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https://d.docs.live.net/7af724d944678254/Desktop/"/>
    </mc:Choice>
  </mc:AlternateContent>
  <xr:revisionPtr revIDLastSave="0" documentId="8_{3BF1A332-1A92-46EA-A286-0EC33EE98D90}" xr6:coauthVersionLast="45" xr6:coauthVersionMax="45" xr10:uidLastSave="{00000000-0000-0000-0000-000000000000}"/>
  <bookViews>
    <workbookView xWindow="-110" yWindow="-110" windowWidth="19420" windowHeight="10420" xr2:uid="{00000000-000D-0000-FFFF-FFFF00000000}"/>
  </bookViews>
  <sheets>
    <sheet name="Questions" sheetId="1" r:id="rId1"/>
    <sheet name="SQL Table Samples" sheetId="2" r:id="rId2"/>
    <sheet name="orders" sheetId="3" r:id="rId3"/>
    <sheet name="Q1" sheetId="5" r:id="rId4"/>
    <sheet name="join" sheetId="6" r:id="rId5"/>
    <sheet name="Q2" sheetId="7" r:id="rId6"/>
    <sheet name="Q#3" sheetId="9" r:id="rId7"/>
    <sheet name="Q3" sheetId="8" r:id="rId8"/>
    <sheet name="Q4a" sheetId="10" r:id="rId9"/>
    <sheet name="menus" sheetId="4" r:id="rId10"/>
  </sheets>
  <definedNames>
    <definedName name="_xlnm._FilterDatabase" localSheetId="9" hidden="1">menus!$A$1:$H$81</definedName>
    <definedName name="_xlnm._FilterDatabase" localSheetId="2" hidden="1">orders!$A$1:$E$2242</definedName>
  </definedNames>
  <calcPr calcId="191029"/>
  <pivotCaches>
    <pivotCache cacheId="39" r:id="rId11"/>
    <pivotCache cacheId="44"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42" i="10" l="1"/>
  <c r="B2241" i="10"/>
  <c r="B2240" i="10"/>
  <c r="B2239" i="10"/>
  <c r="B2238" i="10"/>
  <c r="B2237" i="10"/>
  <c r="B2236" i="10"/>
  <c r="B2235" i="10"/>
  <c r="B2234" i="10"/>
  <c r="B2233" i="10"/>
  <c r="B2232" i="10"/>
  <c r="B2231" i="10"/>
  <c r="B2230" i="10"/>
  <c r="B2229" i="10"/>
  <c r="B2228" i="10"/>
  <c r="B2227" i="10"/>
  <c r="B2226" i="10"/>
  <c r="B2225" i="10"/>
  <c r="B2224" i="10"/>
  <c r="B2223" i="10"/>
  <c r="B2222" i="10"/>
  <c r="B2221" i="10"/>
  <c r="B2220" i="10"/>
  <c r="B2219" i="10"/>
  <c r="B2218" i="10"/>
  <c r="B2217" i="10"/>
  <c r="B2216" i="10"/>
  <c r="B2215" i="10"/>
  <c r="B2214" i="10"/>
  <c r="B2213" i="10"/>
  <c r="B2212" i="10"/>
  <c r="B2211" i="10"/>
  <c r="B2210" i="10"/>
  <c r="B2209" i="10"/>
  <c r="B2208" i="10"/>
  <c r="B2207" i="10"/>
  <c r="B2206" i="10"/>
  <c r="B2205" i="10"/>
  <c r="B2204" i="10"/>
  <c r="B2203" i="10"/>
  <c r="B2202" i="10"/>
  <c r="B2201" i="10"/>
  <c r="B2200" i="10"/>
  <c r="B2199" i="10"/>
  <c r="B2198" i="10"/>
  <c r="B2197" i="10"/>
  <c r="B2196" i="10"/>
  <c r="B2195" i="10"/>
  <c r="B2194" i="10"/>
  <c r="B2193" i="10"/>
  <c r="B2192" i="10"/>
  <c r="B2191" i="10"/>
  <c r="B2190" i="10"/>
  <c r="B2189" i="10"/>
  <c r="B2188" i="10"/>
  <c r="B2187" i="10"/>
  <c r="B2186" i="10"/>
  <c r="B2185" i="10"/>
  <c r="B2184" i="10"/>
  <c r="B2183" i="10"/>
  <c r="B2182" i="10"/>
  <c r="B2181" i="10"/>
  <c r="B2180" i="10"/>
  <c r="B2179" i="10"/>
  <c r="B2178" i="10"/>
  <c r="B2177" i="10"/>
  <c r="B2176" i="10"/>
  <c r="B2175" i="10"/>
  <c r="B2174" i="10"/>
  <c r="B2173" i="10"/>
  <c r="B2172" i="10"/>
  <c r="B2171" i="10"/>
  <c r="B2170" i="10"/>
  <c r="B2169" i="10"/>
  <c r="B2168" i="10"/>
  <c r="B2167" i="10"/>
  <c r="B2166" i="10"/>
  <c r="B2165" i="10"/>
  <c r="B2164" i="10"/>
  <c r="B2163" i="10"/>
  <c r="B2162" i="10"/>
  <c r="B2161" i="10"/>
  <c r="B2160" i="10"/>
  <c r="B2159" i="10"/>
  <c r="B2158" i="10"/>
  <c r="B2157" i="10"/>
  <c r="B2156" i="10"/>
  <c r="B2155" i="10"/>
  <c r="B2154" i="10"/>
  <c r="B2153" i="10"/>
  <c r="B2152" i="10"/>
  <c r="B2151" i="10"/>
  <c r="B2150" i="10"/>
  <c r="B2149" i="10"/>
  <c r="B2148" i="10"/>
  <c r="B2147" i="10"/>
  <c r="B2146" i="10"/>
  <c r="B2145" i="10"/>
  <c r="B2144" i="10"/>
  <c r="B2143" i="10"/>
  <c r="B2142" i="10"/>
  <c r="B2141" i="10"/>
  <c r="B2140" i="10"/>
  <c r="B2139" i="10"/>
  <c r="B2138" i="10"/>
  <c r="B2137" i="10"/>
  <c r="B2136" i="10"/>
  <c r="B2135" i="10"/>
  <c r="B2134" i="10"/>
  <c r="B2133" i="10"/>
  <c r="B2132" i="10"/>
  <c r="B2131" i="10"/>
  <c r="B2130" i="10"/>
  <c r="B2129" i="10"/>
  <c r="B2128" i="10"/>
  <c r="B2127" i="10"/>
  <c r="B2126" i="10"/>
  <c r="B2125" i="10"/>
  <c r="B2124" i="10"/>
  <c r="B2123" i="10"/>
  <c r="B2122" i="10"/>
  <c r="B2121" i="10"/>
  <c r="B2120" i="10"/>
  <c r="B2119" i="10"/>
  <c r="B2118" i="10"/>
  <c r="B2117" i="10"/>
  <c r="B2116" i="10"/>
  <c r="B2115" i="10"/>
  <c r="B2114" i="10"/>
  <c r="B2113" i="10"/>
  <c r="B2112" i="10"/>
  <c r="B2111" i="10"/>
  <c r="B2110" i="10"/>
  <c r="B2109" i="10"/>
  <c r="B2108" i="10"/>
  <c r="B2107" i="10"/>
  <c r="B2106" i="10"/>
  <c r="B2105" i="10"/>
  <c r="B2104" i="10"/>
  <c r="B2103" i="10"/>
  <c r="B2102" i="10"/>
  <c r="B2101" i="10"/>
  <c r="B2100" i="10"/>
  <c r="B2099" i="10"/>
  <c r="B2098" i="10"/>
  <c r="B2097" i="10"/>
  <c r="B2096" i="10"/>
  <c r="B2095" i="10"/>
  <c r="B2094" i="10"/>
  <c r="B2093" i="10"/>
  <c r="B2092" i="10"/>
  <c r="B2091" i="10"/>
  <c r="B2090" i="10"/>
  <c r="B2089" i="10"/>
  <c r="B2088" i="10"/>
  <c r="B2087" i="10"/>
  <c r="B2086" i="10"/>
  <c r="B2085" i="10"/>
  <c r="B2084" i="10"/>
  <c r="B2083" i="10"/>
  <c r="B2082" i="10"/>
  <c r="B2081" i="10"/>
  <c r="B2080" i="10"/>
  <c r="B2079" i="10"/>
  <c r="B2078" i="10"/>
  <c r="B2077" i="10"/>
  <c r="B2076" i="10"/>
  <c r="B2075" i="10"/>
  <c r="B2074" i="10"/>
  <c r="B2073" i="10"/>
  <c r="B2072" i="10"/>
  <c r="B2071" i="10"/>
  <c r="B2070" i="10"/>
  <c r="B2069" i="10"/>
  <c r="B2068" i="10"/>
  <c r="B2067" i="10"/>
  <c r="B2066" i="10"/>
  <c r="B2065" i="10"/>
  <c r="B2064" i="10"/>
  <c r="B2063" i="10"/>
  <c r="B2062" i="10"/>
  <c r="B2061" i="10"/>
  <c r="B2060" i="10"/>
  <c r="B2059" i="10"/>
  <c r="B2058" i="10"/>
  <c r="B2057" i="10"/>
  <c r="B2056" i="10"/>
  <c r="B2055" i="10"/>
  <c r="B2054" i="10"/>
  <c r="B2053" i="10"/>
  <c r="B2052" i="10"/>
  <c r="B2051" i="10"/>
  <c r="B2050" i="10"/>
  <c r="B2049" i="10"/>
  <c r="B2048" i="10"/>
  <c r="B2047" i="10"/>
  <c r="B2046" i="10"/>
  <c r="B2045" i="10"/>
  <c r="B2044" i="10"/>
  <c r="B2043" i="10"/>
  <c r="B2042" i="10"/>
  <c r="B2041" i="10"/>
  <c r="B2040" i="10"/>
  <c r="B2039" i="10"/>
  <c r="B2038" i="10"/>
  <c r="B2037" i="10"/>
  <c r="B2036" i="10"/>
  <c r="B2035" i="10"/>
  <c r="B2034" i="10"/>
  <c r="B2033" i="10"/>
  <c r="B2032" i="10"/>
  <c r="B2031" i="10"/>
  <c r="B2030" i="10"/>
  <c r="B2029" i="10"/>
  <c r="B2028" i="10"/>
  <c r="B2027" i="10"/>
  <c r="B2026" i="10"/>
  <c r="B2025" i="10"/>
  <c r="B2024" i="10"/>
  <c r="B2023" i="10"/>
  <c r="B2022" i="10"/>
  <c r="B2021" i="10"/>
  <c r="B2020" i="10"/>
  <c r="B2019" i="10"/>
  <c r="B2018" i="10"/>
  <c r="B2017" i="10"/>
  <c r="B2016" i="10"/>
  <c r="B2015" i="10"/>
  <c r="B2014" i="10"/>
  <c r="B2013" i="10"/>
  <c r="B2012" i="10"/>
  <c r="B2011" i="10"/>
  <c r="B2010" i="10"/>
  <c r="B2009" i="10"/>
  <c r="B2008" i="10"/>
  <c r="B2007" i="10"/>
  <c r="B2006" i="10"/>
  <c r="B2005" i="10"/>
  <c r="B2004" i="10"/>
  <c r="B2003" i="10"/>
  <c r="B2002" i="10"/>
  <c r="B2001" i="10"/>
  <c r="B2000" i="10"/>
  <c r="B1999" i="10"/>
  <c r="B1998" i="10"/>
  <c r="B1997" i="10"/>
  <c r="B1996" i="10"/>
  <c r="B1995" i="10"/>
  <c r="B1994" i="10"/>
  <c r="B1993" i="10"/>
  <c r="B1992" i="10"/>
  <c r="B1991" i="10"/>
  <c r="B1990" i="10"/>
  <c r="B1989" i="10"/>
  <c r="B1988" i="10"/>
  <c r="B1987" i="10"/>
  <c r="B1986" i="10"/>
  <c r="B1985" i="10"/>
  <c r="B1984" i="10"/>
  <c r="B1983" i="10"/>
  <c r="B1982" i="10"/>
  <c r="B1981" i="10"/>
  <c r="B1980" i="10"/>
  <c r="B1979" i="10"/>
  <c r="B1978" i="10"/>
  <c r="B1977" i="10"/>
  <c r="B1976" i="10"/>
  <c r="B1975" i="10"/>
  <c r="B1974" i="10"/>
  <c r="B1973" i="10"/>
  <c r="B1972" i="10"/>
  <c r="B1971" i="10"/>
  <c r="B1970" i="10"/>
  <c r="B1969" i="10"/>
  <c r="B1968" i="10"/>
  <c r="B1967" i="10"/>
  <c r="B1966" i="10"/>
  <c r="B1965" i="10"/>
  <c r="B1964" i="10"/>
  <c r="B1963" i="10"/>
  <c r="B1962" i="10"/>
  <c r="B1961" i="10"/>
  <c r="B1960" i="10"/>
  <c r="B1959" i="10"/>
  <c r="B1958" i="10"/>
  <c r="B1957" i="10"/>
  <c r="B1956" i="10"/>
  <c r="B1955" i="10"/>
  <c r="B1954" i="10"/>
  <c r="B1953" i="10"/>
  <c r="B1952" i="10"/>
  <c r="B1951" i="10"/>
  <c r="B1950" i="10"/>
  <c r="B1949" i="10"/>
  <c r="B1948" i="10"/>
  <c r="B1947" i="10"/>
  <c r="B1946" i="10"/>
  <c r="B1945" i="10"/>
  <c r="B1944" i="10"/>
  <c r="B1943" i="10"/>
  <c r="B1942" i="10"/>
  <c r="B1941" i="10"/>
  <c r="B1940" i="10"/>
  <c r="B1939" i="10"/>
  <c r="B1938" i="10"/>
  <c r="B1937" i="10"/>
  <c r="B1936" i="10"/>
  <c r="B1935" i="10"/>
  <c r="B1934" i="10"/>
  <c r="B1933" i="10"/>
  <c r="B1932" i="10"/>
  <c r="B1931" i="10"/>
  <c r="B1930" i="10"/>
  <c r="B1929" i="10"/>
  <c r="B1928" i="10"/>
  <c r="B1927" i="10"/>
  <c r="B1926" i="10"/>
  <c r="B1925" i="10"/>
  <c r="B1924" i="10"/>
  <c r="B1923" i="10"/>
  <c r="B1922" i="10"/>
  <c r="B1921" i="10"/>
  <c r="B1920" i="10"/>
  <c r="B1919" i="10"/>
  <c r="B1918" i="10"/>
  <c r="B1917" i="10"/>
  <c r="B1916" i="10"/>
  <c r="B1915" i="10"/>
  <c r="B1914" i="10"/>
  <c r="B1913" i="10"/>
  <c r="B1912" i="10"/>
  <c r="B1911" i="10"/>
  <c r="B1910" i="10"/>
  <c r="B1909" i="10"/>
  <c r="B1908" i="10"/>
  <c r="B1907" i="10"/>
  <c r="B1906" i="10"/>
  <c r="B1905" i="10"/>
  <c r="B1904" i="10"/>
  <c r="B1903" i="10"/>
  <c r="B1902" i="10"/>
  <c r="B1901" i="10"/>
  <c r="B1900" i="10"/>
  <c r="B1899" i="10"/>
  <c r="B1898" i="10"/>
  <c r="B1897" i="10"/>
  <c r="B1896" i="10"/>
  <c r="B1895" i="10"/>
  <c r="B1894" i="10"/>
  <c r="B1893" i="10"/>
  <c r="B1892" i="10"/>
  <c r="B1891" i="10"/>
  <c r="B1890" i="10"/>
  <c r="B1889" i="10"/>
  <c r="B1888" i="10"/>
  <c r="B1887" i="10"/>
  <c r="B1886" i="10"/>
  <c r="B1885" i="10"/>
  <c r="B1884" i="10"/>
  <c r="B1883" i="10"/>
  <c r="B1882" i="10"/>
  <c r="B1881" i="10"/>
  <c r="B1880" i="10"/>
  <c r="B1879" i="10"/>
  <c r="B1878" i="10"/>
  <c r="B1877" i="10"/>
  <c r="B1876" i="10"/>
  <c r="B1875" i="10"/>
  <c r="B1874" i="10"/>
  <c r="B1873" i="10"/>
  <c r="B1872" i="10"/>
  <c r="B1871" i="10"/>
  <c r="B1870" i="10"/>
  <c r="B1869" i="10"/>
  <c r="B1868" i="10"/>
  <c r="B1867" i="10"/>
  <c r="B1866" i="10"/>
  <c r="B1865" i="10"/>
  <c r="B1864" i="10"/>
  <c r="B1863" i="10"/>
  <c r="B1862" i="10"/>
  <c r="B1861" i="10"/>
  <c r="B1860" i="10"/>
  <c r="B1859" i="10"/>
  <c r="B1858" i="10"/>
  <c r="B1857" i="10"/>
  <c r="B1856" i="10"/>
  <c r="B1855" i="10"/>
  <c r="B1854" i="10"/>
  <c r="B1853" i="10"/>
  <c r="B1852" i="10"/>
  <c r="B1851" i="10"/>
  <c r="B1850" i="10"/>
  <c r="B1849" i="10"/>
  <c r="B1848" i="10"/>
  <c r="B1847" i="10"/>
  <c r="B1846" i="10"/>
  <c r="B1845" i="10"/>
  <c r="B1844" i="10"/>
  <c r="B1843" i="10"/>
  <c r="B1842" i="10"/>
  <c r="B1841" i="10"/>
  <c r="B1840" i="10"/>
  <c r="B1839" i="10"/>
  <c r="B1838" i="10"/>
  <c r="B1837" i="10"/>
  <c r="B1836" i="10"/>
  <c r="B1835" i="10"/>
  <c r="B1834" i="10"/>
  <c r="B1833" i="10"/>
  <c r="B1832" i="10"/>
  <c r="B1831" i="10"/>
  <c r="B1830" i="10"/>
  <c r="B1829" i="10"/>
  <c r="B1828" i="10"/>
  <c r="B1827" i="10"/>
  <c r="B1826" i="10"/>
  <c r="B1825" i="10"/>
  <c r="B1824" i="10"/>
  <c r="B1823" i="10"/>
  <c r="B1822" i="10"/>
  <c r="B1821" i="10"/>
  <c r="B1820" i="10"/>
  <c r="B1819" i="10"/>
  <c r="B1818" i="10"/>
  <c r="B1817" i="10"/>
  <c r="B1816" i="10"/>
  <c r="B1815" i="10"/>
  <c r="B1814" i="10"/>
  <c r="B1813" i="10"/>
  <c r="B1812" i="10"/>
  <c r="B1811" i="10"/>
  <c r="B1810" i="10"/>
  <c r="B1809" i="10"/>
  <c r="B1808" i="10"/>
  <c r="B1807" i="10"/>
  <c r="B1806" i="10"/>
  <c r="B1805" i="10"/>
  <c r="B1804" i="10"/>
  <c r="B1803" i="10"/>
  <c r="B1802" i="10"/>
  <c r="B1801" i="10"/>
  <c r="B1800" i="10"/>
  <c r="B1799" i="10"/>
  <c r="B1798" i="10"/>
  <c r="B1797" i="10"/>
  <c r="B1796" i="10"/>
  <c r="B1795" i="10"/>
  <c r="B1794" i="10"/>
  <c r="B1793" i="10"/>
  <c r="B1792" i="10"/>
  <c r="B1791" i="10"/>
  <c r="B1790" i="10"/>
  <c r="B1789" i="10"/>
  <c r="B1788" i="10"/>
  <c r="B1787" i="10"/>
  <c r="B1786" i="10"/>
  <c r="B1785" i="10"/>
  <c r="B1784" i="10"/>
  <c r="B1783" i="10"/>
  <c r="B1782" i="10"/>
  <c r="B1781" i="10"/>
  <c r="B1780" i="10"/>
  <c r="B1779" i="10"/>
  <c r="B1778" i="10"/>
  <c r="B1777" i="10"/>
  <c r="B1776" i="10"/>
  <c r="B1775" i="10"/>
  <c r="B1774" i="10"/>
  <c r="B1773" i="10"/>
  <c r="B1772" i="10"/>
  <c r="B1771" i="10"/>
  <c r="B1770" i="10"/>
  <c r="B1769" i="10"/>
  <c r="B1768" i="10"/>
  <c r="B1767" i="10"/>
  <c r="B1766" i="10"/>
  <c r="B1765" i="10"/>
  <c r="B1764" i="10"/>
  <c r="B1763" i="10"/>
  <c r="B1762" i="10"/>
  <c r="B1761" i="10"/>
  <c r="B1760" i="10"/>
  <c r="B1759" i="10"/>
  <c r="B1758" i="10"/>
  <c r="B1757" i="10"/>
  <c r="B1756" i="10"/>
  <c r="B1755" i="10"/>
  <c r="B1754" i="10"/>
  <c r="B1753" i="10"/>
  <c r="B1752" i="10"/>
  <c r="B1751" i="10"/>
  <c r="B1750" i="10"/>
  <c r="B1749" i="10"/>
  <c r="B1748" i="10"/>
  <c r="B1747" i="10"/>
  <c r="B1746" i="10"/>
  <c r="B1745" i="10"/>
  <c r="B1744" i="10"/>
  <c r="B1743" i="10"/>
  <c r="B1742" i="10"/>
  <c r="B1741" i="10"/>
  <c r="B1740" i="10"/>
  <c r="B1739" i="10"/>
  <c r="B1738" i="10"/>
  <c r="B1737" i="10"/>
  <c r="B1736" i="10"/>
  <c r="B1735" i="10"/>
  <c r="B1734" i="10"/>
  <c r="B1733" i="10"/>
  <c r="B1732" i="10"/>
  <c r="B1731" i="10"/>
  <c r="B1730" i="10"/>
  <c r="B1729" i="10"/>
  <c r="B1728" i="10"/>
  <c r="B1727" i="10"/>
  <c r="B1726" i="10"/>
  <c r="B1725" i="10"/>
  <c r="B1724" i="10"/>
  <c r="B1723" i="10"/>
  <c r="B1722" i="10"/>
  <c r="B1721" i="10"/>
  <c r="B1720" i="10"/>
  <c r="B1719" i="10"/>
  <c r="B1718" i="10"/>
  <c r="B1717" i="10"/>
  <c r="B1716" i="10"/>
  <c r="B1715" i="10"/>
  <c r="B1714" i="10"/>
  <c r="B1713" i="10"/>
  <c r="B1712" i="10"/>
  <c r="B1711" i="10"/>
  <c r="B1710" i="10"/>
  <c r="B1709" i="10"/>
  <c r="B1708" i="10"/>
  <c r="B1707" i="10"/>
  <c r="B1706" i="10"/>
  <c r="B1705" i="10"/>
  <c r="B1704" i="10"/>
  <c r="B1703" i="10"/>
  <c r="B1702" i="10"/>
  <c r="B1701" i="10"/>
  <c r="B1700" i="10"/>
  <c r="B1699" i="10"/>
  <c r="B1698" i="10"/>
  <c r="B1697" i="10"/>
  <c r="B1696" i="10"/>
  <c r="B1695" i="10"/>
  <c r="B1694" i="10"/>
  <c r="B1693" i="10"/>
  <c r="B1692" i="10"/>
  <c r="B1691" i="10"/>
  <c r="B1690" i="10"/>
  <c r="B1689" i="10"/>
  <c r="B1688" i="10"/>
  <c r="B1687" i="10"/>
  <c r="B1686" i="10"/>
  <c r="B1685" i="10"/>
  <c r="B1684" i="10"/>
  <c r="B1683" i="10"/>
  <c r="B1682" i="10"/>
  <c r="B1681" i="10"/>
  <c r="B1680" i="10"/>
  <c r="B1679" i="10"/>
  <c r="B1678" i="10"/>
  <c r="B1677" i="10"/>
  <c r="B1676" i="10"/>
  <c r="B1675" i="10"/>
  <c r="B1674" i="10"/>
  <c r="B1673" i="10"/>
  <c r="B1672" i="10"/>
  <c r="B1671" i="10"/>
  <c r="B1670" i="10"/>
  <c r="B1669" i="10"/>
  <c r="B1668" i="10"/>
  <c r="B1667" i="10"/>
  <c r="B1666" i="10"/>
  <c r="B1665" i="10"/>
  <c r="B1664" i="10"/>
  <c r="B1663" i="10"/>
  <c r="B1662" i="10"/>
  <c r="B1661" i="10"/>
  <c r="B1660" i="10"/>
  <c r="B1659" i="10"/>
  <c r="B1658" i="10"/>
  <c r="B1657" i="10"/>
  <c r="B1656" i="10"/>
  <c r="B1655" i="10"/>
  <c r="B1654" i="10"/>
  <c r="B1653" i="10"/>
  <c r="B1652" i="10"/>
  <c r="B1651" i="10"/>
  <c r="B1650" i="10"/>
  <c r="B1649" i="10"/>
  <c r="B1648" i="10"/>
  <c r="B1647" i="10"/>
  <c r="B1646" i="10"/>
  <c r="B1645" i="10"/>
  <c r="B1644" i="10"/>
  <c r="B1643" i="10"/>
  <c r="B1642" i="10"/>
  <c r="B1641" i="10"/>
  <c r="B1640" i="10"/>
  <c r="B1639" i="10"/>
  <c r="B1638" i="10"/>
  <c r="B1637" i="10"/>
  <c r="B1636" i="10"/>
  <c r="B1635" i="10"/>
  <c r="B1634" i="10"/>
  <c r="B1633" i="10"/>
  <c r="B1632" i="10"/>
  <c r="B1631" i="10"/>
  <c r="B1630" i="10"/>
  <c r="B1629" i="10"/>
  <c r="B1628" i="10"/>
  <c r="B1627" i="10"/>
  <c r="B1626" i="10"/>
  <c r="B1625" i="10"/>
  <c r="B1624" i="10"/>
  <c r="B1623" i="10"/>
  <c r="B1622" i="10"/>
  <c r="B1621" i="10"/>
  <c r="B1620" i="10"/>
  <c r="B1619" i="10"/>
  <c r="B1618" i="10"/>
  <c r="B1617" i="10"/>
  <c r="B1616" i="10"/>
  <c r="B1615" i="10"/>
  <c r="B1614" i="10"/>
  <c r="B1613" i="10"/>
  <c r="B1612" i="10"/>
  <c r="B1611" i="10"/>
  <c r="B1610" i="10"/>
  <c r="B1609" i="10"/>
  <c r="B1608" i="10"/>
  <c r="B1607" i="10"/>
  <c r="B1606" i="10"/>
  <c r="B1605" i="10"/>
  <c r="B1604" i="10"/>
  <c r="B1603" i="10"/>
  <c r="B1602" i="10"/>
  <c r="B1601" i="10"/>
  <c r="B1600" i="10"/>
  <c r="B1599" i="10"/>
  <c r="B1598" i="10"/>
  <c r="B1597" i="10"/>
  <c r="B1596" i="10"/>
  <c r="B1595" i="10"/>
  <c r="B1594" i="10"/>
  <c r="B1593" i="10"/>
  <c r="B1592" i="10"/>
  <c r="B1591" i="10"/>
  <c r="B1590" i="10"/>
  <c r="B1589" i="10"/>
  <c r="B1588" i="10"/>
  <c r="B1587" i="10"/>
  <c r="B1586" i="10"/>
  <c r="B1585" i="10"/>
  <c r="B1584" i="10"/>
  <c r="B1583" i="10"/>
  <c r="B1582" i="10"/>
  <c r="B1581" i="10"/>
  <c r="B1580" i="10"/>
  <c r="B1579" i="10"/>
  <c r="B1578" i="10"/>
  <c r="B1577" i="10"/>
  <c r="B1576" i="10"/>
  <c r="B1575" i="10"/>
  <c r="B1574" i="10"/>
  <c r="B1573" i="10"/>
  <c r="B1572" i="10"/>
  <c r="B1571" i="10"/>
  <c r="B1570" i="10"/>
  <c r="B1569" i="10"/>
  <c r="B1568" i="10"/>
  <c r="B1567" i="10"/>
  <c r="B1566" i="10"/>
  <c r="B1565" i="10"/>
  <c r="B1564" i="10"/>
  <c r="B1563" i="10"/>
  <c r="B1562" i="10"/>
  <c r="B1561" i="10"/>
  <c r="B1560" i="10"/>
  <c r="B1559" i="10"/>
  <c r="B1558" i="10"/>
  <c r="B1557" i="10"/>
  <c r="B1556" i="10"/>
  <c r="B1555" i="10"/>
  <c r="B1554" i="10"/>
  <c r="B1553" i="10"/>
  <c r="B1552" i="10"/>
  <c r="B1551" i="10"/>
  <c r="B1550" i="10"/>
  <c r="B1549" i="10"/>
  <c r="B1548" i="10"/>
  <c r="B1547" i="10"/>
  <c r="B1546" i="10"/>
  <c r="B1545" i="10"/>
  <c r="B1544" i="10"/>
  <c r="B1543" i="10"/>
  <c r="B1542" i="10"/>
  <c r="B1541" i="10"/>
  <c r="B1540" i="10"/>
  <c r="B1539" i="10"/>
  <c r="B1538" i="10"/>
  <c r="B1537" i="10"/>
  <c r="B1536" i="10"/>
  <c r="B1535" i="10"/>
  <c r="B1534" i="10"/>
  <c r="B1533" i="10"/>
  <c r="B1532" i="10"/>
  <c r="B1531" i="10"/>
  <c r="B1530" i="10"/>
  <c r="B1529" i="10"/>
  <c r="B1528" i="10"/>
  <c r="B1527" i="10"/>
  <c r="B1526" i="10"/>
  <c r="B1525" i="10"/>
  <c r="B1524" i="10"/>
  <c r="B1523" i="10"/>
  <c r="B1522" i="10"/>
  <c r="B1521" i="10"/>
  <c r="B1520" i="10"/>
  <c r="B1519" i="10"/>
  <c r="B1518" i="10"/>
  <c r="B1517" i="10"/>
  <c r="B1516" i="10"/>
  <c r="B1515" i="10"/>
  <c r="B1514" i="10"/>
  <c r="B1513" i="10"/>
  <c r="B1512" i="10"/>
  <c r="B1511" i="10"/>
  <c r="B1510" i="10"/>
  <c r="B1509" i="10"/>
  <c r="B1508" i="10"/>
  <c r="B1507" i="10"/>
  <c r="B1506" i="10"/>
  <c r="B1505" i="10"/>
  <c r="B1504" i="10"/>
  <c r="B1503" i="10"/>
  <c r="B1502" i="10"/>
  <c r="B1501" i="10"/>
  <c r="B1500" i="10"/>
  <c r="B1499" i="10"/>
  <c r="B1498" i="10"/>
  <c r="B1497" i="10"/>
  <c r="B1496" i="10"/>
  <c r="B1495" i="10"/>
  <c r="B1494" i="10"/>
  <c r="B1493" i="10"/>
  <c r="B1492" i="10"/>
  <c r="B1491" i="10"/>
  <c r="B1490" i="10"/>
  <c r="B1489" i="10"/>
  <c r="B1488" i="10"/>
  <c r="B1487" i="10"/>
  <c r="B1486" i="10"/>
  <c r="B1485" i="10"/>
  <c r="B1484" i="10"/>
  <c r="B1483" i="10"/>
  <c r="B1482" i="10"/>
  <c r="B1481" i="10"/>
  <c r="B1480" i="10"/>
  <c r="B1479" i="10"/>
  <c r="B1478" i="10"/>
  <c r="B1477" i="10"/>
  <c r="B1476" i="10"/>
  <c r="B1475" i="10"/>
  <c r="B1474" i="10"/>
  <c r="B1473" i="10"/>
  <c r="B1472" i="10"/>
  <c r="B1471" i="10"/>
  <c r="B1470" i="10"/>
  <c r="B1469" i="10"/>
  <c r="B1468" i="10"/>
  <c r="B1467" i="10"/>
  <c r="B1466" i="10"/>
  <c r="B1465" i="10"/>
  <c r="B1464" i="10"/>
  <c r="B1463" i="10"/>
  <c r="B1462" i="10"/>
  <c r="B1461" i="10"/>
  <c r="B1460" i="10"/>
  <c r="B1459" i="10"/>
  <c r="B1458" i="10"/>
  <c r="B1457" i="10"/>
  <c r="B1456" i="10"/>
  <c r="B1455" i="10"/>
  <c r="B1454" i="10"/>
  <c r="B1453" i="10"/>
  <c r="B1452" i="10"/>
  <c r="B1451" i="10"/>
  <c r="B1450" i="10"/>
  <c r="B1449" i="10"/>
  <c r="B1448" i="10"/>
  <c r="B1447" i="10"/>
  <c r="B1446" i="10"/>
  <c r="B1445" i="10"/>
  <c r="B1444" i="10"/>
  <c r="B1443" i="10"/>
  <c r="B1442" i="10"/>
  <c r="B1441" i="10"/>
  <c r="B1440" i="10"/>
  <c r="B1439" i="10"/>
  <c r="B1438" i="10"/>
  <c r="B1437" i="10"/>
  <c r="B1436" i="10"/>
  <c r="B1435" i="10"/>
  <c r="B1434" i="10"/>
  <c r="B1433" i="10"/>
  <c r="B1432" i="10"/>
  <c r="B1431" i="10"/>
  <c r="B1430" i="10"/>
  <c r="B1429" i="10"/>
  <c r="B1428" i="10"/>
  <c r="B1427" i="10"/>
  <c r="B1426" i="10"/>
  <c r="B1425" i="10"/>
  <c r="B1424" i="10"/>
  <c r="B1423" i="10"/>
  <c r="B1422" i="10"/>
  <c r="B1421" i="10"/>
  <c r="B1420" i="10"/>
  <c r="B1419" i="10"/>
  <c r="B1418" i="10"/>
  <c r="B1417" i="10"/>
  <c r="B1416" i="10"/>
  <c r="B1415" i="10"/>
  <c r="B1414" i="10"/>
  <c r="B1413" i="10"/>
  <c r="B1412" i="10"/>
  <c r="B1411" i="10"/>
  <c r="B1410" i="10"/>
  <c r="B1409" i="10"/>
  <c r="B1408" i="10"/>
  <c r="B1407" i="10"/>
  <c r="B1406" i="10"/>
  <c r="B1405" i="10"/>
  <c r="B1404" i="10"/>
  <c r="B1403" i="10"/>
  <c r="B1402" i="10"/>
  <c r="B1401" i="10"/>
  <c r="B1400" i="10"/>
  <c r="B1399" i="10"/>
  <c r="B1398" i="10"/>
  <c r="B1397" i="10"/>
  <c r="B1396" i="10"/>
  <c r="B1395" i="10"/>
  <c r="B1394" i="10"/>
  <c r="B1393" i="10"/>
  <c r="B1392" i="10"/>
  <c r="B1391" i="10"/>
  <c r="B1390" i="10"/>
  <c r="B1389" i="10"/>
  <c r="B1388" i="10"/>
  <c r="B1387" i="10"/>
  <c r="B1386" i="10"/>
  <c r="B1385" i="10"/>
  <c r="B1384" i="10"/>
  <c r="B1383" i="10"/>
  <c r="B1382" i="10"/>
  <c r="B1381" i="10"/>
  <c r="B1380" i="10"/>
  <c r="B1379" i="10"/>
  <c r="B1378" i="10"/>
  <c r="B1377" i="10"/>
  <c r="B1376" i="10"/>
  <c r="B1375" i="10"/>
  <c r="B1374" i="10"/>
  <c r="B1373" i="10"/>
  <c r="B1372" i="10"/>
  <c r="B1371" i="10"/>
  <c r="B1370" i="10"/>
  <c r="B1369" i="10"/>
  <c r="B1368" i="10"/>
  <c r="B1367" i="10"/>
  <c r="B1366" i="10"/>
  <c r="B1365" i="10"/>
  <c r="B1364" i="10"/>
  <c r="B1363" i="10"/>
  <c r="B1362" i="10"/>
  <c r="B1361" i="10"/>
  <c r="B1360" i="10"/>
  <c r="B1359" i="10"/>
  <c r="B1358" i="10"/>
  <c r="B1357" i="10"/>
  <c r="B1356" i="10"/>
  <c r="B1355" i="10"/>
  <c r="B1354" i="10"/>
  <c r="B1353" i="10"/>
  <c r="B1352" i="10"/>
  <c r="B1351" i="10"/>
  <c r="B1350" i="10"/>
  <c r="B1349" i="10"/>
  <c r="B1348" i="10"/>
  <c r="B1347" i="10"/>
  <c r="B1346" i="10"/>
  <c r="B1345" i="10"/>
  <c r="B1344" i="10"/>
  <c r="B1343" i="10"/>
  <c r="B1342" i="10"/>
  <c r="B1341" i="10"/>
  <c r="B1340" i="10"/>
  <c r="B1339" i="10"/>
  <c r="B1338" i="10"/>
  <c r="B1337" i="10"/>
  <c r="B1336" i="10"/>
  <c r="B1335" i="10"/>
  <c r="B1334" i="10"/>
  <c r="B1333" i="10"/>
  <c r="B1332" i="10"/>
  <c r="B1331" i="10"/>
  <c r="B1330" i="10"/>
  <c r="B1329" i="10"/>
  <c r="B1328" i="10"/>
  <c r="B1327" i="10"/>
  <c r="B1326" i="10"/>
  <c r="B1325" i="10"/>
  <c r="B1324" i="10"/>
  <c r="B1323" i="10"/>
  <c r="B1322" i="10"/>
  <c r="B1321" i="10"/>
  <c r="B1320" i="10"/>
  <c r="B1319" i="10"/>
  <c r="B1318" i="10"/>
  <c r="B1317" i="10"/>
  <c r="B1316" i="10"/>
  <c r="B1315" i="10"/>
  <c r="B1314" i="10"/>
  <c r="B1313" i="10"/>
  <c r="B1312" i="10"/>
  <c r="B1311" i="10"/>
  <c r="B1310" i="10"/>
  <c r="B1309" i="10"/>
  <c r="B1308" i="10"/>
  <c r="B1307" i="10"/>
  <c r="B1306" i="10"/>
  <c r="B1305" i="10"/>
  <c r="B1304" i="10"/>
  <c r="B1303" i="10"/>
  <c r="B1302" i="10"/>
  <c r="B1301" i="10"/>
  <c r="B1300" i="10"/>
  <c r="B1299" i="10"/>
  <c r="B1298" i="10"/>
  <c r="B1297" i="10"/>
  <c r="B1296" i="10"/>
  <c r="B1295" i="10"/>
  <c r="B1294" i="10"/>
  <c r="B1293" i="10"/>
  <c r="B1292" i="10"/>
  <c r="B1291" i="10"/>
  <c r="B1290" i="10"/>
  <c r="B1289" i="10"/>
  <c r="B1288" i="10"/>
  <c r="B1287" i="10"/>
  <c r="B1286" i="10"/>
  <c r="B1285" i="10"/>
  <c r="B1284" i="10"/>
  <c r="B1283" i="10"/>
  <c r="B1282" i="10"/>
  <c r="B1281" i="10"/>
  <c r="B1280" i="10"/>
  <c r="B1279" i="10"/>
  <c r="B1278" i="10"/>
  <c r="B1277" i="10"/>
  <c r="B1276" i="10"/>
  <c r="B1275" i="10"/>
  <c r="B1274" i="10"/>
  <c r="B1273" i="10"/>
  <c r="B1272" i="10"/>
  <c r="B1271" i="10"/>
  <c r="B1270" i="10"/>
  <c r="B1269" i="10"/>
  <c r="B1268" i="10"/>
  <c r="B1267" i="10"/>
  <c r="B1266" i="10"/>
  <c r="B1265" i="10"/>
  <c r="B1264" i="10"/>
  <c r="B1263" i="10"/>
  <c r="B1262" i="10"/>
  <c r="B1261" i="10"/>
  <c r="B1260" i="10"/>
  <c r="B1259" i="10"/>
  <c r="B1258" i="10"/>
  <c r="B1257" i="10"/>
  <c r="B1256" i="10"/>
  <c r="B1255" i="10"/>
  <c r="B1254" i="10"/>
  <c r="B1253" i="10"/>
  <c r="B1252" i="10"/>
  <c r="B1251" i="10"/>
  <c r="B1250" i="10"/>
  <c r="B1249" i="10"/>
  <c r="B1248" i="10"/>
  <c r="B1247" i="10"/>
  <c r="B1246" i="10"/>
  <c r="B1245" i="10"/>
  <c r="B1244" i="10"/>
  <c r="B1243" i="10"/>
  <c r="B1242" i="10"/>
  <c r="B1241" i="10"/>
  <c r="B1240" i="10"/>
  <c r="B1239" i="10"/>
  <c r="B1238" i="10"/>
  <c r="B1237" i="10"/>
  <c r="B1236" i="10"/>
  <c r="B1235" i="10"/>
  <c r="B1234" i="10"/>
  <c r="B1233" i="10"/>
  <c r="B1232" i="10"/>
  <c r="B1231" i="10"/>
  <c r="B1230" i="10"/>
  <c r="B1229" i="10"/>
  <c r="B1228" i="10"/>
  <c r="B1227" i="10"/>
  <c r="B1226" i="10"/>
  <c r="B1225" i="10"/>
  <c r="B1224" i="10"/>
  <c r="B1223" i="10"/>
  <c r="B1222" i="10"/>
  <c r="B1221" i="10"/>
  <c r="B1220" i="10"/>
  <c r="B1219" i="10"/>
  <c r="B1218" i="10"/>
  <c r="B1217" i="10"/>
  <c r="B1216" i="10"/>
  <c r="B1215" i="10"/>
  <c r="B1214" i="10"/>
  <c r="B1213" i="10"/>
  <c r="B1212" i="10"/>
  <c r="B1211" i="10"/>
  <c r="B1210" i="10"/>
  <c r="B1209" i="10"/>
  <c r="B1208" i="10"/>
  <c r="B1207" i="10"/>
  <c r="B1206" i="10"/>
  <c r="B1205" i="10"/>
  <c r="B1204" i="10"/>
  <c r="B1203" i="10"/>
  <c r="B1202" i="10"/>
  <c r="B1201" i="10"/>
  <c r="B1200" i="10"/>
  <c r="B1199" i="10"/>
  <c r="B1198" i="10"/>
  <c r="B1197" i="10"/>
  <c r="B1196" i="10"/>
  <c r="B1195" i="10"/>
  <c r="B1194" i="10"/>
  <c r="B1193" i="10"/>
  <c r="B1192" i="10"/>
  <c r="B1191" i="10"/>
  <c r="B1190" i="10"/>
  <c r="B1189" i="10"/>
  <c r="B1188" i="10"/>
  <c r="B1187" i="10"/>
  <c r="B1186" i="10"/>
  <c r="B1185" i="10"/>
  <c r="B1184" i="10"/>
  <c r="B1183" i="10"/>
  <c r="B1182" i="10"/>
  <c r="B1181" i="10"/>
  <c r="B1180" i="10"/>
  <c r="B1179" i="10"/>
  <c r="B1178" i="10"/>
  <c r="B1177" i="10"/>
  <c r="B1176" i="10"/>
  <c r="B1175" i="10"/>
  <c r="B1174" i="10"/>
  <c r="B1173" i="10"/>
  <c r="B1172" i="10"/>
  <c r="B1171" i="10"/>
  <c r="B1170" i="10"/>
  <c r="B1169" i="10"/>
  <c r="B1168" i="10"/>
  <c r="B1167" i="10"/>
  <c r="B1166" i="10"/>
  <c r="B1165" i="10"/>
  <c r="B1164" i="10"/>
  <c r="B1163" i="10"/>
  <c r="B1162" i="10"/>
  <c r="B1161" i="10"/>
  <c r="B1160" i="10"/>
  <c r="B1159" i="10"/>
  <c r="B1158" i="10"/>
  <c r="B1157" i="10"/>
  <c r="B1156" i="10"/>
  <c r="B1155" i="10"/>
  <c r="B1154" i="10"/>
  <c r="B1153" i="10"/>
  <c r="B1152" i="10"/>
  <c r="B1151" i="10"/>
  <c r="B1150" i="10"/>
  <c r="B1149" i="10"/>
  <c r="B1148" i="10"/>
  <c r="B1147" i="10"/>
  <c r="B1146" i="10"/>
  <c r="B1145" i="10"/>
  <c r="B1144" i="10"/>
  <c r="B1143" i="10"/>
  <c r="B1142" i="10"/>
  <c r="B1141" i="10"/>
  <c r="B1140" i="10"/>
  <c r="B1139" i="10"/>
  <c r="B1138" i="10"/>
  <c r="B1137" i="10"/>
  <c r="B1136" i="10"/>
  <c r="B1135" i="10"/>
  <c r="B1134" i="10"/>
  <c r="B1133" i="10"/>
  <c r="B1132" i="10"/>
  <c r="B1131" i="10"/>
  <c r="B1130" i="10"/>
  <c r="B1129" i="10"/>
  <c r="B1128" i="10"/>
  <c r="B1127" i="10"/>
  <c r="B1126" i="10"/>
  <c r="B1125" i="10"/>
  <c r="B1124" i="10"/>
  <c r="B1123" i="10"/>
  <c r="B1122" i="10"/>
  <c r="B1121" i="10"/>
  <c r="B1120" i="10"/>
  <c r="B1119" i="10"/>
  <c r="B1118" i="10"/>
  <c r="B1117" i="10"/>
  <c r="B1116" i="10"/>
  <c r="B1115" i="10"/>
  <c r="B1114" i="10"/>
  <c r="B1113" i="10"/>
  <c r="B1112" i="10"/>
  <c r="B1111" i="10"/>
  <c r="B1110" i="10"/>
  <c r="B1109" i="10"/>
  <c r="B1108" i="10"/>
  <c r="B1107" i="10"/>
  <c r="B1106" i="10"/>
  <c r="B1105" i="10"/>
  <c r="B1104" i="10"/>
  <c r="B1103" i="10"/>
  <c r="B1102" i="10"/>
  <c r="B1101" i="10"/>
  <c r="B1100" i="10"/>
  <c r="B1099" i="10"/>
  <c r="B1098" i="10"/>
  <c r="B1097" i="10"/>
  <c r="B1096" i="10"/>
  <c r="B1095" i="10"/>
  <c r="B1094" i="10"/>
  <c r="B1093" i="10"/>
  <c r="B1092" i="10"/>
  <c r="B1091" i="10"/>
  <c r="B1090" i="10"/>
  <c r="B1089" i="10"/>
  <c r="B1088" i="10"/>
  <c r="B1087" i="10"/>
  <c r="B1086" i="10"/>
  <c r="B1085" i="10"/>
  <c r="B1084" i="10"/>
  <c r="B1083" i="10"/>
  <c r="B1082" i="10"/>
  <c r="B1081" i="10"/>
  <c r="B1080" i="10"/>
  <c r="B1079" i="10"/>
  <c r="B1078" i="10"/>
  <c r="B1077" i="10"/>
  <c r="B1076" i="10"/>
  <c r="B1075" i="10"/>
  <c r="B1074" i="10"/>
  <c r="B1073" i="10"/>
  <c r="B1072" i="10"/>
  <c r="B1071" i="10"/>
  <c r="B1070" i="10"/>
  <c r="B1069" i="10"/>
  <c r="B1068" i="10"/>
  <c r="B1067" i="10"/>
  <c r="B1066" i="10"/>
  <c r="B1065" i="10"/>
  <c r="B1064" i="10"/>
  <c r="B1063" i="10"/>
  <c r="B1062" i="10"/>
  <c r="B1061" i="10"/>
  <c r="B1060" i="10"/>
  <c r="B1059" i="10"/>
  <c r="B1058" i="10"/>
  <c r="B1057" i="10"/>
  <c r="B1056" i="10"/>
  <c r="B1055" i="10"/>
  <c r="B1054" i="10"/>
  <c r="B1053" i="10"/>
  <c r="B1052" i="10"/>
  <c r="B1051" i="10"/>
  <c r="B1050" i="10"/>
  <c r="B1049" i="10"/>
  <c r="B1048" i="10"/>
  <c r="B1047" i="10"/>
  <c r="B1046" i="10"/>
  <c r="B1045" i="10"/>
  <c r="B1044" i="10"/>
  <c r="B1043" i="10"/>
  <c r="B1042" i="10"/>
  <c r="B1041" i="10"/>
  <c r="B1040" i="10"/>
  <c r="B1039" i="10"/>
  <c r="B1038" i="10"/>
  <c r="B1037" i="10"/>
  <c r="B1036" i="10"/>
  <c r="B1035" i="10"/>
  <c r="B1034" i="10"/>
  <c r="B1033" i="10"/>
  <c r="B1032" i="10"/>
  <c r="B1031" i="10"/>
  <c r="B1030" i="10"/>
  <c r="B1029" i="10"/>
  <c r="B1028" i="10"/>
  <c r="B1027" i="10"/>
  <c r="B1026" i="10"/>
  <c r="B1025" i="10"/>
  <c r="B1024" i="10"/>
  <c r="B1023" i="10"/>
  <c r="B1022" i="10"/>
  <c r="B1021" i="10"/>
  <c r="B1020" i="10"/>
  <c r="B1019" i="10"/>
  <c r="B1018" i="10"/>
  <c r="B1017" i="10"/>
  <c r="B1016" i="10"/>
  <c r="B1015" i="10"/>
  <c r="B1014" i="10"/>
  <c r="B1013" i="10"/>
  <c r="B1012" i="10"/>
  <c r="B1011" i="10"/>
  <c r="B1010" i="10"/>
  <c r="B1009" i="10"/>
  <c r="B1008" i="10"/>
  <c r="B1007" i="10"/>
  <c r="B1006" i="10"/>
  <c r="B1005" i="10"/>
  <c r="B1004" i="10"/>
  <c r="B1003" i="10"/>
  <c r="B1002" i="10"/>
  <c r="B1001" i="10"/>
  <c r="B1000" i="10"/>
  <c r="B999" i="10"/>
  <c r="B998" i="10"/>
  <c r="B997" i="10"/>
  <c r="B996" i="10"/>
  <c r="B995" i="10"/>
  <c r="B994" i="10"/>
  <c r="B993" i="10"/>
  <c r="B992" i="10"/>
  <c r="B991" i="10"/>
  <c r="B990" i="10"/>
  <c r="B989" i="10"/>
  <c r="B988" i="10"/>
  <c r="B987" i="10"/>
  <c r="B986" i="10"/>
  <c r="B985" i="10"/>
  <c r="B984" i="10"/>
  <c r="B983" i="10"/>
  <c r="B982" i="10"/>
  <c r="B981" i="10"/>
  <c r="B980" i="10"/>
  <c r="B979" i="10"/>
  <c r="B978" i="10"/>
  <c r="B977" i="10"/>
  <c r="B976" i="10"/>
  <c r="B975" i="10"/>
  <c r="B974" i="10"/>
  <c r="B973" i="10"/>
  <c r="B972" i="10"/>
  <c r="B971" i="10"/>
  <c r="B970" i="10"/>
  <c r="B969" i="10"/>
  <c r="B968" i="10"/>
  <c r="B967" i="10"/>
  <c r="B966" i="10"/>
  <c r="B965" i="10"/>
  <c r="B964" i="10"/>
  <c r="B963" i="10"/>
  <c r="B962" i="10"/>
  <c r="B961" i="10"/>
  <c r="B960" i="10"/>
  <c r="B959" i="10"/>
  <c r="B958" i="10"/>
  <c r="B957" i="10"/>
  <c r="B956" i="10"/>
  <c r="B955" i="10"/>
  <c r="B954" i="10"/>
  <c r="B953" i="10"/>
  <c r="B952" i="10"/>
  <c r="B951" i="10"/>
  <c r="B950" i="10"/>
  <c r="B949" i="10"/>
  <c r="B948" i="10"/>
  <c r="B947" i="10"/>
  <c r="B946" i="10"/>
  <c r="B945" i="10"/>
  <c r="B944" i="10"/>
  <c r="B943" i="10"/>
  <c r="B942" i="10"/>
  <c r="B941" i="10"/>
  <c r="B940" i="10"/>
  <c r="B939" i="10"/>
  <c r="B938" i="10"/>
  <c r="B937" i="10"/>
  <c r="B936" i="10"/>
  <c r="B935" i="10"/>
  <c r="B934" i="10"/>
  <c r="B933" i="10"/>
  <c r="B932" i="10"/>
  <c r="B931" i="10"/>
  <c r="B930" i="10"/>
  <c r="B929" i="10"/>
  <c r="B928" i="10"/>
  <c r="B927" i="10"/>
  <c r="B926" i="10"/>
  <c r="B925" i="10"/>
  <c r="B924" i="10"/>
  <c r="B923" i="10"/>
  <c r="B922" i="10"/>
  <c r="B921" i="10"/>
  <c r="B920" i="10"/>
  <c r="B919" i="10"/>
  <c r="B918" i="10"/>
  <c r="B917" i="10"/>
  <c r="B916" i="10"/>
  <c r="B915" i="10"/>
  <c r="B914" i="10"/>
  <c r="B913" i="10"/>
  <c r="B912" i="10"/>
  <c r="B911" i="10"/>
  <c r="B910" i="10"/>
  <c r="B909" i="10"/>
  <c r="B908" i="10"/>
  <c r="B907" i="10"/>
  <c r="B906" i="10"/>
  <c r="B905" i="10"/>
  <c r="B904" i="10"/>
  <c r="B903" i="10"/>
  <c r="B902" i="10"/>
  <c r="B901" i="10"/>
  <c r="B900" i="10"/>
  <c r="B899" i="10"/>
  <c r="B898" i="10"/>
  <c r="B897" i="10"/>
  <c r="B896" i="10"/>
  <c r="B895" i="10"/>
  <c r="B894" i="10"/>
  <c r="B893" i="10"/>
  <c r="B892" i="10"/>
  <c r="B891" i="10"/>
  <c r="B890" i="10"/>
  <c r="B889" i="10"/>
  <c r="B888" i="10"/>
  <c r="B887" i="10"/>
  <c r="B886" i="10"/>
  <c r="B885" i="10"/>
  <c r="B884" i="10"/>
  <c r="B883" i="10"/>
  <c r="B882" i="10"/>
  <c r="B881" i="10"/>
  <c r="B880" i="10"/>
  <c r="B879" i="10"/>
  <c r="B878" i="10"/>
  <c r="B877" i="10"/>
  <c r="B876" i="10"/>
  <c r="B875" i="10"/>
  <c r="B874" i="10"/>
  <c r="B873" i="10"/>
  <c r="B872" i="10"/>
  <c r="B871" i="10"/>
  <c r="B870" i="10"/>
  <c r="B869" i="10"/>
  <c r="B868" i="10"/>
  <c r="B867" i="10"/>
  <c r="B866" i="10"/>
  <c r="B865" i="10"/>
  <c r="B864" i="10"/>
  <c r="B863" i="10"/>
  <c r="B862" i="10"/>
  <c r="B861" i="10"/>
  <c r="B860" i="10"/>
  <c r="B859" i="10"/>
  <c r="B858" i="10"/>
  <c r="B857" i="10"/>
  <c r="B856" i="10"/>
  <c r="B855" i="10"/>
  <c r="B854" i="10"/>
  <c r="B853" i="10"/>
  <c r="B852" i="10"/>
  <c r="B851" i="10"/>
  <c r="B850" i="10"/>
  <c r="B849" i="10"/>
  <c r="B848" i="10"/>
  <c r="B847" i="10"/>
  <c r="B846" i="10"/>
  <c r="B845" i="10"/>
  <c r="B844" i="10"/>
  <c r="B843" i="10"/>
  <c r="B842" i="10"/>
  <c r="B841" i="10"/>
  <c r="B840" i="10"/>
  <c r="B839" i="10"/>
  <c r="B838" i="10"/>
  <c r="B837" i="10"/>
  <c r="B836" i="10"/>
  <c r="B835" i="10"/>
  <c r="B834" i="10"/>
  <c r="B833" i="10"/>
  <c r="B832" i="10"/>
  <c r="B831" i="10"/>
  <c r="B830" i="10"/>
  <c r="B829" i="10"/>
  <c r="B828" i="10"/>
  <c r="B827" i="10"/>
  <c r="B826" i="10"/>
  <c r="B825" i="10"/>
  <c r="B824" i="10"/>
  <c r="B823" i="10"/>
  <c r="B822" i="10"/>
  <c r="B821" i="10"/>
  <c r="B820" i="10"/>
  <c r="B819" i="10"/>
  <c r="B818" i="10"/>
  <c r="B817" i="10"/>
  <c r="B816" i="10"/>
  <c r="B815" i="10"/>
  <c r="B814" i="10"/>
  <c r="B813" i="10"/>
  <c r="B812" i="10"/>
  <c r="B811" i="10"/>
  <c r="B810" i="10"/>
  <c r="B809" i="10"/>
  <c r="B808" i="10"/>
  <c r="B807" i="10"/>
  <c r="B806" i="10"/>
  <c r="B805" i="10"/>
  <c r="B804" i="10"/>
  <c r="B803" i="10"/>
  <c r="B802" i="10"/>
  <c r="B801" i="10"/>
  <c r="B800" i="10"/>
  <c r="B799" i="10"/>
  <c r="B798" i="10"/>
  <c r="B797" i="10"/>
  <c r="B796" i="10"/>
  <c r="B795" i="10"/>
  <c r="B794" i="10"/>
  <c r="B793" i="10"/>
  <c r="B792" i="10"/>
  <c r="B791" i="10"/>
  <c r="B790" i="10"/>
  <c r="B789" i="10"/>
  <c r="B788" i="10"/>
  <c r="B787" i="10"/>
  <c r="B786" i="10"/>
  <c r="B785" i="10"/>
  <c r="B784" i="10"/>
  <c r="B783" i="10"/>
  <c r="B782" i="10"/>
  <c r="B781" i="10"/>
  <c r="B780" i="10"/>
  <c r="B779" i="10"/>
  <c r="B778" i="10"/>
  <c r="B777" i="10"/>
  <c r="B776" i="10"/>
  <c r="B775" i="10"/>
  <c r="B774" i="10"/>
  <c r="B773" i="10"/>
  <c r="B772" i="10"/>
  <c r="B771" i="10"/>
  <c r="B770" i="10"/>
  <c r="B769" i="10"/>
  <c r="B768" i="10"/>
  <c r="B767" i="10"/>
  <c r="B766" i="10"/>
  <c r="B765" i="10"/>
  <c r="B764" i="10"/>
  <c r="B763" i="10"/>
  <c r="B762" i="10"/>
  <c r="B761" i="10"/>
  <c r="B760" i="10"/>
  <c r="B759" i="10"/>
  <c r="B758" i="10"/>
  <c r="B757" i="10"/>
  <c r="B756" i="10"/>
  <c r="B755" i="10"/>
  <c r="B754" i="10"/>
  <c r="B753" i="10"/>
  <c r="B752" i="10"/>
  <c r="B751" i="10"/>
  <c r="B750" i="10"/>
  <c r="B749" i="10"/>
  <c r="B748" i="10"/>
  <c r="B747" i="10"/>
  <c r="B746" i="10"/>
  <c r="B745" i="10"/>
  <c r="B744" i="10"/>
  <c r="B743" i="10"/>
  <c r="B742" i="10"/>
  <c r="B741" i="10"/>
  <c r="B740" i="10"/>
  <c r="B739" i="10"/>
  <c r="B738" i="10"/>
  <c r="B737" i="10"/>
  <c r="B736" i="10"/>
  <c r="B735" i="10"/>
  <c r="B734" i="10"/>
  <c r="B733" i="10"/>
  <c r="B732" i="10"/>
  <c r="B731" i="10"/>
  <c r="B730" i="10"/>
  <c r="B729" i="10"/>
  <c r="B728" i="10"/>
  <c r="B727" i="10"/>
  <c r="B726" i="10"/>
  <c r="B725" i="10"/>
  <c r="B724" i="10"/>
  <c r="B723" i="10"/>
  <c r="B722" i="10"/>
  <c r="B721" i="10"/>
  <c r="B720" i="10"/>
  <c r="B719" i="10"/>
  <c r="B718" i="10"/>
  <c r="B717" i="10"/>
  <c r="B716" i="10"/>
  <c r="B715" i="10"/>
  <c r="B714" i="10"/>
  <c r="B713" i="10"/>
  <c r="B712" i="10"/>
  <c r="B711" i="10"/>
  <c r="B710" i="10"/>
  <c r="B709" i="10"/>
  <c r="B708" i="10"/>
  <c r="B707" i="10"/>
  <c r="B706" i="10"/>
  <c r="B705" i="10"/>
  <c r="B704" i="10"/>
  <c r="B703" i="10"/>
  <c r="B702" i="10"/>
  <c r="B701" i="10"/>
  <c r="B700" i="10"/>
  <c r="B699" i="10"/>
  <c r="B698" i="10"/>
  <c r="B697" i="10"/>
  <c r="B696" i="10"/>
  <c r="B695" i="10"/>
  <c r="B694" i="10"/>
  <c r="B693" i="10"/>
  <c r="B692" i="10"/>
  <c r="B691" i="10"/>
  <c r="B690" i="10"/>
  <c r="B689" i="10"/>
  <c r="B688" i="10"/>
  <c r="B687" i="10"/>
  <c r="B686" i="10"/>
  <c r="B685" i="10"/>
  <c r="B684" i="10"/>
  <c r="B683" i="10"/>
  <c r="B682" i="10"/>
  <c r="B681" i="10"/>
  <c r="B680" i="10"/>
  <c r="B679" i="10"/>
  <c r="B678" i="10"/>
  <c r="B677" i="10"/>
  <c r="B676" i="10"/>
  <c r="B675" i="10"/>
  <c r="B674" i="10"/>
  <c r="B673" i="10"/>
  <c r="B672" i="10"/>
  <c r="B671" i="10"/>
  <c r="B670" i="10"/>
  <c r="B669" i="10"/>
  <c r="B668" i="10"/>
  <c r="B667" i="10"/>
  <c r="B666" i="10"/>
  <c r="B665" i="10"/>
  <c r="B664" i="10"/>
  <c r="B663" i="10"/>
  <c r="B662" i="10"/>
  <c r="B661" i="10"/>
  <c r="B660" i="10"/>
  <c r="B659" i="10"/>
  <c r="B658" i="10"/>
  <c r="B657" i="10"/>
  <c r="B656" i="10"/>
  <c r="B655" i="10"/>
  <c r="B654" i="10"/>
  <c r="B653" i="10"/>
  <c r="B652" i="10"/>
  <c r="B651" i="10"/>
  <c r="B650" i="10"/>
  <c r="B649" i="10"/>
  <c r="B648" i="10"/>
  <c r="B647" i="10"/>
  <c r="B646" i="10"/>
  <c r="B645" i="10"/>
  <c r="B644" i="10"/>
  <c r="B643" i="10"/>
  <c r="B642" i="10"/>
  <c r="B641" i="10"/>
  <c r="B640" i="10"/>
  <c r="B639" i="10"/>
  <c r="B638" i="10"/>
  <c r="B637" i="10"/>
  <c r="B636" i="10"/>
  <c r="B635" i="10"/>
  <c r="B634" i="10"/>
  <c r="B633" i="10"/>
  <c r="B632" i="10"/>
  <c r="B631" i="10"/>
  <c r="B630" i="10"/>
  <c r="B629" i="10"/>
  <c r="B628" i="10"/>
  <c r="B627" i="10"/>
  <c r="B626" i="10"/>
  <c r="B625" i="10"/>
  <c r="B624" i="10"/>
  <c r="B623" i="10"/>
  <c r="B622" i="10"/>
  <c r="B621" i="10"/>
  <c r="B620" i="10"/>
  <c r="B619" i="10"/>
  <c r="B618" i="10"/>
  <c r="B617" i="10"/>
  <c r="B616" i="10"/>
  <c r="B615" i="10"/>
  <c r="B614" i="10"/>
  <c r="B613" i="10"/>
  <c r="B612" i="10"/>
  <c r="B611" i="10"/>
  <c r="B610" i="10"/>
  <c r="B609" i="10"/>
  <c r="B608" i="10"/>
  <c r="B607" i="10"/>
  <c r="B606" i="10"/>
  <c r="B605" i="10"/>
  <c r="B604" i="10"/>
  <c r="B603" i="10"/>
  <c r="B602" i="10"/>
  <c r="B601" i="10"/>
  <c r="B600" i="10"/>
  <c r="B599" i="10"/>
  <c r="B598" i="10"/>
  <c r="B597" i="10"/>
  <c r="B596" i="10"/>
  <c r="B595" i="10"/>
  <c r="B594" i="10"/>
  <c r="B593" i="10"/>
  <c r="B592" i="10"/>
  <c r="B591" i="10"/>
  <c r="B590" i="10"/>
  <c r="B589" i="10"/>
  <c r="B588" i="10"/>
  <c r="B587" i="10"/>
  <c r="B586" i="10"/>
  <c r="B585" i="10"/>
  <c r="B584" i="10"/>
  <c r="B583" i="10"/>
  <c r="B582" i="10"/>
  <c r="B581" i="10"/>
  <c r="B580" i="10"/>
  <c r="B579" i="10"/>
  <c r="B578" i="10"/>
  <c r="B577" i="10"/>
  <c r="B576" i="10"/>
  <c r="B575" i="10"/>
  <c r="B574" i="10"/>
  <c r="B573" i="10"/>
  <c r="B572" i="10"/>
  <c r="B571" i="10"/>
  <c r="B570" i="10"/>
  <c r="B569" i="10"/>
  <c r="B568" i="10"/>
  <c r="B567" i="10"/>
  <c r="B566" i="10"/>
  <c r="B565" i="10"/>
  <c r="B564" i="10"/>
  <c r="B563" i="10"/>
  <c r="B562" i="10"/>
  <c r="B561" i="10"/>
  <c r="B560" i="10"/>
  <c r="B559" i="10"/>
  <c r="B558" i="10"/>
  <c r="B557" i="10"/>
  <c r="B556" i="10"/>
  <c r="B555" i="10"/>
  <c r="B554" i="10"/>
  <c r="B553" i="10"/>
  <c r="B552" i="10"/>
  <c r="B551" i="10"/>
  <c r="B550" i="10"/>
  <c r="B549" i="10"/>
  <c r="B548" i="10"/>
  <c r="B547" i="10"/>
  <c r="B546" i="10"/>
  <c r="B545" i="10"/>
  <c r="B544" i="10"/>
  <c r="B543" i="10"/>
  <c r="B542" i="10"/>
  <c r="B541" i="10"/>
  <c r="B540" i="10"/>
  <c r="B539" i="10"/>
  <c r="B538" i="10"/>
  <c r="B537" i="10"/>
  <c r="B536" i="10"/>
  <c r="B535" i="10"/>
  <c r="B534" i="10"/>
  <c r="B533" i="10"/>
  <c r="B532" i="10"/>
  <c r="B531" i="10"/>
  <c r="B530" i="10"/>
  <c r="B529" i="10"/>
  <c r="B528" i="10"/>
  <c r="B527" i="10"/>
  <c r="B526" i="10"/>
  <c r="B525" i="10"/>
  <c r="B524" i="10"/>
  <c r="B523" i="10"/>
  <c r="B522" i="10"/>
  <c r="B521" i="10"/>
  <c r="B520" i="10"/>
  <c r="B519" i="10"/>
  <c r="B518" i="10"/>
  <c r="B517" i="10"/>
  <c r="B516" i="10"/>
  <c r="B515" i="10"/>
  <c r="B514" i="10"/>
  <c r="B513" i="10"/>
  <c r="B512" i="10"/>
  <c r="B511" i="10"/>
  <c r="B510" i="10"/>
  <c r="B509" i="10"/>
  <c r="B508" i="10"/>
  <c r="B507" i="10"/>
  <c r="B506" i="10"/>
  <c r="B505" i="10"/>
  <c r="B504" i="10"/>
  <c r="B503" i="10"/>
  <c r="B502" i="10"/>
  <c r="B501" i="10"/>
  <c r="B500" i="10"/>
  <c r="B499" i="10"/>
  <c r="B498" i="10"/>
  <c r="B497" i="10"/>
  <c r="B496" i="10"/>
  <c r="B495" i="10"/>
  <c r="B494" i="10"/>
  <c r="B493" i="10"/>
  <c r="B492" i="10"/>
  <c r="B491" i="10"/>
  <c r="B490" i="10"/>
  <c r="B489" i="10"/>
  <c r="B488" i="10"/>
  <c r="B487" i="10"/>
  <c r="B486" i="10"/>
  <c r="B485" i="10"/>
  <c r="B484" i="10"/>
  <c r="B483" i="10"/>
  <c r="B482" i="10"/>
  <c r="B481" i="10"/>
  <c r="B480" i="10"/>
  <c r="B479" i="10"/>
  <c r="B478" i="10"/>
  <c r="B477" i="10"/>
  <c r="B476" i="10"/>
  <c r="B475" i="10"/>
  <c r="B474" i="10"/>
  <c r="B473" i="10"/>
  <c r="B472" i="10"/>
  <c r="B471" i="10"/>
  <c r="B470" i="10"/>
  <c r="B469" i="10"/>
  <c r="B468" i="10"/>
  <c r="B467" i="10"/>
  <c r="B466" i="10"/>
  <c r="B465" i="10"/>
  <c r="B464" i="10"/>
  <c r="B463" i="10"/>
  <c r="B462" i="10"/>
  <c r="B461" i="10"/>
  <c r="B460" i="10"/>
  <c r="B459" i="10"/>
  <c r="B458" i="10"/>
  <c r="B457" i="10"/>
  <c r="B456" i="10"/>
  <c r="B455" i="10"/>
  <c r="B454" i="10"/>
  <c r="B453" i="10"/>
  <c r="B452" i="10"/>
  <c r="B451" i="10"/>
  <c r="B450" i="10"/>
  <c r="B449" i="10"/>
  <c r="B448" i="10"/>
  <c r="B447" i="10"/>
  <c r="B446" i="10"/>
  <c r="B445" i="10"/>
  <c r="B444" i="10"/>
  <c r="B443" i="10"/>
  <c r="B442" i="10"/>
  <c r="B441" i="10"/>
  <c r="B440" i="10"/>
  <c r="B439" i="10"/>
  <c r="B438" i="10"/>
  <c r="B437" i="10"/>
  <c r="B436" i="10"/>
  <c r="B435" i="10"/>
  <c r="B434" i="10"/>
  <c r="B433" i="10"/>
  <c r="B432" i="10"/>
  <c r="B431" i="10"/>
  <c r="B430" i="10"/>
  <c r="B429" i="10"/>
  <c r="B428" i="10"/>
  <c r="B427" i="10"/>
  <c r="B426" i="10"/>
  <c r="B425" i="10"/>
  <c r="B424" i="10"/>
  <c r="B423" i="10"/>
  <c r="B422" i="10"/>
  <c r="B421" i="10"/>
  <c r="B420" i="10"/>
  <c r="B419" i="10"/>
  <c r="B418" i="10"/>
  <c r="B417" i="10"/>
  <c r="B416" i="10"/>
  <c r="B415" i="10"/>
  <c r="B414" i="10"/>
  <c r="B413" i="10"/>
  <c r="B412" i="10"/>
  <c r="B411" i="10"/>
  <c r="B410" i="10"/>
  <c r="B409" i="10"/>
  <c r="B408" i="10"/>
  <c r="B407" i="10"/>
  <c r="B406" i="10"/>
  <c r="B405" i="10"/>
  <c r="B404" i="10"/>
  <c r="B403" i="10"/>
  <c r="B402" i="10"/>
  <c r="B401" i="10"/>
  <c r="B400" i="10"/>
  <c r="B399" i="10"/>
  <c r="B398" i="10"/>
  <c r="B397" i="10"/>
  <c r="B396" i="10"/>
  <c r="B395" i="10"/>
  <c r="B394" i="10"/>
  <c r="B393" i="10"/>
  <c r="B392" i="10"/>
  <c r="B391" i="10"/>
  <c r="B390" i="10"/>
  <c r="B389" i="10"/>
  <c r="B388" i="10"/>
  <c r="B387" i="10"/>
  <c r="B386" i="10"/>
  <c r="B385" i="10"/>
  <c r="B384" i="10"/>
  <c r="B383" i="10"/>
  <c r="B382" i="10"/>
  <c r="B381" i="10"/>
  <c r="B380" i="10"/>
  <c r="B379" i="10"/>
  <c r="B378" i="10"/>
  <c r="B377" i="10"/>
  <c r="B376" i="10"/>
  <c r="B375" i="10"/>
  <c r="B374" i="10"/>
  <c r="B373" i="10"/>
  <c r="B372" i="10"/>
  <c r="B371" i="10"/>
  <c r="B370" i="10"/>
  <c r="B369" i="10"/>
  <c r="B368" i="10"/>
  <c r="B367" i="10"/>
  <c r="B366" i="10"/>
  <c r="B365" i="10"/>
  <c r="B364" i="10"/>
  <c r="B363" i="10"/>
  <c r="B362" i="10"/>
  <c r="B361" i="10"/>
  <c r="B360" i="10"/>
  <c r="B359" i="10"/>
  <c r="B358" i="10"/>
  <c r="B357" i="10"/>
  <c r="B356" i="10"/>
  <c r="B355" i="10"/>
  <c r="B354" i="10"/>
  <c r="B353" i="10"/>
  <c r="B352" i="10"/>
  <c r="B351" i="10"/>
  <c r="B350" i="10"/>
  <c r="B349" i="10"/>
  <c r="B348" i="10"/>
  <c r="B347" i="10"/>
  <c r="B346" i="10"/>
  <c r="B345" i="10"/>
  <c r="B344" i="10"/>
  <c r="B343" i="10"/>
  <c r="B342" i="10"/>
  <c r="B341" i="10"/>
  <c r="B340" i="10"/>
  <c r="B339" i="10"/>
  <c r="B338" i="10"/>
  <c r="B337" i="10"/>
  <c r="B336" i="10"/>
  <c r="B335" i="10"/>
  <c r="B334" i="10"/>
  <c r="B333" i="10"/>
  <c r="B332" i="10"/>
  <c r="B331" i="10"/>
  <c r="B330" i="10"/>
  <c r="B329" i="10"/>
  <c r="B328" i="10"/>
  <c r="B327" i="10"/>
  <c r="B326" i="10"/>
  <c r="B325" i="10"/>
  <c r="B324" i="10"/>
  <c r="B323" i="10"/>
  <c r="B322" i="10"/>
  <c r="B321" i="10"/>
  <c r="B320" i="10"/>
  <c r="B319" i="10"/>
  <c r="B318" i="10"/>
  <c r="B317" i="10"/>
  <c r="B316" i="10"/>
  <c r="B315" i="10"/>
  <c r="B314" i="10"/>
  <c r="B313" i="10"/>
  <c r="B312" i="10"/>
  <c r="B311" i="10"/>
  <c r="B310" i="10"/>
  <c r="B309" i="10"/>
  <c r="B308" i="10"/>
  <c r="B307" i="10"/>
  <c r="B306" i="10"/>
  <c r="B305" i="10"/>
  <c r="B304" i="10"/>
  <c r="B303" i="10"/>
  <c r="B302" i="10"/>
  <c r="B301" i="10"/>
  <c r="B300" i="10"/>
  <c r="B299" i="10"/>
  <c r="B298" i="10"/>
  <c r="B297" i="10"/>
  <c r="B296" i="10"/>
  <c r="B295" i="10"/>
  <c r="B294" i="10"/>
  <c r="B293" i="10"/>
  <c r="B292" i="10"/>
  <c r="B291" i="10"/>
  <c r="B290" i="10"/>
  <c r="B289" i="10"/>
  <c r="B288" i="10"/>
  <c r="B287" i="10"/>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C319" i="8"/>
  <c r="B319" i="8"/>
  <c r="A319" i="8"/>
  <c r="D319" i="8" s="1"/>
  <c r="C1043" i="8"/>
  <c r="B1043" i="8"/>
  <c r="A1043" i="8"/>
  <c r="C768" i="8"/>
  <c r="B768" i="8"/>
  <c r="A768" i="8"/>
  <c r="D768" i="8" s="1"/>
  <c r="C1463" i="8"/>
  <c r="B1463" i="8"/>
  <c r="A1463" i="8"/>
  <c r="C2194" i="8"/>
  <c r="B2194" i="8"/>
  <c r="A2194" i="8"/>
  <c r="D2194" i="8" s="1"/>
  <c r="C1398" i="8"/>
  <c r="B1398" i="8"/>
  <c r="A1398" i="8"/>
  <c r="C1264" i="8"/>
  <c r="B1264" i="8"/>
  <c r="A1264" i="8"/>
  <c r="C2136" i="8"/>
  <c r="B2136" i="8"/>
  <c r="A2136" i="8"/>
  <c r="C2211" i="8"/>
  <c r="B2211" i="8"/>
  <c r="A2211" i="8"/>
  <c r="C1479" i="8"/>
  <c r="B1479" i="8"/>
  <c r="A1479" i="8"/>
  <c r="C1042" i="8"/>
  <c r="B1042" i="8"/>
  <c r="A1042" i="8"/>
  <c r="D1042" i="8" s="1"/>
  <c r="C250" i="8"/>
  <c r="B250" i="8"/>
  <c r="A250" i="8"/>
  <c r="C1889" i="8"/>
  <c r="B1889" i="8"/>
  <c r="A1889" i="8"/>
  <c r="D1889" i="8" s="1"/>
  <c r="C1292" i="8"/>
  <c r="B1292" i="8"/>
  <c r="A1292" i="8"/>
  <c r="C1157" i="8"/>
  <c r="B1157" i="8"/>
  <c r="A1157" i="8"/>
  <c r="D1157" i="8" s="1"/>
  <c r="C1523" i="8"/>
  <c r="B1523" i="8"/>
  <c r="A1523" i="8"/>
  <c r="C1041" i="8"/>
  <c r="B1041" i="8"/>
  <c r="A1041" i="8"/>
  <c r="C767" i="8"/>
  <c r="B767" i="8"/>
  <c r="A767" i="8"/>
  <c r="C359" i="8"/>
  <c r="B359" i="8"/>
  <c r="A359" i="8"/>
  <c r="C358" i="8"/>
  <c r="B358" i="8"/>
  <c r="A358" i="8"/>
  <c r="C1263" i="8"/>
  <c r="B1263" i="8"/>
  <c r="A1263" i="8"/>
  <c r="D1263" i="8" s="1"/>
  <c r="C169" i="8"/>
  <c r="B169" i="8"/>
  <c r="A169" i="8"/>
  <c r="D169" i="8" s="1"/>
  <c r="C2193" i="8"/>
  <c r="B2193" i="8"/>
  <c r="A2193" i="8"/>
  <c r="D2193" i="8" s="1"/>
  <c r="C620" i="8"/>
  <c r="B620" i="8"/>
  <c r="A620" i="8"/>
  <c r="C2042" i="8"/>
  <c r="B2042" i="8"/>
  <c r="A2042" i="8"/>
  <c r="C1418" i="8"/>
  <c r="B1418" i="8"/>
  <c r="A1418" i="8"/>
  <c r="C1040" i="8"/>
  <c r="B1040" i="8"/>
  <c r="A1040" i="8"/>
  <c r="D1040" i="8" s="1"/>
  <c r="C2033" i="8"/>
  <c r="B2033" i="8"/>
  <c r="A2033" i="8"/>
  <c r="C193" i="8"/>
  <c r="B193" i="8"/>
  <c r="A193" i="8"/>
  <c r="D193" i="8" s="1"/>
  <c r="C434" i="8"/>
  <c r="B434" i="8"/>
  <c r="A434" i="8"/>
  <c r="C1888" i="8"/>
  <c r="B1888" i="8"/>
  <c r="A1888" i="8"/>
  <c r="D1888" i="8" s="1"/>
  <c r="C2041" i="8"/>
  <c r="B2041" i="8"/>
  <c r="A2041" i="8"/>
  <c r="C2233" i="8"/>
  <c r="B2233" i="8"/>
  <c r="A2233" i="8"/>
  <c r="C2135" i="8"/>
  <c r="B2135" i="8"/>
  <c r="A2135" i="8"/>
  <c r="C1115" i="8"/>
  <c r="B1115" i="8"/>
  <c r="A1115" i="8"/>
  <c r="C1039" i="8"/>
  <c r="B1039" i="8"/>
  <c r="A1039" i="8"/>
  <c r="C2013" i="8"/>
  <c r="B2013" i="8"/>
  <c r="A2013" i="8"/>
  <c r="D2013" i="8" s="1"/>
  <c r="C1829" i="8"/>
  <c r="B1829" i="8"/>
  <c r="A1829" i="8"/>
  <c r="D1829" i="8" s="1"/>
  <c r="C1646" i="8"/>
  <c r="B1646" i="8"/>
  <c r="A1646" i="8"/>
  <c r="D1646" i="8" s="1"/>
  <c r="C295" i="8"/>
  <c r="B295" i="8"/>
  <c r="A295" i="8"/>
  <c r="C2112" i="8"/>
  <c r="B2112" i="8"/>
  <c r="A2112" i="8"/>
  <c r="C1746" i="8"/>
  <c r="B1746" i="8"/>
  <c r="A1746" i="8"/>
  <c r="C260" i="8"/>
  <c r="B260" i="8"/>
  <c r="A260" i="8"/>
  <c r="C1114" i="8"/>
  <c r="B1114" i="8"/>
  <c r="A1114" i="8"/>
  <c r="C2085" i="8"/>
  <c r="B2085" i="8"/>
  <c r="A2085" i="8"/>
  <c r="C1274" i="8"/>
  <c r="B1274" i="8"/>
  <c r="A1274" i="8"/>
  <c r="D1274" i="8" s="1"/>
  <c r="C318" i="8"/>
  <c r="B318" i="8"/>
  <c r="A318" i="8"/>
  <c r="D318" i="8" s="1"/>
  <c r="C672" i="8"/>
  <c r="B672" i="8"/>
  <c r="A672" i="8"/>
  <c r="C249" i="8"/>
  <c r="B249" i="8"/>
  <c r="A249" i="8"/>
  <c r="C168" i="8"/>
  <c r="B168" i="8"/>
  <c r="A168" i="8"/>
  <c r="C1038" i="8"/>
  <c r="B1038" i="8"/>
  <c r="A1038" i="8"/>
  <c r="C1559" i="8"/>
  <c r="B1559" i="8"/>
  <c r="A1559" i="8"/>
  <c r="C766" i="8"/>
  <c r="B766" i="8"/>
  <c r="A766" i="8"/>
  <c r="C919" i="8"/>
  <c r="B919" i="8"/>
  <c r="A919" i="8"/>
  <c r="D919" i="8" s="1"/>
  <c r="C1983" i="8"/>
  <c r="B1983" i="8"/>
  <c r="A1983" i="8"/>
  <c r="D1983" i="8" s="1"/>
  <c r="C433" i="8"/>
  <c r="B433" i="8"/>
  <c r="A433" i="8"/>
  <c r="C294" i="8"/>
  <c r="B294" i="8"/>
  <c r="A294" i="8"/>
  <c r="C357" i="8"/>
  <c r="B357" i="8"/>
  <c r="A357" i="8"/>
  <c r="C577" i="8"/>
  <c r="B577" i="8"/>
  <c r="A577" i="8"/>
  <c r="C293" i="8"/>
  <c r="B293" i="8"/>
  <c r="A293" i="8"/>
  <c r="C488" i="8"/>
  <c r="B488" i="8"/>
  <c r="A488" i="8"/>
  <c r="C570" i="8"/>
  <c r="B570" i="8"/>
  <c r="A570" i="8"/>
  <c r="D570" i="8" s="1"/>
  <c r="C76" i="8"/>
  <c r="B76" i="8"/>
  <c r="A76" i="8"/>
  <c r="D76" i="8" s="1"/>
  <c r="C1113" i="8"/>
  <c r="B1113" i="8"/>
  <c r="A1113" i="8"/>
  <c r="C1156" i="8"/>
  <c r="B1156" i="8"/>
  <c r="A1156" i="8"/>
  <c r="C1442" i="8"/>
  <c r="B1442" i="8"/>
  <c r="A1442" i="8"/>
  <c r="C1200" i="8"/>
  <c r="B1200" i="8"/>
  <c r="A1200" i="8"/>
  <c r="C101" i="8"/>
  <c r="B101" i="8"/>
  <c r="A101" i="8"/>
  <c r="C248" i="8"/>
  <c r="B248" i="8"/>
  <c r="A248" i="8"/>
  <c r="C1291" i="8"/>
  <c r="B1291" i="8"/>
  <c r="A1291" i="8"/>
  <c r="C1112" i="8"/>
  <c r="B1112" i="8"/>
  <c r="A1112" i="8"/>
  <c r="D1112" i="8" s="1"/>
  <c r="C1315" i="8"/>
  <c r="B1315" i="8"/>
  <c r="A1315" i="8"/>
  <c r="C487" i="8"/>
  <c r="B487" i="8"/>
  <c r="A487" i="8"/>
  <c r="C2242" i="8"/>
  <c r="B2242" i="8"/>
  <c r="A2242" i="8"/>
  <c r="C765" i="8"/>
  <c r="B765" i="8"/>
  <c r="A765" i="8"/>
  <c r="C432" i="8"/>
  <c r="B432" i="8"/>
  <c r="A432" i="8"/>
  <c r="C569" i="8"/>
  <c r="B569" i="8"/>
  <c r="A569" i="8"/>
  <c r="C590" i="8"/>
  <c r="B590" i="8"/>
  <c r="A590" i="8"/>
  <c r="C1558" i="8"/>
  <c r="B1558" i="8"/>
  <c r="A1558" i="8"/>
  <c r="D1558" i="8" s="1"/>
  <c r="C568" i="8"/>
  <c r="B568" i="8"/>
  <c r="A568" i="8"/>
  <c r="C1314" i="8"/>
  <c r="B1314" i="8"/>
  <c r="A1314" i="8"/>
  <c r="C431" i="8"/>
  <c r="B431" i="8"/>
  <c r="A431" i="8"/>
  <c r="C65" i="8"/>
  <c r="B65" i="8"/>
  <c r="A65" i="8"/>
  <c r="C576" i="8"/>
  <c r="B576" i="8"/>
  <c r="A576" i="8"/>
  <c r="C918" i="8"/>
  <c r="B918" i="8"/>
  <c r="A918" i="8"/>
  <c r="C1037" i="8"/>
  <c r="B1037" i="8"/>
  <c r="A1037" i="8"/>
  <c r="D1037" i="8" s="1"/>
  <c r="C1111" i="8"/>
  <c r="B1111" i="8"/>
  <c r="A1111" i="8"/>
  <c r="D1111" i="8" s="1"/>
  <c r="C12" i="8"/>
  <c r="B12" i="8"/>
  <c r="A12" i="8"/>
  <c r="C430" i="8"/>
  <c r="B430" i="8"/>
  <c r="A430" i="8"/>
  <c r="C2083" i="8"/>
  <c r="B2083" i="8"/>
  <c r="A2083" i="8"/>
  <c r="C1680" i="8"/>
  <c r="B1680" i="8"/>
  <c r="A1680" i="8"/>
  <c r="D1680" i="8" s="1"/>
  <c r="C1273" i="8"/>
  <c r="B1273" i="8"/>
  <c r="A1273" i="8"/>
  <c r="C638" i="8"/>
  <c r="B638" i="8"/>
  <c r="A638" i="8"/>
  <c r="C1462" i="8"/>
  <c r="B1462" i="8"/>
  <c r="A1462" i="8"/>
  <c r="D1462" i="8" s="1"/>
  <c r="C1036" i="8"/>
  <c r="B1036" i="8"/>
  <c r="A1036" i="8"/>
  <c r="D1036" i="8" s="1"/>
  <c r="C429" i="8"/>
  <c r="B429" i="8"/>
  <c r="A429" i="8"/>
  <c r="C1035" i="8"/>
  <c r="B1035" i="8"/>
  <c r="A1035" i="8"/>
  <c r="C567" i="8"/>
  <c r="B567" i="8"/>
  <c r="A567" i="8"/>
  <c r="C1336" i="8"/>
  <c r="B1336" i="8"/>
  <c r="A1336" i="8"/>
  <c r="C2241" i="8"/>
  <c r="B2241" i="8"/>
  <c r="A2241" i="8"/>
  <c r="C356" i="8"/>
  <c r="B356" i="8"/>
  <c r="A356" i="8"/>
  <c r="C355" i="8"/>
  <c r="B355" i="8"/>
  <c r="A355" i="8"/>
  <c r="D355" i="8" s="1"/>
  <c r="C1871" i="8"/>
  <c r="B1871" i="8"/>
  <c r="A1871" i="8"/>
  <c r="D1871" i="8" s="1"/>
  <c r="C292" i="8"/>
  <c r="B292" i="8"/>
  <c r="A292" i="8"/>
  <c r="C848" i="8"/>
  <c r="B848" i="8"/>
  <c r="A848" i="8"/>
  <c r="C847" i="8"/>
  <c r="B847" i="8"/>
  <c r="A847" i="8"/>
  <c r="C192" i="8"/>
  <c r="B192" i="8"/>
  <c r="A192" i="8"/>
  <c r="C247" i="8"/>
  <c r="B247" i="8"/>
  <c r="A247" i="8"/>
  <c r="C291" i="8"/>
  <c r="B291" i="8"/>
  <c r="A291" i="8"/>
  <c r="C428" i="8"/>
  <c r="B428" i="8"/>
  <c r="A428" i="8"/>
  <c r="D428" i="8" s="1"/>
  <c r="C167" i="8"/>
  <c r="B167" i="8"/>
  <c r="A167" i="8"/>
  <c r="D167" i="8" s="1"/>
  <c r="C427" i="8"/>
  <c r="B427" i="8"/>
  <c r="A427" i="8"/>
  <c r="C426" i="8"/>
  <c r="B426" i="8"/>
  <c r="A426" i="8"/>
  <c r="C846" i="8"/>
  <c r="B846" i="8"/>
  <c r="A846" i="8"/>
  <c r="C1034" i="8"/>
  <c r="B1034" i="8"/>
  <c r="A1034" i="8"/>
  <c r="C637" i="8"/>
  <c r="B637" i="8"/>
  <c r="A637" i="8"/>
  <c r="C1955" i="8"/>
  <c r="B1955" i="8"/>
  <c r="A1955" i="8"/>
  <c r="C1809" i="8"/>
  <c r="B1809" i="8"/>
  <c r="A1809" i="8"/>
  <c r="D1809" i="8" s="1"/>
  <c r="C602" i="8"/>
  <c r="B602" i="8"/>
  <c r="A602" i="8"/>
  <c r="D602" i="8" s="1"/>
  <c r="C1501" i="8"/>
  <c r="B1501" i="8"/>
  <c r="A1501" i="8"/>
  <c r="C1808" i="8"/>
  <c r="B1808" i="8"/>
  <c r="A1808" i="8"/>
  <c r="C1828" i="8"/>
  <c r="B1828" i="8"/>
  <c r="A1828" i="8"/>
  <c r="C1290" i="8"/>
  <c r="B1290" i="8"/>
  <c r="A1290" i="8"/>
  <c r="C1755" i="8"/>
  <c r="B1755" i="8"/>
  <c r="A1755" i="8"/>
  <c r="C566" i="8"/>
  <c r="B566" i="8"/>
  <c r="A566" i="8"/>
  <c r="C1500" i="8"/>
  <c r="B1500" i="8"/>
  <c r="A1500" i="8"/>
  <c r="D1500" i="8" s="1"/>
  <c r="C1710" i="8"/>
  <c r="B1710" i="8"/>
  <c r="A1710" i="8"/>
  <c r="C1781" i="8"/>
  <c r="B1781" i="8"/>
  <c r="A1781" i="8"/>
  <c r="C2134" i="8"/>
  <c r="B2134" i="8"/>
  <c r="A2134" i="8"/>
  <c r="C845" i="8"/>
  <c r="B845" i="8"/>
  <c r="A845" i="8"/>
  <c r="C1679" i="8"/>
  <c r="B1679" i="8"/>
  <c r="A1679" i="8"/>
  <c r="C1262" i="8"/>
  <c r="B1262" i="8"/>
  <c r="A1262" i="8"/>
  <c r="C2133" i="8"/>
  <c r="B2133" i="8"/>
  <c r="A2133" i="8"/>
  <c r="C1645" i="8"/>
  <c r="B1645" i="8"/>
  <c r="A1645" i="8"/>
  <c r="D1645" i="8" s="1"/>
  <c r="C1033" i="8"/>
  <c r="B1033" i="8"/>
  <c r="A1033" i="8"/>
  <c r="C2192" i="8"/>
  <c r="B2192" i="8"/>
  <c r="A2192" i="8"/>
  <c r="C98" i="8"/>
  <c r="B98" i="8"/>
  <c r="A98" i="8"/>
  <c r="C57" i="8"/>
  <c r="B57" i="8"/>
  <c r="A57" i="8"/>
  <c r="C2077" i="8"/>
  <c r="B2077" i="8"/>
  <c r="A2077" i="8"/>
  <c r="C134" i="8"/>
  <c r="B134" i="8"/>
  <c r="A134" i="8"/>
  <c r="C565" i="8"/>
  <c r="B565" i="8"/>
  <c r="A565" i="8"/>
  <c r="D565" i="8" s="1"/>
  <c r="C1405" i="8"/>
  <c r="B1405" i="8"/>
  <c r="A1405" i="8"/>
  <c r="D1405" i="8" s="1"/>
  <c r="C1110" i="8"/>
  <c r="B1110" i="8"/>
  <c r="A1110" i="8"/>
  <c r="C1709" i="8"/>
  <c r="B1709" i="8"/>
  <c r="A1709" i="8"/>
  <c r="C1858" i="8"/>
  <c r="B1858" i="8"/>
  <c r="A1858" i="8"/>
  <c r="C1857" i="8"/>
  <c r="B1857" i="8"/>
  <c r="A1857" i="8"/>
  <c r="C1599" i="8"/>
  <c r="B1599" i="8"/>
  <c r="A1599" i="8"/>
  <c r="C425" i="8"/>
  <c r="B425" i="8"/>
  <c r="A425" i="8"/>
  <c r="C1348" i="8"/>
  <c r="B1348" i="8"/>
  <c r="A1348" i="8"/>
  <c r="D1348" i="8" s="1"/>
  <c r="C1077" i="8"/>
  <c r="B1077" i="8"/>
  <c r="A1077" i="8"/>
  <c r="D1077" i="8" s="1"/>
  <c r="C917" i="8"/>
  <c r="B917" i="8"/>
  <c r="A917" i="8"/>
  <c r="C22" i="8"/>
  <c r="B22" i="8"/>
  <c r="A22" i="8"/>
  <c r="C1887" i="8"/>
  <c r="B1887" i="8"/>
  <c r="A1887" i="8"/>
  <c r="C1557" i="8"/>
  <c r="B1557" i="8"/>
  <c r="A1557" i="8"/>
  <c r="C1313" i="8"/>
  <c r="B1313" i="8"/>
  <c r="A1313" i="8"/>
  <c r="C2096" i="8"/>
  <c r="B2096" i="8"/>
  <c r="A2096" i="8"/>
  <c r="C246" i="8"/>
  <c r="B246" i="8"/>
  <c r="A246" i="8"/>
  <c r="D246" i="8" s="1"/>
  <c r="C2159" i="8"/>
  <c r="B2159" i="8"/>
  <c r="A2159" i="8"/>
  <c r="D2159" i="8" s="1"/>
  <c r="C1662" i="8"/>
  <c r="B1662" i="8"/>
  <c r="A1662" i="8"/>
  <c r="C2023" i="8"/>
  <c r="B2023" i="8"/>
  <c r="A2023" i="8"/>
  <c r="C259" i="8"/>
  <c r="B259" i="8"/>
  <c r="A259" i="8"/>
  <c r="C486" i="8"/>
  <c r="B486" i="8"/>
  <c r="A486" i="8"/>
  <c r="C2191" i="8"/>
  <c r="B2191" i="8"/>
  <c r="A2191" i="8"/>
  <c r="C1932" i="8"/>
  <c r="B1932" i="8"/>
  <c r="A1932" i="8"/>
  <c r="C424" i="8"/>
  <c r="B424" i="8"/>
  <c r="A424" i="8"/>
  <c r="D424" i="8" s="1"/>
  <c r="C671" i="8"/>
  <c r="B671" i="8"/>
  <c r="A671" i="8"/>
  <c r="D671" i="8" s="1"/>
  <c r="C133" i="8"/>
  <c r="B133" i="8"/>
  <c r="A133" i="8"/>
  <c r="C1441" i="8"/>
  <c r="B1441" i="8"/>
  <c r="A1441" i="8"/>
  <c r="C2132" i="8"/>
  <c r="B2132" i="8"/>
  <c r="A2132" i="8"/>
  <c r="C2031" i="8"/>
  <c r="B2031" i="8"/>
  <c r="A2031" i="8"/>
  <c r="C1032" i="8"/>
  <c r="B1032" i="8"/>
  <c r="A1032" i="8"/>
  <c r="C290" i="8"/>
  <c r="B290" i="8"/>
  <c r="A290" i="8"/>
  <c r="C1856" i="8"/>
  <c r="B1856" i="8"/>
  <c r="A1856" i="8"/>
  <c r="D1856" i="8" s="1"/>
  <c r="C2007" i="8"/>
  <c r="B2007" i="8"/>
  <c r="A2007" i="8"/>
  <c r="D2007" i="8" s="1"/>
  <c r="C764" i="8"/>
  <c r="B764" i="8"/>
  <c r="A764" i="8"/>
  <c r="C1031" i="8"/>
  <c r="B1031" i="8"/>
  <c r="A1031" i="8"/>
  <c r="C1030" i="8"/>
  <c r="B1030" i="8"/>
  <c r="A1030" i="8"/>
  <c r="C1708" i="8"/>
  <c r="B1708" i="8"/>
  <c r="A1708" i="8"/>
  <c r="C1644" i="8"/>
  <c r="B1644" i="8"/>
  <c r="A1644" i="8"/>
  <c r="C423" i="8"/>
  <c r="B423" i="8"/>
  <c r="A423" i="8"/>
  <c r="C422" i="8"/>
  <c r="B422" i="8"/>
  <c r="A422" i="8"/>
  <c r="D422" i="8" s="1"/>
  <c r="C1661" i="8"/>
  <c r="B1661" i="8"/>
  <c r="A1661" i="8"/>
  <c r="D1661" i="8" s="1"/>
  <c r="C1855" i="8"/>
  <c r="B1855" i="8"/>
  <c r="A1855" i="8"/>
  <c r="C166" i="8"/>
  <c r="B166" i="8"/>
  <c r="A166" i="8"/>
  <c r="C53" i="8"/>
  <c r="B53" i="8"/>
  <c r="A53" i="8"/>
  <c r="C1261" i="8"/>
  <c r="B1261" i="8"/>
  <c r="A1261" i="8"/>
  <c r="C132" i="8"/>
  <c r="B132" i="8"/>
  <c r="A132" i="8"/>
  <c r="C1289" i="8"/>
  <c r="B1289" i="8"/>
  <c r="A1289" i="8"/>
  <c r="C1335" i="8"/>
  <c r="B1335" i="8"/>
  <c r="A1335" i="8"/>
  <c r="C844" i="8"/>
  <c r="B844" i="8"/>
  <c r="A844" i="8"/>
  <c r="D844" i="8" s="1"/>
  <c r="C354" i="8"/>
  <c r="B354" i="8"/>
  <c r="A354" i="8"/>
  <c r="C1361" i="8"/>
  <c r="B1361" i="8"/>
  <c r="A1361" i="8"/>
  <c r="C564" i="8"/>
  <c r="B564" i="8"/>
  <c r="A564" i="8"/>
  <c r="C1886" i="8"/>
  <c r="B1886" i="8"/>
  <c r="A1886" i="8"/>
  <c r="C115" i="8"/>
  <c r="B115" i="8"/>
  <c r="A115" i="8"/>
  <c r="C1660" i="8"/>
  <c r="B1660" i="8"/>
  <c r="A1660" i="8"/>
  <c r="C916" i="8"/>
  <c r="B916" i="8"/>
  <c r="A916" i="8"/>
  <c r="C563" i="8"/>
  <c r="B563" i="8"/>
  <c r="A563" i="8"/>
  <c r="D563" i="8" s="1"/>
  <c r="C97" i="8"/>
  <c r="B97" i="8"/>
  <c r="A97" i="8"/>
  <c r="C636" i="8"/>
  <c r="B636" i="8"/>
  <c r="A636" i="8"/>
  <c r="C1854" i="8"/>
  <c r="B1854" i="8"/>
  <c r="A1854" i="8"/>
  <c r="C716" i="8"/>
  <c r="B716" i="8"/>
  <c r="A716" i="8"/>
  <c r="C1807" i="8"/>
  <c r="B1807" i="8"/>
  <c r="A1807" i="8"/>
  <c r="C1029" i="8"/>
  <c r="B1029" i="8"/>
  <c r="A1029" i="8"/>
  <c r="C915" i="8"/>
  <c r="B915" i="8"/>
  <c r="A915" i="8"/>
  <c r="C1768" i="8"/>
  <c r="B1768" i="8"/>
  <c r="A1768" i="8"/>
  <c r="C2199" i="8"/>
  <c r="B2199" i="8"/>
  <c r="A2199" i="8"/>
  <c r="C843" i="8"/>
  <c r="B843" i="8"/>
  <c r="A843" i="8"/>
  <c r="C715" i="8"/>
  <c r="B715" i="8"/>
  <c r="A715" i="8"/>
  <c r="C245" i="8"/>
  <c r="B245" i="8"/>
  <c r="A245" i="8"/>
  <c r="C1272" i="8"/>
  <c r="B1272" i="8"/>
  <c r="A1272" i="8"/>
  <c r="C1556" i="8"/>
  <c r="B1556" i="8"/>
  <c r="A1556" i="8"/>
  <c r="C1312" i="8"/>
  <c r="B1312" i="8"/>
  <c r="A1312" i="8"/>
  <c r="C562" i="8"/>
  <c r="B562" i="8"/>
  <c r="A562" i="8"/>
  <c r="D562" i="8" s="1"/>
  <c r="C1707" i="8"/>
  <c r="B1707" i="8"/>
  <c r="A1707" i="8"/>
  <c r="C244" i="8"/>
  <c r="B244" i="8"/>
  <c r="A244" i="8"/>
  <c r="C2158" i="8"/>
  <c r="B2158" i="8"/>
  <c r="A2158" i="8"/>
  <c r="C714" i="8"/>
  <c r="B714" i="8"/>
  <c r="A714" i="8"/>
  <c r="C635" i="8"/>
  <c r="B635" i="8"/>
  <c r="A635" i="8"/>
  <c r="C713" i="8"/>
  <c r="B713" i="8"/>
  <c r="A713" i="8"/>
  <c r="C1555" i="8"/>
  <c r="B1555" i="8"/>
  <c r="A1555" i="8"/>
  <c r="C1347" i="8"/>
  <c r="B1347" i="8"/>
  <c r="A1347" i="8"/>
  <c r="D1347" i="8" s="1"/>
  <c r="C1260" i="8"/>
  <c r="B1260" i="8"/>
  <c r="A1260" i="8"/>
  <c r="C1417" i="8"/>
  <c r="B1417" i="8"/>
  <c r="A1417" i="8"/>
  <c r="C1028" i="8"/>
  <c r="B1028" i="8"/>
  <c r="A1028" i="8"/>
  <c r="C1598" i="8"/>
  <c r="B1598" i="8"/>
  <c r="A1598" i="8"/>
  <c r="C2095" i="8"/>
  <c r="B2095" i="8"/>
  <c r="A2095" i="8"/>
  <c r="C1027" i="8"/>
  <c r="B1027" i="8"/>
  <c r="A1027" i="8"/>
  <c r="C52" i="8"/>
  <c r="B52" i="8"/>
  <c r="A52" i="8"/>
  <c r="C561" i="8"/>
  <c r="B561" i="8"/>
  <c r="A561" i="8"/>
  <c r="D561" i="8" s="1"/>
  <c r="C1259" i="8"/>
  <c r="B1259" i="8"/>
  <c r="A1259" i="8"/>
  <c r="C1026" i="8"/>
  <c r="B1026" i="8"/>
  <c r="A1026" i="8"/>
  <c r="C191" i="8"/>
  <c r="B191" i="8"/>
  <c r="A191" i="8"/>
  <c r="C914" i="8"/>
  <c r="B914" i="8"/>
  <c r="A914" i="8"/>
  <c r="C1025" i="8"/>
  <c r="B1025" i="8"/>
  <c r="A1025" i="8"/>
  <c r="C575" i="8"/>
  <c r="B575" i="8"/>
  <c r="A575" i="8"/>
  <c r="C574" i="8"/>
  <c r="B574" i="8"/>
  <c r="A574" i="8"/>
  <c r="C2157" i="8"/>
  <c r="B2157" i="8"/>
  <c r="A2157" i="8"/>
  <c r="D2157" i="8" s="1"/>
  <c r="C589" i="8"/>
  <c r="B589" i="8"/>
  <c r="A589" i="8"/>
  <c r="C913" i="8"/>
  <c r="B913" i="8"/>
  <c r="A913" i="8"/>
  <c r="C2082" i="8"/>
  <c r="B2082" i="8"/>
  <c r="A2082" i="8"/>
  <c r="C1806" i="8"/>
  <c r="B1806" i="8"/>
  <c r="A1806" i="8"/>
  <c r="C1982" i="8"/>
  <c r="B1982" i="8"/>
  <c r="A1982" i="8"/>
  <c r="C1745" i="8"/>
  <c r="B1745" i="8"/>
  <c r="A1745" i="8"/>
  <c r="C1109" i="8"/>
  <c r="B1109" i="8"/>
  <c r="A1109" i="8"/>
  <c r="C485" i="8"/>
  <c r="B485" i="8"/>
  <c r="A485" i="8"/>
  <c r="D485" i="8" s="1"/>
  <c r="C619" i="8"/>
  <c r="B619" i="8"/>
  <c r="A619" i="8"/>
  <c r="C1108" i="8"/>
  <c r="B1108" i="8"/>
  <c r="A1108" i="8"/>
  <c r="C912" i="8"/>
  <c r="B912" i="8"/>
  <c r="A912" i="8"/>
  <c r="C1554" i="8"/>
  <c r="B1554" i="8"/>
  <c r="A1554" i="8"/>
  <c r="C842" i="8"/>
  <c r="B842" i="8"/>
  <c r="A842" i="8"/>
  <c r="C1258" i="8"/>
  <c r="B1258" i="8"/>
  <c r="A1258" i="8"/>
  <c r="C1909" i="8"/>
  <c r="B1909" i="8"/>
  <c r="A1909" i="8"/>
  <c r="C11" i="8"/>
  <c r="B11" i="8"/>
  <c r="A11" i="8"/>
  <c r="D11" i="8" s="1"/>
  <c r="C1780" i="8"/>
  <c r="B1780" i="8"/>
  <c r="A1780" i="8"/>
  <c r="C911" i="8"/>
  <c r="B911" i="8"/>
  <c r="A911" i="8"/>
  <c r="C841" i="8"/>
  <c r="B841" i="8"/>
  <c r="A841" i="8"/>
  <c r="C289" i="8"/>
  <c r="B289" i="8"/>
  <c r="A289" i="8"/>
  <c r="C190" i="8"/>
  <c r="B190" i="8"/>
  <c r="A190" i="8"/>
  <c r="C1499" i="8"/>
  <c r="B1499" i="8"/>
  <c r="A1499" i="8"/>
  <c r="C1199" i="8"/>
  <c r="B1199" i="8"/>
  <c r="A1199" i="8"/>
  <c r="C1864" i="8"/>
  <c r="B1864" i="8"/>
  <c r="A1864" i="8"/>
  <c r="D1864" i="8" s="1"/>
  <c r="C1498" i="8"/>
  <c r="B1498" i="8"/>
  <c r="A1498" i="8"/>
  <c r="C1981" i="8"/>
  <c r="B1981" i="8"/>
  <c r="A1981" i="8"/>
  <c r="C1257" i="8"/>
  <c r="B1257" i="8"/>
  <c r="A1257" i="8"/>
  <c r="C484" i="8"/>
  <c r="B484" i="8"/>
  <c r="A484" i="8"/>
  <c r="C1155" i="8"/>
  <c r="B1155" i="8"/>
  <c r="A1155" i="8"/>
  <c r="C1597" i="8"/>
  <c r="B1597" i="8"/>
  <c r="A1597" i="8"/>
  <c r="C56" i="8"/>
  <c r="B56" i="8"/>
  <c r="A56" i="8"/>
  <c r="C1767" i="8"/>
  <c r="B1767" i="8"/>
  <c r="A1767" i="8"/>
  <c r="D1767" i="8" s="1"/>
  <c r="C840" i="8"/>
  <c r="B840" i="8"/>
  <c r="A840" i="8"/>
  <c r="C1596" i="8"/>
  <c r="B1596" i="8"/>
  <c r="A1596" i="8"/>
  <c r="C2084" i="8"/>
  <c r="B2084" i="8"/>
  <c r="A2084" i="8"/>
  <c r="C483" i="8"/>
  <c r="B483" i="8"/>
  <c r="A483" i="8"/>
  <c r="C1024" i="8"/>
  <c r="B1024" i="8"/>
  <c r="A1024" i="8"/>
  <c r="C1980" i="8"/>
  <c r="B1980" i="8"/>
  <c r="A1980" i="8"/>
  <c r="C1931" i="8"/>
  <c r="B1931" i="8"/>
  <c r="A1931" i="8"/>
  <c r="C1154" i="8"/>
  <c r="B1154" i="8"/>
  <c r="A1154" i="8"/>
  <c r="D1154" i="8" s="1"/>
  <c r="C243" i="8"/>
  <c r="B243" i="8"/>
  <c r="A243" i="8"/>
  <c r="C353" i="8"/>
  <c r="B353" i="8"/>
  <c r="A353" i="8"/>
  <c r="C1827" i="8"/>
  <c r="B1827" i="8"/>
  <c r="A1827" i="8"/>
  <c r="C2006" i="8"/>
  <c r="B2006" i="8"/>
  <c r="A2006" i="8"/>
  <c r="C1748" i="8"/>
  <c r="B1748" i="8"/>
  <c r="A1748" i="8"/>
  <c r="C1954" i="8"/>
  <c r="B1954" i="8"/>
  <c r="A1954" i="8"/>
  <c r="C1553" i="8"/>
  <c r="B1553" i="8"/>
  <c r="A1553" i="8"/>
  <c r="C655" i="8"/>
  <c r="B655" i="8"/>
  <c r="A655" i="8"/>
  <c r="C1779" i="8"/>
  <c r="B1779" i="8"/>
  <c r="A1779" i="8"/>
  <c r="C1461" i="8"/>
  <c r="B1461" i="8"/>
  <c r="A1461" i="8"/>
  <c r="C1288" i="8"/>
  <c r="B1288" i="8"/>
  <c r="A1288" i="8"/>
  <c r="C1595" i="8"/>
  <c r="B1595" i="8"/>
  <c r="A1595" i="8"/>
  <c r="C2005" i="8"/>
  <c r="B2005" i="8"/>
  <c r="A2005" i="8"/>
  <c r="C421" i="8"/>
  <c r="B421" i="8"/>
  <c r="A421" i="8"/>
  <c r="C2190" i="8"/>
  <c r="B2190" i="8"/>
  <c r="A2190" i="8"/>
  <c r="C634" i="8"/>
  <c r="B634" i="8"/>
  <c r="A634" i="8"/>
  <c r="C2076" i="8"/>
  <c r="B2076" i="8"/>
  <c r="A2076" i="8"/>
  <c r="C1311" i="8"/>
  <c r="B1311" i="8"/>
  <c r="A1311" i="8"/>
  <c r="C839" i="8"/>
  <c r="B839" i="8"/>
  <c r="A839" i="8"/>
  <c r="C1522" i="8"/>
  <c r="B1522" i="8"/>
  <c r="A1522" i="8"/>
  <c r="C165" i="8"/>
  <c r="B165" i="8"/>
  <c r="A165" i="8"/>
  <c r="C2131" i="8"/>
  <c r="B2131" i="8"/>
  <c r="A2131" i="8"/>
  <c r="C2189" i="8"/>
  <c r="B2189" i="8"/>
  <c r="A2189" i="8"/>
  <c r="C317" i="8"/>
  <c r="B317" i="8"/>
  <c r="A317" i="8"/>
  <c r="C1334" i="8"/>
  <c r="B1334" i="8"/>
  <c r="A1334" i="8"/>
  <c r="C110" i="8"/>
  <c r="B110" i="8"/>
  <c r="A110" i="8"/>
  <c r="C420" i="8"/>
  <c r="B420" i="8"/>
  <c r="A420" i="8"/>
  <c r="C316" i="8"/>
  <c r="B316" i="8"/>
  <c r="A316" i="8"/>
  <c r="C712" i="8"/>
  <c r="B712" i="8"/>
  <c r="A712" i="8"/>
  <c r="C1706" i="8"/>
  <c r="B1706" i="8"/>
  <c r="A1706" i="8"/>
  <c r="C910" i="8"/>
  <c r="B910" i="8"/>
  <c r="A910" i="8"/>
  <c r="C1805" i="8"/>
  <c r="B1805" i="8"/>
  <c r="A1805" i="8"/>
  <c r="C189" i="8"/>
  <c r="B189" i="8"/>
  <c r="A189" i="8"/>
  <c r="C1076" i="8"/>
  <c r="B1076" i="8"/>
  <c r="A1076" i="8"/>
  <c r="C1023" i="8"/>
  <c r="B1023" i="8"/>
  <c r="A1023" i="8"/>
  <c r="C601" i="8"/>
  <c r="B601" i="8"/>
  <c r="A601" i="8"/>
  <c r="C654" i="8"/>
  <c r="B654" i="8"/>
  <c r="A654" i="8"/>
  <c r="C1022" i="8"/>
  <c r="B1022" i="8"/>
  <c r="A1022" i="8"/>
  <c r="C1853" i="8"/>
  <c r="B1853" i="8"/>
  <c r="A1853" i="8"/>
  <c r="C96" i="8"/>
  <c r="B96" i="8"/>
  <c r="A96" i="8"/>
  <c r="C164" i="8"/>
  <c r="B164" i="8"/>
  <c r="A164" i="8"/>
  <c r="C1643" i="8"/>
  <c r="B1643" i="8"/>
  <c r="A1643" i="8"/>
  <c r="C1594" i="8"/>
  <c r="B1594" i="8"/>
  <c r="A1594" i="8"/>
  <c r="C1852" i="8"/>
  <c r="B1852" i="8"/>
  <c r="A1852" i="8"/>
  <c r="C1256" i="8"/>
  <c r="B1256" i="8"/>
  <c r="A1256" i="8"/>
  <c r="C1478" i="8"/>
  <c r="B1478" i="8"/>
  <c r="A1478" i="8"/>
  <c r="C1333" i="8"/>
  <c r="B1333" i="8"/>
  <c r="A1333" i="8"/>
  <c r="C1705" i="8"/>
  <c r="B1705" i="8"/>
  <c r="A1705" i="8"/>
  <c r="C419" i="8"/>
  <c r="B419" i="8"/>
  <c r="A419" i="8"/>
  <c r="C2188" i="8"/>
  <c r="B2188" i="8"/>
  <c r="A2188" i="8"/>
  <c r="C1021" i="8"/>
  <c r="B1021" i="8"/>
  <c r="A1021" i="8"/>
  <c r="C618" i="8"/>
  <c r="B618" i="8"/>
  <c r="A618" i="8"/>
  <c r="C418" i="8"/>
  <c r="B418" i="8"/>
  <c r="A418" i="8"/>
  <c r="C35" i="8"/>
  <c r="B35" i="8"/>
  <c r="A35" i="8"/>
  <c r="C838" i="8"/>
  <c r="B838" i="8"/>
  <c r="A838" i="8"/>
  <c r="C1020" i="8"/>
  <c r="B1020" i="8"/>
  <c r="A1020" i="8"/>
  <c r="C1153" i="8"/>
  <c r="B1153" i="8"/>
  <c r="A1153" i="8"/>
  <c r="C1391" i="8"/>
  <c r="B1391" i="8"/>
  <c r="A1391" i="8"/>
  <c r="C670" i="8"/>
  <c r="B670" i="8"/>
  <c r="A670" i="8"/>
  <c r="C2081" i="8"/>
  <c r="B2081" i="8"/>
  <c r="A2081" i="8"/>
  <c r="C275" i="8"/>
  <c r="B275" i="8"/>
  <c r="A275" i="8"/>
  <c r="C1075" i="8"/>
  <c r="B1075" i="8"/>
  <c r="A1075" i="8"/>
  <c r="C1255" i="8"/>
  <c r="B1255" i="8"/>
  <c r="A1255" i="8"/>
  <c r="C2065" i="8"/>
  <c r="B2065" i="8"/>
  <c r="A2065" i="8"/>
  <c r="C1440" i="8"/>
  <c r="B1440" i="8"/>
  <c r="A1440" i="8"/>
  <c r="C1593" i="8"/>
  <c r="B1593" i="8"/>
  <c r="A1593" i="8"/>
  <c r="C417" i="8"/>
  <c r="B417" i="8"/>
  <c r="A417" i="8"/>
  <c r="C1592" i="8"/>
  <c r="B1592" i="8"/>
  <c r="A1592" i="8"/>
  <c r="C109" i="8"/>
  <c r="B109" i="8"/>
  <c r="A109" i="8"/>
  <c r="C352" i="8"/>
  <c r="B352" i="8"/>
  <c r="A352" i="8"/>
  <c r="C1642" i="8"/>
  <c r="B1642" i="8"/>
  <c r="A1642" i="8"/>
  <c r="C711" i="8"/>
  <c r="B711" i="8"/>
  <c r="A711" i="8"/>
  <c r="C763" i="8"/>
  <c r="B763" i="8"/>
  <c r="A763" i="8"/>
  <c r="C1641" i="8"/>
  <c r="B1641" i="8"/>
  <c r="A1641" i="8"/>
  <c r="C2012" i="8"/>
  <c r="B2012" i="8"/>
  <c r="A2012" i="8"/>
  <c r="C1019" i="8"/>
  <c r="B1019" i="8"/>
  <c r="A1019" i="8"/>
  <c r="C1826" i="8"/>
  <c r="B1826" i="8"/>
  <c r="A1826" i="8"/>
  <c r="C1064" i="8"/>
  <c r="B1064" i="8"/>
  <c r="A1064" i="8"/>
  <c r="C416" i="8"/>
  <c r="B416" i="8"/>
  <c r="A416" i="8"/>
  <c r="C560" i="8"/>
  <c r="B560" i="8"/>
  <c r="A560" i="8"/>
  <c r="C163" i="8"/>
  <c r="B163" i="8"/>
  <c r="A163" i="8"/>
  <c r="C1390" i="8"/>
  <c r="B1390" i="8"/>
  <c r="A1390" i="8"/>
  <c r="C559" i="8"/>
  <c r="B559" i="8"/>
  <c r="A559" i="8"/>
  <c r="C1018" i="8"/>
  <c r="B1018" i="8"/>
  <c r="A1018" i="8"/>
  <c r="C2060" i="8"/>
  <c r="B2060" i="8"/>
  <c r="A2060" i="8"/>
  <c r="C1908" i="8"/>
  <c r="B1908" i="8"/>
  <c r="A1908" i="8"/>
  <c r="C1678" i="8"/>
  <c r="B1678" i="8"/>
  <c r="A1678" i="8"/>
  <c r="C1640" i="8"/>
  <c r="B1640" i="8"/>
  <c r="A1640" i="8"/>
  <c r="C1271" i="8"/>
  <c r="B1271" i="8"/>
  <c r="A1271" i="8"/>
  <c r="C274" i="8"/>
  <c r="B274" i="8"/>
  <c r="A274" i="8"/>
  <c r="C188" i="8"/>
  <c r="B188" i="8"/>
  <c r="A188" i="8"/>
  <c r="C1017" i="8"/>
  <c r="B1017" i="8"/>
  <c r="A1017" i="8"/>
  <c r="C1552" i="8"/>
  <c r="B1552" i="8"/>
  <c r="A1552" i="8"/>
  <c r="C1016" i="8"/>
  <c r="B1016" i="8"/>
  <c r="A1016" i="8"/>
  <c r="C1804" i="8"/>
  <c r="B1804" i="8"/>
  <c r="A1804" i="8"/>
  <c r="C242" i="8"/>
  <c r="B242" i="8"/>
  <c r="A242" i="8"/>
  <c r="C2011" i="8"/>
  <c r="B2011" i="8"/>
  <c r="A2011" i="8"/>
  <c r="C95" i="8"/>
  <c r="B95" i="8"/>
  <c r="A95" i="8"/>
  <c r="C1389" i="8"/>
  <c r="B1389" i="8"/>
  <c r="A1389" i="8"/>
  <c r="C1015" i="8"/>
  <c r="B1015" i="8"/>
  <c r="A1015" i="8"/>
  <c r="C1063" i="8"/>
  <c r="B1063" i="8"/>
  <c r="A1063" i="8"/>
  <c r="C1014" i="8"/>
  <c r="B1014" i="8"/>
  <c r="A1014" i="8"/>
  <c r="C1152" i="8"/>
  <c r="B1152" i="8"/>
  <c r="A1152" i="8"/>
  <c r="C1428" i="8"/>
  <c r="B1428" i="8"/>
  <c r="A1428" i="8"/>
  <c r="C558" i="8"/>
  <c r="B558" i="8"/>
  <c r="A558" i="8"/>
  <c r="C1388" i="8"/>
  <c r="B1388" i="8"/>
  <c r="A1388" i="8"/>
  <c r="C909" i="8"/>
  <c r="B909" i="8"/>
  <c r="A909" i="8"/>
  <c r="C1013" i="8"/>
  <c r="B1013" i="8"/>
  <c r="A1013" i="8"/>
  <c r="C1659" i="8"/>
  <c r="B1659" i="8"/>
  <c r="A1659" i="8"/>
  <c r="C1979" i="8"/>
  <c r="B1979" i="8"/>
  <c r="A1979" i="8"/>
  <c r="C1397" i="8"/>
  <c r="B1397" i="8"/>
  <c r="A1397" i="8"/>
  <c r="C908" i="8"/>
  <c r="B908" i="8"/>
  <c r="A908" i="8"/>
  <c r="C1639" i="8"/>
  <c r="B1639" i="8"/>
  <c r="A1639" i="8"/>
  <c r="C10" i="8"/>
  <c r="B10" i="8"/>
  <c r="A10" i="8"/>
  <c r="C710" i="8"/>
  <c r="B710" i="8"/>
  <c r="A710" i="8"/>
  <c r="C288" i="8"/>
  <c r="B288" i="8"/>
  <c r="A288" i="8"/>
  <c r="C837" i="8"/>
  <c r="B837" i="8"/>
  <c r="A837" i="8"/>
  <c r="C1198" i="8"/>
  <c r="B1198" i="8"/>
  <c r="A1198" i="8"/>
  <c r="C1197" i="8"/>
  <c r="B1197" i="8"/>
  <c r="A1197" i="8"/>
  <c r="C1677" i="8"/>
  <c r="B1677" i="8"/>
  <c r="A1677" i="8"/>
  <c r="C1012" i="8"/>
  <c r="B1012" i="8"/>
  <c r="A1012" i="8"/>
  <c r="C2059" i="8"/>
  <c r="B2059" i="8"/>
  <c r="A2059" i="8"/>
  <c r="C1591" i="8"/>
  <c r="B1591" i="8"/>
  <c r="A1591" i="8"/>
  <c r="C907" i="8"/>
  <c r="B907" i="8"/>
  <c r="A907" i="8"/>
  <c r="C2058" i="8"/>
  <c r="B2058" i="8"/>
  <c r="A2058" i="8"/>
  <c r="C1053" i="8"/>
  <c r="B1053" i="8"/>
  <c r="A1053" i="8"/>
  <c r="C762" i="8"/>
  <c r="B762" i="8"/>
  <c r="A762" i="8"/>
  <c r="C653" i="8"/>
  <c r="B653" i="8"/>
  <c r="A653" i="8"/>
  <c r="C94" i="8"/>
  <c r="B94" i="8"/>
  <c r="A94" i="8"/>
  <c r="C1953" i="8"/>
  <c r="B1953" i="8"/>
  <c r="A1953" i="8"/>
  <c r="C2094" i="8"/>
  <c r="B2094" i="8"/>
  <c r="A2094" i="8"/>
  <c r="C1638" i="8"/>
  <c r="B1638" i="8"/>
  <c r="A1638" i="8"/>
  <c r="C836" i="8"/>
  <c r="B836" i="8"/>
  <c r="A836" i="8"/>
  <c r="C1340" i="8"/>
  <c r="B1340" i="8"/>
  <c r="A1340" i="8"/>
  <c r="C1387" i="8"/>
  <c r="B1387" i="8"/>
  <c r="A1387" i="8"/>
  <c r="C415" i="8"/>
  <c r="B415" i="8"/>
  <c r="A415" i="8"/>
  <c r="C1287" i="8"/>
  <c r="B1287" i="8"/>
  <c r="A1287" i="8"/>
  <c r="C1885" i="8"/>
  <c r="B1885" i="8"/>
  <c r="A1885" i="8"/>
  <c r="C9" i="8"/>
  <c r="B9" i="8"/>
  <c r="A9" i="8"/>
  <c r="C1196" i="8"/>
  <c r="B1196" i="8"/>
  <c r="A1196" i="8"/>
  <c r="C1332" i="8"/>
  <c r="B1332" i="8"/>
  <c r="A1332" i="8"/>
  <c r="C1477" i="8"/>
  <c r="B1477" i="8"/>
  <c r="A1477" i="8"/>
  <c r="C1551" i="8"/>
  <c r="B1551" i="8"/>
  <c r="A1551" i="8"/>
  <c r="C1952" i="8"/>
  <c r="B1952" i="8"/>
  <c r="A1952" i="8"/>
  <c r="C1497" i="8"/>
  <c r="B1497" i="8"/>
  <c r="A1497" i="8"/>
  <c r="C287" i="8"/>
  <c r="B287" i="8"/>
  <c r="A287" i="8"/>
  <c r="C617" i="8"/>
  <c r="B617" i="8"/>
  <c r="A617" i="8"/>
  <c r="C2111" i="8"/>
  <c r="B2111" i="8"/>
  <c r="A2111" i="8"/>
  <c r="C557" i="8"/>
  <c r="B557" i="8"/>
  <c r="A557" i="8"/>
  <c r="C1011" i="8"/>
  <c r="B1011" i="8"/>
  <c r="A1011" i="8"/>
  <c r="C1704" i="8"/>
  <c r="B1704" i="8"/>
  <c r="A1704" i="8"/>
  <c r="C633" i="8"/>
  <c r="B633" i="8"/>
  <c r="A633" i="8"/>
  <c r="C2040" i="8"/>
  <c r="B2040" i="8"/>
  <c r="A2040" i="8"/>
  <c r="C2202" i="8"/>
  <c r="B2202" i="8"/>
  <c r="A2202" i="8"/>
  <c r="C1951" i="8"/>
  <c r="B1951" i="8"/>
  <c r="A1951" i="8"/>
  <c r="C2187" i="8"/>
  <c r="B2187" i="8"/>
  <c r="A2187" i="8"/>
  <c r="C906" i="8"/>
  <c r="B906" i="8"/>
  <c r="A906" i="8"/>
  <c r="C131" i="8"/>
  <c r="B131" i="8"/>
  <c r="A131" i="8"/>
  <c r="C761" i="8"/>
  <c r="B761" i="8"/>
  <c r="A761" i="8"/>
  <c r="C760" i="8"/>
  <c r="B760" i="8"/>
  <c r="A760" i="8"/>
  <c r="C34" i="8"/>
  <c r="B34" i="8"/>
  <c r="A34" i="8"/>
  <c r="C835" i="8"/>
  <c r="B835" i="8"/>
  <c r="A835" i="8"/>
  <c r="C482" i="8"/>
  <c r="B482" i="8"/>
  <c r="A482" i="8"/>
  <c r="C1286" i="8"/>
  <c r="B1286" i="8"/>
  <c r="A1286" i="8"/>
  <c r="C1010" i="8"/>
  <c r="B1010" i="8"/>
  <c r="A1010" i="8"/>
  <c r="C1870" i="8"/>
  <c r="B1870" i="8"/>
  <c r="A1870" i="8"/>
  <c r="C1195" i="8"/>
  <c r="B1195" i="8"/>
  <c r="A1195" i="8"/>
  <c r="C905" i="8"/>
  <c r="B905" i="8"/>
  <c r="A905" i="8"/>
  <c r="C632" i="8"/>
  <c r="B632" i="8"/>
  <c r="A632" i="8"/>
  <c r="C2010" i="8"/>
  <c r="B2010" i="8"/>
  <c r="A2010" i="8"/>
  <c r="C1869" i="8"/>
  <c r="B1869" i="8"/>
  <c r="A1869" i="8"/>
  <c r="C315" i="8"/>
  <c r="B315" i="8"/>
  <c r="A315" i="8"/>
  <c r="C834" i="8"/>
  <c r="B834" i="8"/>
  <c r="A834" i="8"/>
  <c r="C241" i="8"/>
  <c r="B241" i="8"/>
  <c r="A241" i="8"/>
  <c r="C414" i="8"/>
  <c r="B414" i="8"/>
  <c r="A414" i="8"/>
  <c r="C130" i="8"/>
  <c r="B130" i="8"/>
  <c r="A130" i="8"/>
  <c r="C187" i="8"/>
  <c r="B187" i="8"/>
  <c r="A187" i="8"/>
  <c r="C1851" i="8"/>
  <c r="B1851" i="8"/>
  <c r="A1851" i="8"/>
  <c r="C2156" i="8"/>
  <c r="B2156" i="8"/>
  <c r="A2156" i="8"/>
  <c r="C652" i="8"/>
  <c r="B652" i="8"/>
  <c r="A652" i="8"/>
  <c r="C1460" i="8"/>
  <c r="B1460" i="8"/>
  <c r="A1460" i="8"/>
  <c r="C904" i="8"/>
  <c r="B904" i="8"/>
  <c r="A904" i="8"/>
  <c r="C556" i="8"/>
  <c r="B556" i="8"/>
  <c r="A556" i="8"/>
  <c r="C1254" i="8"/>
  <c r="B1254" i="8"/>
  <c r="A1254" i="8"/>
  <c r="C833" i="8"/>
  <c r="B833" i="8"/>
  <c r="A833" i="8"/>
  <c r="C1285" i="8"/>
  <c r="B1285" i="8"/>
  <c r="A1285" i="8"/>
  <c r="C651" i="8"/>
  <c r="B651" i="8"/>
  <c r="A651" i="8"/>
  <c r="C555" i="8"/>
  <c r="B555" i="8"/>
  <c r="A555" i="8"/>
  <c r="C832" i="8"/>
  <c r="B832" i="8"/>
  <c r="A832" i="8"/>
  <c r="C1978" i="8"/>
  <c r="B1978" i="8"/>
  <c r="A1978" i="8"/>
  <c r="C2221" i="8"/>
  <c r="B2221" i="8"/>
  <c r="A2221" i="8"/>
  <c r="C2130" i="8"/>
  <c r="B2130" i="8"/>
  <c r="A2130" i="8"/>
  <c r="C1658" i="8"/>
  <c r="B1658" i="8"/>
  <c r="A1658" i="8"/>
  <c r="C616" i="8"/>
  <c r="B616" i="8"/>
  <c r="A616" i="8"/>
  <c r="C1744" i="8"/>
  <c r="B1744" i="8"/>
  <c r="A1744" i="8"/>
  <c r="C105" i="8"/>
  <c r="B105" i="8"/>
  <c r="A105" i="8"/>
  <c r="C413" i="8"/>
  <c r="B413" i="8"/>
  <c r="A413" i="8"/>
  <c r="C1703" i="8"/>
  <c r="B1703" i="8"/>
  <c r="A1703" i="8"/>
  <c r="C1009" i="8"/>
  <c r="B1009" i="8"/>
  <c r="A1009" i="8"/>
  <c r="C2129" i="8"/>
  <c r="B2129" i="8"/>
  <c r="A2129" i="8"/>
  <c r="C1977" i="8"/>
  <c r="B1977" i="8"/>
  <c r="A1977" i="8"/>
  <c r="C2186" i="8"/>
  <c r="B2186" i="8"/>
  <c r="A2186" i="8"/>
  <c r="C2185" i="8"/>
  <c r="B2185" i="8"/>
  <c r="A2185" i="8"/>
  <c r="C481" i="8"/>
  <c r="B481" i="8"/>
  <c r="A481" i="8"/>
  <c r="C669" i="8"/>
  <c r="B669" i="8"/>
  <c r="A669" i="8"/>
  <c r="C2184" i="8"/>
  <c r="B2184" i="8"/>
  <c r="A2184" i="8"/>
  <c r="C1803" i="8"/>
  <c r="B1803" i="8"/>
  <c r="A1803" i="8"/>
  <c r="C615" i="8"/>
  <c r="B615" i="8"/>
  <c r="A615" i="8"/>
  <c r="C1907" i="8"/>
  <c r="B1907" i="8"/>
  <c r="A1907" i="8"/>
  <c r="C1930" i="8"/>
  <c r="B1930" i="8"/>
  <c r="A1930" i="8"/>
  <c r="C1194" i="8"/>
  <c r="B1194" i="8"/>
  <c r="A1194" i="8"/>
  <c r="C1884" i="8"/>
  <c r="B1884" i="8"/>
  <c r="A1884" i="8"/>
  <c r="C1950" i="8"/>
  <c r="B1950" i="8"/>
  <c r="A1950" i="8"/>
  <c r="C1386" i="8"/>
  <c r="B1386" i="8"/>
  <c r="A1386" i="8"/>
  <c r="C114" i="8"/>
  <c r="B114" i="8"/>
  <c r="A114" i="8"/>
  <c r="C1008" i="8"/>
  <c r="B1008" i="8"/>
  <c r="A1008" i="8"/>
  <c r="C2128" i="8"/>
  <c r="B2128" i="8"/>
  <c r="A2128" i="8"/>
  <c r="C162" i="8"/>
  <c r="B162" i="8"/>
  <c r="A162" i="8"/>
  <c r="C650" i="8"/>
  <c r="B650" i="8"/>
  <c r="A650" i="8"/>
  <c r="C614" i="8"/>
  <c r="B614" i="8"/>
  <c r="A614" i="8"/>
  <c r="C1151" i="8"/>
  <c r="B1151" i="8"/>
  <c r="A1151" i="8"/>
  <c r="C1385" i="8"/>
  <c r="B1385" i="8"/>
  <c r="A1385" i="8"/>
  <c r="C1637" i="8"/>
  <c r="B1637" i="8"/>
  <c r="A1637" i="8"/>
  <c r="C258" i="8"/>
  <c r="B258" i="8"/>
  <c r="A258" i="8"/>
  <c r="C351" i="8"/>
  <c r="B351" i="8"/>
  <c r="A351" i="8"/>
  <c r="C2022" i="8"/>
  <c r="B2022" i="8"/>
  <c r="A2022" i="8"/>
  <c r="C108" i="8"/>
  <c r="B108" i="8"/>
  <c r="A108" i="8"/>
  <c r="C1439" i="8"/>
  <c r="B1439" i="8"/>
  <c r="A1439" i="8"/>
  <c r="C1074" i="8"/>
  <c r="B1074" i="8"/>
  <c r="A1074" i="8"/>
  <c r="C1743" i="8"/>
  <c r="B1743" i="8"/>
  <c r="A1743" i="8"/>
  <c r="C1052" i="8"/>
  <c r="B1052" i="8"/>
  <c r="A1052" i="8"/>
  <c r="C759" i="8"/>
  <c r="B759" i="8"/>
  <c r="A759" i="8"/>
  <c r="C554" i="8"/>
  <c r="B554" i="8"/>
  <c r="A554" i="8"/>
  <c r="C831" i="8"/>
  <c r="B831" i="8"/>
  <c r="A831" i="8"/>
  <c r="C2240" i="8"/>
  <c r="B2240" i="8"/>
  <c r="A2240" i="8"/>
  <c r="C1906" i="8"/>
  <c r="B1906" i="8"/>
  <c r="A1906" i="8"/>
  <c r="C1253" i="8"/>
  <c r="B1253" i="8"/>
  <c r="A1253" i="8"/>
  <c r="C412" i="8"/>
  <c r="B412" i="8"/>
  <c r="A412" i="8"/>
  <c r="C1150" i="8"/>
  <c r="B1150" i="8"/>
  <c r="A1150" i="8"/>
  <c r="C758" i="8"/>
  <c r="B758" i="8"/>
  <c r="A758" i="8"/>
  <c r="C1636" i="8"/>
  <c r="B1636" i="8"/>
  <c r="A1636" i="8"/>
  <c r="C1825" i="8"/>
  <c r="B1825" i="8"/>
  <c r="A1825" i="8"/>
  <c r="C830" i="8"/>
  <c r="B830" i="8"/>
  <c r="A830" i="8"/>
  <c r="C553" i="8"/>
  <c r="B553" i="8"/>
  <c r="A553" i="8"/>
  <c r="C1384" i="8"/>
  <c r="B1384" i="8"/>
  <c r="A1384" i="8"/>
  <c r="C1149" i="8"/>
  <c r="B1149" i="8"/>
  <c r="A1149" i="8"/>
  <c r="C1635" i="8"/>
  <c r="B1635" i="8"/>
  <c r="A1635" i="8"/>
  <c r="C1331" i="8"/>
  <c r="B1331" i="8"/>
  <c r="A1331" i="8"/>
  <c r="C1521" i="8"/>
  <c r="B1521" i="8"/>
  <c r="A1521" i="8"/>
  <c r="C2055" i="8"/>
  <c r="B2055" i="8"/>
  <c r="A2055" i="8"/>
  <c r="C709" i="8"/>
  <c r="B709" i="8"/>
  <c r="A709" i="8"/>
  <c r="C708" i="8"/>
  <c r="B708" i="8"/>
  <c r="A708" i="8"/>
  <c r="C1850" i="8"/>
  <c r="B1850" i="8"/>
  <c r="A1850" i="8"/>
  <c r="C2004" i="8"/>
  <c r="B2004" i="8"/>
  <c r="A2004" i="8"/>
  <c r="C1760" i="8"/>
  <c r="B1760" i="8"/>
  <c r="A1760" i="8"/>
  <c r="C129" i="8"/>
  <c r="B129" i="8"/>
  <c r="A129" i="8"/>
  <c r="C1976" i="8"/>
  <c r="B1976" i="8"/>
  <c r="A1976" i="8"/>
  <c r="C829" i="8"/>
  <c r="B829" i="8"/>
  <c r="A829" i="8"/>
  <c r="C707" i="8"/>
  <c r="B707" i="8"/>
  <c r="A707" i="8"/>
  <c r="C1252" i="8"/>
  <c r="B1252" i="8"/>
  <c r="A1252" i="8"/>
  <c r="C828" i="8"/>
  <c r="B828" i="8"/>
  <c r="A828" i="8"/>
  <c r="C1427" i="8"/>
  <c r="B1427" i="8"/>
  <c r="A1427" i="8"/>
  <c r="C1107" i="8"/>
  <c r="B1107" i="8"/>
  <c r="A1107" i="8"/>
  <c r="C411" i="8"/>
  <c r="B411" i="8"/>
  <c r="A411" i="8"/>
  <c r="C552" i="8"/>
  <c r="B552" i="8"/>
  <c r="A552" i="8"/>
  <c r="C2155" i="8"/>
  <c r="B2155" i="8"/>
  <c r="A2155" i="8"/>
  <c r="C1251" i="8"/>
  <c r="B1251" i="8"/>
  <c r="A1251" i="8"/>
  <c r="C314" i="8"/>
  <c r="B314" i="8"/>
  <c r="A314" i="8"/>
  <c r="C757" i="8"/>
  <c r="B757" i="8"/>
  <c r="A757" i="8"/>
  <c r="C480" i="8"/>
  <c r="B480" i="8"/>
  <c r="A480" i="8"/>
  <c r="C1742" i="8"/>
  <c r="B1742" i="8"/>
  <c r="A1742" i="8"/>
  <c r="C631" i="8"/>
  <c r="B631" i="8"/>
  <c r="A631" i="8"/>
  <c r="C1193" i="8"/>
  <c r="B1193" i="8"/>
  <c r="A1193" i="8"/>
  <c r="C93" i="8"/>
  <c r="B93" i="8"/>
  <c r="A93" i="8"/>
  <c r="C2154" i="8"/>
  <c r="B2154" i="8"/>
  <c r="A2154" i="8"/>
  <c r="C1676" i="8"/>
  <c r="B1676" i="8"/>
  <c r="A1676" i="8"/>
  <c r="C551" i="8"/>
  <c r="B551" i="8"/>
  <c r="A551" i="8"/>
  <c r="C668" i="8"/>
  <c r="B668" i="8"/>
  <c r="A668" i="8"/>
  <c r="C1590" i="8"/>
  <c r="B1590" i="8"/>
  <c r="A1590" i="8"/>
  <c r="C667" i="8"/>
  <c r="B667" i="8"/>
  <c r="A667" i="8"/>
  <c r="C313" i="8"/>
  <c r="B313" i="8"/>
  <c r="A313" i="8"/>
  <c r="C350" i="8"/>
  <c r="B350" i="8"/>
  <c r="A350" i="8"/>
  <c r="C240" i="8"/>
  <c r="B240" i="8"/>
  <c r="A240" i="8"/>
  <c r="C1883" i="8"/>
  <c r="B1883" i="8"/>
  <c r="A1883" i="8"/>
  <c r="C1741" i="8"/>
  <c r="B1741" i="8"/>
  <c r="A1741" i="8"/>
  <c r="C1675" i="8"/>
  <c r="B1675" i="8"/>
  <c r="A1675" i="8"/>
  <c r="C239" i="8"/>
  <c r="B239" i="8"/>
  <c r="A239" i="8"/>
  <c r="C2051" i="8"/>
  <c r="B2051" i="8"/>
  <c r="A2051" i="8"/>
  <c r="C2003" i="8"/>
  <c r="B2003" i="8"/>
  <c r="A2003" i="8"/>
  <c r="C1007" i="8"/>
  <c r="B1007" i="8"/>
  <c r="A1007" i="8"/>
  <c r="C649" i="8"/>
  <c r="B649" i="8"/>
  <c r="A649" i="8"/>
  <c r="C107" i="8"/>
  <c r="B107" i="8"/>
  <c r="A107" i="8"/>
  <c r="C1148" i="8"/>
  <c r="B1148" i="8"/>
  <c r="A1148" i="8"/>
  <c r="C648" i="8"/>
  <c r="B648" i="8"/>
  <c r="A648" i="8"/>
  <c r="C286" i="8"/>
  <c r="B286" i="8"/>
  <c r="A286" i="8"/>
  <c r="C479" i="8"/>
  <c r="B479" i="8"/>
  <c r="A479" i="8"/>
  <c r="C550" i="8"/>
  <c r="B550" i="8"/>
  <c r="A550" i="8"/>
  <c r="C1147" i="8"/>
  <c r="B1147" i="8"/>
  <c r="A1147" i="8"/>
  <c r="C827" i="8"/>
  <c r="B827" i="8"/>
  <c r="A827" i="8"/>
  <c r="C1459" i="8"/>
  <c r="B1459" i="8"/>
  <c r="A1459" i="8"/>
  <c r="C75" i="8"/>
  <c r="B75" i="8"/>
  <c r="A75" i="8"/>
  <c r="C1006" i="8"/>
  <c r="B1006" i="8"/>
  <c r="A1006" i="8"/>
  <c r="C1330" i="8"/>
  <c r="B1330" i="8"/>
  <c r="A1330" i="8"/>
  <c r="C1702" i="8"/>
  <c r="B1702" i="8"/>
  <c r="A1702" i="8"/>
  <c r="C903" i="8"/>
  <c r="B903" i="8"/>
  <c r="A903" i="8"/>
  <c r="C161" i="8"/>
  <c r="B161" i="8"/>
  <c r="A161" i="8"/>
  <c r="C1005" i="8"/>
  <c r="B1005" i="8"/>
  <c r="A1005" i="8"/>
  <c r="C1824" i="8"/>
  <c r="B1824" i="8"/>
  <c r="A1824" i="8"/>
  <c r="C2064" i="8"/>
  <c r="B2064" i="8"/>
  <c r="A2064" i="8"/>
  <c r="C1550" i="8"/>
  <c r="B1550" i="8"/>
  <c r="A1550" i="8"/>
  <c r="C1740" i="8"/>
  <c r="B1740" i="8"/>
  <c r="A1740" i="8"/>
  <c r="C647" i="8"/>
  <c r="B647" i="8"/>
  <c r="A647" i="8"/>
  <c r="C1868" i="8"/>
  <c r="B1868" i="8"/>
  <c r="A1868" i="8"/>
  <c r="C92" i="8"/>
  <c r="B92" i="8"/>
  <c r="A92" i="8"/>
  <c r="C1634" i="8"/>
  <c r="B1634" i="8"/>
  <c r="A1634" i="8"/>
  <c r="C1250" i="8"/>
  <c r="B1250" i="8"/>
  <c r="A1250" i="8"/>
  <c r="C549" i="8"/>
  <c r="B549" i="8"/>
  <c r="A549" i="8"/>
  <c r="C1701" i="8"/>
  <c r="B1701" i="8"/>
  <c r="A1701" i="8"/>
  <c r="C548" i="8"/>
  <c r="B548" i="8"/>
  <c r="A548" i="8"/>
  <c r="C1004" i="8"/>
  <c r="B1004" i="8"/>
  <c r="A1004" i="8"/>
  <c r="C2183" i="8"/>
  <c r="B2183" i="8"/>
  <c r="A2183" i="8"/>
  <c r="C1633" i="8"/>
  <c r="B1633" i="8"/>
  <c r="A1633" i="8"/>
  <c r="C756" i="8"/>
  <c r="B756" i="8"/>
  <c r="A756" i="8"/>
  <c r="C2182" i="8"/>
  <c r="B2182" i="8"/>
  <c r="A2182" i="8"/>
  <c r="C1051" i="8"/>
  <c r="B1051" i="8"/>
  <c r="A1051" i="8"/>
  <c r="C1249" i="8"/>
  <c r="B1249" i="8"/>
  <c r="A1249" i="8"/>
  <c r="C1778" i="8"/>
  <c r="B1778" i="8"/>
  <c r="A1778" i="8"/>
  <c r="C1346" i="8"/>
  <c r="B1346" i="8"/>
  <c r="A1346" i="8"/>
  <c r="C2239" i="8"/>
  <c r="B2239" i="8"/>
  <c r="A2239" i="8"/>
  <c r="C1192" i="8"/>
  <c r="B1192" i="8"/>
  <c r="A1192" i="8"/>
  <c r="C1929" i="8"/>
  <c r="B1929" i="8"/>
  <c r="A1929" i="8"/>
  <c r="C1549" i="8"/>
  <c r="B1549" i="8"/>
  <c r="A1549" i="8"/>
  <c r="C1003" i="8"/>
  <c r="B1003" i="8"/>
  <c r="A1003" i="8"/>
  <c r="C113" i="8"/>
  <c r="B113" i="8"/>
  <c r="A113" i="8"/>
  <c r="C902" i="8"/>
  <c r="B902" i="8"/>
  <c r="A902" i="8"/>
  <c r="C755" i="8"/>
  <c r="B755" i="8"/>
  <c r="A755" i="8"/>
  <c r="C1002" i="8"/>
  <c r="B1002" i="8"/>
  <c r="A1002" i="8"/>
  <c r="C1383" i="8"/>
  <c r="B1383" i="8"/>
  <c r="A1383" i="8"/>
  <c r="C1739" i="8"/>
  <c r="B1739" i="8"/>
  <c r="A1739" i="8"/>
  <c r="C1589" i="8"/>
  <c r="B1589" i="8"/>
  <c r="A1589" i="8"/>
  <c r="C1396" i="8"/>
  <c r="B1396" i="8"/>
  <c r="A1396" i="8"/>
  <c r="C1802" i="8"/>
  <c r="B1802" i="8"/>
  <c r="A1802" i="8"/>
  <c r="C1248" i="8"/>
  <c r="B1248" i="8"/>
  <c r="A1248" i="8"/>
  <c r="C1001" i="8"/>
  <c r="B1001" i="8"/>
  <c r="A1001" i="8"/>
  <c r="C1395" i="8"/>
  <c r="B1395" i="8"/>
  <c r="A1395" i="8"/>
  <c r="C1700" i="8"/>
  <c r="B1700" i="8"/>
  <c r="A1700" i="8"/>
  <c r="C1520" i="8"/>
  <c r="B1520" i="8"/>
  <c r="A1520" i="8"/>
  <c r="C238" i="8"/>
  <c r="B238" i="8"/>
  <c r="A238" i="8"/>
  <c r="C901" i="8"/>
  <c r="B901" i="8"/>
  <c r="A901" i="8"/>
  <c r="C186" i="8"/>
  <c r="B186" i="8"/>
  <c r="A186" i="8"/>
  <c r="C547" i="8"/>
  <c r="B547" i="8"/>
  <c r="A547" i="8"/>
  <c r="C74" i="8"/>
  <c r="B74" i="8"/>
  <c r="A74" i="8"/>
  <c r="C546" i="8"/>
  <c r="B546" i="8"/>
  <c r="A546" i="8"/>
  <c r="C1360" i="8"/>
  <c r="B1360" i="8"/>
  <c r="A1360" i="8"/>
  <c r="C2181" i="8"/>
  <c r="B2181" i="8"/>
  <c r="A2181" i="8"/>
  <c r="C2210" i="8"/>
  <c r="B2210" i="8"/>
  <c r="A2210" i="8"/>
  <c r="C1000" i="8"/>
  <c r="B1000" i="8"/>
  <c r="A1000" i="8"/>
  <c r="C999" i="8"/>
  <c r="B999" i="8"/>
  <c r="A999" i="8"/>
  <c r="C2045" i="8"/>
  <c r="B2045" i="8"/>
  <c r="A2045" i="8"/>
  <c r="C1270" i="8"/>
  <c r="B1270" i="8"/>
  <c r="A1270" i="8"/>
  <c r="C1438" i="8"/>
  <c r="B1438" i="8"/>
  <c r="A1438" i="8"/>
  <c r="C1426" i="8"/>
  <c r="B1426" i="8"/>
  <c r="A1426" i="8"/>
  <c r="C478" i="8"/>
  <c r="B478" i="8"/>
  <c r="A478" i="8"/>
  <c r="C1949" i="8"/>
  <c r="B1949" i="8"/>
  <c r="A1949" i="8"/>
  <c r="C1425" i="8"/>
  <c r="B1425" i="8"/>
  <c r="A1425" i="8"/>
  <c r="C185" i="8"/>
  <c r="B185" i="8"/>
  <c r="A185" i="8"/>
  <c r="C104" i="8"/>
  <c r="B104" i="8"/>
  <c r="A104" i="8"/>
  <c r="C826" i="8"/>
  <c r="B826" i="8"/>
  <c r="A826" i="8"/>
  <c r="C1458" i="8"/>
  <c r="B1458" i="8"/>
  <c r="A1458" i="8"/>
  <c r="C900" i="8"/>
  <c r="B900" i="8"/>
  <c r="A900" i="8"/>
  <c r="C2063" i="8"/>
  <c r="B2063" i="8"/>
  <c r="A2063" i="8"/>
  <c r="C1823" i="8"/>
  <c r="B1823" i="8"/>
  <c r="A1823" i="8"/>
  <c r="C754" i="8"/>
  <c r="B754" i="8"/>
  <c r="A754" i="8"/>
  <c r="C825" i="8"/>
  <c r="B825" i="8"/>
  <c r="A825" i="8"/>
  <c r="C1329" i="8"/>
  <c r="B1329" i="8"/>
  <c r="A1329" i="8"/>
  <c r="C160" i="8"/>
  <c r="B160" i="8"/>
  <c r="A160" i="8"/>
  <c r="C285" i="8"/>
  <c r="B285" i="8"/>
  <c r="A285" i="8"/>
  <c r="C1359" i="8"/>
  <c r="B1359" i="8"/>
  <c r="A1359" i="8"/>
  <c r="C706" i="8"/>
  <c r="B706" i="8"/>
  <c r="A706" i="8"/>
  <c r="C824" i="8"/>
  <c r="B824" i="8"/>
  <c r="A824" i="8"/>
  <c r="C1882" i="8"/>
  <c r="B1882" i="8"/>
  <c r="A1882" i="8"/>
  <c r="C545" i="8"/>
  <c r="B545" i="8"/>
  <c r="A545" i="8"/>
  <c r="C2153" i="8"/>
  <c r="B2153" i="8"/>
  <c r="A2153" i="8"/>
  <c r="C33" i="8"/>
  <c r="B33" i="8"/>
  <c r="A33" i="8"/>
  <c r="C753" i="8"/>
  <c r="B753" i="8"/>
  <c r="A753" i="8"/>
  <c r="C273" i="8"/>
  <c r="B273" i="8"/>
  <c r="A273" i="8"/>
  <c r="C823" i="8"/>
  <c r="B823" i="8"/>
  <c r="A823" i="8"/>
  <c r="C2050" i="8"/>
  <c r="B2050" i="8"/>
  <c r="A2050" i="8"/>
  <c r="C2002" i="8"/>
  <c r="B2002" i="8"/>
  <c r="A2002" i="8"/>
  <c r="C1496" i="8"/>
  <c r="B1496" i="8"/>
  <c r="A1496" i="8"/>
  <c r="C1519" i="8"/>
  <c r="B1519" i="8"/>
  <c r="A1519" i="8"/>
  <c r="C1657" i="8"/>
  <c r="B1657" i="8"/>
  <c r="A1657" i="8"/>
  <c r="C1106" i="8"/>
  <c r="B1106" i="8"/>
  <c r="A1106" i="8"/>
  <c r="C822" i="8"/>
  <c r="B822" i="8"/>
  <c r="A822" i="8"/>
  <c r="C1928" i="8"/>
  <c r="B1928" i="8"/>
  <c r="A1928" i="8"/>
  <c r="C666" i="8"/>
  <c r="B666" i="8"/>
  <c r="A666" i="8"/>
  <c r="C477" i="8"/>
  <c r="B477" i="8"/>
  <c r="A477" i="8"/>
  <c r="C899" i="8"/>
  <c r="B899" i="8"/>
  <c r="A899" i="8"/>
  <c r="C2152" i="8"/>
  <c r="B2152" i="8"/>
  <c r="A2152" i="8"/>
  <c r="C1437" i="8"/>
  <c r="B1437" i="8"/>
  <c r="A1437" i="8"/>
  <c r="C646" i="8"/>
  <c r="B646" i="8"/>
  <c r="A646" i="8"/>
  <c r="C2110" i="8"/>
  <c r="B2110" i="8"/>
  <c r="A2110" i="8"/>
  <c r="C998" i="8"/>
  <c r="B998" i="8"/>
  <c r="A998" i="8"/>
  <c r="C752" i="8"/>
  <c r="B752" i="8"/>
  <c r="A752" i="8"/>
  <c r="C821" i="8"/>
  <c r="B821" i="8"/>
  <c r="A821" i="8"/>
  <c r="C1105" i="8"/>
  <c r="B1105" i="8"/>
  <c r="A1105" i="8"/>
  <c r="C103" i="8"/>
  <c r="B103" i="8"/>
  <c r="A103" i="8"/>
  <c r="C1975" i="8"/>
  <c r="B1975" i="8"/>
  <c r="A1975" i="8"/>
  <c r="C2071" i="8"/>
  <c r="B2071" i="8"/>
  <c r="A2071" i="8"/>
  <c r="C312" i="8"/>
  <c r="B312" i="8"/>
  <c r="A312" i="8"/>
  <c r="C1822" i="8"/>
  <c r="B1822" i="8"/>
  <c r="A1822" i="8"/>
  <c r="C91" i="8"/>
  <c r="B91" i="8"/>
  <c r="A91" i="8"/>
  <c r="C476" i="8"/>
  <c r="B476" i="8"/>
  <c r="A476" i="8"/>
  <c r="C1269" i="8"/>
  <c r="B1269" i="8"/>
  <c r="A1269" i="8"/>
  <c r="C1974" i="8"/>
  <c r="B1974" i="8"/>
  <c r="A1974" i="8"/>
  <c r="C898" i="8"/>
  <c r="B898" i="8"/>
  <c r="A898" i="8"/>
  <c r="C311" i="8"/>
  <c r="B311" i="8"/>
  <c r="A311" i="8"/>
  <c r="C310" i="8"/>
  <c r="B310" i="8"/>
  <c r="A310" i="8"/>
  <c r="C1191" i="8"/>
  <c r="B1191" i="8"/>
  <c r="A1191" i="8"/>
  <c r="C1104" i="8"/>
  <c r="B1104" i="8"/>
  <c r="A1104" i="8"/>
  <c r="C544" i="8"/>
  <c r="B544" i="8"/>
  <c r="A544" i="8"/>
  <c r="C64" i="8"/>
  <c r="B64" i="8"/>
  <c r="A64" i="8"/>
  <c r="C1382" i="8"/>
  <c r="B1382" i="8"/>
  <c r="A1382" i="8"/>
  <c r="C1973" i="8"/>
  <c r="B1973" i="8"/>
  <c r="A1973" i="8"/>
  <c r="C1849" i="8"/>
  <c r="B1849" i="8"/>
  <c r="A1849" i="8"/>
  <c r="C1632" i="8"/>
  <c r="B1632" i="8"/>
  <c r="A1632" i="8"/>
  <c r="C1146" i="8"/>
  <c r="B1146" i="8"/>
  <c r="A1146" i="8"/>
  <c r="C475" i="8"/>
  <c r="B475" i="8"/>
  <c r="A475" i="8"/>
  <c r="C63" i="8"/>
  <c r="B63" i="8"/>
  <c r="A63" i="8"/>
  <c r="C1656" i="8"/>
  <c r="B1656" i="8"/>
  <c r="A1656" i="8"/>
  <c r="C2109" i="8"/>
  <c r="B2109" i="8"/>
  <c r="A2109" i="8"/>
  <c r="C1476" i="8"/>
  <c r="B1476" i="8"/>
  <c r="A1476" i="8"/>
  <c r="C1404" i="8"/>
  <c r="B1404" i="8"/>
  <c r="A1404" i="8"/>
  <c r="C997" i="8"/>
  <c r="B997" i="8"/>
  <c r="A997" i="8"/>
  <c r="C820" i="8"/>
  <c r="B820" i="8"/>
  <c r="A820" i="8"/>
  <c r="C1848" i="8"/>
  <c r="B1848" i="8"/>
  <c r="A1848" i="8"/>
  <c r="C2238" i="8"/>
  <c r="B2238" i="8"/>
  <c r="A2238" i="8"/>
  <c r="C1738" i="8"/>
  <c r="B1738" i="8"/>
  <c r="A1738" i="8"/>
  <c r="C1145" i="8"/>
  <c r="B1145" i="8"/>
  <c r="A1145" i="8"/>
  <c r="C1310" i="8"/>
  <c r="B1310" i="8"/>
  <c r="A1310" i="8"/>
  <c r="C309" i="8"/>
  <c r="B309" i="8"/>
  <c r="A309" i="8"/>
  <c r="C1754" i="8"/>
  <c r="B1754" i="8"/>
  <c r="A1754" i="8"/>
  <c r="C2198" i="8"/>
  <c r="B2198" i="8"/>
  <c r="A2198" i="8"/>
  <c r="C1631" i="8"/>
  <c r="B1631" i="8"/>
  <c r="A1631" i="8"/>
  <c r="C996" i="8"/>
  <c r="B996" i="8"/>
  <c r="A996" i="8"/>
  <c r="C645" i="8"/>
  <c r="B645" i="8"/>
  <c r="A645" i="8"/>
  <c r="C128" i="8"/>
  <c r="B128" i="8"/>
  <c r="A128" i="8"/>
  <c r="C2054" i="8"/>
  <c r="B2054" i="8"/>
  <c r="A2054" i="8"/>
  <c r="C349" i="8"/>
  <c r="B349" i="8"/>
  <c r="A349" i="8"/>
  <c r="C588" i="8"/>
  <c r="B588" i="8"/>
  <c r="A588" i="8"/>
  <c r="C184" i="8"/>
  <c r="B184" i="8"/>
  <c r="A184" i="8"/>
  <c r="C2030" i="8"/>
  <c r="B2030" i="8"/>
  <c r="A2030" i="8"/>
  <c r="C1190" i="8"/>
  <c r="B1190" i="8"/>
  <c r="A1190" i="8"/>
  <c r="C1630" i="8"/>
  <c r="B1630" i="8"/>
  <c r="A1630" i="8"/>
  <c r="C1847" i="8"/>
  <c r="B1847" i="8"/>
  <c r="A1847" i="8"/>
  <c r="C705" i="8"/>
  <c r="B705" i="8"/>
  <c r="A705" i="8"/>
  <c r="C819" i="8"/>
  <c r="B819" i="8"/>
  <c r="A819" i="8"/>
  <c r="C1548" i="8"/>
  <c r="B1548" i="8"/>
  <c r="A1548" i="8"/>
  <c r="C1588" i="8"/>
  <c r="B1588" i="8"/>
  <c r="A1588" i="8"/>
  <c r="C2232" i="8"/>
  <c r="B2232" i="8"/>
  <c r="A2232" i="8"/>
  <c r="C1547" i="8"/>
  <c r="B1547" i="8"/>
  <c r="A1547" i="8"/>
  <c r="C2151" i="8"/>
  <c r="B2151" i="8"/>
  <c r="A2151" i="8"/>
  <c r="C2039" i="8"/>
  <c r="B2039" i="8"/>
  <c r="A2039" i="8"/>
  <c r="C1674" i="8"/>
  <c r="B1674" i="8"/>
  <c r="A1674" i="8"/>
  <c r="C51" i="8"/>
  <c r="B51" i="8"/>
  <c r="A51" i="8"/>
  <c r="C1948" i="8"/>
  <c r="B1948" i="8"/>
  <c r="A1948" i="8"/>
  <c r="C2180" i="8"/>
  <c r="B2180" i="8"/>
  <c r="A2180" i="8"/>
  <c r="C1699" i="8"/>
  <c r="B1699" i="8"/>
  <c r="A1699" i="8"/>
  <c r="C1247" i="8"/>
  <c r="B1247" i="8"/>
  <c r="A1247" i="8"/>
  <c r="C2179" i="8"/>
  <c r="B2179" i="8"/>
  <c r="A2179" i="8"/>
  <c r="C1358" i="8"/>
  <c r="B1358" i="8"/>
  <c r="A1358" i="8"/>
  <c r="C1867" i="8"/>
  <c r="B1867" i="8"/>
  <c r="A1867" i="8"/>
  <c r="C474" i="8"/>
  <c r="B474" i="8"/>
  <c r="A474" i="8"/>
  <c r="C1546" i="8"/>
  <c r="B1546" i="8"/>
  <c r="A1546" i="8"/>
  <c r="C1545" i="8"/>
  <c r="B1545" i="8"/>
  <c r="A1545" i="8"/>
  <c r="C1801" i="8"/>
  <c r="B1801" i="8"/>
  <c r="A1801" i="8"/>
  <c r="C2070" i="8"/>
  <c r="B2070" i="8"/>
  <c r="A2070" i="8"/>
  <c r="C1103" i="8"/>
  <c r="B1103" i="8"/>
  <c r="A1103" i="8"/>
  <c r="C1629" i="8"/>
  <c r="B1629" i="8"/>
  <c r="A1629" i="8"/>
  <c r="C1972" i="8"/>
  <c r="B1972" i="8"/>
  <c r="A1972" i="8"/>
  <c r="C1927" i="8"/>
  <c r="B1927" i="8"/>
  <c r="A1927" i="8"/>
  <c r="C543" i="8"/>
  <c r="B543" i="8"/>
  <c r="A543" i="8"/>
  <c r="C1246" i="8"/>
  <c r="B1246" i="8"/>
  <c r="A1246" i="8"/>
  <c r="C542" i="8"/>
  <c r="B542" i="8"/>
  <c r="A542" i="8"/>
  <c r="C1926" i="8"/>
  <c r="B1926" i="8"/>
  <c r="A1926" i="8"/>
  <c r="C159" i="8"/>
  <c r="B159" i="8"/>
  <c r="A159" i="8"/>
  <c r="C573" i="8"/>
  <c r="B573" i="8"/>
  <c r="A573" i="8"/>
  <c r="C818" i="8"/>
  <c r="B818" i="8"/>
  <c r="A818" i="8"/>
  <c r="C1925" i="8"/>
  <c r="B1925" i="8"/>
  <c r="A1925" i="8"/>
  <c r="C1821" i="8"/>
  <c r="B1821" i="8"/>
  <c r="A1821" i="8"/>
  <c r="C541" i="8"/>
  <c r="B541" i="8"/>
  <c r="A541" i="8"/>
  <c r="C348" i="8"/>
  <c r="B348" i="8"/>
  <c r="A348" i="8"/>
  <c r="C817" i="8"/>
  <c r="B817" i="8"/>
  <c r="A817" i="8"/>
  <c r="C540" i="8"/>
  <c r="B540" i="8"/>
  <c r="A540" i="8"/>
  <c r="C1863" i="8"/>
  <c r="B1863" i="8"/>
  <c r="A1863" i="8"/>
  <c r="C73" i="8"/>
  <c r="B73" i="8"/>
  <c r="A73" i="8"/>
  <c r="C2178" i="8"/>
  <c r="B2178" i="8"/>
  <c r="A2178" i="8"/>
  <c r="C1518" i="8"/>
  <c r="B1518" i="8"/>
  <c r="A1518" i="8"/>
  <c r="C1345" i="8"/>
  <c r="B1345" i="8"/>
  <c r="A1345" i="8"/>
  <c r="C1245" i="8"/>
  <c r="B1245" i="8"/>
  <c r="A1245" i="8"/>
  <c r="C1628" i="8"/>
  <c r="B1628" i="8"/>
  <c r="A1628" i="8"/>
  <c r="C1495" i="8"/>
  <c r="B1495" i="8"/>
  <c r="A1495" i="8"/>
  <c r="C539" i="8"/>
  <c r="B539" i="8"/>
  <c r="A539" i="8"/>
  <c r="C1244" i="8"/>
  <c r="B1244" i="8"/>
  <c r="A1244" i="8"/>
  <c r="C1627" i="8"/>
  <c r="B1627" i="8"/>
  <c r="A1627" i="8"/>
  <c r="C1905" i="8"/>
  <c r="B1905" i="8"/>
  <c r="A1905" i="8"/>
  <c r="C1189" i="8"/>
  <c r="B1189" i="8"/>
  <c r="A1189" i="8"/>
  <c r="C1416" i="8"/>
  <c r="B1416" i="8"/>
  <c r="A1416" i="8"/>
  <c r="C284" i="8"/>
  <c r="B284" i="8"/>
  <c r="A284" i="8"/>
  <c r="C1947" i="8"/>
  <c r="B1947" i="8"/>
  <c r="A1947" i="8"/>
  <c r="C72" i="8"/>
  <c r="B72" i="8"/>
  <c r="A72" i="8"/>
  <c r="C62" i="8"/>
  <c r="B62" i="8"/>
  <c r="A62" i="8"/>
  <c r="C1102" i="8"/>
  <c r="B1102" i="8"/>
  <c r="A1102" i="8"/>
  <c r="C1924" i="8"/>
  <c r="B1924" i="8"/>
  <c r="A1924" i="8"/>
  <c r="C1846" i="8"/>
  <c r="B1846" i="8"/>
  <c r="A1846" i="8"/>
  <c r="C1544" i="8"/>
  <c r="B1544" i="8"/>
  <c r="A1544" i="8"/>
  <c r="C995" i="8"/>
  <c r="B995" i="8"/>
  <c r="A995" i="8"/>
  <c r="C994" i="8"/>
  <c r="B994" i="8"/>
  <c r="A994" i="8"/>
  <c r="C90" i="8"/>
  <c r="B90" i="8"/>
  <c r="A90" i="8"/>
  <c r="C50" i="8"/>
  <c r="B50" i="8"/>
  <c r="A50" i="8"/>
  <c r="C1062" i="8"/>
  <c r="B1062" i="8"/>
  <c r="A1062" i="8"/>
  <c r="C71" i="8"/>
  <c r="B71" i="8"/>
  <c r="A71" i="8"/>
  <c r="C473" i="8"/>
  <c r="B473" i="8"/>
  <c r="A473" i="8"/>
  <c r="C897" i="8"/>
  <c r="B897" i="8"/>
  <c r="A897" i="8"/>
  <c r="C993" i="8"/>
  <c r="B993" i="8"/>
  <c r="A993" i="8"/>
  <c r="C751" i="8"/>
  <c r="B751" i="8"/>
  <c r="A751" i="8"/>
  <c r="C2177" i="8"/>
  <c r="B2177" i="8"/>
  <c r="A2177" i="8"/>
  <c r="C472" i="8"/>
  <c r="B472" i="8"/>
  <c r="A472" i="8"/>
  <c r="C1475" i="8"/>
  <c r="B1475" i="8"/>
  <c r="A1475" i="8"/>
  <c r="C1403" i="8"/>
  <c r="B1403" i="8"/>
  <c r="A1403" i="8"/>
  <c r="C896" i="8"/>
  <c r="B896" i="8"/>
  <c r="A896" i="8"/>
  <c r="C538" i="8"/>
  <c r="B538" i="8"/>
  <c r="A538" i="8"/>
  <c r="C1073" i="8"/>
  <c r="B1073" i="8"/>
  <c r="A1073" i="8"/>
  <c r="C410" i="8"/>
  <c r="B410" i="8"/>
  <c r="A410" i="8"/>
  <c r="C1144" i="8"/>
  <c r="B1144" i="8"/>
  <c r="A1144" i="8"/>
  <c r="C237" i="8"/>
  <c r="B237" i="8"/>
  <c r="A237" i="8"/>
  <c r="C2176" i="8"/>
  <c r="B2176" i="8"/>
  <c r="A2176" i="8"/>
  <c r="C8" i="8"/>
  <c r="B8" i="8"/>
  <c r="A8" i="8"/>
  <c r="C236" i="8"/>
  <c r="B236" i="8"/>
  <c r="A236" i="8"/>
  <c r="C537" i="8"/>
  <c r="B537" i="8"/>
  <c r="A537" i="8"/>
  <c r="C1457" i="8"/>
  <c r="B1457" i="8"/>
  <c r="A1457" i="8"/>
  <c r="C1284" i="8"/>
  <c r="B1284" i="8"/>
  <c r="A1284" i="8"/>
  <c r="C1587" i="8"/>
  <c r="B1587" i="8"/>
  <c r="A1587" i="8"/>
  <c r="C409" i="8"/>
  <c r="B409" i="8"/>
  <c r="A409" i="8"/>
  <c r="C471" i="8"/>
  <c r="B471" i="8"/>
  <c r="A471" i="8"/>
  <c r="C1626" i="8"/>
  <c r="B1626" i="8"/>
  <c r="A1626" i="8"/>
  <c r="C1339" i="8"/>
  <c r="B1339" i="8"/>
  <c r="A1339" i="8"/>
  <c r="C1188" i="8"/>
  <c r="B1188" i="8"/>
  <c r="A1188" i="8"/>
  <c r="C536" i="8"/>
  <c r="B536" i="8"/>
  <c r="A536" i="8"/>
  <c r="C2001" i="8"/>
  <c r="B2001" i="8"/>
  <c r="A2001" i="8"/>
  <c r="C704" i="8"/>
  <c r="B704" i="8"/>
  <c r="A704" i="8"/>
  <c r="C2217" i="8"/>
  <c r="B2217" i="8"/>
  <c r="A2217" i="8"/>
  <c r="C127" i="8"/>
  <c r="B127" i="8"/>
  <c r="A127" i="8"/>
  <c r="C1625" i="8"/>
  <c r="B1625" i="8"/>
  <c r="A1625" i="8"/>
  <c r="C1357" i="8"/>
  <c r="B1357" i="8"/>
  <c r="A1357" i="8"/>
  <c r="C895" i="8"/>
  <c r="B895" i="8"/>
  <c r="A895" i="8"/>
  <c r="C1187" i="8"/>
  <c r="B1187" i="8"/>
  <c r="A1187" i="8"/>
  <c r="C613" i="8"/>
  <c r="B613" i="8"/>
  <c r="A613" i="8"/>
  <c r="C703" i="8"/>
  <c r="B703" i="8"/>
  <c r="A703" i="8"/>
  <c r="C535" i="8"/>
  <c r="B535" i="8"/>
  <c r="A535" i="8"/>
  <c r="C7" i="8"/>
  <c r="B7" i="8"/>
  <c r="A7" i="8"/>
  <c r="C470" i="8"/>
  <c r="B470" i="8"/>
  <c r="A470" i="8"/>
  <c r="C992" i="8"/>
  <c r="B992" i="8"/>
  <c r="A992" i="8"/>
  <c r="C534" i="8"/>
  <c r="B534" i="8"/>
  <c r="A534" i="8"/>
  <c r="C2201" i="8"/>
  <c r="B2201" i="8"/>
  <c r="A2201" i="8"/>
  <c r="C2127" i="8"/>
  <c r="B2127" i="8"/>
  <c r="A2127" i="8"/>
  <c r="C1186" i="8"/>
  <c r="B1186" i="8"/>
  <c r="A1186" i="8"/>
  <c r="C158" i="8"/>
  <c r="B158" i="8"/>
  <c r="A158" i="8"/>
  <c r="C1474" i="8"/>
  <c r="B1474" i="8"/>
  <c r="A1474" i="8"/>
  <c r="C1866" i="8"/>
  <c r="B1866" i="8"/>
  <c r="A1866" i="8"/>
  <c r="C102" i="8"/>
  <c r="B102" i="8"/>
  <c r="A102" i="8"/>
  <c r="C894" i="8"/>
  <c r="B894" i="8"/>
  <c r="A894" i="8"/>
  <c r="C1624" i="8"/>
  <c r="B1624" i="8"/>
  <c r="A1624" i="8"/>
  <c r="C991" i="8"/>
  <c r="B991" i="8"/>
  <c r="A991" i="8"/>
  <c r="C408" i="8"/>
  <c r="B408" i="8"/>
  <c r="A408" i="8"/>
  <c r="C1800" i="8"/>
  <c r="B1800" i="8"/>
  <c r="A1800" i="8"/>
  <c r="C1243" i="8"/>
  <c r="B1243" i="8"/>
  <c r="A1243" i="8"/>
  <c r="C2029" i="8"/>
  <c r="B2029" i="8"/>
  <c r="A2029" i="8"/>
  <c r="C893" i="8"/>
  <c r="B893" i="8"/>
  <c r="A893" i="8"/>
  <c r="C1623" i="8"/>
  <c r="B1623" i="8"/>
  <c r="A1623" i="8"/>
  <c r="C702" i="8"/>
  <c r="B702" i="8"/>
  <c r="A702" i="8"/>
  <c r="C1436" i="8"/>
  <c r="B1436" i="8"/>
  <c r="A1436" i="8"/>
  <c r="C126" i="8"/>
  <c r="B126" i="8"/>
  <c r="A126" i="8"/>
  <c r="C990" i="8"/>
  <c r="B990" i="8"/>
  <c r="A990" i="8"/>
  <c r="C2009" i="8"/>
  <c r="B2009" i="8"/>
  <c r="A2009" i="8"/>
  <c r="C533" i="8"/>
  <c r="B533" i="8"/>
  <c r="A533" i="8"/>
  <c r="C1904" i="8"/>
  <c r="B1904" i="8"/>
  <c r="A1904" i="8"/>
  <c r="C750" i="8"/>
  <c r="B750" i="8"/>
  <c r="A750" i="8"/>
  <c r="C2108" i="8"/>
  <c r="B2108" i="8"/>
  <c r="A2108" i="8"/>
  <c r="C1344" i="8"/>
  <c r="B1344" i="8"/>
  <c r="A1344" i="8"/>
  <c r="C1517" i="8"/>
  <c r="B1517" i="8"/>
  <c r="A1517" i="8"/>
  <c r="C2000" i="8"/>
  <c r="B2000" i="8"/>
  <c r="A2000" i="8"/>
  <c r="C816" i="8"/>
  <c r="B816" i="8"/>
  <c r="A816" i="8"/>
  <c r="C2028" i="8"/>
  <c r="B2028" i="8"/>
  <c r="A2028" i="8"/>
  <c r="C469" i="8"/>
  <c r="B469" i="8"/>
  <c r="A469" i="8"/>
  <c r="C1516" i="8"/>
  <c r="B1516" i="8"/>
  <c r="A1516" i="8"/>
  <c r="C1881" i="8"/>
  <c r="B1881" i="8"/>
  <c r="A1881" i="8"/>
  <c r="C1999" i="8"/>
  <c r="B1999" i="8"/>
  <c r="A1999" i="8"/>
  <c r="C600" i="8"/>
  <c r="B600" i="8"/>
  <c r="A600" i="8"/>
  <c r="C532" i="8"/>
  <c r="B532" i="8"/>
  <c r="A532" i="8"/>
  <c r="C1586" i="8"/>
  <c r="B1586" i="8"/>
  <c r="A1586" i="8"/>
  <c r="C235" i="8"/>
  <c r="B235" i="8"/>
  <c r="A235" i="8"/>
  <c r="C234" i="8"/>
  <c r="B234" i="8"/>
  <c r="A234" i="8"/>
  <c r="C1585" i="8"/>
  <c r="B1585" i="8"/>
  <c r="A1585" i="8"/>
  <c r="C1698" i="8"/>
  <c r="B1698" i="8"/>
  <c r="A1698" i="8"/>
  <c r="C701" i="8"/>
  <c r="B701" i="8"/>
  <c r="A701" i="8"/>
  <c r="C1543" i="8"/>
  <c r="B1543" i="8"/>
  <c r="A1543" i="8"/>
  <c r="C1456" i="8"/>
  <c r="B1456" i="8"/>
  <c r="A1456" i="8"/>
  <c r="C531" i="8"/>
  <c r="B531" i="8"/>
  <c r="A531" i="8"/>
  <c r="C308" i="8"/>
  <c r="B308" i="8"/>
  <c r="A308" i="8"/>
  <c r="C989" i="8"/>
  <c r="B989" i="8"/>
  <c r="A989" i="8"/>
  <c r="C233" i="8"/>
  <c r="B233" i="8"/>
  <c r="A233" i="8"/>
  <c r="C815" i="8"/>
  <c r="B815" i="8"/>
  <c r="A815" i="8"/>
  <c r="C2224" i="8"/>
  <c r="B2224" i="8"/>
  <c r="A2224" i="8"/>
  <c r="C407" i="8"/>
  <c r="B407" i="8"/>
  <c r="A407" i="8"/>
  <c r="C1845" i="8"/>
  <c r="B1845" i="8"/>
  <c r="A1845" i="8"/>
  <c r="C700" i="8"/>
  <c r="B700" i="8"/>
  <c r="A700" i="8"/>
  <c r="C1309" i="8"/>
  <c r="B1309" i="8"/>
  <c r="A1309" i="8"/>
  <c r="C232" i="8"/>
  <c r="B232" i="8"/>
  <c r="A232" i="8"/>
  <c r="C530" i="8"/>
  <c r="B530" i="8"/>
  <c r="A530" i="8"/>
  <c r="C529" i="8"/>
  <c r="B529" i="8"/>
  <c r="A529" i="8"/>
  <c r="C257" i="8"/>
  <c r="B257" i="8"/>
  <c r="A257" i="8"/>
  <c r="C587" i="8"/>
  <c r="B587" i="8"/>
  <c r="A587" i="8"/>
  <c r="C231" i="8"/>
  <c r="B231" i="8"/>
  <c r="A231" i="8"/>
  <c r="C699" i="8"/>
  <c r="B699" i="8"/>
  <c r="A699" i="8"/>
  <c r="C406" i="8"/>
  <c r="B406" i="8"/>
  <c r="A406" i="8"/>
  <c r="C892" i="8"/>
  <c r="B892" i="8"/>
  <c r="A892" i="8"/>
  <c r="C988" i="8"/>
  <c r="B988" i="8"/>
  <c r="A988" i="8"/>
  <c r="C987" i="8"/>
  <c r="B987" i="8"/>
  <c r="A987" i="8"/>
  <c r="C2080" i="8"/>
  <c r="B2080" i="8"/>
  <c r="A2080" i="8"/>
  <c r="C157" i="8"/>
  <c r="B157" i="8"/>
  <c r="A157" i="8"/>
  <c r="C1923" i="8"/>
  <c r="B1923" i="8"/>
  <c r="A1923" i="8"/>
  <c r="C307" i="8"/>
  <c r="B307" i="8"/>
  <c r="A307" i="8"/>
  <c r="C2126" i="8"/>
  <c r="B2126" i="8"/>
  <c r="A2126" i="8"/>
  <c r="C347" i="8"/>
  <c r="B347" i="8"/>
  <c r="A347" i="8"/>
  <c r="C1101" i="8"/>
  <c r="B1101" i="8"/>
  <c r="A1101" i="8"/>
  <c r="C2044" i="8"/>
  <c r="B2044" i="8"/>
  <c r="A2044" i="8"/>
  <c r="C1697" i="8"/>
  <c r="B1697" i="8"/>
  <c r="A1697" i="8"/>
  <c r="C32" i="8"/>
  <c r="B32" i="8"/>
  <c r="A32" i="8"/>
  <c r="C644" i="8"/>
  <c r="B644" i="8"/>
  <c r="A644" i="8"/>
  <c r="C1922" i="8"/>
  <c r="B1922" i="8"/>
  <c r="A1922" i="8"/>
  <c r="C1696" i="8"/>
  <c r="B1696" i="8"/>
  <c r="A1696" i="8"/>
  <c r="C698" i="8"/>
  <c r="B698" i="8"/>
  <c r="A698" i="8"/>
  <c r="C1584" i="8"/>
  <c r="B1584" i="8"/>
  <c r="A1584" i="8"/>
  <c r="C814" i="8"/>
  <c r="B814" i="8"/>
  <c r="A814" i="8"/>
  <c r="C31" i="8"/>
  <c r="B31" i="8"/>
  <c r="A31" i="8"/>
  <c r="C612" i="8"/>
  <c r="B612" i="8"/>
  <c r="A612" i="8"/>
  <c r="C1583" i="8"/>
  <c r="B1583" i="8"/>
  <c r="A1583" i="8"/>
  <c r="D1583" i="8" s="1"/>
  <c r="C346" i="8"/>
  <c r="B346" i="8"/>
  <c r="A346" i="8"/>
  <c r="C986" i="8"/>
  <c r="B986" i="8"/>
  <c r="A986" i="8"/>
  <c r="C1695" i="8"/>
  <c r="B1695" i="8"/>
  <c r="A1695" i="8"/>
  <c r="C1100" i="8"/>
  <c r="B1100" i="8"/>
  <c r="A1100" i="8"/>
  <c r="C1542" i="8"/>
  <c r="B1542" i="8"/>
  <c r="A1542" i="8"/>
  <c r="C1143" i="8"/>
  <c r="B1143" i="8"/>
  <c r="A1143" i="8"/>
  <c r="C468" i="8"/>
  <c r="B468" i="8"/>
  <c r="A468" i="8"/>
  <c r="C2008" i="8"/>
  <c r="B2008" i="8"/>
  <c r="A2008" i="8"/>
  <c r="D2008" i="8" s="1"/>
  <c r="C813" i="8"/>
  <c r="B813" i="8"/>
  <c r="A813" i="8"/>
  <c r="C1903" i="8"/>
  <c r="B1903" i="8"/>
  <c r="A1903" i="8"/>
  <c r="C586" i="8"/>
  <c r="B586" i="8"/>
  <c r="A586" i="8"/>
  <c r="C2021" i="8"/>
  <c r="B2021" i="8"/>
  <c r="A2021" i="8"/>
  <c r="C697" i="8"/>
  <c r="B697" i="8"/>
  <c r="A697" i="8"/>
  <c r="C405" i="8"/>
  <c r="B405" i="8"/>
  <c r="A405" i="8"/>
  <c r="C985" i="8"/>
  <c r="B985" i="8"/>
  <c r="A985" i="8"/>
  <c r="C2209" i="8"/>
  <c r="B2209" i="8"/>
  <c r="A2209" i="8"/>
  <c r="D2209" i="8" s="1"/>
  <c r="C1622" i="8"/>
  <c r="B1622" i="8"/>
  <c r="A1622" i="8"/>
  <c r="C1473" i="8"/>
  <c r="B1473" i="8"/>
  <c r="A1473" i="8"/>
  <c r="C283" i="8"/>
  <c r="B283" i="8"/>
  <c r="A283" i="8"/>
  <c r="C891" i="8"/>
  <c r="B891" i="8"/>
  <c r="A891" i="8"/>
  <c r="C1737" i="8"/>
  <c r="B1737" i="8"/>
  <c r="A1737" i="8"/>
  <c r="C1242" i="8"/>
  <c r="B1242" i="8"/>
  <c r="A1242" i="8"/>
  <c r="C1185" i="8"/>
  <c r="B1185" i="8"/>
  <c r="A1185" i="8"/>
  <c r="C665" i="8"/>
  <c r="B665" i="8"/>
  <c r="A665" i="8"/>
  <c r="D665" i="8" s="1"/>
  <c r="C1424" i="8"/>
  <c r="B1424" i="8"/>
  <c r="A1424" i="8"/>
  <c r="C984" i="8"/>
  <c r="B984" i="8"/>
  <c r="A984" i="8"/>
  <c r="C230" i="8"/>
  <c r="B230" i="8"/>
  <c r="A230" i="8"/>
  <c r="C2150" i="8"/>
  <c r="B2150" i="8"/>
  <c r="A2150" i="8"/>
  <c r="C467" i="8"/>
  <c r="B467" i="8"/>
  <c r="A467" i="8"/>
  <c r="C1142" i="8"/>
  <c r="B1142" i="8"/>
  <c r="A1142" i="8"/>
  <c r="C2175" i="8"/>
  <c r="B2175" i="8"/>
  <c r="A2175" i="8"/>
  <c r="C2174" i="8"/>
  <c r="B2174" i="8"/>
  <c r="A2174" i="8"/>
  <c r="D2174" i="8" s="1"/>
  <c r="C890" i="8"/>
  <c r="B890" i="8"/>
  <c r="A890" i="8"/>
  <c r="C812" i="8"/>
  <c r="B812" i="8"/>
  <c r="A812" i="8"/>
  <c r="C889" i="8"/>
  <c r="B889" i="8"/>
  <c r="A889" i="8"/>
  <c r="C749" i="8"/>
  <c r="B749" i="8"/>
  <c r="A749" i="8"/>
  <c r="C811" i="8"/>
  <c r="B811" i="8"/>
  <c r="A811" i="8"/>
  <c r="C888" i="8"/>
  <c r="B888" i="8"/>
  <c r="A888" i="8"/>
  <c r="C1241" i="8"/>
  <c r="B1241" i="8"/>
  <c r="A1241" i="8"/>
  <c r="C1844" i="8"/>
  <c r="B1844" i="8"/>
  <c r="A1844" i="8"/>
  <c r="D1844" i="8" s="1"/>
  <c r="C1494" i="8"/>
  <c r="B1494" i="8"/>
  <c r="A1494" i="8"/>
  <c r="C70" i="8"/>
  <c r="B70" i="8"/>
  <c r="A70" i="8"/>
  <c r="C49" i="8"/>
  <c r="B49" i="8"/>
  <c r="A49" i="8"/>
  <c r="C404" i="8"/>
  <c r="B404" i="8"/>
  <c r="A404" i="8"/>
  <c r="C696" i="8"/>
  <c r="B696" i="8"/>
  <c r="A696" i="8"/>
  <c r="C100" i="8"/>
  <c r="B100" i="8"/>
  <c r="A100" i="8"/>
  <c r="C1971" i="8"/>
  <c r="B1971" i="8"/>
  <c r="A1971" i="8"/>
  <c r="C30" i="8"/>
  <c r="B30" i="8"/>
  <c r="A30" i="8"/>
  <c r="D30" i="8" s="1"/>
  <c r="C1072" i="8"/>
  <c r="B1072" i="8"/>
  <c r="A1072" i="8"/>
  <c r="C1673" i="8"/>
  <c r="B1673" i="8"/>
  <c r="A1673" i="8"/>
  <c r="C810" i="8"/>
  <c r="B810" i="8"/>
  <c r="A810" i="8"/>
  <c r="C2027" i="8"/>
  <c r="B2027" i="8"/>
  <c r="A2027" i="8"/>
  <c r="C1472" i="8"/>
  <c r="B1472" i="8"/>
  <c r="A1472" i="8"/>
  <c r="C1820" i="8"/>
  <c r="B1820" i="8"/>
  <c r="A1820" i="8"/>
  <c r="C1621" i="8"/>
  <c r="B1621" i="8"/>
  <c r="A1621" i="8"/>
  <c r="C403" i="8"/>
  <c r="B403" i="8"/>
  <c r="A403" i="8"/>
  <c r="D403" i="8" s="1"/>
  <c r="C809" i="8"/>
  <c r="B809" i="8"/>
  <c r="A809" i="8"/>
  <c r="C1694" i="8"/>
  <c r="B1694" i="8"/>
  <c r="A1694" i="8"/>
  <c r="C2107" i="8"/>
  <c r="B2107" i="8"/>
  <c r="A2107" i="8"/>
  <c r="C1435" i="8"/>
  <c r="B1435" i="8"/>
  <c r="A1435" i="8"/>
  <c r="C630" i="8"/>
  <c r="B630" i="8"/>
  <c r="A630" i="8"/>
  <c r="C2149" i="8"/>
  <c r="B2149" i="8"/>
  <c r="A2149" i="8"/>
  <c r="C664" i="8"/>
  <c r="B664" i="8"/>
  <c r="A664" i="8"/>
  <c r="C89" i="8"/>
  <c r="B89" i="8"/>
  <c r="A89" i="8"/>
  <c r="D89" i="8" s="1"/>
  <c r="C1736" i="8"/>
  <c r="B1736" i="8"/>
  <c r="A1736" i="8"/>
  <c r="C345" i="8"/>
  <c r="B345" i="8"/>
  <c r="A345" i="8"/>
  <c r="C48" i="8"/>
  <c r="B48" i="8"/>
  <c r="A48" i="8"/>
  <c r="C466" i="8"/>
  <c r="B466" i="8"/>
  <c r="A466" i="8"/>
  <c r="C1902" i="8"/>
  <c r="B1902" i="8"/>
  <c r="A1902" i="8"/>
  <c r="C695" i="8"/>
  <c r="B695" i="8"/>
  <c r="A695" i="8"/>
  <c r="C983" i="8"/>
  <c r="B983" i="8"/>
  <c r="A983" i="8"/>
  <c r="C1735" i="8"/>
  <c r="B1735" i="8"/>
  <c r="A1735" i="8"/>
  <c r="D1735" i="8" s="1"/>
  <c r="C1970" i="8"/>
  <c r="B1970" i="8"/>
  <c r="A1970" i="8"/>
  <c r="C229" i="8"/>
  <c r="B229" i="8"/>
  <c r="A229" i="8"/>
  <c r="C1141" i="8"/>
  <c r="B1141" i="8"/>
  <c r="A1141" i="8"/>
  <c r="C694" i="8"/>
  <c r="B694" i="8"/>
  <c r="A694" i="8"/>
  <c r="C1862" i="8"/>
  <c r="B1862" i="8"/>
  <c r="A1862" i="8"/>
  <c r="C6" i="8"/>
  <c r="B6" i="8"/>
  <c r="A6" i="8"/>
  <c r="C693" i="8"/>
  <c r="B693" i="8"/>
  <c r="A693" i="8"/>
  <c r="C748" i="8"/>
  <c r="B748" i="8"/>
  <c r="A748" i="8"/>
  <c r="D748" i="8" s="1"/>
  <c r="C1423" i="8"/>
  <c r="B1423" i="8"/>
  <c r="A1423" i="8"/>
  <c r="C1240" i="8"/>
  <c r="B1240" i="8"/>
  <c r="A1240" i="8"/>
  <c r="C402" i="8"/>
  <c r="B402" i="8"/>
  <c r="A402" i="8"/>
  <c r="C1861" i="8"/>
  <c r="B1861" i="8"/>
  <c r="A1861" i="8"/>
  <c r="C528" i="8"/>
  <c r="B528" i="8"/>
  <c r="A528" i="8"/>
  <c r="C344" i="8"/>
  <c r="B344" i="8"/>
  <c r="A344" i="8"/>
  <c r="C61" i="8"/>
  <c r="B61" i="8"/>
  <c r="A61" i="8"/>
  <c r="C306" i="8"/>
  <c r="B306" i="8"/>
  <c r="A306" i="8"/>
  <c r="D306" i="8" s="1"/>
  <c r="C1969" i="8"/>
  <c r="B1969" i="8"/>
  <c r="A1969" i="8"/>
  <c r="C585" i="8"/>
  <c r="B585" i="8"/>
  <c r="A585" i="8"/>
  <c r="C2093" i="8"/>
  <c r="B2093" i="8"/>
  <c r="A2093" i="8"/>
  <c r="C1099" i="8"/>
  <c r="B1099" i="8"/>
  <c r="A1099" i="8"/>
  <c r="C1184" i="8"/>
  <c r="B1184" i="8"/>
  <c r="A1184" i="8"/>
  <c r="C343" i="8"/>
  <c r="B343" i="8"/>
  <c r="A343" i="8"/>
  <c r="C1693" i="8"/>
  <c r="B1693" i="8"/>
  <c r="A1693" i="8"/>
  <c r="C1239" i="8"/>
  <c r="B1239" i="8"/>
  <c r="A1239" i="8"/>
  <c r="D1239" i="8" s="1"/>
  <c r="C1283" i="8"/>
  <c r="B1283" i="8"/>
  <c r="A1283" i="8"/>
  <c r="C156" i="8"/>
  <c r="B156" i="8"/>
  <c r="A156" i="8"/>
  <c r="C982" i="8"/>
  <c r="B982" i="8"/>
  <c r="A982" i="8"/>
  <c r="C1880" i="8"/>
  <c r="B1880" i="8"/>
  <c r="A1880" i="8"/>
  <c r="C1238" i="8"/>
  <c r="B1238" i="8"/>
  <c r="A1238" i="8"/>
  <c r="C305" i="8"/>
  <c r="B305" i="8"/>
  <c r="A305" i="8"/>
  <c r="C1343" i="8"/>
  <c r="B1343" i="8"/>
  <c r="A1343" i="8"/>
  <c r="C1799" i="8"/>
  <c r="B1799" i="8"/>
  <c r="A1799" i="8"/>
  <c r="D1799" i="8" s="1"/>
  <c r="C1434" i="8"/>
  <c r="B1434" i="8"/>
  <c r="A1434" i="8"/>
  <c r="C1071" i="8"/>
  <c r="B1071" i="8"/>
  <c r="A1071" i="8"/>
  <c r="C2197" i="8"/>
  <c r="B2197" i="8"/>
  <c r="A2197" i="8"/>
  <c r="C1692" i="8"/>
  <c r="B1692" i="8"/>
  <c r="A1692" i="8"/>
  <c r="C2231" i="8"/>
  <c r="B2231" i="8"/>
  <c r="A2231" i="8"/>
  <c r="C527" i="8"/>
  <c r="B527" i="8"/>
  <c r="A527" i="8"/>
  <c r="C629" i="8"/>
  <c r="B629" i="8"/>
  <c r="A629" i="8"/>
  <c r="C981" i="8"/>
  <c r="B981" i="8"/>
  <c r="A981" i="8"/>
  <c r="D981" i="8" s="1"/>
  <c r="C747" i="8"/>
  <c r="B747" i="8"/>
  <c r="A747" i="8"/>
  <c r="C401" i="8"/>
  <c r="B401" i="8"/>
  <c r="A401" i="8"/>
  <c r="C2125" i="8"/>
  <c r="B2125" i="8"/>
  <c r="A2125" i="8"/>
  <c r="C1843" i="8"/>
  <c r="B1843" i="8"/>
  <c r="A1843" i="8"/>
  <c r="C1901" i="8"/>
  <c r="B1901" i="8"/>
  <c r="A1901" i="8"/>
  <c r="C526" i="8"/>
  <c r="B526" i="8"/>
  <c r="A526" i="8"/>
  <c r="C21" i="8"/>
  <c r="B21" i="8"/>
  <c r="A21" i="8"/>
  <c r="C2062" i="8"/>
  <c r="B2062" i="8"/>
  <c r="A2062" i="8"/>
  <c r="D2062" i="8" s="1"/>
  <c r="C887" i="8"/>
  <c r="B887" i="8"/>
  <c r="A887" i="8"/>
  <c r="C1672" i="8"/>
  <c r="B1672" i="8"/>
  <c r="A1672" i="8"/>
  <c r="C465" i="8"/>
  <c r="B465" i="8"/>
  <c r="A465" i="8"/>
  <c r="C20" i="8"/>
  <c r="B20" i="8"/>
  <c r="A20" i="8"/>
  <c r="C1777" i="8"/>
  <c r="B1777" i="8"/>
  <c r="A1777" i="8"/>
  <c r="C980" i="8"/>
  <c r="B980" i="8"/>
  <c r="A980" i="8"/>
  <c r="C272" i="8"/>
  <c r="B272" i="8"/>
  <c r="A272" i="8"/>
  <c r="C808" i="8"/>
  <c r="B808" i="8"/>
  <c r="A808" i="8"/>
  <c r="D808" i="8" s="1"/>
  <c r="C692" i="8"/>
  <c r="B692" i="8"/>
  <c r="A692" i="8"/>
  <c r="C1140" i="8"/>
  <c r="B1140" i="8"/>
  <c r="A1140" i="8"/>
  <c r="C1582" i="8"/>
  <c r="B1582" i="8"/>
  <c r="A1582" i="8"/>
  <c r="C1433" i="8"/>
  <c r="B1433" i="8"/>
  <c r="A1433" i="8"/>
  <c r="C2148" i="8"/>
  <c r="B2148" i="8"/>
  <c r="A2148" i="8"/>
  <c r="C1734" i="8"/>
  <c r="B1734" i="8"/>
  <c r="A1734" i="8"/>
  <c r="C807" i="8"/>
  <c r="B807" i="8"/>
  <c r="A807" i="8"/>
  <c r="C1776" i="8"/>
  <c r="B1776" i="8"/>
  <c r="A1776" i="8"/>
  <c r="D1776" i="8" s="1"/>
  <c r="C979" i="8"/>
  <c r="B979" i="8"/>
  <c r="A979" i="8"/>
  <c r="C271" i="8"/>
  <c r="B271" i="8"/>
  <c r="A271" i="8"/>
  <c r="C978" i="8"/>
  <c r="B978" i="8"/>
  <c r="A978" i="8"/>
  <c r="C1237" i="8"/>
  <c r="B1237" i="8"/>
  <c r="A1237" i="8"/>
  <c r="C400" i="8"/>
  <c r="B400" i="8"/>
  <c r="A400" i="8"/>
  <c r="C1541" i="8"/>
  <c r="B1541" i="8"/>
  <c r="A1541" i="8"/>
  <c r="C1455" i="8"/>
  <c r="B1455" i="8"/>
  <c r="A1455" i="8"/>
  <c r="C1655" i="8"/>
  <c r="B1655" i="8"/>
  <c r="A1655" i="8"/>
  <c r="D1655" i="8" s="1"/>
  <c r="C1733" i="8"/>
  <c r="B1733" i="8"/>
  <c r="A1733" i="8"/>
  <c r="C1402" i="8"/>
  <c r="B1402" i="8"/>
  <c r="A1402" i="8"/>
  <c r="C256" i="8"/>
  <c r="B256" i="8"/>
  <c r="A256" i="8"/>
  <c r="C1968" i="8"/>
  <c r="B1968" i="8"/>
  <c r="A1968" i="8"/>
  <c r="C663" i="8"/>
  <c r="B663" i="8"/>
  <c r="A663" i="8"/>
  <c r="C2092" i="8"/>
  <c r="B2092" i="8"/>
  <c r="A2092" i="8"/>
  <c r="C977" i="8"/>
  <c r="B977" i="8"/>
  <c r="A977" i="8"/>
  <c r="C1415" i="8"/>
  <c r="B1415" i="8"/>
  <c r="A1415" i="8"/>
  <c r="D1415" i="8" s="1"/>
  <c r="C1308" i="8"/>
  <c r="B1308" i="8"/>
  <c r="A1308" i="8"/>
  <c r="C1061" i="8"/>
  <c r="B1061" i="8"/>
  <c r="A1061" i="8"/>
  <c r="C112" i="8"/>
  <c r="B112" i="8"/>
  <c r="A112" i="8"/>
  <c r="C1766" i="8"/>
  <c r="B1766" i="8"/>
  <c r="A1766" i="8"/>
  <c r="C976" i="8"/>
  <c r="B976" i="8"/>
  <c r="A976" i="8"/>
  <c r="C1654" i="8"/>
  <c r="B1654" i="8"/>
  <c r="A1654" i="8"/>
  <c r="C1515" i="8"/>
  <c r="B1515" i="8"/>
  <c r="A1515" i="8"/>
  <c r="C746" i="8"/>
  <c r="B746" i="8"/>
  <c r="A746" i="8"/>
  <c r="D746" i="8" s="1"/>
  <c r="C5" i="8"/>
  <c r="B5" i="8"/>
  <c r="A5" i="8"/>
  <c r="C464" i="8"/>
  <c r="B464" i="8"/>
  <c r="A464" i="8"/>
  <c r="C2208" i="8"/>
  <c r="B2208" i="8"/>
  <c r="A2208" i="8"/>
  <c r="C806" i="8"/>
  <c r="B806" i="8"/>
  <c r="A806" i="8"/>
  <c r="C1946" i="8"/>
  <c r="B1946" i="8"/>
  <c r="A1946" i="8"/>
  <c r="C745" i="8"/>
  <c r="B745" i="8"/>
  <c r="A745" i="8"/>
  <c r="C399" i="8"/>
  <c r="B399" i="8"/>
  <c r="A399" i="8"/>
  <c r="C1798" i="8"/>
  <c r="B1798" i="8"/>
  <c r="A1798" i="8"/>
  <c r="D1798" i="8" s="1"/>
  <c r="C1493" i="8"/>
  <c r="B1493" i="8"/>
  <c r="A1493" i="8"/>
  <c r="C1098" i="8"/>
  <c r="B1098" i="8"/>
  <c r="A1098" i="8"/>
  <c r="C525" i="8"/>
  <c r="B525" i="8"/>
  <c r="A525" i="8"/>
  <c r="C47" i="8"/>
  <c r="B47" i="8"/>
  <c r="A47" i="8"/>
  <c r="C1819" i="8"/>
  <c r="B1819" i="8"/>
  <c r="A1819" i="8"/>
  <c r="C270" i="8"/>
  <c r="B270" i="8"/>
  <c r="A270" i="8"/>
  <c r="C1139" i="8"/>
  <c r="B1139" i="8"/>
  <c r="A1139" i="8"/>
  <c r="C975" i="8"/>
  <c r="B975" i="8"/>
  <c r="A975" i="8"/>
  <c r="D975" i="8" s="1"/>
  <c r="C1236" i="8"/>
  <c r="B1236" i="8"/>
  <c r="A1236" i="8"/>
  <c r="C1818" i="8"/>
  <c r="B1818" i="8"/>
  <c r="A1818" i="8"/>
  <c r="C1138" i="8"/>
  <c r="B1138" i="8"/>
  <c r="A1138" i="8"/>
  <c r="C1581" i="8"/>
  <c r="B1581" i="8"/>
  <c r="A1581" i="8"/>
  <c r="C342" i="8"/>
  <c r="B342" i="8"/>
  <c r="A342" i="8"/>
  <c r="C1235" i="8"/>
  <c r="B1235" i="8"/>
  <c r="A1235" i="8"/>
  <c r="C398" i="8"/>
  <c r="B398" i="8"/>
  <c r="A398" i="8"/>
  <c r="C125" i="8"/>
  <c r="B125" i="8"/>
  <c r="A125" i="8"/>
  <c r="D125" i="8" s="1"/>
  <c r="C124" i="8"/>
  <c r="B124" i="8"/>
  <c r="A124" i="8"/>
  <c r="C1282" i="8"/>
  <c r="B1282" i="8"/>
  <c r="A1282" i="8"/>
  <c r="C1307" i="8"/>
  <c r="B1307" i="8"/>
  <c r="A1307" i="8"/>
  <c r="C2124" i="8"/>
  <c r="B2124" i="8"/>
  <c r="A2124" i="8"/>
  <c r="C123" i="8"/>
  <c r="B123" i="8"/>
  <c r="A123" i="8"/>
  <c r="C183" i="8"/>
  <c r="B183" i="8"/>
  <c r="A183" i="8"/>
  <c r="C2173" i="8"/>
  <c r="B2173" i="8"/>
  <c r="A2173" i="8"/>
  <c r="C1492" i="8"/>
  <c r="B1492" i="8"/>
  <c r="A1492" i="8"/>
  <c r="D1492" i="8" s="1"/>
  <c r="C1381" i="8"/>
  <c r="B1381" i="8"/>
  <c r="A1381" i="8"/>
  <c r="C1998" i="8"/>
  <c r="B1998" i="8"/>
  <c r="A1998" i="8"/>
  <c r="C1514" i="8"/>
  <c r="B1514" i="8"/>
  <c r="A1514" i="8"/>
  <c r="C228" i="8"/>
  <c r="B228" i="8"/>
  <c r="A228" i="8"/>
  <c r="C2016" i="8"/>
  <c r="B2016" i="8"/>
  <c r="A2016" i="8"/>
  <c r="C1454" i="8"/>
  <c r="B1454" i="8"/>
  <c r="A1454" i="8"/>
  <c r="C1691" i="8"/>
  <c r="B1691" i="8"/>
  <c r="A1691" i="8"/>
  <c r="C1453" i="8"/>
  <c r="B1453" i="8"/>
  <c r="A1453" i="8"/>
  <c r="D1453" i="8" s="1"/>
  <c r="C1097" i="8"/>
  <c r="B1097" i="8"/>
  <c r="A1097" i="8"/>
  <c r="C122" i="8"/>
  <c r="B122" i="8"/>
  <c r="A122" i="8"/>
  <c r="C227" i="8"/>
  <c r="B227" i="8"/>
  <c r="A227" i="8"/>
  <c r="C886" i="8"/>
  <c r="B886" i="8"/>
  <c r="A886" i="8"/>
  <c r="C584" i="8"/>
  <c r="B584" i="8"/>
  <c r="A584" i="8"/>
  <c r="C269" i="8"/>
  <c r="B269" i="8"/>
  <c r="A269" i="8"/>
  <c r="C1967" i="8"/>
  <c r="B1967" i="8"/>
  <c r="A1967" i="8"/>
  <c r="C805" i="8"/>
  <c r="B805" i="8"/>
  <c r="A805" i="8"/>
  <c r="D805" i="8" s="1"/>
  <c r="C804" i="8"/>
  <c r="B804" i="8"/>
  <c r="A804" i="8"/>
  <c r="C803" i="8"/>
  <c r="B803" i="8"/>
  <c r="A803" i="8"/>
  <c r="C1540" i="8"/>
  <c r="B1540" i="8"/>
  <c r="A1540" i="8"/>
  <c r="C226" i="8"/>
  <c r="B226" i="8"/>
  <c r="A226" i="8"/>
  <c r="C1342" i="8"/>
  <c r="B1342" i="8"/>
  <c r="A1342" i="8"/>
  <c r="C1234" i="8"/>
  <c r="B1234" i="8"/>
  <c r="A1234" i="8"/>
  <c r="C1860" i="8"/>
  <c r="B1860" i="8"/>
  <c r="A1860" i="8"/>
  <c r="C182" i="8"/>
  <c r="B182" i="8"/>
  <c r="A182" i="8"/>
  <c r="D182" i="8" s="1"/>
  <c r="C1338" i="8"/>
  <c r="B1338" i="8"/>
  <c r="A1338" i="8"/>
  <c r="C1690" i="8"/>
  <c r="B1690" i="8"/>
  <c r="A1690" i="8"/>
  <c r="C583" i="8"/>
  <c r="B583" i="8"/>
  <c r="A583" i="8"/>
  <c r="C46" i="8"/>
  <c r="B46" i="8"/>
  <c r="A46" i="8"/>
  <c r="C60" i="8"/>
  <c r="B60" i="8"/>
  <c r="A60" i="8"/>
  <c r="C1513" i="8"/>
  <c r="B1513" i="8"/>
  <c r="A1513" i="8"/>
  <c r="C225" i="8"/>
  <c r="B225" i="8"/>
  <c r="A225" i="8"/>
  <c r="C1096" i="8"/>
  <c r="B1096" i="8"/>
  <c r="A1096" i="8"/>
  <c r="D1096" i="8" s="1"/>
  <c r="C1183" i="8"/>
  <c r="B1183" i="8"/>
  <c r="A1183" i="8"/>
  <c r="C1539" i="8"/>
  <c r="B1539" i="8"/>
  <c r="A1539" i="8"/>
  <c r="C1306" i="8"/>
  <c r="B1306" i="8"/>
  <c r="A1306" i="8"/>
  <c r="C974" i="8"/>
  <c r="B974" i="8"/>
  <c r="A974" i="8"/>
  <c r="C973" i="8"/>
  <c r="B973" i="8"/>
  <c r="A973" i="8"/>
  <c r="C802" i="8"/>
  <c r="B802" i="8"/>
  <c r="A802" i="8"/>
  <c r="C1394" i="8"/>
  <c r="B1394" i="8"/>
  <c r="A1394" i="8"/>
  <c r="C1732" i="8"/>
  <c r="B1732" i="8"/>
  <c r="A1732" i="8"/>
  <c r="D1732" i="8" s="1"/>
  <c r="C1401" i="8"/>
  <c r="B1401" i="8"/>
  <c r="A1401" i="8"/>
  <c r="C1452" i="8"/>
  <c r="B1452" i="8"/>
  <c r="A1452" i="8"/>
  <c r="C155" i="8"/>
  <c r="B155" i="8"/>
  <c r="A155" i="8"/>
  <c r="C397" i="8"/>
  <c r="B397" i="8"/>
  <c r="A397" i="8"/>
  <c r="C972" i="8"/>
  <c r="B972" i="8"/>
  <c r="A972" i="8"/>
  <c r="C524" i="8"/>
  <c r="B524" i="8"/>
  <c r="A524" i="8"/>
  <c r="C396" i="8"/>
  <c r="B396" i="8"/>
  <c r="A396" i="8"/>
  <c r="C1797" i="8"/>
  <c r="B1797" i="8"/>
  <c r="A1797" i="8"/>
  <c r="D1797" i="8" s="1"/>
  <c r="C341" i="8"/>
  <c r="B341" i="8"/>
  <c r="A341" i="8"/>
  <c r="C523" i="8"/>
  <c r="B523" i="8"/>
  <c r="A523" i="8"/>
  <c r="C2049" i="8"/>
  <c r="B2049" i="8"/>
  <c r="A2049" i="8"/>
  <c r="C1997" i="8"/>
  <c r="B1997" i="8"/>
  <c r="A1997" i="8"/>
  <c r="C801" i="8"/>
  <c r="B801" i="8"/>
  <c r="A801" i="8"/>
  <c r="C340" i="8"/>
  <c r="B340" i="8"/>
  <c r="A340" i="8"/>
  <c r="C1731" i="8"/>
  <c r="B1731" i="8"/>
  <c r="A1731" i="8"/>
  <c r="C971" i="8"/>
  <c r="B971" i="8"/>
  <c r="A971" i="8"/>
  <c r="D971" i="8" s="1"/>
  <c r="C2106" i="8"/>
  <c r="B2106" i="8"/>
  <c r="A2106" i="8"/>
  <c r="C522" i="8"/>
  <c r="B522" i="8"/>
  <c r="A522" i="8"/>
  <c r="C1945" i="8"/>
  <c r="B1945" i="8"/>
  <c r="A1945" i="8"/>
  <c r="C599" i="8"/>
  <c r="B599" i="8"/>
  <c r="A599" i="8"/>
  <c r="C2172" i="8"/>
  <c r="B2172" i="8"/>
  <c r="A2172" i="8"/>
  <c r="C1538" i="8"/>
  <c r="B1538" i="8"/>
  <c r="A1538" i="8"/>
  <c r="C885" i="8"/>
  <c r="B885" i="8"/>
  <c r="A885" i="8"/>
  <c r="C339" i="8"/>
  <c r="B339" i="8"/>
  <c r="A339" i="8"/>
  <c r="D339" i="8" s="1"/>
  <c r="C1451" i="8"/>
  <c r="B1451" i="8"/>
  <c r="A1451" i="8"/>
  <c r="C1966" i="8"/>
  <c r="B1966" i="8"/>
  <c r="A1966" i="8"/>
  <c r="C800" i="8"/>
  <c r="B800" i="8"/>
  <c r="A800" i="8"/>
  <c r="C1842" i="8"/>
  <c r="B1842" i="8"/>
  <c r="A1842" i="8"/>
  <c r="C1775" i="8"/>
  <c r="B1775" i="8"/>
  <c r="A1775" i="8"/>
  <c r="C304" i="8"/>
  <c r="B304" i="8"/>
  <c r="A304" i="8"/>
  <c r="C1900" i="8"/>
  <c r="B1900" i="8"/>
  <c r="A1900" i="8"/>
  <c r="C970" i="8"/>
  <c r="B970" i="8"/>
  <c r="A970" i="8"/>
  <c r="D970" i="8" s="1"/>
  <c r="C744" i="8"/>
  <c r="B744" i="8"/>
  <c r="A744" i="8"/>
  <c r="C1996" i="8"/>
  <c r="B1996" i="8"/>
  <c r="A1996" i="8"/>
  <c r="C521" i="8"/>
  <c r="B521" i="8"/>
  <c r="A521" i="8"/>
  <c r="C1817" i="8"/>
  <c r="B1817" i="8"/>
  <c r="A1817" i="8"/>
  <c r="C1182" i="8"/>
  <c r="B1182" i="8"/>
  <c r="A1182" i="8"/>
  <c r="C2237" i="8"/>
  <c r="B2237" i="8"/>
  <c r="A2237" i="8"/>
  <c r="C799" i="8"/>
  <c r="B799" i="8"/>
  <c r="A799" i="8"/>
  <c r="C1233" i="8"/>
  <c r="B1233" i="8"/>
  <c r="A1233" i="8"/>
  <c r="D1233" i="8" s="1"/>
  <c r="C2216" i="8"/>
  <c r="B2216" i="8"/>
  <c r="A2216" i="8"/>
  <c r="C1921" i="8"/>
  <c r="B1921" i="8"/>
  <c r="A1921" i="8"/>
  <c r="C2207" i="8"/>
  <c r="B2207" i="8"/>
  <c r="A2207" i="8"/>
  <c r="C181" i="8"/>
  <c r="B181" i="8"/>
  <c r="A181" i="8"/>
  <c r="C2057" i="8"/>
  <c r="B2057" i="8"/>
  <c r="A2057" i="8"/>
  <c r="C662" i="8"/>
  <c r="B662" i="8"/>
  <c r="A662" i="8"/>
  <c r="C1232" i="8"/>
  <c r="B1232" i="8"/>
  <c r="A1232" i="8"/>
  <c r="C1095" i="8"/>
  <c r="B1095" i="8"/>
  <c r="A1095" i="8"/>
  <c r="D1095" i="8" s="1"/>
  <c r="C1231" i="8"/>
  <c r="B1231" i="8"/>
  <c r="A1231" i="8"/>
  <c r="C1380" i="8"/>
  <c r="B1380" i="8"/>
  <c r="A1380" i="8"/>
  <c r="C19" i="8"/>
  <c r="B19" i="8"/>
  <c r="A19" i="8"/>
  <c r="C2105" i="8"/>
  <c r="B2105" i="8"/>
  <c r="A2105" i="8"/>
  <c r="C1580" i="8"/>
  <c r="B1580" i="8"/>
  <c r="A1580" i="8"/>
  <c r="C743" i="8"/>
  <c r="B743" i="8"/>
  <c r="A743" i="8"/>
  <c r="C154" i="8"/>
  <c r="B154" i="8"/>
  <c r="A154" i="8"/>
  <c r="C1050" i="8"/>
  <c r="B1050" i="8"/>
  <c r="A1050" i="8"/>
  <c r="D1050" i="8" s="1"/>
  <c r="C2200" i="8"/>
  <c r="B2200" i="8"/>
  <c r="A2200" i="8"/>
  <c r="C1620" i="8"/>
  <c r="B1620" i="8"/>
  <c r="A1620" i="8"/>
  <c r="C1920" i="8"/>
  <c r="B1920" i="8"/>
  <c r="A1920" i="8"/>
  <c r="C29" i="8"/>
  <c r="B29" i="8"/>
  <c r="A29" i="8"/>
  <c r="C1137" i="8"/>
  <c r="B1137" i="8"/>
  <c r="A1137" i="8"/>
  <c r="C520" i="8"/>
  <c r="B520" i="8"/>
  <c r="A520" i="8"/>
  <c r="C1060" i="8"/>
  <c r="B1060" i="8"/>
  <c r="A1060" i="8"/>
  <c r="C1049" i="8"/>
  <c r="B1049" i="8"/>
  <c r="A1049" i="8"/>
  <c r="D1049" i="8" s="1"/>
  <c r="C1305" i="8"/>
  <c r="B1305" i="8"/>
  <c r="A1305" i="8"/>
  <c r="C1379" i="8"/>
  <c r="B1379" i="8"/>
  <c r="A1379" i="8"/>
  <c r="C2104" i="8"/>
  <c r="B2104" i="8"/>
  <c r="A2104" i="8"/>
  <c r="C519" i="8"/>
  <c r="B519" i="8"/>
  <c r="A519" i="8"/>
  <c r="C518" i="8"/>
  <c r="B518" i="8"/>
  <c r="A518" i="8"/>
  <c r="C88" i="8"/>
  <c r="B88" i="8"/>
  <c r="A88" i="8"/>
  <c r="C884" i="8"/>
  <c r="B884" i="8"/>
  <c r="A884" i="8"/>
  <c r="C1356" i="8"/>
  <c r="B1356" i="8"/>
  <c r="A1356" i="8"/>
  <c r="D1356" i="8" s="1"/>
  <c r="C2048" i="8"/>
  <c r="B2048" i="8"/>
  <c r="A2048" i="8"/>
  <c r="C338" i="8"/>
  <c r="B338" i="8"/>
  <c r="A338" i="8"/>
  <c r="C798" i="8"/>
  <c r="B798" i="8"/>
  <c r="A798" i="8"/>
  <c r="C797" i="8"/>
  <c r="B797" i="8"/>
  <c r="A797" i="8"/>
  <c r="C337" i="8"/>
  <c r="B337" i="8"/>
  <c r="A337" i="8"/>
  <c r="C1304" i="8"/>
  <c r="B1304" i="8"/>
  <c r="A1304" i="8"/>
  <c r="C28" i="8"/>
  <c r="B28" i="8"/>
  <c r="A28" i="8"/>
  <c r="C45" i="8"/>
  <c r="B45" i="8"/>
  <c r="A45" i="8"/>
  <c r="D45" i="8" s="1"/>
  <c r="C1059" i="8"/>
  <c r="B1059" i="8"/>
  <c r="A1059" i="8"/>
  <c r="C2236" i="8"/>
  <c r="B2236" i="8"/>
  <c r="A2236" i="8"/>
  <c r="C1619" i="8"/>
  <c r="B1619" i="8"/>
  <c r="A1619" i="8"/>
  <c r="C2020" i="8"/>
  <c r="B2020" i="8"/>
  <c r="A2020" i="8"/>
  <c r="C1995" i="8"/>
  <c r="B1995" i="8"/>
  <c r="A1995" i="8"/>
  <c r="C336" i="8"/>
  <c r="B336" i="8"/>
  <c r="A336" i="8"/>
  <c r="C1759" i="8"/>
  <c r="B1759" i="8"/>
  <c r="A1759" i="8"/>
  <c r="C2147" i="8"/>
  <c r="B2147" i="8"/>
  <c r="A2147" i="8"/>
  <c r="D2147" i="8" s="1"/>
  <c r="C2146" i="8"/>
  <c r="B2146" i="8"/>
  <c r="A2146" i="8"/>
  <c r="C1841" i="8"/>
  <c r="B1841" i="8"/>
  <c r="A1841" i="8"/>
  <c r="C1899" i="8"/>
  <c r="B1899" i="8"/>
  <c r="A1899" i="8"/>
  <c r="C1136" i="8"/>
  <c r="B1136" i="8"/>
  <c r="A1136" i="8"/>
  <c r="C517" i="8"/>
  <c r="B517" i="8"/>
  <c r="A517" i="8"/>
  <c r="C1730" i="8"/>
  <c r="B1730" i="8"/>
  <c r="A1730" i="8"/>
  <c r="C1859" i="8"/>
  <c r="B1859" i="8"/>
  <c r="A1859" i="8"/>
  <c r="C1944" i="8"/>
  <c r="B1944" i="8"/>
  <c r="A1944" i="8"/>
  <c r="D1944" i="8" s="1"/>
  <c r="C1512" i="8"/>
  <c r="B1512" i="8"/>
  <c r="A1512" i="8"/>
  <c r="C1181" i="8"/>
  <c r="B1181" i="8"/>
  <c r="A1181" i="8"/>
  <c r="C1898" i="8"/>
  <c r="B1898" i="8"/>
  <c r="A1898" i="8"/>
  <c r="C1135" i="8"/>
  <c r="B1135" i="8"/>
  <c r="A1135" i="8"/>
  <c r="C224" i="8"/>
  <c r="B224" i="8"/>
  <c r="A224" i="8"/>
  <c r="C1268" i="8"/>
  <c r="B1268" i="8"/>
  <c r="A1268" i="8"/>
  <c r="C1689" i="8"/>
  <c r="B1689" i="8"/>
  <c r="A1689" i="8"/>
  <c r="C1965" i="8"/>
  <c r="B1965" i="8"/>
  <c r="A1965" i="8"/>
  <c r="D1965" i="8" s="1"/>
  <c r="C1378" i="8"/>
  <c r="B1378" i="8"/>
  <c r="A1378" i="8"/>
  <c r="C1840" i="8"/>
  <c r="B1840" i="8"/>
  <c r="A1840" i="8"/>
  <c r="C969" i="8"/>
  <c r="B969" i="8"/>
  <c r="A969" i="8"/>
  <c r="C18" i="8"/>
  <c r="B18" i="8"/>
  <c r="A18" i="8"/>
  <c r="C598" i="8"/>
  <c r="B598" i="8"/>
  <c r="A598" i="8"/>
  <c r="C463" i="8"/>
  <c r="B463" i="8"/>
  <c r="A463" i="8"/>
  <c r="C1303" i="8"/>
  <c r="B1303" i="8"/>
  <c r="A1303" i="8"/>
  <c r="C1618" i="8"/>
  <c r="B1618" i="8"/>
  <c r="A1618" i="8"/>
  <c r="D1618" i="8" s="1"/>
  <c r="C1865" i="8"/>
  <c r="B1865" i="8"/>
  <c r="A1865" i="8"/>
  <c r="C1341" i="8"/>
  <c r="B1341" i="8"/>
  <c r="A1341" i="8"/>
  <c r="C691" i="8"/>
  <c r="B691" i="8"/>
  <c r="A691" i="8"/>
  <c r="C883" i="8"/>
  <c r="B883" i="8"/>
  <c r="A883" i="8"/>
  <c r="C1328" i="8"/>
  <c r="B1328" i="8"/>
  <c r="A1328" i="8"/>
  <c r="C1327" i="8"/>
  <c r="B1327" i="8"/>
  <c r="A1327" i="8"/>
  <c r="C1134" i="8"/>
  <c r="B1134" i="8"/>
  <c r="A1134" i="8"/>
  <c r="C2171" i="8"/>
  <c r="B2171" i="8"/>
  <c r="A2171" i="8"/>
  <c r="D2171" i="8" s="1"/>
  <c r="C1450" i="8"/>
  <c r="B1450" i="8"/>
  <c r="A1450" i="8"/>
  <c r="C1579" i="8"/>
  <c r="B1579" i="8"/>
  <c r="A1579" i="8"/>
  <c r="C2103" i="8"/>
  <c r="B2103" i="8"/>
  <c r="A2103" i="8"/>
  <c r="C1355" i="8"/>
  <c r="B1355" i="8"/>
  <c r="A1355" i="8"/>
  <c r="C611" i="8"/>
  <c r="B611" i="8"/>
  <c r="A611" i="8"/>
  <c r="C1537" i="8"/>
  <c r="B1537" i="8"/>
  <c r="A1537" i="8"/>
  <c r="C462" i="8"/>
  <c r="B462" i="8"/>
  <c r="A462" i="8"/>
  <c r="C153" i="8"/>
  <c r="B153" i="8"/>
  <c r="A153" i="8"/>
  <c r="D153" i="8" s="1"/>
  <c r="C1729" i="8"/>
  <c r="B1729" i="8"/>
  <c r="A1729" i="8"/>
  <c r="C1511" i="8"/>
  <c r="B1511" i="8"/>
  <c r="A1511" i="8"/>
  <c r="C1816" i="8"/>
  <c r="B1816" i="8"/>
  <c r="A1816" i="8"/>
  <c r="C59" i="8"/>
  <c r="B59" i="8"/>
  <c r="A59" i="8"/>
  <c r="C223" i="8"/>
  <c r="B223" i="8"/>
  <c r="A223" i="8"/>
  <c r="C1302" i="8"/>
  <c r="B1302" i="8"/>
  <c r="A1302" i="8"/>
  <c r="C1326" i="8"/>
  <c r="B1326" i="8"/>
  <c r="A1326" i="8"/>
  <c r="C1796" i="8"/>
  <c r="B1796" i="8"/>
  <c r="A1796" i="8"/>
  <c r="D1796" i="8" s="1"/>
  <c r="C796" i="8"/>
  <c r="B796" i="8"/>
  <c r="A796" i="8"/>
  <c r="C882" i="8"/>
  <c r="B882" i="8"/>
  <c r="A882" i="8"/>
  <c r="C1325" i="8"/>
  <c r="B1325" i="8"/>
  <c r="A1325" i="8"/>
  <c r="C1795" i="8"/>
  <c r="B1795" i="8"/>
  <c r="A1795" i="8"/>
  <c r="C87" i="8"/>
  <c r="B87" i="8"/>
  <c r="A87" i="8"/>
  <c r="C1377" i="8"/>
  <c r="B1377" i="8"/>
  <c r="A1377" i="8"/>
  <c r="C968" i="8"/>
  <c r="B968" i="8"/>
  <c r="A968" i="8"/>
  <c r="C1879" i="8"/>
  <c r="B1879" i="8"/>
  <c r="A1879" i="8"/>
  <c r="D1879" i="8" s="1"/>
  <c r="C1878" i="8"/>
  <c r="B1878" i="8"/>
  <c r="A1878" i="8"/>
  <c r="C1094" i="8"/>
  <c r="B1094" i="8"/>
  <c r="A1094" i="8"/>
  <c r="C967" i="8"/>
  <c r="B967" i="8"/>
  <c r="A967" i="8"/>
  <c r="C572" i="8"/>
  <c r="B572" i="8"/>
  <c r="A572" i="8"/>
  <c r="C1230" i="8"/>
  <c r="B1230" i="8"/>
  <c r="A1230" i="8"/>
  <c r="C966" i="8"/>
  <c r="B966" i="8"/>
  <c r="A966" i="8"/>
  <c r="C1376" i="8"/>
  <c r="B1376" i="8"/>
  <c r="A1376" i="8"/>
  <c r="C1919" i="8"/>
  <c r="B1919" i="8"/>
  <c r="A1919" i="8"/>
  <c r="D1919" i="8" s="1"/>
  <c r="C2075" i="8"/>
  <c r="B2075" i="8"/>
  <c r="A2075" i="8"/>
  <c r="C1728" i="8"/>
  <c r="B1728" i="8"/>
  <c r="A1728" i="8"/>
  <c r="C1943" i="8"/>
  <c r="B1943" i="8"/>
  <c r="A1943" i="8"/>
  <c r="C2102" i="8"/>
  <c r="B2102" i="8"/>
  <c r="A2102" i="8"/>
  <c r="C795" i="8"/>
  <c r="B795" i="8"/>
  <c r="A795" i="8"/>
  <c r="C395" i="8"/>
  <c r="B395" i="8"/>
  <c r="A395" i="8"/>
  <c r="C2170" i="8"/>
  <c r="B2170" i="8"/>
  <c r="A2170" i="8"/>
  <c r="C335" i="8"/>
  <c r="B335" i="8"/>
  <c r="A335" i="8"/>
  <c r="D335" i="8" s="1"/>
  <c r="C1942" i="8"/>
  <c r="B1942" i="8"/>
  <c r="A1942" i="8"/>
  <c r="C516" i="8"/>
  <c r="B516" i="8"/>
  <c r="A516" i="8"/>
  <c r="C152" i="8"/>
  <c r="B152" i="8"/>
  <c r="A152" i="8"/>
  <c r="C1753" i="8"/>
  <c r="B1753" i="8"/>
  <c r="A1753" i="8"/>
  <c r="C1070" i="8"/>
  <c r="B1070" i="8"/>
  <c r="A1070" i="8"/>
  <c r="C1617" i="8"/>
  <c r="B1617" i="8"/>
  <c r="A1617" i="8"/>
  <c r="C2145" i="8"/>
  <c r="B2145" i="8"/>
  <c r="A2145" i="8"/>
  <c r="C965" i="8"/>
  <c r="B965" i="8"/>
  <c r="A965" i="8"/>
  <c r="D965" i="8" s="1"/>
  <c r="C1093" i="8"/>
  <c r="B1093" i="8"/>
  <c r="A1093" i="8"/>
  <c r="C222" i="8"/>
  <c r="B222" i="8"/>
  <c r="A222" i="8"/>
  <c r="C4" i="8"/>
  <c r="B4" i="8"/>
  <c r="A4" i="8"/>
  <c r="C221" i="8"/>
  <c r="B221" i="8"/>
  <c r="A221" i="8"/>
  <c r="C964" i="8"/>
  <c r="B964" i="8"/>
  <c r="A964" i="8"/>
  <c r="C1414" i="8"/>
  <c r="B1414" i="8"/>
  <c r="A1414" i="8"/>
  <c r="C1471" i="8"/>
  <c r="B1471" i="8"/>
  <c r="A1471" i="8"/>
  <c r="C515" i="8"/>
  <c r="B515" i="8"/>
  <c r="A515" i="8"/>
  <c r="D515" i="8" s="1"/>
  <c r="C27" i="8"/>
  <c r="B27" i="8"/>
  <c r="A27" i="8"/>
  <c r="C461" i="8"/>
  <c r="B461" i="8"/>
  <c r="A461" i="8"/>
  <c r="C268" i="8"/>
  <c r="B268" i="8"/>
  <c r="A268" i="8"/>
  <c r="C1133" i="8"/>
  <c r="B1133" i="8"/>
  <c r="A1133" i="8"/>
  <c r="C1132" i="8"/>
  <c r="B1132" i="8"/>
  <c r="A1132" i="8"/>
  <c r="C1653" i="8"/>
  <c r="B1653" i="8"/>
  <c r="A1653" i="8"/>
  <c r="C1180" i="8"/>
  <c r="B1180" i="8"/>
  <c r="A1180" i="8"/>
  <c r="C106" i="8"/>
  <c r="B106" i="8"/>
  <c r="A106" i="8"/>
  <c r="D106" i="8" s="1"/>
  <c r="C1470" i="8"/>
  <c r="B1470" i="8"/>
  <c r="A1470" i="8"/>
  <c r="C1229" i="8"/>
  <c r="B1229" i="8"/>
  <c r="A1229" i="8"/>
  <c r="C742" i="8"/>
  <c r="B742" i="8"/>
  <c r="A742" i="8"/>
  <c r="C1794" i="8"/>
  <c r="B1794" i="8"/>
  <c r="A1794" i="8"/>
  <c r="C963" i="8"/>
  <c r="B963" i="8"/>
  <c r="A963" i="8"/>
  <c r="C794" i="8"/>
  <c r="B794" i="8"/>
  <c r="A794" i="8"/>
  <c r="C1578" i="8"/>
  <c r="B1578" i="8"/>
  <c r="A1578" i="8"/>
  <c r="C1652" i="8"/>
  <c r="B1652" i="8"/>
  <c r="A1652" i="8"/>
  <c r="D1652" i="8" s="1"/>
  <c r="C793" i="8"/>
  <c r="B793" i="8"/>
  <c r="A793" i="8"/>
  <c r="C2169" i="8"/>
  <c r="B2169" i="8"/>
  <c r="A2169" i="8"/>
  <c r="C2053" i="8"/>
  <c r="B2053" i="8"/>
  <c r="A2053" i="8"/>
  <c r="C180" i="8"/>
  <c r="B180" i="8"/>
  <c r="A180" i="8"/>
  <c r="C99" i="8"/>
  <c r="B99" i="8"/>
  <c r="A99" i="8"/>
  <c r="C151" i="8"/>
  <c r="B151" i="8"/>
  <c r="A151" i="8"/>
  <c r="C1179" i="8"/>
  <c r="B1179" i="8"/>
  <c r="A1179" i="8"/>
  <c r="C962" i="8"/>
  <c r="B962" i="8"/>
  <c r="A962" i="8"/>
  <c r="D962" i="8" s="1"/>
  <c r="C460" i="8"/>
  <c r="B460" i="8"/>
  <c r="A460" i="8"/>
  <c r="C1616" i="8"/>
  <c r="B1616" i="8"/>
  <c r="A1616" i="8"/>
  <c r="C1839" i="8"/>
  <c r="B1839" i="8"/>
  <c r="A1839" i="8"/>
  <c r="C1615" i="8"/>
  <c r="B1615" i="8"/>
  <c r="A1615" i="8"/>
  <c r="C2220" i="8"/>
  <c r="B2220" i="8"/>
  <c r="A2220" i="8"/>
  <c r="C1048" i="8"/>
  <c r="B1048" i="8"/>
  <c r="A1048" i="8"/>
  <c r="C1727" i="8"/>
  <c r="B1727" i="8"/>
  <c r="A1727" i="8"/>
  <c r="C690" i="8"/>
  <c r="B690" i="8"/>
  <c r="A690" i="8"/>
  <c r="D690" i="8" s="1"/>
  <c r="C2015" i="8"/>
  <c r="B2015" i="8"/>
  <c r="A2015" i="8"/>
  <c r="C1758" i="8"/>
  <c r="B1758" i="8"/>
  <c r="A1758" i="8"/>
  <c r="C741" i="8"/>
  <c r="B741" i="8"/>
  <c r="A741" i="8"/>
  <c r="C1422" i="8"/>
  <c r="B1422" i="8"/>
  <c r="A1422" i="8"/>
  <c r="C1747" i="8"/>
  <c r="B1747" i="8"/>
  <c r="A1747" i="8"/>
  <c r="C661" i="8"/>
  <c r="B661" i="8"/>
  <c r="A661" i="8"/>
  <c r="C1614" i="8"/>
  <c r="B1614" i="8"/>
  <c r="A1614" i="8"/>
  <c r="C1491" i="8"/>
  <c r="B1491" i="8"/>
  <c r="A1491" i="8"/>
  <c r="D1491" i="8" s="1"/>
  <c r="C1301" i="8"/>
  <c r="B1301" i="8"/>
  <c r="A1301" i="8"/>
  <c r="C2091" i="8"/>
  <c r="B2091" i="8"/>
  <c r="A2091" i="8"/>
  <c r="C1092" i="8"/>
  <c r="B1092" i="8"/>
  <c r="A1092" i="8"/>
  <c r="C267" i="8"/>
  <c r="B267" i="8"/>
  <c r="A267" i="8"/>
  <c r="C1300" i="8"/>
  <c r="B1300" i="8"/>
  <c r="A1300" i="8"/>
  <c r="C334" i="8"/>
  <c r="B334" i="8"/>
  <c r="A334" i="8"/>
  <c r="C1964" i="8"/>
  <c r="B1964" i="8"/>
  <c r="A1964" i="8"/>
  <c r="C2019" i="8"/>
  <c r="B2019" i="8"/>
  <c r="A2019" i="8"/>
  <c r="D2019" i="8" s="1"/>
  <c r="C333" i="8"/>
  <c r="B333" i="8"/>
  <c r="A333" i="8"/>
  <c r="C1688" i="8"/>
  <c r="B1688" i="8"/>
  <c r="A1688" i="8"/>
  <c r="C86" i="8"/>
  <c r="B86" i="8"/>
  <c r="A86" i="8"/>
  <c r="C1671" i="8"/>
  <c r="B1671" i="8"/>
  <c r="A1671" i="8"/>
  <c r="C1228" i="8"/>
  <c r="B1228" i="8"/>
  <c r="A1228" i="8"/>
  <c r="C1413" i="8"/>
  <c r="B1413" i="8"/>
  <c r="A1413" i="8"/>
  <c r="C394" i="8"/>
  <c r="B394" i="8"/>
  <c r="A394" i="8"/>
  <c r="C1281" i="8"/>
  <c r="B1281" i="8"/>
  <c r="A1281" i="8"/>
  <c r="D1281" i="8" s="1"/>
  <c r="C1994" i="8"/>
  <c r="B1994" i="8"/>
  <c r="A1994" i="8"/>
  <c r="C121" i="8"/>
  <c r="B121" i="8"/>
  <c r="A121" i="8"/>
  <c r="C740" i="8"/>
  <c r="B740" i="8"/>
  <c r="A740" i="8"/>
  <c r="C739" i="8"/>
  <c r="B739" i="8"/>
  <c r="A739" i="8"/>
  <c r="C55" i="8"/>
  <c r="B55" i="8"/>
  <c r="A55" i="8"/>
  <c r="C881" i="8"/>
  <c r="B881" i="8"/>
  <c r="A881" i="8"/>
  <c r="C1227" i="8"/>
  <c r="B1227" i="8"/>
  <c r="A1227" i="8"/>
  <c r="C303" i="8"/>
  <c r="B303" i="8"/>
  <c r="A303" i="8"/>
  <c r="D303" i="8" s="1"/>
  <c r="C1726" i="8"/>
  <c r="B1726" i="8"/>
  <c r="A1726" i="8"/>
  <c r="C393" i="8"/>
  <c r="B393" i="8"/>
  <c r="A393" i="8"/>
  <c r="C689" i="8"/>
  <c r="B689" i="8"/>
  <c r="A689" i="8"/>
  <c r="C1670" i="8"/>
  <c r="B1670" i="8"/>
  <c r="A1670" i="8"/>
  <c r="C1877" i="8"/>
  <c r="B1877" i="8"/>
  <c r="A1877" i="8"/>
  <c r="C1058" i="8"/>
  <c r="B1058" i="8"/>
  <c r="A1058" i="8"/>
  <c r="C660" i="8"/>
  <c r="B660" i="8"/>
  <c r="A660" i="8"/>
  <c r="C392" i="8"/>
  <c r="B392" i="8"/>
  <c r="A392" i="8"/>
  <c r="D392" i="8" s="1"/>
  <c r="C2144" i="8"/>
  <c r="B2144" i="8"/>
  <c r="A2144" i="8"/>
  <c r="C514" i="8"/>
  <c r="B514" i="8"/>
  <c r="A514" i="8"/>
  <c r="C597" i="8"/>
  <c r="B597" i="8"/>
  <c r="A597" i="8"/>
  <c r="C1651" i="8"/>
  <c r="B1651" i="8"/>
  <c r="A1651" i="8"/>
  <c r="C1226" i="8"/>
  <c r="B1226" i="8"/>
  <c r="A1226" i="8"/>
  <c r="C1299" i="8"/>
  <c r="B1299" i="8"/>
  <c r="A1299" i="8"/>
  <c r="C1225" i="8"/>
  <c r="B1225" i="8"/>
  <c r="A1225" i="8"/>
  <c r="C1577" i="8"/>
  <c r="B1577" i="8"/>
  <c r="A1577" i="8"/>
  <c r="D1577" i="8" s="1"/>
  <c r="C282" i="8"/>
  <c r="B282" i="8"/>
  <c r="A282" i="8"/>
  <c r="C1876" i="8"/>
  <c r="B1876" i="8"/>
  <c r="A1876" i="8"/>
  <c r="C391" i="8"/>
  <c r="B391" i="8"/>
  <c r="A391" i="8"/>
  <c r="C1131" i="8"/>
  <c r="B1131" i="8"/>
  <c r="A1131" i="8"/>
  <c r="C2143" i="8"/>
  <c r="B2143" i="8"/>
  <c r="A2143" i="8"/>
  <c r="C961" i="8"/>
  <c r="B961" i="8"/>
  <c r="A961" i="8"/>
  <c r="C1354" i="8"/>
  <c r="B1354" i="8"/>
  <c r="A1354" i="8"/>
  <c r="C1421" i="8"/>
  <c r="B1421" i="8"/>
  <c r="A1421" i="8"/>
  <c r="D1421" i="8" s="1"/>
  <c r="C2074" i="8"/>
  <c r="B2074" i="8"/>
  <c r="A2074" i="8"/>
  <c r="C880" i="8"/>
  <c r="B880" i="8"/>
  <c r="A880" i="8"/>
  <c r="C1490" i="8"/>
  <c r="B1490" i="8"/>
  <c r="A1490" i="8"/>
  <c r="C610" i="8"/>
  <c r="B610" i="8"/>
  <c r="A610" i="8"/>
  <c r="C1536" i="8"/>
  <c r="B1536" i="8"/>
  <c r="A1536" i="8"/>
  <c r="C879" i="8"/>
  <c r="B879" i="8"/>
  <c r="A879" i="8"/>
  <c r="C2168" i="8"/>
  <c r="B2168" i="8"/>
  <c r="A2168" i="8"/>
  <c r="C1669" i="8"/>
  <c r="B1669" i="8"/>
  <c r="A1669" i="8"/>
  <c r="D1669" i="8" s="1"/>
  <c r="C1613" i="8"/>
  <c r="B1613" i="8"/>
  <c r="A1613" i="8"/>
  <c r="C513" i="8"/>
  <c r="B513" i="8"/>
  <c r="A513" i="8"/>
  <c r="C1918" i="8"/>
  <c r="B1918" i="8"/>
  <c r="A1918" i="8"/>
  <c r="C3" i="8"/>
  <c r="B3" i="8"/>
  <c r="A3" i="8"/>
  <c r="C390" i="8"/>
  <c r="B390" i="8"/>
  <c r="A390" i="8"/>
  <c r="C1224" i="8"/>
  <c r="B1224" i="8"/>
  <c r="A1224" i="8"/>
  <c r="C688" i="8"/>
  <c r="B688" i="8"/>
  <c r="A688" i="8"/>
  <c r="C1178" i="8"/>
  <c r="B1178" i="8"/>
  <c r="A1178" i="8"/>
  <c r="D1178" i="8" s="1"/>
  <c r="C2047" i="8"/>
  <c r="B2047" i="8"/>
  <c r="A2047" i="8"/>
  <c r="C878" i="8"/>
  <c r="B878" i="8"/>
  <c r="A878" i="8"/>
  <c r="C1765" i="8"/>
  <c r="B1765" i="8"/>
  <c r="A1765" i="8"/>
  <c r="C1091" i="8"/>
  <c r="B1091" i="8"/>
  <c r="A1091" i="8"/>
  <c r="C1917" i="8"/>
  <c r="B1917" i="8"/>
  <c r="A1917" i="8"/>
  <c r="C1223" i="8"/>
  <c r="B1223" i="8"/>
  <c r="A1223" i="8"/>
  <c r="C1993" i="8"/>
  <c r="B1993" i="8"/>
  <c r="A1993" i="8"/>
  <c r="C643" i="8"/>
  <c r="B643" i="8"/>
  <c r="A643" i="8"/>
  <c r="D643" i="8" s="1"/>
  <c r="C512" i="8"/>
  <c r="B512" i="8"/>
  <c r="A512" i="8"/>
  <c r="C877" i="8"/>
  <c r="B877" i="8"/>
  <c r="A877" i="8"/>
  <c r="C220" i="8"/>
  <c r="B220" i="8"/>
  <c r="A220" i="8"/>
  <c r="C389" i="8"/>
  <c r="B389" i="8"/>
  <c r="A389" i="8"/>
  <c r="C1449" i="8"/>
  <c r="B1449" i="8"/>
  <c r="A1449" i="8"/>
  <c r="C1432" i="8"/>
  <c r="B1432" i="8"/>
  <c r="A1432" i="8"/>
  <c r="C1375" i="8"/>
  <c r="B1375" i="8"/>
  <c r="A1375" i="8"/>
  <c r="C2038" i="8"/>
  <c r="B2038" i="8"/>
  <c r="A2038" i="8"/>
  <c r="D2038" i="8" s="1"/>
  <c r="C1992" i="8"/>
  <c r="B1992" i="8"/>
  <c r="A1992" i="8"/>
  <c r="C1897" i="8"/>
  <c r="B1897" i="8"/>
  <c r="A1897" i="8"/>
  <c r="C459" i="8"/>
  <c r="B459" i="8"/>
  <c r="A459" i="8"/>
  <c r="C2230" i="8"/>
  <c r="B2230" i="8"/>
  <c r="A2230" i="8"/>
  <c r="C2123" i="8"/>
  <c r="B2123" i="8"/>
  <c r="A2123" i="8"/>
  <c r="C332" i="8"/>
  <c r="B332" i="8"/>
  <c r="A332" i="8"/>
  <c r="C2" i="8"/>
  <c r="B2" i="8"/>
  <c r="A2" i="8"/>
  <c r="C17" i="8"/>
  <c r="B17" i="8"/>
  <c r="A17" i="8"/>
  <c r="D17" i="8" s="1"/>
  <c r="C2229" i="8"/>
  <c r="B2229" i="8"/>
  <c r="A2229" i="8"/>
  <c r="C1090" i="8"/>
  <c r="B1090" i="8"/>
  <c r="A1090" i="8"/>
  <c r="C219" i="8"/>
  <c r="B219" i="8"/>
  <c r="A219" i="8"/>
  <c r="C1393" i="8"/>
  <c r="B1393" i="8"/>
  <c r="A1393" i="8"/>
  <c r="C1752" i="8"/>
  <c r="B1752" i="8"/>
  <c r="A1752" i="8"/>
  <c r="C960" i="8"/>
  <c r="B960" i="8"/>
  <c r="A960" i="8"/>
  <c r="C218" i="8"/>
  <c r="B218" i="8"/>
  <c r="A218" i="8"/>
  <c r="C1725" i="8"/>
  <c r="B1725" i="8"/>
  <c r="A1725" i="8"/>
  <c r="D1725" i="8" s="1"/>
  <c r="C1668" i="8"/>
  <c r="B1668" i="8"/>
  <c r="A1668" i="8"/>
  <c r="C1751" i="8"/>
  <c r="B1751" i="8"/>
  <c r="A1751" i="8"/>
  <c r="C1280" i="8"/>
  <c r="B1280" i="8"/>
  <c r="A1280" i="8"/>
  <c r="C1324" i="8"/>
  <c r="B1324" i="8"/>
  <c r="A1324" i="8"/>
  <c r="C388" i="8"/>
  <c r="B388" i="8"/>
  <c r="A388" i="8"/>
  <c r="C959" i="8"/>
  <c r="B959" i="8"/>
  <c r="A959" i="8"/>
  <c r="C1130" i="8"/>
  <c r="B1130" i="8"/>
  <c r="A1130" i="8"/>
  <c r="C1267" i="8"/>
  <c r="B1267" i="8"/>
  <c r="A1267" i="8"/>
  <c r="D1267" i="8" s="1"/>
  <c r="C217" i="8"/>
  <c r="B217" i="8"/>
  <c r="A217" i="8"/>
  <c r="C511" i="8"/>
  <c r="B511" i="8"/>
  <c r="A511" i="8"/>
  <c r="C792" i="8"/>
  <c r="B792" i="8"/>
  <c r="A792" i="8"/>
  <c r="C1576" i="8"/>
  <c r="B1576" i="8"/>
  <c r="A1576" i="8"/>
  <c r="C876" i="8"/>
  <c r="B876" i="8"/>
  <c r="A876" i="8"/>
  <c r="C1089" i="8"/>
  <c r="B1089" i="8"/>
  <c r="A1089" i="8"/>
  <c r="C387" i="8"/>
  <c r="B387" i="8"/>
  <c r="A387" i="8"/>
  <c r="C1991" i="8"/>
  <c r="B1991" i="8"/>
  <c r="A1991" i="8"/>
  <c r="D1991" i="8" s="1"/>
  <c r="C659" i="8"/>
  <c r="B659" i="8"/>
  <c r="A659" i="8"/>
  <c r="C609" i="8"/>
  <c r="B609" i="8"/>
  <c r="A609" i="8"/>
  <c r="C1510" i="8"/>
  <c r="B1510" i="8"/>
  <c r="A1510" i="8"/>
  <c r="C2215" i="8"/>
  <c r="B2215" i="8"/>
  <c r="A2215" i="8"/>
  <c r="C458" i="8"/>
  <c r="B458" i="8"/>
  <c r="A458" i="8"/>
  <c r="C1420" i="8"/>
  <c r="B1420" i="8"/>
  <c r="A1420" i="8"/>
  <c r="C1177" i="8"/>
  <c r="B1177" i="8"/>
  <c r="A1177" i="8"/>
  <c r="C958" i="8"/>
  <c r="B958" i="8"/>
  <c r="A958" i="8"/>
  <c r="D958" i="8" s="1"/>
  <c r="C120" i="8"/>
  <c r="B120" i="8"/>
  <c r="A120" i="8"/>
  <c r="C302" i="8"/>
  <c r="B302" i="8"/>
  <c r="A302" i="8"/>
  <c r="C1323" i="8"/>
  <c r="B1323" i="8"/>
  <c r="A1323" i="8"/>
  <c r="C510" i="8"/>
  <c r="B510" i="8"/>
  <c r="A510" i="8"/>
  <c r="C608" i="8"/>
  <c r="B608" i="8"/>
  <c r="A608" i="8"/>
  <c r="C85" i="8"/>
  <c r="B85" i="8"/>
  <c r="A85" i="8"/>
  <c r="C1575" i="8"/>
  <c r="B1575" i="8"/>
  <c r="A1575" i="8"/>
  <c r="C1176" i="8"/>
  <c r="B1176" i="8"/>
  <c r="A1176" i="8"/>
  <c r="D1176" i="8" s="1"/>
  <c r="C26" i="8"/>
  <c r="B26" i="8"/>
  <c r="A26" i="8"/>
  <c r="C1896" i="8"/>
  <c r="B1896" i="8"/>
  <c r="A1896" i="8"/>
  <c r="C1916" i="8"/>
  <c r="B1916" i="8"/>
  <c r="A1916" i="8"/>
  <c r="C216" i="8"/>
  <c r="B216" i="8"/>
  <c r="A216" i="8"/>
  <c r="C1400" i="8"/>
  <c r="B1400" i="8"/>
  <c r="A1400" i="8"/>
  <c r="C957" i="8"/>
  <c r="B957" i="8"/>
  <c r="A957" i="8"/>
  <c r="C255" i="8"/>
  <c r="B255" i="8"/>
  <c r="A255" i="8"/>
  <c r="C1069" i="8"/>
  <c r="B1069" i="8"/>
  <c r="A1069" i="8"/>
  <c r="D1069" i="8" s="1"/>
  <c r="C1875" i="8"/>
  <c r="B1875" i="8"/>
  <c r="A1875" i="8"/>
  <c r="C687" i="8"/>
  <c r="B687" i="8"/>
  <c r="A687" i="8"/>
  <c r="C1574" i="8"/>
  <c r="B1574" i="8"/>
  <c r="A1574" i="8"/>
  <c r="C1573" i="8"/>
  <c r="B1573" i="8"/>
  <c r="A1573" i="8"/>
  <c r="C1963" i="8"/>
  <c r="B1963" i="8"/>
  <c r="A1963" i="8"/>
  <c r="C150" i="8"/>
  <c r="B150" i="8"/>
  <c r="A150" i="8"/>
  <c r="C2167" i="8"/>
  <c r="B2167" i="8"/>
  <c r="A2167" i="8"/>
  <c r="C956" i="8"/>
  <c r="B956" i="8"/>
  <c r="A956" i="8"/>
  <c r="D956" i="8" s="1"/>
  <c r="C215" i="8"/>
  <c r="B215" i="8"/>
  <c r="A215" i="8"/>
  <c r="C457" i="8"/>
  <c r="B457" i="8"/>
  <c r="A457" i="8"/>
  <c r="C119" i="8"/>
  <c r="B119" i="8"/>
  <c r="A119" i="8"/>
  <c r="C628" i="8"/>
  <c r="B628" i="8"/>
  <c r="A628" i="8"/>
  <c r="C214" i="8"/>
  <c r="B214" i="8"/>
  <c r="A214" i="8"/>
  <c r="C1279" i="8"/>
  <c r="B1279" i="8"/>
  <c r="A1279" i="8"/>
  <c r="C1724" i="8"/>
  <c r="B1724" i="8"/>
  <c r="A1724" i="8"/>
  <c r="C1374" i="8"/>
  <c r="B1374" i="8"/>
  <c r="A1374" i="8"/>
  <c r="D1374" i="8" s="1"/>
  <c r="C738" i="8"/>
  <c r="B738" i="8"/>
  <c r="A738" i="8"/>
  <c r="C875" i="8"/>
  <c r="B875" i="8"/>
  <c r="A875" i="8"/>
  <c r="C1489" i="8"/>
  <c r="B1489" i="8"/>
  <c r="A1489" i="8"/>
  <c r="C84" i="8"/>
  <c r="B84" i="8"/>
  <c r="A84" i="8"/>
  <c r="C149" i="8"/>
  <c r="B149" i="8"/>
  <c r="A149" i="8"/>
  <c r="C1373" i="8"/>
  <c r="B1373" i="8"/>
  <c r="A1373" i="8"/>
  <c r="C1757" i="8"/>
  <c r="B1757" i="8"/>
  <c r="A1757" i="8"/>
  <c r="C509" i="8"/>
  <c r="B509" i="8"/>
  <c r="A509" i="8"/>
  <c r="D509" i="8" s="1"/>
  <c r="C2037" i="8"/>
  <c r="B2037" i="8"/>
  <c r="A2037" i="8"/>
  <c r="C1298" i="8"/>
  <c r="B1298" i="8"/>
  <c r="A1298" i="8"/>
  <c r="C1175" i="8"/>
  <c r="B1175" i="8"/>
  <c r="A1175" i="8"/>
  <c r="C1793" i="8"/>
  <c r="B1793" i="8"/>
  <c r="A1793" i="8"/>
  <c r="C1941" i="8"/>
  <c r="B1941" i="8"/>
  <c r="A1941" i="8"/>
  <c r="C1266" i="8"/>
  <c r="B1266" i="8"/>
  <c r="A1266" i="8"/>
  <c r="C1962" i="8"/>
  <c r="B1962" i="8"/>
  <c r="A1962" i="8"/>
  <c r="C1174" i="8"/>
  <c r="B1174" i="8"/>
  <c r="A1174" i="8"/>
  <c r="D1174" i="8" s="1"/>
  <c r="C874" i="8"/>
  <c r="B874" i="8"/>
  <c r="A874" i="8"/>
  <c r="C642" i="8"/>
  <c r="B642" i="8"/>
  <c r="A642" i="8"/>
  <c r="C737" i="8"/>
  <c r="B737" i="8"/>
  <c r="A737" i="8"/>
  <c r="C1915" i="8"/>
  <c r="B1915" i="8"/>
  <c r="A1915" i="8"/>
  <c r="C148" i="8"/>
  <c r="B148" i="8"/>
  <c r="A148" i="8"/>
  <c r="C1431" i="8"/>
  <c r="B1431" i="8"/>
  <c r="A1431" i="8"/>
  <c r="C1838" i="8"/>
  <c r="B1838" i="8"/>
  <c r="A1838" i="8"/>
  <c r="C658" i="8"/>
  <c r="B658" i="8"/>
  <c r="A658" i="8"/>
  <c r="D658" i="8" s="1"/>
  <c r="C2122" i="8"/>
  <c r="B2122" i="8"/>
  <c r="A2122" i="8"/>
  <c r="C1173" i="8"/>
  <c r="B1173" i="8"/>
  <c r="A1173" i="8"/>
  <c r="C1940" i="8"/>
  <c r="B1940" i="8"/>
  <c r="A1940" i="8"/>
  <c r="C179" i="8"/>
  <c r="B179" i="8"/>
  <c r="A179" i="8"/>
  <c r="C213" i="8"/>
  <c r="B213" i="8"/>
  <c r="A213" i="8"/>
  <c r="C1667" i="8"/>
  <c r="B1667" i="8"/>
  <c r="A1667" i="8"/>
  <c r="C1488" i="8"/>
  <c r="B1488" i="8"/>
  <c r="A1488" i="8"/>
  <c r="C147" i="8"/>
  <c r="B147" i="8"/>
  <c r="A147" i="8"/>
  <c r="D147" i="8" s="1"/>
  <c r="C1895" i="8"/>
  <c r="B1895" i="8"/>
  <c r="A1895" i="8"/>
  <c r="C627" i="8"/>
  <c r="B627" i="8"/>
  <c r="A627" i="8"/>
  <c r="C386" i="8"/>
  <c r="B386" i="8"/>
  <c r="A386" i="8"/>
  <c r="C146" i="8"/>
  <c r="B146" i="8"/>
  <c r="A146" i="8"/>
  <c r="C686" i="8"/>
  <c r="B686" i="8"/>
  <c r="A686" i="8"/>
  <c r="C1278" i="8"/>
  <c r="B1278" i="8"/>
  <c r="A1278" i="8"/>
  <c r="C385" i="8"/>
  <c r="B385" i="8"/>
  <c r="A385" i="8"/>
  <c r="C2069" i="8"/>
  <c r="B2069" i="8"/>
  <c r="A2069" i="8"/>
  <c r="D2069" i="8" s="1"/>
  <c r="C955" i="8"/>
  <c r="B955" i="8"/>
  <c r="A955" i="8"/>
  <c r="C1939" i="8"/>
  <c r="B1939" i="8"/>
  <c r="A1939" i="8"/>
  <c r="C582" i="8"/>
  <c r="B582" i="8"/>
  <c r="A582" i="8"/>
  <c r="C1487" i="8"/>
  <c r="B1487" i="8"/>
  <c r="A1487" i="8"/>
  <c r="C1687" i="8"/>
  <c r="B1687" i="8"/>
  <c r="A1687" i="8"/>
  <c r="C2142" i="8"/>
  <c r="B2142" i="8"/>
  <c r="A2142" i="8"/>
  <c r="C1047" i="8"/>
  <c r="B1047" i="8"/>
  <c r="A1047" i="8"/>
  <c r="C1723" i="8"/>
  <c r="B1723" i="8"/>
  <c r="A1723" i="8"/>
  <c r="D1723" i="8" s="1"/>
  <c r="C873" i="8"/>
  <c r="B873" i="8"/>
  <c r="A873" i="8"/>
  <c r="C1486" i="8"/>
  <c r="B1486" i="8"/>
  <c r="A1486" i="8"/>
  <c r="C872" i="8"/>
  <c r="B872" i="8"/>
  <c r="A872" i="8"/>
  <c r="C1057" i="8"/>
  <c r="B1057" i="8"/>
  <c r="A1057" i="8"/>
  <c r="C1572" i="8"/>
  <c r="B1572" i="8"/>
  <c r="A1572" i="8"/>
  <c r="C657" i="8"/>
  <c r="B657" i="8"/>
  <c r="A657" i="8"/>
  <c r="C954" i="8"/>
  <c r="B954" i="8"/>
  <c r="A954" i="8"/>
  <c r="C2018" i="8"/>
  <c r="B2018" i="8"/>
  <c r="A2018" i="8"/>
  <c r="D2018" i="8" s="1"/>
  <c r="C212" i="8"/>
  <c r="B212" i="8"/>
  <c r="A212" i="8"/>
  <c r="C953" i="8"/>
  <c r="B953" i="8"/>
  <c r="A953" i="8"/>
  <c r="C1056" i="8"/>
  <c r="B1056" i="8"/>
  <c r="A1056" i="8"/>
  <c r="C1894" i="8"/>
  <c r="B1894" i="8"/>
  <c r="A1894" i="8"/>
  <c r="C1129" i="8"/>
  <c r="B1129" i="8"/>
  <c r="A1129" i="8"/>
  <c r="C266" i="8"/>
  <c r="B266" i="8"/>
  <c r="A266" i="8"/>
  <c r="C1412" i="8"/>
  <c r="B1412" i="8"/>
  <c r="A1412" i="8"/>
  <c r="C1046" i="8"/>
  <c r="B1046" i="8"/>
  <c r="A1046" i="8"/>
  <c r="D1046" i="8" s="1"/>
  <c r="C1277" i="8"/>
  <c r="B1277" i="8"/>
  <c r="A1277" i="8"/>
  <c r="C508" i="8"/>
  <c r="B508" i="8"/>
  <c r="A508" i="8"/>
  <c r="C1893" i="8"/>
  <c r="B1893" i="8"/>
  <c r="A1893" i="8"/>
  <c r="C1535" i="8"/>
  <c r="B1535" i="8"/>
  <c r="A1535" i="8"/>
  <c r="C1666" i="8"/>
  <c r="B1666" i="8"/>
  <c r="A1666" i="8"/>
  <c r="C1571" i="8"/>
  <c r="B1571" i="8"/>
  <c r="A1571" i="8"/>
  <c r="C1222" i="8"/>
  <c r="B1222" i="8"/>
  <c r="A1222" i="8"/>
  <c r="C1372" i="8"/>
  <c r="B1372" i="8"/>
  <c r="A1372" i="8"/>
  <c r="D1372" i="8" s="1"/>
  <c r="C507" i="8"/>
  <c r="B507" i="8"/>
  <c r="A507" i="8"/>
  <c r="C1128" i="8"/>
  <c r="B1128" i="8"/>
  <c r="A1128" i="8"/>
  <c r="C1127" i="8"/>
  <c r="B1127" i="8"/>
  <c r="A1127" i="8"/>
  <c r="C2017" i="8"/>
  <c r="B2017" i="8"/>
  <c r="A2017" i="8"/>
  <c r="C1411" i="8"/>
  <c r="B1411" i="8"/>
  <c r="A1411" i="8"/>
  <c r="C871" i="8"/>
  <c r="B871" i="8"/>
  <c r="A871" i="8"/>
  <c r="C1815" i="8"/>
  <c r="B1815" i="8"/>
  <c r="A1815" i="8"/>
  <c r="C1172" i="8"/>
  <c r="B1172" i="8"/>
  <c r="A1172" i="8"/>
  <c r="D1172" i="8" s="1"/>
  <c r="C1837" i="8"/>
  <c r="B1837" i="8"/>
  <c r="A1837" i="8"/>
  <c r="C952" i="8"/>
  <c r="B952" i="8"/>
  <c r="A952" i="8"/>
  <c r="C506" i="8"/>
  <c r="B506" i="8"/>
  <c r="A506" i="8"/>
  <c r="C1055" i="8"/>
  <c r="B1055" i="8"/>
  <c r="A1055" i="8"/>
  <c r="C1509" i="8"/>
  <c r="B1509" i="8"/>
  <c r="A1509" i="8"/>
  <c r="C2101" i="8"/>
  <c r="B2101" i="8"/>
  <c r="A2101" i="8"/>
  <c r="C1410" i="8"/>
  <c r="B1410" i="8"/>
  <c r="A1410" i="8"/>
  <c r="C2061" i="8"/>
  <c r="B2061" i="8"/>
  <c r="A2061" i="8"/>
  <c r="D2061" i="8" s="1"/>
  <c r="C44" i="8"/>
  <c r="B44" i="8"/>
  <c r="A44" i="8"/>
  <c r="C1938" i="8"/>
  <c r="B1938" i="8"/>
  <c r="A1938" i="8"/>
  <c r="C2079" i="8"/>
  <c r="B2079" i="8"/>
  <c r="A2079" i="8"/>
  <c r="C596" i="8"/>
  <c r="B596" i="8"/>
  <c r="A596" i="8"/>
  <c r="C211" i="8"/>
  <c r="B211" i="8"/>
  <c r="A211" i="8"/>
  <c r="C384" i="8"/>
  <c r="B384" i="8"/>
  <c r="A384" i="8"/>
  <c r="C951" i="8"/>
  <c r="B951" i="8"/>
  <c r="A951" i="8"/>
  <c r="C178" i="8"/>
  <c r="B178" i="8"/>
  <c r="A178" i="8"/>
  <c r="D178" i="8" s="1"/>
  <c r="C950" i="8"/>
  <c r="B950" i="8"/>
  <c r="A950" i="8"/>
  <c r="C685" i="8"/>
  <c r="B685" i="8"/>
  <c r="A685" i="8"/>
  <c r="C1171" i="8"/>
  <c r="B1171" i="8"/>
  <c r="A1171" i="8"/>
  <c r="C626" i="8"/>
  <c r="B626" i="8"/>
  <c r="A626" i="8"/>
  <c r="C1126" i="8"/>
  <c r="B1126" i="8"/>
  <c r="A1126" i="8"/>
  <c r="C1722" i="8"/>
  <c r="B1722" i="8"/>
  <c r="A1722" i="8"/>
  <c r="C1045" i="8"/>
  <c r="B1045" i="8"/>
  <c r="A1045" i="8"/>
  <c r="C1774" i="8"/>
  <c r="B1774" i="8"/>
  <c r="A1774" i="8"/>
  <c r="D1774" i="8" s="1"/>
  <c r="C1650" i="8"/>
  <c r="B1650" i="8"/>
  <c r="A1650" i="8"/>
  <c r="C1170" i="8"/>
  <c r="B1170" i="8"/>
  <c r="A1170" i="8"/>
  <c r="C210" i="8"/>
  <c r="B210" i="8"/>
  <c r="A210" i="8"/>
  <c r="C949" i="8"/>
  <c r="B949" i="8"/>
  <c r="A949" i="8"/>
  <c r="C1448" i="8"/>
  <c r="B1448" i="8"/>
  <c r="A1448" i="8"/>
  <c r="C383" i="8"/>
  <c r="B383" i="8"/>
  <c r="A383" i="8"/>
  <c r="C145" i="8"/>
  <c r="B145" i="8"/>
  <c r="A145" i="8"/>
  <c r="C505" i="8"/>
  <c r="B505" i="8"/>
  <c r="A505" i="8"/>
  <c r="D505" i="8" s="1"/>
  <c r="C43" i="8"/>
  <c r="B43" i="8"/>
  <c r="A43" i="8"/>
  <c r="C1836" i="8"/>
  <c r="B1836" i="8"/>
  <c r="A1836" i="8"/>
  <c r="C870" i="8"/>
  <c r="B870" i="8"/>
  <c r="A870" i="8"/>
  <c r="C948" i="8"/>
  <c r="B948" i="8"/>
  <c r="A948" i="8"/>
  <c r="C595" i="8"/>
  <c r="B595" i="8"/>
  <c r="A595" i="8"/>
  <c r="C1686" i="8"/>
  <c r="B1686" i="8"/>
  <c r="A1686" i="8"/>
  <c r="C1773" i="8"/>
  <c r="B1773" i="8"/>
  <c r="A1773" i="8"/>
  <c r="C1169" i="8"/>
  <c r="B1169" i="8"/>
  <c r="A1169" i="8"/>
  <c r="D1169" i="8" s="1"/>
  <c r="C791" i="8"/>
  <c r="B791" i="8"/>
  <c r="A791" i="8"/>
  <c r="C869" i="8"/>
  <c r="B869" i="8"/>
  <c r="A869" i="8"/>
  <c r="C868" i="8"/>
  <c r="B868" i="8"/>
  <c r="A868" i="8"/>
  <c r="C641" i="8"/>
  <c r="B641" i="8"/>
  <c r="A641" i="8"/>
  <c r="C331" i="8"/>
  <c r="B331" i="8"/>
  <c r="A331" i="8"/>
  <c r="C684" i="8"/>
  <c r="B684" i="8"/>
  <c r="A684" i="8"/>
  <c r="C83" i="8"/>
  <c r="B83" i="8"/>
  <c r="A83" i="8"/>
  <c r="C1485" i="8"/>
  <c r="B1485" i="8"/>
  <c r="A1485" i="8"/>
  <c r="D1485" i="8" s="1"/>
  <c r="C1125" i="8"/>
  <c r="B1125" i="8"/>
  <c r="A1125" i="8"/>
  <c r="C281" i="8"/>
  <c r="B281" i="8"/>
  <c r="A281" i="8"/>
  <c r="C1961" i="8"/>
  <c r="B1961" i="8"/>
  <c r="A1961" i="8"/>
  <c r="C2121" i="8"/>
  <c r="B2121" i="8"/>
  <c r="A2121" i="8"/>
  <c r="C1447" i="8"/>
  <c r="B1447" i="8"/>
  <c r="A1447" i="8"/>
  <c r="C382" i="8"/>
  <c r="B382" i="8"/>
  <c r="A382" i="8"/>
  <c r="C1469" i="8"/>
  <c r="B1469" i="8"/>
  <c r="A1469" i="8"/>
  <c r="C144" i="8"/>
  <c r="B144" i="8"/>
  <c r="A144" i="8"/>
  <c r="D144" i="8" s="1"/>
  <c r="C790" i="8"/>
  <c r="B790" i="8"/>
  <c r="A790" i="8"/>
  <c r="C1322" i="8"/>
  <c r="B1322" i="8"/>
  <c r="A1322" i="8"/>
  <c r="C625" i="8"/>
  <c r="B625" i="8"/>
  <c r="A625" i="8"/>
  <c r="C209" i="8"/>
  <c r="B209" i="8"/>
  <c r="A209" i="8"/>
  <c r="C1446" i="8"/>
  <c r="B1446" i="8"/>
  <c r="A1446" i="8"/>
  <c r="C736" i="8"/>
  <c r="B736" i="8"/>
  <c r="A736" i="8"/>
  <c r="C301" i="8"/>
  <c r="B301" i="8"/>
  <c r="A301" i="8"/>
  <c r="C2228" i="8"/>
  <c r="B2228" i="8"/>
  <c r="A2228" i="8"/>
  <c r="D2228" i="8" s="1"/>
  <c r="C143" i="8"/>
  <c r="B143" i="8"/>
  <c r="A143" i="8"/>
  <c r="C1371" i="8"/>
  <c r="B1371" i="8"/>
  <c r="A1371" i="8"/>
  <c r="C1990" i="8"/>
  <c r="B1990" i="8"/>
  <c r="A1990" i="8"/>
  <c r="C2196" i="8"/>
  <c r="B2196" i="8"/>
  <c r="A2196" i="8"/>
  <c r="C1221" i="8"/>
  <c r="B1221" i="8"/>
  <c r="A1221" i="8"/>
  <c r="C1220" i="8"/>
  <c r="B1220" i="8"/>
  <c r="A1220" i="8"/>
  <c r="C142" i="8"/>
  <c r="B142" i="8"/>
  <c r="A142" i="8"/>
  <c r="C1068" i="8"/>
  <c r="B1068" i="8"/>
  <c r="A1068" i="8"/>
  <c r="D1068" i="8" s="1"/>
  <c r="C208" i="8"/>
  <c r="B208" i="8"/>
  <c r="A208" i="8"/>
  <c r="C1430" i="8"/>
  <c r="B1430" i="8"/>
  <c r="A1430" i="8"/>
  <c r="C735" i="8"/>
  <c r="B735" i="8"/>
  <c r="A735" i="8"/>
  <c r="C734" i="8"/>
  <c r="B734" i="8"/>
  <c r="A734" i="8"/>
  <c r="C867" i="8"/>
  <c r="B867" i="8"/>
  <c r="A867" i="8"/>
  <c r="C1508" i="8"/>
  <c r="B1508" i="8"/>
  <c r="A1508" i="8"/>
  <c r="C1685" i="8"/>
  <c r="B1685" i="8"/>
  <c r="A1685" i="8"/>
  <c r="C947" i="8"/>
  <c r="B947" i="8"/>
  <c r="A947" i="8"/>
  <c r="D947" i="8" s="1"/>
  <c r="C866" i="8"/>
  <c r="B866" i="8"/>
  <c r="A866" i="8"/>
  <c r="C1534" i="8"/>
  <c r="B1534" i="8"/>
  <c r="A1534" i="8"/>
  <c r="C2223" i="8"/>
  <c r="B2223" i="8"/>
  <c r="A2223" i="8"/>
  <c r="C683" i="8"/>
  <c r="B683" i="8"/>
  <c r="A683" i="8"/>
  <c r="C789" i="8"/>
  <c r="B789" i="8"/>
  <c r="A789" i="8"/>
  <c r="C207" i="8"/>
  <c r="B207" i="8"/>
  <c r="A207" i="8"/>
  <c r="C1370" i="8"/>
  <c r="B1370" i="8"/>
  <c r="A1370" i="8"/>
  <c r="C1684" i="8"/>
  <c r="B1684" i="8"/>
  <c r="A1684" i="8"/>
  <c r="D1684" i="8" s="1"/>
  <c r="C1612" i="8"/>
  <c r="B1612" i="8"/>
  <c r="A1612" i="8"/>
  <c r="C1570" i="8"/>
  <c r="B1570" i="8"/>
  <c r="A1570" i="8"/>
  <c r="C330" i="8"/>
  <c r="B330" i="8"/>
  <c r="A330" i="8"/>
  <c r="C1468" i="8"/>
  <c r="B1468" i="8"/>
  <c r="A1468" i="8"/>
  <c r="C2222" i="8"/>
  <c r="B2222" i="8"/>
  <c r="A2222" i="8"/>
  <c r="C682" i="8"/>
  <c r="B682" i="8"/>
  <c r="A682" i="8"/>
  <c r="C16" i="8"/>
  <c r="B16" i="8"/>
  <c r="A16" i="8"/>
  <c r="C1814" i="8"/>
  <c r="B1814" i="8"/>
  <c r="A1814" i="8"/>
  <c r="D1814" i="8" s="1"/>
  <c r="C2068" i="8"/>
  <c r="B2068" i="8"/>
  <c r="A2068" i="8"/>
  <c r="C1219" i="8"/>
  <c r="B1219" i="8"/>
  <c r="A1219" i="8"/>
  <c r="C1124" i="8"/>
  <c r="B1124" i="8"/>
  <c r="A1124" i="8"/>
  <c r="C1611" i="8"/>
  <c r="B1611" i="8"/>
  <c r="A1611" i="8"/>
  <c r="C456" i="8"/>
  <c r="B456" i="8"/>
  <c r="A456" i="8"/>
  <c r="C946" i="8"/>
  <c r="B946" i="8"/>
  <c r="A946" i="8"/>
  <c r="C455" i="8"/>
  <c r="B455" i="8"/>
  <c r="A455" i="8"/>
  <c r="C381" i="8"/>
  <c r="B381" i="8"/>
  <c r="A381" i="8"/>
  <c r="D381" i="8" s="1"/>
  <c r="C329" i="8"/>
  <c r="B329" i="8"/>
  <c r="A329" i="8"/>
  <c r="C1123" i="8"/>
  <c r="B1123" i="8"/>
  <c r="A1123" i="8"/>
  <c r="C788" i="8"/>
  <c r="B788" i="8"/>
  <c r="A788" i="8"/>
  <c r="C787" i="8"/>
  <c r="B787" i="8"/>
  <c r="A787" i="8"/>
  <c r="C945" i="8"/>
  <c r="B945" i="8"/>
  <c r="A945" i="8"/>
  <c r="C206" i="8"/>
  <c r="B206" i="8"/>
  <c r="A206" i="8"/>
  <c r="C1484" i="8"/>
  <c r="B1484" i="8"/>
  <c r="A1484" i="8"/>
  <c r="C1610" i="8"/>
  <c r="B1610" i="8"/>
  <c r="A1610" i="8"/>
  <c r="D1610" i="8" s="1"/>
  <c r="C786" i="8"/>
  <c r="B786" i="8"/>
  <c r="A786" i="8"/>
  <c r="C1321" i="8"/>
  <c r="B1321" i="8"/>
  <c r="A1321" i="8"/>
  <c r="C1320" i="8"/>
  <c r="B1320" i="8"/>
  <c r="A1320" i="8"/>
  <c r="C82" i="8"/>
  <c r="B82" i="8"/>
  <c r="A82" i="8"/>
  <c r="C177" i="8"/>
  <c r="B177" i="8"/>
  <c r="A177" i="8"/>
  <c r="C1764" i="8"/>
  <c r="B1764" i="8"/>
  <c r="A1764" i="8"/>
  <c r="C2120" i="8"/>
  <c r="B2120" i="8"/>
  <c r="A2120" i="8"/>
  <c r="C1088" i="8"/>
  <c r="B1088" i="8"/>
  <c r="A1088" i="8"/>
  <c r="D1088" i="8" s="1"/>
  <c r="C944" i="8"/>
  <c r="B944" i="8"/>
  <c r="A944" i="8"/>
  <c r="C581" i="8"/>
  <c r="B581" i="8"/>
  <c r="A581" i="8"/>
  <c r="C1122" i="8"/>
  <c r="B1122" i="8"/>
  <c r="A1122" i="8"/>
  <c r="C380" i="8"/>
  <c r="B380" i="8"/>
  <c r="A380" i="8"/>
  <c r="C1721" i="8"/>
  <c r="B1721" i="8"/>
  <c r="A1721" i="8"/>
  <c r="C1914" i="8"/>
  <c r="B1914" i="8"/>
  <c r="A1914" i="8"/>
  <c r="C328" i="8"/>
  <c r="B328" i="8"/>
  <c r="A328" i="8"/>
  <c r="C25" i="8"/>
  <c r="B25" i="8"/>
  <c r="A25" i="8"/>
  <c r="D25" i="8" s="1"/>
  <c r="C1533" i="8"/>
  <c r="B1533" i="8"/>
  <c r="A1533" i="8"/>
  <c r="C943" i="8"/>
  <c r="B943" i="8"/>
  <c r="A943" i="8"/>
  <c r="C1960" i="8"/>
  <c r="B1960" i="8"/>
  <c r="A1960" i="8"/>
  <c r="C2056" i="8"/>
  <c r="B2056" i="8"/>
  <c r="A2056" i="8"/>
  <c r="C111" i="8"/>
  <c r="B111" i="8"/>
  <c r="A111" i="8"/>
  <c r="C1297" i="8"/>
  <c r="B1297" i="8"/>
  <c r="A1297" i="8"/>
  <c r="C624" i="8"/>
  <c r="B624" i="8"/>
  <c r="A624" i="8"/>
  <c r="C1353" i="8"/>
  <c r="B1353" i="8"/>
  <c r="A1353" i="8"/>
  <c r="D1353" i="8" s="1"/>
  <c r="C454" i="8"/>
  <c r="B454" i="8"/>
  <c r="A454" i="8"/>
  <c r="C327" i="8"/>
  <c r="B327" i="8"/>
  <c r="A327" i="8"/>
  <c r="C42" i="8"/>
  <c r="B42" i="8"/>
  <c r="A42" i="8"/>
  <c r="C1569" i="8"/>
  <c r="B1569" i="8"/>
  <c r="A1569" i="8"/>
  <c r="C942" i="8"/>
  <c r="B942" i="8"/>
  <c r="A942" i="8"/>
  <c r="C1467" i="8"/>
  <c r="B1467" i="8"/>
  <c r="A1467" i="8"/>
  <c r="C1319" i="8"/>
  <c r="B1319" i="8"/>
  <c r="A1319" i="8"/>
  <c r="C1720" i="8"/>
  <c r="B1720" i="8"/>
  <c r="A1720" i="8"/>
  <c r="D1720" i="8" s="1"/>
  <c r="C1044" i="8"/>
  <c r="B1044" i="8"/>
  <c r="A1044" i="8"/>
  <c r="C733" i="8"/>
  <c r="B733" i="8"/>
  <c r="A733" i="8"/>
  <c r="C1609" i="8"/>
  <c r="B1609" i="8"/>
  <c r="A1609" i="8"/>
  <c r="C785" i="8"/>
  <c r="B785" i="8"/>
  <c r="A785" i="8"/>
  <c r="C865" i="8"/>
  <c r="B865" i="8"/>
  <c r="A865" i="8"/>
  <c r="C24" i="8"/>
  <c r="B24" i="8"/>
  <c r="A24" i="8"/>
  <c r="C379" i="8"/>
  <c r="B379" i="8"/>
  <c r="A379" i="8"/>
  <c r="C81" i="8"/>
  <c r="B81" i="8"/>
  <c r="A81" i="8"/>
  <c r="D81" i="8" s="1"/>
  <c r="C378" i="8"/>
  <c r="B378" i="8"/>
  <c r="A378" i="8"/>
  <c r="C1507" i="8"/>
  <c r="B1507" i="8"/>
  <c r="A1507" i="8"/>
  <c r="C1369" i="8"/>
  <c r="B1369" i="8"/>
  <c r="A1369" i="8"/>
  <c r="C732" i="8"/>
  <c r="B732" i="8"/>
  <c r="A732" i="8"/>
  <c r="C141" i="8"/>
  <c r="B141" i="8"/>
  <c r="A141" i="8"/>
  <c r="C731" i="8"/>
  <c r="B731" i="8"/>
  <c r="A731" i="8"/>
  <c r="C453" i="8"/>
  <c r="B453" i="8"/>
  <c r="A453" i="8"/>
  <c r="C1409" i="8"/>
  <c r="B1409" i="8"/>
  <c r="A1409" i="8"/>
  <c r="D1409" i="8" s="1"/>
  <c r="C504" i="8"/>
  <c r="B504" i="8"/>
  <c r="A504" i="8"/>
  <c r="C1608" i="8"/>
  <c r="B1608" i="8"/>
  <c r="A1608" i="8"/>
  <c r="C205" i="8"/>
  <c r="B205" i="8"/>
  <c r="A205" i="8"/>
  <c r="C1218" i="8"/>
  <c r="B1218" i="8"/>
  <c r="A1218" i="8"/>
  <c r="C2141" i="8"/>
  <c r="B2141" i="8"/>
  <c r="A2141" i="8"/>
  <c r="C326" i="8"/>
  <c r="B326" i="8"/>
  <c r="A326" i="8"/>
  <c r="C69" i="8"/>
  <c r="B69" i="8"/>
  <c r="A69" i="8"/>
  <c r="C1087" i="8"/>
  <c r="B1087" i="8"/>
  <c r="A1087" i="8"/>
  <c r="D1087" i="8" s="1"/>
  <c r="C2067" i="8"/>
  <c r="B2067" i="8"/>
  <c r="A2067" i="8"/>
  <c r="C1532" i="8"/>
  <c r="B1532" i="8"/>
  <c r="A1532" i="8"/>
  <c r="C864" i="8"/>
  <c r="B864" i="8"/>
  <c r="A864" i="8"/>
  <c r="C656" i="8"/>
  <c r="B656" i="8"/>
  <c r="A656" i="8"/>
  <c r="C1531" i="8"/>
  <c r="B1531" i="8"/>
  <c r="A1531" i="8"/>
  <c r="C377" i="8"/>
  <c r="B377" i="8"/>
  <c r="A377" i="8"/>
  <c r="C941" i="8"/>
  <c r="B941" i="8"/>
  <c r="A941" i="8"/>
  <c r="C1296" i="8"/>
  <c r="B1296" i="8"/>
  <c r="A1296" i="8"/>
  <c r="D1296" i="8" s="1"/>
  <c r="C54" i="8"/>
  <c r="B54" i="8"/>
  <c r="A54" i="8"/>
  <c r="C68" i="8"/>
  <c r="B68" i="8"/>
  <c r="A68" i="8"/>
  <c r="C41" i="8"/>
  <c r="B41" i="8"/>
  <c r="A41" i="8"/>
  <c r="C1568" i="8"/>
  <c r="B1568" i="8"/>
  <c r="A1568" i="8"/>
  <c r="C2014" i="8"/>
  <c r="B2014" i="8"/>
  <c r="A2014" i="8"/>
  <c r="C325" i="8"/>
  <c r="B325" i="8"/>
  <c r="A325" i="8"/>
  <c r="C503" i="8"/>
  <c r="B503" i="8"/>
  <c r="A503" i="8"/>
  <c r="C1168" i="8"/>
  <c r="B1168" i="8"/>
  <c r="A1168" i="8"/>
  <c r="D1168" i="8" s="1"/>
  <c r="C571" i="8"/>
  <c r="B571" i="8"/>
  <c r="A571" i="8"/>
  <c r="C2026" i="8"/>
  <c r="B2026" i="8"/>
  <c r="A2026" i="8"/>
  <c r="C204" i="8"/>
  <c r="B204" i="8"/>
  <c r="A204" i="8"/>
  <c r="C118" i="8"/>
  <c r="B118" i="8"/>
  <c r="A118" i="8"/>
  <c r="C681" i="8"/>
  <c r="B681" i="8"/>
  <c r="A681" i="8"/>
  <c r="C1086" i="8"/>
  <c r="B1086" i="8"/>
  <c r="A1086" i="8"/>
  <c r="C2166" i="8"/>
  <c r="B2166" i="8"/>
  <c r="A2166" i="8"/>
  <c r="C67" i="8"/>
  <c r="B67" i="8"/>
  <c r="A67" i="8"/>
  <c r="D67" i="8" s="1"/>
  <c r="C1874" i="8"/>
  <c r="B1874" i="8"/>
  <c r="A1874" i="8"/>
  <c r="C502" i="8"/>
  <c r="B502" i="8"/>
  <c r="A502" i="8"/>
  <c r="C40" i="8"/>
  <c r="B40" i="8"/>
  <c r="A40" i="8"/>
  <c r="C1167" i="8"/>
  <c r="B1167" i="8"/>
  <c r="A1167" i="8"/>
  <c r="C280" i="8"/>
  <c r="B280" i="8"/>
  <c r="A280" i="8"/>
  <c r="C254" i="8"/>
  <c r="B254" i="8"/>
  <c r="A254" i="8"/>
  <c r="C2100" i="8"/>
  <c r="B2100" i="8"/>
  <c r="A2100" i="8"/>
  <c r="C140" i="8"/>
  <c r="B140" i="8"/>
  <c r="A140" i="8"/>
  <c r="D140" i="8" s="1"/>
  <c r="C940" i="8"/>
  <c r="B940" i="8"/>
  <c r="A940" i="8"/>
  <c r="C1567" i="8"/>
  <c r="B1567" i="8"/>
  <c r="A1567" i="8"/>
  <c r="C1483" i="8"/>
  <c r="B1483" i="8"/>
  <c r="A1483" i="8"/>
  <c r="C1649" i="8"/>
  <c r="B1649" i="8"/>
  <c r="A1649" i="8"/>
  <c r="C1913" i="8"/>
  <c r="B1913" i="8"/>
  <c r="A1913" i="8"/>
  <c r="C2036" i="8"/>
  <c r="B2036" i="8"/>
  <c r="A2036" i="8"/>
  <c r="C784" i="8"/>
  <c r="B784" i="8"/>
  <c r="A784" i="8"/>
  <c r="C1813" i="8"/>
  <c r="B1813" i="8"/>
  <c r="A1813" i="8"/>
  <c r="D1813" i="8" s="1"/>
  <c r="C376" i="8"/>
  <c r="B376" i="8"/>
  <c r="A376" i="8"/>
  <c r="C1217" i="8"/>
  <c r="B1217" i="8"/>
  <c r="A1217" i="8"/>
  <c r="C1719" i="8"/>
  <c r="B1719" i="8"/>
  <c r="A1719" i="8"/>
  <c r="C452" i="8"/>
  <c r="B452" i="8"/>
  <c r="A452" i="8"/>
  <c r="C1506" i="8"/>
  <c r="B1506" i="8"/>
  <c r="A1506" i="8"/>
  <c r="C783" i="8"/>
  <c r="B783" i="8"/>
  <c r="A783" i="8"/>
  <c r="C1085" i="8"/>
  <c r="B1085" i="8"/>
  <c r="A1085" i="8"/>
  <c r="C2206" i="8"/>
  <c r="B2206" i="8"/>
  <c r="A2206" i="8"/>
  <c r="D2206" i="8" s="1"/>
  <c r="C1683" i="8"/>
  <c r="B1683" i="8"/>
  <c r="A1683" i="8"/>
  <c r="C139" i="8"/>
  <c r="B139" i="8"/>
  <c r="A139" i="8"/>
  <c r="C1682" i="8"/>
  <c r="B1682" i="8"/>
  <c r="A1682" i="8"/>
  <c r="C80" i="8"/>
  <c r="B80" i="8"/>
  <c r="A80" i="8"/>
  <c r="C253" i="8"/>
  <c r="B253" i="8"/>
  <c r="A253" i="8"/>
  <c r="C939" i="8"/>
  <c r="B939" i="8"/>
  <c r="A939" i="8"/>
  <c r="C938" i="8"/>
  <c r="B938" i="8"/>
  <c r="A938" i="8"/>
  <c r="C23" i="8"/>
  <c r="B23" i="8"/>
  <c r="A23" i="8"/>
  <c r="D23" i="8" s="1"/>
  <c r="C2205" i="8"/>
  <c r="B2205" i="8"/>
  <c r="A2205" i="8"/>
  <c r="C1216" i="8"/>
  <c r="B1216" i="8"/>
  <c r="A1216" i="8"/>
  <c r="C138" i="8"/>
  <c r="B138" i="8"/>
  <c r="A138" i="8"/>
  <c r="C1530" i="8"/>
  <c r="B1530" i="8"/>
  <c r="A1530" i="8"/>
  <c r="C2099" i="8"/>
  <c r="B2099" i="8"/>
  <c r="A2099" i="8"/>
  <c r="C580" i="8"/>
  <c r="B580" i="8"/>
  <c r="A580" i="8"/>
  <c r="C2119" i="8"/>
  <c r="B2119" i="8"/>
  <c r="A2119" i="8"/>
  <c r="C375" i="8"/>
  <c r="B375" i="8"/>
  <c r="A375" i="8"/>
  <c r="D375" i="8" s="1"/>
  <c r="C594" i="8"/>
  <c r="B594" i="8"/>
  <c r="A594" i="8"/>
  <c r="C730" i="8"/>
  <c r="B730" i="8"/>
  <c r="A730" i="8"/>
  <c r="C1054" i="8"/>
  <c r="B1054" i="8"/>
  <c r="A1054" i="8"/>
  <c r="C451" i="8"/>
  <c r="B451" i="8"/>
  <c r="A451" i="8"/>
  <c r="C607" i="8"/>
  <c r="B607" i="8"/>
  <c r="A607" i="8"/>
  <c r="C1368" i="8"/>
  <c r="B1368" i="8"/>
  <c r="A1368" i="8"/>
  <c r="C2035" i="8"/>
  <c r="B2035" i="8"/>
  <c r="A2035" i="8"/>
  <c r="C1215" i="8"/>
  <c r="B1215" i="8"/>
  <c r="A1215" i="8"/>
  <c r="D1215" i="8" s="1"/>
  <c r="C1835" i="8"/>
  <c r="B1835" i="8"/>
  <c r="A1835" i="8"/>
  <c r="C937" i="8"/>
  <c r="B937" i="8"/>
  <c r="A937" i="8"/>
  <c r="C782" i="8"/>
  <c r="B782" i="8"/>
  <c r="A782" i="8"/>
  <c r="C1772" i="8"/>
  <c r="B1772" i="8"/>
  <c r="A1772" i="8"/>
  <c r="C1989" i="8"/>
  <c r="B1989" i="8"/>
  <c r="A1989" i="8"/>
  <c r="C1214" i="8"/>
  <c r="B1214" i="8"/>
  <c r="A1214" i="8"/>
  <c r="C863" i="8"/>
  <c r="B863" i="8"/>
  <c r="A863" i="8"/>
  <c r="C1937" i="8"/>
  <c r="B1937" i="8"/>
  <c r="A1937" i="8"/>
  <c r="D1937" i="8" s="1"/>
  <c r="C1892" i="8"/>
  <c r="B1892" i="8"/>
  <c r="A1892" i="8"/>
  <c r="C2235" i="8"/>
  <c r="B2235" i="8"/>
  <c r="A2235" i="8"/>
  <c r="C300" i="8"/>
  <c r="B300" i="8"/>
  <c r="A300" i="8"/>
  <c r="C936" i="8"/>
  <c r="B936" i="8"/>
  <c r="A936" i="8"/>
  <c r="C176" i="8"/>
  <c r="B176" i="8"/>
  <c r="A176" i="8"/>
  <c r="C2098" i="8"/>
  <c r="B2098" i="8"/>
  <c r="A2098" i="8"/>
  <c r="C862" i="8"/>
  <c r="B862" i="8"/>
  <c r="A862" i="8"/>
  <c r="C1505" i="8"/>
  <c r="B1505" i="8"/>
  <c r="A1505" i="8"/>
  <c r="D1505" i="8" s="1"/>
  <c r="C1337" i="8"/>
  <c r="B1337" i="8"/>
  <c r="A1337" i="8"/>
  <c r="C861" i="8"/>
  <c r="B861" i="8"/>
  <c r="A861" i="8"/>
  <c r="C781" i="8"/>
  <c r="B781" i="8"/>
  <c r="A781" i="8"/>
  <c r="C324" i="8"/>
  <c r="B324" i="8"/>
  <c r="A324" i="8"/>
  <c r="C117" i="8"/>
  <c r="B117" i="8"/>
  <c r="A117" i="8"/>
  <c r="C606" i="8"/>
  <c r="B606" i="8"/>
  <c r="A606" i="8"/>
  <c r="C1529" i="8"/>
  <c r="B1529" i="8"/>
  <c r="A1529" i="8"/>
  <c r="C1792" i="8"/>
  <c r="B1792" i="8"/>
  <c r="A1792" i="8"/>
  <c r="D1792" i="8" s="1"/>
  <c r="C1213" i="8"/>
  <c r="B1213" i="8"/>
  <c r="A1213" i="8"/>
  <c r="C279" i="8"/>
  <c r="B279" i="8"/>
  <c r="A279" i="8"/>
  <c r="C1367" i="8"/>
  <c r="B1367" i="8"/>
  <c r="A1367" i="8"/>
  <c r="C1791" i="8"/>
  <c r="B1791" i="8"/>
  <c r="A1791" i="8"/>
  <c r="C1121" i="8"/>
  <c r="B1121" i="8"/>
  <c r="A1121" i="8"/>
  <c r="C175" i="8"/>
  <c r="B175" i="8"/>
  <c r="A175" i="8"/>
  <c r="C605" i="8"/>
  <c r="B605" i="8"/>
  <c r="A605" i="8"/>
  <c r="C2227" i="8"/>
  <c r="B2227" i="8"/>
  <c r="A2227" i="8"/>
  <c r="D2227" i="8" s="1"/>
  <c r="C729" i="8"/>
  <c r="B729" i="8"/>
  <c r="A729" i="8"/>
  <c r="C265" i="8"/>
  <c r="B265" i="8"/>
  <c r="A265" i="8"/>
  <c r="C1504" i="8"/>
  <c r="B1504" i="8"/>
  <c r="A1504" i="8"/>
  <c r="C1834" i="8"/>
  <c r="B1834" i="8"/>
  <c r="A1834" i="8"/>
  <c r="C1528" i="8"/>
  <c r="B1528" i="8"/>
  <c r="A1528" i="8"/>
  <c r="C2219" i="8"/>
  <c r="B2219" i="8"/>
  <c r="A2219" i="8"/>
  <c r="C2043" i="8"/>
  <c r="B2043" i="8"/>
  <c r="A2043" i="8"/>
  <c r="C264" i="8"/>
  <c r="B264" i="8"/>
  <c r="A264" i="8"/>
  <c r="D264" i="8" s="1"/>
  <c r="C1812" i="8"/>
  <c r="B1812" i="8"/>
  <c r="A1812" i="8"/>
  <c r="C1084" i="8"/>
  <c r="B1084" i="8"/>
  <c r="A1084" i="8"/>
  <c r="C1212" i="8"/>
  <c r="B1212" i="8"/>
  <c r="A1212" i="8"/>
  <c r="C935" i="8"/>
  <c r="B935" i="8"/>
  <c r="A935" i="8"/>
  <c r="C1166" i="8"/>
  <c r="B1166" i="8"/>
  <c r="A1166" i="8"/>
  <c r="C1891" i="8"/>
  <c r="B1891" i="8"/>
  <c r="A1891" i="8"/>
  <c r="C728" i="8"/>
  <c r="B728" i="8"/>
  <c r="A728" i="8"/>
  <c r="C680" i="8"/>
  <c r="B680" i="8"/>
  <c r="A680" i="8"/>
  <c r="D680" i="8" s="1"/>
  <c r="C1750" i="8"/>
  <c r="B1750" i="8"/>
  <c r="A1750" i="8"/>
  <c r="C2073" i="8"/>
  <c r="B2073" i="8"/>
  <c r="A2073" i="8"/>
  <c r="C1890" i="8"/>
  <c r="B1890" i="8"/>
  <c r="A1890" i="8"/>
  <c r="C2165" i="8"/>
  <c r="B2165" i="8"/>
  <c r="A2165" i="8"/>
  <c r="C1873" i="8"/>
  <c r="B1873" i="8"/>
  <c r="A1873" i="8"/>
  <c r="C1352" i="8"/>
  <c r="B1352" i="8"/>
  <c r="A1352" i="8"/>
  <c r="C1351" i="8"/>
  <c r="B1351" i="8"/>
  <c r="A1351" i="8"/>
  <c r="C1648" i="8"/>
  <c r="B1648" i="8"/>
  <c r="A1648" i="8"/>
  <c r="D1648" i="8" s="1"/>
  <c r="C1607" i="8"/>
  <c r="B1607" i="8"/>
  <c r="A1607" i="8"/>
  <c r="C780" i="8"/>
  <c r="B780" i="8"/>
  <c r="A780" i="8"/>
  <c r="C203" i="8"/>
  <c r="B203" i="8"/>
  <c r="A203" i="8"/>
  <c r="C1790" i="8"/>
  <c r="B1790" i="8"/>
  <c r="A1790" i="8"/>
  <c r="C2118" i="8"/>
  <c r="B2118" i="8"/>
  <c r="A2118" i="8"/>
  <c r="C450" i="8"/>
  <c r="B450" i="8"/>
  <c r="A450" i="8"/>
  <c r="C679" i="8"/>
  <c r="B679" i="8"/>
  <c r="A679" i="8"/>
  <c r="C137" i="8"/>
  <c r="B137" i="8"/>
  <c r="A137" i="8"/>
  <c r="D137" i="8" s="1"/>
  <c r="C202" i="8"/>
  <c r="B202" i="8"/>
  <c r="A202" i="8"/>
  <c r="C2090" i="8"/>
  <c r="B2090" i="8"/>
  <c r="A2090" i="8"/>
  <c r="C263" i="8"/>
  <c r="B263" i="8"/>
  <c r="A263" i="8"/>
  <c r="C1833" i="8"/>
  <c r="B1833" i="8"/>
  <c r="A1833" i="8"/>
  <c r="C623" i="8"/>
  <c r="B623" i="8"/>
  <c r="A623" i="8"/>
  <c r="C2164" i="8"/>
  <c r="B2164" i="8"/>
  <c r="A2164" i="8"/>
  <c r="C201" i="8"/>
  <c r="B201" i="8"/>
  <c r="A201" i="8"/>
  <c r="C2140" i="8"/>
  <c r="B2140" i="8"/>
  <c r="A2140" i="8"/>
  <c r="D2140" i="8" s="1"/>
  <c r="C1083" i="8"/>
  <c r="B1083" i="8"/>
  <c r="A1083" i="8"/>
  <c r="C79" i="8"/>
  <c r="B79" i="8"/>
  <c r="A79" i="8"/>
  <c r="C200" i="8"/>
  <c r="B200" i="8"/>
  <c r="A200" i="8"/>
  <c r="C727" i="8"/>
  <c r="B727" i="8"/>
  <c r="A727" i="8"/>
  <c r="C1566" i="8"/>
  <c r="B1566" i="8"/>
  <c r="A1566" i="8"/>
  <c r="C2163" i="8"/>
  <c r="B2163" i="8"/>
  <c r="A2163" i="8"/>
  <c r="C1771" i="8"/>
  <c r="B1771" i="8"/>
  <c r="A1771" i="8"/>
  <c r="C1211" i="8"/>
  <c r="B1211" i="8"/>
  <c r="A1211" i="8"/>
  <c r="D1211" i="8" s="1"/>
  <c r="C58" i="8"/>
  <c r="B58" i="8"/>
  <c r="A58" i="8"/>
  <c r="C593" i="8"/>
  <c r="B593" i="8"/>
  <c r="A593" i="8"/>
  <c r="C622" i="8"/>
  <c r="B622" i="8"/>
  <c r="A622" i="8"/>
  <c r="C136" i="8"/>
  <c r="B136" i="8"/>
  <c r="A136" i="8"/>
  <c r="C1466" i="8"/>
  <c r="B1466" i="8"/>
  <c r="A1466" i="8"/>
  <c r="C278" i="8"/>
  <c r="B278" i="8"/>
  <c r="A278" i="8"/>
  <c r="C1165" i="8"/>
  <c r="B1165" i="8"/>
  <c r="A1165" i="8"/>
  <c r="C1445" i="8"/>
  <c r="B1445" i="8"/>
  <c r="A1445" i="8"/>
  <c r="D1445" i="8" s="1"/>
  <c r="C779" i="8"/>
  <c r="B779" i="8"/>
  <c r="A779" i="8"/>
  <c r="C860" i="8"/>
  <c r="B860" i="8"/>
  <c r="A860" i="8"/>
  <c r="C2046" i="8"/>
  <c r="B2046" i="8"/>
  <c r="A2046" i="8"/>
  <c r="C726" i="8"/>
  <c r="B726" i="8"/>
  <c r="A726" i="8"/>
  <c r="C1067" i="8"/>
  <c r="B1067" i="8"/>
  <c r="A1067" i="8"/>
  <c r="C1210" i="8"/>
  <c r="B1210" i="8"/>
  <c r="A1210" i="8"/>
  <c r="C1770" i="8"/>
  <c r="B1770" i="8"/>
  <c r="A1770" i="8"/>
  <c r="C374" i="8"/>
  <c r="B374" i="8"/>
  <c r="A374" i="8"/>
  <c r="D374" i="8" s="1"/>
  <c r="C299" i="8"/>
  <c r="B299" i="8"/>
  <c r="A299" i="8"/>
  <c r="C373" i="8"/>
  <c r="B373" i="8"/>
  <c r="A373" i="8"/>
  <c r="C1565" i="8"/>
  <c r="B1565" i="8"/>
  <c r="A1565" i="8"/>
  <c r="C174" i="8"/>
  <c r="B174" i="8"/>
  <c r="A174" i="8"/>
  <c r="C778" i="8"/>
  <c r="B778" i="8"/>
  <c r="A778" i="8"/>
  <c r="C501" i="8"/>
  <c r="B501" i="8"/>
  <c r="A501" i="8"/>
  <c r="C1665" i="8"/>
  <c r="B1665" i="8"/>
  <c r="A1665" i="8"/>
  <c r="C1209" i="8"/>
  <c r="B1209" i="8"/>
  <c r="A1209" i="8"/>
  <c r="D1209" i="8" s="1"/>
  <c r="C1606" i="8"/>
  <c r="B1606" i="8"/>
  <c r="A1606" i="8"/>
  <c r="C1082" i="8"/>
  <c r="B1082" i="8"/>
  <c r="A1082" i="8"/>
  <c r="C449" i="8"/>
  <c r="B449" i="8"/>
  <c r="A449" i="8"/>
  <c r="C1959" i="8"/>
  <c r="B1959" i="8"/>
  <c r="A1959" i="8"/>
  <c r="C2162" i="8"/>
  <c r="B2162" i="8"/>
  <c r="A2162" i="8"/>
  <c r="C2117" i="8"/>
  <c r="B2117" i="8"/>
  <c r="A2117" i="8"/>
  <c r="C298" i="8"/>
  <c r="B298" i="8"/>
  <c r="A298" i="8"/>
  <c r="C2089" i="8"/>
  <c r="B2089" i="8"/>
  <c r="A2089" i="8"/>
  <c r="D2089" i="8" s="1"/>
  <c r="C448" i="8"/>
  <c r="B448" i="8"/>
  <c r="A448" i="8"/>
  <c r="C1832" i="8"/>
  <c r="B1832" i="8"/>
  <c r="A1832" i="8"/>
  <c r="C1605" i="8"/>
  <c r="B1605" i="8"/>
  <c r="A1605" i="8"/>
  <c r="C500" i="8"/>
  <c r="B500" i="8"/>
  <c r="A500" i="8"/>
  <c r="C1872" i="8"/>
  <c r="B1872" i="8"/>
  <c r="A1872" i="8"/>
  <c r="C447" i="8"/>
  <c r="B447" i="8"/>
  <c r="A447" i="8"/>
  <c r="C2218" i="8"/>
  <c r="B2218" i="8"/>
  <c r="A2218" i="8"/>
  <c r="C1988" i="8"/>
  <c r="B1988" i="8"/>
  <c r="A1988" i="8"/>
  <c r="D1988" i="8" s="1"/>
  <c r="C499" i="8"/>
  <c r="B499" i="8"/>
  <c r="A499" i="8"/>
  <c r="C1208" i="8"/>
  <c r="B1208" i="8"/>
  <c r="A1208" i="8"/>
  <c r="C173" i="8"/>
  <c r="B173" i="8"/>
  <c r="A173" i="8"/>
  <c r="C604" i="8"/>
  <c r="B604" i="8"/>
  <c r="A604" i="8"/>
  <c r="C372" i="8"/>
  <c r="B372" i="8"/>
  <c r="A372" i="8"/>
  <c r="C2226" i="8"/>
  <c r="B2226" i="8"/>
  <c r="A2226" i="8"/>
  <c r="C678" i="8"/>
  <c r="B678" i="8"/>
  <c r="A678" i="8"/>
  <c r="C1318" i="8"/>
  <c r="B1318" i="8"/>
  <c r="A1318" i="8"/>
  <c r="D1318" i="8" s="1"/>
  <c r="C1718" i="8"/>
  <c r="B1718" i="8"/>
  <c r="A1718" i="8"/>
  <c r="C1763" i="8"/>
  <c r="B1763" i="8"/>
  <c r="A1763" i="8"/>
  <c r="C15" i="8"/>
  <c r="B15" i="8"/>
  <c r="A15" i="8"/>
  <c r="C934" i="8"/>
  <c r="B934" i="8"/>
  <c r="A934" i="8"/>
  <c r="C2139" i="8"/>
  <c r="B2139" i="8"/>
  <c r="A2139" i="8"/>
  <c r="C677" i="8"/>
  <c r="B677" i="8"/>
  <c r="A677" i="8"/>
  <c r="C2116" i="8"/>
  <c r="B2116" i="8"/>
  <c r="A2116" i="8"/>
  <c r="C933" i="8"/>
  <c r="B933" i="8"/>
  <c r="A933" i="8"/>
  <c r="D933" i="8" s="1"/>
  <c r="C2161" i="8"/>
  <c r="B2161" i="8"/>
  <c r="A2161" i="8"/>
  <c r="C371" i="8"/>
  <c r="B371" i="8"/>
  <c r="A371" i="8"/>
  <c r="C1987" i="8"/>
  <c r="B1987" i="8"/>
  <c r="A1987" i="8"/>
  <c r="C1081" i="8"/>
  <c r="B1081" i="8"/>
  <c r="A1081" i="8"/>
  <c r="C1429" i="8"/>
  <c r="B1429" i="8"/>
  <c r="A1429" i="8"/>
  <c r="C39" i="8"/>
  <c r="B39" i="8"/>
  <c r="A39" i="8"/>
  <c r="C262" i="8"/>
  <c r="B262" i="8"/>
  <c r="A262" i="8"/>
  <c r="C1749" i="8"/>
  <c r="B1749" i="8"/>
  <c r="A1749" i="8"/>
  <c r="D1749" i="8" s="1"/>
  <c r="C1762" i="8"/>
  <c r="B1762" i="8"/>
  <c r="A1762" i="8"/>
  <c r="C1276" i="8"/>
  <c r="B1276" i="8"/>
  <c r="A1276" i="8"/>
  <c r="C1408" i="8"/>
  <c r="B1408" i="8"/>
  <c r="A1408" i="8"/>
  <c r="C1958" i="8"/>
  <c r="B1958" i="8"/>
  <c r="A1958" i="8"/>
  <c r="C1392" i="8"/>
  <c r="B1392" i="8"/>
  <c r="A1392" i="8"/>
  <c r="C446" i="8"/>
  <c r="B446" i="8"/>
  <c r="A446" i="8"/>
  <c r="C199" i="8"/>
  <c r="B199" i="8"/>
  <c r="A199" i="8"/>
  <c r="C1717" i="8"/>
  <c r="B1717" i="8"/>
  <c r="A1717" i="8"/>
  <c r="D1717" i="8" s="1"/>
  <c r="C1789" i="8"/>
  <c r="B1789" i="8"/>
  <c r="A1789" i="8"/>
  <c r="C1716" i="8"/>
  <c r="B1716" i="8"/>
  <c r="A1716" i="8"/>
  <c r="C725" i="8"/>
  <c r="B725" i="8"/>
  <c r="A725" i="8"/>
  <c r="C1715" i="8"/>
  <c r="B1715" i="8"/>
  <c r="A1715" i="8"/>
  <c r="C1207" i="8"/>
  <c r="B1207" i="8"/>
  <c r="A1207" i="8"/>
  <c r="C1788" i="8"/>
  <c r="B1788" i="8"/>
  <c r="A1788" i="8"/>
  <c r="C1769" i="8"/>
  <c r="B1769" i="8"/>
  <c r="A1769" i="8"/>
  <c r="C932" i="8"/>
  <c r="B932" i="8"/>
  <c r="A932" i="8"/>
  <c r="D932" i="8" s="1"/>
  <c r="C198" i="8"/>
  <c r="B198" i="8"/>
  <c r="A198" i="8"/>
  <c r="C777" i="8"/>
  <c r="B777" i="8"/>
  <c r="A777" i="8"/>
  <c r="C859" i="8"/>
  <c r="B859" i="8"/>
  <c r="A859" i="8"/>
  <c r="C1811" i="8"/>
  <c r="B1811" i="8"/>
  <c r="A1811" i="8"/>
  <c r="C640" i="8"/>
  <c r="B640" i="8"/>
  <c r="A640" i="8"/>
  <c r="C1080" i="8"/>
  <c r="B1080" i="8"/>
  <c r="A1080" i="8"/>
  <c r="C2052" i="8"/>
  <c r="B2052" i="8"/>
  <c r="A2052" i="8"/>
  <c r="C1164" i="8"/>
  <c r="B1164" i="8"/>
  <c r="A1164" i="8"/>
  <c r="D1164" i="8" s="1"/>
  <c r="C1957" i="8"/>
  <c r="B1957" i="8"/>
  <c r="A1957" i="8"/>
  <c r="C297" i="8"/>
  <c r="B297" i="8"/>
  <c r="A297" i="8"/>
  <c r="C858" i="8"/>
  <c r="B858" i="8"/>
  <c r="A858" i="8"/>
  <c r="C2214" i="8"/>
  <c r="B2214" i="8"/>
  <c r="A2214" i="8"/>
  <c r="C1714" i="8"/>
  <c r="B1714" i="8"/>
  <c r="A1714" i="8"/>
  <c r="C1366" i="8"/>
  <c r="B1366" i="8"/>
  <c r="A1366" i="8"/>
  <c r="C1527" i="8"/>
  <c r="B1527" i="8"/>
  <c r="A1527" i="8"/>
  <c r="C445" i="8"/>
  <c r="B445" i="8"/>
  <c r="A445" i="8"/>
  <c r="D445" i="8" s="1"/>
  <c r="C1399" i="8"/>
  <c r="B1399" i="8"/>
  <c r="A1399" i="8"/>
  <c r="C776" i="8"/>
  <c r="B776" i="8"/>
  <c r="A776" i="8"/>
  <c r="C2088" i="8"/>
  <c r="B2088" i="8"/>
  <c r="A2088" i="8"/>
  <c r="C370" i="8"/>
  <c r="B370" i="8"/>
  <c r="A370" i="8"/>
  <c r="C1295" i="8"/>
  <c r="B1295" i="8"/>
  <c r="A1295" i="8"/>
  <c r="C931" i="8"/>
  <c r="B931" i="8"/>
  <c r="A931" i="8"/>
  <c r="C444" i="8"/>
  <c r="B444" i="8"/>
  <c r="A444" i="8"/>
  <c r="C1564" i="8"/>
  <c r="B1564" i="8"/>
  <c r="A1564" i="8"/>
  <c r="D1564" i="8" s="1"/>
  <c r="C592" i="8"/>
  <c r="B592" i="8"/>
  <c r="A592" i="8"/>
  <c r="C1444" i="8"/>
  <c r="B1444" i="8"/>
  <c r="A1444" i="8"/>
  <c r="C1206" i="8"/>
  <c r="B1206" i="8"/>
  <c r="A1206" i="8"/>
  <c r="C1205" i="8"/>
  <c r="B1205" i="8"/>
  <c r="A1205" i="8"/>
  <c r="C1956" i="8"/>
  <c r="B1956" i="8"/>
  <c r="A1956" i="8"/>
  <c r="C1482" i="8"/>
  <c r="B1482" i="8"/>
  <c r="A1482" i="8"/>
  <c r="C1443" i="8"/>
  <c r="B1443" i="8"/>
  <c r="A1443" i="8"/>
  <c r="C443" i="8"/>
  <c r="B443" i="8"/>
  <c r="A443" i="8"/>
  <c r="D443" i="8" s="1"/>
  <c r="C369" i="8"/>
  <c r="B369" i="8"/>
  <c r="A369" i="8"/>
  <c r="C1787" i="8"/>
  <c r="B1787" i="8"/>
  <c r="A1787" i="8"/>
  <c r="C1563" i="8"/>
  <c r="B1563" i="8"/>
  <c r="A1563" i="8"/>
  <c r="C857" i="8"/>
  <c r="B857" i="8"/>
  <c r="A857" i="8"/>
  <c r="C930" i="8"/>
  <c r="B930" i="8"/>
  <c r="A930" i="8"/>
  <c r="C1786" i="8"/>
  <c r="B1786" i="8"/>
  <c r="A1786" i="8"/>
  <c r="C1350" i="8"/>
  <c r="B1350" i="8"/>
  <c r="A1350" i="8"/>
  <c r="C172" i="8"/>
  <c r="B172" i="8"/>
  <c r="A172" i="8"/>
  <c r="D172" i="8" s="1"/>
  <c r="C1465" i="8"/>
  <c r="B1465" i="8"/>
  <c r="A1465" i="8"/>
  <c r="C2160" i="8"/>
  <c r="B2160" i="8"/>
  <c r="A2160" i="8"/>
  <c r="C197" i="8"/>
  <c r="B197" i="8"/>
  <c r="A197" i="8"/>
  <c r="C579" i="8"/>
  <c r="B579" i="8"/>
  <c r="A579" i="8"/>
  <c r="C171" i="8"/>
  <c r="B171" i="8"/>
  <c r="A171" i="8"/>
  <c r="C1664" i="8"/>
  <c r="B1664" i="8"/>
  <c r="A1664" i="8"/>
  <c r="C323" i="8"/>
  <c r="B323" i="8"/>
  <c r="A323" i="8"/>
  <c r="C1204" i="8"/>
  <c r="B1204" i="8"/>
  <c r="A1204" i="8"/>
  <c r="D1204" i="8" s="1"/>
  <c r="C498" i="8"/>
  <c r="B498" i="8"/>
  <c r="A498" i="8"/>
  <c r="C1604" i="8"/>
  <c r="B1604" i="8"/>
  <c r="A1604" i="8"/>
  <c r="C2072" i="8"/>
  <c r="B2072" i="8"/>
  <c r="A2072" i="8"/>
  <c r="C2115" i="8"/>
  <c r="B2115" i="8"/>
  <c r="A2115" i="8"/>
  <c r="C1936" i="8"/>
  <c r="B1936" i="8"/>
  <c r="A1936" i="8"/>
  <c r="C1163" i="8"/>
  <c r="B1163" i="8"/>
  <c r="A1163" i="8"/>
  <c r="C497" i="8"/>
  <c r="B497" i="8"/>
  <c r="A497" i="8"/>
  <c r="C1912" i="8"/>
  <c r="B1912" i="8"/>
  <c r="A1912" i="8"/>
  <c r="D1912" i="8" s="1"/>
  <c r="C1810" i="8"/>
  <c r="B1810" i="8"/>
  <c r="A1810" i="8"/>
  <c r="C1503" i="8"/>
  <c r="B1503" i="8"/>
  <c r="A1503" i="8"/>
  <c r="C578" i="8"/>
  <c r="B578" i="8"/>
  <c r="A578" i="8"/>
  <c r="C1365" i="8"/>
  <c r="B1365" i="8"/>
  <c r="A1365" i="8"/>
  <c r="C1419" i="8"/>
  <c r="B1419" i="8"/>
  <c r="A1419" i="8"/>
  <c r="C1603" i="8"/>
  <c r="B1603" i="8"/>
  <c r="A1603" i="8"/>
  <c r="C1681" i="8"/>
  <c r="B1681" i="8"/>
  <c r="A1681" i="8"/>
  <c r="C1079" i="8"/>
  <c r="B1079" i="8"/>
  <c r="A1079" i="8"/>
  <c r="D1079" i="8" s="1"/>
  <c r="C775" i="8"/>
  <c r="B775" i="8"/>
  <c r="A775" i="8"/>
  <c r="C1562" i="8"/>
  <c r="B1562" i="8"/>
  <c r="A1562" i="8"/>
  <c r="C442" i="8"/>
  <c r="B442" i="8"/>
  <c r="A442" i="8"/>
  <c r="C368" i="8"/>
  <c r="B368" i="8"/>
  <c r="A368" i="8"/>
  <c r="C496" i="8"/>
  <c r="B496" i="8"/>
  <c r="A496" i="8"/>
  <c r="C2138" i="8"/>
  <c r="B2138" i="8"/>
  <c r="A2138" i="8"/>
  <c r="C1162" i="8"/>
  <c r="B1162" i="8"/>
  <c r="A1162" i="8"/>
  <c r="C367" i="8"/>
  <c r="B367" i="8"/>
  <c r="A367" i="8"/>
  <c r="D367" i="8" s="1"/>
  <c r="C38" i="8"/>
  <c r="B38" i="8"/>
  <c r="A38" i="8"/>
  <c r="C2213" i="8"/>
  <c r="B2213" i="8"/>
  <c r="A2213" i="8"/>
  <c r="C856" i="8"/>
  <c r="B856" i="8"/>
  <c r="A856" i="8"/>
  <c r="C1526" i="8"/>
  <c r="B1526" i="8"/>
  <c r="A1526" i="8"/>
  <c r="C1935" i="8"/>
  <c r="B1935" i="8"/>
  <c r="A1935" i="8"/>
  <c r="C1647" i="8"/>
  <c r="B1647" i="8"/>
  <c r="A1647" i="8"/>
  <c r="C366" i="8"/>
  <c r="B366" i="8"/>
  <c r="A366" i="8"/>
  <c r="C855" i="8"/>
  <c r="B855" i="8"/>
  <c r="A855" i="8"/>
  <c r="D855" i="8" s="1"/>
  <c r="C1986" i="8"/>
  <c r="B1986" i="8"/>
  <c r="A1986" i="8"/>
  <c r="C724" i="8"/>
  <c r="B724" i="8"/>
  <c r="A724" i="8"/>
  <c r="C1602" i="8"/>
  <c r="B1602" i="8"/>
  <c r="A1602" i="8"/>
  <c r="C1317" i="8"/>
  <c r="B1317" i="8"/>
  <c r="A1317" i="8"/>
  <c r="C723" i="8"/>
  <c r="B723" i="8"/>
  <c r="A723" i="8"/>
  <c r="C929" i="8"/>
  <c r="B929" i="8"/>
  <c r="A929" i="8"/>
  <c r="C722" i="8"/>
  <c r="B722" i="8"/>
  <c r="A722" i="8"/>
  <c r="C1911" i="8"/>
  <c r="B1911" i="8"/>
  <c r="A1911" i="8"/>
  <c r="D1911" i="8" s="1"/>
  <c r="C774" i="8"/>
  <c r="B774" i="8"/>
  <c r="A774" i="8"/>
  <c r="C721" i="8"/>
  <c r="B721" i="8"/>
  <c r="A721" i="8"/>
  <c r="C720" i="8"/>
  <c r="B720" i="8"/>
  <c r="A720" i="8"/>
  <c r="C495" i="8"/>
  <c r="B495" i="8"/>
  <c r="A495" i="8"/>
  <c r="C365" i="8"/>
  <c r="B365" i="8"/>
  <c r="A365" i="8"/>
  <c r="C773" i="8"/>
  <c r="B773" i="8"/>
  <c r="A773" i="8"/>
  <c r="C1294" i="8"/>
  <c r="B1294" i="8"/>
  <c r="A1294" i="8"/>
  <c r="C322" i="8"/>
  <c r="B322" i="8"/>
  <c r="A322" i="8"/>
  <c r="D322" i="8" s="1"/>
  <c r="C719" i="8"/>
  <c r="B719" i="8"/>
  <c r="A719" i="8"/>
  <c r="C772" i="8"/>
  <c r="B772" i="8"/>
  <c r="A772" i="8"/>
  <c r="C1120" i="8"/>
  <c r="B1120" i="8"/>
  <c r="A1120" i="8"/>
  <c r="C441" i="8"/>
  <c r="B441" i="8"/>
  <c r="A441" i="8"/>
  <c r="C494" i="8"/>
  <c r="B494" i="8"/>
  <c r="A494" i="8"/>
  <c r="C2137" i="8"/>
  <c r="B2137" i="8"/>
  <c r="A2137" i="8"/>
  <c r="C252" i="8"/>
  <c r="B252" i="8"/>
  <c r="A252" i="8"/>
  <c r="C1066" i="8"/>
  <c r="B1066" i="8"/>
  <c r="A1066" i="8"/>
  <c r="D1066" i="8" s="1"/>
  <c r="C2234" i="8"/>
  <c r="B2234" i="8"/>
  <c r="A2234" i="8"/>
  <c r="C676" i="8"/>
  <c r="B676" i="8"/>
  <c r="A676" i="8"/>
  <c r="C170" i="8"/>
  <c r="B170" i="8"/>
  <c r="A170" i="8"/>
  <c r="C1316" i="8"/>
  <c r="B1316" i="8"/>
  <c r="A1316" i="8"/>
  <c r="C2204" i="8"/>
  <c r="B2204" i="8"/>
  <c r="A2204" i="8"/>
  <c r="C2078" i="8"/>
  <c r="B2078" i="8"/>
  <c r="A2078" i="8"/>
  <c r="C1561" i="8"/>
  <c r="B1561" i="8"/>
  <c r="A1561" i="8"/>
  <c r="C1756" i="8"/>
  <c r="B1756" i="8"/>
  <c r="A1756" i="8"/>
  <c r="D1756" i="8" s="1"/>
  <c r="C1481" i="8"/>
  <c r="B1481" i="8"/>
  <c r="A1481" i="8"/>
  <c r="C1078" i="8"/>
  <c r="B1078" i="8"/>
  <c r="A1078" i="8"/>
  <c r="C1785" i="8"/>
  <c r="B1785" i="8"/>
  <c r="A1785" i="8"/>
  <c r="C1161" i="8"/>
  <c r="B1161" i="8"/>
  <c r="A1161" i="8"/>
  <c r="C1119" i="8"/>
  <c r="B1119" i="8"/>
  <c r="A1119" i="8"/>
  <c r="C493" i="8"/>
  <c r="B493" i="8"/>
  <c r="A493" i="8"/>
  <c r="C1831" i="8"/>
  <c r="B1831" i="8"/>
  <c r="A1831" i="8"/>
  <c r="C1601" i="8"/>
  <c r="B1601" i="8"/>
  <c r="A1601" i="8"/>
  <c r="D1601" i="8" s="1"/>
  <c r="C854" i="8"/>
  <c r="B854" i="8"/>
  <c r="A854" i="8"/>
  <c r="C321" i="8"/>
  <c r="B321" i="8"/>
  <c r="A321" i="8"/>
  <c r="C14" i="8"/>
  <c r="B14" i="8"/>
  <c r="A14" i="8"/>
  <c r="C771" i="8"/>
  <c r="B771" i="8"/>
  <c r="A771" i="8"/>
  <c r="C718" i="8"/>
  <c r="B718" i="8"/>
  <c r="A718" i="8"/>
  <c r="C639" i="8"/>
  <c r="B639" i="8"/>
  <c r="A639" i="8"/>
  <c r="C1985" i="8"/>
  <c r="B1985" i="8"/>
  <c r="A1985" i="8"/>
  <c r="C492" i="8"/>
  <c r="B492" i="8"/>
  <c r="A492" i="8"/>
  <c r="D492" i="8" s="1"/>
  <c r="C1713" i="8"/>
  <c r="B1713" i="8"/>
  <c r="A1713" i="8"/>
  <c r="C1364" i="8"/>
  <c r="B1364" i="8"/>
  <c r="A1364" i="8"/>
  <c r="C1265" i="8"/>
  <c r="B1265" i="8"/>
  <c r="A1265" i="8"/>
  <c r="C364" i="8"/>
  <c r="B364" i="8"/>
  <c r="A364" i="8"/>
  <c r="C363" i="8"/>
  <c r="B363" i="8"/>
  <c r="A363" i="8"/>
  <c r="C770" i="8"/>
  <c r="B770" i="8"/>
  <c r="A770" i="8"/>
  <c r="C440" i="8"/>
  <c r="B440" i="8"/>
  <c r="A440" i="8"/>
  <c r="C2195" i="8"/>
  <c r="B2195" i="8"/>
  <c r="A2195" i="8"/>
  <c r="D2195" i="8" s="1"/>
  <c r="C675" i="8"/>
  <c r="B675" i="8"/>
  <c r="A675" i="8"/>
  <c r="C603" i="8"/>
  <c r="B603" i="8"/>
  <c r="A603" i="8"/>
  <c r="C66" i="8"/>
  <c r="B66" i="8"/>
  <c r="A66" i="8"/>
  <c r="C2087" i="8"/>
  <c r="B2087" i="8"/>
  <c r="A2087" i="8"/>
  <c r="C1160" i="8"/>
  <c r="B1160" i="8"/>
  <c r="A1160" i="8"/>
  <c r="C320" i="8"/>
  <c r="B320" i="8"/>
  <c r="A320" i="8"/>
  <c r="C491" i="8"/>
  <c r="B491" i="8"/>
  <c r="A491" i="8"/>
  <c r="C1118" i="8"/>
  <c r="B1118" i="8"/>
  <c r="A1118" i="8"/>
  <c r="D1118" i="8" s="1"/>
  <c r="C2097" i="8"/>
  <c r="B2097" i="8"/>
  <c r="A2097" i="8"/>
  <c r="C1502" i="8"/>
  <c r="B1502" i="8"/>
  <c r="A1502" i="8"/>
  <c r="C1065" i="8"/>
  <c r="B1065" i="8"/>
  <c r="A1065" i="8"/>
  <c r="C1363" i="8"/>
  <c r="B1363" i="8"/>
  <c r="A1363" i="8"/>
  <c r="C78" i="8"/>
  <c r="B78" i="8"/>
  <c r="A78" i="8"/>
  <c r="C296" i="8"/>
  <c r="B296" i="8"/>
  <c r="A296" i="8"/>
  <c r="C2086" i="8"/>
  <c r="B2086" i="8"/>
  <c r="A2086" i="8"/>
  <c r="C1117" i="8"/>
  <c r="B1117" i="8"/>
  <c r="A1117" i="8"/>
  <c r="D1117" i="8" s="1"/>
  <c r="C2034" i="8"/>
  <c r="B2034" i="8"/>
  <c r="A2034" i="8"/>
  <c r="C261" i="8"/>
  <c r="B261" i="8"/>
  <c r="A261" i="8"/>
  <c r="C1712" i="8"/>
  <c r="B1712" i="8"/>
  <c r="A1712" i="8"/>
  <c r="C2212" i="8"/>
  <c r="B2212" i="8"/>
  <c r="A2212" i="8"/>
  <c r="C135" i="8"/>
  <c r="B135" i="8"/>
  <c r="A135" i="8"/>
  <c r="C2066" i="8"/>
  <c r="B2066" i="8"/>
  <c r="A2066" i="8"/>
  <c r="C928" i="8"/>
  <c r="B928" i="8"/>
  <c r="A928" i="8"/>
  <c r="C1525" i="8"/>
  <c r="B1525" i="8"/>
  <c r="A1525" i="8"/>
  <c r="D1525" i="8" s="1"/>
  <c r="C1934" i="8"/>
  <c r="B1934" i="8"/>
  <c r="A1934" i="8"/>
  <c r="C1480" i="8"/>
  <c r="B1480" i="8"/>
  <c r="A1480" i="8"/>
  <c r="C853" i="8"/>
  <c r="B853" i="8"/>
  <c r="A853" i="8"/>
  <c r="C2032" i="8"/>
  <c r="B2032" i="8"/>
  <c r="A2032" i="8"/>
  <c r="C1203" i="8"/>
  <c r="B1203" i="8"/>
  <c r="A1203" i="8"/>
  <c r="C1560" i="8"/>
  <c r="B1560" i="8"/>
  <c r="A1560" i="8"/>
  <c r="C1524" i="8"/>
  <c r="B1524" i="8"/>
  <c r="A1524" i="8"/>
  <c r="C591" i="8"/>
  <c r="B591" i="8"/>
  <c r="A591" i="8"/>
  <c r="D591" i="8" s="1"/>
  <c r="C927" i="8"/>
  <c r="B927" i="8"/>
  <c r="A927" i="8"/>
  <c r="C1159" i="8"/>
  <c r="B1159" i="8"/>
  <c r="A1159" i="8"/>
  <c r="C2025" i="8"/>
  <c r="B2025" i="8"/>
  <c r="A2025" i="8"/>
  <c r="C196" i="8"/>
  <c r="B196" i="8"/>
  <c r="A196" i="8"/>
  <c r="C1275" i="8"/>
  <c r="B1275" i="8"/>
  <c r="A1275" i="8"/>
  <c r="C490" i="8"/>
  <c r="B490" i="8"/>
  <c r="A490" i="8"/>
  <c r="C37" i="8"/>
  <c r="B37" i="8"/>
  <c r="A37" i="8"/>
  <c r="C852" i="8"/>
  <c r="B852" i="8"/>
  <c r="A852" i="8"/>
  <c r="D852" i="8" s="1"/>
  <c r="C926" i="8"/>
  <c r="B926" i="8"/>
  <c r="A926" i="8"/>
  <c r="C1407" i="8"/>
  <c r="B1407" i="8"/>
  <c r="A1407" i="8"/>
  <c r="C439" i="8"/>
  <c r="B439" i="8"/>
  <c r="A439" i="8"/>
  <c r="C1158" i="8"/>
  <c r="B1158" i="8"/>
  <c r="A1158" i="8"/>
  <c r="C851" i="8"/>
  <c r="B851" i="8"/>
  <c r="A851" i="8"/>
  <c r="C850" i="8"/>
  <c r="B850" i="8"/>
  <c r="A850" i="8"/>
  <c r="C1406" i="8"/>
  <c r="B1406" i="8"/>
  <c r="A1406" i="8"/>
  <c r="C1984" i="8"/>
  <c r="B1984" i="8"/>
  <c r="A1984" i="8"/>
  <c r="D1984" i="8" s="1"/>
  <c r="C438" i="8"/>
  <c r="B438" i="8"/>
  <c r="A438" i="8"/>
  <c r="C849" i="8"/>
  <c r="B849" i="8"/>
  <c r="A849" i="8"/>
  <c r="C1600" i="8"/>
  <c r="B1600" i="8"/>
  <c r="A1600" i="8"/>
  <c r="C769" i="8"/>
  <c r="B769" i="8"/>
  <c r="A769" i="8"/>
  <c r="C437" i="8"/>
  <c r="B437" i="8"/>
  <c r="A437" i="8"/>
  <c r="C1116" i="8"/>
  <c r="B1116" i="8"/>
  <c r="A1116" i="8"/>
  <c r="C13" i="8"/>
  <c r="B13" i="8"/>
  <c r="A13" i="8"/>
  <c r="C1202" i="8"/>
  <c r="B1202" i="8"/>
  <c r="A1202" i="8"/>
  <c r="D1202" i="8" s="1"/>
  <c r="C362" i="8"/>
  <c r="B362" i="8"/>
  <c r="A362" i="8"/>
  <c r="C277" i="8"/>
  <c r="B277" i="8"/>
  <c r="A277" i="8"/>
  <c r="C925" i="8"/>
  <c r="B925" i="8"/>
  <c r="A925" i="8"/>
  <c r="C674" i="8"/>
  <c r="B674" i="8"/>
  <c r="A674" i="8"/>
  <c r="C116" i="8"/>
  <c r="B116" i="8"/>
  <c r="A116" i="8"/>
  <c r="C1349" i="8"/>
  <c r="B1349" i="8"/>
  <c r="A1349" i="8"/>
  <c r="C276" i="8"/>
  <c r="B276" i="8"/>
  <c r="A276" i="8"/>
  <c r="C1201" i="8"/>
  <c r="B1201" i="8"/>
  <c r="A1201" i="8"/>
  <c r="D1201" i="8" s="1"/>
  <c r="C621" i="8"/>
  <c r="B621" i="8"/>
  <c r="A621" i="8"/>
  <c r="C2114" i="8"/>
  <c r="B2114" i="8"/>
  <c r="A2114" i="8"/>
  <c r="C1784" i="8"/>
  <c r="B1784" i="8"/>
  <c r="A1784" i="8"/>
  <c r="C2203" i="8"/>
  <c r="B2203" i="8"/>
  <c r="A2203" i="8"/>
  <c r="C251" i="8"/>
  <c r="B251" i="8"/>
  <c r="A251" i="8"/>
  <c r="C1910" i="8"/>
  <c r="B1910" i="8"/>
  <c r="A1910" i="8"/>
  <c r="C195" i="8"/>
  <c r="B195" i="8"/>
  <c r="A195" i="8"/>
  <c r="C717" i="8"/>
  <c r="B717" i="8"/>
  <c r="A717" i="8"/>
  <c r="D717" i="8" s="1"/>
  <c r="C1761" i="8"/>
  <c r="B1761" i="8"/>
  <c r="A1761" i="8"/>
  <c r="C1783" i="8"/>
  <c r="B1783" i="8"/>
  <c r="A1783" i="8"/>
  <c r="C1362" i="8"/>
  <c r="B1362" i="8"/>
  <c r="A1362" i="8"/>
  <c r="C77" i="8"/>
  <c r="B77" i="8"/>
  <c r="A77" i="8"/>
  <c r="C924" i="8"/>
  <c r="B924" i="8"/>
  <c r="A924" i="8"/>
  <c r="C1782" i="8"/>
  <c r="B1782" i="8"/>
  <c r="A1782" i="8"/>
  <c r="C1830" i="8"/>
  <c r="B1830" i="8"/>
  <c r="A1830" i="8"/>
  <c r="C489" i="8"/>
  <c r="B489" i="8"/>
  <c r="A489" i="8"/>
  <c r="D489" i="8" s="1"/>
  <c r="C2024" i="8"/>
  <c r="B2024" i="8"/>
  <c r="A2024" i="8"/>
  <c r="C36" i="8"/>
  <c r="B36" i="8"/>
  <c r="A36" i="8"/>
  <c r="C923" i="8"/>
  <c r="B923" i="8"/>
  <c r="A923" i="8"/>
  <c r="C922" i="8"/>
  <c r="B922" i="8"/>
  <c r="A922" i="8"/>
  <c r="C361" i="8"/>
  <c r="B361" i="8"/>
  <c r="A361" i="8"/>
  <c r="C921" i="8"/>
  <c r="B921" i="8"/>
  <c r="A921" i="8"/>
  <c r="C436" i="8"/>
  <c r="B436" i="8"/>
  <c r="A436" i="8"/>
  <c r="C360" i="8"/>
  <c r="B360" i="8"/>
  <c r="A360" i="8"/>
  <c r="D360" i="8" s="1"/>
  <c r="C1711" i="8"/>
  <c r="B1711" i="8"/>
  <c r="A1711" i="8"/>
  <c r="C435" i="8"/>
  <c r="B435" i="8"/>
  <c r="A435" i="8"/>
  <c r="C2113" i="8"/>
  <c r="B2113" i="8"/>
  <c r="A2113" i="8"/>
  <c r="C2225" i="8"/>
  <c r="B2225" i="8"/>
  <c r="A2225" i="8"/>
  <c r="C1464" i="8"/>
  <c r="B1464" i="8"/>
  <c r="A1464" i="8"/>
  <c r="C1293" i="8"/>
  <c r="B1293" i="8"/>
  <c r="A1293" i="8"/>
  <c r="C673" i="8"/>
  <c r="B673" i="8"/>
  <c r="A673" i="8"/>
  <c r="C194" i="8"/>
  <c r="B194" i="8"/>
  <c r="A194" i="8"/>
  <c r="D194" i="8" s="1"/>
  <c r="C1933" i="8"/>
  <c r="B1933" i="8"/>
  <c r="A1933" i="8"/>
  <c r="C1663" i="8"/>
  <c r="B1663" i="8"/>
  <c r="A1663" i="8"/>
  <c r="C920" i="8"/>
  <c r="B920" i="8"/>
  <c r="A920" i="8"/>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M1194" i="7"/>
  <c r="M1195" i="7"/>
  <c r="M1196" i="7"/>
  <c r="M1197" i="7"/>
  <c r="M1198" i="7"/>
  <c r="M1199" i="7"/>
  <c r="M1200" i="7"/>
  <c r="M1201" i="7"/>
  <c r="M1202" i="7"/>
  <c r="M1203" i="7"/>
  <c r="M1204" i="7"/>
  <c r="M1205" i="7"/>
  <c r="M1206" i="7"/>
  <c r="M1207" i="7"/>
  <c r="M1208" i="7"/>
  <c r="M1209" i="7"/>
  <c r="M1210" i="7"/>
  <c r="M1211" i="7"/>
  <c r="M1212" i="7"/>
  <c r="M1213" i="7"/>
  <c r="M1214" i="7"/>
  <c r="M1215" i="7"/>
  <c r="M1216" i="7"/>
  <c r="M1217" i="7"/>
  <c r="M1218" i="7"/>
  <c r="M1219" i="7"/>
  <c r="M1220" i="7"/>
  <c r="M1221" i="7"/>
  <c r="M1222" i="7"/>
  <c r="M1223" i="7"/>
  <c r="M1224" i="7"/>
  <c r="M1225" i="7"/>
  <c r="M1226" i="7"/>
  <c r="M1227" i="7"/>
  <c r="M1228" i="7"/>
  <c r="M1229" i="7"/>
  <c r="M1230" i="7"/>
  <c r="M1231" i="7"/>
  <c r="M1232" i="7"/>
  <c r="M1233" i="7"/>
  <c r="M1234" i="7"/>
  <c r="M1235" i="7"/>
  <c r="M1236" i="7"/>
  <c r="M1237" i="7"/>
  <c r="M1238" i="7"/>
  <c r="M1239" i="7"/>
  <c r="M1240" i="7"/>
  <c r="M1241" i="7"/>
  <c r="M1242" i="7"/>
  <c r="M1243" i="7"/>
  <c r="M1244" i="7"/>
  <c r="M1245" i="7"/>
  <c r="M1246" i="7"/>
  <c r="M1247" i="7"/>
  <c r="M1248" i="7"/>
  <c r="M1249" i="7"/>
  <c r="M1250" i="7"/>
  <c r="M1251" i="7"/>
  <c r="M1252" i="7"/>
  <c r="M1253" i="7"/>
  <c r="M1254" i="7"/>
  <c r="M1255" i="7"/>
  <c r="M1256" i="7"/>
  <c r="M1257" i="7"/>
  <c r="M1258" i="7"/>
  <c r="M1259" i="7"/>
  <c r="M1260" i="7"/>
  <c r="M1261" i="7"/>
  <c r="M1262" i="7"/>
  <c r="M1263" i="7"/>
  <c r="M1264" i="7"/>
  <c r="M1265" i="7"/>
  <c r="M1266" i="7"/>
  <c r="M1267" i="7"/>
  <c r="M1268" i="7"/>
  <c r="M1269" i="7"/>
  <c r="M1270" i="7"/>
  <c r="M1271" i="7"/>
  <c r="M1272" i="7"/>
  <c r="M1273" i="7"/>
  <c r="M1274" i="7"/>
  <c r="M1275" i="7"/>
  <c r="M1276" i="7"/>
  <c r="M1277" i="7"/>
  <c r="M1278" i="7"/>
  <c r="M1279" i="7"/>
  <c r="M1280" i="7"/>
  <c r="M1281" i="7"/>
  <c r="M1282" i="7"/>
  <c r="M1283" i="7"/>
  <c r="M1284" i="7"/>
  <c r="M1285" i="7"/>
  <c r="M1286" i="7"/>
  <c r="M1287" i="7"/>
  <c r="M1288" i="7"/>
  <c r="M1289" i="7"/>
  <c r="M1290" i="7"/>
  <c r="M1291" i="7"/>
  <c r="M1292" i="7"/>
  <c r="M1293" i="7"/>
  <c r="M1294" i="7"/>
  <c r="M1295" i="7"/>
  <c r="M1296" i="7"/>
  <c r="M1297" i="7"/>
  <c r="M1298" i="7"/>
  <c r="M1299" i="7"/>
  <c r="M1300" i="7"/>
  <c r="M1301" i="7"/>
  <c r="M1302" i="7"/>
  <c r="M1303" i="7"/>
  <c r="M1304" i="7"/>
  <c r="M1305" i="7"/>
  <c r="M1306" i="7"/>
  <c r="M1307" i="7"/>
  <c r="M1308" i="7"/>
  <c r="M1309" i="7"/>
  <c r="M1310" i="7"/>
  <c r="M1311" i="7"/>
  <c r="M1312" i="7"/>
  <c r="M1313" i="7"/>
  <c r="M1314" i="7"/>
  <c r="M1315" i="7"/>
  <c r="M1316" i="7"/>
  <c r="M1317" i="7"/>
  <c r="M1318" i="7"/>
  <c r="M1319" i="7"/>
  <c r="M1320" i="7"/>
  <c r="M1321" i="7"/>
  <c r="M1322" i="7"/>
  <c r="M1323" i="7"/>
  <c r="M1324" i="7"/>
  <c r="M1325" i="7"/>
  <c r="M1326" i="7"/>
  <c r="M1327" i="7"/>
  <c r="M1328" i="7"/>
  <c r="M1329" i="7"/>
  <c r="M1330" i="7"/>
  <c r="M1331" i="7"/>
  <c r="M1332" i="7"/>
  <c r="M1333" i="7"/>
  <c r="M1334" i="7"/>
  <c r="M1335" i="7"/>
  <c r="M1336" i="7"/>
  <c r="M1337" i="7"/>
  <c r="M1338" i="7"/>
  <c r="M1339" i="7"/>
  <c r="M1340" i="7"/>
  <c r="M1341" i="7"/>
  <c r="M1342" i="7"/>
  <c r="M1343" i="7"/>
  <c r="M1344" i="7"/>
  <c r="M1345" i="7"/>
  <c r="M1346" i="7"/>
  <c r="M1347" i="7"/>
  <c r="M1348" i="7"/>
  <c r="M1349" i="7"/>
  <c r="M1350" i="7"/>
  <c r="M1351" i="7"/>
  <c r="M1352" i="7"/>
  <c r="M1353" i="7"/>
  <c r="M1354" i="7"/>
  <c r="M1355" i="7"/>
  <c r="M1356" i="7"/>
  <c r="M1357" i="7"/>
  <c r="M1358" i="7"/>
  <c r="M1359" i="7"/>
  <c r="M1360" i="7"/>
  <c r="M1361" i="7"/>
  <c r="M1362" i="7"/>
  <c r="M1363" i="7"/>
  <c r="M1364" i="7"/>
  <c r="M1365" i="7"/>
  <c r="M1366" i="7"/>
  <c r="M1367" i="7"/>
  <c r="M1368" i="7"/>
  <c r="M1369" i="7"/>
  <c r="M1370" i="7"/>
  <c r="M1371" i="7"/>
  <c r="M1372" i="7"/>
  <c r="M1373" i="7"/>
  <c r="M1374" i="7"/>
  <c r="M1375" i="7"/>
  <c r="M1376" i="7"/>
  <c r="M1377" i="7"/>
  <c r="M1378" i="7"/>
  <c r="M1379" i="7"/>
  <c r="M1380" i="7"/>
  <c r="M1381" i="7"/>
  <c r="M1382" i="7"/>
  <c r="M1383" i="7"/>
  <c r="M1384" i="7"/>
  <c r="M1385" i="7"/>
  <c r="M1386" i="7"/>
  <c r="M1387" i="7"/>
  <c r="M1388" i="7"/>
  <c r="M1389" i="7"/>
  <c r="M1390" i="7"/>
  <c r="M1391" i="7"/>
  <c r="M1392" i="7"/>
  <c r="M1393" i="7"/>
  <c r="M1394" i="7"/>
  <c r="M1395" i="7"/>
  <c r="M1396" i="7"/>
  <c r="M1397" i="7"/>
  <c r="M1398" i="7"/>
  <c r="M1399" i="7"/>
  <c r="M1400" i="7"/>
  <c r="M1401" i="7"/>
  <c r="M1402" i="7"/>
  <c r="M1403" i="7"/>
  <c r="M1404" i="7"/>
  <c r="M1405" i="7"/>
  <c r="M1406" i="7"/>
  <c r="M1407" i="7"/>
  <c r="M1408" i="7"/>
  <c r="M1409" i="7"/>
  <c r="M1410" i="7"/>
  <c r="M1411" i="7"/>
  <c r="M1412" i="7"/>
  <c r="M1413" i="7"/>
  <c r="M1414" i="7"/>
  <c r="M1415" i="7"/>
  <c r="M1416" i="7"/>
  <c r="M1417" i="7"/>
  <c r="M1418" i="7"/>
  <c r="M1419" i="7"/>
  <c r="M1420" i="7"/>
  <c r="M1421" i="7"/>
  <c r="M1422" i="7"/>
  <c r="M1423" i="7"/>
  <c r="M1424" i="7"/>
  <c r="M1425" i="7"/>
  <c r="M1426" i="7"/>
  <c r="M1427" i="7"/>
  <c r="M1428" i="7"/>
  <c r="M1429" i="7"/>
  <c r="M1430" i="7"/>
  <c r="M1431" i="7"/>
  <c r="M1432" i="7"/>
  <c r="M1433" i="7"/>
  <c r="M1434" i="7"/>
  <c r="M1435" i="7"/>
  <c r="M1436" i="7"/>
  <c r="M1437" i="7"/>
  <c r="M1438" i="7"/>
  <c r="M1439" i="7"/>
  <c r="M1440" i="7"/>
  <c r="M1441" i="7"/>
  <c r="M1442" i="7"/>
  <c r="M1443" i="7"/>
  <c r="M1444" i="7"/>
  <c r="M1445" i="7"/>
  <c r="M1446" i="7"/>
  <c r="M1447" i="7"/>
  <c r="M1448" i="7"/>
  <c r="M1449" i="7"/>
  <c r="M1450" i="7"/>
  <c r="M1451" i="7"/>
  <c r="M1452" i="7"/>
  <c r="M1453" i="7"/>
  <c r="M1454" i="7"/>
  <c r="M1455" i="7"/>
  <c r="M1456" i="7"/>
  <c r="M1457" i="7"/>
  <c r="M1458" i="7"/>
  <c r="M1459" i="7"/>
  <c r="M1460" i="7"/>
  <c r="M1461" i="7"/>
  <c r="M1462" i="7"/>
  <c r="M1463" i="7"/>
  <c r="M1464" i="7"/>
  <c r="M1465" i="7"/>
  <c r="M1466" i="7"/>
  <c r="M1467" i="7"/>
  <c r="M1468" i="7"/>
  <c r="M1469" i="7"/>
  <c r="M1470" i="7"/>
  <c r="M1471" i="7"/>
  <c r="M1472" i="7"/>
  <c r="M1473" i="7"/>
  <c r="M1474" i="7"/>
  <c r="M1475" i="7"/>
  <c r="M1476" i="7"/>
  <c r="M1477" i="7"/>
  <c r="M1478" i="7"/>
  <c r="M1479" i="7"/>
  <c r="M1480" i="7"/>
  <c r="M1481" i="7"/>
  <c r="M1482" i="7"/>
  <c r="M1483" i="7"/>
  <c r="M1484" i="7"/>
  <c r="M1485" i="7"/>
  <c r="M1486" i="7"/>
  <c r="M1487" i="7"/>
  <c r="M1488" i="7"/>
  <c r="M1489" i="7"/>
  <c r="M1490" i="7"/>
  <c r="M1491" i="7"/>
  <c r="M1492" i="7"/>
  <c r="M1493" i="7"/>
  <c r="M1494" i="7"/>
  <c r="M1495" i="7"/>
  <c r="M1496" i="7"/>
  <c r="M1497" i="7"/>
  <c r="M1498" i="7"/>
  <c r="M1499" i="7"/>
  <c r="M1500" i="7"/>
  <c r="M1501" i="7"/>
  <c r="M1502" i="7"/>
  <c r="M1503" i="7"/>
  <c r="M1504" i="7"/>
  <c r="M1505" i="7"/>
  <c r="M1506" i="7"/>
  <c r="M1507" i="7"/>
  <c r="M1508" i="7"/>
  <c r="M1509" i="7"/>
  <c r="M1510" i="7"/>
  <c r="M1511" i="7"/>
  <c r="M1512" i="7"/>
  <c r="M1513" i="7"/>
  <c r="M1514" i="7"/>
  <c r="M1515" i="7"/>
  <c r="M1516" i="7"/>
  <c r="M1517" i="7"/>
  <c r="M1518" i="7"/>
  <c r="M1519" i="7"/>
  <c r="M1520" i="7"/>
  <c r="M1521" i="7"/>
  <c r="M1522" i="7"/>
  <c r="M1523" i="7"/>
  <c r="M1524" i="7"/>
  <c r="M1525" i="7"/>
  <c r="M1526" i="7"/>
  <c r="M1527" i="7"/>
  <c r="M1528" i="7"/>
  <c r="M1529" i="7"/>
  <c r="M1530" i="7"/>
  <c r="M1531" i="7"/>
  <c r="M1532" i="7"/>
  <c r="M1533" i="7"/>
  <c r="M1534" i="7"/>
  <c r="M1535" i="7"/>
  <c r="M1536" i="7"/>
  <c r="M1537" i="7"/>
  <c r="M1538" i="7"/>
  <c r="M1539" i="7"/>
  <c r="M1540" i="7"/>
  <c r="M1541" i="7"/>
  <c r="M1542" i="7"/>
  <c r="M1543" i="7"/>
  <c r="M1544" i="7"/>
  <c r="M1545" i="7"/>
  <c r="M1546" i="7"/>
  <c r="M1547" i="7"/>
  <c r="M1548" i="7"/>
  <c r="M1549" i="7"/>
  <c r="M1550" i="7"/>
  <c r="M1551" i="7"/>
  <c r="M1552" i="7"/>
  <c r="M1553" i="7"/>
  <c r="M1554" i="7"/>
  <c r="M1555" i="7"/>
  <c r="M1556" i="7"/>
  <c r="M1557" i="7"/>
  <c r="M1558" i="7"/>
  <c r="M1559" i="7"/>
  <c r="M1560" i="7"/>
  <c r="M1561" i="7"/>
  <c r="M1562" i="7"/>
  <c r="M1563" i="7"/>
  <c r="M1564" i="7"/>
  <c r="M1565" i="7"/>
  <c r="M1566" i="7"/>
  <c r="M1567" i="7"/>
  <c r="M1568" i="7"/>
  <c r="M1569" i="7"/>
  <c r="M1570" i="7"/>
  <c r="M1571" i="7"/>
  <c r="M1572" i="7"/>
  <c r="M1573" i="7"/>
  <c r="M1574" i="7"/>
  <c r="M1575" i="7"/>
  <c r="M1576" i="7"/>
  <c r="M1577" i="7"/>
  <c r="M1578" i="7"/>
  <c r="M1579" i="7"/>
  <c r="M1580" i="7"/>
  <c r="M1581" i="7"/>
  <c r="M1582" i="7"/>
  <c r="M1583" i="7"/>
  <c r="M1584" i="7"/>
  <c r="M1585" i="7"/>
  <c r="M1586" i="7"/>
  <c r="M1587" i="7"/>
  <c r="M1588" i="7"/>
  <c r="M1589" i="7"/>
  <c r="M1590" i="7"/>
  <c r="M1591" i="7"/>
  <c r="M1592" i="7"/>
  <c r="M1593" i="7"/>
  <c r="M1594" i="7"/>
  <c r="M1595" i="7"/>
  <c r="M1596" i="7"/>
  <c r="M1597" i="7"/>
  <c r="M1598" i="7"/>
  <c r="M1599" i="7"/>
  <c r="M1600" i="7"/>
  <c r="M1601" i="7"/>
  <c r="M1602" i="7"/>
  <c r="M1603" i="7"/>
  <c r="M1604" i="7"/>
  <c r="M1605" i="7"/>
  <c r="M1606" i="7"/>
  <c r="M1607" i="7"/>
  <c r="M1608" i="7"/>
  <c r="M1609" i="7"/>
  <c r="M1610" i="7"/>
  <c r="M1611" i="7"/>
  <c r="M1612" i="7"/>
  <c r="M1613" i="7"/>
  <c r="M1614" i="7"/>
  <c r="M1615" i="7"/>
  <c r="M1616" i="7"/>
  <c r="M1617" i="7"/>
  <c r="M1618" i="7"/>
  <c r="M1619" i="7"/>
  <c r="M1620" i="7"/>
  <c r="M1621" i="7"/>
  <c r="M1622" i="7"/>
  <c r="M1623" i="7"/>
  <c r="M1624" i="7"/>
  <c r="M1625" i="7"/>
  <c r="M1626" i="7"/>
  <c r="M1627" i="7"/>
  <c r="M1628" i="7"/>
  <c r="M1629" i="7"/>
  <c r="M1630" i="7"/>
  <c r="M1631" i="7"/>
  <c r="M1632" i="7"/>
  <c r="M1633" i="7"/>
  <c r="M1634" i="7"/>
  <c r="M1635" i="7"/>
  <c r="M1636" i="7"/>
  <c r="M1637" i="7"/>
  <c r="M1638" i="7"/>
  <c r="M1639" i="7"/>
  <c r="M1640" i="7"/>
  <c r="M1641" i="7"/>
  <c r="M1642" i="7"/>
  <c r="M1643" i="7"/>
  <c r="M1644" i="7"/>
  <c r="M1645" i="7"/>
  <c r="M1646" i="7"/>
  <c r="M1647" i="7"/>
  <c r="M1648" i="7"/>
  <c r="M1649" i="7"/>
  <c r="M1650" i="7"/>
  <c r="M1651" i="7"/>
  <c r="M1652" i="7"/>
  <c r="M1653" i="7"/>
  <c r="M1654" i="7"/>
  <c r="M1655" i="7"/>
  <c r="M1656" i="7"/>
  <c r="M1657" i="7"/>
  <c r="M1658" i="7"/>
  <c r="M1659" i="7"/>
  <c r="M1660" i="7"/>
  <c r="M1661" i="7"/>
  <c r="M1662" i="7"/>
  <c r="M1663" i="7"/>
  <c r="M1664" i="7"/>
  <c r="M1665" i="7"/>
  <c r="M1666" i="7"/>
  <c r="M1667" i="7"/>
  <c r="M1668" i="7"/>
  <c r="M1669" i="7"/>
  <c r="M1670" i="7"/>
  <c r="M1671" i="7"/>
  <c r="M1672" i="7"/>
  <c r="M1673" i="7"/>
  <c r="M1674" i="7"/>
  <c r="M1675" i="7"/>
  <c r="M1676" i="7"/>
  <c r="M1677" i="7"/>
  <c r="M1678" i="7"/>
  <c r="M1679" i="7"/>
  <c r="M1680" i="7"/>
  <c r="M1681" i="7"/>
  <c r="M1682" i="7"/>
  <c r="M1683" i="7"/>
  <c r="M1684" i="7"/>
  <c r="M1685" i="7"/>
  <c r="M1686" i="7"/>
  <c r="M1687" i="7"/>
  <c r="M1688" i="7"/>
  <c r="M1689" i="7"/>
  <c r="M1690" i="7"/>
  <c r="M1691" i="7"/>
  <c r="M1692" i="7"/>
  <c r="M1693" i="7"/>
  <c r="M1694" i="7"/>
  <c r="M1695" i="7"/>
  <c r="M1696" i="7"/>
  <c r="M1697" i="7"/>
  <c r="M1698" i="7"/>
  <c r="M1699" i="7"/>
  <c r="M1700" i="7"/>
  <c r="M1701" i="7"/>
  <c r="M1702" i="7"/>
  <c r="M1703" i="7"/>
  <c r="M1704" i="7"/>
  <c r="M1705" i="7"/>
  <c r="M1706" i="7"/>
  <c r="M1707" i="7"/>
  <c r="M1708" i="7"/>
  <c r="M1709" i="7"/>
  <c r="M1710" i="7"/>
  <c r="M1711" i="7"/>
  <c r="M1712" i="7"/>
  <c r="M1713" i="7"/>
  <c r="M1714" i="7"/>
  <c r="M1715" i="7"/>
  <c r="M1716" i="7"/>
  <c r="M1717" i="7"/>
  <c r="M1718" i="7"/>
  <c r="M1719" i="7"/>
  <c r="M1720" i="7"/>
  <c r="M1721" i="7"/>
  <c r="M1722" i="7"/>
  <c r="M1723" i="7"/>
  <c r="M1724" i="7"/>
  <c r="M1725" i="7"/>
  <c r="M1726" i="7"/>
  <c r="M1727" i="7"/>
  <c r="M1728" i="7"/>
  <c r="M1729" i="7"/>
  <c r="M1730" i="7"/>
  <c r="M1731" i="7"/>
  <c r="M1732" i="7"/>
  <c r="M1733" i="7"/>
  <c r="M1734" i="7"/>
  <c r="M1735" i="7"/>
  <c r="M1736" i="7"/>
  <c r="M1737" i="7"/>
  <c r="M1738" i="7"/>
  <c r="M1739" i="7"/>
  <c r="M1740" i="7"/>
  <c r="M1741" i="7"/>
  <c r="M1742" i="7"/>
  <c r="M1743" i="7"/>
  <c r="M1744" i="7"/>
  <c r="M1745" i="7"/>
  <c r="M1746" i="7"/>
  <c r="M1747" i="7"/>
  <c r="M1748" i="7"/>
  <c r="M1749" i="7"/>
  <c r="M1750" i="7"/>
  <c r="M1751" i="7"/>
  <c r="M1752" i="7"/>
  <c r="M1753" i="7"/>
  <c r="M1754" i="7"/>
  <c r="M1755" i="7"/>
  <c r="M1756" i="7"/>
  <c r="M1757" i="7"/>
  <c r="M1758" i="7"/>
  <c r="M1759" i="7"/>
  <c r="M1760" i="7"/>
  <c r="M1761" i="7"/>
  <c r="M1762" i="7"/>
  <c r="M1763" i="7"/>
  <c r="M1764" i="7"/>
  <c r="M1765" i="7"/>
  <c r="M1766" i="7"/>
  <c r="M1767" i="7"/>
  <c r="M1768" i="7"/>
  <c r="M1769" i="7"/>
  <c r="M1770" i="7"/>
  <c r="M1771" i="7"/>
  <c r="M1772" i="7"/>
  <c r="M1773" i="7"/>
  <c r="M1774" i="7"/>
  <c r="M1775" i="7"/>
  <c r="M1776" i="7"/>
  <c r="M1777" i="7"/>
  <c r="M1778" i="7"/>
  <c r="M1779" i="7"/>
  <c r="M1780" i="7"/>
  <c r="M1781" i="7"/>
  <c r="M1782" i="7"/>
  <c r="M1783" i="7"/>
  <c r="M1784" i="7"/>
  <c r="M1785" i="7"/>
  <c r="M1786" i="7"/>
  <c r="M1787" i="7"/>
  <c r="M1788" i="7"/>
  <c r="M1789" i="7"/>
  <c r="M1790" i="7"/>
  <c r="M1791" i="7"/>
  <c r="M1792" i="7"/>
  <c r="M1793" i="7"/>
  <c r="M1794" i="7"/>
  <c r="M1795" i="7"/>
  <c r="M1796" i="7"/>
  <c r="M1797" i="7"/>
  <c r="M1798" i="7"/>
  <c r="M1799" i="7"/>
  <c r="M1800" i="7"/>
  <c r="M1801" i="7"/>
  <c r="M1802" i="7"/>
  <c r="M1803" i="7"/>
  <c r="M1804" i="7"/>
  <c r="M1805" i="7"/>
  <c r="M1806" i="7"/>
  <c r="M1807" i="7"/>
  <c r="M1808" i="7"/>
  <c r="M1809" i="7"/>
  <c r="M1810" i="7"/>
  <c r="M1811" i="7"/>
  <c r="M1812" i="7"/>
  <c r="M1813" i="7"/>
  <c r="M1814" i="7"/>
  <c r="M1815" i="7"/>
  <c r="M1816" i="7"/>
  <c r="M1817" i="7"/>
  <c r="M1818" i="7"/>
  <c r="M1819" i="7"/>
  <c r="M1820" i="7"/>
  <c r="M1821" i="7"/>
  <c r="M1822" i="7"/>
  <c r="M1823" i="7"/>
  <c r="M1824" i="7"/>
  <c r="M1825" i="7"/>
  <c r="M1826" i="7"/>
  <c r="M1827" i="7"/>
  <c r="M1828" i="7"/>
  <c r="M1829" i="7"/>
  <c r="M1830" i="7"/>
  <c r="M1831" i="7"/>
  <c r="M1832" i="7"/>
  <c r="M1833" i="7"/>
  <c r="M1834" i="7"/>
  <c r="M1835" i="7"/>
  <c r="M1836" i="7"/>
  <c r="M1837" i="7"/>
  <c r="M1838" i="7"/>
  <c r="M1839" i="7"/>
  <c r="M1840" i="7"/>
  <c r="M1841" i="7"/>
  <c r="M1842" i="7"/>
  <c r="M1843" i="7"/>
  <c r="M1844" i="7"/>
  <c r="M1845" i="7"/>
  <c r="M1846" i="7"/>
  <c r="M1847" i="7"/>
  <c r="M1848" i="7"/>
  <c r="M1849" i="7"/>
  <c r="M1850" i="7"/>
  <c r="M1851" i="7"/>
  <c r="M1852" i="7"/>
  <c r="M1853" i="7"/>
  <c r="M1854" i="7"/>
  <c r="M1855" i="7"/>
  <c r="M1856" i="7"/>
  <c r="M1857" i="7"/>
  <c r="M1858" i="7"/>
  <c r="M1859" i="7"/>
  <c r="M1860" i="7"/>
  <c r="M1861" i="7"/>
  <c r="M1862" i="7"/>
  <c r="M1863" i="7"/>
  <c r="M1864" i="7"/>
  <c r="M1865" i="7"/>
  <c r="M1866" i="7"/>
  <c r="M1867" i="7"/>
  <c r="M1868" i="7"/>
  <c r="M1869" i="7"/>
  <c r="M1870" i="7"/>
  <c r="M1871" i="7"/>
  <c r="M1872" i="7"/>
  <c r="M1873" i="7"/>
  <c r="M1874" i="7"/>
  <c r="M1875" i="7"/>
  <c r="M1876" i="7"/>
  <c r="M1877" i="7"/>
  <c r="M1878" i="7"/>
  <c r="M1879" i="7"/>
  <c r="M1880" i="7"/>
  <c r="M1881" i="7"/>
  <c r="M1882" i="7"/>
  <c r="M1883" i="7"/>
  <c r="M1884" i="7"/>
  <c r="M1885" i="7"/>
  <c r="M1886" i="7"/>
  <c r="M1887" i="7"/>
  <c r="M1888" i="7"/>
  <c r="M1889" i="7"/>
  <c r="M1890" i="7"/>
  <c r="M1891" i="7"/>
  <c r="M1892" i="7"/>
  <c r="M1893" i="7"/>
  <c r="M1894" i="7"/>
  <c r="M1895" i="7"/>
  <c r="M1896" i="7"/>
  <c r="M1897" i="7"/>
  <c r="M1898" i="7"/>
  <c r="M1899" i="7"/>
  <c r="M1900" i="7"/>
  <c r="M1901" i="7"/>
  <c r="M1902" i="7"/>
  <c r="M1903" i="7"/>
  <c r="M1904" i="7"/>
  <c r="M1905" i="7"/>
  <c r="M1906" i="7"/>
  <c r="M1907" i="7"/>
  <c r="M1908" i="7"/>
  <c r="M1909" i="7"/>
  <c r="M1910" i="7"/>
  <c r="M1911" i="7"/>
  <c r="M1912" i="7"/>
  <c r="M1913" i="7"/>
  <c r="M1914" i="7"/>
  <c r="M1915" i="7"/>
  <c r="M1916" i="7"/>
  <c r="M1917" i="7"/>
  <c r="M1918" i="7"/>
  <c r="M1919" i="7"/>
  <c r="M1920" i="7"/>
  <c r="M1921" i="7"/>
  <c r="M1922" i="7"/>
  <c r="M1923" i="7"/>
  <c r="M1924" i="7"/>
  <c r="M1925" i="7"/>
  <c r="M1926" i="7"/>
  <c r="M1927" i="7"/>
  <c r="M1928" i="7"/>
  <c r="M1929" i="7"/>
  <c r="M1930" i="7"/>
  <c r="M1931" i="7"/>
  <c r="M1932" i="7"/>
  <c r="M1933" i="7"/>
  <c r="M1934" i="7"/>
  <c r="M1935" i="7"/>
  <c r="M1936" i="7"/>
  <c r="M1937" i="7"/>
  <c r="M1938" i="7"/>
  <c r="M1939" i="7"/>
  <c r="M1940" i="7"/>
  <c r="M1941" i="7"/>
  <c r="M1942" i="7"/>
  <c r="M1943" i="7"/>
  <c r="M1944" i="7"/>
  <c r="M1945" i="7"/>
  <c r="M1946" i="7"/>
  <c r="M1947" i="7"/>
  <c r="M1948" i="7"/>
  <c r="M1949" i="7"/>
  <c r="M1950" i="7"/>
  <c r="M1951" i="7"/>
  <c r="M1952" i="7"/>
  <c r="M1953" i="7"/>
  <c r="M1954" i="7"/>
  <c r="M1955" i="7"/>
  <c r="M1956" i="7"/>
  <c r="M1957" i="7"/>
  <c r="M1958" i="7"/>
  <c r="M1959" i="7"/>
  <c r="M1960" i="7"/>
  <c r="M1961" i="7"/>
  <c r="M1962" i="7"/>
  <c r="M1963" i="7"/>
  <c r="M1964" i="7"/>
  <c r="M1965" i="7"/>
  <c r="M1966" i="7"/>
  <c r="M1967" i="7"/>
  <c r="M1968" i="7"/>
  <c r="M1969" i="7"/>
  <c r="M1970" i="7"/>
  <c r="M1971" i="7"/>
  <c r="M1972" i="7"/>
  <c r="M1973" i="7"/>
  <c r="M1974" i="7"/>
  <c r="M1975" i="7"/>
  <c r="M1976" i="7"/>
  <c r="M1977" i="7"/>
  <c r="M1978" i="7"/>
  <c r="M1979" i="7"/>
  <c r="M1980" i="7"/>
  <c r="M1981" i="7"/>
  <c r="M1982" i="7"/>
  <c r="M1983" i="7"/>
  <c r="M1984" i="7"/>
  <c r="M1985" i="7"/>
  <c r="M1986" i="7"/>
  <c r="M1987" i="7"/>
  <c r="M1988" i="7"/>
  <c r="M1989" i="7"/>
  <c r="M1990" i="7"/>
  <c r="M1991" i="7"/>
  <c r="M1992" i="7"/>
  <c r="M1993" i="7"/>
  <c r="M1994" i="7"/>
  <c r="M1995" i="7"/>
  <c r="M1996" i="7"/>
  <c r="M1997" i="7"/>
  <c r="M1998" i="7"/>
  <c r="M1999" i="7"/>
  <c r="M2000" i="7"/>
  <c r="M2001" i="7"/>
  <c r="M2002" i="7"/>
  <c r="M2003" i="7"/>
  <c r="M2004" i="7"/>
  <c r="M2005" i="7"/>
  <c r="M2006" i="7"/>
  <c r="M2007" i="7"/>
  <c r="M2008" i="7"/>
  <c r="M2009" i="7"/>
  <c r="M2010" i="7"/>
  <c r="M2011" i="7"/>
  <c r="M2012" i="7"/>
  <c r="M2013" i="7"/>
  <c r="M2014" i="7"/>
  <c r="M2015" i="7"/>
  <c r="M2016" i="7"/>
  <c r="M2017" i="7"/>
  <c r="M2018" i="7"/>
  <c r="M2019" i="7"/>
  <c r="M2020" i="7"/>
  <c r="M2021" i="7"/>
  <c r="M2022" i="7"/>
  <c r="M2023" i="7"/>
  <c r="M2024" i="7"/>
  <c r="M2025" i="7"/>
  <c r="M2026" i="7"/>
  <c r="M2027" i="7"/>
  <c r="M2028" i="7"/>
  <c r="M2029" i="7"/>
  <c r="M2030" i="7"/>
  <c r="M2031" i="7"/>
  <c r="M2032" i="7"/>
  <c r="M2033" i="7"/>
  <c r="M2034" i="7"/>
  <c r="M2035" i="7"/>
  <c r="M2036" i="7"/>
  <c r="M2037" i="7"/>
  <c r="M2038" i="7"/>
  <c r="M2039" i="7"/>
  <c r="M2040" i="7"/>
  <c r="M2041" i="7"/>
  <c r="M2042" i="7"/>
  <c r="M2043" i="7"/>
  <c r="M2044" i="7"/>
  <c r="M2045" i="7"/>
  <c r="M2046" i="7"/>
  <c r="M2047" i="7"/>
  <c r="M2048" i="7"/>
  <c r="M2049" i="7"/>
  <c r="M2050" i="7"/>
  <c r="M2051" i="7"/>
  <c r="M2052" i="7"/>
  <c r="M2053" i="7"/>
  <c r="M2054" i="7"/>
  <c r="M2055" i="7"/>
  <c r="M2056" i="7"/>
  <c r="M2057" i="7"/>
  <c r="M2058" i="7"/>
  <c r="M2059" i="7"/>
  <c r="M2060" i="7"/>
  <c r="M2061" i="7"/>
  <c r="M2062" i="7"/>
  <c r="M2063" i="7"/>
  <c r="M2064" i="7"/>
  <c r="M2065" i="7"/>
  <c r="M2066" i="7"/>
  <c r="M2067" i="7"/>
  <c r="M2068" i="7"/>
  <c r="M2069" i="7"/>
  <c r="M2070" i="7"/>
  <c r="M2071" i="7"/>
  <c r="M2072" i="7"/>
  <c r="M2073" i="7"/>
  <c r="M2074" i="7"/>
  <c r="M2075" i="7"/>
  <c r="M2076" i="7"/>
  <c r="M2077" i="7"/>
  <c r="M2078" i="7"/>
  <c r="M2079" i="7"/>
  <c r="M2080" i="7"/>
  <c r="M2081" i="7"/>
  <c r="M2082" i="7"/>
  <c r="M2083" i="7"/>
  <c r="M2084" i="7"/>
  <c r="M2085" i="7"/>
  <c r="M2086" i="7"/>
  <c r="M2087" i="7"/>
  <c r="M2088" i="7"/>
  <c r="M2089" i="7"/>
  <c r="M2090" i="7"/>
  <c r="M2091" i="7"/>
  <c r="M2092" i="7"/>
  <c r="M2093" i="7"/>
  <c r="M2094" i="7"/>
  <c r="M2095" i="7"/>
  <c r="M2096" i="7"/>
  <c r="M2097" i="7"/>
  <c r="M2098" i="7"/>
  <c r="M2099" i="7"/>
  <c r="M2100" i="7"/>
  <c r="M2101" i="7"/>
  <c r="M2102" i="7"/>
  <c r="M2103" i="7"/>
  <c r="M2104" i="7"/>
  <c r="M2105" i="7"/>
  <c r="M2106" i="7"/>
  <c r="M2107" i="7"/>
  <c r="M2108" i="7"/>
  <c r="M2109" i="7"/>
  <c r="M2110" i="7"/>
  <c r="M2111" i="7"/>
  <c r="M2112" i="7"/>
  <c r="M2113" i="7"/>
  <c r="M2114" i="7"/>
  <c r="M2115" i="7"/>
  <c r="M2116" i="7"/>
  <c r="M2117" i="7"/>
  <c r="M2118" i="7"/>
  <c r="M2119" i="7"/>
  <c r="M2120" i="7"/>
  <c r="M2121" i="7"/>
  <c r="M2122" i="7"/>
  <c r="M2123" i="7"/>
  <c r="M2124" i="7"/>
  <c r="M2125" i="7"/>
  <c r="M2126" i="7"/>
  <c r="M2127" i="7"/>
  <c r="M2128" i="7"/>
  <c r="M2129" i="7"/>
  <c r="M2130" i="7"/>
  <c r="M2131" i="7"/>
  <c r="M2132" i="7"/>
  <c r="M2133" i="7"/>
  <c r="M2134" i="7"/>
  <c r="M2135" i="7"/>
  <c r="M2136" i="7"/>
  <c r="M2137" i="7"/>
  <c r="M2138" i="7"/>
  <c r="M2139" i="7"/>
  <c r="M2140" i="7"/>
  <c r="M2141" i="7"/>
  <c r="M2142" i="7"/>
  <c r="M2143" i="7"/>
  <c r="M2144" i="7"/>
  <c r="M2145" i="7"/>
  <c r="M2146" i="7"/>
  <c r="M2147" i="7"/>
  <c r="M2148" i="7"/>
  <c r="M2149" i="7"/>
  <c r="M2150" i="7"/>
  <c r="M2151" i="7"/>
  <c r="M2152" i="7"/>
  <c r="M2153" i="7"/>
  <c r="M2154" i="7"/>
  <c r="M2155" i="7"/>
  <c r="M2156" i="7"/>
  <c r="M2157" i="7"/>
  <c r="M2158" i="7"/>
  <c r="M2159" i="7"/>
  <c r="M2160" i="7"/>
  <c r="M2161" i="7"/>
  <c r="M2162" i="7"/>
  <c r="M2163" i="7"/>
  <c r="M2164" i="7"/>
  <c r="M2165" i="7"/>
  <c r="M2166" i="7"/>
  <c r="M2167" i="7"/>
  <c r="M2168" i="7"/>
  <c r="M2169" i="7"/>
  <c r="M2170" i="7"/>
  <c r="M2171" i="7"/>
  <c r="M2172" i="7"/>
  <c r="M2173" i="7"/>
  <c r="M2174" i="7"/>
  <c r="M2175" i="7"/>
  <c r="M2176" i="7"/>
  <c r="M2177" i="7"/>
  <c r="M2178" i="7"/>
  <c r="M2179" i="7"/>
  <c r="M2180" i="7"/>
  <c r="M2181" i="7"/>
  <c r="M2182" i="7"/>
  <c r="M2183" i="7"/>
  <c r="M2184" i="7"/>
  <c r="M2185" i="7"/>
  <c r="M2186" i="7"/>
  <c r="M2187" i="7"/>
  <c r="M2188" i="7"/>
  <c r="M2189" i="7"/>
  <c r="M2190" i="7"/>
  <c r="M2191" i="7"/>
  <c r="M2192" i="7"/>
  <c r="M2193" i="7"/>
  <c r="M2194" i="7"/>
  <c r="M2195" i="7"/>
  <c r="M2196" i="7"/>
  <c r="M2197" i="7"/>
  <c r="M2198" i="7"/>
  <c r="M2199" i="7"/>
  <c r="M2200" i="7"/>
  <c r="M2201" i="7"/>
  <c r="M2202" i="7"/>
  <c r="M2203" i="7"/>
  <c r="M2204" i="7"/>
  <c r="M2205" i="7"/>
  <c r="M2206" i="7"/>
  <c r="M2207" i="7"/>
  <c r="M2208" i="7"/>
  <c r="M2209" i="7"/>
  <c r="M2210" i="7"/>
  <c r="M2211" i="7"/>
  <c r="M2212" i="7"/>
  <c r="M2213" i="7"/>
  <c r="M2214" i="7"/>
  <c r="M2215" i="7"/>
  <c r="M2216" i="7"/>
  <c r="M2217" i="7"/>
  <c r="M2218" i="7"/>
  <c r="M2219" i="7"/>
  <c r="M2220" i="7"/>
  <c r="M2221" i="7"/>
  <c r="M2222" i="7"/>
  <c r="M2223" i="7"/>
  <c r="M2224" i="7"/>
  <c r="M2225" i="7"/>
  <c r="M2226" i="7"/>
  <c r="M2227" i="7"/>
  <c r="M2228" i="7"/>
  <c r="M2229" i="7"/>
  <c r="M2230" i="7"/>
  <c r="M2231" i="7"/>
  <c r="M2232" i="7"/>
  <c r="M2233" i="7"/>
  <c r="M2234" i="7"/>
  <c r="M2235" i="7"/>
  <c r="M2236" i="7"/>
  <c r="M2237" i="7"/>
  <c r="M2238" i="7"/>
  <c r="M2239" i="7"/>
  <c r="M2240" i="7"/>
  <c r="M2241" i="7"/>
  <c r="M2242" i="7"/>
  <c r="M2" i="7"/>
  <c r="L2242" i="7"/>
  <c r="K2242" i="7"/>
  <c r="J2242" i="7"/>
  <c r="I2242" i="7"/>
  <c r="H2242" i="7"/>
  <c r="G2242" i="7"/>
  <c r="F2242" i="7"/>
  <c r="L2241" i="7"/>
  <c r="K2241" i="7"/>
  <c r="J2241" i="7"/>
  <c r="I2241" i="7"/>
  <c r="H2241" i="7"/>
  <c r="G2241" i="7"/>
  <c r="F2241" i="7"/>
  <c r="L2240" i="7"/>
  <c r="K2240" i="7"/>
  <c r="J2240" i="7"/>
  <c r="I2240" i="7"/>
  <c r="H2240" i="7"/>
  <c r="G2240" i="7"/>
  <c r="F2240" i="7"/>
  <c r="L2239" i="7"/>
  <c r="K2239" i="7"/>
  <c r="J2239" i="7"/>
  <c r="I2239" i="7"/>
  <c r="H2239" i="7"/>
  <c r="G2239" i="7"/>
  <c r="F2239" i="7"/>
  <c r="L2238" i="7"/>
  <c r="K2238" i="7"/>
  <c r="J2238" i="7"/>
  <c r="I2238" i="7"/>
  <c r="H2238" i="7"/>
  <c r="G2238" i="7"/>
  <c r="F2238" i="7"/>
  <c r="L2237" i="7"/>
  <c r="K2237" i="7"/>
  <c r="J2237" i="7"/>
  <c r="I2237" i="7"/>
  <c r="H2237" i="7"/>
  <c r="G2237" i="7"/>
  <c r="F2237" i="7"/>
  <c r="L2236" i="7"/>
  <c r="K2236" i="7"/>
  <c r="J2236" i="7"/>
  <c r="I2236" i="7"/>
  <c r="H2236" i="7"/>
  <c r="G2236" i="7"/>
  <c r="F2236" i="7"/>
  <c r="L2235" i="7"/>
  <c r="K2235" i="7"/>
  <c r="J2235" i="7"/>
  <c r="I2235" i="7"/>
  <c r="H2235" i="7"/>
  <c r="G2235" i="7"/>
  <c r="F2235" i="7"/>
  <c r="L2234" i="7"/>
  <c r="K2234" i="7"/>
  <c r="J2234" i="7"/>
  <c r="I2234" i="7"/>
  <c r="H2234" i="7"/>
  <c r="G2234" i="7"/>
  <c r="F2234" i="7"/>
  <c r="L2233" i="7"/>
  <c r="K2233" i="7"/>
  <c r="J2233" i="7"/>
  <c r="I2233" i="7"/>
  <c r="H2233" i="7"/>
  <c r="G2233" i="7"/>
  <c r="F2233" i="7"/>
  <c r="L2232" i="7"/>
  <c r="K2232" i="7"/>
  <c r="J2232" i="7"/>
  <c r="I2232" i="7"/>
  <c r="H2232" i="7"/>
  <c r="G2232" i="7"/>
  <c r="F2232" i="7"/>
  <c r="L2231" i="7"/>
  <c r="K2231" i="7"/>
  <c r="J2231" i="7"/>
  <c r="I2231" i="7"/>
  <c r="H2231" i="7"/>
  <c r="G2231" i="7"/>
  <c r="F2231" i="7"/>
  <c r="L2230" i="7"/>
  <c r="K2230" i="7"/>
  <c r="J2230" i="7"/>
  <c r="I2230" i="7"/>
  <c r="H2230" i="7"/>
  <c r="G2230" i="7"/>
  <c r="F2230" i="7"/>
  <c r="L2229" i="7"/>
  <c r="K2229" i="7"/>
  <c r="J2229" i="7"/>
  <c r="I2229" i="7"/>
  <c r="H2229" i="7"/>
  <c r="G2229" i="7"/>
  <c r="F2229" i="7"/>
  <c r="L2228" i="7"/>
  <c r="K2228" i="7"/>
  <c r="J2228" i="7"/>
  <c r="I2228" i="7"/>
  <c r="H2228" i="7"/>
  <c r="G2228" i="7"/>
  <c r="F2228" i="7"/>
  <c r="L2227" i="7"/>
  <c r="K2227" i="7"/>
  <c r="J2227" i="7"/>
  <c r="I2227" i="7"/>
  <c r="H2227" i="7"/>
  <c r="G2227" i="7"/>
  <c r="F2227" i="7"/>
  <c r="L2226" i="7"/>
  <c r="K2226" i="7"/>
  <c r="J2226" i="7"/>
  <c r="I2226" i="7"/>
  <c r="H2226" i="7"/>
  <c r="G2226" i="7"/>
  <c r="F2226" i="7"/>
  <c r="L2225" i="7"/>
  <c r="K2225" i="7"/>
  <c r="J2225" i="7"/>
  <c r="I2225" i="7"/>
  <c r="H2225" i="7"/>
  <c r="G2225" i="7"/>
  <c r="F2225" i="7"/>
  <c r="L2224" i="7"/>
  <c r="K2224" i="7"/>
  <c r="J2224" i="7"/>
  <c r="I2224" i="7"/>
  <c r="H2224" i="7"/>
  <c r="G2224" i="7"/>
  <c r="F2224" i="7"/>
  <c r="L2223" i="7"/>
  <c r="K2223" i="7"/>
  <c r="J2223" i="7"/>
  <c r="I2223" i="7"/>
  <c r="H2223" i="7"/>
  <c r="G2223" i="7"/>
  <c r="F2223" i="7"/>
  <c r="L2222" i="7"/>
  <c r="K2222" i="7"/>
  <c r="J2222" i="7"/>
  <c r="I2222" i="7"/>
  <c r="H2222" i="7"/>
  <c r="G2222" i="7"/>
  <c r="F2222" i="7"/>
  <c r="L2221" i="7"/>
  <c r="K2221" i="7"/>
  <c r="J2221" i="7"/>
  <c r="I2221" i="7"/>
  <c r="H2221" i="7"/>
  <c r="G2221" i="7"/>
  <c r="F2221" i="7"/>
  <c r="L2220" i="7"/>
  <c r="K2220" i="7"/>
  <c r="J2220" i="7"/>
  <c r="I2220" i="7"/>
  <c r="H2220" i="7"/>
  <c r="G2220" i="7"/>
  <c r="F2220" i="7"/>
  <c r="L2219" i="7"/>
  <c r="K2219" i="7"/>
  <c r="J2219" i="7"/>
  <c r="I2219" i="7"/>
  <c r="H2219" i="7"/>
  <c r="G2219" i="7"/>
  <c r="F2219" i="7"/>
  <c r="L2218" i="7"/>
  <c r="K2218" i="7"/>
  <c r="J2218" i="7"/>
  <c r="I2218" i="7"/>
  <c r="H2218" i="7"/>
  <c r="G2218" i="7"/>
  <c r="F2218" i="7"/>
  <c r="L2217" i="7"/>
  <c r="K2217" i="7"/>
  <c r="J2217" i="7"/>
  <c r="I2217" i="7"/>
  <c r="H2217" i="7"/>
  <c r="G2217" i="7"/>
  <c r="F2217" i="7"/>
  <c r="L2216" i="7"/>
  <c r="K2216" i="7"/>
  <c r="J2216" i="7"/>
  <c r="I2216" i="7"/>
  <c r="H2216" i="7"/>
  <c r="G2216" i="7"/>
  <c r="F2216" i="7"/>
  <c r="L2215" i="7"/>
  <c r="K2215" i="7"/>
  <c r="J2215" i="7"/>
  <c r="I2215" i="7"/>
  <c r="H2215" i="7"/>
  <c r="G2215" i="7"/>
  <c r="F2215" i="7"/>
  <c r="L2214" i="7"/>
  <c r="K2214" i="7"/>
  <c r="J2214" i="7"/>
  <c r="I2214" i="7"/>
  <c r="H2214" i="7"/>
  <c r="G2214" i="7"/>
  <c r="F2214" i="7"/>
  <c r="L2213" i="7"/>
  <c r="K2213" i="7"/>
  <c r="J2213" i="7"/>
  <c r="I2213" i="7"/>
  <c r="H2213" i="7"/>
  <c r="G2213" i="7"/>
  <c r="F2213" i="7"/>
  <c r="L2212" i="7"/>
  <c r="K2212" i="7"/>
  <c r="J2212" i="7"/>
  <c r="I2212" i="7"/>
  <c r="H2212" i="7"/>
  <c r="G2212" i="7"/>
  <c r="F2212" i="7"/>
  <c r="L2211" i="7"/>
  <c r="K2211" i="7"/>
  <c r="J2211" i="7"/>
  <c r="I2211" i="7"/>
  <c r="H2211" i="7"/>
  <c r="G2211" i="7"/>
  <c r="F2211" i="7"/>
  <c r="L2210" i="7"/>
  <c r="K2210" i="7"/>
  <c r="J2210" i="7"/>
  <c r="I2210" i="7"/>
  <c r="H2210" i="7"/>
  <c r="G2210" i="7"/>
  <c r="F2210" i="7"/>
  <c r="L2209" i="7"/>
  <c r="K2209" i="7"/>
  <c r="J2209" i="7"/>
  <c r="I2209" i="7"/>
  <c r="H2209" i="7"/>
  <c r="G2209" i="7"/>
  <c r="F2209" i="7"/>
  <c r="L2208" i="7"/>
  <c r="K2208" i="7"/>
  <c r="J2208" i="7"/>
  <c r="I2208" i="7"/>
  <c r="H2208" i="7"/>
  <c r="G2208" i="7"/>
  <c r="F2208" i="7"/>
  <c r="L2207" i="7"/>
  <c r="K2207" i="7"/>
  <c r="J2207" i="7"/>
  <c r="I2207" i="7"/>
  <c r="H2207" i="7"/>
  <c r="G2207" i="7"/>
  <c r="F2207" i="7"/>
  <c r="L2206" i="7"/>
  <c r="K2206" i="7"/>
  <c r="J2206" i="7"/>
  <c r="I2206" i="7"/>
  <c r="H2206" i="7"/>
  <c r="G2206" i="7"/>
  <c r="F2206" i="7"/>
  <c r="L2205" i="7"/>
  <c r="K2205" i="7"/>
  <c r="J2205" i="7"/>
  <c r="I2205" i="7"/>
  <c r="H2205" i="7"/>
  <c r="G2205" i="7"/>
  <c r="F2205" i="7"/>
  <c r="L2204" i="7"/>
  <c r="K2204" i="7"/>
  <c r="J2204" i="7"/>
  <c r="I2204" i="7"/>
  <c r="H2204" i="7"/>
  <c r="G2204" i="7"/>
  <c r="F2204" i="7"/>
  <c r="L2203" i="7"/>
  <c r="K2203" i="7"/>
  <c r="J2203" i="7"/>
  <c r="I2203" i="7"/>
  <c r="H2203" i="7"/>
  <c r="G2203" i="7"/>
  <c r="F2203" i="7"/>
  <c r="L2202" i="7"/>
  <c r="K2202" i="7"/>
  <c r="J2202" i="7"/>
  <c r="I2202" i="7"/>
  <c r="H2202" i="7"/>
  <c r="G2202" i="7"/>
  <c r="F2202" i="7"/>
  <c r="L2201" i="7"/>
  <c r="K2201" i="7"/>
  <c r="J2201" i="7"/>
  <c r="I2201" i="7"/>
  <c r="H2201" i="7"/>
  <c r="G2201" i="7"/>
  <c r="F2201" i="7"/>
  <c r="L2200" i="7"/>
  <c r="K2200" i="7"/>
  <c r="J2200" i="7"/>
  <c r="I2200" i="7"/>
  <c r="H2200" i="7"/>
  <c r="G2200" i="7"/>
  <c r="F2200" i="7"/>
  <c r="L2199" i="7"/>
  <c r="K2199" i="7"/>
  <c r="J2199" i="7"/>
  <c r="I2199" i="7"/>
  <c r="H2199" i="7"/>
  <c r="G2199" i="7"/>
  <c r="F2199" i="7"/>
  <c r="L2198" i="7"/>
  <c r="K2198" i="7"/>
  <c r="J2198" i="7"/>
  <c r="I2198" i="7"/>
  <c r="H2198" i="7"/>
  <c r="G2198" i="7"/>
  <c r="F2198" i="7"/>
  <c r="L2197" i="7"/>
  <c r="K2197" i="7"/>
  <c r="J2197" i="7"/>
  <c r="I2197" i="7"/>
  <c r="H2197" i="7"/>
  <c r="G2197" i="7"/>
  <c r="F2197" i="7"/>
  <c r="L2196" i="7"/>
  <c r="K2196" i="7"/>
  <c r="J2196" i="7"/>
  <c r="I2196" i="7"/>
  <c r="H2196" i="7"/>
  <c r="G2196" i="7"/>
  <c r="F2196" i="7"/>
  <c r="L2195" i="7"/>
  <c r="K2195" i="7"/>
  <c r="J2195" i="7"/>
  <c r="I2195" i="7"/>
  <c r="H2195" i="7"/>
  <c r="G2195" i="7"/>
  <c r="F2195" i="7"/>
  <c r="L2194" i="7"/>
  <c r="K2194" i="7"/>
  <c r="J2194" i="7"/>
  <c r="I2194" i="7"/>
  <c r="H2194" i="7"/>
  <c r="G2194" i="7"/>
  <c r="F2194" i="7"/>
  <c r="L2193" i="7"/>
  <c r="K2193" i="7"/>
  <c r="J2193" i="7"/>
  <c r="I2193" i="7"/>
  <c r="H2193" i="7"/>
  <c r="G2193" i="7"/>
  <c r="F2193" i="7"/>
  <c r="L2192" i="7"/>
  <c r="K2192" i="7"/>
  <c r="J2192" i="7"/>
  <c r="I2192" i="7"/>
  <c r="H2192" i="7"/>
  <c r="G2192" i="7"/>
  <c r="F2192" i="7"/>
  <c r="L2191" i="7"/>
  <c r="K2191" i="7"/>
  <c r="J2191" i="7"/>
  <c r="I2191" i="7"/>
  <c r="H2191" i="7"/>
  <c r="G2191" i="7"/>
  <c r="F2191" i="7"/>
  <c r="L2190" i="7"/>
  <c r="K2190" i="7"/>
  <c r="J2190" i="7"/>
  <c r="I2190" i="7"/>
  <c r="H2190" i="7"/>
  <c r="G2190" i="7"/>
  <c r="F2190" i="7"/>
  <c r="L2189" i="7"/>
  <c r="K2189" i="7"/>
  <c r="J2189" i="7"/>
  <c r="I2189" i="7"/>
  <c r="H2189" i="7"/>
  <c r="G2189" i="7"/>
  <c r="F2189" i="7"/>
  <c r="L2188" i="7"/>
  <c r="K2188" i="7"/>
  <c r="J2188" i="7"/>
  <c r="I2188" i="7"/>
  <c r="H2188" i="7"/>
  <c r="G2188" i="7"/>
  <c r="F2188" i="7"/>
  <c r="L2187" i="7"/>
  <c r="K2187" i="7"/>
  <c r="J2187" i="7"/>
  <c r="I2187" i="7"/>
  <c r="H2187" i="7"/>
  <c r="G2187" i="7"/>
  <c r="F2187" i="7"/>
  <c r="L2186" i="7"/>
  <c r="K2186" i="7"/>
  <c r="J2186" i="7"/>
  <c r="I2186" i="7"/>
  <c r="H2186" i="7"/>
  <c r="G2186" i="7"/>
  <c r="F2186" i="7"/>
  <c r="L2185" i="7"/>
  <c r="K2185" i="7"/>
  <c r="J2185" i="7"/>
  <c r="I2185" i="7"/>
  <c r="H2185" i="7"/>
  <c r="G2185" i="7"/>
  <c r="F2185" i="7"/>
  <c r="L2184" i="7"/>
  <c r="K2184" i="7"/>
  <c r="J2184" i="7"/>
  <c r="I2184" i="7"/>
  <c r="H2184" i="7"/>
  <c r="G2184" i="7"/>
  <c r="F2184" i="7"/>
  <c r="L2183" i="7"/>
  <c r="K2183" i="7"/>
  <c r="J2183" i="7"/>
  <c r="I2183" i="7"/>
  <c r="H2183" i="7"/>
  <c r="G2183" i="7"/>
  <c r="F2183" i="7"/>
  <c r="L2182" i="7"/>
  <c r="K2182" i="7"/>
  <c r="J2182" i="7"/>
  <c r="I2182" i="7"/>
  <c r="H2182" i="7"/>
  <c r="G2182" i="7"/>
  <c r="F2182" i="7"/>
  <c r="L2181" i="7"/>
  <c r="K2181" i="7"/>
  <c r="J2181" i="7"/>
  <c r="I2181" i="7"/>
  <c r="H2181" i="7"/>
  <c r="G2181" i="7"/>
  <c r="F2181" i="7"/>
  <c r="L2180" i="7"/>
  <c r="K2180" i="7"/>
  <c r="J2180" i="7"/>
  <c r="I2180" i="7"/>
  <c r="H2180" i="7"/>
  <c r="G2180" i="7"/>
  <c r="F2180" i="7"/>
  <c r="L2179" i="7"/>
  <c r="K2179" i="7"/>
  <c r="J2179" i="7"/>
  <c r="I2179" i="7"/>
  <c r="H2179" i="7"/>
  <c r="G2179" i="7"/>
  <c r="F2179" i="7"/>
  <c r="L2178" i="7"/>
  <c r="K2178" i="7"/>
  <c r="J2178" i="7"/>
  <c r="I2178" i="7"/>
  <c r="H2178" i="7"/>
  <c r="G2178" i="7"/>
  <c r="F2178" i="7"/>
  <c r="L2177" i="7"/>
  <c r="K2177" i="7"/>
  <c r="J2177" i="7"/>
  <c r="I2177" i="7"/>
  <c r="H2177" i="7"/>
  <c r="G2177" i="7"/>
  <c r="F2177" i="7"/>
  <c r="L2176" i="7"/>
  <c r="K2176" i="7"/>
  <c r="J2176" i="7"/>
  <c r="I2176" i="7"/>
  <c r="H2176" i="7"/>
  <c r="G2176" i="7"/>
  <c r="F2176" i="7"/>
  <c r="L2175" i="7"/>
  <c r="K2175" i="7"/>
  <c r="J2175" i="7"/>
  <c r="I2175" i="7"/>
  <c r="H2175" i="7"/>
  <c r="G2175" i="7"/>
  <c r="F2175" i="7"/>
  <c r="L2174" i="7"/>
  <c r="K2174" i="7"/>
  <c r="J2174" i="7"/>
  <c r="I2174" i="7"/>
  <c r="H2174" i="7"/>
  <c r="G2174" i="7"/>
  <c r="F2174" i="7"/>
  <c r="L2173" i="7"/>
  <c r="K2173" i="7"/>
  <c r="J2173" i="7"/>
  <c r="I2173" i="7"/>
  <c r="H2173" i="7"/>
  <c r="G2173" i="7"/>
  <c r="F2173" i="7"/>
  <c r="L2172" i="7"/>
  <c r="K2172" i="7"/>
  <c r="J2172" i="7"/>
  <c r="I2172" i="7"/>
  <c r="H2172" i="7"/>
  <c r="G2172" i="7"/>
  <c r="F2172" i="7"/>
  <c r="L2171" i="7"/>
  <c r="K2171" i="7"/>
  <c r="J2171" i="7"/>
  <c r="I2171" i="7"/>
  <c r="H2171" i="7"/>
  <c r="G2171" i="7"/>
  <c r="F2171" i="7"/>
  <c r="L2170" i="7"/>
  <c r="K2170" i="7"/>
  <c r="J2170" i="7"/>
  <c r="I2170" i="7"/>
  <c r="H2170" i="7"/>
  <c r="G2170" i="7"/>
  <c r="F2170" i="7"/>
  <c r="L2169" i="7"/>
  <c r="K2169" i="7"/>
  <c r="J2169" i="7"/>
  <c r="I2169" i="7"/>
  <c r="H2169" i="7"/>
  <c r="G2169" i="7"/>
  <c r="F2169" i="7"/>
  <c r="L2168" i="7"/>
  <c r="K2168" i="7"/>
  <c r="J2168" i="7"/>
  <c r="I2168" i="7"/>
  <c r="H2168" i="7"/>
  <c r="G2168" i="7"/>
  <c r="F2168" i="7"/>
  <c r="L2167" i="7"/>
  <c r="K2167" i="7"/>
  <c r="J2167" i="7"/>
  <c r="I2167" i="7"/>
  <c r="H2167" i="7"/>
  <c r="G2167" i="7"/>
  <c r="F2167" i="7"/>
  <c r="L2166" i="7"/>
  <c r="K2166" i="7"/>
  <c r="J2166" i="7"/>
  <c r="I2166" i="7"/>
  <c r="H2166" i="7"/>
  <c r="G2166" i="7"/>
  <c r="F2166" i="7"/>
  <c r="L2165" i="7"/>
  <c r="K2165" i="7"/>
  <c r="J2165" i="7"/>
  <c r="I2165" i="7"/>
  <c r="H2165" i="7"/>
  <c r="G2165" i="7"/>
  <c r="F2165" i="7"/>
  <c r="L2164" i="7"/>
  <c r="K2164" i="7"/>
  <c r="J2164" i="7"/>
  <c r="I2164" i="7"/>
  <c r="H2164" i="7"/>
  <c r="G2164" i="7"/>
  <c r="F2164" i="7"/>
  <c r="L2163" i="7"/>
  <c r="K2163" i="7"/>
  <c r="J2163" i="7"/>
  <c r="I2163" i="7"/>
  <c r="H2163" i="7"/>
  <c r="G2163" i="7"/>
  <c r="F2163" i="7"/>
  <c r="L2162" i="7"/>
  <c r="K2162" i="7"/>
  <c r="J2162" i="7"/>
  <c r="I2162" i="7"/>
  <c r="H2162" i="7"/>
  <c r="G2162" i="7"/>
  <c r="F2162" i="7"/>
  <c r="L2161" i="7"/>
  <c r="K2161" i="7"/>
  <c r="J2161" i="7"/>
  <c r="I2161" i="7"/>
  <c r="H2161" i="7"/>
  <c r="G2161" i="7"/>
  <c r="F2161" i="7"/>
  <c r="L2160" i="7"/>
  <c r="K2160" i="7"/>
  <c r="J2160" i="7"/>
  <c r="I2160" i="7"/>
  <c r="H2160" i="7"/>
  <c r="G2160" i="7"/>
  <c r="F2160" i="7"/>
  <c r="L2159" i="7"/>
  <c r="K2159" i="7"/>
  <c r="J2159" i="7"/>
  <c r="I2159" i="7"/>
  <c r="H2159" i="7"/>
  <c r="G2159" i="7"/>
  <c r="F2159" i="7"/>
  <c r="L2158" i="7"/>
  <c r="K2158" i="7"/>
  <c r="J2158" i="7"/>
  <c r="I2158" i="7"/>
  <c r="H2158" i="7"/>
  <c r="G2158" i="7"/>
  <c r="F2158" i="7"/>
  <c r="L2157" i="7"/>
  <c r="K2157" i="7"/>
  <c r="J2157" i="7"/>
  <c r="I2157" i="7"/>
  <c r="H2157" i="7"/>
  <c r="G2157" i="7"/>
  <c r="F2157" i="7"/>
  <c r="L2156" i="7"/>
  <c r="K2156" i="7"/>
  <c r="J2156" i="7"/>
  <c r="I2156" i="7"/>
  <c r="H2156" i="7"/>
  <c r="G2156" i="7"/>
  <c r="F2156" i="7"/>
  <c r="L2155" i="7"/>
  <c r="K2155" i="7"/>
  <c r="J2155" i="7"/>
  <c r="I2155" i="7"/>
  <c r="H2155" i="7"/>
  <c r="G2155" i="7"/>
  <c r="F2155" i="7"/>
  <c r="L2154" i="7"/>
  <c r="K2154" i="7"/>
  <c r="J2154" i="7"/>
  <c r="I2154" i="7"/>
  <c r="H2154" i="7"/>
  <c r="G2154" i="7"/>
  <c r="F2154" i="7"/>
  <c r="L2153" i="7"/>
  <c r="K2153" i="7"/>
  <c r="J2153" i="7"/>
  <c r="I2153" i="7"/>
  <c r="H2153" i="7"/>
  <c r="G2153" i="7"/>
  <c r="F2153" i="7"/>
  <c r="L2152" i="7"/>
  <c r="K2152" i="7"/>
  <c r="J2152" i="7"/>
  <c r="I2152" i="7"/>
  <c r="H2152" i="7"/>
  <c r="G2152" i="7"/>
  <c r="F2152" i="7"/>
  <c r="L2151" i="7"/>
  <c r="K2151" i="7"/>
  <c r="J2151" i="7"/>
  <c r="I2151" i="7"/>
  <c r="H2151" i="7"/>
  <c r="G2151" i="7"/>
  <c r="F2151" i="7"/>
  <c r="L2150" i="7"/>
  <c r="K2150" i="7"/>
  <c r="J2150" i="7"/>
  <c r="I2150" i="7"/>
  <c r="H2150" i="7"/>
  <c r="G2150" i="7"/>
  <c r="F2150" i="7"/>
  <c r="L2149" i="7"/>
  <c r="K2149" i="7"/>
  <c r="J2149" i="7"/>
  <c r="I2149" i="7"/>
  <c r="H2149" i="7"/>
  <c r="G2149" i="7"/>
  <c r="F2149" i="7"/>
  <c r="L2148" i="7"/>
  <c r="K2148" i="7"/>
  <c r="J2148" i="7"/>
  <c r="I2148" i="7"/>
  <c r="H2148" i="7"/>
  <c r="G2148" i="7"/>
  <c r="F2148" i="7"/>
  <c r="L2147" i="7"/>
  <c r="K2147" i="7"/>
  <c r="J2147" i="7"/>
  <c r="I2147" i="7"/>
  <c r="H2147" i="7"/>
  <c r="G2147" i="7"/>
  <c r="F2147" i="7"/>
  <c r="L2146" i="7"/>
  <c r="K2146" i="7"/>
  <c r="J2146" i="7"/>
  <c r="I2146" i="7"/>
  <c r="H2146" i="7"/>
  <c r="G2146" i="7"/>
  <c r="F2146" i="7"/>
  <c r="L2145" i="7"/>
  <c r="K2145" i="7"/>
  <c r="J2145" i="7"/>
  <c r="I2145" i="7"/>
  <c r="H2145" i="7"/>
  <c r="G2145" i="7"/>
  <c r="F2145" i="7"/>
  <c r="L2144" i="7"/>
  <c r="K2144" i="7"/>
  <c r="J2144" i="7"/>
  <c r="I2144" i="7"/>
  <c r="H2144" i="7"/>
  <c r="G2144" i="7"/>
  <c r="F2144" i="7"/>
  <c r="L2143" i="7"/>
  <c r="K2143" i="7"/>
  <c r="J2143" i="7"/>
  <c r="I2143" i="7"/>
  <c r="H2143" i="7"/>
  <c r="G2143" i="7"/>
  <c r="F2143" i="7"/>
  <c r="L2142" i="7"/>
  <c r="K2142" i="7"/>
  <c r="J2142" i="7"/>
  <c r="I2142" i="7"/>
  <c r="H2142" i="7"/>
  <c r="G2142" i="7"/>
  <c r="F2142" i="7"/>
  <c r="L2141" i="7"/>
  <c r="K2141" i="7"/>
  <c r="J2141" i="7"/>
  <c r="I2141" i="7"/>
  <c r="H2141" i="7"/>
  <c r="G2141" i="7"/>
  <c r="F2141" i="7"/>
  <c r="L2140" i="7"/>
  <c r="K2140" i="7"/>
  <c r="J2140" i="7"/>
  <c r="I2140" i="7"/>
  <c r="H2140" i="7"/>
  <c r="G2140" i="7"/>
  <c r="F2140" i="7"/>
  <c r="L2139" i="7"/>
  <c r="K2139" i="7"/>
  <c r="J2139" i="7"/>
  <c r="I2139" i="7"/>
  <c r="H2139" i="7"/>
  <c r="G2139" i="7"/>
  <c r="F2139" i="7"/>
  <c r="L2138" i="7"/>
  <c r="K2138" i="7"/>
  <c r="J2138" i="7"/>
  <c r="I2138" i="7"/>
  <c r="H2138" i="7"/>
  <c r="G2138" i="7"/>
  <c r="F2138" i="7"/>
  <c r="L2137" i="7"/>
  <c r="K2137" i="7"/>
  <c r="J2137" i="7"/>
  <c r="I2137" i="7"/>
  <c r="H2137" i="7"/>
  <c r="G2137" i="7"/>
  <c r="F2137" i="7"/>
  <c r="L2136" i="7"/>
  <c r="K2136" i="7"/>
  <c r="J2136" i="7"/>
  <c r="I2136" i="7"/>
  <c r="H2136" i="7"/>
  <c r="G2136" i="7"/>
  <c r="F2136" i="7"/>
  <c r="L2135" i="7"/>
  <c r="K2135" i="7"/>
  <c r="J2135" i="7"/>
  <c r="I2135" i="7"/>
  <c r="H2135" i="7"/>
  <c r="G2135" i="7"/>
  <c r="F2135" i="7"/>
  <c r="L2134" i="7"/>
  <c r="K2134" i="7"/>
  <c r="J2134" i="7"/>
  <c r="I2134" i="7"/>
  <c r="H2134" i="7"/>
  <c r="G2134" i="7"/>
  <c r="F2134" i="7"/>
  <c r="L2133" i="7"/>
  <c r="K2133" i="7"/>
  <c r="J2133" i="7"/>
  <c r="I2133" i="7"/>
  <c r="H2133" i="7"/>
  <c r="G2133" i="7"/>
  <c r="F2133" i="7"/>
  <c r="L2132" i="7"/>
  <c r="K2132" i="7"/>
  <c r="J2132" i="7"/>
  <c r="I2132" i="7"/>
  <c r="H2132" i="7"/>
  <c r="G2132" i="7"/>
  <c r="F2132" i="7"/>
  <c r="L2131" i="7"/>
  <c r="K2131" i="7"/>
  <c r="J2131" i="7"/>
  <c r="I2131" i="7"/>
  <c r="H2131" i="7"/>
  <c r="G2131" i="7"/>
  <c r="F2131" i="7"/>
  <c r="L2130" i="7"/>
  <c r="K2130" i="7"/>
  <c r="J2130" i="7"/>
  <c r="I2130" i="7"/>
  <c r="H2130" i="7"/>
  <c r="G2130" i="7"/>
  <c r="F2130" i="7"/>
  <c r="L2129" i="7"/>
  <c r="K2129" i="7"/>
  <c r="J2129" i="7"/>
  <c r="I2129" i="7"/>
  <c r="H2129" i="7"/>
  <c r="G2129" i="7"/>
  <c r="F2129" i="7"/>
  <c r="L2128" i="7"/>
  <c r="K2128" i="7"/>
  <c r="J2128" i="7"/>
  <c r="I2128" i="7"/>
  <c r="H2128" i="7"/>
  <c r="G2128" i="7"/>
  <c r="F2128" i="7"/>
  <c r="L2127" i="7"/>
  <c r="K2127" i="7"/>
  <c r="J2127" i="7"/>
  <c r="I2127" i="7"/>
  <c r="H2127" i="7"/>
  <c r="G2127" i="7"/>
  <c r="F2127" i="7"/>
  <c r="L2126" i="7"/>
  <c r="K2126" i="7"/>
  <c r="J2126" i="7"/>
  <c r="I2126" i="7"/>
  <c r="H2126" i="7"/>
  <c r="G2126" i="7"/>
  <c r="F2126" i="7"/>
  <c r="L2125" i="7"/>
  <c r="K2125" i="7"/>
  <c r="J2125" i="7"/>
  <c r="I2125" i="7"/>
  <c r="H2125" i="7"/>
  <c r="G2125" i="7"/>
  <c r="F2125" i="7"/>
  <c r="L2124" i="7"/>
  <c r="K2124" i="7"/>
  <c r="J2124" i="7"/>
  <c r="I2124" i="7"/>
  <c r="H2124" i="7"/>
  <c r="G2124" i="7"/>
  <c r="F2124" i="7"/>
  <c r="L2123" i="7"/>
  <c r="K2123" i="7"/>
  <c r="J2123" i="7"/>
  <c r="I2123" i="7"/>
  <c r="H2123" i="7"/>
  <c r="G2123" i="7"/>
  <c r="F2123" i="7"/>
  <c r="L2122" i="7"/>
  <c r="K2122" i="7"/>
  <c r="J2122" i="7"/>
  <c r="I2122" i="7"/>
  <c r="H2122" i="7"/>
  <c r="G2122" i="7"/>
  <c r="F2122" i="7"/>
  <c r="L2121" i="7"/>
  <c r="K2121" i="7"/>
  <c r="J2121" i="7"/>
  <c r="I2121" i="7"/>
  <c r="H2121" i="7"/>
  <c r="G2121" i="7"/>
  <c r="F2121" i="7"/>
  <c r="L2120" i="7"/>
  <c r="K2120" i="7"/>
  <c r="J2120" i="7"/>
  <c r="I2120" i="7"/>
  <c r="H2120" i="7"/>
  <c r="G2120" i="7"/>
  <c r="F2120" i="7"/>
  <c r="L2119" i="7"/>
  <c r="K2119" i="7"/>
  <c r="J2119" i="7"/>
  <c r="I2119" i="7"/>
  <c r="H2119" i="7"/>
  <c r="G2119" i="7"/>
  <c r="F2119" i="7"/>
  <c r="L2118" i="7"/>
  <c r="K2118" i="7"/>
  <c r="J2118" i="7"/>
  <c r="I2118" i="7"/>
  <c r="H2118" i="7"/>
  <c r="G2118" i="7"/>
  <c r="F2118" i="7"/>
  <c r="L2117" i="7"/>
  <c r="K2117" i="7"/>
  <c r="J2117" i="7"/>
  <c r="I2117" i="7"/>
  <c r="H2117" i="7"/>
  <c r="G2117" i="7"/>
  <c r="F2117" i="7"/>
  <c r="L2116" i="7"/>
  <c r="K2116" i="7"/>
  <c r="J2116" i="7"/>
  <c r="I2116" i="7"/>
  <c r="H2116" i="7"/>
  <c r="G2116" i="7"/>
  <c r="F2116" i="7"/>
  <c r="L2115" i="7"/>
  <c r="K2115" i="7"/>
  <c r="J2115" i="7"/>
  <c r="I2115" i="7"/>
  <c r="H2115" i="7"/>
  <c r="G2115" i="7"/>
  <c r="F2115" i="7"/>
  <c r="L2114" i="7"/>
  <c r="K2114" i="7"/>
  <c r="J2114" i="7"/>
  <c r="I2114" i="7"/>
  <c r="H2114" i="7"/>
  <c r="G2114" i="7"/>
  <c r="F2114" i="7"/>
  <c r="L2113" i="7"/>
  <c r="K2113" i="7"/>
  <c r="J2113" i="7"/>
  <c r="I2113" i="7"/>
  <c r="H2113" i="7"/>
  <c r="G2113" i="7"/>
  <c r="F2113" i="7"/>
  <c r="L2112" i="7"/>
  <c r="K2112" i="7"/>
  <c r="J2112" i="7"/>
  <c r="I2112" i="7"/>
  <c r="H2112" i="7"/>
  <c r="G2112" i="7"/>
  <c r="F2112" i="7"/>
  <c r="L2111" i="7"/>
  <c r="K2111" i="7"/>
  <c r="J2111" i="7"/>
  <c r="I2111" i="7"/>
  <c r="H2111" i="7"/>
  <c r="G2111" i="7"/>
  <c r="F2111" i="7"/>
  <c r="L2110" i="7"/>
  <c r="K2110" i="7"/>
  <c r="J2110" i="7"/>
  <c r="I2110" i="7"/>
  <c r="H2110" i="7"/>
  <c r="G2110" i="7"/>
  <c r="F2110" i="7"/>
  <c r="L2109" i="7"/>
  <c r="K2109" i="7"/>
  <c r="J2109" i="7"/>
  <c r="I2109" i="7"/>
  <c r="H2109" i="7"/>
  <c r="G2109" i="7"/>
  <c r="F2109" i="7"/>
  <c r="L2108" i="7"/>
  <c r="K2108" i="7"/>
  <c r="J2108" i="7"/>
  <c r="I2108" i="7"/>
  <c r="H2108" i="7"/>
  <c r="G2108" i="7"/>
  <c r="F2108" i="7"/>
  <c r="L2107" i="7"/>
  <c r="K2107" i="7"/>
  <c r="J2107" i="7"/>
  <c r="I2107" i="7"/>
  <c r="H2107" i="7"/>
  <c r="G2107" i="7"/>
  <c r="F2107" i="7"/>
  <c r="L2106" i="7"/>
  <c r="K2106" i="7"/>
  <c r="J2106" i="7"/>
  <c r="I2106" i="7"/>
  <c r="H2106" i="7"/>
  <c r="G2106" i="7"/>
  <c r="F2106" i="7"/>
  <c r="L2105" i="7"/>
  <c r="K2105" i="7"/>
  <c r="J2105" i="7"/>
  <c r="I2105" i="7"/>
  <c r="H2105" i="7"/>
  <c r="G2105" i="7"/>
  <c r="F2105" i="7"/>
  <c r="L2104" i="7"/>
  <c r="K2104" i="7"/>
  <c r="J2104" i="7"/>
  <c r="I2104" i="7"/>
  <c r="H2104" i="7"/>
  <c r="G2104" i="7"/>
  <c r="F2104" i="7"/>
  <c r="L2103" i="7"/>
  <c r="K2103" i="7"/>
  <c r="J2103" i="7"/>
  <c r="I2103" i="7"/>
  <c r="H2103" i="7"/>
  <c r="G2103" i="7"/>
  <c r="F2103" i="7"/>
  <c r="L2102" i="7"/>
  <c r="K2102" i="7"/>
  <c r="J2102" i="7"/>
  <c r="I2102" i="7"/>
  <c r="H2102" i="7"/>
  <c r="G2102" i="7"/>
  <c r="F2102" i="7"/>
  <c r="L2101" i="7"/>
  <c r="K2101" i="7"/>
  <c r="J2101" i="7"/>
  <c r="I2101" i="7"/>
  <c r="H2101" i="7"/>
  <c r="G2101" i="7"/>
  <c r="F2101" i="7"/>
  <c r="L2100" i="7"/>
  <c r="K2100" i="7"/>
  <c r="J2100" i="7"/>
  <c r="I2100" i="7"/>
  <c r="H2100" i="7"/>
  <c r="G2100" i="7"/>
  <c r="F2100" i="7"/>
  <c r="L2099" i="7"/>
  <c r="K2099" i="7"/>
  <c r="J2099" i="7"/>
  <c r="I2099" i="7"/>
  <c r="H2099" i="7"/>
  <c r="G2099" i="7"/>
  <c r="F2099" i="7"/>
  <c r="L2098" i="7"/>
  <c r="K2098" i="7"/>
  <c r="J2098" i="7"/>
  <c r="I2098" i="7"/>
  <c r="H2098" i="7"/>
  <c r="G2098" i="7"/>
  <c r="F2098" i="7"/>
  <c r="L2097" i="7"/>
  <c r="K2097" i="7"/>
  <c r="J2097" i="7"/>
  <c r="I2097" i="7"/>
  <c r="H2097" i="7"/>
  <c r="G2097" i="7"/>
  <c r="F2097" i="7"/>
  <c r="L2096" i="7"/>
  <c r="K2096" i="7"/>
  <c r="J2096" i="7"/>
  <c r="I2096" i="7"/>
  <c r="H2096" i="7"/>
  <c r="G2096" i="7"/>
  <c r="F2096" i="7"/>
  <c r="L2095" i="7"/>
  <c r="K2095" i="7"/>
  <c r="J2095" i="7"/>
  <c r="I2095" i="7"/>
  <c r="H2095" i="7"/>
  <c r="G2095" i="7"/>
  <c r="F2095" i="7"/>
  <c r="L2094" i="7"/>
  <c r="K2094" i="7"/>
  <c r="J2094" i="7"/>
  <c r="I2094" i="7"/>
  <c r="H2094" i="7"/>
  <c r="G2094" i="7"/>
  <c r="F2094" i="7"/>
  <c r="L2093" i="7"/>
  <c r="K2093" i="7"/>
  <c r="J2093" i="7"/>
  <c r="I2093" i="7"/>
  <c r="H2093" i="7"/>
  <c r="G2093" i="7"/>
  <c r="F2093" i="7"/>
  <c r="L2092" i="7"/>
  <c r="K2092" i="7"/>
  <c r="J2092" i="7"/>
  <c r="I2092" i="7"/>
  <c r="H2092" i="7"/>
  <c r="G2092" i="7"/>
  <c r="F2092" i="7"/>
  <c r="L2091" i="7"/>
  <c r="K2091" i="7"/>
  <c r="J2091" i="7"/>
  <c r="I2091" i="7"/>
  <c r="H2091" i="7"/>
  <c r="G2091" i="7"/>
  <c r="F2091" i="7"/>
  <c r="L2090" i="7"/>
  <c r="K2090" i="7"/>
  <c r="J2090" i="7"/>
  <c r="I2090" i="7"/>
  <c r="H2090" i="7"/>
  <c r="G2090" i="7"/>
  <c r="F2090" i="7"/>
  <c r="L2089" i="7"/>
  <c r="K2089" i="7"/>
  <c r="J2089" i="7"/>
  <c r="I2089" i="7"/>
  <c r="H2089" i="7"/>
  <c r="G2089" i="7"/>
  <c r="F2089" i="7"/>
  <c r="L2088" i="7"/>
  <c r="K2088" i="7"/>
  <c r="J2088" i="7"/>
  <c r="I2088" i="7"/>
  <c r="H2088" i="7"/>
  <c r="G2088" i="7"/>
  <c r="F2088" i="7"/>
  <c r="L2087" i="7"/>
  <c r="K2087" i="7"/>
  <c r="J2087" i="7"/>
  <c r="I2087" i="7"/>
  <c r="H2087" i="7"/>
  <c r="G2087" i="7"/>
  <c r="F2087" i="7"/>
  <c r="L2086" i="7"/>
  <c r="K2086" i="7"/>
  <c r="J2086" i="7"/>
  <c r="I2086" i="7"/>
  <c r="H2086" i="7"/>
  <c r="G2086" i="7"/>
  <c r="F2086" i="7"/>
  <c r="L2085" i="7"/>
  <c r="K2085" i="7"/>
  <c r="J2085" i="7"/>
  <c r="I2085" i="7"/>
  <c r="H2085" i="7"/>
  <c r="G2085" i="7"/>
  <c r="F2085" i="7"/>
  <c r="L2084" i="7"/>
  <c r="K2084" i="7"/>
  <c r="J2084" i="7"/>
  <c r="I2084" i="7"/>
  <c r="H2084" i="7"/>
  <c r="G2084" i="7"/>
  <c r="F2084" i="7"/>
  <c r="L2083" i="7"/>
  <c r="K2083" i="7"/>
  <c r="J2083" i="7"/>
  <c r="I2083" i="7"/>
  <c r="H2083" i="7"/>
  <c r="G2083" i="7"/>
  <c r="F2083" i="7"/>
  <c r="L2082" i="7"/>
  <c r="K2082" i="7"/>
  <c r="J2082" i="7"/>
  <c r="I2082" i="7"/>
  <c r="H2082" i="7"/>
  <c r="G2082" i="7"/>
  <c r="F2082" i="7"/>
  <c r="L2081" i="7"/>
  <c r="K2081" i="7"/>
  <c r="J2081" i="7"/>
  <c r="I2081" i="7"/>
  <c r="H2081" i="7"/>
  <c r="G2081" i="7"/>
  <c r="F2081" i="7"/>
  <c r="L2080" i="7"/>
  <c r="K2080" i="7"/>
  <c r="J2080" i="7"/>
  <c r="I2080" i="7"/>
  <c r="H2080" i="7"/>
  <c r="G2080" i="7"/>
  <c r="F2080" i="7"/>
  <c r="L2079" i="7"/>
  <c r="K2079" i="7"/>
  <c r="J2079" i="7"/>
  <c r="I2079" i="7"/>
  <c r="H2079" i="7"/>
  <c r="G2079" i="7"/>
  <c r="F2079" i="7"/>
  <c r="L2078" i="7"/>
  <c r="K2078" i="7"/>
  <c r="J2078" i="7"/>
  <c r="I2078" i="7"/>
  <c r="H2078" i="7"/>
  <c r="G2078" i="7"/>
  <c r="F2078" i="7"/>
  <c r="L2077" i="7"/>
  <c r="K2077" i="7"/>
  <c r="J2077" i="7"/>
  <c r="I2077" i="7"/>
  <c r="H2077" i="7"/>
  <c r="G2077" i="7"/>
  <c r="F2077" i="7"/>
  <c r="L2076" i="7"/>
  <c r="K2076" i="7"/>
  <c r="J2076" i="7"/>
  <c r="I2076" i="7"/>
  <c r="H2076" i="7"/>
  <c r="G2076" i="7"/>
  <c r="F2076" i="7"/>
  <c r="L2075" i="7"/>
  <c r="K2075" i="7"/>
  <c r="J2075" i="7"/>
  <c r="I2075" i="7"/>
  <c r="H2075" i="7"/>
  <c r="G2075" i="7"/>
  <c r="F2075" i="7"/>
  <c r="L2074" i="7"/>
  <c r="K2074" i="7"/>
  <c r="J2074" i="7"/>
  <c r="I2074" i="7"/>
  <c r="H2074" i="7"/>
  <c r="G2074" i="7"/>
  <c r="F2074" i="7"/>
  <c r="L2073" i="7"/>
  <c r="K2073" i="7"/>
  <c r="J2073" i="7"/>
  <c r="I2073" i="7"/>
  <c r="H2073" i="7"/>
  <c r="G2073" i="7"/>
  <c r="F2073" i="7"/>
  <c r="L2072" i="7"/>
  <c r="K2072" i="7"/>
  <c r="J2072" i="7"/>
  <c r="I2072" i="7"/>
  <c r="H2072" i="7"/>
  <c r="G2072" i="7"/>
  <c r="F2072" i="7"/>
  <c r="L2071" i="7"/>
  <c r="K2071" i="7"/>
  <c r="J2071" i="7"/>
  <c r="I2071" i="7"/>
  <c r="H2071" i="7"/>
  <c r="G2071" i="7"/>
  <c r="F2071" i="7"/>
  <c r="L2070" i="7"/>
  <c r="K2070" i="7"/>
  <c r="J2070" i="7"/>
  <c r="I2070" i="7"/>
  <c r="H2070" i="7"/>
  <c r="G2070" i="7"/>
  <c r="F2070" i="7"/>
  <c r="L2069" i="7"/>
  <c r="K2069" i="7"/>
  <c r="J2069" i="7"/>
  <c r="I2069" i="7"/>
  <c r="H2069" i="7"/>
  <c r="G2069" i="7"/>
  <c r="F2069" i="7"/>
  <c r="L2068" i="7"/>
  <c r="K2068" i="7"/>
  <c r="J2068" i="7"/>
  <c r="I2068" i="7"/>
  <c r="H2068" i="7"/>
  <c r="G2068" i="7"/>
  <c r="F2068" i="7"/>
  <c r="L2067" i="7"/>
  <c r="K2067" i="7"/>
  <c r="J2067" i="7"/>
  <c r="I2067" i="7"/>
  <c r="H2067" i="7"/>
  <c r="G2067" i="7"/>
  <c r="F2067" i="7"/>
  <c r="L2066" i="7"/>
  <c r="K2066" i="7"/>
  <c r="J2066" i="7"/>
  <c r="I2066" i="7"/>
  <c r="H2066" i="7"/>
  <c r="G2066" i="7"/>
  <c r="F2066" i="7"/>
  <c r="L2065" i="7"/>
  <c r="K2065" i="7"/>
  <c r="J2065" i="7"/>
  <c r="I2065" i="7"/>
  <c r="H2065" i="7"/>
  <c r="G2065" i="7"/>
  <c r="F2065" i="7"/>
  <c r="L2064" i="7"/>
  <c r="K2064" i="7"/>
  <c r="J2064" i="7"/>
  <c r="I2064" i="7"/>
  <c r="H2064" i="7"/>
  <c r="G2064" i="7"/>
  <c r="F2064" i="7"/>
  <c r="L2063" i="7"/>
  <c r="K2063" i="7"/>
  <c r="J2063" i="7"/>
  <c r="I2063" i="7"/>
  <c r="H2063" i="7"/>
  <c r="G2063" i="7"/>
  <c r="F2063" i="7"/>
  <c r="L2062" i="7"/>
  <c r="K2062" i="7"/>
  <c r="J2062" i="7"/>
  <c r="I2062" i="7"/>
  <c r="H2062" i="7"/>
  <c r="G2062" i="7"/>
  <c r="F2062" i="7"/>
  <c r="L2061" i="7"/>
  <c r="K2061" i="7"/>
  <c r="J2061" i="7"/>
  <c r="I2061" i="7"/>
  <c r="H2061" i="7"/>
  <c r="G2061" i="7"/>
  <c r="F2061" i="7"/>
  <c r="L2060" i="7"/>
  <c r="K2060" i="7"/>
  <c r="J2060" i="7"/>
  <c r="I2060" i="7"/>
  <c r="H2060" i="7"/>
  <c r="G2060" i="7"/>
  <c r="F2060" i="7"/>
  <c r="L2059" i="7"/>
  <c r="K2059" i="7"/>
  <c r="J2059" i="7"/>
  <c r="I2059" i="7"/>
  <c r="H2059" i="7"/>
  <c r="G2059" i="7"/>
  <c r="F2059" i="7"/>
  <c r="L2058" i="7"/>
  <c r="K2058" i="7"/>
  <c r="J2058" i="7"/>
  <c r="I2058" i="7"/>
  <c r="H2058" i="7"/>
  <c r="G2058" i="7"/>
  <c r="F2058" i="7"/>
  <c r="L2057" i="7"/>
  <c r="K2057" i="7"/>
  <c r="J2057" i="7"/>
  <c r="I2057" i="7"/>
  <c r="H2057" i="7"/>
  <c r="G2057" i="7"/>
  <c r="F2057" i="7"/>
  <c r="L2056" i="7"/>
  <c r="K2056" i="7"/>
  <c r="J2056" i="7"/>
  <c r="I2056" i="7"/>
  <c r="H2056" i="7"/>
  <c r="G2056" i="7"/>
  <c r="F2056" i="7"/>
  <c r="L2055" i="7"/>
  <c r="K2055" i="7"/>
  <c r="J2055" i="7"/>
  <c r="I2055" i="7"/>
  <c r="H2055" i="7"/>
  <c r="G2055" i="7"/>
  <c r="F2055" i="7"/>
  <c r="L2054" i="7"/>
  <c r="K2054" i="7"/>
  <c r="J2054" i="7"/>
  <c r="I2054" i="7"/>
  <c r="H2054" i="7"/>
  <c r="G2054" i="7"/>
  <c r="F2054" i="7"/>
  <c r="L2053" i="7"/>
  <c r="K2053" i="7"/>
  <c r="J2053" i="7"/>
  <c r="I2053" i="7"/>
  <c r="H2053" i="7"/>
  <c r="G2053" i="7"/>
  <c r="F2053" i="7"/>
  <c r="L2052" i="7"/>
  <c r="K2052" i="7"/>
  <c r="J2052" i="7"/>
  <c r="I2052" i="7"/>
  <c r="H2052" i="7"/>
  <c r="G2052" i="7"/>
  <c r="F2052" i="7"/>
  <c r="L2051" i="7"/>
  <c r="K2051" i="7"/>
  <c r="J2051" i="7"/>
  <c r="I2051" i="7"/>
  <c r="H2051" i="7"/>
  <c r="G2051" i="7"/>
  <c r="F2051" i="7"/>
  <c r="L2050" i="7"/>
  <c r="K2050" i="7"/>
  <c r="J2050" i="7"/>
  <c r="I2050" i="7"/>
  <c r="H2050" i="7"/>
  <c r="G2050" i="7"/>
  <c r="F2050" i="7"/>
  <c r="L2049" i="7"/>
  <c r="K2049" i="7"/>
  <c r="J2049" i="7"/>
  <c r="I2049" i="7"/>
  <c r="H2049" i="7"/>
  <c r="G2049" i="7"/>
  <c r="F2049" i="7"/>
  <c r="L2048" i="7"/>
  <c r="K2048" i="7"/>
  <c r="J2048" i="7"/>
  <c r="I2048" i="7"/>
  <c r="H2048" i="7"/>
  <c r="G2048" i="7"/>
  <c r="F2048" i="7"/>
  <c r="L2047" i="7"/>
  <c r="K2047" i="7"/>
  <c r="J2047" i="7"/>
  <c r="I2047" i="7"/>
  <c r="H2047" i="7"/>
  <c r="G2047" i="7"/>
  <c r="F2047" i="7"/>
  <c r="L2046" i="7"/>
  <c r="K2046" i="7"/>
  <c r="J2046" i="7"/>
  <c r="I2046" i="7"/>
  <c r="H2046" i="7"/>
  <c r="G2046" i="7"/>
  <c r="F2046" i="7"/>
  <c r="L2045" i="7"/>
  <c r="K2045" i="7"/>
  <c r="J2045" i="7"/>
  <c r="I2045" i="7"/>
  <c r="H2045" i="7"/>
  <c r="G2045" i="7"/>
  <c r="F2045" i="7"/>
  <c r="L2044" i="7"/>
  <c r="K2044" i="7"/>
  <c r="J2044" i="7"/>
  <c r="I2044" i="7"/>
  <c r="H2044" i="7"/>
  <c r="G2044" i="7"/>
  <c r="F2044" i="7"/>
  <c r="L2043" i="7"/>
  <c r="K2043" i="7"/>
  <c r="J2043" i="7"/>
  <c r="I2043" i="7"/>
  <c r="H2043" i="7"/>
  <c r="G2043" i="7"/>
  <c r="F2043" i="7"/>
  <c r="L2042" i="7"/>
  <c r="K2042" i="7"/>
  <c r="J2042" i="7"/>
  <c r="I2042" i="7"/>
  <c r="H2042" i="7"/>
  <c r="G2042" i="7"/>
  <c r="F2042" i="7"/>
  <c r="L2041" i="7"/>
  <c r="K2041" i="7"/>
  <c r="J2041" i="7"/>
  <c r="I2041" i="7"/>
  <c r="H2041" i="7"/>
  <c r="G2041" i="7"/>
  <c r="F2041" i="7"/>
  <c r="L2040" i="7"/>
  <c r="K2040" i="7"/>
  <c r="J2040" i="7"/>
  <c r="I2040" i="7"/>
  <c r="H2040" i="7"/>
  <c r="G2040" i="7"/>
  <c r="F2040" i="7"/>
  <c r="L2039" i="7"/>
  <c r="K2039" i="7"/>
  <c r="J2039" i="7"/>
  <c r="I2039" i="7"/>
  <c r="H2039" i="7"/>
  <c r="G2039" i="7"/>
  <c r="F2039" i="7"/>
  <c r="L2038" i="7"/>
  <c r="K2038" i="7"/>
  <c r="J2038" i="7"/>
  <c r="I2038" i="7"/>
  <c r="H2038" i="7"/>
  <c r="G2038" i="7"/>
  <c r="F2038" i="7"/>
  <c r="L2037" i="7"/>
  <c r="K2037" i="7"/>
  <c r="J2037" i="7"/>
  <c r="I2037" i="7"/>
  <c r="H2037" i="7"/>
  <c r="G2037" i="7"/>
  <c r="F2037" i="7"/>
  <c r="L2036" i="7"/>
  <c r="K2036" i="7"/>
  <c r="J2036" i="7"/>
  <c r="I2036" i="7"/>
  <c r="H2036" i="7"/>
  <c r="G2036" i="7"/>
  <c r="F2036" i="7"/>
  <c r="L2035" i="7"/>
  <c r="K2035" i="7"/>
  <c r="J2035" i="7"/>
  <c r="I2035" i="7"/>
  <c r="H2035" i="7"/>
  <c r="G2035" i="7"/>
  <c r="F2035" i="7"/>
  <c r="L2034" i="7"/>
  <c r="K2034" i="7"/>
  <c r="J2034" i="7"/>
  <c r="I2034" i="7"/>
  <c r="H2034" i="7"/>
  <c r="G2034" i="7"/>
  <c r="F2034" i="7"/>
  <c r="L2033" i="7"/>
  <c r="K2033" i="7"/>
  <c r="J2033" i="7"/>
  <c r="I2033" i="7"/>
  <c r="H2033" i="7"/>
  <c r="G2033" i="7"/>
  <c r="F2033" i="7"/>
  <c r="L2032" i="7"/>
  <c r="K2032" i="7"/>
  <c r="J2032" i="7"/>
  <c r="I2032" i="7"/>
  <c r="H2032" i="7"/>
  <c r="G2032" i="7"/>
  <c r="F2032" i="7"/>
  <c r="L2031" i="7"/>
  <c r="K2031" i="7"/>
  <c r="J2031" i="7"/>
  <c r="I2031" i="7"/>
  <c r="H2031" i="7"/>
  <c r="G2031" i="7"/>
  <c r="F2031" i="7"/>
  <c r="L2030" i="7"/>
  <c r="K2030" i="7"/>
  <c r="J2030" i="7"/>
  <c r="I2030" i="7"/>
  <c r="H2030" i="7"/>
  <c r="G2030" i="7"/>
  <c r="F2030" i="7"/>
  <c r="L2029" i="7"/>
  <c r="K2029" i="7"/>
  <c r="J2029" i="7"/>
  <c r="I2029" i="7"/>
  <c r="H2029" i="7"/>
  <c r="G2029" i="7"/>
  <c r="F2029" i="7"/>
  <c r="L2028" i="7"/>
  <c r="K2028" i="7"/>
  <c r="J2028" i="7"/>
  <c r="I2028" i="7"/>
  <c r="H2028" i="7"/>
  <c r="G2028" i="7"/>
  <c r="F2028" i="7"/>
  <c r="L2027" i="7"/>
  <c r="K2027" i="7"/>
  <c r="J2027" i="7"/>
  <c r="I2027" i="7"/>
  <c r="H2027" i="7"/>
  <c r="G2027" i="7"/>
  <c r="F2027" i="7"/>
  <c r="L2026" i="7"/>
  <c r="K2026" i="7"/>
  <c r="J2026" i="7"/>
  <c r="I2026" i="7"/>
  <c r="H2026" i="7"/>
  <c r="G2026" i="7"/>
  <c r="F2026" i="7"/>
  <c r="L2025" i="7"/>
  <c r="K2025" i="7"/>
  <c r="J2025" i="7"/>
  <c r="I2025" i="7"/>
  <c r="H2025" i="7"/>
  <c r="G2025" i="7"/>
  <c r="F2025" i="7"/>
  <c r="L2024" i="7"/>
  <c r="K2024" i="7"/>
  <c r="J2024" i="7"/>
  <c r="I2024" i="7"/>
  <c r="H2024" i="7"/>
  <c r="G2024" i="7"/>
  <c r="F2024" i="7"/>
  <c r="L2023" i="7"/>
  <c r="K2023" i="7"/>
  <c r="J2023" i="7"/>
  <c r="I2023" i="7"/>
  <c r="H2023" i="7"/>
  <c r="G2023" i="7"/>
  <c r="F2023" i="7"/>
  <c r="L2022" i="7"/>
  <c r="K2022" i="7"/>
  <c r="J2022" i="7"/>
  <c r="I2022" i="7"/>
  <c r="H2022" i="7"/>
  <c r="G2022" i="7"/>
  <c r="F2022" i="7"/>
  <c r="L2021" i="7"/>
  <c r="K2021" i="7"/>
  <c r="J2021" i="7"/>
  <c r="I2021" i="7"/>
  <c r="H2021" i="7"/>
  <c r="G2021" i="7"/>
  <c r="F2021" i="7"/>
  <c r="L2020" i="7"/>
  <c r="K2020" i="7"/>
  <c r="J2020" i="7"/>
  <c r="I2020" i="7"/>
  <c r="H2020" i="7"/>
  <c r="G2020" i="7"/>
  <c r="F2020" i="7"/>
  <c r="L2019" i="7"/>
  <c r="K2019" i="7"/>
  <c r="J2019" i="7"/>
  <c r="I2019" i="7"/>
  <c r="H2019" i="7"/>
  <c r="G2019" i="7"/>
  <c r="F2019" i="7"/>
  <c r="L2018" i="7"/>
  <c r="K2018" i="7"/>
  <c r="J2018" i="7"/>
  <c r="I2018" i="7"/>
  <c r="H2018" i="7"/>
  <c r="G2018" i="7"/>
  <c r="F2018" i="7"/>
  <c r="L2017" i="7"/>
  <c r="K2017" i="7"/>
  <c r="J2017" i="7"/>
  <c r="I2017" i="7"/>
  <c r="H2017" i="7"/>
  <c r="G2017" i="7"/>
  <c r="F2017" i="7"/>
  <c r="L2016" i="7"/>
  <c r="K2016" i="7"/>
  <c r="J2016" i="7"/>
  <c r="I2016" i="7"/>
  <c r="H2016" i="7"/>
  <c r="G2016" i="7"/>
  <c r="F2016" i="7"/>
  <c r="L2015" i="7"/>
  <c r="K2015" i="7"/>
  <c r="J2015" i="7"/>
  <c r="I2015" i="7"/>
  <c r="H2015" i="7"/>
  <c r="G2015" i="7"/>
  <c r="F2015" i="7"/>
  <c r="L2014" i="7"/>
  <c r="K2014" i="7"/>
  <c r="J2014" i="7"/>
  <c r="I2014" i="7"/>
  <c r="H2014" i="7"/>
  <c r="G2014" i="7"/>
  <c r="F2014" i="7"/>
  <c r="L2013" i="7"/>
  <c r="K2013" i="7"/>
  <c r="J2013" i="7"/>
  <c r="I2013" i="7"/>
  <c r="H2013" i="7"/>
  <c r="G2013" i="7"/>
  <c r="F2013" i="7"/>
  <c r="L2012" i="7"/>
  <c r="K2012" i="7"/>
  <c r="J2012" i="7"/>
  <c r="I2012" i="7"/>
  <c r="H2012" i="7"/>
  <c r="G2012" i="7"/>
  <c r="F2012" i="7"/>
  <c r="L2011" i="7"/>
  <c r="K2011" i="7"/>
  <c r="J2011" i="7"/>
  <c r="I2011" i="7"/>
  <c r="H2011" i="7"/>
  <c r="G2011" i="7"/>
  <c r="F2011" i="7"/>
  <c r="L2010" i="7"/>
  <c r="K2010" i="7"/>
  <c r="J2010" i="7"/>
  <c r="I2010" i="7"/>
  <c r="H2010" i="7"/>
  <c r="G2010" i="7"/>
  <c r="F2010" i="7"/>
  <c r="L2009" i="7"/>
  <c r="K2009" i="7"/>
  <c r="J2009" i="7"/>
  <c r="I2009" i="7"/>
  <c r="H2009" i="7"/>
  <c r="G2009" i="7"/>
  <c r="F2009" i="7"/>
  <c r="L2008" i="7"/>
  <c r="K2008" i="7"/>
  <c r="J2008" i="7"/>
  <c r="I2008" i="7"/>
  <c r="H2008" i="7"/>
  <c r="G2008" i="7"/>
  <c r="F2008" i="7"/>
  <c r="L2007" i="7"/>
  <c r="K2007" i="7"/>
  <c r="J2007" i="7"/>
  <c r="I2007" i="7"/>
  <c r="H2007" i="7"/>
  <c r="G2007" i="7"/>
  <c r="F2007" i="7"/>
  <c r="L2006" i="7"/>
  <c r="K2006" i="7"/>
  <c r="J2006" i="7"/>
  <c r="I2006" i="7"/>
  <c r="H2006" i="7"/>
  <c r="G2006" i="7"/>
  <c r="F2006" i="7"/>
  <c r="L2005" i="7"/>
  <c r="K2005" i="7"/>
  <c r="J2005" i="7"/>
  <c r="I2005" i="7"/>
  <c r="H2005" i="7"/>
  <c r="G2005" i="7"/>
  <c r="F2005" i="7"/>
  <c r="L2004" i="7"/>
  <c r="K2004" i="7"/>
  <c r="J2004" i="7"/>
  <c r="I2004" i="7"/>
  <c r="H2004" i="7"/>
  <c r="G2004" i="7"/>
  <c r="F2004" i="7"/>
  <c r="L2003" i="7"/>
  <c r="K2003" i="7"/>
  <c r="J2003" i="7"/>
  <c r="I2003" i="7"/>
  <c r="H2003" i="7"/>
  <c r="G2003" i="7"/>
  <c r="F2003" i="7"/>
  <c r="L2002" i="7"/>
  <c r="K2002" i="7"/>
  <c r="J2002" i="7"/>
  <c r="I2002" i="7"/>
  <c r="H2002" i="7"/>
  <c r="G2002" i="7"/>
  <c r="F2002" i="7"/>
  <c r="L2001" i="7"/>
  <c r="K2001" i="7"/>
  <c r="J2001" i="7"/>
  <c r="I2001" i="7"/>
  <c r="H2001" i="7"/>
  <c r="G2001" i="7"/>
  <c r="F2001" i="7"/>
  <c r="L2000" i="7"/>
  <c r="K2000" i="7"/>
  <c r="J2000" i="7"/>
  <c r="I2000" i="7"/>
  <c r="H2000" i="7"/>
  <c r="G2000" i="7"/>
  <c r="F2000" i="7"/>
  <c r="L1999" i="7"/>
  <c r="K1999" i="7"/>
  <c r="J1999" i="7"/>
  <c r="I1999" i="7"/>
  <c r="H1999" i="7"/>
  <c r="G1999" i="7"/>
  <c r="F1999" i="7"/>
  <c r="L1998" i="7"/>
  <c r="K1998" i="7"/>
  <c r="J1998" i="7"/>
  <c r="I1998" i="7"/>
  <c r="H1998" i="7"/>
  <c r="G1998" i="7"/>
  <c r="F1998" i="7"/>
  <c r="L1997" i="7"/>
  <c r="K1997" i="7"/>
  <c r="J1997" i="7"/>
  <c r="I1997" i="7"/>
  <c r="H1997" i="7"/>
  <c r="G1997" i="7"/>
  <c r="F1997" i="7"/>
  <c r="L1996" i="7"/>
  <c r="K1996" i="7"/>
  <c r="J1996" i="7"/>
  <c r="I1996" i="7"/>
  <c r="H1996" i="7"/>
  <c r="G1996" i="7"/>
  <c r="F1996" i="7"/>
  <c r="L1995" i="7"/>
  <c r="K1995" i="7"/>
  <c r="J1995" i="7"/>
  <c r="I1995" i="7"/>
  <c r="H1995" i="7"/>
  <c r="G1995" i="7"/>
  <c r="F1995" i="7"/>
  <c r="L1994" i="7"/>
  <c r="K1994" i="7"/>
  <c r="J1994" i="7"/>
  <c r="I1994" i="7"/>
  <c r="H1994" i="7"/>
  <c r="G1994" i="7"/>
  <c r="F1994" i="7"/>
  <c r="L1993" i="7"/>
  <c r="K1993" i="7"/>
  <c r="J1993" i="7"/>
  <c r="I1993" i="7"/>
  <c r="H1993" i="7"/>
  <c r="G1993" i="7"/>
  <c r="F1993" i="7"/>
  <c r="L1992" i="7"/>
  <c r="K1992" i="7"/>
  <c r="J1992" i="7"/>
  <c r="I1992" i="7"/>
  <c r="H1992" i="7"/>
  <c r="G1992" i="7"/>
  <c r="F1992" i="7"/>
  <c r="L1991" i="7"/>
  <c r="K1991" i="7"/>
  <c r="J1991" i="7"/>
  <c r="I1991" i="7"/>
  <c r="H1991" i="7"/>
  <c r="G1991" i="7"/>
  <c r="F1991" i="7"/>
  <c r="L1990" i="7"/>
  <c r="K1990" i="7"/>
  <c r="J1990" i="7"/>
  <c r="I1990" i="7"/>
  <c r="H1990" i="7"/>
  <c r="G1990" i="7"/>
  <c r="F1990" i="7"/>
  <c r="L1989" i="7"/>
  <c r="K1989" i="7"/>
  <c r="J1989" i="7"/>
  <c r="I1989" i="7"/>
  <c r="H1989" i="7"/>
  <c r="G1989" i="7"/>
  <c r="F1989" i="7"/>
  <c r="L1988" i="7"/>
  <c r="K1988" i="7"/>
  <c r="J1988" i="7"/>
  <c r="I1988" i="7"/>
  <c r="H1988" i="7"/>
  <c r="G1988" i="7"/>
  <c r="F1988" i="7"/>
  <c r="L1987" i="7"/>
  <c r="K1987" i="7"/>
  <c r="J1987" i="7"/>
  <c r="I1987" i="7"/>
  <c r="H1987" i="7"/>
  <c r="G1987" i="7"/>
  <c r="F1987" i="7"/>
  <c r="L1986" i="7"/>
  <c r="K1986" i="7"/>
  <c r="J1986" i="7"/>
  <c r="I1986" i="7"/>
  <c r="H1986" i="7"/>
  <c r="G1986" i="7"/>
  <c r="F1986" i="7"/>
  <c r="L1985" i="7"/>
  <c r="K1985" i="7"/>
  <c r="J1985" i="7"/>
  <c r="I1985" i="7"/>
  <c r="H1985" i="7"/>
  <c r="G1985" i="7"/>
  <c r="F1985" i="7"/>
  <c r="L1984" i="7"/>
  <c r="K1984" i="7"/>
  <c r="J1984" i="7"/>
  <c r="I1984" i="7"/>
  <c r="H1984" i="7"/>
  <c r="G1984" i="7"/>
  <c r="F1984" i="7"/>
  <c r="L1983" i="7"/>
  <c r="K1983" i="7"/>
  <c r="J1983" i="7"/>
  <c r="I1983" i="7"/>
  <c r="H1983" i="7"/>
  <c r="G1983" i="7"/>
  <c r="F1983" i="7"/>
  <c r="L1982" i="7"/>
  <c r="K1982" i="7"/>
  <c r="J1982" i="7"/>
  <c r="I1982" i="7"/>
  <c r="H1982" i="7"/>
  <c r="G1982" i="7"/>
  <c r="F1982" i="7"/>
  <c r="L1981" i="7"/>
  <c r="K1981" i="7"/>
  <c r="J1981" i="7"/>
  <c r="I1981" i="7"/>
  <c r="H1981" i="7"/>
  <c r="G1981" i="7"/>
  <c r="F1981" i="7"/>
  <c r="L1980" i="7"/>
  <c r="K1980" i="7"/>
  <c r="J1980" i="7"/>
  <c r="I1980" i="7"/>
  <c r="H1980" i="7"/>
  <c r="G1980" i="7"/>
  <c r="F1980" i="7"/>
  <c r="L1979" i="7"/>
  <c r="K1979" i="7"/>
  <c r="J1979" i="7"/>
  <c r="I1979" i="7"/>
  <c r="H1979" i="7"/>
  <c r="G1979" i="7"/>
  <c r="F1979" i="7"/>
  <c r="L1978" i="7"/>
  <c r="K1978" i="7"/>
  <c r="J1978" i="7"/>
  <c r="I1978" i="7"/>
  <c r="H1978" i="7"/>
  <c r="G1978" i="7"/>
  <c r="F1978" i="7"/>
  <c r="L1977" i="7"/>
  <c r="K1977" i="7"/>
  <c r="J1977" i="7"/>
  <c r="I1977" i="7"/>
  <c r="H1977" i="7"/>
  <c r="G1977" i="7"/>
  <c r="F1977" i="7"/>
  <c r="L1976" i="7"/>
  <c r="K1976" i="7"/>
  <c r="J1976" i="7"/>
  <c r="I1976" i="7"/>
  <c r="H1976" i="7"/>
  <c r="G1976" i="7"/>
  <c r="F1976" i="7"/>
  <c r="L1975" i="7"/>
  <c r="K1975" i="7"/>
  <c r="J1975" i="7"/>
  <c r="I1975" i="7"/>
  <c r="H1975" i="7"/>
  <c r="G1975" i="7"/>
  <c r="F1975" i="7"/>
  <c r="L1974" i="7"/>
  <c r="K1974" i="7"/>
  <c r="J1974" i="7"/>
  <c r="I1974" i="7"/>
  <c r="H1974" i="7"/>
  <c r="G1974" i="7"/>
  <c r="F1974" i="7"/>
  <c r="L1973" i="7"/>
  <c r="K1973" i="7"/>
  <c r="J1973" i="7"/>
  <c r="I1973" i="7"/>
  <c r="H1973" i="7"/>
  <c r="G1973" i="7"/>
  <c r="F1973" i="7"/>
  <c r="L1972" i="7"/>
  <c r="K1972" i="7"/>
  <c r="J1972" i="7"/>
  <c r="I1972" i="7"/>
  <c r="H1972" i="7"/>
  <c r="G1972" i="7"/>
  <c r="F1972" i="7"/>
  <c r="L1971" i="7"/>
  <c r="K1971" i="7"/>
  <c r="J1971" i="7"/>
  <c r="I1971" i="7"/>
  <c r="H1971" i="7"/>
  <c r="G1971" i="7"/>
  <c r="F1971" i="7"/>
  <c r="L1970" i="7"/>
  <c r="K1970" i="7"/>
  <c r="J1970" i="7"/>
  <c r="I1970" i="7"/>
  <c r="H1970" i="7"/>
  <c r="G1970" i="7"/>
  <c r="F1970" i="7"/>
  <c r="L1969" i="7"/>
  <c r="K1969" i="7"/>
  <c r="J1969" i="7"/>
  <c r="I1969" i="7"/>
  <c r="H1969" i="7"/>
  <c r="G1969" i="7"/>
  <c r="F1969" i="7"/>
  <c r="L1968" i="7"/>
  <c r="K1968" i="7"/>
  <c r="J1968" i="7"/>
  <c r="I1968" i="7"/>
  <c r="H1968" i="7"/>
  <c r="G1968" i="7"/>
  <c r="F1968" i="7"/>
  <c r="L1967" i="7"/>
  <c r="K1967" i="7"/>
  <c r="J1967" i="7"/>
  <c r="I1967" i="7"/>
  <c r="H1967" i="7"/>
  <c r="G1967" i="7"/>
  <c r="F1967" i="7"/>
  <c r="L1966" i="7"/>
  <c r="K1966" i="7"/>
  <c r="J1966" i="7"/>
  <c r="I1966" i="7"/>
  <c r="H1966" i="7"/>
  <c r="G1966" i="7"/>
  <c r="F1966" i="7"/>
  <c r="L1965" i="7"/>
  <c r="K1965" i="7"/>
  <c r="J1965" i="7"/>
  <c r="I1965" i="7"/>
  <c r="H1965" i="7"/>
  <c r="G1965" i="7"/>
  <c r="F1965" i="7"/>
  <c r="L1964" i="7"/>
  <c r="K1964" i="7"/>
  <c r="J1964" i="7"/>
  <c r="I1964" i="7"/>
  <c r="H1964" i="7"/>
  <c r="G1964" i="7"/>
  <c r="F1964" i="7"/>
  <c r="L1963" i="7"/>
  <c r="K1963" i="7"/>
  <c r="J1963" i="7"/>
  <c r="I1963" i="7"/>
  <c r="H1963" i="7"/>
  <c r="G1963" i="7"/>
  <c r="F1963" i="7"/>
  <c r="L1962" i="7"/>
  <c r="K1962" i="7"/>
  <c r="J1962" i="7"/>
  <c r="I1962" i="7"/>
  <c r="H1962" i="7"/>
  <c r="G1962" i="7"/>
  <c r="F1962" i="7"/>
  <c r="L1961" i="7"/>
  <c r="K1961" i="7"/>
  <c r="J1961" i="7"/>
  <c r="I1961" i="7"/>
  <c r="H1961" i="7"/>
  <c r="G1961" i="7"/>
  <c r="F1961" i="7"/>
  <c r="L1960" i="7"/>
  <c r="K1960" i="7"/>
  <c r="J1960" i="7"/>
  <c r="I1960" i="7"/>
  <c r="H1960" i="7"/>
  <c r="G1960" i="7"/>
  <c r="F1960" i="7"/>
  <c r="L1959" i="7"/>
  <c r="K1959" i="7"/>
  <c r="J1959" i="7"/>
  <c r="I1959" i="7"/>
  <c r="H1959" i="7"/>
  <c r="G1959" i="7"/>
  <c r="F1959" i="7"/>
  <c r="L1958" i="7"/>
  <c r="K1958" i="7"/>
  <c r="J1958" i="7"/>
  <c r="I1958" i="7"/>
  <c r="H1958" i="7"/>
  <c r="G1958" i="7"/>
  <c r="F1958" i="7"/>
  <c r="L1957" i="7"/>
  <c r="K1957" i="7"/>
  <c r="J1957" i="7"/>
  <c r="I1957" i="7"/>
  <c r="H1957" i="7"/>
  <c r="G1957" i="7"/>
  <c r="F1957" i="7"/>
  <c r="L1956" i="7"/>
  <c r="K1956" i="7"/>
  <c r="J1956" i="7"/>
  <c r="I1956" i="7"/>
  <c r="H1956" i="7"/>
  <c r="G1956" i="7"/>
  <c r="F1956" i="7"/>
  <c r="L1955" i="7"/>
  <c r="K1955" i="7"/>
  <c r="J1955" i="7"/>
  <c r="I1955" i="7"/>
  <c r="H1955" i="7"/>
  <c r="G1955" i="7"/>
  <c r="F1955" i="7"/>
  <c r="L1954" i="7"/>
  <c r="K1954" i="7"/>
  <c r="J1954" i="7"/>
  <c r="I1954" i="7"/>
  <c r="H1954" i="7"/>
  <c r="G1954" i="7"/>
  <c r="F1954" i="7"/>
  <c r="L1953" i="7"/>
  <c r="K1953" i="7"/>
  <c r="J1953" i="7"/>
  <c r="I1953" i="7"/>
  <c r="H1953" i="7"/>
  <c r="G1953" i="7"/>
  <c r="F1953" i="7"/>
  <c r="L1952" i="7"/>
  <c r="K1952" i="7"/>
  <c r="J1952" i="7"/>
  <c r="I1952" i="7"/>
  <c r="H1952" i="7"/>
  <c r="G1952" i="7"/>
  <c r="F1952" i="7"/>
  <c r="L1951" i="7"/>
  <c r="K1951" i="7"/>
  <c r="J1951" i="7"/>
  <c r="I1951" i="7"/>
  <c r="H1951" i="7"/>
  <c r="G1951" i="7"/>
  <c r="F1951" i="7"/>
  <c r="L1950" i="7"/>
  <c r="K1950" i="7"/>
  <c r="J1950" i="7"/>
  <c r="I1950" i="7"/>
  <c r="H1950" i="7"/>
  <c r="G1950" i="7"/>
  <c r="F1950" i="7"/>
  <c r="L1949" i="7"/>
  <c r="K1949" i="7"/>
  <c r="J1949" i="7"/>
  <c r="I1949" i="7"/>
  <c r="H1949" i="7"/>
  <c r="G1949" i="7"/>
  <c r="F1949" i="7"/>
  <c r="L1948" i="7"/>
  <c r="K1948" i="7"/>
  <c r="J1948" i="7"/>
  <c r="I1948" i="7"/>
  <c r="H1948" i="7"/>
  <c r="G1948" i="7"/>
  <c r="F1948" i="7"/>
  <c r="L1947" i="7"/>
  <c r="K1947" i="7"/>
  <c r="J1947" i="7"/>
  <c r="I1947" i="7"/>
  <c r="H1947" i="7"/>
  <c r="G1947" i="7"/>
  <c r="F1947" i="7"/>
  <c r="L1946" i="7"/>
  <c r="K1946" i="7"/>
  <c r="J1946" i="7"/>
  <c r="I1946" i="7"/>
  <c r="H1946" i="7"/>
  <c r="G1946" i="7"/>
  <c r="F1946" i="7"/>
  <c r="L1945" i="7"/>
  <c r="K1945" i="7"/>
  <c r="J1945" i="7"/>
  <c r="I1945" i="7"/>
  <c r="H1945" i="7"/>
  <c r="G1945" i="7"/>
  <c r="F1945" i="7"/>
  <c r="L1944" i="7"/>
  <c r="K1944" i="7"/>
  <c r="J1944" i="7"/>
  <c r="I1944" i="7"/>
  <c r="H1944" i="7"/>
  <c r="G1944" i="7"/>
  <c r="F1944" i="7"/>
  <c r="L1943" i="7"/>
  <c r="K1943" i="7"/>
  <c r="J1943" i="7"/>
  <c r="I1943" i="7"/>
  <c r="H1943" i="7"/>
  <c r="G1943" i="7"/>
  <c r="F1943" i="7"/>
  <c r="L1942" i="7"/>
  <c r="K1942" i="7"/>
  <c r="J1942" i="7"/>
  <c r="I1942" i="7"/>
  <c r="H1942" i="7"/>
  <c r="G1942" i="7"/>
  <c r="F1942" i="7"/>
  <c r="L1941" i="7"/>
  <c r="K1941" i="7"/>
  <c r="J1941" i="7"/>
  <c r="I1941" i="7"/>
  <c r="H1941" i="7"/>
  <c r="G1941" i="7"/>
  <c r="F1941" i="7"/>
  <c r="L1940" i="7"/>
  <c r="K1940" i="7"/>
  <c r="J1940" i="7"/>
  <c r="I1940" i="7"/>
  <c r="H1940" i="7"/>
  <c r="G1940" i="7"/>
  <c r="F1940" i="7"/>
  <c r="L1939" i="7"/>
  <c r="K1939" i="7"/>
  <c r="J1939" i="7"/>
  <c r="I1939" i="7"/>
  <c r="H1939" i="7"/>
  <c r="G1939" i="7"/>
  <c r="F1939" i="7"/>
  <c r="L1938" i="7"/>
  <c r="K1938" i="7"/>
  <c r="J1938" i="7"/>
  <c r="I1938" i="7"/>
  <c r="H1938" i="7"/>
  <c r="G1938" i="7"/>
  <c r="F1938" i="7"/>
  <c r="L1937" i="7"/>
  <c r="K1937" i="7"/>
  <c r="J1937" i="7"/>
  <c r="I1937" i="7"/>
  <c r="H1937" i="7"/>
  <c r="G1937" i="7"/>
  <c r="F1937" i="7"/>
  <c r="L1936" i="7"/>
  <c r="K1936" i="7"/>
  <c r="J1936" i="7"/>
  <c r="I1936" i="7"/>
  <c r="H1936" i="7"/>
  <c r="G1936" i="7"/>
  <c r="F1936" i="7"/>
  <c r="L1935" i="7"/>
  <c r="K1935" i="7"/>
  <c r="J1935" i="7"/>
  <c r="I1935" i="7"/>
  <c r="H1935" i="7"/>
  <c r="G1935" i="7"/>
  <c r="F1935" i="7"/>
  <c r="L1934" i="7"/>
  <c r="K1934" i="7"/>
  <c r="J1934" i="7"/>
  <c r="I1934" i="7"/>
  <c r="H1934" i="7"/>
  <c r="G1934" i="7"/>
  <c r="F1934" i="7"/>
  <c r="L1933" i="7"/>
  <c r="K1933" i="7"/>
  <c r="J1933" i="7"/>
  <c r="I1933" i="7"/>
  <c r="H1933" i="7"/>
  <c r="G1933" i="7"/>
  <c r="F1933" i="7"/>
  <c r="L1932" i="7"/>
  <c r="K1932" i="7"/>
  <c r="J1932" i="7"/>
  <c r="I1932" i="7"/>
  <c r="H1932" i="7"/>
  <c r="G1932" i="7"/>
  <c r="F1932" i="7"/>
  <c r="L1931" i="7"/>
  <c r="K1931" i="7"/>
  <c r="J1931" i="7"/>
  <c r="I1931" i="7"/>
  <c r="H1931" i="7"/>
  <c r="G1931" i="7"/>
  <c r="F1931" i="7"/>
  <c r="L1930" i="7"/>
  <c r="K1930" i="7"/>
  <c r="J1930" i="7"/>
  <c r="I1930" i="7"/>
  <c r="H1930" i="7"/>
  <c r="G1930" i="7"/>
  <c r="F1930" i="7"/>
  <c r="L1929" i="7"/>
  <c r="K1929" i="7"/>
  <c r="J1929" i="7"/>
  <c r="I1929" i="7"/>
  <c r="H1929" i="7"/>
  <c r="G1929" i="7"/>
  <c r="F1929" i="7"/>
  <c r="L1928" i="7"/>
  <c r="K1928" i="7"/>
  <c r="J1928" i="7"/>
  <c r="I1928" i="7"/>
  <c r="H1928" i="7"/>
  <c r="G1928" i="7"/>
  <c r="F1928" i="7"/>
  <c r="L1927" i="7"/>
  <c r="K1927" i="7"/>
  <c r="J1927" i="7"/>
  <c r="I1927" i="7"/>
  <c r="H1927" i="7"/>
  <c r="G1927" i="7"/>
  <c r="F1927" i="7"/>
  <c r="L1926" i="7"/>
  <c r="K1926" i="7"/>
  <c r="J1926" i="7"/>
  <c r="I1926" i="7"/>
  <c r="H1926" i="7"/>
  <c r="G1926" i="7"/>
  <c r="F1926" i="7"/>
  <c r="L1925" i="7"/>
  <c r="K1925" i="7"/>
  <c r="J1925" i="7"/>
  <c r="I1925" i="7"/>
  <c r="H1925" i="7"/>
  <c r="G1925" i="7"/>
  <c r="F1925" i="7"/>
  <c r="L1924" i="7"/>
  <c r="K1924" i="7"/>
  <c r="J1924" i="7"/>
  <c r="I1924" i="7"/>
  <c r="H1924" i="7"/>
  <c r="G1924" i="7"/>
  <c r="F1924" i="7"/>
  <c r="L1923" i="7"/>
  <c r="K1923" i="7"/>
  <c r="J1923" i="7"/>
  <c r="I1923" i="7"/>
  <c r="H1923" i="7"/>
  <c r="G1923" i="7"/>
  <c r="F1923" i="7"/>
  <c r="L1922" i="7"/>
  <c r="K1922" i="7"/>
  <c r="J1922" i="7"/>
  <c r="I1922" i="7"/>
  <c r="H1922" i="7"/>
  <c r="G1922" i="7"/>
  <c r="F1922" i="7"/>
  <c r="L1921" i="7"/>
  <c r="K1921" i="7"/>
  <c r="J1921" i="7"/>
  <c r="I1921" i="7"/>
  <c r="H1921" i="7"/>
  <c r="G1921" i="7"/>
  <c r="F1921" i="7"/>
  <c r="L1920" i="7"/>
  <c r="K1920" i="7"/>
  <c r="J1920" i="7"/>
  <c r="I1920" i="7"/>
  <c r="H1920" i="7"/>
  <c r="G1920" i="7"/>
  <c r="F1920" i="7"/>
  <c r="L1919" i="7"/>
  <c r="K1919" i="7"/>
  <c r="J1919" i="7"/>
  <c r="I1919" i="7"/>
  <c r="H1919" i="7"/>
  <c r="G1919" i="7"/>
  <c r="F1919" i="7"/>
  <c r="L1918" i="7"/>
  <c r="K1918" i="7"/>
  <c r="J1918" i="7"/>
  <c r="I1918" i="7"/>
  <c r="H1918" i="7"/>
  <c r="G1918" i="7"/>
  <c r="F1918" i="7"/>
  <c r="L1917" i="7"/>
  <c r="K1917" i="7"/>
  <c r="J1917" i="7"/>
  <c r="I1917" i="7"/>
  <c r="H1917" i="7"/>
  <c r="G1917" i="7"/>
  <c r="F1917" i="7"/>
  <c r="L1916" i="7"/>
  <c r="K1916" i="7"/>
  <c r="J1916" i="7"/>
  <c r="I1916" i="7"/>
  <c r="H1916" i="7"/>
  <c r="G1916" i="7"/>
  <c r="F1916" i="7"/>
  <c r="L1915" i="7"/>
  <c r="K1915" i="7"/>
  <c r="J1915" i="7"/>
  <c r="I1915" i="7"/>
  <c r="H1915" i="7"/>
  <c r="G1915" i="7"/>
  <c r="F1915" i="7"/>
  <c r="L1914" i="7"/>
  <c r="K1914" i="7"/>
  <c r="J1914" i="7"/>
  <c r="I1914" i="7"/>
  <c r="H1914" i="7"/>
  <c r="G1914" i="7"/>
  <c r="F1914" i="7"/>
  <c r="L1913" i="7"/>
  <c r="K1913" i="7"/>
  <c r="J1913" i="7"/>
  <c r="I1913" i="7"/>
  <c r="H1913" i="7"/>
  <c r="G1913" i="7"/>
  <c r="F1913" i="7"/>
  <c r="L1912" i="7"/>
  <c r="K1912" i="7"/>
  <c r="J1912" i="7"/>
  <c r="I1912" i="7"/>
  <c r="H1912" i="7"/>
  <c r="G1912" i="7"/>
  <c r="F1912" i="7"/>
  <c r="L1911" i="7"/>
  <c r="K1911" i="7"/>
  <c r="J1911" i="7"/>
  <c r="I1911" i="7"/>
  <c r="H1911" i="7"/>
  <c r="G1911" i="7"/>
  <c r="F1911" i="7"/>
  <c r="L1910" i="7"/>
  <c r="K1910" i="7"/>
  <c r="J1910" i="7"/>
  <c r="I1910" i="7"/>
  <c r="H1910" i="7"/>
  <c r="G1910" i="7"/>
  <c r="F1910" i="7"/>
  <c r="L1909" i="7"/>
  <c r="K1909" i="7"/>
  <c r="J1909" i="7"/>
  <c r="I1909" i="7"/>
  <c r="H1909" i="7"/>
  <c r="G1909" i="7"/>
  <c r="F1909" i="7"/>
  <c r="L1908" i="7"/>
  <c r="K1908" i="7"/>
  <c r="J1908" i="7"/>
  <c r="I1908" i="7"/>
  <c r="H1908" i="7"/>
  <c r="G1908" i="7"/>
  <c r="F1908" i="7"/>
  <c r="L1907" i="7"/>
  <c r="K1907" i="7"/>
  <c r="J1907" i="7"/>
  <c r="I1907" i="7"/>
  <c r="H1907" i="7"/>
  <c r="G1907" i="7"/>
  <c r="F1907" i="7"/>
  <c r="L1906" i="7"/>
  <c r="K1906" i="7"/>
  <c r="J1906" i="7"/>
  <c r="I1906" i="7"/>
  <c r="H1906" i="7"/>
  <c r="G1906" i="7"/>
  <c r="F1906" i="7"/>
  <c r="L1905" i="7"/>
  <c r="K1905" i="7"/>
  <c r="J1905" i="7"/>
  <c r="I1905" i="7"/>
  <c r="H1905" i="7"/>
  <c r="G1905" i="7"/>
  <c r="F1905" i="7"/>
  <c r="L1904" i="7"/>
  <c r="K1904" i="7"/>
  <c r="J1904" i="7"/>
  <c r="I1904" i="7"/>
  <c r="H1904" i="7"/>
  <c r="G1904" i="7"/>
  <c r="F1904" i="7"/>
  <c r="L1903" i="7"/>
  <c r="K1903" i="7"/>
  <c r="J1903" i="7"/>
  <c r="I1903" i="7"/>
  <c r="H1903" i="7"/>
  <c r="G1903" i="7"/>
  <c r="F1903" i="7"/>
  <c r="L1902" i="7"/>
  <c r="K1902" i="7"/>
  <c r="J1902" i="7"/>
  <c r="I1902" i="7"/>
  <c r="H1902" i="7"/>
  <c r="G1902" i="7"/>
  <c r="F1902" i="7"/>
  <c r="L1901" i="7"/>
  <c r="K1901" i="7"/>
  <c r="J1901" i="7"/>
  <c r="I1901" i="7"/>
  <c r="H1901" i="7"/>
  <c r="G1901" i="7"/>
  <c r="F1901" i="7"/>
  <c r="L1900" i="7"/>
  <c r="K1900" i="7"/>
  <c r="J1900" i="7"/>
  <c r="I1900" i="7"/>
  <c r="H1900" i="7"/>
  <c r="G1900" i="7"/>
  <c r="F1900" i="7"/>
  <c r="L1899" i="7"/>
  <c r="K1899" i="7"/>
  <c r="J1899" i="7"/>
  <c r="I1899" i="7"/>
  <c r="H1899" i="7"/>
  <c r="G1899" i="7"/>
  <c r="F1899" i="7"/>
  <c r="L1898" i="7"/>
  <c r="K1898" i="7"/>
  <c r="J1898" i="7"/>
  <c r="I1898" i="7"/>
  <c r="H1898" i="7"/>
  <c r="G1898" i="7"/>
  <c r="F1898" i="7"/>
  <c r="L1897" i="7"/>
  <c r="K1897" i="7"/>
  <c r="J1897" i="7"/>
  <c r="I1897" i="7"/>
  <c r="H1897" i="7"/>
  <c r="G1897" i="7"/>
  <c r="F1897" i="7"/>
  <c r="L1896" i="7"/>
  <c r="K1896" i="7"/>
  <c r="J1896" i="7"/>
  <c r="I1896" i="7"/>
  <c r="H1896" i="7"/>
  <c r="G1896" i="7"/>
  <c r="F1896" i="7"/>
  <c r="L1895" i="7"/>
  <c r="K1895" i="7"/>
  <c r="J1895" i="7"/>
  <c r="I1895" i="7"/>
  <c r="H1895" i="7"/>
  <c r="G1895" i="7"/>
  <c r="F1895" i="7"/>
  <c r="L1894" i="7"/>
  <c r="K1894" i="7"/>
  <c r="J1894" i="7"/>
  <c r="I1894" i="7"/>
  <c r="H1894" i="7"/>
  <c r="G1894" i="7"/>
  <c r="F1894" i="7"/>
  <c r="L1893" i="7"/>
  <c r="K1893" i="7"/>
  <c r="J1893" i="7"/>
  <c r="I1893" i="7"/>
  <c r="H1893" i="7"/>
  <c r="G1893" i="7"/>
  <c r="F1893" i="7"/>
  <c r="L1892" i="7"/>
  <c r="K1892" i="7"/>
  <c r="J1892" i="7"/>
  <c r="I1892" i="7"/>
  <c r="H1892" i="7"/>
  <c r="G1892" i="7"/>
  <c r="F1892" i="7"/>
  <c r="L1891" i="7"/>
  <c r="K1891" i="7"/>
  <c r="J1891" i="7"/>
  <c r="I1891" i="7"/>
  <c r="H1891" i="7"/>
  <c r="G1891" i="7"/>
  <c r="F1891" i="7"/>
  <c r="L1890" i="7"/>
  <c r="K1890" i="7"/>
  <c r="J1890" i="7"/>
  <c r="I1890" i="7"/>
  <c r="H1890" i="7"/>
  <c r="G1890" i="7"/>
  <c r="F1890" i="7"/>
  <c r="L1889" i="7"/>
  <c r="K1889" i="7"/>
  <c r="J1889" i="7"/>
  <c r="I1889" i="7"/>
  <c r="H1889" i="7"/>
  <c r="G1889" i="7"/>
  <c r="F1889" i="7"/>
  <c r="L1888" i="7"/>
  <c r="K1888" i="7"/>
  <c r="J1888" i="7"/>
  <c r="I1888" i="7"/>
  <c r="H1888" i="7"/>
  <c r="G1888" i="7"/>
  <c r="F1888" i="7"/>
  <c r="L1887" i="7"/>
  <c r="K1887" i="7"/>
  <c r="J1887" i="7"/>
  <c r="I1887" i="7"/>
  <c r="H1887" i="7"/>
  <c r="G1887" i="7"/>
  <c r="F1887" i="7"/>
  <c r="L1886" i="7"/>
  <c r="K1886" i="7"/>
  <c r="J1886" i="7"/>
  <c r="I1886" i="7"/>
  <c r="H1886" i="7"/>
  <c r="G1886" i="7"/>
  <c r="F1886" i="7"/>
  <c r="L1885" i="7"/>
  <c r="K1885" i="7"/>
  <c r="J1885" i="7"/>
  <c r="I1885" i="7"/>
  <c r="H1885" i="7"/>
  <c r="G1885" i="7"/>
  <c r="F1885" i="7"/>
  <c r="L1884" i="7"/>
  <c r="K1884" i="7"/>
  <c r="J1884" i="7"/>
  <c r="I1884" i="7"/>
  <c r="H1884" i="7"/>
  <c r="G1884" i="7"/>
  <c r="F1884" i="7"/>
  <c r="L1883" i="7"/>
  <c r="K1883" i="7"/>
  <c r="J1883" i="7"/>
  <c r="I1883" i="7"/>
  <c r="H1883" i="7"/>
  <c r="G1883" i="7"/>
  <c r="F1883" i="7"/>
  <c r="L1882" i="7"/>
  <c r="K1882" i="7"/>
  <c r="J1882" i="7"/>
  <c r="I1882" i="7"/>
  <c r="H1882" i="7"/>
  <c r="G1882" i="7"/>
  <c r="F1882" i="7"/>
  <c r="L1881" i="7"/>
  <c r="K1881" i="7"/>
  <c r="J1881" i="7"/>
  <c r="I1881" i="7"/>
  <c r="H1881" i="7"/>
  <c r="G1881" i="7"/>
  <c r="F1881" i="7"/>
  <c r="L1880" i="7"/>
  <c r="K1880" i="7"/>
  <c r="J1880" i="7"/>
  <c r="I1880" i="7"/>
  <c r="H1880" i="7"/>
  <c r="G1880" i="7"/>
  <c r="F1880" i="7"/>
  <c r="L1879" i="7"/>
  <c r="K1879" i="7"/>
  <c r="J1879" i="7"/>
  <c r="I1879" i="7"/>
  <c r="H1879" i="7"/>
  <c r="G1879" i="7"/>
  <c r="F1879" i="7"/>
  <c r="L1878" i="7"/>
  <c r="K1878" i="7"/>
  <c r="J1878" i="7"/>
  <c r="I1878" i="7"/>
  <c r="H1878" i="7"/>
  <c r="G1878" i="7"/>
  <c r="F1878" i="7"/>
  <c r="L1877" i="7"/>
  <c r="K1877" i="7"/>
  <c r="J1877" i="7"/>
  <c r="I1877" i="7"/>
  <c r="H1877" i="7"/>
  <c r="G1877" i="7"/>
  <c r="F1877" i="7"/>
  <c r="L1876" i="7"/>
  <c r="K1876" i="7"/>
  <c r="J1876" i="7"/>
  <c r="I1876" i="7"/>
  <c r="H1876" i="7"/>
  <c r="G1876" i="7"/>
  <c r="F1876" i="7"/>
  <c r="L1875" i="7"/>
  <c r="K1875" i="7"/>
  <c r="J1875" i="7"/>
  <c r="I1875" i="7"/>
  <c r="H1875" i="7"/>
  <c r="G1875" i="7"/>
  <c r="F1875" i="7"/>
  <c r="L1874" i="7"/>
  <c r="K1874" i="7"/>
  <c r="J1874" i="7"/>
  <c r="I1874" i="7"/>
  <c r="H1874" i="7"/>
  <c r="G1874" i="7"/>
  <c r="F1874" i="7"/>
  <c r="L1873" i="7"/>
  <c r="K1873" i="7"/>
  <c r="J1873" i="7"/>
  <c r="I1873" i="7"/>
  <c r="H1873" i="7"/>
  <c r="G1873" i="7"/>
  <c r="F1873" i="7"/>
  <c r="L1872" i="7"/>
  <c r="K1872" i="7"/>
  <c r="J1872" i="7"/>
  <c r="I1872" i="7"/>
  <c r="H1872" i="7"/>
  <c r="G1872" i="7"/>
  <c r="F1872" i="7"/>
  <c r="L1871" i="7"/>
  <c r="K1871" i="7"/>
  <c r="J1871" i="7"/>
  <c r="I1871" i="7"/>
  <c r="H1871" i="7"/>
  <c r="G1871" i="7"/>
  <c r="F1871" i="7"/>
  <c r="L1870" i="7"/>
  <c r="K1870" i="7"/>
  <c r="J1870" i="7"/>
  <c r="I1870" i="7"/>
  <c r="H1870" i="7"/>
  <c r="G1870" i="7"/>
  <c r="F1870" i="7"/>
  <c r="L1869" i="7"/>
  <c r="K1869" i="7"/>
  <c r="J1869" i="7"/>
  <c r="I1869" i="7"/>
  <c r="H1869" i="7"/>
  <c r="G1869" i="7"/>
  <c r="F1869" i="7"/>
  <c r="L1868" i="7"/>
  <c r="K1868" i="7"/>
  <c r="J1868" i="7"/>
  <c r="I1868" i="7"/>
  <c r="H1868" i="7"/>
  <c r="G1868" i="7"/>
  <c r="F1868" i="7"/>
  <c r="L1867" i="7"/>
  <c r="K1867" i="7"/>
  <c r="J1867" i="7"/>
  <c r="I1867" i="7"/>
  <c r="H1867" i="7"/>
  <c r="G1867" i="7"/>
  <c r="F1867" i="7"/>
  <c r="L1866" i="7"/>
  <c r="K1866" i="7"/>
  <c r="J1866" i="7"/>
  <c r="I1866" i="7"/>
  <c r="H1866" i="7"/>
  <c r="G1866" i="7"/>
  <c r="F1866" i="7"/>
  <c r="L1865" i="7"/>
  <c r="K1865" i="7"/>
  <c r="J1865" i="7"/>
  <c r="I1865" i="7"/>
  <c r="H1865" i="7"/>
  <c r="G1865" i="7"/>
  <c r="F1865" i="7"/>
  <c r="L1864" i="7"/>
  <c r="K1864" i="7"/>
  <c r="J1864" i="7"/>
  <c r="I1864" i="7"/>
  <c r="H1864" i="7"/>
  <c r="G1864" i="7"/>
  <c r="F1864" i="7"/>
  <c r="L1863" i="7"/>
  <c r="K1863" i="7"/>
  <c r="J1863" i="7"/>
  <c r="I1863" i="7"/>
  <c r="H1863" i="7"/>
  <c r="G1863" i="7"/>
  <c r="F1863" i="7"/>
  <c r="L1862" i="7"/>
  <c r="K1862" i="7"/>
  <c r="J1862" i="7"/>
  <c r="I1862" i="7"/>
  <c r="H1862" i="7"/>
  <c r="G1862" i="7"/>
  <c r="F1862" i="7"/>
  <c r="L1861" i="7"/>
  <c r="K1861" i="7"/>
  <c r="J1861" i="7"/>
  <c r="I1861" i="7"/>
  <c r="H1861" i="7"/>
  <c r="G1861" i="7"/>
  <c r="F1861" i="7"/>
  <c r="L1860" i="7"/>
  <c r="K1860" i="7"/>
  <c r="J1860" i="7"/>
  <c r="I1860" i="7"/>
  <c r="H1860" i="7"/>
  <c r="G1860" i="7"/>
  <c r="F1860" i="7"/>
  <c r="L1859" i="7"/>
  <c r="K1859" i="7"/>
  <c r="J1859" i="7"/>
  <c r="I1859" i="7"/>
  <c r="H1859" i="7"/>
  <c r="G1859" i="7"/>
  <c r="F1859" i="7"/>
  <c r="L1858" i="7"/>
  <c r="K1858" i="7"/>
  <c r="J1858" i="7"/>
  <c r="I1858" i="7"/>
  <c r="H1858" i="7"/>
  <c r="G1858" i="7"/>
  <c r="F1858" i="7"/>
  <c r="L1857" i="7"/>
  <c r="K1857" i="7"/>
  <c r="J1857" i="7"/>
  <c r="I1857" i="7"/>
  <c r="H1857" i="7"/>
  <c r="G1857" i="7"/>
  <c r="F1857" i="7"/>
  <c r="L1856" i="7"/>
  <c r="K1856" i="7"/>
  <c r="J1856" i="7"/>
  <c r="I1856" i="7"/>
  <c r="H1856" i="7"/>
  <c r="G1856" i="7"/>
  <c r="F1856" i="7"/>
  <c r="L1855" i="7"/>
  <c r="K1855" i="7"/>
  <c r="J1855" i="7"/>
  <c r="I1855" i="7"/>
  <c r="H1855" i="7"/>
  <c r="G1855" i="7"/>
  <c r="F1855" i="7"/>
  <c r="L1854" i="7"/>
  <c r="K1854" i="7"/>
  <c r="J1854" i="7"/>
  <c r="I1854" i="7"/>
  <c r="H1854" i="7"/>
  <c r="G1854" i="7"/>
  <c r="F1854" i="7"/>
  <c r="L1853" i="7"/>
  <c r="K1853" i="7"/>
  <c r="J1853" i="7"/>
  <c r="I1853" i="7"/>
  <c r="H1853" i="7"/>
  <c r="G1853" i="7"/>
  <c r="F1853" i="7"/>
  <c r="L1852" i="7"/>
  <c r="K1852" i="7"/>
  <c r="J1852" i="7"/>
  <c r="I1852" i="7"/>
  <c r="H1852" i="7"/>
  <c r="G1852" i="7"/>
  <c r="F1852" i="7"/>
  <c r="L1851" i="7"/>
  <c r="K1851" i="7"/>
  <c r="J1851" i="7"/>
  <c r="I1851" i="7"/>
  <c r="H1851" i="7"/>
  <c r="G1851" i="7"/>
  <c r="F1851" i="7"/>
  <c r="L1850" i="7"/>
  <c r="K1850" i="7"/>
  <c r="J1850" i="7"/>
  <c r="I1850" i="7"/>
  <c r="H1850" i="7"/>
  <c r="G1850" i="7"/>
  <c r="F1850" i="7"/>
  <c r="L1849" i="7"/>
  <c r="K1849" i="7"/>
  <c r="J1849" i="7"/>
  <c r="I1849" i="7"/>
  <c r="H1849" i="7"/>
  <c r="G1849" i="7"/>
  <c r="F1849" i="7"/>
  <c r="L1848" i="7"/>
  <c r="K1848" i="7"/>
  <c r="J1848" i="7"/>
  <c r="I1848" i="7"/>
  <c r="H1848" i="7"/>
  <c r="G1848" i="7"/>
  <c r="F1848" i="7"/>
  <c r="L1847" i="7"/>
  <c r="K1847" i="7"/>
  <c r="J1847" i="7"/>
  <c r="I1847" i="7"/>
  <c r="H1847" i="7"/>
  <c r="G1847" i="7"/>
  <c r="F1847" i="7"/>
  <c r="L1846" i="7"/>
  <c r="K1846" i="7"/>
  <c r="J1846" i="7"/>
  <c r="I1846" i="7"/>
  <c r="H1846" i="7"/>
  <c r="G1846" i="7"/>
  <c r="F1846" i="7"/>
  <c r="L1845" i="7"/>
  <c r="K1845" i="7"/>
  <c r="J1845" i="7"/>
  <c r="I1845" i="7"/>
  <c r="H1845" i="7"/>
  <c r="G1845" i="7"/>
  <c r="F1845" i="7"/>
  <c r="L1844" i="7"/>
  <c r="K1844" i="7"/>
  <c r="J1844" i="7"/>
  <c r="I1844" i="7"/>
  <c r="H1844" i="7"/>
  <c r="G1844" i="7"/>
  <c r="F1844" i="7"/>
  <c r="L1843" i="7"/>
  <c r="K1843" i="7"/>
  <c r="J1843" i="7"/>
  <c r="I1843" i="7"/>
  <c r="H1843" i="7"/>
  <c r="G1843" i="7"/>
  <c r="F1843" i="7"/>
  <c r="L1842" i="7"/>
  <c r="K1842" i="7"/>
  <c r="J1842" i="7"/>
  <c r="I1842" i="7"/>
  <c r="H1842" i="7"/>
  <c r="G1842" i="7"/>
  <c r="F1842" i="7"/>
  <c r="L1841" i="7"/>
  <c r="K1841" i="7"/>
  <c r="J1841" i="7"/>
  <c r="I1841" i="7"/>
  <c r="H1841" i="7"/>
  <c r="G1841" i="7"/>
  <c r="F1841" i="7"/>
  <c r="L1840" i="7"/>
  <c r="K1840" i="7"/>
  <c r="J1840" i="7"/>
  <c r="I1840" i="7"/>
  <c r="H1840" i="7"/>
  <c r="G1840" i="7"/>
  <c r="F1840" i="7"/>
  <c r="L1839" i="7"/>
  <c r="K1839" i="7"/>
  <c r="J1839" i="7"/>
  <c r="I1839" i="7"/>
  <c r="H1839" i="7"/>
  <c r="G1839" i="7"/>
  <c r="F1839" i="7"/>
  <c r="L1838" i="7"/>
  <c r="K1838" i="7"/>
  <c r="J1838" i="7"/>
  <c r="I1838" i="7"/>
  <c r="H1838" i="7"/>
  <c r="G1838" i="7"/>
  <c r="F1838" i="7"/>
  <c r="L1837" i="7"/>
  <c r="K1837" i="7"/>
  <c r="J1837" i="7"/>
  <c r="I1837" i="7"/>
  <c r="H1837" i="7"/>
  <c r="G1837" i="7"/>
  <c r="F1837" i="7"/>
  <c r="L1836" i="7"/>
  <c r="K1836" i="7"/>
  <c r="J1836" i="7"/>
  <c r="I1836" i="7"/>
  <c r="H1836" i="7"/>
  <c r="G1836" i="7"/>
  <c r="F1836" i="7"/>
  <c r="L1835" i="7"/>
  <c r="K1835" i="7"/>
  <c r="J1835" i="7"/>
  <c r="I1835" i="7"/>
  <c r="H1835" i="7"/>
  <c r="G1835" i="7"/>
  <c r="F1835" i="7"/>
  <c r="L1834" i="7"/>
  <c r="K1834" i="7"/>
  <c r="J1834" i="7"/>
  <c r="I1834" i="7"/>
  <c r="H1834" i="7"/>
  <c r="G1834" i="7"/>
  <c r="F1834" i="7"/>
  <c r="L1833" i="7"/>
  <c r="K1833" i="7"/>
  <c r="J1833" i="7"/>
  <c r="I1833" i="7"/>
  <c r="H1833" i="7"/>
  <c r="G1833" i="7"/>
  <c r="F1833" i="7"/>
  <c r="L1832" i="7"/>
  <c r="K1832" i="7"/>
  <c r="J1832" i="7"/>
  <c r="I1832" i="7"/>
  <c r="H1832" i="7"/>
  <c r="G1832" i="7"/>
  <c r="F1832" i="7"/>
  <c r="L1831" i="7"/>
  <c r="K1831" i="7"/>
  <c r="J1831" i="7"/>
  <c r="I1831" i="7"/>
  <c r="H1831" i="7"/>
  <c r="G1831" i="7"/>
  <c r="F1831" i="7"/>
  <c r="L1830" i="7"/>
  <c r="K1830" i="7"/>
  <c r="J1830" i="7"/>
  <c r="I1830" i="7"/>
  <c r="H1830" i="7"/>
  <c r="G1830" i="7"/>
  <c r="F1830" i="7"/>
  <c r="L1829" i="7"/>
  <c r="K1829" i="7"/>
  <c r="J1829" i="7"/>
  <c r="I1829" i="7"/>
  <c r="H1829" i="7"/>
  <c r="G1829" i="7"/>
  <c r="F1829" i="7"/>
  <c r="L1828" i="7"/>
  <c r="K1828" i="7"/>
  <c r="J1828" i="7"/>
  <c r="I1828" i="7"/>
  <c r="H1828" i="7"/>
  <c r="G1828" i="7"/>
  <c r="F1828" i="7"/>
  <c r="L1827" i="7"/>
  <c r="K1827" i="7"/>
  <c r="J1827" i="7"/>
  <c r="I1827" i="7"/>
  <c r="H1827" i="7"/>
  <c r="G1827" i="7"/>
  <c r="F1827" i="7"/>
  <c r="L1826" i="7"/>
  <c r="K1826" i="7"/>
  <c r="J1826" i="7"/>
  <c r="I1826" i="7"/>
  <c r="H1826" i="7"/>
  <c r="G1826" i="7"/>
  <c r="F1826" i="7"/>
  <c r="L1825" i="7"/>
  <c r="K1825" i="7"/>
  <c r="J1825" i="7"/>
  <c r="I1825" i="7"/>
  <c r="H1825" i="7"/>
  <c r="G1825" i="7"/>
  <c r="F1825" i="7"/>
  <c r="L1824" i="7"/>
  <c r="K1824" i="7"/>
  <c r="J1824" i="7"/>
  <c r="I1824" i="7"/>
  <c r="H1824" i="7"/>
  <c r="G1824" i="7"/>
  <c r="F1824" i="7"/>
  <c r="L1823" i="7"/>
  <c r="K1823" i="7"/>
  <c r="J1823" i="7"/>
  <c r="I1823" i="7"/>
  <c r="H1823" i="7"/>
  <c r="G1823" i="7"/>
  <c r="F1823" i="7"/>
  <c r="L1822" i="7"/>
  <c r="K1822" i="7"/>
  <c r="J1822" i="7"/>
  <c r="I1822" i="7"/>
  <c r="H1822" i="7"/>
  <c r="G1822" i="7"/>
  <c r="F1822" i="7"/>
  <c r="L1821" i="7"/>
  <c r="K1821" i="7"/>
  <c r="J1821" i="7"/>
  <c r="I1821" i="7"/>
  <c r="H1821" i="7"/>
  <c r="G1821" i="7"/>
  <c r="F1821" i="7"/>
  <c r="L1820" i="7"/>
  <c r="K1820" i="7"/>
  <c r="J1820" i="7"/>
  <c r="I1820" i="7"/>
  <c r="H1820" i="7"/>
  <c r="G1820" i="7"/>
  <c r="F1820" i="7"/>
  <c r="L1819" i="7"/>
  <c r="K1819" i="7"/>
  <c r="J1819" i="7"/>
  <c r="I1819" i="7"/>
  <c r="H1819" i="7"/>
  <c r="G1819" i="7"/>
  <c r="F1819" i="7"/>
  <c r="L1818" i="7"/>
  <c r="K1818" i="7"/>
  <c r="J1818" i="7"/>
  <c r="I1818" i="7"/>
  <c r="H1818" i="7"/>
  <c r="G1818" i="7"/>
  <c r="F1818" i="7"/>
  <c r="L1817" i="7"/>
  <c r="K1817" i="7"/>
  <c r="J1817" i="7"/>
  <c r="I1817" i="7"/>
  <c r="H1817" i="7"/>
  <c r="G1817" i="7"/>
  <c r="F1817" i="7"/>
  <c r="L1816" i="7"/>
  <c r="K1816" i="7"/>
  <c r="J1816" i="7"/>
  <c r="I1816" i="7"/>
  <c r="H1816" i="7"/>
  <c r="G1816" i="7"/>
  <c r="F1816" i="7"/>
  <c r="L1815" i="7"/>
  <c r="K1815" i="7"/>
  <c r="J1815" i="7"/>
  <c r="I1815" i="7"/>
  <c r="H1815" i="7"/>
  <c r="G1815" i="7"/>
  <c r="F1815" i="7"/>
  <c r="L1814" i="7"/>
  <c r="K1814" i="7"/>
  <c r="J1814" i="7"/>
  <c r="I1814" i="7"/>
  <c r="H1814" i="7"/>
  <c r="G1814" i="7"/>
  <c r="F1814" i="7"/>
  <c r="L1813" i="7"/>
  <c r="K1813" i="7"/>
  <c r="J1813" i="7"/>
  <c r="I1813" i="7"/>
  <c r="H1813" i="7"/>
  <c r="G1813" i="7"/>
  <c r="F1813" i="7"/>
  <c r="L1812" i="7"/>
  <c r="K1812" i="7"/>
  <c r="J1812" i="7"/>
  <c r="I1812" i="7"/>
  <c r="H1812" i="7"/>
  <c r="G1812" i="7"/>
  <c r="F1812" i="7"/>
  <c r="L1811" i="7"/>
  <c r="K1811" i="7"/>
  <c r="J1811" i="7"/>
  <c r="I1811" i="7"/>
  <c r="H1811" i="7"/>
  <c r="G1811" i="7"/>
  <c r="F1811" i="7"/>
  <c r="L1810" i="7"/>
  <c r="K1810" i="7"/>
  <c r="J1810" i="7"/>
  <c r="I1810" i="7"/>
  <c r="H1810" i="7"/>
  <c r="G1810" i="7"/>
  <c r="F1810" i="7"/>
  <c r="L1809" i="7"/>
  <c r="K1809" i="7"/>
  <c r="J1809" i="7"/>
  <c r="I1809" i="7"/>
  <c r="H1809" i="7"/>
  <c r="G1809" i="7"/>
  <c r="F1809" i="7"/>
  <c r="L1808" i="7"/>
  <c r="K1808" i="7"/>
  <c r="J1808" i="7"/>
  <c r="I1808" i="7"/>
  <c r="H1808" i="7"/>
  <c r="G1808" i="7"/>
  <c r="F1808" i="7"/>
  <c r="L1807" i="7"/>
  <c r="K1807" i="7"/>
  <c r="J1807" i="7"/>
  <c r="I1807" i="7"/>
  <c r="H1807" i="7"/>
  <c r="G1807" i="7"/>
  <c r="F1807" i="7"/>
  <c r="L1806" i="7"/>
  <c r="K1806" i="7"/>
  <c r="J1806" i="7"/>
  <c r="I1806" i="7"/>
  <c r="H1806" i="7"/>
  <c r="G1806" i="7"/>
  <c r="F1806" i="7"/>
  <c r="L1805" i="7"/>
  <c r="K1805" i="7"/>
  <c r="J1805" i="7"/>
  <c r="I1805" i="7"/>
  <c r="H1805" i="7"/>
  <c r="G1805" i="7"/>
  <c r="F1805" i="7"/>
  <c r="L1804" i="7"/>
  <c r="K1804" i="7"/>
  <c r="J1804" i="7"/>
  <c r="I1804" i="7"/>
  <c r="H1804" i="7"/>
  <c r="G1804" i="7"/>
  <c r="F1804" i="7"/>
  <c r="L1803" i="7"/>
  <c r="K1803" i="7"/>
  <c r="J1803" i="7"/>
  <c r="I1803" i="7"/>
  <c r="H1803" i="7"/>
  <c r="G1803" i="7"/>
  <c r="F1803" i="7"/>
  <c r="L1802" i="7"/>
  <c r="K1802" i="7"/>
  <c r="J1802" i="7"/>
  <c r="I1802" i="7"/>
  <c r="H1802" i="7"/>
  <c r="G1802" i="7"/>
  <c r="F1802" i="7"/>
  <c r="L1801" i="7"/>
  <c r="K1801" i="7"/>
  <c r="J1801" i="7"/>
  <c r="I1801" i="7"/>
  <c r="H1801" i="7"/>
  <c r="G1801" i="7"/>
  <c r="F1801" i="7"/>
  <c r="L1800" i="7"/>
  <c r="K1800" i="7"/>
  <c r="J1800" i="7"/>
  <c r="I1800" i="7"/>
  <c r="H1800" i="7"/>
  <c r="G1800" i="7"/>
  <c r="F1800" i="7"/>
  <c r="L1799" i="7"/>
  <c r="K1799" i="7"/>
  <c r="J1799" i="7"/>
  <c r="I1799" i="7"/>
  <c r="H1799" i="7"/>
  <c r="G1799" i="7"/>
  <c r="F1799" i="7"/>
  <c r="L1798" i="7"/>
  <c r="K1798" i="7"/>
  <c r="J1798" i="7"/>
  <c r="I1798" i="7"/>
  <c r="H1798" i="7"/>
  <c r="G1798" i="7"/>
  <c r="F1798" i="7"/>
  <c r="L1797" i="7"/>
  <c r="K1797" i="7"/>
  <c r="J1797" i="7"/>
  <c r="I1797" i="7"/>
  <c r="H1797" i="7"/>
  <c r="G1797" i="7"/>
  <c r="F1797" i="7"/>
  <c r="L1796" i="7"/>
  <c r="K1796" i="7"/>
  <c r="J1796" i="7"/>
  <c r="I1796" i="7"/>
  <c r="H1796" i="7"/>
  <c r="G1796" i="7"/>
  <c r="F1796" i="7"/>
  <c r="L1795" i="7"/>
  <c r="K1795" i="7"/>
  <c r="J1795" i="7"/>
  <c r="I1795" i="7"/>
  <c r="H1795" i="7"/>
  <c r="G1795" i="7"/>
  <c r="F1795" i="7"/>
  <c r="L1794" i="7"/>
  <c r="K1794" i="7"/>
  <c r="J1794" i="7"/>
  <c r="I1794" i="7"/>
  <c r="H1794" i="7"/>
  <c r="G1794" i="7"/>
  <c r="F1794" i="7"/>
  <c r="L1793" i="7"/>
  <c r="K1793" i="7"/>
  <c r="J1793" i="7"/>
  <c r="I1793" i="7"/>
  <c r="H1793" i="7"/>
  <c r="G1793" i="7"/>
  <c r="F1793" i="7"/>
  <c r="L1792" i="7"/>
  <c r="K1792" i="7"/>
  <c r="J1792" i="7"/>
  <c r="I1792" i="7"/>
  <c r="H1792" i="7"/>
  <c r="G1792" i="7"/>
  <c r="F1792" i="7"/>
  <c r="L1791" i="7"/>
  <c r="K1791" i="7"/>
  <c r="J1791" i="7"/>
  <c r="I1791" i="7"/>
  <c r="H1791" i="7"/>
  <c r="G1791" i="7"/>
  <c r="F1791" i="7"/>
  <c r="L1790" i="7"/>
  <c r="K1790" i="7"/>
  <c r="J1790" i="7"/>
  <c r="I1790" i="7"/>
  <c r="H1790" i="7"/>
  <c r="G1790" i="7"/>
  <c r="F1790" i="7"/>
  <c r="L1789" i="7"/>
  <c r="K1789" i="7"/>
  <c r="J1789" i="7"/>
  <c r="I1789" i="7"/>
  <c r="H1789" i="7"/>
  <c r="G1789" i="7"/>
  <c r="F1789" i="7"/>
  <c r="L1788" i="7"/>
  <c r="K1788" i="7"/>
  <c r="J1788" i="7"/>
  <c r="I1788" i="7"/>
  <c r="H1788" i="7"/>
  <c r="G1788" i="7"/>
  <c r="F1788" i="7"/>
  <c r="L1787" i="7"/>
  <c r="K1787" i="7"/>
  <c r="J1787" i="7"/>
  <c r="I1787" i="7"/>
  <c r="H1787" i="7"/>
  <c r="G1787" i="7"/>
  <c r="F1787" i="7"/>
  <c r="L1786" i="7"/>
  <c r="K1786" i="7"/>
  <c r="J1786" i="7"/>
  <c r="I1786" i="7"/>
  <c r="H1786" i="7"/>
  <c r="G1786" i="7"/>
  <c r="F1786" i="7"/>
  <c r="L1785" i="7"/>
  <c r="K1785" i="7"/>
  <c r="J1785" i="7"/>
  <c r="I1785" i="7"/>
  <c r="H1785" i="7"/>
  <c r="G1785" i="7"/>
  <c r="F1785" i="7"/>
  <c r="L1784" i="7"/>
  <c r="K1784" i="7"/>
  <c r="J1784" i="7"/>
  <c r="I1784" i="7"/>
  <c r="H1784" i="7"/>
  <c r="G1784" i="7"/>
  <c r="F1784" i="7"/>
  <c r="L1783" i="7"/>
  <c r="K1783" i="7"/>
  <c r="J1783" i="7"/>
  <c r="I1783" i="7"/>
  <c r="H1783" i="7"/>
  <c r="G1783" i="7"/>
  <c r="F1783" i="7"/>
  <c r="L1782" i="7"/>
  <c r="K1782" i="7"/>
  <c r="J1782" i="7"/>
  <c r="I1782" i="7"/>
  <c r="H1782" i="7"/>
  <c r="G1782" i="7"/>
  <c r="F1782" i="7"/>
  <c r="L1781" i="7"/>
  <c r="K1781" i="7"/>
  <c r="J1781" i="7"/>
  <c r="I1781" i="7"/>
  <c r="H1781" i="7"/>
  <c r="G1781" i="7"/>
  <c r="F1781" i="7"/>
  <c r="L1780" i="7"/>
  <c r="K1780" i="7"/>
  <c r="J1780" i="7"/>
  <c r="I1780" i="7"/>
  <c r="H1780" i="7"/>
  <c r="G1780" i="7"/>
  <c r="F1780" i="7"/>
  <c r="L1779" i="7"/>
  <c r="K1779" i="7"/>
  <c r="J1779" i="7"/>
  <c r="I1779" i="7"/>
  <c r="H1779" i="7"/>
  <c r="G1779" i="7"/>
  <c r="F1779" i="7"/>
  <c r="L1778" i="7"/>
  <c r="K1778" i="7"/>
  <c r="J1778" i="7"/>
  <c r="I1778" i="7"/>
  <c r="H1778" i="7"/>
  <c r="G1778" i="7"/>
  <c r="F1778" i="7"/>
  <c r="L1777" i="7"/>
  <c r="K1777" i="7"/>
  <c r="J1777" i="7"/>
  <c r="I1777" i="7"/>
  <c r="H1777" i="7"/>
  <c r="G1777" i="7"/>
  <c r="F1777" i="7"/>
  <c r="L1776" i="7"/>
  <c r="K1776" i="7"/>
  <c r="J1776" i="7"/>
  <c r="I1776" i="7"/>
  <c r="H1776" i="7"/>
  <c r="G1776" i="7"/>
  <c r="F1776" i="7"/>
  <c r="L1775" i="7"/>
  <c r="K1775" i="7"/>
  <c r="J1775" i="7"/>
  <c r="I1775" i="7"/>
  <c r="H1775" i="7"/>
  <c r="G1775" i="7"/>
  <c r="F1775" i="7"/>
  <c r="L1774" i="7"/>
  <c r="K1774" i="7"/>
  <c r="J1774" i="7"/>
  <c r="I1774" i="7"/>
  <c r="H1774" i="7"/>
  <c r="G1774" i="7"/>
  <c r="F1774" i="7"/>
  <c r="L1773" i="7"/>
  <c r="K1773" i="7"/>
  <c r="J1773" i="7"/>
  <c r="I1773" i="7"/>
  <c r="H1773" i="7"/>
  <c r="G1773" i="7"/>
  <c r="F1773" i="7"/>
  <c r="L1772" i="7"/>
  <c r="K1772" i="7"/>
  <c r="J1772" i="7"/>
  <c r="I1772" i="7"/>
  <c r="H1772" i="7"/>
  <c r="G1772" i="7"/>
  <c r="F1772" i="7"/>
  <c r="L1771" i="7"/>
  <c r="K1771" i="7"/>
  <c r="J1771" i="7"/>
  <c r="I1771" i="7"/>
  <c r="H1771" i="7"/>
  <c r="G1771" i="7"/>
  <c r="F1771" i="7"/>
  <c r="L1770" i="7"/>
  <c r="K1770" i="7"/>
  <c r="J1770" i="7"/>
  <c r="I1770" i="7"/>
  <c r="H1770" i="7"/>
  <c r="G1770" i="7"/>
  <c r="F1770" i="7"/>
  <c r="L1769" i="7"/>
  <c r="K1769" i="7"/>
  <c r="J1769" i="7"/>
  <c r="I1769" i="7"/>
  <c r="H1769" i="7"/>
  <c r="G1769" i="7"/>
  <c r="F1769" i="7"/>
  <c r="L1768" i="7"/>
  <c r="K1768" i="7"/>
  <c r="J1768" i="7"/>
  <c r="I1768" i="7"/>
  <c r="H1768" i="7"/>
  <c r="G1768" i="7"/>
  <c r="F1768" i="7"/>
  <c r="L1767" i="7"/>
  <c r="K1767" i="7"/>
  <c r="J1767" i="7"/>
  <c r="I1767" i="7"/>
  <c r="H1767" i="7"/>
  <c r="G1767" i="7"/>
  <c r="F1767" i="7"/>
  <c r="L1766" i="7"/>
  <c r="K1766" i="7"/>
  <c r="J1766" i="7"/>
  <c r="I1766" i="7"/>
  <c r="H1766" i="7"/>
  <c r="G1766" i="7"/>
  <c r="F1766" i="7"/>
  <c r="L1765" i="7"/>
  <c r="K1765" i="7"/>
  <c r="J1765" i="7"/>
  <c r="I1765" i="7"/>
  <c r="H1765" i="7"/>
  <c r="G1765" i="7"/>
  <c r="F1765" i="7"/>
  <c r="L1764" i="7"/>
  <c r="K1764" i="7"/>
  <c r="J1764" i="7"/>
  <c r="I1764" i="7"/>
  <c r="H1764" i="7"/>
  <c r="G1764" i="7"/>
  <c r="F1764" i="7"/>
  <c r="L1763" i="7"/>
  <c r="K1763" i="7"/>
  <c r="J1763" i="7"/>
  <c r="I1763" i="7"/>
  <c r="H1763" i="7"/>
  <c r="G1763" i="7"/>
  <c r="F1763" i="7"/>
  <c r="L1762" i="7"/>
  <c r="K1762" i="7"/>
  <c r="J1762" i="7"/>
  <c r="I1762" i="7"/>
  <c r="H1762" i="7"/>
  <c r="G1762" i="7"/>
  <c r="F1762" i="7"/>
  <c r="L1761" i="7"/>
  <c r="K1761" i="7"/>
  <c r="J1761" i="7"/>
  <c r="I1761" i="7"/>
  <c r="H1761" i="7"/>
  <c r="G1761" i="7"/>
  <c r="F1761" i="7"/>
  <c r="L1760" i="7"/>
  <c r="K1760" i="7"/>
  <c r="J1760" i="7"/>
  <c r="I1760" i="7"/>
  <c r="H1760" i="7"/>
  <c r="G1760" i="7"/>
  <c r="F1760" i="7"/>
  <c r="L1759" i="7"/>
  <c r="K1759" i="7"/>
  <c r="J1759" i="7"/>
  <c r="I1759" i="7"/>
  <c r="H1759" i="7"/>
  <c r="G1759" i="7"/>
  <c r="F1759" i="7"/>
  <c r="L1758" i="7"/>
  <c r="K1758" i="7"/>
  <c r="J1758" i="7"/>
  <c r="I1758" i="7"/>
  <c r="H1758" i="7"/>
  <c r="G1758" i="7"/>
  <c r="F1758" i="7"/>
  <c r="L1757" i="7"/>
  <c r="K1757" i="7"/>
  <c r="J1757" i="7"/>
  <c r="I1757" i="7"/>
  <c r="H1757" i="7"/>
  <c r="G1757" i="7"/>
  <c r="F1757" i="7"/>
  <c r="L1756" i="7"/>
  <c r="K1756" i="7"/>
  <c r="J1756" i="7"/>
  <c r="I1756" i="7"/>
  <c r="H1756" i="7"/>
  <c r="G1756" i="7"/>
  <c r="F1756" i="7"/>
  <c r="L1755" i="7"/>
  <c r="K1755" i="7"/>
  <c r="J1755" i="7"/>
  <c r="I1755" i="7"/>
  <c r="H1755" i="7"/>
  <c r="G1755" i="7"/>
  <c r="F1755" i="7"/>
  <c r="L1754" i="7"/>
  <c r="K1754" i="7"/>
  <c r="J1754" i="7"/>
  <c r="I1754" i="7"/>
  <c r="H1754" i="7"/>
  <c r="G1754" i="7"/>
  <c r="F1754" i="7"/>
  <c r="L1753" i="7"/>
  <c r="K1753" i="7"/>
  <c r="J1753" i="7"/>
  <c r="I1753" i="7"/>
  <c r="H1753" i="7"/>
  <c r="G1753" i="7"/>
  <c r="F1753" i="7"/>
  <c r="L1752" i="7"/>
  <c r="K1752" i="7"/>
  <c r="J1752" i="7"/>
  <c r="I1752" i="7"/>
  <c r="H1752" i="7"/>
  <c r="G1752" i="7"/>
  <c r="F1752" i="7"/>
  <c r="L1751" i="7"/>
  <c r="K1751" i="7"/>
  <c r="J1751" i="7"/>
  <c r="I1751" i="7"/>
  <c r="H1751" i="7"/>
  <c r="G1751" i="7"/>
  <c r="F1751" i="7"/>
  <c r="L1750" i="7"/>
  <c r="K1750" i="7"/>
  <c r="J1750" i="7"/>
  <c r="I1750" i="7"/>
  <c r="H1750" i="7"/>
  <c r="G1750" i="7"/>
  <c r="F1750" i="7"/>
  <c r="L1749" i="7"/>
  <c r="K1749" i="7"/>
  <c r="J1749" i="7"/>
  <c r="I1749" i="7"/>
  <c r="H1749" i="7"/>
  <c r="G1749" i="7"/>
  <c r="F1749" i="7"/>
  <c r="L1748" i="7"/>
  <c r="K1748" i="7"/>
  <c r="J1748" i="7"/>
  <c r="I1748" i="7"/>
  <c r="H1748" i="7"/>
  <c r="G1748" i="7"/>
  <c r="F1748" i="7"/>
  <c r="L1747" i="7"/>
  <c r="K1747" i="7"/>
  <c r="J1747" i="7"/>
  <c r="I1747" i="7"/>
  <c r="H1747" i="7"/>
  <c r="G1747" i="7"/>
  <c r="F1747" i="7"/>
  <c r="L1746" i="7"/>
  <c r="K1746" i="7"/>
  <c r="J1746" i="7"/>
  <c r="I1746" i="7"/>
  <c r="H1746" i="7"/>
  <c r="G1746" i="7"/>
  <c r="F1746" i="7"/>
  <c r="L1745" i="7"/>
  <c r="K1745" i="7"/>
  <c r="J1745" i="7"/>
  <c r="I1745" i="7"/>
  <c r="H1745" i="7"/>
  <c r="G1745" i="7"/>
  <c r="F1745" i="7"/>
  <c r="L1744" i="7"/>
  <c r="K1744" i="7"/>
  <c r="J1744" i="7"/>
  <c r="I1744" i="7"/>
  <c r="H1744" i="7"/>
  <c r="G1744" i="7"/>
  <c r="F1744" i="7"/>
  <c r="L1743" i="7"/>
  <c r="K1743" i="7"/>
  <c r="J1743" i="7"/>
  <c r="I1743" i="7"/>
  <c r="H1743" i="7"/>
  <c r="G1743" i="7"/>
  <c r="F1743" i="7"/>
  <c r="L1742" i="7"/>
  <c r="K1742" i="7"/>
  <c r="J1742" i="7"/>
  <c r="I1742" i="7"/>
  <c r="H1742" i="7"/>
  <c r="G1742" i="7"/>
  <c r="F1742" i="7"/>
  <c r="L1741" i="7"/>
  <c r="K1741" i="7"/>
  <c r="J1741" i="7"/>
  <c r="I1741" i="7"/>
  <c r="H1741" i="7"/>
  <c r="G1741" i="7"/>
  <c r="F1741" i="7"/>
  <c r="L1740" i="7"/>
  <c r="K1740" i="7"/>
  <c r="J1740" i="7"/>
  <c r="I1740" i="7"/>
  <c r="H1740" i="7"/>
  <c r="G1740" i="7"/>
  <c r="F1740" i="7"/>
  <c r="L1739" i="7"/>
  <c r="K1739" i="7"/>
  <c r="J1739" i="7"/>
  <c r="I1739" i="7"/>
  <c r="H1739" i="7"/>
  <c r="G1739" i="7"/>
  <c r="F1739" i="7"/>
  <c r="L1738" i="7"/>
  <c r="K1738" i="7"/>
  <c r="J1738" i="7"/>
  <c r="I1738" i="7"/>
  <c r="H1738" i="7"/>
  <c r="G1738" i="7"/>
  <c r="F1738" i="7"/>
  <c r="L1737" i="7"/>
  <c r="K1737" i="7"/>
  <c r="J1737" i="7"/>
  <c r="I1737" i="7"/>
  <c r="H1737" i="7"/>
  <c r="G1737" i="7"/>
  <c r="F1737" i="7"/>
  <c r="L1736" i="7"/>
  <c r="K1736" i="7"/>
  <c r="J1736" i="7"/>
  <c r="I1736" i="7"/>
  <c r="H1736" i="7"/>
  <c r="G1736" i="7"/>
  <c r="F1736" i="7"/>
  <c r="L1735" i="7"/>
  <c r="K1735" i="7"/>
  <c r="J1735" i="7"/>
  <c r="I1735" i="7"/>
  <c r="H1735" i="7"/>
  <c r="G1735" i="7"/>
  <c r="F1735" i="7"/>
  <c r="L1734" i="7"/>
  <c r="K1734" i="7"/>
  <c r="J1734" i="7"/>
  <c r="I1734" i="7"/>
  <c r="H1734" i="7"/>
  <c r="G1734" i="7"/>
  <c r="F1734" i="7"/>
  <c r="L1733" i="7"/>
  <c r="K1733" i="7"/>
  <c r="J1733" i="7"/>
  <c r="I1733" i="7"/>
  <c r="H1733" i="7"/>
  <c r="G1733" i="7"/>
  <c r="F1733" i="7"/>
  <c r="L1732" i="7"/>
  <c r="K1732" i="7"/>
  <c r="J1732" i="7"/>
  <c r="I1732" i="7"/>
  <c r="H1732" i="7"/>
  <c r="G1732" i="7"/>
  <c r="F1732" i="7"/>
  <c r="L1731" i="7"/>
  <c r="K1731" i="7"/>
  <c r="J1731" i="7"/>
  <c r="I1731" i="7"/>
  <c r="H1731" i="7"/>
  <c r="G1731" i="7"/>
  <c r="F1731" i="7"/>
  <c r="L1730" i="7"/>
  <c r="K1730" i="7"/>
  <c r="J1730" i="7"/>
  <c r="I1730" i="7"/>
  <c r="H1730" i="7"/>
  <c r="G1730" i="7"/>
  <c r="F1730" i="7"/>
  <c r="L1729" i="7"/>
  <c r="K1729" i="7"/>
  <c r="J1729" i="7"/>
  <c r="I1729" i="7"/>
  <c r="H1729" i="7"/>
  <c r="G1729" i="7"/>
  <c r="F1729" i="7"/>
  <c r="L1728" i="7"/>
  <c r="K1728" i="7"/>
  <c r="J1728" i="7"/>
  <c r="I1728" i="7"/>
  <c r="H1728" i="7"/>
  <c r="G1728" i="7"/>
  <c r="F1728" i="7"/>
  <c r="L1727" i="7"/>
  <c r="K1727" i="7"/>
  <c r="J1727" i="7"/>
  <c r="I1727" i="7"/>
  <c r="H1727" i="7"/>
  <c r="G1727" i="7"/>
  <c r="F1727" i="7"/>
  <c r="L1726" i="7"/>
  <c r="K1726" i="7"/>
  <c r="J1726" i="7"/>
  <c r="I1726" i="7"/>
  <c r="H1726" i="7"/>
  <c r="G1726" i="7"/>
  <c r="F1726" i="7"/>
  <c r="L1725" i="7"/>
  <c r="K1725" i="7"/>
  <c r="J1725" i="7"/>
  <c r="I1725" i="7"/>
  <c r="H1725" i="7"/>
  <c r="G1725" i="7"/>
  <c r="F1725" i="7"/>
  <c r="L1724" i="7"/>
  <c r="K1724" i="7"/>
  <c r="J1724" i="7"/>
  <c r="I1724" i="7"/>
  <c r="H1724" i="7"/>
  <c r="G1724" i="7"/>
  <c r="F1724" i="7"/>
  <c r="L1723" i="7"/>
  <c r="K1723" i="7"/>
  <c r="J1723" i="7"/>
  <c r="I1723" i="7"/>
  <c r="H1723" i="7"/>
  <c r="G1723" i="7"/>
  <c r="F1723" i="7"/>
  <c r="L1722" i="7"/>
  <c r="K1722" i="7"/>
  <c r="J1722" i="7"/>
  <c r="I1722" i="7"/>
  <c r="H1722" i="7"/>
  <c r="G1722" i="7"/>
  <c r="F1722" i="7"/>
  <c r="L1721" i="7"/>
  <c r="K1721" i="7"/>
  <c r="J1721" i="7"/>
  <c r="I1721" i="7"/>
  <c r="H1721" i="7"/>
  <c r="G1721" i="7"/>
  <c r="F1721" i="7"/>
  <c r="L1720" i="7"/>
  <c r="K1720" i="7"/>
  <c r="J1720" i="7"/>
  <c r="I1720" i="7"/>
  <c r="H1720" i="7"/>
  <c r="G1720" i="7"/>
  <c r="F1720" i="7"/>
  <c r="L1719" i="7"/>
  <c r="K1719" i="7"/>
  <c r="J1719" i="7"/>
  <c r="I1719" i="7"/>
  <c r="H1719" i="7"/>
  <c r="G1719" i="7"/>
  <c r="F1719" i="7"/>
  <c r="L1718" i="7"/>
  <c r="K1718" i="7"/>
  <c r="J1718" i="7"/>
  <c r="I1718" i="7"/>
  <c r="H1718" i="7"/>
  <c r="G1718" i="7"/>
  <c r="F1718" i="7"/>
  <c r="L1717" i="7"/>
  <c r="K1717" i="7"/>
  <c r="J1717" i="7"/>
  <c r="I1717" i="7"/>
  <c r="H1717" i="7"/>
  <c r="G1717" i="7"/>
  <c r="F1717" i="7"/>
  <c r="L1716" i="7"/>
  <c r="K1716" i="7"/>
  <c r="J1716" i="7"/>
  <c r="I1716" i="7"/>
  <c r="H1716" i="7"/>
  <c r="G1716" i="7"/>
  <c r="F1716" i="7"/>
  <c r="L1715" i="7"/>
  <c r="K1715" i="7"/>
  <c r="J1715" i="7"/>
  <c r="I1715" i="7"/>
  <c r="H1715" i="7"/>
  <c r="G1715" i="7"/>
  <c r="F1715" i="7"/>
  <c r="L1714" i="7"/>
  <c r="K1714" i="7"/>
  <c r="J1714" i="7"/>
  <c r="I1714" i="7"/>
  <c r="H1714" i="7"/>
  <c r="G1714" i="7"/>
  <c r="F1714" i="7"/>
  <c r="L1713" i="7"/>
  <c r="K1713" i="7"/>
  <c r="J1713" i="7"/>
  <c r="I1713" i="7"/>
  <c r="H1713" i="7"/>
  <c r="G1713" i="7"/>
  <c r="F1713" i="7"/>
  <c r="L1712" i="7"/>
  <c r="K1712" i="7"/>
  <c r="J1712" i="7"/>
  <c r="I1712" i="7"/>
  <c r="H1712" i="7"/>
  <c r="G1712" i="7"/>
  <c r="F1712" i="7"/>
  <c r="L1711" i="7"/>
  <c r="K1711" i="7"/>
  <c r="J1711" i="7"/>
  <c r="I1711" i="7"/>
  <c r="H1711" i="7"/>
  <c r="G1711" i="7"/>
  <c r="F1711" i="7"/>
  <c r="L1710" i="7"/>
  <c r="K1710" i="7"/>
  <c r="J1710" i="7"/>
  <c r="I1710" i="7"/>
  <c r="H1710" i="7"/>
  <c r="G1710" i="7"/>
  <c r="F1710" i="7"/>
  <c r="L1709" i="7"/>
  <c r="K1709" i="7"/>
  <c r="J1709" i="7"/>
  <c r="I1709" i="7"/>
  <c r="H1709" i="7"/>
  <c r="G1709" i="7"/>
  <c r="F1709" i="7"/>
  <c r="L1708" i="7"/>
  <c r="K1708" i="7"/>
  <c r="J1708" i="7"/>
  <c r="I1708" i="7"/>
  <c r="H1708" i="7"/>
  <c r="G1708" i="7"/>
  <c r="F1708" i="7"/>
  <c r="L1707" i="7"/>
  <c r="K1707" i="7"/>
  <c r="J1707" i="7"/>
  <c r="I1707" i="7"/>
  <c r="H1707" i="7"/>
  <c r="G1707" i="7"/>
  <c r="F1707" i="7"/>
  <c r="L1706" i="7"/>
  <c r="K1706" i="7"/>
  <c r="J1706" i="7"/>
  <c r="I1706" i="7"/>
  <c r="H1706" i="7"/>
  <c r="G1706" i="7"/>
  <c r="F1706" i="7"/>
  <c r="L1705" i="7"/>
  <c r="K1705" i="7"/>
  <c r="J1705" i="7"/>
  <c r="I1705" i="7"/>
  <c r="H1705" i="7"/>
  <c r="G1705" i="7"/>
  <c r="F1705" i="7"/>
  <c r="L1704" i="7"/>
  <c r="K1704" i="7"/>
  <c r="J1704" i="7"/>
  <c r="I1704" i="7"/>
  <c r="H1704" i="7"/>
  <c r="G1704" i="7"/>
  <c r="F1704" i="7"/>
  <c r="L1703" i="7"/>
  <c r="K1703" i="7"/>
  <c r="J1703" i="7"/>
  <c r="I1703" i="7"/>
  <c r="H1703" i="7"/>
  <c r="G1703" i="7"/>
  <c r="F1703" i="7"/>
  <c r="L1702" i="7"/>
  <c r="K1702" i="7"/>
  <c r="J1702" i="7"/>
  <c r="I1702" i="7"/>
  <c r="H1702" i="7"/>
  <c r="G1702" i="7"/>
  <c r="F1702" i="7"/>
  <c r="L1701" i="7"/>
  <c r="K1701" i="7"/>
  <c r="J1701" i="7"/>
  <c r="I1701" i="7"/>
  <c r="H1701" i="7"/>
  <c r="G1701" i="7"/>
  <c r="F1701" i="7"/>
  <c r="L1700" i="7"/>
  <c r="K1700" i="7"/>
  <c r="J1700" i="7"/>
  <c r="I1700" i="7"/>
  <c r="H1700" i="7"/>
  <c r="G1700" i="7"/>
  <c r="F1700" i="7"/>
  <c r="L1699" i="7"/>
  <c r="K1699" i="7"/>
  <c r="J1699" i="7"/>
  <c r="I1699" i="7"/>
  <c r="H1699" i="7"/>
  <c r="G1699" i="7"/>
  <c r="F1699" i="7"/>
  <c r="L1698" i="7"/>
  <c r="K1698" i="7"/>
  <c r="J1698" i="7"/>
  <c r="I1698" i="7"/>
  <c r="H1698" i="7"/>
  <c r="G1698" i="7"/>
  <c r="F1698" i="7"/>
  <c r="L1697" i="7"/>
  <c r="K1697" i="7"/>
  <c r="J1697" i="7"/>
  <c r="I1697" i="7"/>
  <c r="H1697" i="7"/>
  <c r="G1697" i="7"/>
  <c r="F1697" i="7"/>
  <c r="L1696" i="7"/>
  <c r="K1696" i="7"/>
  <c r="J1696" i="7"/>
  <c r="I1696" i="7"/>
  <c r="H1696" i="7"/>
  <c r="G1696" i="7"/>
  <c r="F1696" i="7"/>
  <c r="L1695" i="7"/>
  <c r="K1695" i="7"/>
  <c r="J1695" i="7"/>
  <c r="I1695" i="7"/>
  <c r="H1695" i="7"/>
  <c r="G1695" i="7"/>
  <c r="F1695" i="7"/>
  <c r="L1694" i="7"/>
  <c r="K1694" i="7"/>
  <c r="J1694" i="7"/>
  <c r="I1694" i="7"/>
  <c r="H1694" i="7"/>
  <c r="G1694" i="7"/>
  <c r="F1694" i="7"/>
  <c r="L1693" i="7"/>
  <c r="K1693" i="7"/>
  <c r="J1693" i="7"/>
  <c r="I1693" i="7"/>
  <c r="H1693" i="7"/>
  <c r="G1693" i="7"/>
  <c r="F1693" i="7"/>
  <c r="L1692" i="7"/>
  <c r="K1692" i="7"/>
  <c r="J1692" i="7"/>
  <c r="I1692" i="7"/>
  <c r="H1692" i="7"/>
  <c r="G1692" i="7"/>
  <c r="F1692" i="7"/>
  <c r="L1691" i="7"/>
  <c r="K1691" i="7"/>
  <c r="J1691" i="7"/>
  <c r="I1691" i="7"/>
  <c r="H1691" i="7"/>
  <c r="G1691" i="7"/>
  <c r="F1691" i="7"/>
  <c r="L1690" i="7"/>
  <c r="K1690" i="7"/>
  <c r="J1690" i="7"/>
  <c r="I1690" i="7"/>
  <c r="H1690" i="7"/>
  <c r="G1690" i="7"/>
  <c r="F1690" i="7"/>
  <c r="L1689" i="7"/>
  <c r="K1689" i="7"/>
  <c r="J1689" i="7"/>
  <c r="I1689" i="7"/>
  <c r="H1689" i="7"/>
  <c r="G1689" i="7"/>
  <c r="F1689" i="7"/>
  <c r="L1688" i="7"/>
  <c r="K1688" i="7"/>
  <c r="J1688" i="7"/>
  <c r="I1688" i="7"/>
  <c r="H1688" i="7"/>
  <c r="G1688" i="7"/>
  <c r="F1688" i="7"/>
  <c r="L1687" i="7"/>
  <c r="K1687" i="7"/>
  <c r="J1687" i="7"/>
  <c r="I1687" i="7"/>
  <c r="H1687" i="7"/>
  <c r="G1687" i="7"/>
  <c r="F1687" i="7"/>
  <c r="L1686" i="7"/>
  <c r="K1686" i="7"/>
  <c r="J1686" i="7"/>
  <c r="I1686" i="7"/>
  <c r="H1686" i="7"/>
  <c r="G1686" i="7"/>
  <c r="F1686" i="7"/>
  <c r="L1685" i="7"/>
  <c r="K1685" i="7"/>
  <c r="J1685" i="7"/>
  <c r="I1685" i="7"/>
  <c r="H1685" i="7"/>
  <c r="G1685" i="7"/>
  <c r="F1685" i="7"/>
  <c r="L1684" i="7"/>
  <c r="K1684" i="7"/>
  <c r="J1684" i="7"/>
  <c r="I1684" i="7"/>
  <c r="H1684" i="7"/>
  <c r="G1684" i="7"/>
  <c r="F1684" i="7"/>
  <c r="L1683" i="7"/>
  <c r="K1683" i="7"/>
  <c r="J1683" i="7"/>
  <c r="I1683" i="7"/>
  <c r="H1683" i="7"/>
  <c r="G1683" i="7"/>
  <c r="F1683" i="7"/>
  <c r="L1682" i="7"/>
  <c r="K1682" i="7"/>
  <c r="J1682" i="7"/>
  <c r="I1682" i="7"/>
  <c r="H1682" i="7"/>
  <c r="G1682" i="7"/>
  <c r="F1682" i="7"/>
  <c r="L1681" i="7"/>
  <c r="K1681" i="7"/>
  <c r="J1681" i="7"/>
  <c r="I1681" i="7"/>
  <c r="H1681" i="7"/>
  <c r="G1681" i="7"/>
  <c r="F1681" i="7"/>
  <c r="L1680" i="7"/>
  <c r="K1680" i="7"/>
  <c r="J1680" i="7"/>
  <c r="I1680" i="7"/>
  <c r="H1680" i="7"/>
  <c r="G1680" i="7"/>
  <c r="F1680" i="7"/>
  <c r="L1679" i="7"/>
  <c r="K1679" i="7"/>
  <c r="J1679" i="7"/>
  <c r="I1679" i="7"/>
  <c r="H1679" i="7"/>
  <c r="G1679" i="7"/>
  <c r="F1679" i="7"/>
  <c r="L1678" i="7"/>
  <c r="K1678" i="7"/>
  <c r="J1678" i="7"/>
  <c r="I1678" i="7"/>
  <c r="H1678" i="7"/>
  <c r="G1678" i="7"/>
  <c r="F1678" i="7"/>
  <c r="L1677" i="7"/>
  <c r="K1677" i="7"/>
  <c r="J1677" i="7"/>
  <c r="I1677" i="7"/>
  <c r="H1677" i="7"/>
  <c r="G1677" i="7"/>
  <c r="F1677" i="7"/>
  <c r="L1676" i="7"/>
  <c r="K1676" i="7"/>
  <c r="J1676" i="7"/>
  <c r="I1676" i="7"/>
  <c r="H1676" i="7"/>
  <c r="G1676" i="7"/>
  <c r="F1676" i="7"/>
  <c r="L1675" i="7"/>
  <c r="K1675" i="7"/>
  <c r="J1675" i="7"/>
  <c r="I1675" i="7"/>
  <c r="H1675" i="7"/>
  <c r="G1675" i="7"/>
  <c r="F1675" i="7"/>
  <c r="L1674" i="7"/>
  <c r="K1674" i="7"/>
  <c r="J1674" i="7"/>
  <c r="I1674" i="7"/>
  <c r="H1674" i="7"/>
  <c r="G1674" i="7"/>
  <c r="F1674" i="7"/>
  <c r="L1673" i="7"/>
  <c r="K1673" i="7"/>
  <c r="J1673" i="7"/>
  <c r="I1673" i="7"/>
  <c r="H1673" i="7"/>
  <c r="G1673" i="7"/>
  <c r="F1673" i="7"/>
  <c r="L1672" i="7"/>
  <c r="K1672" i="7"/>
  <c r="J1672" i="7"/>
  <c r="I1672" i="7"/>
  <c r="H1672" i="7"/>
  <c r="G1672" i="7"/>
  <c r="F1672" i="7"/>
  <c r="L1671" i="7"/>
  <c r="K1671" i="7"/>
  <c r="J1671" i="7"/>
  <c r="I1671" i="7"/>
  <c r="H1671" i="7"/>
  <c r="G1671" i="7"/>
  <c r="F1671" i="7"/>
  <c r="L1670" i="7"/>
  <c r="K1670" i="7"/>
  <c r="J1670" i="7"/>
  <c r="I1670" i="7"/>
  <c r="H1670" i="7"/>
  <c r="G1670" i="7"/>
  <c r="F1670" i="7"/>
  <c r="L1669" i="7"/>
  <c r="K1669" i="7"/>
  <c r="J1669" i="7"/>
  <c r="I1669" i="7"/>
  <c r="H1669" i="7"/>
  <c r="G1669" i="7"/>
  <c r="F1669" i="7"/>
  <c r="L1668" i="7"/>
  <c r="K1668" i="7"/>
  <c r="J1668" i="7"/>
  <c r="I1668" i="7"/>
  <c r="H1668" i="7"/>
  <c r="G1668" i="7"/>
  <c r="F1668" i="7"/>
  <c r="L1667" i="7"/>
  <c r="K1667" i="7"/>
  <c r="J1667" i="7"/>
  <c r="I1667" i="7"/>
  <c r="H1667" i="7"/>
  <c r="G1667" i="7"/>
  <c r="F1667" i="7"/>
  <c r="L1666" i="7"/>
  <c r="K1666" i="7"/>
  <c r="J1666" i="7"/>
  <c r="I1666" i="7"/>
  <c r="H1666" i="7"/>
  <c r="G1666" i="7"/>
  <c r="F1666" i="7"/>
  <c r="L1665" i="7"/>
  <c r="K1665" i="7"/>
  <c r="J1665" i="7"/>
  <c r="I1665" i="7"/>
  <c r="H1665" i="7"/>
  <c r="G1665" i="7"/>
  <c r="F1665" i="7"/>
  <c r="L1664" i="7"/>
  <c r="K1664" i="7"/>
  <c r="J1664" i="7"/>
  <c r="I1664" i="7"/>
  <c r="H1664" i="7"/>
  <c r="G1664" i="7"/>
  <c r="F1664" i="7"/>
  <c r="L1663" i="7"/>
  <c r="K1663" i="7"/>
  <c r="J1663" i="7"/>
  <c r="I1663" i="7"/>
  <c r="H1663" i="7"/>
  <c r="G1663" i="7"/>
  <c r="F1663" i="7"/>
  <c r="L1662" i="7"/>
  <c r="K1662" i="7"/>
  <c r="J1662" i="7"/>
  <c r="I1662" i="7"/>
  <c r="H1662" i="7"/>
  <c r="G1662" i="7"/>
  <c r="F1662" i="7"/>
  <c r="L1661" i="7"/>
  <c r="K1661" i="7"/>
  <c r="J1661" i="7"/>
  <c r="I1661" i="7"/>
  <c r="H1661" i="7"/>
  <c r="G1661" i="7"/>
  <c r="F1661" i="7"/>
  <c r="L1660" i="7"/>
  <c r="K1660" i="7"/>
  <c r="J1660" i="7"/>
  <c r="I1660" i="7"/>
  <c r="H1660" i="7"/>
  <c r="G1660" i="7"/>
  <c r="F1660" i="7"/>
  <c r="L1659" i="7"/>
  <c r="K1659" i="7"/>
  <c r="J1659" i="7"/>
  <c r="I1659" i="7"/>
  <c r="H1659" i="7"/>
  <c r="G1659" i="7"/>
  <c r="F1659" i="7"/>
  <c r="L1658" i="7"/>
  <c r="K1658" i="7"/>
  <c r="J1658" i="7"/>
  <c r="I1658" i="7"/>
  <c r="H1658" i="7"/>
  <c r="G1658" i="7"/>
  <c r="F1658" i="7"/>
  <c r="L1657" i="7"/>
  <c r="K1657" i="7"/>
  <c r="J1657" i="7"/>
  <c r="I1657" i="7"/>
  <c r="H1657" i="7"/>
  <c r="G1657" i="7"/>
  <c r="F1657" i="7"/>
  <c r="L1656" i="7"/>
  <c r="K1656" i="7"/>
  <c r="J1656" i="7"/>
  <c r="I1656" i="7"/>
  <c r="H1656" i="7"/>
  <c r="G1656" i="7"/>
  <c r="F1656" i="7"/>
  <c r="L1655" i="7"/>
  <c r="K1655" i="7"/>
  <c r="J1655" i="7"/>
  <c r="I1655" i="7"/>
  <c r="H1655" i="7"/>
  <c r="G1655" i="7"/>
  <c r="F1655" i="7"/>
  <c r="L1654" i="7"/>
  <c r="K1654" i="7"/>
  <c r="J1654" i="7"/>
  <c r="I1654" i="7"/>
  <c r="H1654" i="7"/>
  <c r="G1654" i="7"/>
  <c r="F1654" i="7"/>
  <c r="L1653" i="7"/>
  <c r="K1653" i="7"/>
  <c r="J1653" i="7"/>
  <c r="I1653" i="7"/>
  <c r="H1653" i="7"/>
  <c r="G1653" i="7"/>
  <c r="F1653" i="7"/>
  <c r="L1652" i="7"/>
  <c r="K1652" i="7"/>
  <c r="J1652" i="7"/>
  <c r="I1652" i="7"/>
  <c r="H1652" i="7"/>
  <c r="G1652" i="7"/>
  <c r="F1652" i="7"/>
  <c r="L1651" i="7"/>
  <c r="K1651" i="7"/>
  <c r="J1651" i="7"/>
  <c r="I1651" i="7"/>
  <c r="H1651" i="7"/>
  <c r="G1651" i="7"/>
  <c r="F1651" i="7"/>
  <c r="L1650" i="7"/>
  <c r="K1650" i="7"/>
  <c r="J1650" i="7"/>
  <c r="I1650" i="7"/>
  <c r="H1650" i="7"/>
  <c r="G1650" i="7"/>
  <c r="F1650" i="7"/>
  <c r="L1649" i="7"/>
  <c r="K1649" i="7"/>
  <c r="J1649" i="7"/>
  <c r="I1649" i="7"/>
  <c r="H1649" i="7"/>
  <c r="G1649" i="7"/>
  <c r="F1649" i="7"/>
  <c r="L1648" i="7"/>
  <c r="K1648" i="7"/>
  <c r="J1648" i="7"/>
  <c r="I1648" i="7"/>
  <c r="H1648" i="7"/>
  <c r="G1648" i="7"/>
  <c r="F1648" i="7"/>
  <c r="L1647" i="7"/>
  <c r="K1647" i="7"/>
  <c r="J1647" i="7"/>
  <c r="I1647" i="7"/>
  <c r="H1647" i="7"/>
  <c r="G1647" i="7"/>
  <c r="F1647" i="7"/>
  <c r="L1646" i="7"/>
  <c r="K1646" i="7"/>
  <c r="J1646" i="7"/>
  <c r="I1646" i="7"/>
  <c r="H1646" i="7"/>
  <c r="G1646" i="7"/>
  <c r="F1646" i="7"/>
  <c r="L1645" i="7"/>
  <c r="K1645" i="7"/>
  <c r="J1645" i="7"/>
  <c r="I1645" i="7"/>
  <c r="H1645" i="7"/>
  <c r="G1645" i="7"/>
  <c r="F1645" i="7"/>
  <c r="L1644" i="7"/>
  <c r="K1644" i="7"/>
  <c r="J1644" i="7"/>
  <c r="I1644" i="7"/>
  <c r="H1644" i="7"/>
  <c r="G1644" i="7"/>
  <c r="F1644" i="7"/>
  <c r="L1643" i="7"/>
  <c r="K1643" i="7"/>
  <c r="J1643" i="7"/>
  <c r="I1643" i="7"/>
  <c r="H1643" i="7"/>
  <c r="G1643" i="7"/>
  <c r="F1643" i="7"/>
  <c r="L1642" i="7"/>
  <c r="K1642" i="7"/>
  <c r="J1642" i="7"/>
  <c r="I1642" i="7"/>
  <c r="H1642" i="7"/>
  <c r="G1642" i="7"/>
  <c r="F1642" i="7"/>
  <c r="L1641" i="7"/>
  <c r="K1641" i="7"/>
  <c r="J1641" i="7"/>
  <c r="I1641" i="7"/>
  <c r="H1641" i="7"/>
  <c r="G1641" i="7"/>
  <c r="F1641" i="7"/>
  <c r="L1640" i="7"/>
  <c r="K1640" i="7"/>
  <c r="J1640" i="7"/>
  <c r="I1640" i="7"/>
  <c r="H1640" i="7"/>
  <c r="G1640" i="7"/>
  <c r="F1640" i="7"/>
  <c r="L1639" i="7"/>
  <c r="K1639" i="7"/>
  <c r="J1639" i="7"/>
  <c r="I1639" i="7"/>
  <c r="H1639" i="7"/>
  <c r="G1639" i="7"/>
  <c r="F1639" i="7"/>
  <c r="L1638" i="7"/>
  <c r="K1638" i="7"/>
  <c r="J1638" i="7"/>
  <c r="I1638" i="7"/>
  <c r="H1638" i="7"/>
  <c r="G1638" i="7"/>
  <c r="F1638" i="7"/>
  <c r="L1637" i="7"/>
  <c r="K1637" i="7"/>
  <c r="J1637" i="7"/>
  <c r="I1637" i="7"/>
  <c r="H1637" i="7"/>
  <c r="G1637" i="7"/>
  <c r="F1637" i="7"/>
  <c r="L1636" i="7"/>
  <c r="K1636" i="7"/>
  <c r="J1636" i="7"/>
  <c r="I1636" i="7"/>
  <c r="H1636" i="7"/>
  <c r="G1636" i="7"/>
  <c r="F1636" i="7"/>
  <c r="L1635" i="7"/>
  <c r="K1635" i="7"/>
  <c r="J1635" i="7"/>
  <c r="I1635" i="7"/>
  <c r="H1635" i="7"/>
  <c r="G1635" i="7"/>
  <c r="F1635" i="7"/>
  <c r="L1634" i="7"/>
  <c r="K1634" i="7"/>
  <c r="J1634" i="7"/>
  <c r="I1634" i="7"/>
  <c r="H1634" i="7"/>
  <c r="G1634" i="7"/>
  <c r="F1634" i="7"/>
  <c r="L1633" i="7"/>
  <c r="K1633" i="7"/>
  <c r="J1633" i="7"/>
  <c r="I1633" i="7"/>
  <c r="H1633" i="7"/>
  <c r="G1633" i="7"/>
  <c r="F1633" i="7"/>
  <c r="L1632" i="7"/>
  <c r="K1632" i="7"/>
  <c r="J1632" i="7"/>
  <c r="I1632" i="7"/>
  <c r="H1632" i="7"/>
  <c r="G1632" i="7"/>
  <c r="F1632" i="7"/>
  <c r="L1631" i="7"/>
  <c r="K1631" i="7"/>
  <c r="J1631" i="7"/>
  <c r="I1631" i="7"/>
  <c r="H1631" i="7"/>
  <c r="G1631" i="7"/>
  <c r="F1631" i="7"/>
  <c r="L1630" i="7"/>
  <c r="K1630" i="7"/>
  <c r="J1630" i="7"/>
  <c r="I1630" i="7"/>
  <c r="H1630" i="7"/>
  <c r="G1630" i="7"/>
  <c r="F1630" i="7"/>
  <c r="L1629" i="7"/>
  <c r="K1629" i="7"/>
  <c r="J1629" i="7"/>
  <c r="I1629" i="7"/>
  <c r="H1629" i="7"/>
  <c r="G1629" i="7"/>
  <c r="F1629" i="7"/>
  <c r="L1628" i="7"/>
  <c r="K1628" i="7"/>
  <c r="J1628" i="7"/>
  <c r="I1628" i="7"/>
  <c r="H1628" i="7"/>
  <c r="G1628" i="7"/>
  <c r="F1628" i="7"/>
  <c r="L1627" i="7"/>
  <c r="K1627" i="7"/>
  <c r="J1627" i="7"/>
  <c r="I1627" i="7"/>
  <c r="H1627" i="7"/>
  <c r="G1627" i="7"/>
  <c r="F1627" i="7"/>
  <c r="L1626" i="7"/>
  <c r="K1626" i="7"/>
  <c r="J1626" i="7"/>
  <c r="I1626" i="7"/>
  <c r="H1626" i="7"/>
  <c r="G1626" i="7"/>
  <c r="F1626" i="7"/>
  <c r="L1625" i="7"/>
  <c r="K1625" i="7"/>
  <c r="J1625" i="7"/>
  <c r="I1625" i="7"/>
  <c r="H1625" i="7"/>
  <c r="G1625" i="7"/>
  <c r="F1625" i="7"/>
  <c r="L1624" i="7"/>
  <c r="K1624" i="7"/>
  <c r="J1624" i="7"/>
  <c r="I1624" i="7"/>
  <c r="H1624" i="7"/>
  <c r="G1624" i="7"/>
  <c r="F1624" i="7"/>
  <c r="L1623" i="7"/>
  <c r="K1623" i="7"/>
  <c r="J1623" i="7"/>
  <c r="I1623" i="7"/>
  <c r="H1623" i="7"/>
  <c r="G1623" i="7"/>
  <c r="F1623" i="7"/>
  <c r="L1622" i="7"/>
  <c r="K1622" i="7"/>
  <c r="J1622" i="7"/>
  <c r="I1622" i="7"/>
  <c r="H1622" i="7"/>
  <c r="G1622" i="7"/>
  <c r="F1622" i="7"/>
  <c r="L1621" i="7"/>
  <c r="K1621" i="7"/>
  <c r="J1621" i="7"/>
  <c r="I1621" i="7"/>
  <c r="H1621" i="7"/>
  <c r="G1621" i="7"/>
  <c r="F1621" i="7"/>
  <c r="L1620" i="7"/>
  <c r="K1620" i="7"/>
  <c r="J1620" i="7"/>
  <c r="I1620" i="7"/>
  <c r="H1620" i="7"/>
  <c r="G1620" i="7"/>
  <c r="F1620" i="7"/>
  <c r="L1619" i="7"/>
  <c r="K1619" i="7"/>
  <c r="J1619" i="7"/>
  <c r="I1619" i="7"/>
  <c r="H1619" i="7"/>
  <c r="G1619" i="7"/>
  <c r="F1619" i="7"/>
  <c r="L1618" i="7"/>
  <c r="K1618" i="7"/>
  <c r="J1618" i="7"/>
  <c r="I1618" i="7"/>
  <c r="H1618" i="7"/>
  <c r="G1618" i="7"/>
  <c r="F1618" i="7"/>
  <c r="L1617" i="7"/>
  <c r="K1617" i="7"/>
  <c r="J1617" i="7"/>
  <c r="I1617" i="7"/>
  <c r="H1617" i="7"/>
  <c r="G1617" i="7"/>
  <c r="F1617" i="7"/>
  <c r="L1616" i="7"/>
  <c r="K1616" i="7"/>
  <c r="J1616" i="7"/>
  <c r="I1616" i="7"/>
  <c r="H1616" i="7"/>
  <c r="G1616" i="7"/>
  <c r="F1616" i="7"/>
  <c r="L1615" i="7"/>
  <c r="K1615" i="7"/>
  <c r="J1615" i="7"/>
  <c r="I1615" i="7"/>
  <c r="H1615" i="7"/>
  <c r="G1615" i="7"/>
  <c r="F1615" i="7"/>
  <c r="L1614" i="7"/>
  <c r="K1614" i="7"/>
  <c r="J1614" i="7"/>
  <c r="I1614" i="7"/>
  <c r="H1614" i="7"/>
  <c r="G1614" i="7"/>
  <c r="F1614" i="7"/>
  <c r="L1613" i="7"/>
  <c r="K1613" i="7"/>
  <c r="J1613" i="7"/>
  <c r="I1613" i="7"/>
  <c r="H1613" i="7"/>
  <c r="G1613" i="7"/>
  <c r="F1613" i="7"/>
  <c r="L1612" i="7"/>
  <c r="K1612" i="7"/>
  <c r="J1612" i="7"/>
  <c r="I1612" i="7"/>
  <c r="H1612" i="7"/>
  <c r="G1612" i="7"/>
  <c r="F1612" i="7"/>
  <c r="L1611" i="7"/>
  <c r="K1611" i="7"/>
  <c r="J1611" i="7"/>
  <c r="I1611" i="7"/>
  <c r="H1611" i="7"/>
  <c r="G1611" i="7"/>
  <c r="F1611" i="7"/>
  <c r="L1610" i="7"/>
  <c r="K1610" i="7"/>
  <c r="J1610" i="7"/>
  <c r="I1610" i="7"/>
  <c r="H1610" i="7"/>
  <c r="G1610" i="7"/>
  <c r="F1610" i="7"/>
  <c r="L1609" i="7"/>
  <c r="K1609" i="7"/>
  <c r="J1609" i="7"/>
  <c r="I1609" i="7"/>
  <c r="H1609" i="7"/>
  <c r="G1609" i="7"/>
  <c r="F1609" i="7"/>
  <c r="L1608" i="7"/>
  <c r="K1608" i="7"/>
  <c r="J1608" i="7"/>
  <c r="I1608" i="7"/>
  <c r="H1608" i="7"/>
  <c r="G1608" i="7"/>
  <c r="F1608" i="7"/>
  <c r="L1607" i="7"/>
  <c r="K1607" i="7"/>
  <c r="J1607" i="7"/>
  <c r="I1607" i="7"/>
  <c r="H1607" i="7"/>
  <c r="G1607" i="7"/>
  <c r="F1607" i="7"/>
  <c r="L1606" i="7"/>
  <c r="K1606" i="7"/>
  <c r="J1606" i="7"/>
  <c r="I1606" i="7"/>
  <c r="H1606" i="7"/>
  <c r="G1606" i="7"/>
  <c r="F1606" i="7"/>
  <c r="L1605" i="7"/>
  <c r="K1605" i="7"/>
  <c r="J1605" i="7"/>
  <c r="I1605" i="7"/>
  <c r="H1605" i="7"/>
  <c r="G1605" i="7"/>
  <c r="F1605" i="7"/>
  <c r="L1604" i="7"/>
  <c r="K1604" i="7"/>
  <c r="J1604" i="7"/>
  <c r="I1604" i="7"/>
  <c r="H1604" i="7"/>
  <c r="G1604" i="7"/>
  <c r="F1604" i="7"/>
  <c r="L1603" i="7"/>
  <c r="K1603" i="7"/>
  <c r="J1603" i="7"/>
  <c r="I1603" i="7"/>
  <c r="H1603" i="7"/>
  <c r="G1603" i="7"/>
  <c r="F1603" i="7"/>
  <c r="L1602" i="7"/>
  <c r="K1602" i="7"/>
  <c r="J1602" i="7"/>
  <c r="I1602" i="7"/>
  <c r="H1602" i="7"/>
  <c r="G1602" i="7"/>
  <c r="F1602" i="7"/>
  <c r="L1601" i="7"/>
  <c r="K1601" i="7"/>
  <c r="J1601" i="7"/>
  <c r="I1601" i="7"/>
  <c r="H1601" i="7"/>
  <c r="G1601" i="7"/>
  <c r="F1601" i="7"/>
  <c r="L1600" i="7"/>
  <c r="K1600" i="7"/>
  <c r="J1600" i="7"/>
  <c r="I1600" i="7"/>
  <c r="H1600" i="7"/>
  <c r="G1600" i="7"/>
  <c r="F1600" i="7"/>
  <c r="L1599" i="7"/>
  <c r="K1599" i="7"/>
  <c r="J1599" i="7"/>
  <c r="I1599" i="7"/>
  <c r="H1599" i="7"/>
  <c r="G1599" i="7"/>
  <c r="F1599" i="7"/>
  <c r="L1598" i="7"/>
  <c r="K1598" i="7"/>
  <c r="J1598" i="7"/>
  <c r="I1598" i="7"/>
  <c r="H1598" i="7"/>
  <c r="G1598" i="7"/>
  <c r="F1598" i="7"/>
  <c r="L1597" i="7"/>
  <c r="K1597" i="7"/>
  <c r="J1597" i="7"/>
  <c r="I1597" i="7"/>
  <c r="H1597" i="7"/>
  <c r="G1597" i="7"/>
  <c r="F1597" i="7"/>
  <c r="L1596" i="7"/>
  <c r="K1596" i="7"/>
  <c r="J1596" i="7"/>
  <c r="I1596" i="7"/>
  <c r="H1596" i="7"/>
  <c r="G1596" i="7"/>
  <c r="F1596" i="7"/>
  <c r="L1595" i="7"/>
  <c r="K1595" i="7"/>
  <c r="J1595" i="7"/>
  <c r="I1595" i="7"/>
  <c r="H1595" i="7"/>
  <c r="G1595" i="7"/>
  <c r="F1595" i="7"/>
  <c r="L1594" i="7"/>
  <c r="K1594" i="7"/>
  <c r="J1594" i="7"/>
  <c r="I1594" i="7"/>
  <c r="H1594" i="7"/>
  <c r="G1594" i="7"/>
  <c r="F1594" i="7"/>
  <c r="L1593" i="7"/>
  <c r="K1593" i="7"/>
  <c r="J1593" i="7"/>
  <c r="I1593" i="7"/>
  <c r="H1593" i="7"/>
  <c r="G1593" i="7"/>
  <c r="F1593" i="7"/>
  <c r="L1592" i="7"/>
  <c r="K1592" i="7"/>
  <c r="J1592" i="7"/>
  <c r="I1592" i="7"/>
  <c r="H1592" i="7"/>
  <c r="G1592" i="7"/>
  <c r="F1592" i="7"/>
  <c r="L1591" i="7"/>
  <c r="K1591" i="7"/>
  <c r="J1591" i="7"/>
  <c r="I1591" i="7"/>
  <c r="H1591" i="7"/>
  <c r="G1591" i="7"/>
  <c r="F1591" i="7"/>
  <c r="L1590" i="7"/>
  <c r="K1590" i="7"/>
  <c r="J1590" i="7"/>
  <c r="I1590" i="7"/>
  <c r="H1590" i="7"/>
  <c r="G1590" i="7"/>
  <c r="F1590" i="7"/>
  <c r="L1589" i="7"/>
  <c r="K1589" i="7"/>
  <c r="J1589" i="7"/>
  <c r="I1589" i="7"/>
  <c r="H1589" i="7"/>
  <c r="G1589" i="7"/>
  <c r="F1589" i="7"/>
  <c r="L1588" i="7"/>
  <c r="K1588" i="7"/>
  <c r="J1588" i="7"/>
  <c r="I1588" i="7"/>
  <c r="H1588" i="7"/>
  <c r="G1588" i="7"/>
  <c r="F1588" i="7"/>
  <c r="L1587" i="7"/>
  <c r="K1587" i="7"/>
  <c r="J1587" i="7"/>
  <c r="I1587" i="7"/>
  <c r="H1587" i="7"/>
  <c r="G1587" i="7"/>
  <c r="F1587" i="7"/>
  <c r="L1586" i="7"/>
  <c r="K1586" i="7"/>
  <c r="J1586" i="7"/>
  <c r="I1586" i="7"/>
  <c r="H1586" i="7"/>
  <c r="G1586" i="7"/>
  <c r="F1586" i="7"/>
  <c r="L1585" i="7"/>
  <c r="K1585" i="7"/>
  <c r="J1585" i="7"/>
  <c r="I1585" i="7"/>
  <c r="H1585" i="7"/>
  <c r="G1585" i="7"/>
  <c r="F1585" i="7"/>
  <c r="L1584" i="7"/>
  <c r="K1584" i="7"/>
  <c r="J1584" i="7"/>
  <c r="I1584" i="7"/>
  <c r="H1584" i="7"/>
  <c r="G1584" i="7"/>
  <c r="F1584" i="7"/>
  <c r="L1583" i="7"/>
  <c r="K1583" i="7"/>
  <c r="J1583" i="7"/>
  <c r="I1583" i="7"/>
  <c r="H1583" i="7"/>
  <c r="G1583" i="7"/>
  <c r="F1583" i="7"/>
  <c r="L1582" i="7"/>
  <c r="K1582" i="7"/>
  <c r="J1582" i="7"/>
  <c r="I1582" i="7"/>
  <c r="H1582" i="7"/>
  <c r="G1582" i="7"/>
  <c r="F1582" i="7"/>
  <c r="L1581" i="7"/>
  <c r="K1581" i="7"/>
  <c r="J1581" i="7"/>
  <c r="I1581" i="7"/>
  <c r="H1581" i="7"/>
  <c r="G1581" i="7"/>
  <c r="F1581" i="7"/>
  <c r="L1580" i="7"/>
  <c r="K1580" i="7"/>
  <c r="J1580" i="7"/>
  <c r="I1580" i="7"/>
  <c r="H1580" i="7"/>
  <c r="G1580" i="7"/>
  <c r="F1580" i="7"/>
  <c r="L1579" i="7"/>
  <c r="K1579" i="7"/>
  <c r="J1579" i="7"/>
  <c r="I1579" i="7"/>
  <c r="H1579" i="7"/>
  <c r="G1579" i="7"/>
  <c r="F1579" i="7"/>
  <c r="L1578" i="7"/>
  <c r="K1578" i="7"/>
  <c r="J1578" i="7"/>
  <c r="I1578" i="7"/>
  <c r="H1578" i="7"/>
  <c r="G1578" i="7"/>
  <c r="F1578" i="7"/>
  <c r="L1577" i="7"/>
  <c r="K1577" i="7"/>
  <c r="J1577" i="7"/>
  <c r="I1577" i="7"/>
  <c r="H1577" i="7"/>
  <c r="G1577" i="7"/>
  <c r="F1577" i="7"/>
  <c r="L1576" i="7"/>
  <c r="K1576" i="7"/>
  <c r="J1576" i="7"/>
  <c r="I1576" i="7"/>
  <c r="H1576" i="7"/>
  <c r="G1576" i="7"/>
  <c r="F1576" i="7"/>
  <c r="L1575" i="7"/>
  <c r="K1575" i="7"/>
  <c r="J1575" i="7"/>
  <c r="I1575" i="7"/>
  <c r="H1575" i="7"/>
  <c r="G1575" i="7"/>
  <c r="F1575" i="7"/>
  <c r="L1574" i="7"/>
  <c r="K1574" i="7"/>
  <c r="J1574" i="7"/>
  <c r="I1574" i="7"/>
  <c r="H1574" i="7"/>
  <c r="G1574" i="7"/>
  <c r="F1574" i="7"/>
  <c r="L1573" i="7"/>
  <c r="K1573" i="7"/>
  <c r="J1573" i="7"/>
  <c r="I1573" i="7"/>
  <c r="H1573" i="7"/>
  <c r="G1573" i="7"/>
  <c r="F1573" i="7"/>
  <c r="L1572" i="7"/>
  <c r="K1572" i="7"/>
  <c r="J1572" i="7"/>
  <c r="I1572" i="7"/>
  <c r="H1572" i="7"/>
  <c r="G1572" i="7"/>
  <c r="F1572" i="7"/>
  <c r="L1571" i="7"/>
  <c r="K1571" i="7"/>
  <c r="J1571" i="7"/>
  <c r="I1571" i="7"/>
  <c r="H1571" i="7"/>
  <c r="G1571" i="7"/>
  <c r="F1571" i="7"/>
  <c r="L1570" i="7"/>
  <c r="K1570" i="7"/>
  <c r="J1570" i="7"/>
  <c r="I1570" i="7"/>
  <c r="H1570" i="7"/>
  <c r="G1570" i="7"/>
  <c r="F1570" i="7"/>
  <c r="L1569" i="7"/>
  <c r="K1569" i="7"/>
  <c r="J1569" i="7"/>
  <c r="I1569" i="7"/>
  <c r="H1569" i="7"/>
  <c r="G1569" i="7"/>
  <c r="F1569" i="7"/>
  <c r="L1568" i="7"/>
  <c r="K1568" i="7"/>
  <c r="J1568" i="7"/>
  <c r="I1568" i="7"/>
  <c r="H1568" i="7"/>
  <c r="G1568" i="7"/>
  <c r="F1568" i="7"/>
  <c r="L1567" i="7"/>
  <c r="K1567" i="7"/>
  <c r="J1567" i="7"/>
  <c r="I1567" i="7"/>
  <c r="H1567" i="7"/>
  <c r="G1567" i="7"/>
  <c r="F1567" i="7"/>
  <c r="L1566" i="7"/>
  <c r="K1566" i="7"/>
  <c r="J1566" i="7"/>
  <c r="I1566" i="7"/>
  <c r="H1566" i="7"/>
  <c r="G1566" i="7"/>
  <c r="F1566" i="7"/>
  <c r="L1565" i="7"/>
  <c r="K1565" i="7"/>
  <c r="J1565" i="7"/>
  <c r="I1565" i="7"/>
  <c r="H1565" i="7"/>
  <c r="G1565" i="7"/>
  <c r="F1565" i="7"/>
  <c r="L1564" i="7"/>
  <c r="K1564" i="7"/>
  <c r="J1564" i="7"/>
  <c r="I1564" i="7"/>
  <c r="H1564" i="7"/>
  <c r="G1564" i="7"/>
  <c r="F1564" i="7"/>
  <c r="L1563" i="7"/>
  <c r="K1563" i="7"/>
  <c r="J1563" i="7"/>
  <c r="I1563" i="7"/>
  <c r="H1563" i="7"/>
  <c r="G1563" i="7"/>
  <c r="F1563" i="7"/>
  <c r="L1562" i="7"/>
  <c r="K1562" i="7"/>
  <c r="J1562" i="7"/>
  <c r="I1562" i="7"/>
  <c r="H1562" i="7"/>
  <c r="G1562" i="7"/>
  <c r="F1562" i="7"/>
  <c r="L1561" i="7"/>
  <c r="K1561" i="7"/>
  <c r="J1561" i="7"/>
  <c r="I1561" i="7"/>
  <c r="H1561" i="7"/>
  <c r="G1561" i="7"/>
  <c r="F1561" i="7"/>
  <c r="L1560" i="7"/>
  <c r="K1560" i="7"/>
  <c r="J1560" i="7"/>
  <c r="I1560" i="7"/>
  <c r="H1560" i="7"/>
  <c r="G1560" i="7"/>
  <c r="F1560" i="7"/>
  <c r="L1559" i="7"/>
  <c r="K1559" i="7"/>
  <c r="J1559" i="7"/>
  <c r="I1559" i="7"/>
  <c r="H1559" i="7"/>
  <c r="G1559" i="7"/>
  <c r="F1559" i="7"/>
  <c r="L1558" i="7"/>
  <c r="K1558" i="7"/>
  <c r="J1558" i="7"/>
  <c r="I1558" i="7"/>
  <c r="H1558" i="7"/>
  <c r="G1558" i="7"/>
  <c r="F1558" i="7"/>
  <c r="L1557" i="7"/>
  <c r="K1557" i="7"/>
  <c r="J1557" i="7"/>
  <c r="I1557" i="7"/>
  <c r="H1557" i="7"/>
  <c r="G1557" i="7"/>
  <c r="F1557" i="7"/>
  <c r="L1556" i="7"/>
  <c r="K1556" i="7"/>
  <c r="J1556" i="7"/>
  <c r="I1556" i="7"/>
  <c r="H1556" i="7"/>
  <c r="G1556" i="7"/>
  <c r="F1556" i="7"/>
  <c r="L1555" i="7"/>
  <c r="K1555" i="7"/>
  <c r="J1555" i="7"/>
  <c r="I1555" i="7"/>
  <c r="H1555" i="7"/>
  <c r="G1555" i="7"/>
  <c r="F1555" i="7"/>
  <c r="L1554" i="7"/>
  <c r="K1554" i="7"/>
  <c r="J1554" i="7"/>
  <c r="I1554" i="7"/>
  <c r="H1554" i="7"/>
  <c r="G1554" i="7"/>
  <c r="F1554" i="7"/>
  <c r="L1553" i="7"/>
  <c r="K1553" i="7"/>
  <c r="J1553" i="7"/>
  <c r="I1553" i="7"/>
  <c r="H1553" i="7"/>
  <c r="G1553" i="7"/>
  <c r="F1553" i="7"/>
  <c r="L1552" i="7"/>
  <c r="K1552" i="7"/>
  <c r="J1552" i="7"/>
  <c r="I1552" i="7"/>
  <c r="H1552" i="7"/>
  <c r="G1552" i="7"/>
  <c r="F1552" i="7"/>
  <c r="L1551" i="7"/>
  <c r="K1551" i="7"/>
  <c r="J1551" i="7"/>
  <c r="I1551" i="7"/>
  <c r="H1551" i="7"/>
  <c r="G1551" i="7"/>
  <c r="F1551" i="7"/>
  <c r="L1550" i="7"/>
  <c r="K1550" i="7"/>
  <c r="J1550" i="7"/>
  <c r="I1550" i="7"/>
  <c r="H1550" i="7"/>
  <c r="G1550" i="7"/>
  <c r="F1550" i="7"/>
  <c r="L1549" i="7"/>
  <c r="K1549" i="7"/>
  <c r="J1549" i="7"/>
  <c r="I1549" i="7"/>
  <c r="H1549" i="7"/>
  <c r="G1549" i="7"/>
  <c r="F1549" i="7"/>
  <c r="L1548" i="7"/>
  <c r="K1548" i="7"/>
  <c r="J1548" i="7"/>
  <c r="I1548" i="7"/>
  <c r="H1548" i="7"/>
  <c r="G1548" i="7"/>
  <c r="F1548" i="7"/>
  <c r="L1547" i="7"/>
  <c r="K1547" i="7"/>
  <c r="J1547" i="7"/>
  <c r="I1547" i="7"/>
  <c r="H1547" i="7"/>
  <c r="G1547" i="7"/>
  <c r="F1547" i="7"/>
  <c r="L1546" i="7"/>
  <c r="K1546" i="7"/>
  <c r="J1546" i="7"/>
  <c r="I1546" i="7"/>
  <c r="H1546" i="7"/>
  <c r="G1546" i="7"/>
  <c r="F1546" i="7"/>
  <c r="L1545" i="7"/>
  <c r="K1545" i="7"/>
  <c r="J1545" i="7"/>
  <c r="I1545" i="7"/>
  <c r="H1545" i="7"/>
  <c r="G1545" i="7"/>
  <c r="F1545" i="7"/>
  <c r="L1544" i="7"/>
  <c r="K1544" i="7"/>
  <c r="J1544" i="7"/>
  <c r="I1544" i="7"/>
  <c r="H1544" i="7"/>
  <c r="G1544" i="7"/>
  <c r="F1544" i="7"/>
  <c r="L1543" i="7"/>
  <c r="K1543" i="7"/>
  <c r="J1543" i="7"/>
  <c r="I1543" i="7"/>
  <c r="H1543" i="7"/>
  <c r="G1543" i="7"/>
  <c r="F1543" i="7"/>
  <c r="L1542" i="7"/>
  <c r="K1542" i="7"/>
  <c r="J1542" i="7"/>
  <c r="I1542" i="7"/>
  <c r="H1542" i="7"/>
  <c r="G1542" i="7"/>
  <c r="F1542" i="7"/>
  <c r="L1541" i="7"/>
  <c r="K1541" i="7"/>
  <c r="J1541" i="7"/>
  <c r="I1541" i="7"/>
  <c r="H1541" i="7"/>
  <c r="G1541" i="7"/>
  <c r="F1541" i="7"/>
  <c r="L1540" i="7"/>
  <c r="K1540" i="7"/>
  <c r="J1540" i="7"/>
  <c r="I1540" i="7"/>
  <c r="H1540" i="7"/>
  <c r="G1540" i="7"/>
  <c r="F1540" i="7"/>
  <c r="L1539" i="7"/>
  <c r="K1539" i="7"/>
  <c r="J1539" i="7"/>
  <c r="I1539" i="7"/>
  <c r="H1539" i="7"/>
  <c r="G1539" i="7"/>
  <c r="F1539" i="7"/>
  <c r="L1538" i="7"/>
  <c r="K1538" i="7"/>
  <c r="J1538" i="7"/>
  <c r="I1538" i="7"/>
  <c r="H1538" i="7"/>
  <c r="G1538" i="7"/>
  <c r="F1538" i="7"/>
  <c r="L1537" i="7"/>
  <c r="K1537" i="7"/>
  <c r="J1537" i="7"/>
  <c r="I1537" i="7"/>
  <c r="H1537" i="7"/>
  <c r="G1537" i="7"/>
  <c r="F1537" i="7"/>
  <c r="L1536" i="7"/>
  <c r="K1536" i="7"/>
  <c r="J1536" i="7"/>
  <c r="I1536" i="7"/>
  <c r="H1536" i="7"/>
  <c r="G1536" i="7"/>
  <c r="F1536" i="7"/>
  <c r="L1535" i="7"/>
  <c r="K1535" i="7"/>
  <c r="J1535" i="7"/>
  <c r="I1535" i="7"/>
  <c r="H1535" i="7"/>
  <c r="G1535" i="7"/>
  <c r="F1535" i="7"/>
  <c r="L1534" i="7"/>
  <c r="K1534" i="7"/>
  <c r="J1534" i="7"/>
  <c r="I1534" i="7"/>
  <c r="H1534" i="7"/>
  <c r="G1534" i="7"/>
  <c r="F1534" i="7"/>
  <c r="L1533" i="7"/>
  <c r="K1533" i="7"/>
  <c r="J1533" i="7"/>
  <c r="I1533" i="7"/>
  <c r="H1533" i="7"/>
  <c r="G1533" i="7"/>
  <c r="F1533" i="7"/>
  <c r="L1532" i="7"/>
  <c r="K1532" i="7"/>
  <c r="J1532" i="7"/>
  <c r="I1532" i="7"/>
  <c r="H1532" i="7"/>
  <c r="G1532" i="7"/>
  <c r="F1532" i="7"/>
  <c r="L1531" i="7"/>
  <c r="K1531" i="7"/>
  <c r="J1531" i="7"/>
  <c r="I1531" i="7"/>
  <c r="H1531" i="7"/>
  <c r="G1531" i="7"/>
  <c r="F1531" i="7"/>
  <c r="L1530" i="7"/>
  <c r="K1530" i="7"/>
  <c r="J1530" i="7"/>
  <c r="I1530" i="7"/>
  <c r="H1530" i="7"/>
  <c r="G1530" i="7"/>
  <c r="F1530" i="7"/>
  <c r="L1529" i="7"/>
  <c r="K1529" i="7"/>
  <c r="J1529" i="7"/>
  <c r="I1529" i="7"/>
  <c r="H1529" i="7"/>
  <c r="G1529" i="7"/>
  <c r="F1529" i="7"/>
  <c r="L1528" i="7"/>
  <c r="K1528" i="7"/>
  <c r="J1528" i="7"/>
  <c r="I1528" i="7"/>
  <c r="H1528" i="7"/>
  <c r="G1528" i="7"/>
  <c r="F1528" i="7"/>
  <c r="L1527" i="7"/>
  <c r="K1527" i="7"/>
  <c r="J1527" i="7"/>
  <c r="I1527" i="7"/>
  <c r="H1527" i="7"/>
  <c r="G1527" i="7"/>
  <c r="F1527" i="7"/>
  <c r="L1526" i="7"/>
  <c r="K1526" i="7"/>
  <c r="J1526" i="7"/>
  <c r="I1526" i="7"/>
  <c r="H1526" i="7"/>
  <c r="G1526" i="7"/>
  <c r="F1526" i="7"/>
  <c r="L1525" i="7"/>
  <c r="K1525" i="7"/>
  <c r="J1525" i="7"/>
  <c r="I1525" i="7"/>
  <c r="H1525" i="7"/>
  <c r="G1525" i="7"/>
  <c r="F1525" i="7"/>
  <c r="L1524" i="7"/>
  <c r="K1524" i="7"/>
  <c r="J1524" i="7"/>
  <c r="I1524" i="7"/>
  <c r="H1524" i="7"/>
  <c r="G1524" i="7"/>
  <c r="F1524" i="7"/>
  <c r="L1523" i="7"/>
  <c r="K1523" i="7"/>
  <c r="J1523" i="7"/>
  <c r="I1523" i="7"/>
  <c r="H1523" i="7"/>
  <c r="G1523" i="7"/>
  <c r="F1523" i="7"/>
  <c r="L1522" i="7"/>
  <c r="K1522" i="7"/>
  <c r="J1522" i="7"/>
  <c r="I1522" i="7"/>
  <c r="H1522" i="7"/>
  <c r="G1522" i="7"/>
  <c r="F1522" i="7"/>
  <c r="L1521" i="7"/>
  <c r="K1521" i="7"/>
  <c r="J1521" i="7"/>
  <c r="I1521" i="7"/>
  <c r="H1521" i="7"/>
  <c r="G1521" i="7"/>
  <c r="F1521" i="7"/>
  <c r="L1520" i="7"/>
  <c r="K1520" i="7"/>
  <c r="J1520" i="7"/>
  <c r="I1520" i="7"/>
  <c r="H1520" i="7"/>
  <c r="G1520" i="7"/>
  <c r="F1520" i="7"/>
  <c r="L1519" i="7"/>
  <c r="K1519" i="7"/>
  <c r="J1519" i="7"/>
  <c r="I1519" i="7"/>
  <c r="H1519" i="7"/>
  <c r="G1519" i="7"/>
  <c r="F1519" i="7"/>
  <c r="L1518" i="7"/>
  <c r="K1518" i="7"/>
  <c r="J1518" i="7"/>
  <c r="I1518" i="7"/>
  <c r="H1518" i="7"/>
  <c r="G1518" i="7"/>
  <c r="F1518" i="7"/>
  <c r="L1517" i="7"/>
  <c r="K1517" i="7"/>
  <c r="J1517" i="7"/>
  <c r="I1517" i="7"/>
  <c r="H1517" i="7"/>
  <c r="G1517" i="7"/>
  <c r="F1517" i="7"/>
  <c r="L1516" i="7"/>
  <c r="K1516" i="7"/>
  <c r="J1516" i="7"/>
  <c r="I1516" i="7"/>
  <c r="H1516" i="7"/>
  <c r="G1516" i="7"/>
  <c r="F1516" i="7"/>
  <c r="L1515" i="7"/>
  <c r="K1515" i="7"/>
  <c r="J1515" i="7"/>
  <c r="I1515" i="7"/>
  <c r="H1515" i="7"/>
  <c r="G1515" i="7"/>
  <c r="F1515" i="7"/>
  <c r="L1514" i="7"/>
  <c r="K1514" i="7"/>
  <c r="J1514" i="7"/>
  <c r="I1514" i="7"/>
  <c r="H1514" i="7"/>
  <c r="G1514" i="7"/>
  <c r="F1514" i="7"/>
  <c r="L1513" i="7"/>
  <c r="K1513" i="7"/>
  <c r="J1513" i="7"/>
  <c r="I1513" i="7"/>
  <c r="H1513" i="7"/>
  <c r="G1513" i="7"/>
  <c r="F1513" i="7"/>
  <c r="L1512" i="7"/>
  <c r="K1512" i="7"/>
  <c r="J1512" i="7"/>
  <c r="I1512" i="7"/>
  <c r="H1512" i="7"/>
  <c r="G1512" i="7"/>
  <c r="F1512" i="7"/>
  <c r="L1511" i="7"/>
  <c r="K1511" i="7"/>
  <c r="J1511" i="7"/>
  <c r="I1511" i="7"/>
  <c r="H1511" i="7"/>
  <c r="G1511" i="7"/>
  <c r="F1511" i="7"/>
  <c r="L1510" i="7"/>
  <c r="K1510" i="7"/>
  <c r="J1510" i="7"/>
  <c r="I1510" i="7"/>
  <c r="H1510" i="7"/>
  <c r="G1510" i="7"/>
  <c r="F1510" i="7"/>
  <c r="L1509" i="7"/>
  <c r="K1509" i="7"/>
  <c r="J1509" i="7"/>
  <c r="I1509" i="7"/>
  <c r="H1509" i="7"/>
  <c r="G1509" i="7"/>
  <c r="F1509" i="7"/>
  <c r="L1508" i="7"/>
  <c r="K1508" i="7"/>
  <c r="J1508" i="7"/>
  <c r="I1508" i="7"/>
  <c r="H1508" i="7"/>
  <c r="G1508" i="7"/>
  <c r="F1508" i="7"/>
  <c r="L1507" i="7"/>
  <c r="K1507" i="7"/>
  <c r="J1507" i="7"/>
  <c r="I1507" i="7"/>
  <c r="H1507" i="7"/>
  <c r="G1507" i="7"/>
  <c r="F1507" i="7"/>
  <c r="L1506" i="7"/>
  <c r="K1506" i="7"/>
  <c r="J1506" i="7"/>
  <c r="I1506" i="7"/>
  <c r="H1506" i="7"/>
  <c r="G1506" i="7"/>
  <c r="F1506" i="7"/>
  <c r="L1505" i="7"/>
  <c r="K1505" i="7"/>
  <c r="J1505" i="7"/>
  <c r="I1505" i="7"/>
  <c r="H1505" i="7"/>
  <c r="G1505" i="7"/>
  <c r="F1505" i="7"/>
  <c r="L1504" i="7"/>
  <c r="K1504" i="7"/>
  <c r="J1504" i="7"/>
  <c r="I1504" i="7"/>
  <c r="H1504" i="7"/>
  <c r="G1504" i="7"/>
  <c r="F1504" i="7"/>
  <c r="L1503" i="7"/>
  <c r="K1503" i="7"/>
  <c r="J1503" i="7"/>
  <c r="I1503" i="7"/>
  <c r="H1503" i="7"/>
  <c r="G1503" i="7"/>
  <c r="F1503" i="7"/>
  <c r="L1502" i="7"/>
  <c r="K1502" i="7"/>
  <c r="J1502" i="7"/>
  <c r="I1502" i="7"/>
  <c r="H1502" i="7"/>
  <c r="G1502" i="7"/>
  <c r="F1502" i="7"/>
  <c r="L1501" i="7"/>
  <c r="K1501" i="7"/>
  <c r="J1501" i="7"/>
  <c r="I1501" i="7"/>
  <c r="H1501" i="7"/>
  <c r="G1501" i="7"/>
  <c r="F1501" i="7"/>
  <c r="L1500" i="7"/>
  <c r="K1500" i="7"/>
  <c r="J1500" i="7"/>
  <c r="I1500" i="7"/>
  <c r="H1500" i="7"/>
  <c r="G1500" i="7"/>
  <c r="F1500" i="7"/>
  <c r="L1499" i="7"/>
  <c r="K1499" i="7"/>
  <c r="J1499" i="7"/>
  <c r="I1499" i="7"/>
  <c r="H1499" i="7"/>
  <c r="G1499" i="7"/>
  <c r="F1499" i="7"/>
  <c r="L1498" i="7"/>
  <c r="K1498" i="7"/>
  <c r="J1498" i="7"/>
  <c r="I1498" i="7"/>
  <c r="H1498" i="7"/>
  <c r="G1498" i="7"/>
  <c r="F1498" i="7"/>
  <c r="L1497" i="7"/>
  <c r="K1497" i="7"/>
  <c r="J1497" i="7"/>
  <c r="I1497" i="7"/>
  <c r="H1497" i="7"/>
  <c r="G1497" i="7"/>
  <c r="F1497" i="7"/>
  <c r="L1496" i="7"/>
  <c r="K1496" i="7"/>
  <c r="J1496" i="7"/>
  <c r="I1496" i="7"/>
  <c r="H1496" i="7"/>
  <c r="G1496" i="7"/>
  <c r="F1496" i="7"/>
  <c r="L1495" i="7"/>
  <c r="K1495" i="7"/>
  <c r="J1495" i="7"/>
  <c r="I1495" i="7"/>
  <c r="H1495" i="7"/>
  <c r="G1495" i="7"/>
  <c r="F1495" i="7"/>
  <c r="L1494" i="7"/>
  <c r="K1494" i="7"/>
  <c r="J1494" i="7"/>
  <c r="I1494" i="7"/>
  <c r="H1494" i="7"/>
  <c r="G1494" i="7"/>
  <c r="F1494" i="7"/>
  <c r="L1493" i="7"/>
  <c r="K1493" i="7"/>
  <c r="J1493" i="7"/>
  <c r="I1493" i="7"/>
  <c r="H1493" i="7"/>
  <c r="G1493" i="7"/>
  <c r="F1493" i="7"/>
  <c r="L1492" i="7"/>
  <c r="K1492" i="7"/>
  <c r="J1492" i="7"/>
  <c r="I1492" i="7"/>
  <c r="H1492" i="7"/>
  <c r="G1492" i="7"/>
  <c r="F1492" i="7"/>
  <c r="L1491" i="7"/>
  <c r="K1491" i="7"/>
  <c r="J1491" i="7"/>
  <c r="I1491" i="7"/>
  <c r="H1491" i="7"/>
  <c r="G1491" i="7"/>
  <c r="F1491" i="7"/>
  <c r="L1490" i="7"/>
  <c r="K1490" i="7"/>
  <c r="J1490" i="7"/>
  <c r="I1490" i="7"/>
  <c r="H1490" i="7"/>
  <c r="G1490" i="7"/>
  <c r="F1490" i="7"/>
  <c r="L1489" i="7"/>
  <c r="K1489" i="7"/>
  <c r="J1489" i="7"/>
  <c r="I1489" i="7"/>
  <c r="H1489" i="7"/>
  <c r="G1489" i="7"/>
  <c r="F1489" i="7"/>
  <c r="L1488" i="7"/>
  <c r="K1488" i="7"/>
  <c r="J1488" i="7"/>
  <c r="I1488" i="7"/>
  <c r="H1488" i="7"/>
  <c r="G1488" i="7"/>
  <c r="F1488" i="7"/>
  <c r="L1487" i="7"/>
  <c r="K1487" i="7"/>
  <c r="J1487" i="7"/>
  <c r="I1487" i="7"/>
  <c r="H1487" i="7"/>
  <c r="G1487" i="7"/>
  <c r="F1487" i="7"/>
  <c r="L1486" i="7"/>
  <c r="K1486" i="7"/>
  <c r="J1486" i="7"/>
  <c r="I1486" i="7"/>
  <c r="H1486" i="7"/>
  <c r="G1486" i="7"/>
  <c r="F1486" i="7"/>
  <c r="L1485" i="7"/>
  <c r="K1485" i="7"/>
  <c r="J1485" i="7"/>
  <c r="I1485" i="7"/>
  <c r="H1485" i="7"/>
  <c r="G1485" i="7"/>
  <c r="F1485" i="7"/>
  <c r="L1484" i="7"/>
  <c r="K1484" i="7"/>
  <c r="J1484" i="7"/>
  <c r="I1484" i="7"/>
  <c r="H1484" i="7"/>
  <c r="G1484" i="7"/>
  <c r="F1484" i="7"/>
  <c r="L1483" i="7"/>
  <c r="K1483" i="7"/>
  <c r="J1483" i="7"/>
  <c r="I1483" i="7"/>
  <c r="H1483" i="7"/>
  <c r="G1483" i="7"/>
  <c r="F1483" i="7"/>
  <c r="L1482" i="7"/>
  <c r="K1482" i="7"/>
  <c r="J1482" i="7"/>
  <c r="I1482" i="7"/>
  <c r="H1482" i="7"/>
  <c r="G1482" i="7"/>
  <c r="F1482" i="7"/>
  <c r="L1481" i="7"/>
  <c r="K1481" i="7"/>
  <c r="J1481" i="7"/>
  <c r="I1481" i="7"/>
  <c r="H1481" i="7"/>
  <c r="G1481" i="7"/>
  <c r="F1481" i="7"/>
  <c r="L1480" i="7"/>
  <c r="K1480" i="7"/>
  <c r="J1480" i="7"/>
  <c r="I1480" i="7"/>
  <c r="H1480" i="7"/>
  <c r="G1480" i="7"/>
  <c r="F1480" i="7"/>
  <c r="L1479" i="7"/>
  <c r="K1479" i="7"/>
  <c r="J1479" i="7"/>
  <c r="I1479" i="7"/>
  <c r="H1479" i="7"/>
  <c r="G1479" i="7"/>
  <c r="F1479" i="7"/>
  <c r="L1478" i="7"/>
  <c r="K1478" i="7"/>
  <c r="J1478" i="7"/>
  <c r="I1478" i="7"/>
  <c r="H1478" i="7"/>
  <c r="G1478" i="7"/>
  <c r="F1478" i="7"/>
  <c r="L1477" i="7"/>
  <c r="K1477" i="7"/>
  <c r="J1477" i="7"/>
  <c r="I1477" i="7"/>
  <c r="H1477" i="7"/>
  <c r="G1477" i="7"/>
  <c r="F1477" i="7"/>
  <c r="L1476" i="7"/>
  <c r="K1476" i="7"/>
  <c r="J1476" i="7"/>
  <c r="I1476" i="7"/>
  <c r="H1476" i="7"/>
  <c r="G1476" i="7"/>
  <c r="F1476" i="7"/>
  <c r="L1475" i="7"/>
  <c r="K1475" i="7"/>
  <c r="J1475" i="7"/>
  <c r="I1475" i="7"/>
  <c r="H1475" i="7"/>
  <c r="G1475" i="7"/>
  <c r="F1475" i="7"/>
  <c r="L1474" i="7"/>
  <c r="K1474" i="7"/>
  <c r="J1474" i="7"/>
  <c r="I1474" i="7"/>
  <c r="H1474" i="7"/>
  <c r="G1474" i="7"/>
  <c r="F1474" i="7"/>
  <c r="L1473" i="7"/>
  <c r="K1473" i="7"/>
  <c r="J1473" i="7"/>
  <c r="I1473" i="7"/>
  <c r="H1473" i="7"/>
  <c r="G1473" i="7"/>
  <c r="F1473" i="7"/>
  <c r="L1472" i="7"/>
  <c r="K1472" i="7"/>
  <c r="J1472" i="7"/>
  <c r="I1472" i="7"/>
  <c r="H1472" i="7"/>
  <c r="G1472" i="7"/>
  <c r="F1472" i="7"/>
  <c r="L1471" i="7"/>
  <c r="K1471" i="7"/>
  <c r="J1471" i="7"/>
  <c r="I1471" i="7"/>
  <c r="H1471" i="7"/>
  <c r="G1471" i="7"/>
  <c r="F1471" i="7"/>
  <c r="L1470" i="7"/>
  <c r="K1470" i="7"/>
  <c r="J1470" i="7"/>
  <c r="I1470" i="7"/>
  <c r="H1470" i="7"/>
  <c r="G1470" i="7"/>
  <c r="F1470" i="7"/>
  <c r="L1469" i="7"/>
  <c r="K1469" i="7"/>
  <c r="J1469" i="7"/>
  <c r="I1469" i="7"/>
  <c r="H1469" i="7"/>
  <c r="G1469" i="7"/>
  <c r="F1469" i="7"/>
  <c r="L1468" i="7"/>
  <c r="K1468" i="7"/>
  <c r="J1468" i="7"/>
  <c r="I1468" i="7"/>
  <c r="H1468" i="7"/>
  <c r="G1468" i="7"/>
  <c r="F1468" i="7"/>
  <c r="L1467" i="7"/>
  <c r="K1467" i="7"/>
  <c r="J1467" i="7"/>
  <c r="I1467" i="7"/>
  <c r="H1467" i="7"/>
  <c r="G1467" i="7"/>
  <c r="F1467" i="7"/>
  <c r="L1466" i="7"/>
  <c r="K1466" i="7"/>
  <c r="J1466" i="7"/>
  <c r="I1466" i="7"/>
  <c r="H1466" i="7"/>
  <c r="G1466" i="7"/>
  <c r="F1466" i="7"/>
  <c r="L1465" i="7"/>
  <c r="K1465" i="7"/>
  <c r="J1465" i="7"/>
  <c r="I1465" i="7"/>
  <c r="H1465" i="7"/>
  <c r="G1465" i="7"/>
  <c r="F1465" i="7"/>
  <c r="L1464" i="7"/>
  <c r="K1464" i="7"/>
  <c r="J1464" i="7"/>
  <c r="I1464" i="7"/>
  <c r="H1464" i="7"/>
  <c r="G1464" i="7"/>
  <c r="F1464" i="7"/>
  <c r="L1463" i="7"/>
  <c r="K1463" i="7"/>
  <c r="J1463" i="7"/>
  <c r="I1463" i="7"/>
  <c r="H1463" i="7"/>
  <c r="G1463" i="7"/>
  <c r="F1463" i="7"/>
  <c r="L1462" i="7"/>
  <c r="K1462" i="7"/>
  <c r="J1462" i="7"/>
  <c r="I1462" i="7"/>
  <c r="H1462" i="7"/>
  <c r="G1462" i="7"/>
  <c r="F1462" i="7"/>
  <c r="L1461" i="7"/>
  <c r="K1461" i="7"/>
  <c r="J1461" i="7"/>
  <c r="I1461" i="7"/>
  <c r="H1461" i="7"/>
  <c r="G1461" i="7"/>
  <c r="F1461" i="7"/>
  <c r="L1460" i="7"/>
  <c r="K1460" i="7"/>
  <c r="J1460" i="7"/>
  <c r="I1460" i="7"/>
  <c r="H1460" i="7"/>
  <c r="G1460" i="7"/>
  <c r="F1460" i="7"/>
  <c r="L1459" i="7"/>
  <c r="K1459" i="7"/>
  <c r="J1459" i="7"/>
  <c r="I1459" i="7"/>
  <c r="H1459" i="7"/>
  <c r="G1459" i="7"/>
  <c r="F1459" i="7"/>
  <c r="L1458" i="7"/>
  <c r="K1458" i="7"/>
  <c r="J1458" i="7"/>
  <c r="I1458" i="7"/>
  <c r="H1458" i="7"/>
  <c r="G1458" i="7"/>
  <c r="F1458" i="7"/>
  <c r="L1457" i="7"/>
  <c r="K1457" i="7"/>
  <c r="J1457" i="7"/>
  <c r="I1457" i="7"/>
  <c r="H1457" i="7"/>
  <c r="G1457" i="7"/>
  <c r="F1457" i="7"/>
  <c r="L1456" i="7"/>
  <c r="K1456" i="7"/>
  <c r="J1456" i="7"/>
  <c r="I1456" i="7"/>
  <c r="H1456" i="7"/>
  <c r="G1456" i="7"/>
  <c r="F1456" i="7"/>
  <c r="L1455" i="7"/>
  <c r="K1455" i="7"/>
  <c r="J1455" i="7"/>
  <c r="I1455" i="7"/>
  <c r="H1455" i="7"/>
  <c r="G1455" i="7"/>
  <c r="F1455" i="7"/>
  <c r="L1454" i="7"/>
  <c r="K1454" i="7"/>
  <c r="J1454" i="7"/>
  <c r="I1454" i="7"/>
  <c r="H1454" i="7"/>
  <c r="G1454" i="7"/>
  <c r="F1454" i="7"/>
  <c r="L1453" i="7"/>
  <c r="K1453" i="7"/>
  <c r="J1453" i="7"/>
  <c r="I1453" i="7"/>
  <c r="H1453" i="7"/>
  <c r="G1453" i="7"/>
  <c r="F1453" i="7"/>
  <c r="L1452" i="7"/>
  <c r="K1452" i="7"/>
  <c r="J1452" i="7"/>
  <c r="I1452" i="7"/>
  <c r="H1452" i="7"/>
  <c r="G1452" i="7"/>
  <c r="F1452" i="7"/>
  <c r="L1451" i="7"/>
  <c r="K1451" i="7"/>
  <c r="J1451" i="7"/>
  <c r="I1451" i="7"/>
  <c r="H1451" i="7"/>
  <c r="G1451" i="7"/>
  <c r="F1451" i="7"/>
  <c r="L1450" i="7"/>
  <c r="K1450" i="7"/>
  <c r="J1450" i="7"/>
  <c r="I1450" i="7"/>
  <c r="H1450" i="7"/>
  <c r="G1450" i="7"/>
  <c r="F1450" i="7"/>
  <c r="L1449" i="7"/>
  <c r="K1449" i="7"/>
  <c r="J1449" i="7"/>
  <c r="I1449" i="7"/>
  <c r="H1449" i="7"/>
  <c r="G1449" i="7"/>
  <c r="F1449" i="7"/>
  <c r="L1448" i="7"/>
  <c r="K1448" i="7"/>
  <c r="J1448" i="7"/>
  <c r="I1448" i="7"/>
  <c r="H1448" i="7"/>
  <c r="G1448" i="7"/>
  <c r="F1448" i="7"/>
  <c r="L1447" i="7"/>
  <c r="K1447" i="7"/>
  <c r="J1447" i="7"/>
  <c r="I1447" i="7"/>
  <c r="H1447" i="7"/>
  <c r="G1447" i="7"/>
  <c r="F1447" i="7"/>
  <c r="L1446" i="7"/>
  <c r="K1446" i="7"/>
  <c r="J1446" i="7"/>
  <c r="I1446" i="7"/>
  <c r="H1446" i="7"/>
  <c r="G1446" i="7"/>
  <c r="F1446" i="7"/>
  <c r="L1445" i="7"/>
  <c r="K1445" i="7"/>
  <c r="J1445" i="7"/>
  <c r="I1445" i="7"/>
  <c r="H1445" i="7"/>
  <c r="G1445" i="7"/>
  <c r="F1445" i="7"/>
  <c r="L1444" i="7"/>
  <c r="K1444" i="7"/>
  <c r="J1444" i="7"/>
  <c r="I1444" i="7"/>
  <c r="H1444" i="7"/>
  <c r="G1444" i="7"/>
  <c r="F1444" i="7"/>
  <c r="L1443" i="7"/>
  <c r="K1443" i="7"/>
  <c r="J1443" i="7"/>
  <c r="I1443" i="7"/>
  <c r="H1443" i="7"/>
  <c r="G1443" i="7"/>
  <c r="F1443" i="7"/>
  <c r="L1442" i="7"/>
  <c r="K1442" i="7"/>
  <c r="J1442" i="7"/>
  <c r="I1442" i="7"/>
  <c r="H1442" i="7"/>
  <c r="G1442" i="7"/>
  <c r="F1442" i="7"/>
  <c r="L1441" i="7"/>
  <c r="K1441" i="7"/>
  <c r="J1441" i="7"/>
  <c r="I1441" i="7"/>
  <c r="H1441" i="7"/>
  <c r="G1441" i="7"/>
  <c r="F1441" i="7"/>
  <c r="L1440" i="7"/>
  <c r="K1440" i="7"/>
  <c r="J1440" i="7"/>
  <c r="I1440" i="7"/>
  <c r="H1440" i="7"/>
  <c r="G1440" i="7"/>
  <c r="F1440" i="7"/>
  <c r="L1439" i="7"/>
  <c r="K1439" i="7"/>
  <c r="J1439" i="7"/>
  <c r="I1439" i="7"/>
  <c r="H1439" i="7"/>
  <c r="G1439" i="7"/>
  <c r="F1439" i="7"/>
  <c r="L1438" i="7"/>
  <c r="K1438" i="7"/>
  <c r="J1438" i="7"/>
  <c r="I1438" i="7"/>
  <c r="H1438" i="7"/>
  <c r="G1438" i="7"/>
  <c r="F1438" i="7"/>
  <c r="L1437" i="7"/>
  <c r="K1437" i="7"/>
  <c r="J1437" i="7"/>
  <c r="I1437" i="7"/>
  <c r="H1437" i="7"/>
  <c r="G1437" i="7"/>
  <c r="F1437" i="7"/>
  <c r="L1436" i="7"/>
  <c r="K1436" i="7"/>
  <c r="J1436" i="7"/>
  <c r="I1436" i="7"/>
  <c r="H1436" i="7"/>
  <c r="G1436" i="7"/>
  <c r="F1436" i="7"/>
  <c r="L1435" i="7"/>
  <c r="K1435" i="7"/>
  <c r="J1435" i="7"/>
  <c r="I1435" i="7"/>
  <c r="H1435" i="7"/>
  <c r="G1435" i="7"/>
  <c r="F1435" i="7"/>
  <c r="L1434" i="7"/>
  <c r="K1434" i="7"/>
  <c r="J1434" i="7"/>
  <c r="I1434" i="7"/>
  <c r="H1434" i="7"/>
  <c r="G1434" i="7"/>
  <c r="F1434" i="7"/>
  <c r="L1433" i="7"/>
  <c r="K1433" i="7"/>
  <c r="J1433" i="7"/>
  <c r="I1433" i="7"/>
  <c r="H1433" i="7"/>
  <c r="G1433" i="7"/>
  <c r="F1433" i="7"/>
  <c r="L1432" i="7"/>
  <c r="K1432" i="7"/>
  <c r="J1432" i="7"/>
  <c r="I1432" i="7"/>
  <c r="H1432" i="7"/>
  <c r="G1432" i="7"/>
  <c r="F1432" i="7"/>
  <c r="L1431" i="7"/>
  <c r="K1431" i="7"/>
  <c r="J1431" i="7"/>
  <c r="I1431" i="7"/>
  <c r="H1431" i="7"/>
  <c r="G1431" i="7"/>
  <c r="F1431" i="7"/>
  <c r="L1430" i="7"/>
  <c r="K1430" i="7"/>
  <c r="J1430" i="7"/>
  <c r="I1430" i="7"/>
  <c r="H1430" i="7"/>
  <c r="G1430" i="7"/>
  <c r="F1430" i="7"/>
  <c r="L1429" i="7"/>
  <c r="K1429" i="7"/>
  <c r="J1429" i="7"/>
  <c r="I1429" i="7"/>
  <c r="H1429" i="7"/>
  <c r="G1429" i="7"/>
  <c r="F1429" i="7"/>
  <c r="L1428" i="7"/>
  <c r="K1428" i="7"/>
  <c r="J1428" i="7"/>
  <c r="I1428" i="7"/>
  <c r="H1428" i="7"/>
  <c r="G1428" i="7"/>
  <c r="F1428" i="7"/>
  <c r="L1427" i="7"/>
  <c r="K1427" i="7"/>
  <c r="J1427" i="7"/>
  <c r="I1427" i="7"/>
  <c r="H1427" i="7"/>
  <c r="G1427" i="7"/>
  <c r="F1427" i="7"/>
  <c r="L1426" i="7"/>
  <c r="K1426" i="7"/>
  <c r="J1426" i="7"/>
  <c r="I1426" i="7"/>
  <c r="H1426" i="7"/>
  <c r="G1426" i="7"/>
  <c r="F1426" i="7"/>
  <c r="L1425" i="7"/>
  <c r="K1425" i="7"/>
  <c r="J1425" i="7"/>
  <c r="I1425" i="7"/>
  <c r="H1425" i="7"/>
  <c r="G1425" i="7"/>
  <c r="F1425" i="7"/>
  <c r="L1424" i="7"/>
  <c r="K1424" i="7"/>
  <c r="J1424" i="7"/>
  <c r="I1424" i="7"/>
  <c r="H1424" i="7"/>
  <c r="G1424" i="7"/>
  <c r="F1424" i="7"/>
  <c r="L1423" i="7"/>
  <c r="K1423" i="7"/>
  <c r="J1423" i="7"/>
  <c r="I1423" i="7"/>
  <c r="H1423" i="7"/>
  <c r="G1423" i="7"/>
  <c r="F1423" i="7"/>
  <c r="L1422" i="7"/>
  <c r="K1422" i="7"/>
  <c r="J1422" i="7"/>
  <c r="I1422" i="7"/>
  <c r="H1422" i="7"/>
  <c r="G1422" i="7"/>
  <c r="F1422" i="7"/>
  <c r="L1421" i="7"/>
  <c r="K1421" i="7"/>
  <c r="J1421" i="7"/>
  <c r="I1421" i="7"/>
  <c r="H1421" i="7"/>
  <c r="G1421" i="7"/>
  <c r="F1421" i="7"/>
  <c r="L1420" i="7"/>
  <c r="K1420" i="7"/>
  <c r="J1420" i="7"/>
  <c r="I1420" i="7"/>
  <c r="H1420" i="7"/>
  <c r="G1420" i="7"/>
  <c r="F1420" i="7"/>
  <c r="L1419" i="7"/>
  <c r="K1419" i="7"/>
  <c r="J1419" i="7"/>
  <c r="I1419" i="7"/>
  <c r="H1419" i="7"/>
  <c r="G1419" i="7"/>
  <c r="F1419" i="7"/>
  <c r="L1418" i="7"/>
  <c r="K1418" i="7"/>
  <c r="J1418" i="7"/>
  <c r="I1418" i="7"/>
  <c r="H1418" i="7"/>
  <c r="G1418" i="7"/>
  <c r="F1418" i="7"/>
  <c r="L1417" i="7"/>
  <c r="K1417" i="7"/>
  <c r="J1417" i="7"/>
  <c r="I1417" i="7"/>
  <c r="H1417" i="7"/>
  <c r="G1417" i="7"/>
  <c r="F1417" i="7"/>
  <c r="L1416" i="7"/>
  <c r="K1416" i="7"/>
  <c r="J1416" i="7"/>
  <c r="I1416" i="7"/>
  <c r="H1416" i="7"/>
  <c r="G1416" i="7"/>
  <c r="F1416" i="7"/>
  <c r="L1415" i="7"/>
  <c r="K1415" i="7"/>
  <c r="J1415" i="7"/>
  <c r="I1415" i="7"/>
  <c r="H1415" i="7"/>
  <c r="G1415" i="7"/>
  <c r="F1415" i="7"/>
  <c r="L1414" i="7"/>
  <c r="K1414" i="7"/>
  <c r="J1414" i="7"/>
  <c r="I1414" i="7"/>
  <c r="H1414" i="7"/>
  <c r="G1414" i="7"/>
  <c r="F1414" i="7"/>
  <c r="L1413" i="7"/>
  <c r="K1413" i="7"/>
  <c r="J1413" i="7"/>
  <c r="I1413" i="7"/>
  <c r="H1413" i="7"/>
  <c r="G1413" i="7"/>
  <c r="F1413" i="7"/>
  <c r="L1412" i="7"/>
  <c r="K1412" i="7"/>
  <c r="J1412" i="7"/>
  <c r="I1412" i="7"/>
  <c r="H1412" i="7"/>
  <c r="G1412" i="7"/>
  <c r="F1412" i="7"/>
  <c r="L1411" i="7"/>
  <c r="K1411" i="7"/>
  <c r="J1411" i="7"/>
  <c r="I1411" i="7"/>
  <c r="H1411" i="7"/>
  <c r="G1411" i="7"/>
  <c r="F1411" i="7"/>
  <c r="L1410" i="7"/>
  <c r="K1410" i="7"/>
  <c r="J1410" i="7"/>
  <c r="I1410" i="7"/>
  <c r="H1410" i="7"/>
  <c r="G1410" i="7"/>
  <c r="F1410" i="7"/>
  <c r="L1409" i="7"/>
  <c r="K1409" i="7"/>
  <c r="J1409" i="7"/>
  <c r="I1409" i="7"/>
  <c r="H1409" i="7"/>
  <c r="G1409" i="7"/>
  <c r="F1409" i="7"/>
  <c r="L1408" i="7"/>
  <c r="K1408" i="7"/>
  <c r="J1408" i="7"/>
  <c r="I1408" i="7"/>
  <c r="H1408" i="7"/>
  <c r="G1408" i="7"/>
  <c r="F1408" i="7"/>
  <c r="L1407" i="7"/>
  <c r="K1407" i="7"/>
  <c r="J1407" i="7"/>
  <c r="I1407" i="7"/>
  <c r="H1407" i="7"/>
  <c r="G1407" i="7"/>
  <c r="F1407" i="7"/>
  <c r="L1406" i="7"/>
  <c r="K1406" i="7"/>
  <c r="J1406" i="7"/>
  <c r="I1406" i="7"/>
  <c r="H1406" i="7"/>
  <c r="G1406" i="7"/>
  <c r="F1406" i="7"/>
  <c r="L1405" i="7"/>
  <c r="K1405" i="7"/>
  <c r="J1405" i="7"/>
  <c r="I1405" i="7"/>
  <c r="H1405" i="7"/>
  <c r="G1405" i="7"/>
  <c r="F1405" i="7"/>
  <c r="L1404" i="7"/>
  <c r="K1404" i="7"/>
  <c r="J1404" i="7"/>
  <c r="I1404" i="7"/>
  <c r="H1404" i="7"/>
  <c r="G1404" i="7"/>
  <c r="F1404" i="7"/>
  <c r="L1403" i="7"/>
  <c r="K1403" i="7"/>
  <c r="J1403" i="7"/>
  <c r="I1403" i="7"/>
  <c r="H1403" i="7"/>
  <c r="G1403" i="7"/>
  <c r="F1403" i="7"/>
  <c r="L1402" i="7"/>
  <c r="K1402" i="7"/>
  <c r="J1402" i="7"/>
  <c r="I1402" i="7"/>
  <c r="H1402" i="7"/>
  <c r="G1402" i="7"/>
  <c r="F1402" i="7"/>
  <c r="L1401" i="7"/>
  <c r="K1401" i="7"/>
  <c r="J1401" i="7"/>
  <c r="I1401" i="7"/>
  <c r="H1401" i="7"/>
  <c r="G1401" i="7"/>
  <c r="F1401" i="7"/>
  <c r="L1400" i="7"/>
  <c r="K1400" i="7"/>
  <c r="J1400" i="7"/>
  <c r="I1400" i="7"/>
  <c r="H1400" i="7"/>
  <c r="G1400" i="7"/>
  <c r="F1400" i="7"/>
  <c r="L1399" i="7"/>
  <c r="K1399" i="7"/>
  <c r="J1399" i="7"/>
  <c r="I1399" i="7"/>
  <c r="H1399" i="7"/>
  <c r="G1399" i="7"/>
  <c r="F1399" i="7"/>
  <c r="L1398" i="7"/>
  <c r="K1398" i="7"/>
  <c r="J1398" i="7"/>
  <c r="I1398" i="7"/>
  <c r="H1398" i="7"/>
  <c r="G1398" i="7"/>
  <c r="F1398" i="7"/>
  <c r="L1397" i="7"/>
  <c r="K1397" i="7"/>
  <c r="J1397" i="7"/>
  <c r="I1397" i="7"/>
  <c r="H1397" i="7"/>
  <c r="G1397" i="7"/>
  <c r="F1397" i="7"/>
  <c r="L1396" i="7"/>
  <c r="K1396" i="7"/>
  <c r="J1396" i="7"/>
  <c r="I1396" i="7"/>
  <c r="H1396" i="7"/>
  <c r="G1396" i="7"/>
  <c r="F1396" i="7"/>
  <c r="L1395" i="7"/>
  <c r="K1395" i="7"/>
  <c r="J1395" i="7"/>
  <c r="I1395" i="7"/>
  <c r="H1395" i="7"/>
  <c r="G1395" i="7"/>
  <c r="F1395" i="7"/>
  <c r="L1394" i="7"/>
  <c r="K1394" i="7"/>
  <c r="J1394" i="7"/>
  <c r="I1394" i="7"/>
  <c r="H1394" i="7"/>
  <c r="G1394" i="7"/>
  <c r="F1394" i="7"/>
  <c r="L1393" i="7"/>
  <c r="K1393" i="7"/>
  <c r="J1393" i="7"/>
  <c r="I1393" i="7"/>
  <c r="H1393" i="7"/>
  <c r="G1393" i="7"/>
  <c r="F1393" i="7"/>
  <c r="L1392" i="7"/>
  <c r="K1392" i="7"/>
  <c r="J1392" i="7"/>
  <c r="I1392" i="7"/>
  <c r="H1392" i="7"/>
  <c r="G1392" i="7"/>
  <c r="F1392" i="7"/>
  <c r="L1391" i="7"/>
  <c r="K1391" i="7"/>
  <c r="J1391" i="7"/>
  <c r="I1391" i="7"/>
  <c r="H1391" i="7"/>
  <c r="G1391" i="7"/>
  <c r="F1391" i="7"/>
  <c r="L1390" i="7"/>
  <c r="K1390" i="7"/>
  <c r="J1390" i="7"/>
  <c r="I1390" i="7"/>
  <c r="H1390" i="7"/>
  <c r="G1390" i="7"/>
  <c r="F1390" i="7"/>
  <c r="L1389" i="7"/>
  <c r="K1389" i="7"/>
  <c r="J1389" i="7"/>
  <c r="I1389" i="7"/>
  <c r="H1389" i="7"/>
  <c r="G1389" i="7"/>
  <c r="F1389" i="7"/>
  <c r="L1388" i="7"/>
  <c r="K1388" i="7"/>
  <c r="J1388" i="7"/>
  <c r="I1388" i="7"/>
  <c r="H1388" i="7"/>
  <c r="G1388" i="7"/>
  <c r="F1388" i="7"/>
  <c r="L1387" i="7"/>
  <c r="K1387" i="7"/>
  <c r="J1387" i="7"/>
  <c r="I1387" i="7"/>
  <c r="H1387" i="7"/>
  <c r="G1387" i="7"/>
  <c r="F1387" i="7"/>
  <c r="L1386" i="7"/>
  <c r="K1386" i="7"/>
  <c r="J1386" i="7"/>
  <c r="I1386" i="7"/>
  <c r="H1386" i="7"/>
  <c r="G1386" i="7"/>
  <c r="F1386" i="7"/>
  <c r="L1385" i="7"/>
  <c r="K1385" i="7"/>
  <c r="J1385" i="7"/>
  <c r="I1385" i="7"/>
  <c r="H1385" i="7"/>
  <c r="G1385" i="7"/>
  <c r="F1385" i="7"/>
  <c r="L1384" i="7"/>
  <c r="K1384" i="7"/>
  <c r="J1384" i="7"/>
  <c r="I1384" i="7"/>
  <c r="H1384" i="7"/>
  <c r="G1384" i="7"/>
  <c r="F1384" i="7"/>
  <c r="L1383" i="7"/>
  <c r="K1383" i="7"/>
  <c r="J1383" i="7"/>
  <c r="I1383" i="7"/>
  <c r="H1383" i="7"/>
  <c r="G1383" i="7"/>
  <c r="F1383" i="7"/>
  <c r="L1382" i="7"/>
  <c r="K1382" i="7"/>
  <c r="J1382" i="7"/>
  <c r="I1382" i="7"/>
  <c r="H1382" i="7"/>
  <c r="G1382" i="7"/>
  <c r="F1382" i="7"/>
  <c r="L1381" i="7"/>
  <c r="K1381" i="7"/>
  <c r="J1381" i="7"/>
  <c r="I1381" i="7"/>
  <c r="H1381" i="7"/>
  <c r="G1381" i="7"/>
  <c r="F1381" i="7"/>
  <c r="L1380" i="7"/>
  <c r="K1380" i="7"/>
  <c r="J1380" i="7"/>
  <c r="I1380" i="7"/>
  <c r="H1380" i="7"/>
  <c r="G1380" i="7"/>
  <c r="F1380" i="7"/>
  <c r="L1379" i="7"/>
  <c r="K1379" i="7"/>
  <c r="J1379" i="7"/>
  <c r="I1379" i="7"/>
  <c r="H1379" i="7"/>
  <c r="G1379" i="7"/>
  <c r="F1379" i="7"/>
  <c r="L1378" i="7"/>
  <c r="K1378" i="7"/>
  <c r="J1378" i="7"/>
  <c r="I1378" i="7"/>
  <c r="H1378" i="7"/>
  <c r="G1378" i="7"/>
  <c r="F1378" i="7"/>
  <c r="L1377" i="7"/>
  <c r="K1377" i="7"/>
  <c r="J1377" i="7"/>
  <c r="I1377" i="7"/>
  <c r="H1377" i="7"/>
  <c r="G1377" i="7"/>
  <c r="F1377" i="7"/>
  <c r="L1376" i="7"/>
  <c r="K1376" i="7"/>
  <c r="J1376" i="7"/>
  <c r="I1376" i="7"/>
  <c r="H1376" i="7"/>
  <c r="G1376" i="7"/>
  <c r="F1376" i="7"/>
  <c r="L1375" i="7"/>
  <c r="K1375" i="7"/>
  <c r="J1375" i="7"/>
  <c r="I1375" i="7"/>
  <c r="H1375" i="7"/>
  <c r="G1375" i="7"/>
  <c r="F1375" i="7"/>
  <c r="L1374" i="7"/>
  <c r="K1374" i="7"/>
  <c r="J1374" i="7"/>
  <c r="I1374" i="7"/>
  <c r="H1374" i="7"/>
  <c r="G1374" i="7"/>
  <c r="F1374" i="7"/>
  <c r="L1373" i="7"/>
  <c r="K1373" i="7"/>
  <c r="J1373" i="7"/>
  <c r="I1373" i="7"/>
  <c r="H1373" i="7"/>
  <c r="G1373" i="7"/>
  <c r="F1373" i="7"/>
  <c r="L1372" i="7"/>
  <c r="K1372" i="7"/>
  <c r="J1372" i="7"/>
  <c r="I1372" i="7"/>
  <c r="H1372" i="7"/>
  <c r="G1372" i="7"/>
  <c r="F1372" i="7"/>
  <c r="L1371" i="7"/>
  <c r="K1371" i="7"/>
  <c r="J1371" i="7"/>
  <c r="I1371" i="7"/>
  <c r="H1371" i="7"/>
  <c r="G1371" i="7"/>
  <c r="F1371" i="7"/>
  <c r="L1370" i="7"/>
  <c r="K1370" i="7"/>
  <c r="J1370" i="7"/>
  <c r="I1370" i="7"/>
  <c r="H1370" i="7"/>
  <c r="G1370" i="7"/>
  <c r="F1370" i="7"/>
  <c r="L1369" i="7"/>
  <c r="K1369" i="7"/>
  <c r="J1369" i="7"/>
  <c r="I1369" i="7"/>
  <c r="H1369" i="7"/>
  <c r="G1369" i="7"/>
  <c r="F1369" i="7"/>
  <c r="L1368" i="7"/>
  <c r="K1368" i="7"/>
  <c r="J1368" i="7"/>
  <c r="I1368" i="7"/>
  <c r="H1368" i="7"/>
  <c r="G1368" i="7"/>
  <c r="F1368" i="7"/>
  <c r="L1367" i="7"/>
  <c r="K1367" i="7"/>
  <c r="J1367" i="7"/>
  <c r="I1367" i="7"/>
  <c r="H1367" i="7"/>
  <c r="G1367" i="7"/>
  <c r="F1367" i="7"/>
  <c r="L1366" i="7"/>
  <c r="K1366" i="7"/>
  <c r="J1366" i="7"/>
  <c r="I1366" i="7"/>
  <c r="H1366" i="7"/>
  <c r="G1366" i="7"/>
  <c r="F1366" i="7"/>
  <c r="L1365" i="7"/>
  <c r="K1365" i="7"/>
  <c r="J1365" i="7"/>
  <c r="I1365" i="7"/>
  <c r="H1365" i="7"/>
  <c r="G1365" i="7"/>
  <c r="F1365" i="7"/>
  <c r="L1364" i="7"/>
  <c r="K1364" i="7"/>
  <c r="J1364" i="7"/>
  <c r="I1364" i="7"/>
  <c r="H1364" i="7"/>
  <c r="G1364" i="7"/>
  <c r="F1364" i="7"/>
  <c r="L1363" i="7"/>
  <c r="K1363" i="7"/>
  <c r="J1363" i="7"/>
  <c r="I1363" i="7"/>
  <c r="H1363" i="7"/>
  <c r="G1363" i="7"/>
  <c r="F1363" i="7"/>
  <c r="L1362" i="7"/>
  <c r="K1362" i="7"/>
  <c r="J1362" i="7"/>
  <c r="I1362" i="7"/>
  <c r="H1362" i="7"/>
  <c r="G1362" i="7"/>
  <c r="F1362" i="7"/>
  <c r="L1361" i="7"/>
  <c r="K1361" i="7"/>
  <c r="J1361" i="7"/>
  <c r="I1361" i="7"/>
  <c r="H1361" i="7"/>
  <c r="G1361" i="7"/>
  <c r="F1361" i="7"/>
  <c r="L1360" i="7"/>
  <c r="K1360" i="7"/>
  <c r="J1360" i="7"/>
  <c r="I1360" i="7"/>
  <c r="H1360" i="7"/>
  <c r="G1360" i="7"/>
  <c r="F1360" i="7"/>
  <c r="L1359" i="7"/>
  <c r="K1359" i="7"/>
  <c r="J1359" i="7"/>
  <c r="I1359" i="7"/>
  <c r="H1359" i="7"/>
  <c r="G1359" i="7"/>
  <c r="F1359" i="7"/>
  <c r="L1358" i="7"/>
  <c r="K1358" i="7"/>
  <c r="J1358" i="7"/>
  <c r="I1358" i="7"/>
  <c r="H1358" i="7"/>
  <c r="G1358" i="7"/>
  <c r="F1358" i="7"/>
  <c r="L1357" i="7"/>
  <c r="K1357" i="7"/>
  <c r="J1357" i="7"/>
  <c r="I1357" i="7"/>
  <c r="H1357" i="7"/>
  <c r="G1357" i="7"/>
  <c r="F1357" i="7"/>
  <c r="L1356" i="7"/>
  <c r="K1356" i="7"/>
  <c r="J1356" i="7"/>
  <c r="I1356" i="7"/>
  <c r="H1356" i="7"/>
  <c r="G1356" i="7"/>
  <c r="F1356" i="7"/>
  <c r="L1355" i="7"/>
  <c r="K1355" i="7"/>
  <c r="J1355" i="7"/>
  <c r="I1355" i="7"/>
  <c r="H1355" i="7"/>
  <c r="G1355" i="7"/>
  <c r="F1355" i="7"/>
  <c r="L1354" i="7"/>
  <c r="K1354" i="7"/>
  <c r="J1354" i="7"/>
  <c r="I1354" i="7"/>
  <c r="H1354" i="7"/>
  <c r="G1354" i="7"/>
  <c r="F1354" i="7"/>
  <c r="L1353" i="7"/>
  <c r="K1353" i="7"/>
  <c r="J1353" i="7"/>
  <c r="I1353" i="7"/>
  <c r="H1353" i="7"/>
  <c r="G1353" i="7"/>
  <c r="F1353" i="7"/>
  <c r="L1352" i="7"/>
  <c r="K1352" i="7"/>
  <c r="J1352" i="7"/>
  <c r="I1352" i="7"/>
  <c r="H1352" i="7"/>
  <c r="G1352" i="7"/>
  <c r="F1352" i="7"/>
  <c r="L1351" i="7"/>
  <c r="K1351" i="7"/>
  <c r="J1351" i="7"/>
  <c r="I1351" i="7"/>
  <c r="H1351" i="7"/>
  <c r="G1351" i="7"/>
  <c r="F1351" i="7"/>
  <c r="L1350" i="7"/>
  <c r="K1350" i="7"/>
  <c r="J1350" i="7"/>
  <c r="I1350" i="7"/>
  <c r="H1350" i="7"/>
  <c r="G1350" i="7"/>
  <c r="F1350" i="7"/>
  <c r="L1349" i="7"/>
  <c r="K1349" i="7"/>
  <c r="J1349" i="7"/>
  <c r="I1349" i="7"/>
  <c r="H1349" i="7"/>
  <c r="G1349" i="7"/>
  <c r="F1349" i="7"/>
  <c r="L1348" i="7"/>
  <c r="K1348" i="7"/>
  <c r="J1348" i="7"/>
  <c r="I1348" i="7"/>
  <c r="H1348" i="7"/>
  <c r="G1348" i="7"/>
  <c r="F1348" i="7"/>
  <c r="L1347" i="7"/>
  <c r="K1347" i="7"/>
  <c r="J1347" i="7"/>
  <c r="I1347" i="7"/>
  <c r="H1347" i="7"/>
  <c r="G1347" i="7"/>
  <c r="F1347" i="7"/>
  <c r="L1346" i="7"/>
  <c r="K1346" i="7"/>
  <c r="J1346" i="7"/>
  <c r="I1346" i="7"/>
  <c r="H1346" i="7"/>
  <c r="G1346" i="7"/>
  <c r="F1346" i="7"/>
  <c r="L1345" i="7"/>
  <c r="K1345" i="7"/>
  <c r="J1345" i="7"/>
  <c r="I1345" i="7"/>
  <c r="H1345" i="7"/>
  <c r="G1345" i="7"/>
  <c r="F1345" i="7"/>
  <c r="L1344" i="7"/>
  <c r="K1344" i="7"/>
  <c r="J1344" i="7"/>
  <c r="I1344" i="7"/>
  <c r="H1344" i="7"/>
  <c r="G1344" i="7"/>
  <c r="F1344" i="7"/>
  <c r="L1343" i="7"/>
  <c r="K1343" i="7"/>
  <c r="J1343" i="7"/>
  <c r="I1343" i="7"/>
  <c r="H1343" i="7"/>
  <c r="G1343" i="7"/>
  <c r="F1343" i="7"/>
  <c r="L1342" i="7"/>
  <c r="K1342" i="7"/>
  <c r="J1342" i="7"/>
  <c r="I1342" i="7"/>
  <c r="H1342" i="7"/>
  <c r="G1342" i="7"/>
  <c r="F1342" i="7"/>
  <c r="L1341" i="7"/>
  <c r="K1341" i="7"/>
  <c r="J1341" i="7"/>
  <c r="I1341" i="7"/>
  <c r="H1341" i="7"/>
  <c r="G1341" i="7"/>
  <c r="F1341" i="7"/>
  <c r="L1340" i="7"/>
  <c r="K1340" i="7"/>
  <c r="J1340" i="7"/>
  <c r="I1340" i="7"/>
  <c r="H1340" i="7"/>
  <c r="G1340" i="7"/>
  <c r="F1340" i="7"/>
  <c r="L1339" i="7"/>
  <c r="K1339" i="7"/>
  <c r="J1339" i="7"/>
  <c r="I1339" i="7"/>
  <c r="H1339" i="7"/>
  <c r="G1339" i="7"/>
  <c r="F1339" i="7"/>
  <c r="L1338" i="7"/>
  <c r="K1338" i="7"/>
  <c r="J1338" i="7"/>
  <c r="I1338" i="7"/>
  <c r="H1338" i="7"/>
  <c r="G1338" i="7"/>
  <c r="F1338" i="7"/>
  <c r="L1337" i="7"/>
  <c r="K1337" i="7"/>
  <c r="J1337" i="7"/>
  <c r="I1337" i="7"/>
  <c r="H1337" i="7"/>
  <c r="G1337" i="7"/>
  <c r="F1337" i="7"/>
  <c r="L1336" i="7"/>
  <c r="K1336" i="7"/>
  <c r="J1336" i="7"/>
  <c r="I1336" i="7"/>
  <c r="H1336" i="7"/>
  <c r="G1336" i="7"/>
  <c r="F1336" i="7"/>
  <c r="L1335" i="7"/>
  <c r="K1335" i="7"/>
  <c r="J1335" i="7"/>
  <c r="I1335" i="7"/>
  <c r="H1335" i="7"/>
  <c r="G1335" i="7"/>
  <c r="F1335" i="7"/>
  <c r="L1334" i="7"/>
  <c r="K1334" i="7"/>
  <c r="J1334" i="7"/>
  <c r="I1334" i="7"/>
  <c r="H1334" i="7"/>
  <c r="G1334" i="7"/>
  <c r="F1334" i="7"/>
  <c r="L1333" i="7"/>
  <c r="K1333" i="7"/>
  <c r="J1333" i="7"/>
  <c r="I1333" i="7"/>
  <c r="H1333" i="7"/>
  <c r="G1333" i="7"/>
  <c r="F1333" i="7"/>
  <c r="L1332" i="7"/>
  <c r="K1332" i="7"/>
  <c r="J1332" i="7"/>
  <c r="I1332" i="7"/>
  <c r="H1332" i="7"/>
  <c r="G1332" i="7"/>
  <c r="F1332" i="7"/>
  <c r="L1331" i="7"/>
  <c r="K1331" i="7"/>
  <c r="J1331" i="7"/>
  <c r="I1331" i="7"/>
  <c r="H1331" i="7"/>
  <c r="G1331" i="7"/>
  <c r="F1331" i="7"/>
  <c r="L1330" i="7"/>
  <c r="K1330" i="7"/>
  <c r="J1330" i="7"/>
  <c r="I1330" i="7"/>
  <c r="H1330" i="7"/>
  <c r="G1330" i="7"/>
  <c r="F1330" i="7"/>
  <c r="L1329" i="7"/>
  <c r="K1329" i="7"/>
  <c r="J1329" i="7"/>
  <c r="I1329" i="7"/>
  <c r="H1329" i="7"/>
  <c r="G1329" i="7"/>
  <c r="F1329" i="7"/>
  <c r="L1328" i="7"/>
  <c r="K1328" i="7"/>
  <c r="J1328" i="7"/>
  <c r="I1328" i="7"/>
  <c r="H1328" i="7"/>
  <c r="G1328" i="7"/>
  <c r="F1328" i="7"/>
  <c r="L1327" i="7"/>
  <c r="K1327" i="7"/>
  <c r="J1327" i="7"/>
  <c r="I1327" i="7"/>
  <c r="H1327" i="7"/>
  <c r="G1327" i="7"/>
  <c r="F1327" i="7"/>
  <c r="L1326" i="7"/>
  <c r="K1326" i="7"/>
  <c r="J1326" i="7"/>
  <c r="I1326" i="7"/>
  <c r="H1326" i="7"/>
  <c r="G1326" i="7"/>
  <c r="F1326" i="7"/>
  <c r="L1325" i="7"/>
  <c r="K1325" i="7"/>
  <c r="J1325" i="7"/>
  <c r="I1325" i="7"/>
  <c r="H1325" i="7"/>
  <c r="G1325" i="7"/>
  <c r="F1325" i="7"/>
  <c r="L1324" i="7"/>
  <c r="K1324" i="7"/>
  <c r="J1324" i="7"/>
  <c r="I1324" i="7"/>
  <c r="H1324" i="7"/>
  <c r="G1324" i="7"/>
  <c r="F1324" i="7"/>
  <c r="L1323" i="7"/>
  <c r="K1323" i="7"/>
  <c r="J1323" i="7"/>
  <c r="I1323" i="7"/>
  <c r="H1323" i="7"/>
  <c r="G1323" i="7"/>
  <c r="F1323" i="7"/>
  <c r="L1322" i="7"/>
  <c r="K1322" i="7"/>
  <c r="J1322" i="7"/>
  <c r="I1322" i="7"/>
  <c r="H1322" i="7"/>
  <c r="G1322" i="7"/>
  <c r="F1322" i="7"/>
  <c r="L1321" i="7"/>
  <c r="K1321" i="7"/>
  <c r="J1321" i="7"/>
  <c r="I1321" i="7"/>
  <c r="H1321" i="7"/>
  <c r="G1321" i="7"/>
  <c r="F1321" i="7"/>
  <c r="L1320" i="7"/>
  <c r="K1320" i="7"/>
  <c r="J1320" i="7"/>
  <c r="I1320" i="7"/>
  <c r="H1320" i="7"/>
  <c r="G1320" i="7"/>
  <c r="F1320" i="7"/>
  <c r="L1319" i="7"/>
  <c r="K1319" i="7"/>
  <c r="J1319" i="7"/>
  <c r="I1319" i="7"/>
  <c r="H1319" i="7"/>
  <c r="G1319" i="7"/>
  <c r="F1319" i="7"/>
  <c r="L1318" i="7"/>
  <c r="K1318" i="7"/>
  <c r="J1318" i="7"/>
  <c r="I1318" i="7"/>
  <c r="H1318" i="7"/>
  <c r="G1318" i="7"/>
  <c r="F1318" i="7"/>
  <c r="L1317" i="7"/>
  <c r="K1317" i="7"/>
  <c r="J1317" i="7"/>
  <c r="I1317" i="7"/>
  <c r="H1317" i="7"/>
  <c r="G1317" i="7"/>
  <c r="F1317" i="7"/>
  <c r="L1316" i="7"/>
  <c r="K1316" i="7"/>
  <c r="J1316" i="7"/>
  <c r="I1316" i="7"/>
  <c r="H1316" i="7"/>
  <c r="G1316" i="7"/>
  <c r="F1316" i="7"/>
  <c r="L1315" i="7"/>
  <c r="K1315" i="7"/>
  <c r="J1315" i="7"/>
  <c r="I1315" i="7"/>
  <c r="H1315" i="7"/>
  <c r="G1315" i="7"/>
  <c r="F1315" i="7"/>
  <c r="L1314" i="7"/>
  <c r="K1314" i="7"/>
  <c r="J1314" i="7"/>
  <c r="I1314" i="7"/>
  <c r="H1314" i="7"/>
  <c r="G1314" i="7"/>
  <c r="F1314" i="7"/>
  <c r="L1313" i="7"/>
  <c r="K1313" i="7"/>
  <c r="J1313" i="7"/>
  <c r="I1313" i="7"/>
  <c r="H1313" i="7"/>
  <c r="G1313" i="7"/>
  <c r="F1313" i="7"/>
  <c r="L1312" i="7"/>
  <c r="K1312" i="7"/>
  <c r="J1312" i="7"/>
  <c r="I1312" i="7"/>
  <c r="H1312" i="7"/>
  <c r="G1312" i="7"/>
  <c r="F1312" i="7"/>
  <c r="L1311" i="7"/>
  <c r="K1311" i="7"/>
  <c r="J1311" i="7"/>
  <c r="I1311" i="7"/>
  <c r="H1311" i="7"/>
  <c r="G1311" i="7"/>
  <c r="F1311" i="7"/>
  <c r="L1310" i="7"/>
  <c r="K1310" i="7"/>
  <c r="J1310" i="7"/>
  <c r="I1310" i="7"/>
  <c r="H1310" i="7"/>
  <c r="G1310" i="7"/>
  <c r="F1310" i="7"/>
  <c r="L1309" i="7"/>
  <c r="K1309" i="7"/>
  <c r="J1309" i="7"/>
  <c r="I1309" i="7"/>
  <c r="H1309" i="7"/>
  <c r="G1309" i="7"/>
  <c r="F1309" i="7"/>
  <c r="L1308" i="7"/>
  <c r="K1308" i="7"/>
  <c r="J1308" i="7"/>
  <c r="I1308" i="7"/>
  <c r="H1308" i="7"/>
  <c r="G1308" i="7"/>
  <c r="F1308" i="7"/>
  <c r="L1307" i="7"/>
  <c r="K1307" i="7"/>
  <c r="J1307" i="7"/>
  <c r="I1307" i="7"/>
  <c r="H1307" i="7"/>
  <c r="G1307" i="7"/>
  <c r="F1307" i="7"/>
  <c r="L1306" i="7"/>
  <c r="K1306" i="7"/>
  <c r="J1306" i="7"/>
  <c r="I1306" i="7"/>
  <c r="H1306" i="7"/>
  <c r="G1306" i="7"/>
  <c r="F1306" i="7"/>
  <c r="L1305" i="7"/>
  <c r="K1305" i="7"/>
  <c r="J1305" i="7"/>
  <c r="I1305" i="7"/>
  <c r="H1305" i="7"/>
  <c r="G1305" i="7"/>
  <c r="F1305" i="7"/>
  <c r="L1304" i="7"/>
  <c r="K1304" i="7"/>
  <c r="J1304" i="7"/>
  <c r="I1304" i="7"/>
  <c r="H1304" i="7"/>
  <c r="G1304" i="7"/>
  <c r="F1304" i="7"/>
  <c r="L1303" i="7"/>
  <c r="K1303" i="7"/>
  <c r="J1303" i="7"/>
  <c r="I1303" i="7"/>
  <c r="H1303" i="7"/>
  <c r="G1303" i="7"/>
  <c r="F1303" i="7"/>
  <c r="L1302" i="7"/>
  <c r="K1302" i="7"/>
  <c r="J1302" i="7"/>
  <c r="I1302" i="7"/>
  <c r="H1302" i="7"/>
  <c r="G1302" i="7"/>
  <c r="F1302" i="7"/>
  <c r="L1301" i="7"/>
  <c r="K1301" i="7"/>
  <c r="J1301" i="7"/>
  <c r="I1301" i="7"/>
  <c r="H1301" i="7"/>
  <c r="G1301" i="7"/>
  <c r="F1301" i="7"/>
  <c r="L1300" i="7"/>
  <c r="K1300" i="7"/>
  <c r="J1300" i="7"/>
  <c r="I1300" i="7"/>
  <c r="H1300" i="7"/>
  <c r="G1300" i="7"/>
  <c r="F1300" i="7"/>
  <c r="L1299" i="7"/>
  <c r="K1299" i="7"/>
  <c r="J1299" i="7"/>
  <c r="I1299" i="7"/>
  <c r="H1299" i="7"/>
  <c r="G1299" i="7"/>
  <c r="F1299" i="7"/>
  <c r="L1298" i="7"/>
  <c r="K1298" i="7"/>
  <c r="J1298" i="7"/>
  <c r="I1298" i="7"/>
  <c r="H1298" i="7"/>
  <c r="G1298" i="7"/>
  <c r="F1298" i="7"/>
  <c r="L1297" i="7"/>
  <c r="K1297" i="7"/>
  <c r="J1297" i="7"/>
  <c r="I1297" i="7"/>
  <c r="H1297" i="7"/>
  <c r="G1297" i="7"/>
  <c r="F1297" i="7"/>
  <c r="L1296" i="7"/>
  <c r="K1296" i="7"/>
  <c r="J1296" i="7"/>
  <c r="I1296" i="7"/>
  <c r="H1296" i="7"/>
  <c r="G1296" i="7"/>
  <c r="F1296" i="7"/>
  <c r="L1295" i="7"/>
  <c r="K1295" i="7"/>
  <c r="J1295" i="7"/>
  <c r="I1295" i="7"/>
  <c r="H1295" i="7"/>
  <c r="G1295" i="7"/>
  <c r="F1295" i="7"/>
  <c r="L1294" i="7"/>
  <c r="K1294" i="7"/>
  <c r="J1294" i="7"/>
  <c r="I1294" i="7"/>
  <c r="H1294" i="7"/>
  <c r="G1294" i="7"/>
  <c r="F1294" i="7"/>
  <c r="L1293" i="7"/>
  <c r="K1293" i="7"/>
  <c r="J1293" i="7"/>
  <c r="I1293" i="7"/>
  <c r="H1293" i="7"/>
  <c r="G1293" i="7"/>
  <c r="F1293" i="7"/>
  <c r="L1292" i="7"/>
  <c r="K1292" i="7"/>
  <c r="J1292" i="7"/>
  <c r="I1292" i="7"/>
  <c r="H1292" i="7"/>
  <c r="G1292" i="7"/>
  <c r="F1292" i="7"/>
  <c r="L1291" i="7"/>
  <c r="K1291" i="7"/>
  <c r="J1291" i="7"/>
  <c r="I1291" i="7"/>
  <c r="H1291" i="7"/>
  <c r="G1291" i="7"/>
  <c r="F1291" i="7"/>
  <c r="L1290" i="7"/>
  <c r="K1290" i="7"/>
  <c r="J1290" i="7"/>
  <c r="I1290" i="7"/>
  <c r="H1290" i="7"/>
  <c r="G1290" i="7"/>
  <c r="F1290" i="7"/>
  <c r="L1289" i="7"/>
  <c r="K1289" i="7"/>
  <c r="J1289" i="7"/>
  <c r="I1289" i="7"/>
  <c r="H1289" i="7"/>
  <c r="G1289" i="7"/>
  <c r="F1289" i="7"/>
  <c r="L1288" i="7"/>
  <c r="K1288" i="7"/>
  <c r="J1288" i="7"/>
  <c r="I1288" i="7"/>
  <c r="H1288" i="7"/>
  <c r="G1288" i="7"/>
  <c r="F1288" i="7"/>
  <c r="L1287" i="7"/>
  <c r="K1287" i="7"/>
  <c r="J1287" i="7"/>
  <c r="I1287" i="7"/>
  <c r="H1287" i="7"/>
  <c r="G1287" i="7"/>
  <c r="F1287" i="7"/>
  <c r="L1286" i="7"/>
  <c r="K1286" i="7"/>
  <c r="J1286" i="7"/>
  <c r="I1286" i="7"/>
  <c r="H1286" i="7"/>
  <c r="G1286" i="7"/>
  <c r="F1286" i="7"/>
  <c r="L1285" i="7"/>
  <c r="K1285" i="7"/>
  <c r="J1285" i="7"/>
  <c r="I1285" i="7"/>
  <c r="H1285" i="7"/>
  <c r="G1285" i="7"/>
  <c r="F1285" i="7"/>
  <c r="L1284" i="7"/>
  <c r="K1284" i="7"/>
  <c r="J1284" i="7"/>
  <c r="I1284" i="7"/>
  <c r="H1284" i="7"/>
  <c r="G1284" i="7"/>
  <c r="F1284" i="7"/>
  <c r="L1283" i="7"/>
  <c r="K1283" i="7"/>
  <c r="J1283" i="7"/>
  <c r="I1283" i="7"/>
  <c r="H1283" i="7"/>
  <c r="G1283" i="7"/>
  <c r="F1283" i="7"/>
  <c r="L1282" i="7"/>
  <c r="K1282" i="7"/>
  <c r="J1282" i="7"/>
  <c r="I1282" i="7"/>
  <c r="H1282" i="7"/>
  <c r="G1282" i="7"/>
  <c r="F1282" i="7"/>
  <c r="L1281" i="7"/>
  <c r="K1281" i="7"/>
  <c r="J1281" i="7"/>
  <c r="I1281" i="7"/>
  <c r="H1281" i="7"/>
  <c r="G1281" i="7"/>
  <c r="F1281" i="7"/>
  <c r="L1280" i="7"/>
  <c r="K1280" i="7"/>
  <c r="J1280" i="7"/>
  <c r="I1280" i="7"/>
  <c r="H1280" i="7"/>
  <c r="G1280" i="7"/>
  <c r="F1280" i="7"/>
  <c r="L1279" i="7"/>
  <c r="K1279" i="7"/>
  <c r="J1279" i="7"/>
  <c r="I1279" i="7"/>
  <c r="H1279" i="7"/>
  <c r="G1279" i="7"/>
  <c r="F1279" i="7"/>
  <c r="L1278" i="7"/>
  <c r="K1278" i="7"/>
  <c r="J1278" i="7"/>
  <c r="I1278" i="7"/>
  <c r="H1278" i="7"/>
  <c r="G1278" i="7"/>
  <c r="F1278" i="7"/>
  <c r="L1277" i="7"/>
  <c r="K1277" i="7"/>
  <c r="J1277" i="7"/>
  <c r="I1277" i="7"/>
  <c r="H1277" i="7"/>
  <c r="G1277" i="7"/>
  <c r="F1277" i="7"/>
  <c r="L1276" i="7"/>
  <c r="K1276" i="7"/>
  <c r="J1276" i="7"/>
  <c r="I1276" i="7"/>
  <c r="H1276" i="7"/>
  <c r="G1276" i="7"/>
  <c r="F1276" i="7"/>
  <c r="L1275" i="7"/>
  <c r="K1275" i="7"/>
  <c r="J1275" i="7"/>
  <c r="I1275" i="7"/>
  <c r="H1275" i="7"/>
  <c r="G1275" i="7"/>
  <c r="F1275" i="7"/>
  <c r="L1274" i="7"/>
  <c r="K1274" i="7"/>
  <c r="J1274" i="7"/>
  <c r="I1274" i="7"/>
  <c r="H1274" i="7"/>
  <c r="G1274" i="7"/>
  <c r="F1274" i="7"/>
  <c r="L1273" i="7"/>
  <c r="K1273" i="7"/>
  <c r="J1273" i="7"/>
  <c r="I1273" i="7"/>
  <c r="H1273" i="7"/>
  <c r="G1273" i="7"/>
  <c r="F1273" i="7"/>
  <c r="L1272" i="7"/>
  <c r="K1272" i="7"/>
  <c r="J1272" i="7"/>
  <c r="I1272" i="7"/>
  <c r="H1272" i="7"/>
  <c r="G1272" i="7"/>
  <c r="F1272" i="7"/>
  <c r="L1271" i="7"/>
  <c r="K1271" i="7"/>
  <c r="J1271" i="7"/>
  <c r="I1271" i="7"/>
  <c r="H1271" i="7"/>
  <c r="G1271" i="7"/>
  <c r="F1271" i="7"/>
  <c r="L1270" i="7"/>
  <c r="K1270" i="7"/>
  <c r="J1270" i="7"/>
  <c r="I1270" i="7"/>
  <c r="H1270" i="7"/>
  <c r="G1270" i="7"/>
  <c r="F1270" i="7"/>
  <c r="L1269" i="7"/>
  <c r="K1269" i="7"/>
  <c r="J1269" i="7"/>
  <c r="I1269" i="7"/>
  <c r="H1269" i="7"/>
  <c r="G1269" i="7"/>
  <c r="F1269" i="7"/>
  <c r="L1268" i="7"/>
  <c r="K1268" i="7"/>
  <c r="J1268" i="7"/>
  <c r="I1268" i="7"/>
  <c r="H1268" i="7"/>
  <c r="G1268" i="7"/>
  <c r="F1268" i="7"/>
  <c r="L1267" i="7"/>
  <c r="K1267" i="7"/>
  <c r="J1267" i="7"/>
  <c r="I1267" i="7"/>
  <c r="H1267" i="7"/>
  <c r="G1267" i="7"/>
  <c r="F1267" i="7"/>
  <c r="L1266" i="7"/>
  <c r="K1266" i="7"/>
  <c r="J1266" i="7"/>
  <c r="I1266" i="7"/>
  <c r="H1266" i="7"/>
  <c r="G1266" i="7"/>
  <c r="F1266" i="7"/>
  <c r="L1265" i="7"/>
  <c r="K1265" i="7"/>
  <c r="J1265" i="7"/>
  <c r="I1265" i="7"/>
  <c r="H1265" i="7"/>
  <c r="G1265" i="7"/>
  <c r="F1265" i="7"/>
  <c r="L1264" i="7"/>
  <c r="K1264" i="7"/>
  <c r="J1264" i="7"/>
  <c r="I1264" i="7"/>
  <c r="H1264" i="7"/>
  <c r="G1264" i="7"/>
  <c r="F1264" i="7"/>
  <c r="L1263" i="7"/>
  <c r="K1263" i="7"/>
  <c r="J1263" i="7"/>
  <c r="I1263" i="7"/>
  <c r="H1263" i="7"/>
  <c r="G1263" i="7"/>
  <c r="F1263" i="7"/>
  <c r="L1262" i="7"/>
  <c r="K1262" i="7"/>
  <c r="J1262" i="7"/>
  <c r="I1262" i="7"/>
  <c r="H1262" i="7"/>
  <c r="G1262" i="7"/>
  <c r="F1262" i="7"/>
  <c r="L1261" i="7"/>
  <c r="K1261" i="7"/>
  <c r="J1261" i="7"/>
  <c r="I1261" i="7"/>
  <c r="H1261" i="7"/>
  <c r="G1261" i="7"/>
  <c r="F1261" i="7"/>
  <c r="L1260" i="7"/>
  <c r="K1260" i="7"/>
  <c r="J1260" i="7"/>
  <c r="I1260" i="7"/>
  <c r="H1260" i="7"/>
  <c r="G1260" i="7"/>
  <c r="F1260" i="7"/>
  <c r="L1259" i="7"/>
  <c r="K1259" i="7"/>
  <c r="J1259" i="7"/>
  <c r="I1259" i="7"/>
  <c r="H1259" i="7"/>
  <c r="G1259" i="7"/>
  <c r="F1259" i="7"/>
  <c r="L1258" i="7"/>
  <c r="K1258" i="7"/>
  <c r="J1258" i="7"/>
  <c r="I1258" i="7"/>
  <c r="H1258" i="7"/>
  <c r="G1258" i="7"/>
  <c r="F1258" i="7"/>
  <c r="L1257" i="7"/>
  <c r="K1257" i="7"/>
  <c r="J1257" i="7"/>
  <c r="I1257" i="7"/>
  <c r="H1257" i="7"/>
  <c r="G1257" i="7"/>
  <c r="F1257" i="7"/>
  <c r="L1256" i="7"/>
  <c r="K1256" i="7"/>
  <c r="J1256" i="7"/>
  <c r="I1256" i="7"/>
  <c r="H1256" i="7"/>
  <c r="G1256" i="7"/>
  <c r="F1256" i="7"/>
  <c r="L1255" i="7"/>
  <c r="K1255" i="7"/>
  <c r="J1255" i="7"/>
  <c r="I1255" i="7"/>
  <c r="H1255" i="7"/>
  <c r="G1255" i="7"/>
  <c r="F1255" i="7"/>
  <c r="L1254" i="7"/>
  <c r="K1254" i="7"/>
  <c r="J1254" i="7"/>
  <c r="I1254" i="7"/>
  <c r="H1254" i="7"/>
  <c r="G1254" i="7"/>
  <c r="F1254" i="7"/>
  <c r="L1253" i="7"/>
  <c r="K1253" i="7"/>
  <c r="J1253" i="7"/>
  <c r="I1253" i="7"/>
  <c r="H1253" i="7"/>
  <c r="G1253" i="7"/>
  <c r="F1253" i="7"/>
  <c r="L1252" i="7"/>
  <c r="K1252" i="7"/>
  <c r="J1252" i="7"/>
  <c r="I1252" i="7"/>
  <c r="H1252" i="7"/>
  <c r="G1252" i="7"/>
  <c r="F1252" i="7"/>
  <c r="L1251" i="7"/>
  <c r="K1251" i="7"/>
  <c r="J1251" i="7"/>
  <c r="I1251" i="7"/>
  <c r="H1251" i="7"/>
  <c r="G1251" i="7"/>
  <c r="F1251" i="7"/>
  <c r="L1250" i="7"/>
  <c r="K1250" i="7"/>
  <c r="J1250" i="7"/>
  <c r="I1250" i="7"/>
  <c r="H1250" i="7"/>
  <c r="G1250" i="7"/>
  <c r="F1250" i="7"/>
  <c r="L1249" i="7"/>
  <c r="K1249" i="7"/>
  <c r="J1249" i="7"/>
  <c r="I1249" i="7"/>
  <c r="H1249" i="7"/>
  <c r="G1249" i="7"/>
  <c r="F1249" i="7"/>
  <c r="L1248" i="7"/>
  <c r="K1248" i="7"/>
  <c r="J1248" i="7"/>
  <c r="I1248" i="7"/>
  <c r="H1248" i="7"/>
  <c r="G1248" i="7"/>
  <c r="F1248" i="7"/>
  <c r="L1247" i="7"/>
  <c r="K1247" i="7"/>
  <c r="J1247" i="7"/>
  <c r="I1247" i="7"/>
  <c r="H1247" i="7"/>
  <c r="G1247" i="7"/>
  <c r="F1247" i="7"/>
  <c r="L1246" i="7"/>
  <c r="K1246" i="7"/>
  <c r="J1246" i="7"/>
  <c r="I1246" i="7"/>
  <c r="H1246" i="7"/>
  <c r="G1246" i="7"/>
  <c r="F1246" i="7"/>
  <c r="L1245" i="7"/>
  <c r="K1245" i="7"/>
  <c r="J1245" i="7"/>
  <c r="I1245" i="7"/>
  <c r="H1245" i="7"/>
  <c r="G1245" i="7"/>
  <c r="F1245" i="7"/>
  <c r="L1244" i="7"/>
  <c r="K1244" i="7"/>
  <c r="J1244" i="7"/>
  <c r="I1244" i="7"/>
  <c r="H1244" i="7"/>
  <c r="G1244" i="7"/>
  <c r="F1244" i="7"/>
  <c r="L1243" i="7"/>
  <c r="K1243" i="7"/>
  <c r="J1243" i="7"/>
  <c r="I1243" i="7"/>
  <c r="H1243" i="7"/>
  <c r="G1243" i="7"/>
  <c r="F1243" i="7"/>
  <c r="L1242" i="7"/>
  <c r="K1242" i="7"/>
  <c r="J1242" i="7"/>
  <c r="I1242" i="7"/>
  <c r="H1242" i="7"/>
  <c r="G1242" i="7"/>
  <c r="F1242" i="7"/>
  <c r="L1241" i="7"/>
  <c r="K1241" i="7"/>
  <c r="J1241" i="7"/>
  <c r="I1241" i="7"/>
  <c r="H1241" i="7"/>
  <c r="G1241" i="7"/>
  <c r="F1241" i="7"/>
  <c r="L1240" i="7"/>
  <c r="K1240" i="7"/>
  <c r="J1240" i="7"/>
  <c r="I1240" i="7"/>
  <c r="H1240" i="7"/>
  <c r="G1240" i="7"/>
  <c r="F1240" i="7"/>
  <c r="L1239" i="7"/>
  <c r="K1239" i="7"/>
  <c r="J1239" i="7"/>
  <c r="I1239" i="7"/>
  <c r="H1239" i="7"/>
  <c r="G1239" i="7"/>
  <c r="F1239" i="7"/>
  <c r="L1238" i="7"/>
  <c r="K1238" i="7"/>
  <c r="J1238" i="7"/>
  <c r="I1238" i="7"/>
  <c r="H1238" i="7"/>
  <c r="G1238" i="7"/>
  <c r="F1238" i="7"/>
  <c r="L1237" i="7"/>
  <c r="K1237" i="7"/>
  <c r="J1237" i="7"/>
  <c r="I1237" i="7"/>
  <c r="H1237" i="7"/>
  <c r="G1237" i="7"/>
  <c r="F1237" i="7"/>
  <c r="L1236" i="7"/>
  <c r="K1236" i="7"/>
  <c r="J1236" i="7"/>
  <c r="I1236" i="7"/>
  <c r="H1236" i="7"/>
  <c r="G1236" i="7"/>
  <c r="F1236" i="7"/>
  <c r="L1235" i="7"/>
  <c r="K1235" i="7"/>
  <c r="J1235" i="7"/>
  <c r="I1235" i="7"/>
  <c r="H1235" i="7"/>
  <c r="G1235" i="7"/>
  <c r="F1235" i="7"/>
  <c r="L1234" i="7"/>
  <c r="K1234" i="7"/>
  <c r="J1234" i="7"/>
  <c r="I1234" i="7"/>
  <c r="H1234" i="7"/>
  <c r="G1234" i="7"/>
  <c r="F1234" i="7"/>
  <c r="L1233" i="7"/>
  <c r="K1233" i="7"/>
  <c r="J1233" i="7"/>
  <c r="I1233" i="7"/>
  <c r="H1233" i="7"/>
  <c r="G1233" i="7"/>
  <c r="F1233" i="7"/>
  <c r="L1232" i="7"/>
  <c r="K1232" i="7"/>
  <c r="J1232" i="7"/>
  <c r="I1232" i="7"/>
  <c r="H1232" i="7"/>
  <c r="G1232" i="7"/>
  <c r="F1232" i="7"/>
  <c r="L1231" i="7"/>
  <c r="K1231" i="7"/>
  <c r="J1231" i="7"/>
  <c r="I1231" i="7"/>
  <c r="H1231" i="7"/>
  <c r="G1231" i="7"/>
  <c r="F1231" i="7"/>
  <c r="L1230" i="7"/>
  <c r="K1230" i="7"/>
  <c r="J1230" i="7"/>
  <c r="I1230" i="7"/>
  <c r="H1230" i="7"/>
  <c r="G1230" i="7"/>
  <c r="F1230" i="7"/>
  <c r="L1229" i="7"/>
  <c r="K1229" i="7"/>
  <c r="J1229" i="7"/>
  <c r="I1229" i="7"/>
  <c r="H1229" i="7"/>
  <c r="G1229" i="7"/>
  <c r="F1229" i="7"/>
  <c r="L1228" i="7"/>
  <c r="K1228" i="7"/>
  <c r="J1228" i="7"/>
  <c r="I1228" i="7"/>
  <c r="H1228" i="7"/>
  <c r="G1228" i="7"/>
  <c r="F1228" i="7"/>
  <c r="L1227" i="7"/>
  <c r="K1227" i="7"/>
  <c r="J1227" i="7"/>
  <c r="I1227" i="7"/>
  <c r="H1227" i="7"/>
  <c r="G1227" i="7"/>
  <c r="F1227" i="7"/>
  <c r="L1226" i="7"/>
  <c r="K1226" i="7"/>
  <c r="J1226" i="7"/>
  <c r="I1226" i="7"/>
  <c r="H1226" i="7"/>
  <c r="G1226" i="7"/>
  <c r="F1226" i="7"/>
  <c r="L1225" i="7"/>
  <c r="K1225" i="7"/>
  <c r="J1225" i="7"/>
  <c r="I1225" i="7"/>
  <c r="H1225" i="7"/>
  <c r="G1225" i="7"/>
  <c r="F1225" i="7"/>
  <c r="L1224" i="7"/>
  <c r="K1224" i="7"/>
  <c r="J1224" i="7"/>
  <c r="I1224" i="7"/>
  <c r="H1224" i="7"/>
  <c r="G1224" i="7"/>
  <c r="F1224" i="7"/>
  <c r="L1223" i="7"/>
  <c r="K1223" i="7"/>
  <c r="J1223" i="7"/>
  <c r="I1223" i="7"/>
  <c r="H1223" i="7"/>
  <c r="G1223" i="7"/>
  <c r="F1223" i="7"/>
  <c r="L1222" i="7"/>
  <c r="K1222" i="7"/>
  <c r="J1222" i="7"/>
  <c r="I1222" i="7"/>
  <c r="H1222" i="7"/>
  <c r="G1222" i="7"/>
  <c r="F1222" i="7"/>
  <c r="L1221" i="7"/>
  <c r="K1221" i="7"/>
  <c r="J1221" i="7"/>
  <c r="I1221" i="7"/>
  <c r="H1221" i="7"/>
  <c r="G1221" i="7"/>
  <c r="F1221" i="7"/>
  <c r="L1220" i="7"/>
  <c r="K1220" i="7"/>
  <c r="J1220" i="7"/>
  <c r="I1220" i="7"/>
  <c r="H1220" i="7"/>
  <c r="G1220" i="7"/>
  <c r="F1220" i="7"/>
  <c r="L1219" i="7"/>
  <c r="K1219" i="7"/>
  <c r="J1219" i="7"/>
  <c r="I1219" i="7"/>
  <c r="H1219" i="7"/>
  <c r="G1219" i="7"/>
  <c r="F1219" i="7"/>
  <c r="L1218" i="7"/>
  <c r="K1218" i="7"/>
  <c r="J1218" i="7"/>
  <c r="I1218" i="7"/>
  <c r="H1218" i="7"/>
  <c r="G1218" i="7"/>
  <c r="F1218" i="7"/>
  <c r="L1217" i="7"/>
  <c r="K1217" i="7"/>
  <c r="J1217" i="7"/>
  <c r="I1217" i="7"/>
  <c r="H1217" i="7"/>
  <c r="G1217" i="7"/>
  <c r="F1217" i="7"/>
  <c r="L1216" i="7"/>
  <c r="K1216" i="7"/>
  <c r="J1216" i="7"/>
  <c r="I1216" i="7"/>
  <c r="H1216" i="7"/>
  <c r="G1216" i="7"/>
  <c r="F1216" i="7"/>
  <c r="L1215" i="7"/>
  <c r="K1215" i="7"/>
  <c r="J1215" i="7"/>
  <c r="I1215" i="7"/>
  <c r="H1215" i="7"/>
  <c r="G1215" i="7"/>
  <c r="F1215" i="7"/>
  <c r="L1214" i="7"/>
  <c r="K1214" i="7"/>
  <c r="J1214" i="7"/>
  <c r="I1214" i="7"/>
  <c r="H1214" i="7"/>
  <c r="G1214" i="7"/>
  <c r="F1214" i="7"/>
  <c r="L1213" i="7"/>
  <c r="K1213" i="7"/>
  <c r="J1213" i="7"/>
  <c r="I1213" i="7"/>
  <c r="H1213" i="7"/>
  <c r="G1213" i="7"/>
  <c r="F1213" i="7"/>
  <c r="L1212" i="7"/>
  <c r="K1212" i="7"/>
  <c r="J1212" i="7"/>
  <c r="I1212" i="7"/>
  <c r="H1212" i="7"/>
  <c r="G1212" i="7"/>
  <c r="F1212" i="7"/>
  <c r="L1211" i="7"/>
  <c r="K1211" i="7"/>
  <c r="J1211" i="7"/>
  <c r="I1211" i="7"/>
  <c r="H1211" i="7"/>
  <c r="G1211" i="7"/>
  <c r="F1211" i="7"/>
  <c r="L1210" i="7"/>
  <c r="K1210" i="7"/>
  <c r="J1210" i="7"/>
  <c r="I1210" i="7"/>
  <c r="H1210" i="7"/>
  <c r="G1210" i="7"/>
  <c r="F1210" i="7"/>
  <c r="L1209" i="7"/>
  <c r="K1209" i="7"/>
  <c r="J1209" i="7"/>
  <c r="I1209" i="7"/>
  <c r="H1209" i="7"/>
  <c r="G1209" i="7"/>
  <c r="F1209" i="7"/>
  <c r="L1208" i="7"/>
  <c r="K1208" i="7"/>
  <c r="J1208" i="7"/>
  <c r="I1208" i="7"/>
  <c r="H1208" i="7"/>
  <c r="G1208" i="7"/>
  <c r="F1208" i="7"/>
  <c r="L1207" i="7"/>
  <c r="K1207" i="7"/>
  <c r="J1207" i="7"/>
  <c r="I1207" i="7"/>
  <c r="H1207" i="7"/>
  <c r="G1207" i="7"/>
  <c r="F1207" i="7"/>
  <c r="L1206" i="7"/>
  <c r="K1206" i="7"/>
  <c r="J1206" i="7"/>
  <c r="I1206" i="7"/>
  <c r="H1206" i="7"/>
  <c r="G1206" i="7"/>
  <c r="F1206" i="7"/>
  <c r="L1205" i="7"/>
  <c r="K1205" i="7"/>
  <c r="J1205" i="7"/>
  <c r="I1205" i="7"/>
  <c r="H1205" i="7"/>
  <c r="G1205" i="7"/>
  <c r="F1205" i="7"/>
  <c r="L1204" i="7"/>
  <c r="K1204" i="7"/>
  <c r="J1204" i="7"/>
  <c r="I1204" i="7"/>
  <c r="H1204" i="7"/>
  <c r="G1204" i="7"/>
  <c r="F1204" i="7"/>
  <c r="L1203" i="7"/>
  <c r="K1203" i="7"/>
  <c r="J1203" i="7"/>
  <c r="I1203" i="7"/>
  <c r="H1203" i="7"/>
  <c r="G1203" i="7"/>
  <c r="F1203" i="7"/>
  <c r="L1202" i="7"/>
  <c r="K1202" i="7"/>
  <c r="J1202" i="7"/>
  <c r="I1202" i="7"/>
  <c r="H1202" i="7"/>
  <c r="G1202" i="7"/>
  <c r="F1202" i="7"/>
  <c r="L1201" i="7"/>
  <c r="K1201" i="7"/>
  <c r="J1201" i="7"/>
  <c r="I1201" i="7"/>
  <c r="H1201" i="7"/>
  <c r="G1201" i="7"/>
  <c r="F1201" i="7"/>
  <c r="L1200" i="7"/>
  <c r="K1200" i="7"/>
  <c r="J1200" i="7"/>
  <c r="I1200" i="7"/>
  <c r="H1200" i="7"/>
  <c r="G1200" i="7"/>
  <c r="F1200" i="7"/>
  <c r="L1199" i="7"/>
  <c r="K1199" i="7"/>
  <c r="J1199" i="7"/>
  <c r="I1199" i="7"/>
  <c r="H1199" i="7"/>
  <c r="G1199" i="7"/>
  <c r="F1199" i="7"/>
  <c r="L1198" i="7"/>
  <c r="K1198" i="7"/>
  <c r="J1198" i="7"/>
  <c r="I1198" i="7"/>
  <c r="H1198" i="7"/>
  <c r="G1198" i="7"/>
  <c r="F1198" i="7"/>
  <c r="L1197" i="7"/>
  <c r="K1197" i="7"/>
  <c r="J1197" i="7"/>
  <c r="I1197" i="7"/>
  <c r="H1197" i="7"/>
  <c r="G1197" i="7"/>
  <c r="F1197" i="7"/>
  <c r="L1196" i="7"/>
  <c r="K1196" i="7"/>
  <c r="J1196" i="7"/>
  <c r="I1196" i="7"/>
  <c r="H1196" i="7"/>
  <c r="G1196" i="7"/>
  <c r="F1196" i="7"/>
  <c r="L1195" i="7"/>
  <c r="K1195" i="7"/>
  <c r="J1195" i="7"/>
  <c r="I1195" i="7"/>
  <c r="H1195" i="7"/>
  <c r="G1195" i="7"/>
  <c r="F1195" i="7"/>
  <c r="L1194" i="7"/>
  <c r="K1194" i="7"/>
  <c r="J1194" i="7"/>
  <c r="I1194" i="7"/>
  <c r="H1194" i="7"/>
  <c r="G1194" i="7"/>
  <c r="F1194" i="7"/>
  <c r="L1193" i="7"/>
  <c r="K1193" i="7"/>
  <c r="J1193" i="7"/>
  <c r="I1193" i="7"/>
  <c r="H1193" i="7"/>
  <c r="G1193" i="7"/>
  <c r="F1193" i="7"/>
  <c r="L1192" i="7"/>
  <c r="K1192" i="7"/>
  <c r="J1192" i="7"/>
  <c r="I1192" i="7"/>
  <c r="H1192" i="7"/>
  <c r="G1192" i="7"/>
  <c r="F1192" i="7"/>
  <c r="L1191" i="7"/>
  <c r="K1191" i="7"/>
  <c r="J1191" i="7"/>
  <c r="I1191" i="7"/>
  <c r="H1191" i="7"/>
  <c r="G1191" i="7"/>
  <c r="F1191" i="7"/>
  <c r="L1190" i="7"/>
  <c r="K1190" i="7"/>
  <c r="J1190" i="7"/>
  <c r="I1190" i="7"/>
  <c r="H1190" i="7"/>
  <c r="G1190" i="7"/>
  <c r="F1190" i="7"/>
  <c r="L1189" i="7"/>
  <c r="K1189" i="7"/>
  <c r="J1189" i="7"/>
  <c r="I1189" i="7"/>
  <c r="H1189" i="7"/>
  <c r="G1189" i="7"/>
  <c r="F1189" i="7"/>
  <c r="L1188" i="7"/>
  <c r="K1188" i="7"/>
  <c r="J1188" i="7"/>
  <c r="I1188" i="7"/>
  <c r="H1188" i="7"/>
  <c r="G1188" i="7"/>
  <c r="F1188" i="7"/>
  <c r="L1187" i="7"/>
  <c r="K1187" i="7"/>
  <c r="J1187" i="7"/>
  <c r="I1187" i="7"/>
  <c r="H1187" i="7"/>
  <c r="G1187" i="7"/>
  <c r="F1187" i="7"/>
  <c r="L1186" i="7"/>
  <c r="K1186" i="7"/>
  <c r="J1186" i="7"/>
  <c r="I1186" i="7"/>
  <c r="H1186" i="7"/>
  <c r="G1186" i="7"/>
  <c r="F1186" i="7"/>
  <c r="L1185" i="7"/>
  <c r="K1185" i="7"/>
  <c r="J1185" i="7"/>
  <c r="I1185" i="7"/>
  <c r="H1185" i="7"/>
  <c r="G1185" i="7"/>
  <c r="F1185" i="7"/>
  <c r="L1184" i="7"/>
  <c r="K1184" i="7"/>
  <c r="J1184" i="7"/>
  <c r="I1184" i="7"/>
  <c r="H1184" i="7"/>
  <c r="G1184" i="7"/>
  <c r="F1184" i="7"/>
  <c r="L1183" i="7"/>
  <c r="K1183" i="7"/>
  <c r="J1183" i="7"/>
  <c r="I1183" i="7"/>
  <c r="H1183" i="7"/>
  <c r="G1183" i="7"/>
  <c r="F1183" i="7"/>
  <c r="L1182" i="7"/>
  <c r="K1182" i="7"/>
  <c r="J1182" i="7"/>
  <c r="I1182" i="7"/>
  <c r="H1182" i="7"/>
  <c r="G1182" i="7"/>
  <c r="F1182" i="7"/>
  <c r="L1181" i="7"/>
  <c r="K1181" i="7"/>
  <c r="J1181" i="7"/>
  <c r="I1181" i="7"/>
  <c r="H1181" i="7"/>
  <c r="G1181" i="7"/>
  <c r="F1181" i="7"/>
  <c r="L1180" i="7"/>
  <c r="K1180" i="7"/>
  <c r="J1180" i="7"/>
  <c r="I1180" i="7"/>
  <c r="H1180" i="7"/>
  <c r="G1180" i="7"/>
  <c r="F1180" i="7"/>
  <c r="L1179" i="7"/>
  <c r="K1179" i="7"/>
  <c r="J1179" i="7"/>
  <c r="I1179" i="7"/>
  <c r="H1179" i="7"/>
  <c r="G1179" i="7"/>
  <c r="F1179" i="7"/>
  <c r="L1178" i="7"/>
  <c r="K1178" i="7"/>
  <c r="J1178" i="7"/>
  <c r="I1178" i="7"/>
  <c r="H1178" i="7"/>
  <c r="G1178" i="7"/>
  <c r="F1178" i="7"/>
  <c r="L1177" i="7"/>
  <c r="K1177" i="7"/>
  <c r="J1177" i="7"/>
  <c r="I1177" i="7"/>
  <c r="H1177" i="7"/>
  <c r="G1177" i="7"/>
  <c r="F1177" i="7"/>
  <c r="L1176" i="7"/>
  <c r="K1176" i="7"/>
  <c r="J1176" i="7"/>
  <c r="I1176" i="7"/>
  <c r="H1176" i="7"/>
  <c r="G1176" i="7"/>
  <c r="F1176" i="7"/>
  <c r="L1175" i="7"/>
  <c r="K1175" i="7"/>
  <c r="J1175" i="7"/>
  <c r="I1175" i="7"/>
  <c r="H1175" i="7"/>
  <c r="G1175" i="7"/>
  <c r="F1175" i="7"/>
  <c r="L1174" i="7"/>
  <c r="K1174" i="7"/>
  <c r="J1174" i="7"/>
  <c r="I1174" i="7"/>
  <c r="H1174" i="7"/>
  <c r="G1174" i="7"/>
  <c r="F1174" i="7"/>
  <c r="L1173" i="7"/>
  <c r="K1173" i="7"/>
  <c r="J1173" i="7"/>
  <c r="I1173" i="7"/>
  <c r="H1173" i="7"/>
  <c r="G1173" i="7"/>
  <c r="F1173" i="7"/>
  <c r="L1172" i="7"/>
  <c r="K1172" i="7"/>
  <c r="J1172" i="7"/>
  <c r="I1172" i="7"/>
  <c r="H1172" i="7"/>
  <c r="G1172" i="7"/>
  <c r="F1172" i="7"/>
  <c r="L1171" i="7"/>
  <c r="K1171" i="7"/>
  <c r="J1171" i="7"/>
  <c r="I1171" i="7"/>
  <c r="H1171" i="7"/>
  <c r="G1171" i="7"/>
  <c r="F1171" i="7"/>
  <c r="L1170" i="7"/>
  <c r="K1170" i="7"/>
  <c r="J1170" i="7"/>
  <c r="I1170" i="7"/>
  <c r="H1170" i="7"/>
  <c r="G1170" i="7"/>
  <c r="F1170" i="7"/>
  <c r="L1169" i="7"/>
  <c r="K1169" i="7"/>
  <c r="J1169" i="7"/>
  <c r="I1169" i="7"/>
  <c r="H1169" i="7"/>
  <c r="G1169" i="7"/>
  <c r="F1169" i="7"/>
  <c r="L1168" i="7"/>
  <c r="K1168" i="7"/>
  <c r="J1168" i="7"/>
  <c r="I1168" i="7"/>
  <c r="H1168" i="7"/>
  <c r="G1168" i="7"/>
  <c r="F1168" i="7"/>
  <c r="L1167" i="7"/>
  <c r="K1167" i="7"/>
  <c r="J1167" i="7"/>
  <c r="I1167" i="7"/>
  <c r="H1167" i="7"/>
  <c r="G1167" i="7"/>
  <c r="F1167" i="7"/>
  <c r="L1166" i="7"/>
  <c r="K1166" i="7"/>
  <c r="J1166" i="7"/>
  <c r="I1166" i="7"/>
  <c r="H1166" i="7"/>
  <c r="G1166" i="7"/>
  <c r="F1166" i="7"/>
  <c r="L1165" i="7"/>
  <c r="K1165" i="7"/>
  <c r="J1165" i="7"/>
  <c r="I1165" i="7"/>
  <c r="H1165" i="7"/>
  <c r="G1165" i="7"/>
  <c r="F1165" i="7"/>
  <c r="L1164" i="7"/>
  <c r="K1164" i="7"/>
  <c r="J1164" i="7"/>
  <c r="I1164" i="7"/>
  <c r="H1164" i="7"/>
  <c r="G1164" i="7"/>
  <c r="F1164" i="7"/>
  <c r="L1163" i="7"/>
  <c r="K1163" i="7"/>
  <c r="J1163" i="7"/>
  <c r="I1163" i="7"/>
  <c r="H1163" i="7"/>
  <c r="G1163" i="7"/>
  <c r="F1163" i="7"/>
  <c r="L1162" i="7"/>
  <c r="K1162" i="7"/>
  <c r="J1162" i="7"/>
  <c r="I1162" i="7"/>
  <c r="H1162" i="7"/>
  <c r="G1162" i="7"/>
  <c r="F1162" i="7"/>
  <c r="L1161" i="7"/>
  <c r="K1161" i="7"/>
  <c r="J1161" i="7"/>
  <c r="I1161" i="7"/>
  <c r="H1161" i="7"/>
  <c r="G1161" i="7"/>
  <c r="F1161" i="7"/>
  <c r="L1160" i="7"/>
  <c r="K1160" i="7"/>
  <c r="J1160" i="7"/>
  <c r="I1160" i="7"/>
  <c r="H1160" i="7"/>
  <c r="G1160" i="7"/>
  <c r="F1160" i="7"/>
  <c r="L1159" i="7"/>
  <c r="K1159" i="7"/>
  <c r="J1159" i="7"/>
  <c r="I1159" i="7"/>
  <c r="H1159" i="7"/>
  <c r="G1159" i="7"/>
  <c r="F1159" i="7"/>
  <c r="L1158" i="7"/>
  <c r="K1158" i="7"/>
  <c r="J1158" i="7"/>
  <c r="I1158" i="7"/>
  <c r="H1158" i="7"/>
  <c r="G1158" i="7"/>
  <c r="F1158" i="7"/>
  <c r="L1157" i="7"/>
  <c r="K1157" i="7"/>
  <c r="J1157" i="7"/>
  <c r="I1157" i="7"/>
  <c r="H1157" i="7"/>
  <c r="G1157" i="7"/>
  <c r="F1157" i="7"/>
  <c r="L1156" i="7"/>
  <c r="K1156" i="7"/>
  <c r="J1156" i="7"/>
  <c r="I1156" i="7"/>
  <c r="H1156" i="7"/>
  <c r="G1156" i="7"/>
  <c r="F1156" i="7"/>
  <c r="L1155" i="7"/>
  <c r="K1155" i="7"/>
  <c r="J1155" i="7"/>
  <c r="I1155" i="7"/>
  <c r="H1155" i="7"/>
  <c r="G1155" i="7"/>
  <c r="F1155" i="7"/>
  <c r="L1154" i="7"/>
  <c r="K1154" i="7"/>
  <c r="J1154" i="7"/>
  <c r="I1154" i="7"/>
  <c r="H1154" i="7"/>
  <c r="G1154" i="7"/>
  <c r="F1154" i="7"/>
  <c r="L1153" i="7"/>
  <c r="K1153" i="7"/>
  <c r="J1153" i="7"/>
  <c r="I1153" i="7"/>
  <c r="H1153" i="7"/>
  <c r="G1153" i="7"/>
  <c r="F1153" i="7"/>
  <c r="L1152" i="7"/>
  <c r="K1152" i="7"/>
  <c r="J1152" i="7"/>
  <c r="I1152" i="7"/>
  <c r="H1152" i="7"/>
  <c r="G1152" i="7"/>
  <c r="F1152" i="7"/>
  <c r="L1151" i="7"/>
  <c r="K1151" i="7"/>
  <c r="J1151" i="7"/>
  <c r="I1151" i="7"/>
  <c r="H1151" i="7"/>
  <c r="G1151" i="7"/>
  <c r="F1151" i="7"/>
  <c r="L1150" i="7"/>
  <c r="K1150" i="7"/>
  <c r="J1150" i="7"/>
  <c r="I1150" i="7"/>
  <c r="H1150" i="7"/>
  <c r="G1150" i="7"/>
  <c r="F1150" i="7"/>
  <c r="L1149" i="7"/>
  <c r="K1149" i="7"/>
  <c r="J1149" i="7"/>
  <c r="I1149" i="7"/>
  <c r="H1149" i="7"/>
  <c r="G1149" i="7"/>
  <c r="F1149" i="7"/>
  <c r="L1148" i="7"/>
  <c r="K1148" i="7"/>
  <c r="J1148" i="7"/>
  <c r="I1148" i="7"/>
  <c r="H1148" i="7"/>
  <c r="G1148" i="7"/>
  <c r="F1148" i="7"/>
  <c r="L1147" i="7"/>
  <c r="K1147" i="7"/>
  <c r="J1147" i="7"/>
  <c r="I1147" i="7"/>
  <c r="H1147" i="7"/>
  <c r="G1147" i="7"/>
  <c r="F1147" i="7"/>
  <c r="L1146" i="7"/>
  <c r="K1146" i="7"/>
  <c r="J1146" i="7"/>
  <c r="I1146" i="7"/>
  <c r="H1146" i="7"/>
  <c r="G1146" i="7"/>
  <c r="F1146" i="7"/>
  <c r="L1145" i="7"/>
  <c r="K1145" i="7"/>
  <c r="J1145" i="7"/>
  <c r="I1145" i="7"/>
  <c r="H1145" i="7"/>
  <c r="G1145" i="7"/>
  <c r="F1145" i="7"/>
  <c r="L1144" i="7"/>
  <c r="K1144" i="7"/>
  <c r="J1144" i="7"/>
  <c r="I1144" i="7"/>
  <c r="H1144" i="7"/>
  <c r="G1144" i="7"/>
  <c r="F1144" i="7"/>
  <c r="L1143" i="7"/>
  <c r="K1143" i="7"/>
  <c r="J1143" i="7"/>
  <c r="I1143" i="7"/>
  <c r="H1143" i="7"/>
  <c r="G1143" i="7"/>
  <c r="F1143" i="7"/>
  <c r="L1142" i="7"/>
  <c r="K1142" i="7"/>
  <c r="J1142" i="7"/>
  <c r="I1142" i="7"/>
  <c r="H1142" i="7"/>
  <c r="G1142" i="7"/>
  <c r="F1142" i="7"/>
  <c r="L1141" i="7"/>
  <c r="K1141" i="7"/>
  <c r="J1141" i="7"/>
  <c r="I1141" i="7"/>
  <c r="H1141" i="7"/>
  <c r="G1141" i="7"/>
  <c r="F1141" i="7"/>
  <c r="L1140" i="7"/>
  <c r="K1140" i="7"/>
  <c r="J1140" i="7"/>
  <c r="I1140" i="7"/>
  <c r="H1140" i="7"/>
  <c r="G1140" i="7"/>
  <c r="F1140" i="7"/>
  <c r="L1139" i="7"/>
  <c r="K1139" i="7"/>
  <c r="J1139" i="7"/>
  <c r="I1139" i="7"/>
  <c r="H1139" i="7"/>
  <c r="G1139" i="7"/>
  <c r="F1139" i="7"/>
  <c r="L1138" i="7"/>
  <c r="K1138" i="7"/>
  <c r="J1138" i="7"/>
  <c r="I1138" i="7"/>
  <c r="H1138" i="7"/>
  <c r="G1138" i="7"/>
  <c r="F1138" i="7"/>
  <c r="L1137" i="7"/>
  <c r="K1137" i="7"/>
  <c r="J1137" i="7"/>
  <c r="I1137" i="7"/>
  <c r="H1137" i="7"/>
  <c r="G1137" i="7"/>
  <c r="F1137" i="7"/>
  <c r="L1136" i="7"/>
  <c r="K1136" i="7"/>
  <c r="J1136" i="7"/>
  <c r="I1136" i="7"/>
  <c r="H1136" i="7"/>
  <c r="G1136" i="7"/>
  <c r="F1136" i="7"/>
  <c r="L1135" i="7"/>
  <c r="K1135" i="7"/>
  <c r="J1135" i="7"/>
  <c r="I1135" i="7"/>
  <c r="H1135" i="7"/>
  <c r="G1135" i="7"/>
  <c r="F1135" i="7"/>
  <c r="L1134" i="7"/>
  <c r="K1134" i="7"/>
  <c r="J1134" i="7"/>
  <c r="I1134" i="7"/>
  <c r="H1134" i="7"/>
  <c r="G1134" i="7"/>
  <c r="F1134" i="7"/>
  <c r="L1133" i="7"/>
  <c r="K1133" i="7"/>
  <c r="J1133" i="7"/>
  <c r="I1133" i="7"/>
  <c r="H1133" i="7"/>
  <c r="G1133" i="7"/>
  <c r="F1133" i="7"/>
  <c r="L1132" i="7"/>
  <c r="K1132" i="7"/>
  <c r="J1132" i="7"/>
  <c r="I1132" i="7"/>
  <c r="H1132" i="7"/>
  <c r="G1132" i="7"/>
  <c r="F1132" i="7"/>
  <c r="L1131" i="7"/>
  <c r="K1131" i="7"/>
  <c r="J1131" i="7"/>
  <c r="I1131" i="7"/>
  <c r="H1131" i="7"/>
  <c r="G1131" i="7"/>
  <c r="F1131" i="7"/>
  <c r="L1130" i="7"/>
  <c r="K1130" i="7"/>
  <c r="J1130" i="7"/>
  <c r="I1130" i="7"/>
  <c r="H1130" i="7"/>
  <c r="G1130" i="7"/>
  <c r="F1130" i="7"/>
  <c r="L1129" i="7"/>
  <c r="K1129" i="7"/>
  <c r="J1129" i="7"/>
  <c r="I1129" i="7"/>
  <c r="H1129" i="7"/>
  <c r="G1129" i="7"/>
  <c r="F1129" i="7"/>
  <c r="L1128" i="7"/>
  <c r="K1128" i="7"/>
  <c r="J1128" i="7"/>
  <c r="I1128" i="7"/>
  <c r="H1128" i="7"/>
  <c r="G1128" i="7"/>
  <c r="F1128" i="7"/>
  <c r="L1127" i="7"/>
  <c r="K1127" i="7"/>
  <c r="J1127" i="7"/>
  <c r="I1127" i="7"/>
  <c r="H1127" i="7"/>
  <c r="G1127" i="7"/>
  <c r="F1127" i="7"/>
  <c r="L1126" i="7"/>
  <c r="K1126" i="7"/>
  <c r="J1126" i="7"/>
  <c r="I1126" i="7"/>
  <c r="H1126" i="7"/>
  <c r="G1126" i="7"/>
  <c r="F1126" i="7"/>
  <c r="L1125" i="7"/>
  <c r="K1125" i="7"/>
  <c r="J1125" i="7"/>
  <c r="I1125" i="7"/>
  <c r="H1125" i="7"/>
  <c r="G1125" i="7"/>
  <c r="F1125" i="7"/>
  <c r="L1124" i="7"/>
  <c r="K1124" i="7"/>
  <c r="J1124" i="7"/>
  <c r="I1124" i="7"/>
  <c r="H1124" i="7"/>
  <c r="G1124" i="7"/>
  <c r="F1124" i="7"/>
  <c r="L1123" i="7"/>
  <c r="K1123" i="7"/>
  <c r="J1123" i="7"/>
  <c r="I1123" i="7"/>
  <c r="H1123" i="7"/>
  <c r="G1123" i="7"/>
  <c r="F1123" i="7"/>
  <c r="L1122" i="7"/>
  <c r="K1122" i="7"/>
  <c r="J1122" i="7"/>
  <c r="I1122" i="7"/>
  <c r="H1122" i="7"/>
  <c r="G1122" i="7"/>
  <c r="F1122" i="7"/>
  <c r="L1121" i="7"/>
  <c r="K1121" i="7"/>
  <c r="J1121" i="7"/>
  <c r="I1121" i="7"/>
  <c r="H1121" i="7"/>
  <c r="G1121" i="7"/>
  <c r="F1121" i="7"/>
  <c r="L1120" i="7"/>
  <c r="K1120" i="7"/>
  <c r="J1120" i="7"/>
  <c r="I1120" i="7"/>
  <c r="H1120" i="7"/>
  <c r="G1120" i="7"/>
  <c r="F1120" i="7"/>
  <c r="L1119" i="7"/>
  <c r="K1119" i="7"/>
  <c r="J1119" i="7"/>
  <c r="I1119" i="7"/>
  <c r="H1119" i="7"/>
  <c r="G1119" i="7"/>
  <c r="F1119" i="7"/>
  <c r="L1118" i="7"/>
  <c r="K1118" i="7"/>
  <c r="J1118" i="7"/>
  <c r="I1118" i="7"/>
  <c r="H1118" i="7"/>
  <c r="G1118" i="7"/>
  <c r="F1118" i="7"/>
  <c r="L1117" i="7"/>
  <c r="K1117" i="7"/>
  <c r="J1117" i="7"/>
  <c r="I1117" i="7"/>
  <c r="H1117" i="7"/>
  <c r="G1117" i="7"/>
  <c r="F1117" i="7"/>
  <c r="L1116" i="7"/>
  <c r="K1116" i="7"/>
  <c r="J1116" i="7"/>
  <c r="I1116" i="7"/>
  <c r="H1116" i="7"/>
  <c r="G1116" i="7"/>
  <c r="F1116" i="7"/>
  <c r="L1115" i="7"/>
  <c r="K1115" i="7"/>
  <c r="J1115" i="7"/>
  <c r="I1115" i="7"/>
  <c r="H1115" i="7"/>
  <c r="G1115" i="7"/>
  <c r="F1115" i="7"/>
  <c r="L1114" i="7"/>
  <c r="K1114" i="7"/>
  <c r="J1114" i="7"/>
  <c r="I1114" i="7"/>
  <c r="H1114" i="7"/>
  <c r="G1114" i="7"/>
  <c r="F1114" i="7"/>
  <c r="L1113" i="7"/>
  <c r="K1113" i="7"/>
  <c r="J1113" i="7"/>
  <c r="I1113" i="7"/>
  <c r="H1113" i="7"/>
  <c r="G1113" i="7"/>
  <c r="F1113" i="7"/>
  <c r="L1112" i="7"/>
  <c r="K1112" i="7"/>
  <c r="J1112" i="7"/>
  <c r="I1112" i="7"/>
  <c r="H1112" i="7"/>
  <c r="G1112" i="7"/>
  <c r="F1112" i="7"/>
  <c r="L1111" i="7"/>
  <c r="K1111" i="7"/>
  <c r="J1111" i="7"/>
  <c r="I1111" i="7"/>
  <c r="H1111" i="7"/>
  <c r="G1111" i="7"/>
  <c r="F1111" i="7"/>
  <c r="L1110" i="7"/>
  <c r="K1110" i="7"/>
  <c r="J1110" i="7"/>
  <c r="I1110" i="7"/>
  <c r="H1110" i="7"/>
  <c r="G1110" i="7"/>
  <c r="F1110" i="7"/>
  <c r="L1109" i="7"/>
  <c r="K1109" i="7"/>
  <c r="J1109" i="7"/>
  <c r="I1109" i="7"/>
  <c r="H1109" i="7"/>
  <c r="G1109" i="7"/>
  <c r="F1109" i="7"/>
  <c r="L1108" i="7"/>
  <c r="K1108" i="7"/>
  <c r="J1108" i="7"/>
  <c r="I1108" i="7"/>
  <c r="H1108" i="7"/>
  <c r="G1108" i="7"/>
  <c r="F1108" i="7"/>
  <c r="L1107" i="7"/>
  <c r="K1107" i="7"/>
  <c r="J1107" i="7"/>
  <c r="I1107" i="7"/>
  <c r="H1107" i="7"/>
  <c r="G1107" i="7"/>
  <c r="F1107" i="7"/>
  <c r="L1106" i="7"/>
  <c r="K1106" i="7"/>
  <c r="J1106" i="7"/>
  <c r="I1106" i="7"/>
  <c r="H1106" i="7"/>
  <c r="G1106" i="7"/>
  <c r="F1106" i="7"/>
  <c r="L1105" i="7"/>
  <c r="K1105" i="7"/>
  <c r="J1105" i="7"/>
  <c r="I1105" i="7"/>
  <c r="H1105" i="7"/>
  <c r="G1105" i="7"/>
  <c r="F1105" i="7"/>
  <c r="L1104" i="7"/>
  <c r="K1104" i="7"/>
  <c r="J1104" i="7"/>
  <c r="I1104" i="7"/>
  <c r="H1104" i="7"/>
  <c r="G1104" i="7"/>
  <c r="F1104" i="7"/>
  <c r="L1103" i="7"/>
  <c r="K1103" i="7"/>
  <c r="J1103" i="7"/>
  <c r="I1103" i="7"/>
  <c r="H1103" i="7"/>
  <c r="G1103" i="7"/>
  <c r="F1103" i="7"/>
  <c r="L1102" i="7"/>
  <c r="K1102" i="7"/>
  <c r="J1102" i="7"/>
  <c r="I1102" i="7"/>
  <c r="H1102" i="7"/>
  <c r="G1102" i="7"/>
  <c r="F1102" i="7"/>
  <c r="L1101" i="7"/>
  <c r="K1101" i="7"/>
  <c r="J1101" i="7"/>
  <c r="I1101" i="7"/>
  <c r="H1101" i="7"/>
  <c r="G1101" i="7"/>
  <c r="F1101" i="7"/>
  <c r="L1100" i="7"/>
  <c r="K1100" i="7"/>
  <c r="J1100" i="7"/>
  <c r="I1100" i="7"/>
  <c r="H1100" i="7"/>
  <c r="G1100" i="7"/>
  <c r="F1100" i="7"/>
  <c r="L1099" i="7"/>
  <c r="K1099" i="7"/>
  <c r="J1099" i="7"/>
  <c r="I1099" i="7"/>
  <c r="H1099" i="7"/>
  <c r="G1099" i="7"/>
  <c r="F1099" i="7"/>
  <c r="L1098" i="7"/>
  <c r="K1098" i="7"/>
  <c r="J1098" i="7"/>
  <c r="I1098" i="7"/>
  <c r="H1098" i="7"/>
  <c r="G1098" i="7"/>
  <c r="F1098" i="7"/>
  <c r="L1097" i="7"/>
  <c r="K1097" i="7"/>
  <c r="J1097" i="7"/>
  <c r="I1097" i="7"/>
  <c r="H1097" i="7"/>
  <c r="G1097" i="7"/>
  <c r="F1097" i="7"/>
  <c r="L1096" i="7"/>
  <c r="K1096" i="7"/>
  <c r="J1096" i="7"/>
  <c r="I1096" i="7"/>
  <c r="H1096" i="7"/>
  <c r="G1096" i="7"/>
  <c r="F1096" i="7"/>
  <c r="L1095" i="7"/>
  <c r="K1095" i="7"/>
  <c r="J1095" i="7"/>
  <c r="I1095" i="7"/>
  <c r="H1095" i="7"/>
  <c r="G1095" i="7"/>
  <c r="F1095" i="7"/>
  <c r="L1094" i="7"/>
  <c r="K1094" i="7"/>
  <c r="J1094" i="7"/>
  <c r="I1094" i="7"/>
  <c r="H1094" i="7"/>
  <c r="G1094" i="7"/>
  <c r="F1094" i="7"/>
  <c r="L1093" i="7"/>
  <c r="K1093" i="7"/>
  <c r="J1093" i="7"/>
  <c r="I1093" i="7"/>
  <c r="H1093" i="7"/>
  <c r="G1093" i="7"/>
  <c r="F1093" i="7"/>
  <c r="L1092" i="7"/>
  <c r="K1092" i="7"/>
  <c r="J1092" i="7"/>
  <c r="I1092" i="7"/>
  <c r="H1092" i="7"/>
  <c r="G1092" i="7"/>
  <c r="F1092" i="7"/>
  <c r="L1091" i="7"/>
  <c r="K1091" i="7"/>
  <c r="J1091" i="7"/>
  <c r="I1091" i="7"/>
  <c r="H1091" i="7"/>
  <c r="G1091" i="7"/>
  <c r="F1091" i="7"/>
  <c r="L1090" i="7"/>
  <c r="K1090" i="7"/>
  <c r="J1090" i="7"/>
  <c r="I1090" i="7"/>
  <c r="H1090" i="7"/>
  <c r="G1090" i="7"/>
  <c r="F1090" i="7"/>
  <c r="L1089" i="7"/>
  <c r="K1089" i="7"/>
  <c r="J1089" i="7"/>
  <c r="I1089" i="7"/>
  <c r="H1089" i="7"/>
  <c r="G1089" i="7"/>
  <c r="F1089" i="7"/>
  <c r="L1088" i="7"/>
  <c r="K1088" i="7"/>
  <c r="J1088" i="7"/>
  <c r="I1088" i="7"/>
  <c r="H1088" i="7"/>
  <c r="G1088" i="7"/>
  <c r="F1088" i="7"/>
  <c r="L1087" i="7"/>
  <c r="K1087" i="7"/>
  <c r="J1087" i="7"/>
  <c r="I1087" i="7"/>
  <c r="H1087" i="7"/>
  <c r="G1087" i="7"/>
  <c r="F1087" i="7"/>
  <c r="L1086" i="7"/>
  <c r="K1086" i="7"/>
  <c r="J1086" i="7"/>
  <c r="I1086" i="7"/>
  <c r="H1086" i="7"/>
  <c r="G1086" i="7"/>
  <c r="F1086" i="7"/>
  <c r="L1085" i="7"/>
  <c r="K1085" i="7"/>
  <c r="J1085" i="7"/>
  <c r="I1085" i="7"/>
  <c r="H1085" i="7"/>
  <c r="G1085" i="7"/>
  <c r="F1085" i="7"/>
  <c r="L1084" i="7"/>
  <c r="K1084" i="7"/>
  <c r="J1084" i="7"/>
  <c r="I1084" i="7"/>
  <c r="H1084" i="7"/>
  <c r="G1084" i="7"/>
  <c r="F1084" i="7"/>
  <c r="L1083" i="7"/>
  <c r="K1083" i="7"/>
  <c r="J1083" i="7"/>
  <c r="I1083" i="7"/>
  <c r="H1083" i="7"/>
  <c r="G1083" i="7"/>
  <c r="F1083" i="7"/>
  <c r="L1082" i="7"/>
  <c r="K1082" i="7"/>
  <c r="J1082" i="7"/>
  <c r="I1082" i="7"/>
  <c r="H1082" i="7"/>
  <c r="G1082" i="7"/>
  <c r="F1082" i="7"/>
  <c r="L1081" i="7"/>
  <c r="K1081" i="7"/>
  <c r="J1081" i="7"/>
  <c r="I1081" i="7"/>
  <c r="H1081" i="7"/>
  <c r="G1081" i="7"/>
  <c r="F1081" i="7"/>
  <c r="L1080" i="7"/>
  <c r="K1080" i="7"/>
  <c r="J1080" i="7"/>
  <c r="I1080" i="7"/>
  <c r="H1080" i="7"/>
  <c r="G1080" i="7"/>
  <c r="F1080" i="7"/>
  <c r="L1079" i="7"/>
  <c r="K1079" i="7"/>
  <c r="J1079" i="7"/>
  <c r="I1079" i="7"/>
  <c r="H1079" i="7"/>
  <c r="G1079" i="7"/>
  <c r="F1079" i="7"/>
  <c r="L1078" i="7"/>
  <c r="K1078" i="7"/>
  <c r="J1078" i="7"/>
  <c r="I1078" i="7"/>
  <c r="H1078" i="7"/>
  <c r="G1078" i="7"/>
  <c r="F1078" i="7"/>
  <c r="L1077" i="7"/>
  <c r="K1077" i="7"/>
  <c r="J1077" i="7"/>
  <c r="I1077" i="7"/>
  <c r="H1077" i="7"/>
  <c r="G1077" i="7"/>
  <c r="F1077" i="7"/>
  <c r="L1076" i="7"/>
  <c r="K1076" i="7"/>
  <c r="J1076" i="7"/>
  <c r="I1076" i="7"/>
  <c r="H1076" i="7"/>
  <c r="G1076" i="7"/>
  <c r="F1076" i="7"/>
  <c r="L1075" i="7"/>
  <c r="K1075" i="7"/>
  <c r="J1075" i="7"/>
  <c r="I1075" i="7"/>
  <c r="H1075" i="7"/>
  <c r="G1075" i="7"/>
  <c r="F1075" i="7"/>
  <c r="L1074" i="7"/>
  <c r="K1074" i="7"/>
  <c r="J1074" i="7"/>
  <c r="I1074" i="7"/>
  <c r="H1074" i="7"/>
  <c r="G1074" i="7"/>
  <c r="F1074" i="7"/>
  <c r="L1073" i="7"/>
  <c r="K1073" i="7"/>
  <c r="J1073" i="7"/>
  <c r="I1073" i="7"/>
  <c r="H1073" i="7"/>
  <c r="G1073" i="7"/>
  <c r="F1073" i="7"/>
  <c r="L1072" i="7"/>
  <c r="K1072" i="7"/>
  <c r="J1072" i="7"/>
  <c r="I1072" i="7"/>
  <c r="H1072" i="7"/>
  <c r="G1072" i="7"/>
  <c r="F1072" i="7"/>
  <c r="L1071" i="7"/>
  <c r="K1071" i="7"/>
  <c r="J1071" i="7"/>
  <c r="I1071" i="7"/>
  <c r="H1071" i="7"/>
  <c r="G1071" i="7"/>
  <c r="F1071" i="7"/>
  <c r="L1070" i="7"/>
  <c r="K1070" i="7"/>
  <c r="J1070" i="7"/>
  <c r="I1070" i="7"/>
  <c r="H1070" i="7"/>
  <c r="G1070" i="7"/>
  <c r="F1070" i="7"/>
  <c r="L1069" i="7"/>
  <c r="K1069" i="7"/>
  <c r="J1069" i="7"/>
  <c r="I1069" i="7"/>
  <c r="H1069" i="7"/>
  <c r="G1069" i="7"/>
  <c r="F1069" i="7"/>
  <c r="L1068" i="7"/>
  <c r="K1068" i="7"/>
  <c r="J1068" i="7"/>
  <c r="I1068" i="7"/>
  <c r="H1068" i="7"/>
  <c r="G1068" i="7"/>
  <c r="F1068" i="7"/>
  <c r="L1067" i="7"/>
  <c r="K1067" i="7"/>
  <c r="J1067" i="7"/>
  <c r="I1067" i="7"/>
  <c r="H1067" i="7"/>
  <c r="G1067" i="7"/>
  <c r="F1067" i="7"/>
  <c r="L1066" i="7"/>
  <c r="K1066" i="7"/>
  <c r="J1066" i="7"/>
  <c r="I1066" i="7"/>
  <c r="H1066" i="7"/>
  <c r="G1066" i="7"/>
  <c r="F1066" i="7"/>
  <c r="L1065" i="7"/>
  <c r="K1065" i="7"/>
  <c r="J1065" i="7"/>
  <c r="I1065" i="7"/>
  <c r="H1065" i="7"/>
  <c r="G1065" i="7"/>
  <c r="F1065" i="7"/>
  <c r="L1064" i="7"/>
  <c r="K1064" i="7"/>
  <c r="J1064" i="7"/>
  <c r="I1064" i="7"/>
  <c r="H1064" i="7"/>
  <c r="G1064" i="7"/>
  <c r="F1064" i="7"/>
  <c r="L1063" i="7"/>
  <c r="K1063" i="7"/>
  <c r="J1063" i="7"/>
  <c r="I1063" i="7"/>
  <c r="H1063" i="7"/>
  <c r="G1063" i="7"/>
  <c r="F1063" i="7"/>
  <c r="L1062" i="7"/>
  <c r="K1062" i="7"/>
  <c r="J1062" i="7"/>
  <c r="I1062" i="7"/>
  <c r="H1062" i="7"/>
  <c r="G1062" i="7"/>
  <c r="F1062" i="7"/>
  <c r="L1061" i="7"/>
  <c r="K1061" i="7"/>
  <c r="J1061" i="7"/>
  <c r="I1061" i="7"/>
  <c r="H1061" i="7"/>
  <c r="G1061" i="7"/>
  <c r="F1061" i="7"/>
  <c r="L1060" i="7"/>
  <c r="K1060" i="7"/>
  <c r="J1060" i="7"/>
  <c r="I1060" i="7"/>
  <c r="H1060" i="7"/>
  <c r="G1060" i="7"/>
  <c r="F1060" i="7"/>
  <c r="L1059" i="7"/>
  <c r="K1059" i="7"/>
  <c r="J1059" i="7"/>
  <c r="I1059" i="7"/>
  <c r="H1059" i="7"/>
  <c r="G1059" i="7"/>
  <c r="F1059" i="7"/>
  <c r="L1058" i="7"/>
  <c r="K1058" i="7"/>
  <c r="J1058" i="7"/>
  <c r="I1058" i="7"/>
  <c r="H1058" i="7"/>
  <c r="G1058" i="7"/>
  <c r="F1058" i="7"/>
  <c r="L1057" i="7"/>
  <c r="K1057" i="7"/>
  <c r="J1057" i="7"/>
  <c r="I1057" i="7"/>
  <c r="H1057" i="7"/>
  <c r="G1057" i="7"/>
  <c r="F1057" i="7"/>
  <c r="L1056" i="7"/>
  <c r="K1056" i="7"/>
  <c r="J1056" i="7"/>
  <c r="I1056" i="7"/>
  <c r="H1056" i="7"/>
  <c r="G1056" i="7"/>
  <c r="F1056" i="7"/>
  <c r="L1055" i="7"/>
  <c r="K1055" i="7"/>
  <c r="J1055" i="7"/>
  <c r="I1055" i="7"/>
  <c r="H1055" i="7"/>
  <c r="G1055" i="7"/>
  <c r="F1055" i="7"/>
  <c r="L1054" i="7"/>
  <c r="K1054" i="7"/>
  <c r="J1054" i="7"/>
  <c r="I1054" i="7"/>
  <c r="H1054" i="7"/>
  <c r="G1054" i="7"/>
  <c r="F1054" i="7"/>
  <c r="L1053" i="7"/>
  <c r="K1053" i="7"/>
  <c r="J1053" i="7"/>
  <c r="I1053" i="7"/>
  <c r="H1053" i="7"/>
  <c r="G1053" i="7"/>
  <c r="F1053" i="7"/>
  <c r="L1052" i="7"/>
  <c r="K1052" i="7"/>
  <c r="J1052" i="7"/>
  <c r="I1052" i="7"/>
  <c r="H1052" i="7"/>
  <c r="G1052" i="7"/>
  <c r="F1052" i="7"/>
  <c r="L1051" i="7"/>
  <c r="K1051" i="7"/>
  <c r="J1051" i="7"/>
  <c r="I1051" i="7"/>
  <c r="H1051" i="7"/>
  <c r="G1051" i="7"/>
  <c r="F1051" i="7"/>
  <c r="L1050" i="7"/>
  <c r="K1050" i="7"/>
  <c r="J1050" i="7"/>
  <c r="I1050" i="7"/>
  <c r="H1050" i="7"/>
  <c r="G1050" i="7"/>
  <c r="F1050" i="7"/>
  <c r="L1049" i="7"/>
  <c r="K1049" i="7"/>
  <c r="J1049" i="7"/>
  <c r="I1049" i="7"/>
  <c r="H1049" i="7"/>
  <c r="G1049" i="7"/>
  <c r="F1049" i="7"/>
  <c r="L1048" i="7"/>
  <c r="K1048" i="7"/>
  <c r="J1048" i="7"/>
  <c r="I1048" i="7"/>
  <c r="H1048" i="7"/>
  <c r="G1048" i="7"/>
  <c r="F1048" i="7"/>
  <c r="L1047" i="7"/>
  <c r="K1047" i="7"/>
  <c r="J1047" i="7"/>
  <c r="I1047" i="7"/>
  <c r="H1047" i="7"/>
  <c r="G1047" i="7"/>
  <c r="F1047" i="7"/>
  <c r="L1046" i="7"/>
  <c r="K1046" i="7"/>
  <c r="J1046" i="7"/>
  <c r="I1046" i="7"/>
  <c r="H1046" i="7"/>
  <c r="G1046" i="7"/>
  <c r="F1046" i="7"/>
  <c r="L1045" i="7"/>
  <c r="K1045" i="7"/>
  <c r="J1045" i="7"/>
  <c r="I1045" i="7"/>
  <c r="H1045" i="7"/>
  <c r="G1045" i="7"/>
  <c r="F1045" i="7"/>
  <c r="L1044" i="7"/>
  <c r="K1044" i="7"/>
  <c r="J1044" i="7"/>
  <c r="I1044" i="7"/>
  <c r="H1044" i="7"/>
  <c r="G1044" i="7"/>
  <c r="F1044" i="7"/>
  <c r="L1043" i="7"/>
  <c r="K1043" i="7"/>
  <c r="J1043" i="7"/>
  <c r="I1043" i="7"/>
  <c r="H1043" i="7"/>
  <c r="G1043" i="7"/>
  <c r="F1043" i="7"/>
  <c r="L1042" i="7"/>
  <c r="K1042" i="7"/>
  <c r="J1042" i="7"/>
  <c r="I1042" i="7"/>
  <c r="H1042" i="7"/>
  <c r="G1042" i="7"/>
  <c r="F1042" i="7"/>
  <c r="L1041" i="7"/>
  <c r="K1041" i="7"/>
  <c r="J1041" i="7"/>
  <c r="I1041" i="7"/>
  <c r="H1041" i="7"/>
  <c r="G1041" i="7"/>
  <c r="F1041" i="7"/>
  <c r="L1040" i="7"/>
  <c r="K1040" i="7"/>
  <c r="J1040" i="7"/>
  <c r="I1040" i="7"/>
  <c r="H1040" i="7"/>
  <c r="G1040" i="7"/>
  <c r="F1040" i="7"/>
  <c r="L1039" i="7"/>
  <c r="K1039" i="7"/>
  <c r="J1039" i="7"/>
  <c r="I1039" i="7"/>
  <c r="H1039" i="7"/>
  <c r="G1039" i="7"/>
  <c r="F1039" i="7"/>
  <c r="L1038" i="7"/>
  <c r="K1038" i="7"/>
  <c r="J1038" i="7"/>
  <c r="I1038" i="7"/>
  <c r="H1038" i="7"/>
  <c r="G1038" i="7"/>
  <c r="F1038" i="7"/>
  <c r="L1037" i="7"/>
  <c r="K1037" i="7"/>
  <c r="J1037" i="7"/>
  <c r="I1037" i="7"/>
  <c r="H1037" i="7"/>
  <c r="G1037" i="7"/>
  <c r="F1037" i="7"/>
  <c r="L1036" i="7"/>
  <c r="K1036" i="7"/>
  <c r="J1036" i="7"/>
  <c r="I1036" i="7"/>
  <c r="H1036" i="7"/>
  <c r="G1036" i="7"/>
  <c r="F1036" i="7"/>
  <c r="L1035" i="7"/>
  <c r="K1035" i="7"/>
  <c r="J1035" i="7"/>
  <c r="I1035" i="7"/>
  <c r="H1035" i="7"/>
  <c r="G1035" i="7"/>
  <c r="F1035" i="7"/>
  <c r="L1034" i="7"/>
  <c r="K1034" i="7"/>
  <c r="J1034" i="7"/>
  <c r="I1034" i="7"/>
  <c r="H1034" i="7"/>
  <c r="G1034" i="7"/>
  <c r="F1034" i="7"/>
  <c r="L1033" i="7"/>
  <c r="K1033" i="7"/>
  <c r="J1033" i="7"/>
  <c r="I1033" i="7"/>
  <c r="H1033" i="7"/>
  <c r="G1033" i="7"/>
  <c r="F1033" i="7"/>
  <c r="L1032" i="7"/>
  <c r="K1032" i="7"/>
  <c r="J1032" i="7"/>
  <c r="I1032" i="7"/>
  <c r="H1032" i="7"/>
  <c r="G1032" i="7"/>
  <c r="F1032" i="7"/>
  <c r="L1031" i="7"/>
  <c r="K1031" i="7"/>
  <c r="J1031" i="7"/>
  <c r="I1031" i="7"/>
  <c r="H1031" i="7"/>
  <c r="G1031" i="7"/>
  <c r="F1031" i="7"/>
  <c r="L1030" i="7"/>
  <c r="K1030" i="7"/>
  <c r="J1030" i="7"/>
  <c r="I1030" i="7"/>
  <c r="H1030" i="7"/>
  <c r="G1030" i="7"/>
  <c r="F1030" i="7"/>
  <c r="L1029" i="7"/>
  <c r="K1029" i="7"/>
  <c r="J1029" i="7"/>
  <c r="I1029" i="7"/>
  <c r="H1029" i="7"/>
  <c r="G1029" i="7"/>
  <c r="F1029" i="7"/>
  <c r="L1028" i="7"/>
  <c r="K1028" i="7"/>
  <c r="J1028" i="7"/>
  <c r="I1028" i="7"/>
  <c r="H1028" i="7"/>
  <c r="G1028" i="7"/>
  <c r="F1028" i="7"/>
  <c r="L1027" i="7"/>
  <c r="K1027" i="7"/>
  <c r="J1027" i="7"/>
  <c r="I1027" i="7"/>
  <c r="H1027" i="7"/>
  <c r="G1027" i="7"/>
  <c r="F1027" i="7"/>
  <c r="L1026" i="7"/>
  <c r="K1026" i="7"/>
  <c r="J1026" i="7"/>
  <c r="I1026" i="7"/>
  <c r="H1026" i="7"/>
  <c r="G1026" i="7"/>
  <c r="F1026" i="7"/>
  <c r="L1025" i="7"/>
  <c r="K1025" i="7"/>
  <c r="J1025" i="7"/>
  <c r="I1025" i="7"/>
  <c r="H1025" i="7"/>
  <c r="G1025" i="7"/>
  <c r="F1025" i="7"/>
  <c r="L1024" i="7"/>
  <c r="K1024" i="7"/>
  <c r="J1024" i="7"/>
  <c r="I1024" i="7"/>
  <c r="H1024" i="7"/>
  <c r="G1024" i="7"/>
  <c r="F1024" i="7"/>
  <c r="L1023" i="7"/>
  <c r="K1023" i="7"/>
  <c r="J1023" i="7"/>
  <c r="I1023" i="7"/>
  <c r="H1023" i="7"/>
  <c r="G1023" i="7"/>
  <c r="F1023" i="7"/>
  <c r="L1022" i="7"/>
  <c r="K1022" i="7"/>
  <c r="J1022" i="7"/>
  <c r="I1022" i="7"/>
  <c r="H1022" i="7"/>
  <c r="G1022" i="7"/>
  <c r="F1022" i="7"/>
  <c r="L1021" i="7"/>
  <c r="K1021" i="7"/>
  <c r="J1021" i="7"/>
  <c r="I1021" i="7"/>
  <c r="H1021" i="7"/>
  <c r="G1021" i="7"/>
  <c r="F1021" i="7"/>
  <c r="L1020" i="7"/>
  <c r="K1020" i="7"/>
  <c r="J1020" i="7"/>
  <c r="I1020" i="7"/>
  <c r="H1020" i="7"/>
  <c r="G1020" i="7"/>
  <c r="F1020" i="7"/>
  <c r="L1019" i="7"/>
  <c r="K1019" i="7"/>
  <c r="J1019" i="7"/>
  <c r="I1019" i="7"/>
  <c r="H1019" i="7"/>
  <c r="G1019" i="7"/>
  <c r="F1019" i="7"/>
  <c r="L1018" i="7"/>
  <c r="K1018" i="7"/>
  <c r="J1018" i="7"/>
  <c r="I1018" i="7"/>
  <c r="H1018" i="7"/>
  <c r="G1018" i="7"/>
  <c r="F1018" i="7"/>
  <c r="L1017" i="7"/>
  <c r="K1017" i="7"/>
  <c r="J1017" i="7"/>
  <c r="I1017" i="7"/>
  <c r="H1017" i="7"/>
  <c r="G1017" i="7"/>
  <c r="F1017" i="7"/>
  <c r="L1016" i="7"/>
  <c r="K1016" i="7"/>
  <c r="J1016" i="7"/>
  <c r="I1016" i="7"/>
  <c r="H1016" i="7"/>
  <c r="G1016" i="7"/>
  <c r="F1016" i="7"/>
  <c r="L1015" i="7"/>
  <c r="K1015" i="7"/>
  <c r="J1015" i="7"/>
  <c r="I1015" i="7"/>
  <c r="H1015" i="7"/>
  <c r="G1015" i="7"/>
  <c r="F1015" i="7"/>
  <c r="L1014" i="7"/>
  <c r="K1014" i="7"/>
  <c r="J1014" i="7"/>
  <c r="I1014" i="7"/>
  <c r="H1014" i="7"/>
  <c r="G1014" i="7"/>
  <c r="F1014" i="7"/>
  <c r="L1013" i="7"/>
  <c r="K1013" i="7"/>
  <c r="J1013" i="7"/>
  <c r="I1013" i="7"/>
  <c r="H1013" i="7"/>
  <c r="G1013" i="7"/>
  <c r="F1013" i="7"/>
  <c r="L1012" i="7"/>
  <c r="K1012" i="7"/>
  <c r="J1012" i="7"/>
  <c r="I1012" i="7"/>
  <c r="H1012" i="7"/>
  <c r="G1012" i="7"/>
  <c r="F1012" i="7"/>
  <c r="L1011" i="7"/>
  <c r="K1011" i="7"/>
  <c r="J1011" i="7"/>
  <c r="I1011" i="7"/>
  <c r="H1011" i="7"/>
  <c r="G1011" i="7"/>
  <c r="F1011" i="7"/>
  <c r="L1010" i="7"/>
  <c r="K1010" i="7"/>
  <c r="J1010" i="7"/>
  <c r="I1010" i="7"/>
  <c r="H1010" i="7"/>
  <c r="G1010" i="7"/>
  <c r="F1010" i="7"/>
  <c r="L1009" i="7"/>
  <c r="K1009" i="7"/>
  <c r="J1009" i="7"/>
  <c r="I1009" i="7"/>
  <c r="H1009" i="7"/>
  <c r="G1009" i="7"/>
  <c r="F1009" i="7"/>
  <c r="L1008" i="7"/>
  <c r="K1008" i="7"/>
  <c r="J1008" i="7"/>
  <c r="I1008" i="7"/>
  <c r="H1008" i="7"/>
  <c r="G1008" i="7"/>
  <c r="F1008" i="7"/>
  <c r="L1007" i="7"/>
  <c r="K1007" i="7"/>
  <c r="J1007" i="7"/>
  <c r="I1007" i="7"/>
  <c r="H1007" i="7"/>
  <c r="G1007" i="7"/>
  <c r="F1007" i="7"/>
  <c r="L1006" i="7"/>
  <c r="K1006" i="7"/>
  <c r="J1006" i="7"/>
  <c r="I1006" i="7"/>
  <c r="H1006" i="7"/>
  <c r="G1006" i="7"/>
  <c r="F1006" i="7"/>
  <c r="L1005" i="7"/>
  <c r="K1005" i="7"/>
  <c r="J1005" i="7"/>
  <c r="I1005" i="7"/>
  <c r="H1005" i="7"/>
  <c r="G1005" i="7"/>
  <c r="F1005" i="7"/>
  <c r="L1004" i="7"/>
  <c r="K1004" i="7"/>
  <c r="J1004" i="7"/>
  <c r="I1004" i="7"/>
  <c r="H1004" i="7"/>
  <c r="G1004" i="7"/>
  <c r="F1004" i="7"/>
  <c r="L1003" i="7"/>
  <c r="K1003" i="7"/>
  <c r="J1003" i="7"/>
  <c r="I1003" i="7"/>
  <c r="H1003" i="7"/>
  <c r="G1003" i="7"/>
  <c r="F1003" i="7"/>
  <c r="L1002" i="7"/>
  <c r="K1002" i="7"/>
  <c r="J1002" i="7"/>
  <c r="I1002" i="7"/>
  <c r="H1002" i="7"/>
  <c r="G1002" i="7"/>
  <c r="F1002" i="7"/>
  <c r="L1001" i="7"/>
  <c r="K1001" i="7"/>
  <c r="J1001" i="7"/>
  <c r="I1001" i="7"/>
  <c r="H1001" i="7"/>
  <c r="G1001" i="7"/>
  <c r="F1001" i="7"/>
  <c r="L1000" i="7"/>
  <c r="K1000" i="7"/>
  <c r="J1000" i="7"/>
  <c r="I1000" i="7"/>
  <c r="H1000" i="7"/>
  <c r="G1000" i="7"/>
  <c r="F1000" i="7"/>
  <c r="L999" i="7"/>
  <c r="K999" i="7"/>
  <c r="J999" i="7"/>
  <c r="I999" i="7"/>
  <c r="H999" i="7"/>
  <c r="G999" i="7"/>
  <c r="F999" i="7"/>
  <c r="L998" i="7"/>
  <c r="K998" i="7"/>
  <c r="J998" i="7"/>
  <c r="I998" i="7"/>
  <c r="H998" i="7"/>
  <c r="G998" i="7"/>
  <c r="F998" i="7"/>
  <c r="L997" i="7"/>
  <c r="K997" i="7"/>
  <c r="J997" i="7"/>
  <c r="I997" i="7"/>
  <c r="H997" i="7"/>
  <c r="G997" i="7"/>
  <c r="F997" i="7"/>
  <c r="L996" i="7"/>
  <c r="K996" i="7"/>
  <c r="J996" i="7"/>
  <c r="I996" i="7"/>
  <c r="H996" i="7"/>
  <c r="G996" i="7"/>
  <c r="F996" i="7"/>
  <c r="L995" i="7"/>
  <c r="K995" i="7"/>
  <c r="J995" i="7"/>
  <c r="I995" i="7"/>
  <c r="H995" i="7"/>
  <c r="G995" i="7"/>
  <c r="F995" i="7"/>
  <c r="L994" i="7"/>
  <c r="K994" i="7"/>
  <c r="J994" i="7"/>
  <c r="I994" i="7"/>
  <c r="H994" i="7"/>
  <c r="G994" i="7"/>
  <c r="F994" i="7"/>
  <c r="L993" i="7"/>
  <c r="K993" i="7"/>
  <c r="J993" i="7"/>
  <c r="I993" i="7"/>
  <c r="H993" i="7"/>
  <c r="G993" i="7"/>
  <c r="F993" i="7"/>
  <c r="L992" i="7"/>
  <c r="K992" i="7"/>
  <c r="J992" i="7"/>
  <c r="I992" i="7"/>
  <c r="H992" i="7"/>
  <c r="G992" i="7"/>
  <c r="F992" i="7"/>
  <c r="L991" i="7"/>
  <c r="K991" i="7"/>
  <c r="J991" i="7"/>
  <c r="I991" i="7"/>
  <c r="H991" i="7"/>
  <c r="G991" i="7"/>
  <c r="F991" i="7"/>
  <c r="L990" i="7"/>
  <c r="K990" i="7"/>
  <c r="J990" i="7"/>
  <c r="I990" i="7"/>
  <c r="H990" i="7"/>
  <c r="G990" i="7"/>
  <c r="F990" i="7"/>
  <c r="L989" i="7"/>
  <c r="K989" i="7"/>
  <c r="J989" i="7"/>
  <c r="I989" i="7"/>
  <c r="H989" i="7"/>
  <c r="G989" i="7"/>
  <c r="F989" i="7"/>
  <c r="L988" i="7"/>
  <c r="K988" i="7"/>
  <c r="J988" i="7"/>
  <c r="I988" i="7"/>
  <c r="H988" i="7"/>
  <c r="G988" i="7"/>
  <c r="F988" i="7"/>
  <c r="L987" i="7"/>
  <c r="K987" i="7"/>
  <c r="J987" i="7"/>
  <c r="I987" i="7"/>
  <c r="H987" i="7"/>
  <c r="G987" i="7"/>
  <c r="F987" i="7"/>
  <c r="L986" i="7"/>
  <c r="K986" i="7"/>
  <c r="J986" i="7"/>
  <c r="I986" i="7"/>
  <c r="H986" i="7"/>
  <c r="G986" i="7"/>
  <c r="F986" i="7"/>
  <c r="L985" i="7"/>
  <c r="K985" i="7"/>
  <c r="J985" i="7"/>
  <c r="I985" i="7"/>
  <c r="H985" i="7"/>
  <c r="G985" i="7"/>
  <c r="F985" i="7"/>
  <c r="L984" i="7"/>
  <c r="K984" i="7"/>
  <c r="J984" i="7"/>
  <c r="I984" i="7"/>
  <c r="H984" i="7"/>
  <c r="G984" i="7"/>
  <c r="F984" i="7"/>
  <c r="L983" i="7"/>
  <c r="K983" i="7"/>
  <c r="J983" i="7"/>
  <c r="I983" i="7"/>
  <c r="H983" i="7"/>
  <c r="G983" i="7"/>
  <c r="F983" i="7"/>
  <c r="L982" i="7"/>
  <c r="K982" i="7"/>
  <c r="J982" i="7"/>
  <c r="I982" i="7"/>
  <c r="H982" i="7"/>
  <c r="G982" i="7"/>
  <c r="F982" i="7"/>
  <c r="L981" i="7"/>
  <c r="K981" i="7"/>
  <c r="J981" i="7"/>
  <c r="I981" i="7"/>
  <c r="H981" i="7"/>
  <c r="G981" i="7"/>
  <c r="F981" i="7"/>
  <c r="L980" i="7"/>
  <c r="K980" i="7"/>
  <c r="J980" i="7"/>
  <c r="I980" i="7"/>
  <c r="H980" i="7"/>
  <c r="G980" i="7"/>
  <c r="F980" i="7"/>
  <c r="L979" i="7"/>
  <c r="K979" i="7"/>
  <c r="J979" i="7"/>
  <c r="I979" i="7"/>
  <c r="H979" i="7"/>
  <c r="G979" i="7"/>
  <c r="F979" i="7"/>
  <c r="L978" i="7"/>
  <c r="K978" i="7"/>
  <c r="J978" i="7"/>
  <c r="I978" i="7"/>
  <c r="H978" i="7"/>
  <c r="G978" i="7"/>
  <c r="F978" i="7"/>
  <c r="L977" i="7"/>
  <c r="K977" i="7"/>
  <c r="J977" i="7"/>
  <c r="I977" i="7"/>
  <c r="H977" i="7"/>
  <c r="G977" i="7"/>
  <c r="F977" i="7"/>
  <c r="L976" i="7"/>
  <c r="K976" i="7"/>
  <c r="J976" i="7"/>
  <c r="I976" i="7"/>
  <c r="H976" i="7"/>
  <c r="G976" i="7"/>
  <c r="F976" i="7"/>
  <c r="L975" i="7"/>
  <c r="K975" i="7"/>
  <c r="J975" i="7"/>
  <c r="I975" i="7"/>
  <c r="H975" i="7"/>
  <c r="G975" i="7"/>
  <c r="F975" i="7"/>
  <c r="L974" i="7"/>
  <c r="K974" i="7"/>
  <c r="J974" i="7"/>
  <c r="I974" i="7"/>
  <c r="H974" i="7"/>
  <c r="G974" i="7"/>
  <c r="F974" i="7"/>
  <c r="L973" i="7"/>
  <c r="K973" i="7"/>
  <c r="J973" i="7"/>
  <c r="I973" i="7"/>
  <c r="H973" i="7"/>
  <c r="G973" i="7"/>
  <c r="F973" i="7"/>
  <c r="L972" i="7"/>
  <c r="K972" i="7"/>
  <c r="J972" i="7"/>
  <c r="I972" i="7"/>
  <c r="H972" i="7"/>
  <c r="G972" i="7"/>
  <c r="F972" i="7"/>
  <c r="L971" i="7"/>
  <c r="K971" i="7"/>
  <c r="J971" i="7"/>
  <c r="I971" i="7"/>
  <c r="H971" i="7"/>
  <c r="G971" i="7"/>
  <c r="F971" i="7"/>
  <c r="L970" i="7"/>
  <c r="K970" i="7"/>
  <c r="J970" i="7"/>
  <c r="I970" i="7"/>
  <c r="H970" i="7"/>
  <c r="G970" i="7"/>
  <c r="F970" i="7"/>
  <c r="L969" i="7"/>
  <c r="K969" i="7"/>
  <c r="J969" i="7"/>
  <c r="I969" i="7"/>
  <c r="H969" i="7"/>
  <c r="G969" i="7"/>
  <c r="F969" i="7"/>
  <c r="L968" i="7"/>
  <c r="K968" i="7"/>
  <c r="J968" i="7"/>
  <c r="I968" i="7"/>
  <c r="H968" i="7"/>
  <c r="G968" i="7"/>
  <c r="F968" i="7"/>
  <c r="L967" i="7"/>
  <c r="K967" i="7"/>
  <c r="J967" i="7"/>
  <c r="I967" i="7"/>
  <c r="H967" i="7"/>
  <c r="G967" i="7"/>
  <c r="F967" i="7"/>
  <c r="L966" i="7"/>
  <c r="K966" i="7"/>
  <c r="J966" i="7"/>
  <c r="I966" i="7"/>
  <c r="H966" i="7"/>
  <c r="G966" i="7"/>
  <c r="F966" i="7"/>
  <c r="L965" i="7"/>
  <c r="K965" i="7"/>
  <c r="J965" i="7"/>
  <c r="I965" i="7"/>
  <c r="H965" i="7"/>
  <c r="G965" i="7"/>
  <c r="F965" i="7"/>
  <c r="L964" i="7"/>
  <c r="K964" i="7"/>
  <c r="J964" i="7"/>
  <c r="I964" i="7"/>
  <c r="H964" i="7"/>
  <c r="G964" i="7"/>
  <c r="F964" i="7"/>
  <c r="L963" i="7"/>
  <c r="K963" i="7"/>
  <c r="J963" i="7"/>
  <c r="I963" i="7"/>
  <c r="H963" i="7"/>
  <c r="G963" i="7"/>
  <c r="F963" i="7"/>
  <c r="L962" i="7"/>
  <c r="K962" i="7"/>
  <c r="J962" i="7"/>
  <c r="I962" i="7"/>
  <c r="H962" i="7"/>
  <c r="G962" i="7"/>
  <c r="F962" i="7"/>
  <c r="L961" i="7"/>
  <c r="K961" i="7"/>
  <c r="J961" i="7"/>
  <c r="I961" i="7"/>
  <c r="H961" i="7"/>
  <c r="G961" i="7"/>
  <c r="F961" i="7"/>
  <c r="L960" i="7"/>
  <c r="K960" i="7"/>
  <c r="J960" i="7"/>
  <c r="I960" i="7"/>
  <c r="H960" i="7"/>
  <c r="G960" i="7"/>
  <c r="F960" i="7"/>
  <c r="L959" i="7"/>
  <c r="K959" i="7"/>
  <c r="J959" i="7"/>
  <c r="I959" i="7"/>
  <c r="H959" i="7"/>
  <c r="G959" i="7"/>
  <c r="F959" i="7"/>
  <c r="L958" i="7"/>
  <c r="K958" i="7"/>
  <c r="J958" i="7"/>
  <c r="I958" i="7"/>
  <c r="H958" i="7"/>
  <c r="G958" i="7"/>
  <c r="F958" i="7"/>
  <c r="L957" i="7"/>
  <c r="K957" i="7"/>
  <c r="J957" i="7"/>
  <c r="I957" i="7"/>
  <c r="H957" i="7"/>
  <c r="G957" i="7"/>
  <c r="F957" i="7"/>
  <c r="L956" i="7"/>
  <c r="K956" i="7"/>
  <c r="J956" i="7"/>
  <c r="I956" i="7"/>
  <c r="H956" i="7"/>
  <c r="G956" i="7"/>
  <c r="F956" i="7"/>
  <c r="L955" i="7"/>
  <c r="K955" i="7"/>
  <c r="J955" i="7"/>
  <c r="I955" i="7"/>
  <c r="H955" i="7"/>
  <c r="G955" i="7"/>
  <c r="F955" i="7"/>
  <c r="L954" i="7"/>
  <c r="K954" i="7"/>
  <c r="J954" i="7"/>
  <c r="I954" i="7"/>
  <c r="H954" i="7"/>
  <c r="G954" i="7"/>
  <c r="F954" i="7"/>
  <c r="L953" i="7"/>
  <c r="K953" i="7"/>
  <c r="J953" i="7"/>
  <c r="I953" i="7"/>
  <c r="H953" i="7"/>
  <c r="G953" i="7"/>
  <c r="F953" i="7"/>
  <c r="L952" i="7"/>
  <c r="K952" i="7"/>
  <c r="J952" i="7"/>
  <c r="I952" i="7"/>
  <c r="H952" i="7"/>
  <c r="G952" i="7"/>
  <c r="F952" i="7"/>
  <c r="L951" i="7"/>
  <c r="K951" i="7"/>
  <c r="J951" i="7"/>
  <c r="I951" i="7"/>
  <c r="H951" i="7"/>
  <c r="G951" i="7"/>
  <c r="F951" i="7"/>
  <c r="L950" i="7"/>
  <c r="K950" i="7"/>
  <c r="J950" i="7"/>
  <c r="I950" i="7"/>
  <c r="H950" i="7"/>
  <c r="G950" i="7"/>
  <c r="F950" i="7"/>
  <c r="L949" i="7"/>
  <c r="K949" i="7"/>
  <c r="J949" i="7"/>
  <c r="I949" i="7"/>
  <c r="H949" i="7"/>
  <c r="G949" i="7"/>
  <c r="F949" i="7"/>
  <c r="L948" i="7"/>
  <c r="K948" i="7"/>
  <c r="J948" i="7"/>
  <c r="I948" i="7"/>
  <c r="H948" i="7"/>
  <c r="G948" i="7"/>
  <c r="F948" i="7"/>
  <c r="L947" i="7"/>
  <c r="K947" i="7"/>
  <c r="J947" i="7"/>
  <c r="I947" i="7"/>
  <c r="H947" i="7"/>
  <c r="G947" i="7"/>
  <c r="F947" i="7"/>
  <c r="L946" i="7"/>
  <c r="K946" i="7"/>
  <c r="J946" i="7"/>
  <c r="I946" i="7"/>
  <c r="H946" i="7"/>
  <c r="G946" i="7"/>
  <c r="F946" i="7"/>
  <c r="L945" i="7"/>
  <c r="K945" i="7"/>
  <c r="J945" i="7"/>
  <c r="I945" i="7"/>
  <c r="H945" i="7"/>
  <c r="G945" i="7"/>
  <c r="F945" i="7"/>
  <c r="L944" i="7"/>
  <c r="K944" i="7"/>
  <c r="J944" i="7"/>
  <c r="I944" i="7"/>
  <c r="H944" i="7"/>
  <c r="G944" i="7"/>
  <c r="F944" i="7"/>
  <c r="L943" i="7"/>
  <c r="K943" i="7"/>
  <c r="J943" i="7"/>
  <c r="I943" i="7"/>
  <c r="H943" i="7"/>
  <c r="G943" i="7"/>
  <c r="F943" i="7"/>
  <c r="L942" i="7"/>
  <c r="K942" i="7"/>
  <c r="J942" i="7"/>
  <c r="I942" i="7"/>
  <c r="H942" i="7"/>
  <c r="G942" i="7"/>
  <c r="F942" i="7"/>
  <c r="L941" i="7"/>
  <c r="K941" i="7"/>
  <c r="J941" i="7"/>
  <c r="I941" i="7"/>
  <c r="H941" i="7"/>
  <c r="G941" i="7"/>
  <c r="F941" i="7"/>
  <c r="L940" i="7"/>
  <c r="K940" i="7"/>
  <c r="J940" i="7"/>
  <c r="I940" i="7"/>
  <c r="H940" i="7"/>
  <c r="G940" i="7"/>
  <c r="F940" i="7"/>
  <c r="L939" i="7"/>
  <c r="K939" i="7"/>
  <c r="J939" i="7"/>
  <c r="I939" i="7"/>
  <c r="H939" i="7"/>
  <c r="G939" i="7"/>
  <c r="F939" i="7"/>
  <c r="L938" i="7"/>
  <c r="K938" i="7"/>
  <c r="J938" i="7"/>
  <c r="I938" i="7"/>
  <c r="H938" i="7"/>
  <c r="G938" i="7"/>
  <c r="F938" i="7"/>
  <c r="L937" i="7"/>
  <c r="K937" i="7"/>
  <c r="J937" i="7"/>
  <c r="I937" i="7"/>
  <c r="H937" i="7"/>
  <c r="G937" i="7"/>
  <c r="F937" i="7"/>
  <c r="L936" i="7"/>
  <c r="K936" i="7"/>
  <c r="J936" i="7"/>
  <c r="I936" i="7"/>
  <c r="H936" i="7"/>
  <c r="G936" i="7"/>
  <c r="F936" i="7"/>
  <c r="L935" i="7"/>
  <c r="K935" i="7"/>
  <c r="J935" i="7"/>
  <c r="I935" i="7"/>
  <c r="H935" i="7"/>
  <c r="G935" i="7"/>
  <c r="F935" i="7"/>
  <c r="L934" i="7"/>
  <c r="K934" i="7"/>
  <c r="J934" i="7"/>
  <c r="I934" i="7"/>
  <c r="H934" i="7"/>
  <c r="G934" i="7"/>
  <c r="F934" i="7"/>
  <c r="L933" i="7"/>
  <c r="K933" i="7"/>
  <c r="J933" i="7"/>
  <c r="I933" i="7"/>
  <c r="H933" i="7"/>
  <c r="G933" i="7"/>
  <c r="F933" i="7"/>
  <c r="L932" i="7"/>
  <c r="K932" i="7"/>
  <c r="J932" i="7"/>
  <c r="I932" i="7"/>
  <c r="H932" i="7"/>
  <c r="G932" i="7"/>
  <c r="F932" i="7"/>
  <c r="L931" i="7"/>
  <c r="K931" i="7"/>
  <c r="J931" i="7"/>
  <c r="I931" i="7"/>
  <c r="H931" i="7"/>
  <c r="G931" i="7"/>
  <c r="F931" i="7"/>
  <c r="L930" i="7"/>
  <c r="K930" i="7"/>
  <c r="J930" i="7"/>
  <c r="I930" i="7"/>
  <c r="H930" i="7"/>
  <c r="G930" i="7"/>
  <c r="F930" i="7"/>
  <c r="L929" i="7"/>
  <c r="K929" i="7"/>
  <c r="J929" i="7"/>
  <c r="I929" i="7"/>
  <c r="H929" i="7"/>
  <c r="G929" i="7"/>
  <c r="F929" i="7"/>
  <c r="L928" i="7"/>
  <c r="K928" i="7"/>
  <c r="J928" i="7"/>
  <c r="I928" i="7"/>
  <c r="H928" i="7"/>
  <c r="G928" i="7"/>
  <c r="F928" i="7"/>
  <c r="L927" i="7"/>
  <c r="K927" i="7"/>
  <c r="J927" i="7"/>
  <c r="I927" i="7"/>
  <c r="H927" i="7"/>
  <c r="G927" i="7"/>
  <c r="F927" i="7"/>
  <c r="L926" i="7"/>
  <c r="K926" i="7"/>
  <c r="J926" i="7"/>
  <c r="I926" i="7"/>
  <c r="H926" i="7"/>
  <c r="G926" i="7"/>
  <c r="F926" i="7"/>
  <c r="L925" i="7"/>
  <c r="K925" i="7"/>
  <c r="J925" i="7"/>
  <c r="I925" i="7"/>
  <c r="H925" i="7"/>
  <c r="G925" i="7"/>
  <c r="F925" i="7"/>
  <c r="L924" i="7"/>
  <c r="K924" i="7"/>
  <c r="J924" i="7"/>
  <c r="I924" i="7"/>
  <c r="H924" i="7"/>
  <c r="G924" i="7"/>
  <c r="F924" i="7"/>
  <c r="L923" i="7"/>
  <c r="K923" i="7"/>
  <c r="J923" i="7"/>
  <c r="I923" i="7"/>
  <c r="H923" i="7"/>
  <c r="G923" i="7"/>
  <c r="F923" i="7"/>
  <c r="L922" i="7"/>
  <c r="K922" i="7"/>
  <c r="J922" i="7"/>
  <c r="I922" i="7"/>
  <c r="H922" i="7"/>
  <c r="G922" i="7"/>
  <c r="F922" i="7"/>
  <c r="L921" i="7"/>
  <c r="K921" i="7"/>
  <c r="J921" i="7"/>
  <c r="I921" i="7"/>
  <c r="H921" i="7"/>
  <c r="G921" i="7"/>
  <c r="F921" i="7"/>
  <c r="L920" i="7"/>
  <c r="K920" i="7"/>
  <c r="J920" i="7"/>
  <c r="I920" i="7"/>
  <c r="H920" i="7"/>
  <c r="G920" i="7"/>
  <c r="F920" i="7"/>
  <c r="L919" i="7"/>
  <c r="K919" i="7"/>
  <c r="J919" i="7"/>
  <c r="I919" i="7"/>
  <c r="H919" i="7"/>
  <c r="G919" i="7"/>
  <c r="F919" i="7"/>
  <c r="L918" i="7"/>
  <c r="K918" i="7"/>
  <c r="J918" i="7"/>
  <c r="I918" i="7"/>
  <c r="H918" i="7"/>
  <c r="G918" i="7"/>
  <c r="F918" i="7"/>
  <c r="L917" i="7"/>
  <c r="K917" i="7"/>
  <c r="J917" i="7"/>
  <c r="I917" i="7"/>
  <c r="H917" i="7"/>
  <c r="G917" i="7"/>
  <c r="F917" i="7"/>
  <c r="L916" i="7"/>
  <c r="K916" i="7"/>
  <c r="J916" i="7"/>
  <c r="I916" i="7"/>
  <c r="H916" i="7"/>
  <c r="G916" i="7"/>
  <c r="F916" i="7"/>
  <c r="L915" i="7"/>
  <c r="K915" i="7"/>
  <c r="J915" i="7"/>
  <c r="I915" i="7"/>
  <c r="H915" i="7"/>
  <c r="G915" i="7"/>
  <c r="F915" i="7"/>
  <c r="L914" i="7"/>
  <c r="K914" i="7"/>
  <c r="J914" i="7"/>
  <c r="I914" i="7"/>
  <c r="H914" i="7"/>
  <c r="G914" i="7"/>
  <c r="F914" i="7"/>
  <c r="L913" i="7"/>
  <c r="K913" i="7"/>
  <c r="J913" i="7"/>
  <c r="I913" i="7"/>
  <c r="H913" i="7"/>
  <c r="G913" i="7"/>
  <c r="F913" i="7"/>
  <c r="L912" i="7"/>
  <c r="K912" i="7"/>
  <c r="J912" i="7"/>
  <c r="I912" i="7"/>
  <c r="H912" i="7"/>
  <c r="G912" i="7"/>
  <c r="F912" i="7"/>
  <c r="L911" i="7"/>
  <c r="K911" i="7"/>
  <c r="J911" i="7"/>
  <c r="I911" i="7"/>
  <c r="H911" i="7"/>
  <c r="G911" i="7"/>
  <c r="F911" i="7"/>
  <c r="L910" i="7"/>
  <c r="K910" i="7"/>
  <c r="J910" i="7"/>
  <c r="I910" i="7"/>
  <c r="H910" i="7"/>
  <c r="G910" i="7"/>
  <c r="F910" i="7"/>
  <c r="L909" i="7"/>
  <c r="K909" i="7"/>
  <c r="J909" i="7"/>
  <c r="I909" i="7"/>
  <c r="H909" i="7"/>
  <c r="G909" i="7"/>
  <c r="F909" i="7"/>
  <c r="L908" i="7"/>
  <c r="K908" i="7"/>
  <c r="J908" i="7"/>
  <c r="I908" i="7"/>
  <c r="H908" i="7"/>
  <c r="G908" i="7"/>
  <c r="F908" i="7"/>
  <c r="L907" i="7"/>
  <c r="K907" i="7"/>
  <c r="J907" i="7"/>
  <c r="I907" i="7"/>
  <c r="H907" i="7"/>
  <c r="G907" i="7"/>
  <c r="F907" i="7"/>
  <c r="L906" i="7"/>
  <c r="K906" i="7"/>
  <c r="J906" i="7"/>
  <c r="I906" i="7"/>
  <c r="H906" i="7"/>
  <c r="G906" i="7"/>
  <c r="F906" i="7"/>
  <c r="L905" i="7"/>
  <c r="K905" i="7"/>
  <c r="J905" i="7"/>
  <c r="I905" i="7"/>
  <c r="H905" i="7"/>
  <c r="G905" i="7"/>
  <c r="F905" i="7"/>
  <c r="L904" i="7"/>
  <c r="K904" i="7"/>
  <c r="J904" i="7"/>
  <c r="I904" i="7"/>
  <c r="H904" i="7"/>
  <c r="G904" i="7"/>
  <c r="F904" i="7"/>
  <c r="L903" i="7"/>
  <c r="K903" i="7"/>
  <c r="J903" i="7"/>
  <c r="I903" i="7"/>
  <c r="H903" i="7"/>
  <c r="G903" i="7"/>
  <c r="F903" i="7"/>
  <c r="L902" i="7"/>
  <c r="K902" i="7"/>
  <c r="J902" i="7"/>
  <c r="I902" i="7"/>
  <c r="H902" i="7"/>
  <c r="G902" i="7"/>
  <c r="F902" i="7"/>
  <c r="L901" i="7"/>
  <c r="K901" i="7"/>
  <c r="J901" i="7"/>
  <c r="I901" i="7"/>
  <c r="H901" i="7"/>
  <c r="G901" i="7"/>
  <c r="F901" i="7"/>
  <c r="L900" i="7"/>
  <c r="K900" i="7"/>
  <c r="J900" i="7"/>
  <c r="I900" i="7"/>
  <c r="H900" i="7"/>
  <c r="G900" i="7"/>
  <c r="F900" i="7"/>
  <c r="L899" i="7"/>
  <c r="K899" i="7"/>
  <c r="J899" i="7"/>
  <c r="I899" i="7"/>
  <c r="H899" i="7"/>
  <c r="G899" i="7"/>
  <c r="F899" i="7"/>
  <c r="L898" i="7"/>
  <c r="K898" i="7"/>
  <c r="J898" i="7"/>
  <c r="I898" i="7"/>
  <c r="H898" i="7"/>
  <c r="G898" i="7"/>
  <c r="F898" i="7"/>
  <c r="L897" i="7"/>
  <c r="K897" i="7"/>
  <c r="J897" i="7"/>
  <c r="I897" i="7"/>
  <c r="H897" i="7"/>
  <c r="G897" i="7"/>
  <c r="F897" i="7"/>
  <c r="L896" i="7"/>
  <c r="K896" i="7"/>
  <c r="J896" i="7"/>
  <c r="I896" i="7"/>
  <c r="H896" i="7"/>
  <c r="G896" i="7"/>
  <c r="F896" i="7"/>
  <c r="L895" i="7"/>
  <c r="K895" i="7"/>
  <c r="J895" i="7"/>
  <c r="I895" i="7"/>
  <c r="H895" i="7"/>
  <c r="G895" i="7"/>
  <c r="F895" i="7"/>
  <c r="L894" i="7"/>
  <c r="K894" i="7"/>
  <c r="J894" i="7"/>
  <c r="I894" i="7"/>
  <c r="H894" i="7"/>
  <c r="G894" i="7"/>
  <c r="F894" i="7"/>
  <c r="L893" i="7"/>
  <c r="K893" i="7"/>
  <c r="J893" i="7"/>
  <c r="I893" i="7"/>
  <c r="H893" i="7"/>
  <c r="G893" i="7"/>
  <c r="F893" i="7"/>
  <c r="L892" i="7"/>
  <c r="K892" i="7"/>
  <c r="J892" i="7"/>
  <c r="I892" i="7"/>
  <c r="H892" i="7"/>
  <c r="G892" i="7"/>
  <c r="F892" i="7"/>
  <c r="L891" i="7"/>
  <c r="K891" i="7"/>
  <c r="J891" i="7"/>
  <c r="I891" i="7"/>
  <c r="H891" i="7"/>
  <c r="G891" i="7"/>
  <c r="F891" i="7"/>
  <c r="L890" i="7"/>
  <c r="K890" i="7"/>
  <c r="J890" i="7"/>
  <c r="I890" i="7"/>
  <c r="H890" i="7"/>
  <c r="G890" i="7"/>
  <c r="F890" i="7"/>
  <c r="L889" i="7"/>
  <c r="K889" i="7"/>
  <c r="J889" i="7"/>
  <c r="I889" i="7"/>
  <c r="H889" i="7"/>
  <c r="G889" i="7"/>
  <c r="F889" i="7"/>
  <c r="L888" i="7"/>
  <c r="K888" i="7"/>
  <c r="J888" i="7"/>
  <c r="I888" i="7"/>
  <c r="H888" i="7"/>
  <c r="G888" i="7"/>
  <c r="F888" i="7"/>
  <c r="L887" i="7"/>
  <c r="K887" i="7"/>
  <c r="J887" i="7"/>
  <c r="I887" i="7"/>
  <c r="H887" i="7"/>
  <c r="G887" i="7"/>
  <c r="F887" i="7"/>
  <c r="L886" i="7"/>
  <c r="K886" i="7"/>
  <c r="J886" i="7"/>
  <c r="I886" i="7"/>
  <c r="H886" i="7"/>
  <c r="G886" i="7"/>
  <c r="F886" i="7"/>
  <c r="L885" i="7"/>
  <c r="K885" i="7"/>
  <c r="J885" i="7"/>
  <c r="I885" i="7"/>
  <c r="H885" i="7"/>
  <c r="G885" i="7"/>
  <c r="F885" i="7"/>
  <c r="L884" i="7"/>
  <c r="K884" i="7"/>
  <c r="J884" i="7"/>
  <c r="I884" i="7"/>
  <c r="H884" i="7"/>
  <c r="G884" i="7"/>
  <c r="F884" i="7"/>
  <c r="L883" i="7"/>
  <c r="K883" i="7"/>
  <c r="J883" i="7"/>
  <c r="I883" i="7"/>
  <c r="H883" i="7"/>
  <c r="G883" i="7"/>
  <c r="F883" i="7"/>
  <c r="L882" i="7"/>
  <c r="K882" i="7"/>
  <c r="J882" i="7"/>
  <c r="I882" i="7"/>
  <c r="H882" i="7"/>
  <c r="G882" i="7"/>
  <c r="F882" i="7"/>
  <c r="L881" i="7"/>
  <c r="K881" i="7"/>
  <c r="J881" i="7"/>
  <c r="I881" i="7"/>
  <c r="H881" i="7"/>
  <c r="G881" i="7"/>
  <c r="F881" i="7"/>
  <c r="L880" i="7"/>
  <c r="K880" i="7"/>
  <c r="J880" i="7"/>
  <c r="I880" i="7"/>
  <c r="H880" i="7"/>
  <c r="G880" i="7"/>
  <c r="F880" i="7"/>
  <c r="L879" i="7"/>
  <c r="K879" i="7"/>
  <c r="J879" i="7"/>
  <c r="I879" i="7"/>
  <c r="H879" i="7"/>
  <c r="G879" i="7"/>
  <c r="F879" i="7"/>
  <c r="L878" i="7"/>
  <c r="K878" i="7"/>
  <c r="J878" i="7"/>
  <c r="I878" i="7"/>
  <c r="H878" i="7"/>
  <c r="G878" i="7"/>
  <c r="F878" i="7"/>
  <c r="L877" i="7"/>
  <c r="K877" i="7"/>
  <c r="J877" i="7"/>
  <c r="I877" i="7"/>
  <c r="H877" i="7"/>
  <c r="G877" i="7"/>
  <c r="F877" i="7"/>
  <c r="L876" i="7"/>
  <c r="K876" i="7"/>
  <c r="J876" i="7"/>
  <c r="I876" i="7"/>
  <c r="H876" i="7"/>
  <c r="G876" i="7"/>
  <c r="F876" i="7"/>
  <c r="L875" i="7"/>
  <c r="K875" i="7"/>
  <c r="J875" i="7"/>
  <c r="I875" i="7"/>
  <c r="H875" i="7"/>
  <c r="G875" i="7"/>
  <c r="F875" i="7"/>
  <c r="L874" i="7"/>
  <c r="K874" i="7"/>
  <c r="J874" i="7"/>
  <c r="I874" i="7"/>
  <c r="H874" i="7"/>
  <c r="G874" i="7"/>
  <c r="F874" i="7"/>
  <c r="L873" i="7"/>
  <c r="K873" i="7"/>
  <c r="J873" i="7"/>
  <c r="I873" i="7"/>
  <c r="H873" i="7"/>
  <c r="G873" i="7"/>
  <c r="F873" i="7"/>
  <c r="L872" i="7"/>
  <c r="K872" i="7"/>
  <c r="J872" i="7"/>
  <c r="I872" i="7"/>
  <c r="H872" i="7"/>
  <c r="G872" i="7"/>
  <c r="F872" i="7"/>
  <c r="L871" i="7"/>
  <c r="K871" i="7"/>
  <c r="J871" i="7"/>
  <c r="I871" i="7"/>
  <c r="H871" i="7"/>
  <c r="G871" i="7"/>
  <c r="F871" i="7"/>
  <c r="L870" i="7"/>
  <c r="K870" i="7"/>
  <c r="J870" i="7"/>
  <c r="I870" i="7"/>
  <c r="H870" i="7"/>
  <c r="G870" i="7"/>
  <c r="F870" i="7"/>
  <c r="L869" i="7"/>
  <c r="K869" i="7"/>
  <c r="J869" i="7"/>
  <c r="I869" i="7"/>
  <c r="H869" i="7"/>
  <c r="G869" i="7"/>
  <c r="F869" i="7"/>
  <c r="L868" i="7"/>
  <c r="K868" i="7"/>
  <c r="J868" i="7"/>
  <c r="I868" i="7"/>
  <c r="H868" i="7"/>
  <c r="G868" i="7"/>
  <c r="F868" i="7"/>
  <c r="L867" i="7"/>
  <c r="K867" i="7"/>
  <c r="J867" i="7"/>
  <c r="I867" i="7"/>
  <c r="H867" i="7"/>
  <c r="G867" i="7"/>
  <c r="F867" i="7"/>
  <c r="L866" i="7"/>
  <c r="K866" i="7"/>
  <c r="J866" i="7"/>
  <c r="I866" i="7"/>
  <c r="H866" i="7"/>
  <c r="G866" i="7"/>
  <c r="F866" i="7"/>
  <c r="L865" i="7"/>
  <c r="K865" i="7"/>
  <c r="J865" i="7"/>
  <c r="I865" i="7"/>
  <c r="H865" i="7"/>
  <c r="G865" i="7"/>
  <c r="F865" i="7"/>
  <c r="L864" i="7"/>
  <c r="K864" i="7"/>
  <c r="J864" i="7"/>
  <c r="I864" i="7"/>
  <c r="H864" i="7"/>
  <c r="G864" i="7"/>
  <c r="F864" i="7"/>
  <c r="L863" i="7"/>
  <c r="K863" i="7"/>
  <c r="J863" i="7"/>
  <c r="I863" i="7"/>
  <c r="H863" i="7"/>
  <c r="G863" i="7"/>
  <c r="F863" i="7"/>
  <c r="L862" i="7"/>
  <c r="K862" i="7"/>
  <c r="J862" i="7"/>
  <c r="I862" i="7"/>
  <c r="H862" i="7"/>
  <c r="G862" i="7"/>
  <c r="F862" i="7"/>
  <c r="L861" i="7"/>
  <c r="K861" i="7"/>
  <c r="J861" i="7"/>
  <c r="I861" i="7"/>
  <c r="H861" i="7"/>
  <c r="G861" i="7"/>
  <c r="F861" i="7"/>
  <c r="L860" i="7"/>
  <c r="K860" i="7"/>
  <c r="J860" i="7"/>
  <c r="I860" i="7"/>
  <c r="H860" i="7"/>
  <c r="G860" i="7"/>
  <c r="F860" i="7"/>
  <c r="L859" i="7"/>
  <c r="K859" i="7"/>
  <c r="J859" i="7"/>
  <c r="I859" i="7"/>
  <c r="H859" i="7"/>
  <c r="G859" i="7"/>
  <c r="F859" i="7"/>
  <c r="L858" i="7"/>
  <c r="K858" i="7"/>
  <c r="J858" i="7"/>
  <c r="I858" i="7"/>
  <c r="H858" i="7"/>
  <c r="G858" i="7"/>
  <c r="F858" i="7"/>
  <c r="L857" i="7"/>
  <c r="K857" i="7"/>
  <c r="J857" i="7"/>
  <c r="I857" i="7"/>
  <c r="H857" i="7"/>
  <c r="G857" i="7"/>
  <c r="F857" i="7"/>
  <c r="L856" i="7"/>
  <c r="K856" i="7"/>
  <c r="J856" i="7"/>
  <c r="I856" i="7"/>
  <c r="H856" i="7"/>
  <c r="G856" i="7"/>
  <c r="F856" i="7"/>
  <c r="L855" i="7"/>
  <c r="K855" i="7"/>
  <c r="J855" i="7"/>
  <c r="I855" i="7"/>
  <c r="H855" i="7"/>
  <c r="G855" i="7"/>
  <c r="F855" i="7"/>
  <c r="L854" i="7"/>
  <c r="K854" i="7"/>
  <c r="J854" i="7"/>
  <c r="I854" i="7"/>
  <c r="H854" i="7"/>
  <c r="G854" i="7"/>
  <c r="F854" i="7"/>
  <c r="L853" i="7"/>
  <c r="K853" i="7"/>
  <c r="J853" i="7"/>
  <c r="I853" i="7"/>
  <c r="H853" i="7"/>
  <c r="G853" i="7"/>
  <c r="F853" i="7"/>
  <c r="L852" i="7"/>
  <c r="K852" i="7"/>
  <c r="J852" i="7"/>
  <c r="I852" i="7"/>
  <c r="H852" i="7"/>
  <c r="G852" i="7"/>
  <c r="F852" i="7"/>
  <c r="L851" i="7"/>
  <c r="K851" i="7"/>
  <c r="J851" i="7"/>
  <c r="I851" i="7"/>
  <c r="H851" i="7"/>
  <c r="G851" i="7"/>
  <c r="F851" i="7"/>
  <c r="L850" i="7"/>
  <c r="K850" i="7"/>
  <c r="J850" i="7"/>
  <c r="I850" i="7"/>
  <c r="H850" i="7"/>
  <c r="G850" i="7"/>
  <c r="F850" i="7"/>
  <c r="L849" i="7"/>
  <c r="K849" i="7"/>
  <c r="J849" i="7"/>
  <c r="I849" i="7"/>
  <c r="H849" i="7"/>
  <c r="G849" i="7"/>
  <c r="F849" i="7"/>
  <c r="L848" i="7"/>
  <c r="K848" i="7"/>
  <c r="J848" i="7"/>
  <c r="I848" i="7"/>
  <c r="H848" i="7"/>
  <c r="G848" i="7"/>
  <c r="F848" i="7"/>
  <c r="L847" i="7"/>
  <c r="K847" i="7"/>
  <c r="J847" i="7"/>
  <c r="I847" i="7"/>
  <c r="H847" i="7"/>
  <c r="G847" i="7"/>
  <c r="F847" i="7"/>
  <c r="L846" i="7"/>
  <c r="K846" i="7"/>
  <c r="J846" i="7"/>
  <c r="I846" i="7"/>
  <c r="H846" i="7"/>
  <c r="G846" i="7"/>
  <c r="F846" i="7"/>
  <c r="L845" i="7"/>
  <c r="K845" i="7"/>
  <c r="J845" i="7"/>
  <c r="I845" i="7"/>
  <c r="H845" i="7"/>
  <c r="G845" i="7"/>
  <c r="F845" i="7"/>
  <c r="L844" i="7"/>
  <c r="K844" i="7"/>
  <c r="J844" i="7"/>
  <c r="I844" i="7"/>
  <c r="H844" i="7"/>
  <c r="G844" i="7"/>
  <c r="F844" i="7"/>
  <c r="L843" i="7"/>
  <c r="K843" i="7"/>
  <c r="J843" i="7"/>
  <c r="I843" i="7"/>
  <c r="H843" i="7"/>
  <c r="G843" i="7"/>
  <c r="F843" i="7"/>
  <c r="L842" i="7"/>
  <c r="K842" i="7"/>
  <c r="J842" i="7"/>
  <c r="I842" i="7"/>
  <c r="H842" i="7"/>
  <c r="G842" i="7"/>
  <c r="F842" i="7"/>
  <c r="L841" i="7"/>
  <c r="K841" i="7"/>
  <c r="J841" i="7"/>
  <c r="I841" i="7"/>
  <c r="H841" i="7"/>
  <c r="G841" i="7"/>
  <c r="F841" i="7"/>
  <c r="L840" i="7"/>
  <c r="K840" i="7"/>
  <c r="J840" i="7"/>
  <c r="I840" i="7"/>
  <c r="H840" i="7"/>
  <c r="G840" i="7"/>
  <c r="F840" i="7"/>
  <c r="L839" i="7"/>
  <c r="K839" i="7"/>
  <c r="J839" i="7"/>
  <c r="I839" i="7"/>
  <c r="H839" i="7"/>
  <c r="G839" i="7"/>
  <c r="F839" i="7"/>
  <c r="L838" i="7"/>
  <c r="K838" i="7"/>
  <c r="J838" i="7"/>
  <c r="I838" i="7"/>
  <c r="H838" i="7"/>
  <c r="G838" i="7"/>
  <c r="F838" i="7"/>
  <c r="L837" i="7"/>
  <c r="K837" i="7"/>
  <c r="J837" i="7"/>
  <c r="I837" i="7"/>
  <c r="H837" i="7"/>
  <c r="G837" i="7"/>
  <c r="F837" i="7"/>
  <c r="L836" i="7"/>
  <c r="K836" i="7"/>
  <c r="J836" i="7"/>
  <c r="I836" i="7"/>
  <c r="H836" i="7"/>
  <c r="G836" i="7"/>
  <c r="F836" i="7"/>
  <c r="L835" i="7"/>
  <c r="K835" i="7"/>
  <c r="J835" i="7"/>
  <c r="I835" i="7"/>
  <c r="H835" i="7"/>
  <c r="G835" i="7"/>
  <c r="F835" i="7"/>
  <c r="L834" i="7"/>
  <c r="K834" i="7"/>
  <c r="J834" i="7"/>
  <c r="I834" i="7"/>
  <c r="H834" i="7"/>
  <c r="G834" i="7"/>
  <c r="F834" i="7"/>
  <c r="L833" i="7"/>
  <c r="K833" i="7"/>
  <c r="J833" i="7"/>
  <c r="I833" i="7"/>
  <c r="H833" i="7"/>
  <c r="G833" i="7"/>
  <c r="F833" i="7"/>
  <c r="L832" i="7"/>
  <c r="K832" i="7"/>
  <c r="J832" i="7"/>
  <c r="I832" i="7"/>
  <c r="H832" i="7"/>
  <c r="G832" i="7"/>
  <c r="F832" i="7"/>
  <c r="L831" i="7"/>
  <c r="K831" i="7"/>
  <c r="J831" i="7"/>
  <c r="I831" i="7"/>
  <c r="H831" i="7"/>
  <c r="G831" i="7"/>
  <c r="F831" i="7"/>
  <c r="L830" i="7"/>
  <c r="K830" i="7"/>
  <c r="J830" i="7"/>
  <c r="I830" i="7"/>
  <c r="H830" i="7"/>
  <c r="G830" i="7"/>
  <c r="F830" i="7"/>
  <c r="L829" i="7"/>
  <c r="K829" i="7"/>
  <c r="J829" i="7"/>
  <c r="I829" i="7"/>
  <c r="H829" i="7"/>
  <c r="G829" i="7"/>
  <c r="F829" i="7"/>
  <c r="L828" i="7"/>
  <c r="K828" i="7"/>
  <c r="J828" i="7"/>
  <c r="I828" i="7"/>
  <c r="H828" i="7"/>
  <c r="G828" i="7"/>
  <c r="F828" i="7"/>
  <c r="L827" i="7"/>
  <c r="K827" i="7"/>
  <c r="J827" i="7"/>
  <c r="I827" i="7"/>
  <c r="H827" i="7"/>
  <c r="G827" i="7"/>
  <c r="F827" i="7"/>
  <c r="L826" i="7"/>
  <c r="K826" i="7"/>
  <c r="J826" i="7"/>
  <c r="I826" i="7"/>
  <c r="H826" i="7"/>
  <c r="G826" i="7"/>
  <c r="F826" i="7"/>
  <c r="L825" i="7"/>
  <c r="K825" i="7"/>
  <c r="J825" i="7"/>
  <c r="I825" i="7"/>
  <c r="H825" i="7"/>
  <c r="G825" i="7"/>
  <c r="F825" i="7"/>
  <c r="L824" i="7"/>
  <c r="K824" i="7"/>
  <c r="J824" i="7"/>
  <c r="I824" i="7"/>
  <c r="H824" i="7"/>
  <c r="G824" i="7"/>
  <c r="F824" i="7"/>
  <c r="L823" i="7"/>
  <c r="K823" i="7"/>
  <c r="J823" i="7"/>
  <c r="I823" i="7"/>
  <c r="H823" i="7"/>
  <c r="G823" i="7"/>
  <c r="F823" i="7"/>
  <c r="L822" i="7"/>
  <c r="K822" i="7"/>
  <c r="J822" i="7"/>
  <c r="I822" i="7"/>
  <c r="H822" i="7"/>
  <c r="G822" i="7"/>
  <c r="F822" i="7"/>
  <c r="L821" i="7"/>
  <c r="K821" i="7"/>
  <c r="J821" i="7"/>
  <c r="I821" i="7"/>
  <c r="H821" i="7"/>
  <c r="G821" i="7"/>
  <c r="F821" i="7"/>
  <c r="L820" i="7"/>
  <c r="K820" i="7"/>
  <c r="J820" i="7"/>
  <c r="I820" i="7"/>
  <c r="H820" i="7"/>
  <c r="G820" i="7"/>
  <c r="F820" i="7"/>
  <c r="L819" i="7"/>
  <c r="K819" i="7"/>
  <c r="J819" i="7"/>
  <c r="I819" i="7"/>
  <c r="H819" i="7"/>
  <c r="G819" i="7"/>
  <c r="F819" i="7"/>
  <c r="L818" i="7"/>
  <c r="K818" i="7"/>
  <c r="J818" i="7"/>
  <c r="I818" i="7"/>
  <c r="H818" i="7"/>
  <c r="G818" i="7"/>
  <c r="F818" i="7"/>
  <c r="L817" i="7"/>
  <c r="K817" i="7"/>
  <c r="J817" i="7"/>
  <c r="I817" i="7"/>
  <c r="H817" i="7"/>
  <c r="G817" i="7"/>
  <c r="F817" i="7"/>
  <c r="L816" i="7"/>
  <c r="K816" i="7"/>
  <c r="J816" i="7"/>
  <c r="I816" i="7"/>
  <c r="H816" i="7"/>
  <c r="G816" i="7"/>
  <c r="F816" i="7"/>
  <c r="L815" i="7"/>
  <c r="K815" i="7"/>
  <c r="J815" i="7"/>
  <c r="I815" i="7"/>
  <c r="H815" i="7"/>
  <c r="G815" i="7"/>
  <c r="F815" i="7"/>
  <c r="L814" i="7"/>
  <c r="K814" i="7"/>
  <c r="J814" i="7"/>
  <c r="I814" i="7"/>
  <c r="H814" i="7"/>
  <c r="G814" i="7"/>
  <c r="F814" i="7"/>
  <c r="L813" i="7"/>
  <c r="K813" i="7"/>
  <c r="J813" i="7"/>
  <c r="I813" i="7"/>
  <c r="H813" i="7"/>
  <c r="G813" i="7"/>
  <c r="F813" i="7"/>
  <c r="L812" i="7"/>
  <c r="K812" i="7"/>
  <c r="J812" i="7"/>
  <c r="I812" i="7"/>
  <c r="H812" i="7"/>
  <c r="G812" i="7"/>
  <c r="F812" i="7"/>
  <c r="L811" i="7"/>
  <c r="K811" i="7"/>
  <c r="J811" i="7"/>
  <c r="I811" i="7"/>
  <c r="H811" i="7"/>
  <c r="G811" i="7"/>
  <c r="F811" i="7"/>
  <c r="L810" i="7"/>
  <c r="K810" i="7"/>
  <c r="J810" i="7"/>
  <c r="I810" i="7"/>
  <c r="H810" i="7"/>
  <c r="G810" i="7"/>
  <c r="F810" i="7"/>
  <c r="L809" i="7"/>
  <c r="K809" i="7"/>
  <c r="J809" i="7"/>
  <c r="I809" i="7"/>
  <c r="H809" i="7"/>
  <c r="G809" i="7"/>
  <c r="F809" i="7"/>
  <c r="L808" i="7"/>
  <c r="K808" i="7"/>
  <c r="J808" i="7"/>
  <c r="I808" i="7"/>
  <c r="H808" i="7"/>
  <c r="G808" i="7"/>
  <c r="F808" i="7"/>
  <c r="L807" i="7"/>
  <c r="K807" i="7"/>
  <c r="J807" i="7"/>
  <c r="I807" i="7"/>
  <c r="H807" i="7"/>
  <c r="G807" i="7"/>
  <c r="F807" i="7"/>
  <c r="L806" i="7"/>
  <c r="K806" i="7"/>
  <c r="J806" i="7"/>
  <c r="I806" i="7"/>
  <c r="H806" i="7"/>
  <c r="G806" i="7"/>
  <c r="F806" i="7"/>
  <c r="L805" i="7"/>
  <c r="K805" i="7"/>
  <c r="J805" i="7"/>
  <c r="I805" i="7"/>
  <c r="H805" i="7"/>
  <c r="G805" i="7"/>
  <c r="F805" i="7"/>
  <c r="L804" i="7"/>
  <c r="K804" i="7"/>
  <c r="J804" i="7"/>
  <c r="I804" i="7"/>
  <c r="H804" i="7"/>
  <c r="G804" i="7"/>
  <c r="F804" i="7"/>
  <c r="L803" i="7"/>
  <c r="K803" i="7"/>
  <c r="J803" i="7"/>
  <c r="I803" i="7"/>
  <c r="H803" i="7"/>
  <c r="G803" i="7"/>
  <c r="F803" i="7"/>
  <c r="L802" i="7"/>
  <c r="K802" i="7"/>
  <c r="J802" i="7"/>
  <c r="I802" i="7"/>
  <c r="H802" i="7"/>
  <c r="G802" i="7"/>
  <c r="F802" i="7"/>
  <c r="L801" i="7"/>
  <c r="K801" i="7"/>
  <c r="J801" i="7"/>
  <c r="I801" i="7"/>
  <c r="H801" i="7"/>
  <c r="G801" i="7"/>
  <c r="F801" i="7"/>
  <c r="L800" i="7"/>
  <c r="K800" i="7"/>
  <c r="J800" i="7"/>
  <c r="I800" i="7"/>
  <c r="H800" i="7"/>
  <c r="G800" i="7"/>
  <c r="F800" i="7"/>
  <c r="L799" i="7"/>
  <c r="K799" i="7"/>
  <c r="J799" i="7"/>
  <c r="I799" i="7"/>
  <c r="H799" i="7"/>
  <c r="G799" i="7"/>
  <c r="F799" i="7"/>
  <c r="L798" i="7"/>
  <c r="K798" i="7"/>
  <c r="J798" i="7"/>
  <c r="I798" i="7"/>
  <c r="H798" i="7"/>
  <c r="G798" i="7"/>
  <c r="F798" i="7"/>
  <c r="L797" i="7"/>
  <c r="K797" i="7"/>
  <c r="J797" i="7"/>
  <c r="I797" i="7"/>
  <c r="H797" i="7"/>
  <c r="G797" i="7"/>
  <c r="F797" i="7"/>
  <c r="L796" i="7"/>
  <c r="K796" i="7"/>
  <c r="J796" i="7"/>
  <c r="I796" i="7"/>
  <c r="H796" i="7"/>
  <c r="G796" i="7"/>
  <c r="F796" i="7"/>
  <c r="L795" i="7"/>
  <c r="K795" i="7"/>
  <c r="J795" i="7"/>
  <c r="I795" i="7"/>
  <c r="H795" i="7"/>
  <c r="G795" i="7"/>
  <c r="F795" i="7"/>
  <c r="L794" i="7"/>
  <c r="K794" i="7"/>
  <c r="J794" i="7"/>
  <c r="I794" i="7"/>
  <c r="H794" i="7"/>
  <c r="G794" i="7"/>
  <c r="F794" i="7"/>
  <c r="L793" i="7"/>
  <c r="K793" i="7"/>
  <c r="J793" i="7"/>
  <c r="I793" i="7"/>
  <c r="H793" i="7"/>
  <c r="G793" i="7"/>
  <c r="F793" i="7"/>
  <c r="L792" i="7"/>
  <c r="K792" i="7"/>
  <c r="J792" i="7"/>
  <c r="I792" i="7"/>
  <c r="H792" i="7"/>
  <c r="G792" i="7"/>
  <c r="F792" i="7"/>
  <c r="L791" i="7"/>
  <c r="K791" i="7"/>
  <c r="J791" i="7"/>
  <c r="I791" i="7"/>
  <c r="H791" i="7"/>
  <c r="G791" i="7"/>
  <c r="F791" i="7"/>
  <c r="L790" i="7"/>
  <c r="K790" i="7"/>
  <c r="J790" i="7"/>
  <c r="I790" i="7"/>
  <c r="H790" i="7"/>
  <c r="G790" i="7"/>
  <c r="F790" i="7"/>
  <c r="L789" i="7"/>
  <c r="K789" i="7"/>
  <c r="J789" i="7"/>
  <c r="I789" i="7"/>
  <c r="H789" i="7"/>
  <c r="G789" i="7"/>
  <c r="F789" i="7"/>
  <c r="L788" i="7"/>
  <c r="K788" i="7"/>
  <c r="J788" i="7"/>
  <c r="I788" i="7"/>
  <c r="H788" i="7"/>
  <c r="G788" i="7"/>
  <c r="F788" i="7"/>
  <c r="L787" i="7"/>
  <c r="K787" i="7"/>
  <c r="J787" i="7"/>
  <c r="I787" i="7"/>
  <c r="H787" i="7"/>
  <c r="G787" i="7"/>
  <c r="F787" i="7"/>
  <c r="L786" i="7"/>
  <c r="K786" i="7"/>
  <c r="J786" i="7"/>
  <c r="I786" i="7"/>
  <c r="H786" i="7"/>
  <c r="G786" i="7"/>
  <c r="F786" i="7"/>
  <c r="L785" i="7"/>
  <c r="K785" i="7"/>
  <c r="J785" i="7"/>
  <c r="I785" i="7"/>
  <c r="H785" i="7"/>
  <c r="G785" i="7"/>
  <c r="F785" i="7"/>
  <c r="L784" i="7"/>
  <c r="K784" i="7"/>
  <c r="J784" i="7"/>
  <c r="I784" i="7"/>
  <c r="H784" i="7"/>
  <c r="G784" i="7"/>
  <c r="F784" i="7"/>
  <c r="L783" i="7"/>
  <c r="K783" i="7"/>
  <c r="J783" i="7"/>
  <c r="I783" i="7"/>
  <c r="H783" i="7"/>
  <c r="G783" i="7"/>
  <c r="F783" i="7"/>
  <c r="L782" i="7"/>
  <c r="K782" i="7"/>
  <c r="J782" i="7"/>
  <c r="I782" i="7"/>
  <c r="H782" i="7"/>
  <c r="G782" i="7"/>
  <c r="F782" i="7"/>
  <c r="L781" i="7"/>
  <c r="K781" i="7"/>
  <c r="J781" i="7"/>
  <c r="I781" i="7"/>
  <c r="H781" i="7"/>
  <c r="G781" i="7"/>
  <c r="F781" i="7"/>
  <c r="L780" i="7"/>
  <c r="K780" i="7"/>
  <c r="J780" i="7"/>
  <c r="I780" i="7"/>
  <c r="H780" i="7"/>
  <c r="G780" i="7"/>
  <c r="F780" i="7"/>
  <c r="L779" i="7"/>
  <c r="K779" i="7"/>
  <c r="J779" i="7"/>
  <c r="I779" i="7"/>
  <c r="H779" i="7"/>
  <c r="G779" i="7"/>
  <c r="F779" i="7"/>
  <c r="L778" i="7"/>
  <c r="K778" i="7"/>
  <c r="J778" i="7"/>
  <c r="I778" i="7"/>
  <c r="H778" i="7"/>
  <c r="G778" i="7"/>
  <c r="F778" i="7"/>
  <c r="L777" i="7"/>
  <c r="K777" i="7"/>
  <c r="J777" i="7"/>
  <c r="I777" i="7"/>
  <c r="H777" i="7"/>
  <c r="G777" i="7"/>
  <c r="F777" i="7"/>
  <c r="L776" i="7"/>
  <c r="K776" i="7"/>
  <c r="J776" i="7"/>
  <c r="I776" i="7"/>
  <c r="H776" i="7"/>
  <c r="G776" i="7"/>
  <c r="F776" i="7"/>
  <c r="L775" i="7"/>
  <c r="K775" i="7"/>
  <c r="J775" i="7"/>
  <c r="I775" i="7"/>
  <c r="H775" i="7"/>
  <c r="G775" i="7"/>
  <c r="F775" i="7"/>
  <c r="L774" i="7"/>
  <c r="K774" i="7"/>
  <c r="J774" i="7"/>
  <c r="I774" i="7"/>
  <c r="H774" i="7"/>
  <c r="G774" i="7"/>
  <c r="F774" i="7"/>
  <c r="L773" i="7"/>
  <c r="K773" i="7"/>
  <c r="J773" i="7"/>
  <c r="I773" i="7"/>
  <c r="H773" i="7"/>
  <c r="G773" i="7"/>
  <c r="F773" i="7"/>
  <c r="L772" i="7"/>
  <c r="K772" i="7"/>
  <c r="J772" i="7"/>
  <c r="I772" i="7"/>
  <c r="H772" i="7"/>
  <c r="G772" i="7"/>
  <c r="F772" i="7"/>
  <c r="L771" i="7"/>
  <c r="K771" i="7"/>
  <c r="J771" i="7"/>
  <c r="I771" i="7"/>
  <c r="H771" i="7"/>
  <c r="G771" i="7"/>
  <c r="F771" i="7"/>
  <c r="L770" i="7"/>
  <c r="K770" i="7"/>
  <c r="J770" i="7"/>
  <c r="I770" i="7"/>
  <c r="H770" i="7"/>
  <c r="G770" i="7"/>
  <c r="F770" i="7"/>
  <c r="L769" i="7"/>
  <c r="K769" i="7"/>
  <c r="J769" i="7"/>
  <c r="I769" i="7"/>
  <c r="H769" i="7"/>
  <c r="G769" i="7"/>
  <c r="F769" i="7"/>
  <c r="L768" i="7"/>
  <c r="K768" i="7"/>
  <c r="J768" i="7"/>
  <c r="I768" i="7"/>
  <c r="H768" i="7"/>
  <c r="G768" i="7"/>
  <c r="F768" i="7"/>
  <c r="L767" i="7"/>
  <c r="K767" i="7"/>
  <c r="J767" i="7"/>
  <c r="I767" i="7"/>
  <c r="H767" i="7"/>
  <c r="G767" i="7"/>
  <c r="F767" i="7"/>
  <c r="L766" i="7"/>
  <c r="K766" i="7"/>
  <c r="J766" i="7"/>
  <c r="I766" i="7"/>
  <c r="H766" i="7"/>
  <c r="G766" i="7"/>
  <c r="F766" i="7"/>
  <c r="L765" i="7"/>
  <c r="K765" i="7"/>
  <c r="J765" i="7"/>
  <c r="I765" i="7"/>
  <c r="H765" i="7"/>
  <c r="G765" i="7"/>
  <c r="F765" i="7"/>
  <c r="L764" i="7"/>
  <c r="K764" i="7"/>
  <c r="J764" i="7"/>
  <c r="I764" i="7"/>
  <c r="H764" i="7"/>
  <c r="G764" i="7"/>
  <c r="F764" i="7"/>
  <c r="L763" i="7"/>
  <c r="K763" i="7"/>
  <c r="J763" i="7"/>
  <c r="I763" i="7"/>
  <c r="H763" i="7"/>
  <c r="G763" i="7"/>
  <c r="F763" i="7"/>
  <c r="L762" i="7"/>
  <c r="K762" i="7"/>
  <c r="J762" i="7"/>
  <c r="I762" i="7"/>
  <c r="H762" i="7"/>
  <c r="G762" i="7"/>
  <c r="F762" i="7"/>
  <c r="L761" i="7"/>
  <c r="K761" i="7"/>
  <c r="J761" i="7"/>
  <c r="I761" i="7"/>
  <c r="H761" i="7"/>
  <c r="G761" i="7"/>
  <c r="F761" i="7"/>
  <c r="L760" i="7"/>
  <c r="K760" i="7"/>
  <c r="J760" i="7"/>
  <c r="I760" i="7"/>
  <c r="H760" i="7"/>
  <c r="G760" i="7"/>
  <c r="F760" i="7"/>
  <c r="L759" i="7"/>
  <c r="K759" i="7"/>
  <c r="J759" i="7"/>
  <c r="I759" i="7"/>
  <c r="H759" i="7"/>
  <c r="G759" i="7"/>
  <c r="F759" i="7"/>
  <c r="L758" i="7"/>
  <c r="K758" i="7"/>
  <c r="J758" i="7"/>
  <c r="I758" i="7"/>
  <c r="H758" i="7"/>
  <c r="G758" i="7"/>
  <c r="F758" i="7"/>
  <c r="L757" i="7"/>
  <c r="K757" i="7"/>
  <c r="J757" i="7"/>
  <c r="I757" i="7"/>
  <c r="H757" i="7"/>
  <c r="G757" i="7"/>
  <c r="F757" i="7"/>
  <c r="L756" i="7"/>
  <c r="K756" i="7"/>
  <c r="J756" i="7"/>
  <c r="I756" i="7"/>
  <c r="H756" i="7"/>
  <c r="G756" i="7"/>
  <c r="F756" i="7"/>
  <c r="L755" i="7"/>
  <c r="K755" i="7"/>
  <c r="J755" i="7"/>
  <c r="I755" i="7"/>
  <c r="H755" i="7"/>
  <c r="G755" i="7"/>
  <c r="F755" i="7"/>
  <c r="L754" i="7"/>
  <c r="K754" i="7"/>
  <c r="J754" i="7"/>
  <c r="I754" i="7"/>
  <c r="H754" i="7"/>
  <c r="G754" i="7"/>
  <c r="F754" i="7"/>
  <c r="L753" i="7"/>
  <c r="K753" i="7"/>
  <c r="J753" i="7"/>
  <c r="I753" i="7"/>
  <c r="H753" i="7"/>
  <c r="G753" i="7"/>
  <c r="F753" i="7"/>
  <c r="L752" i="7"/>
  <c r="K752" i="7"/>
  <c r="J752" i="7"/>
  <c r="I752" i="7"/>
  <c r="H752" i="7"/>
  <c r="G752" i="7"/>
  <c r="F752" i="7"/>
  <c r="L751" i="7"/>
  <c r="K751" i="7"/>
  <c r="J751" i="7"/>
  <c r="I751" i="7"/>
  <c r="H751" i="7"/>
  <c r="G751" i="7"/>
  <c r="F751" i="7"/>
  <c r="L750" i="7"/>
  <c r="K750" i="7"/>
  <c r="J750" i="7"/>
  <c r="I750" i="7"/>
  <c r="H750" i="7"/>
  <c r="G750" i="7"/>
  <c r="F750" i="7"/>
  <c r="L749" i="7"/>
  <c r="K749" i="7"/>
  <c r="J749" i="7"/>
  <c r="I749" i="7"/>
  <c r="H749" i="7"/>
  <c r="G749" i="7"/>
  <c r="F749" i="7"/>
  <c r="L748" i="7"/>
  <c r="K748" i="7"/>
  <c r="J748" i="7"/>
  <c r="I748" i="7"/>
  <c r="H748" i="7"/>
  <c r="G748" i="7"/>
  <c r="F748" i="7"/>
  <c r="L747" i="7"/>
  <c r="K747" i="7"/>
  <c r="J747" i="7"/>
  <c r="I747" i="7"/>
  <c r="H747" i="7"/>
  <c r="G747" i="7"/>
  <c r="F747" i="7"/>
  <c r="L746" i="7"/>
  <c r="K746" i="7"/>
  <c r="J746" i="7"/>
  <c r="I746" i="7"/>
  <c r="H746" i="7"/>
  <c r="G746" i="7"/>
  <c r="F746" i="7"/>
  <c r="L745" i="7"/>
  <c r="K745" i="7"/>
  <c r="J745" i="7"/>
  <c r="I745" i="7"/>
  <c r="H745" i="7"/>
  <c r="G745" i="7"/>
  <c r="F745" i="7"/>
  <c r="L744" i="7"/>
  <c r="K744" i="7"/>
  <c r="J744" i="7"/>
  <c r="I744" i="7"/>
  <c r="H744" i="7"/>
  <c r="G744" i="7"/>
  <c r="F744" i="7"/>
  <c r="L743" i="7"/>
  <c r="K743" i="7"/>
  <c r="J743" i="7"/>
  <c r="I743" i="7"/>
  <c r="H743" i="7"/>
  <c r="G743" i="7"/>
  <c r="F743" i="7"/>
  <c r="L742" i="7"/>
  <c r="K742" i="7"/>
  <c r="J742" i="7"/>
  <c r="I742" i="7"/>
  <c r="H742" i="7"/>
  <c r="G742" i="7"/>
  <c r="F742" i="7"/>
  <c r="L741" i="7"/>
  <c r="K741" i="7"/>
  <c r="J741" i="7"/>
  <c r="I741" i="7"/>
  <c r="H741" i="7"/>
  <c r="G741" i="7"/>
  <c r="F741" i="7"/>
  <c r="L740" i="7"/>
  <c r="K740" i="7"/>
  <c r="J740" i="7"/>
  <c r="I740" i="7"/>
  <c r="H740" i="7"/>
  <c r="G740" i="7"/>
  <c r="F740" i="7"/>
  <c r="L739" i="7"/>
  <c r="K739" i="7"/>
  <c r="J739" i="7"/>
  <c r="I739" i="7"/>
  <c r="H739" i="7"/>
  <c r="G739" i="7"/>
  <c r="F739" i="7"/>
  <c r="L738" i="7"/>
  <c r="K738" i="7"/>
  <c r="J738" i="7"/>
  <c r="I738" i="7"/>
  <c r="H738" i="7"/>
  <c r="G738" i="7"/>
  <c r="F738" i="7"/>
  <c r="L737" i="7"/>
  <c r="K737" i="7"/>
  <c r="J737" i="7"/>
  <c r="I737" i="7"/>
  <c r="H737" i="7"/>
  <c r="G737" i="7"/>
  <c r="F737" i="7"/>
  <c r="L736" i="7"/>
  <c r="K736" i="7"/>
  <c r="J736" i="7"/>
  <c r="I736" i="7"/>
  <c r="H736" i="7"/>
  <c r="G736" i="7"/>
  <c r="F736" i="7"/>
  <c r="L735" i="7"/>
  <c r="K735" i="7"/>
  <c r="J735" i="7"/>
  <c r="I735" i="7"/>
  <c r="H735" i="7"/>
  <c r="G735" i="7"/>
  <c r="F735" i="7"/>
  <c r="L734" i="7"/>
  <c r="K734" i="7"/>
  <c r="J734" i="7"/>
  <c r="I734" i="7"/>
  <c r="H734" i="7"/>
  <c r="G734" i="7"/>
  <c r="F734" i="7"/>
  <c r="L733" i="7"/>
  <c r="K733" i="7"/>
  <c r="J733" i="7"/>
  <c r="I733" i="7"/>
  <c r="H733" i="7"/>
  <c r="G733" i="7"/>
  <c r="F733" i="7"/>
  <c r="L732" i="7"/>
  <c r="K732" i="7"/>
  <c r="J732" i="7"/>
  <c r="I732" i="7"/>
  <c r="H732" i="7"/>
  <c r="G732" i="7"/>
  <c r="F732" i="7"/>
  <c r="L731" i="7"/>
  <c r="K731" i="7"/>
  <c r="J731" i="7"/>
  <c r="I731" i="7"/>
  <c r="H731" i="7"/>
  <c r="G731" i="7"/>
  <c r="F731" i="7"/>
  <c r="L730" i="7"/>
  <c r="K730" i="7"/>
  <c r="J730" i="7"/>
  <c r="I730" i="7"/>
  <c r="H730" i="7"/>
  <c r="G730" i="7"/>
  <c r="F730" i="7"/>
  <c r="L729" i="7"/>
  <c r="K729" i="7"/>
  <c r="J729" i="7"/>
  <c r="I729" i="7"/>
  <c r="H729" i="7"/>
  <c r="G729" i="7"/>
  <c r="F729" i="7"/>
  <c r="L728" i="7"/>
  <c r="K728" i="7"/>
  <c r="J728" i="7"/>
  <c r="I728" i="7"/>
  <c r="H728" i="7"/>
  <c r="G728" i="7"/>
  <c r="F728" i="7"/>
  <c r="L727" i="7"/>
  <c r="K727" i="7"/>
  <c r="J727" i="7"/>
  <c r="I727" i="7"/>
  <c r="H727" i="7"/>
  <c r="G727" i="7"/>
  <c r="F727" i="7"/>
  <c r="L726" i="7"/>
  <c r="K726" i="7"/>
  <c r="J726" i="7"/>
  <c r="I726" i="7"/>
  <c r="H726" i="7"/>
  <c r="G726" i="7"/>
  <c r="F726" i="7"/>
  <c r="L725" i="7"/>
  <c r="K725" i="7"/>
  <c r="J725" i="7"/>
  <c r="I725" i="7"/>
  <c r="H725" i="7"/>
  <c r="G725" i="7"/>
  <c r="F725" i="7"/>
  <c r="L724" i="7"/>
  <c r="K724" i="7"/>
  <c r="J724" i="7"/>
  <c r="I724" i="7"/>
  <c r="H724" i="7"/>
  <c r="G724" i="7"/>
  <c r="F724" i="7"/>
  <c r="L723" i="7"/>
  <c r="K723" i="7"/>
  <c r="J723" i="7"/>
  <c r="I723" i="7"/>
  <c r="H723" i="7"/>
  <c r="G723" i="7"/>
  <c r="F723" i="7"/>
  <c r="L722" i="7"/>
  <c r="K722" i="7"/>
  <c r="J722" i="7"/>
  <c r="I722" i="7"/>
  <c r="H722" i="7"/>
  <c r="G722" i="7"/>
  <c r="F722" i="7"/>
  <c r="L721" i="7"/>
  <c r="K721" i="7"/>
  <c r="J721" i="7"/>
  <c r="I721" i="7"/>
  <c r="H721" i="7"/>
  <c r="G721" i="7"/>
  <c r="F721" i="7"/>
  <c r="L720" i="7"/>
  <c r="K720" i="7"/>
  <c r="J720" i="7"/>
  <c r="I720" i="7"/>
  <c r="H720" i="7"/>
  <c r="G720" i="7"/>
  <c r="F720" i="7"/>
  <c r="L719" i="7"/>
  <c r="K719" i="7"/>
  <c r="J719" i="7"/>
  <c r="I719" i="7"/>
  <c r="H719" i="7"/>
  <c r="G719" i="7"/>
  <c r="F719" i="7"/>
  <c r="L718" i="7"/>
  <c r="K718" i="7"/>
  <c r="J718" i="7"/>
  <c r="I718" i="7"/>
  <c r="H718" i="7"/>
  <c r="G718" i="7"/>
  <c r="F718" i="7"/>
  <c r="L717" i="7"/>
  <c r="K717" i="7"/>
  <c r="J717" i="7"/>
  <c r="I717" i="7"/>
  <c r="H717" i="7"/>
  <c r="G717" i="7"/>
  <c r="F717" i="7"/>
  <c r="L716" i="7"/>
  <c r="K716" i="7"/>
  <c r="J716" i="7"/>
  <c r="I716" i="7"/>
  <c r="H716" i="7"/>
  <c r="G716" i="7"/>
  <c r="F716" i="7"/>
  <c r="L715" i="7"/>
  <c r="K715" i="7"/>
  <c r="J715" i="7"/>
  <c r="I715" i="7"/>
  <c r="H715" i="7"/>
  <c r="G715" i="7"/>
  <c r="F715" i="7"/>
  <c r="L714" i="7"/>
  <c r="K714" i="7"/>
  <c r="J714" i="7"/>
  <c r="I714" i="7"/>
  <c r="H714" i="7"/>
  <c r="G714" i="7"/>
  <c r="F714" i="7"/>
  <c r="L713" i="7"/>
  <c r="K713" i="7"/>
  <c r="J713" i="7"/>
  <c r="I713" i="7"/>
  <c r="H713" i="7"/>
  <c r="G713" i="7"/>
  <c r="F713" i="7"/>
  <c r="L712" i="7"/>
  <c r="K712" i="7"/>
  <c r="J712" i="7"/>
  <c r="I712" i="7"/>
  <c r="H712" i="7"/>
  <c r="G712" i="7"/>
  <c r="F712" i="7"/>
  <c r="L711" i="7"/>
  <c r="K711" i="7"/>
  <c r="J711" i="7"/>
  <c r="I711" i="7"/>
  <c r="H711" i="7"/>
  <c r="G711" i="7"/>
  <c r="F711" i="7"/>
  <c r="L710" i="7"/>
  <c r="K710" i="7"/>
  <c r="J710" i="7"/>
  <c r="I710" i="7"/>
  <c r="H710" i="7"/>
  <c r="G710" i="7"/>
  <c r="F710" i="7"/>
  <c r="L709" i="7"/>
  <c r="K709" i="7"/>
  <c r="J709" i="7"/>
  <c r="I709" i="7"/>
  <c r="H709" i="7"/>
  <c r="G709" i="7"/>
  <c r="F709" i="7"/>
  <c r="L708" i="7"/>
  <c r="K708" i="7"/>
  <c r="J708" i="7"/>
  <c r="I708" i="7"/>
  <c r="H708" i="7"/>
  <c r="G708" i="7"/>
  <c r="F708" i="7"/>
  <c r="L707" i="7"/>
  <c r="K707" i="7"/>
  <c r="J707" i="7"/>
  <c r="I707" i="7"/>
  <c r="H707" i="7"/>
  <c r="G707" i="7"/>
  <c r="F707" i="7"/>
  <c r="L706" i="7"/>
  <c r="K706" i="7"/>
  <c r="J706" i="7"/>
  <c r="I706" i="7"/>
  <c r="H706" i="7"/>
  <c r="G706" i="7"/>
  <c r="F706" i="7"/>
  <c r="L705" i="7"/>
  <c r="K705" i="7"/>
  <c r="J705" i="7"/>
  <c r="I705" i="7"/>
  <c r="H705" i="7"/>
  <c r="G705" i="7"/>
  <c r="F705" i="7"/>
  <c r="L704" i="7"/>
  <c r="K704" i="7"/>
  <c r="J704" i="7"/>
  <c r="I704" i="7"/>
  <c r="H704" i="7"/>
  <c r="G704" i="7"/>
  <c r="F704" i="7"/>
  <c r="L703" i="7"/>
  <c r="K703" i="7"/>
  <c r="J703" i="7"/>
  <c r="I703" i="7"/>
  <c r="H703" i="7"/>
  <c r="G703" i="7"/>
  <c r="F703" i="7"/>
  <c r="L702" i="7"/>
  <c r="K702" i="7"/>
  <c r="J702" i="7"/>
  <c r="I702" i="7"/>
  <c r="H702" i="7"/>
  <c r="G702" i="7"/>
  <c r="F702" i="7"/>
  <c r="L701" i="7"/>
  <c r="K701" i="7"/>
  <c r="J701" i="7"/>
  <c r="I701" i="7"/>
  <c r="H701" i="7"/>
  <c r="G701" i="7"/>
  <c r="F701" i="7"/>
  <c r="L700" i="7"/>
  <c r="K700" i="7"/>
  <c r="J700" i="7"/>
  <c r="I700" i="7"/>
  <c r="H700" i="7"/>
  <c r="G700" i="7"/>
  <c r="F700" i="7"/>
  <c r="L699" i="7"/>
  <c r="K699" i="7"/>
  <c r="J699" i="7"/>
  <c r="I699" i="7"/>
  <c r="H699" i="7"/>
  <c r="G699" i="7"/>
  <c r="F699" i="7"/>
  <c r="L698" i="7"/>
  <c r="K698" i="7"/>
  <c r="J698" i="7"/>
  <c r="I698" i="7"/>
  <c r="H698" i="7"/>
  <c r="G698" i="7"/>
  <c r="F698" i="7"/>
  <c r="L697" i="7"/>
  <c r="K697" i="7"/>
  <c r="J697" i="7"/>
  <c r="I697" i="7"/>
  <c r="H697" i="7"/>
  <c r="G697" i="7"/>
  <c r="F697" i="7"/>
  <c r="L696" i="7"/>
  <c r="K696" i="7"/>
  <c r="J696" i="7"/>
  <c r="I696" i="7"/>
  <c r="H696" i="7"/>
  <c r="G696" i="7"/>
  <c r="F696" i="7"/>
  <c r="L695" i="7"/>
  <c r="K695" i="7"/>
  <c r="J695" i="7"/>
  <c r="I695" i="7"/>
  <c r="H695" i="7"/>
  <c r="G695" i="7"/>
  <c r="F695" i="7"/>
  <c r="L694" i="7"/>
  <c r="K694" i="7"/>
  <c r="J694" i="7"/>
  <c r="I694" i="7"/>
  <c r="H694" i="7"/>
  <c r="G694" i="7"/>
  <c r="F694" i="7"/>
  <c r="L693" i="7"/>
  <c r="K693" i="7"/>
  <c r="J693" i="7"/>
  <c r="I693" i="7"/>
  <c r="H693" i="7"/>
  <c r="G693" i="7"/>
  <c r="F693" i="7"/>
  <c r="L692" i="7"/>
  <c r="K692" i="7"/>
  <c r="J692" i="7"/>
  <c r="I692" i="7"/>
  <c r="H692" i="7"/>
  <c r="G692" i="7"/>
  <c r="F692" i="7"/>
  <c r="L691" i="7"/>
  <c r="K691" i="7"/>
  <c r="J691" i="7"/>
  <c r="I691" i="7"/>
  <c r="H691" i="7"/>
  <c r="G691" i="7"/>
  <c r="F691" i="7"/>
  <c r="L690" i="7"/>
  <c r="K690" i="7"/>
  <c r="J690" i="7"/>
  <c r="I690" i="7"/>
  <c r="H690" i="7"/>
  <c r="G690" i="7"/>
  <c r="F690" i="7"/>
  <c r="L689" i="7"/>
  <c r="K689" i="7"/>
  <c r="J689" i="7"/>
  <c r="I689" i="7"/>
  <c r="H689" i="7"/>
  <c r="G689" i="7"/>
  <c r="F689" i="7"/>
  <c r="L688" i="7"/>
  <c r="K688" i="7"/>
  <c r="J688" i="7"/>
  <c r="I688" i="7"/>
  <c r="H688" i="7"/>
  <c r="G688" i="7"/>
  <c r="F688" i="7"/>
  <c r="L687" i="7"/>
  <c r="K687" i="7"/>
  <c r="J687" i="7"/>
  <c r="I687" i="7"/>
  <c r="H687" i="7"/>
  <c r="G687" i="7"/>
  <c r="F687" i="7"/>
  <c r="L686" i="7"/>
  <c r="K686" i="7"/>
  <c r="J686" i="7"/>
  <c r="I686" i="7"/>
  <c r="H686" i="7"/>
  <c r="G686" i="7"/>
  <c r="F686" i="7"/>
  <c r="L685" i="7"/>
  <c r="K685" i="7"/>
  <c r="J685" i="7"/>
  <c r="I685" i="7"/>
  <c r="H685" i="7"/>
  <c r="G685" i="7"/>
  <c r="F685" i="7"/>
  <c r="L684" i="7"/>
  <c r="K684" i="7"/>
  <c r="J684" i="7"/>
  <c r="I684" i="7"/>
  <c r="H684" i="7"/>
  <c r="G684" i="7"/>
  <c r="F684" i="7"/>
  <c r="L683" i="7"/>
  <c r="K683" i="7"/>
  <c r="J683" i="7"/>
  <c r="I683" i="7"/>
  <c r="H683" i="7"/>
  <c r="G683" i="7"/>
  <c r="F683" i="7"/>
  <c r="L682" i="7"/>
  <c r="K682" i="7"/>
  <c r="J682" i="7"/>
  <c r="I682" i="7"/>
  <c r="H682" i="7"/>
  <c r="G682" i="7"/>
  <c r="F682" i="7"/>
  <c r="L681" i="7"/>
  <c r="K681" i="7"/>
  <c r="J681" i="7"/>
  <c r="I681" i="7"/>
  <c r="H681" i="7"/>
  <c r="G681" i="7"/>
  <c r="F681" i="7"/>
  <c r="L680" i="7"/>
  <c r="K680" i="7"/>
  <c r="J680" i="7"/>
  <c r="I680" i="7"/>
  <c r="H680" i="7"/>
  <c r="G680" i="7"/>
  <c r="F680" i="7"/>
  <c r="L679" i="7"/>
  <c r="K679" i="7"/>
  <c r="J679" i="7"/>
  <c r="I679" i="7"/>
  <c r="H679" i="7"/>
  <c r="G679" i="7"/>
  <c r="F679" i="7"/>
  <c r="L678" i="7"/>
  <c r="K678" i="7"/>
  <c r="J678" i="7"/>
  <c r="I678" i="7"/>
  <c r="H678" i="7"/>
  <c r="G678" i="7"/>
  <c r="F678" i="7"/>
  <c r="L677" i="7"/>
  <c r="K677" i="7"/>
  <c r="J677" i="7"/>
  <c r="I677" i="7"/>
  <c r="H677" i="7"/>
  <c r="G677" i="7"/>
  <c r="F677" i="7"/>
  <c r="L676" i="7"/>
  <c r="K676" i="7"/>
  <c r="J676" i="7"/>
  <c r="I676" i="7"/>
  <c r="H676" i="7"/>
  <c r="G676" i="7"/>
  <c r="F676" i="7"/>
  <c r="L675" i="7"/>
  <c r="K675" i="7"/>
  <c r="J675" i="7"/>
  <c r="I675" i="7"/>
  <c r="H675" i="7"/>
  <c r="G675" i="7"/>
  <c r="F675" i="7"/>
  <c r="L674" i="7"/>
  <c r="K674" i="7"/>
  <c r="J674" i="7"/>
  <c r="I674" i="7"/>
  <c r="H674" i="7"/>
  <c r="G674" i="7"/>
  <c r="F674" i="7"/>
  <c r="L673" i="7"/>
  <c r="K673" i="7"/>
  <c r="J673" i="7"/>
  <c r="I673" i="7"/>
  <c r="H673" i="7"/>
  <c r="G673" i="7"/>
  <c r="F673" i="7"/>
  <c r="L672" i="7"/>
  <c r="K672" i="7"/>
  <c r="J672" i="7"/>
  <c r="I672" i="7"/>
  <c r="H672" i="7"/>
  <c r="G672" i="7"/>
  <c r="F672" i="7"/>
  <c r="L671" i="7"/>
  <c r="K671" i="7"/>
  <c r="J671" i="7"/>
  <c r="I671" i="7"/>
  <c r="H671" i="7"/>
  <c r="G671" i="7"/>
  <c r="F671" i="7"/>
  <c r="L670" i="7"/>
  <c r="K670" i="7"/>
  <c r="J670" i="7"/>
  <c r="I670" i="7"/>
  <c r="H670" i="7"/>
  <c r="G670" i="7"/>
  <c r="F670" i="7"/>
  <c r="L669" i="7"/>
  <c r="K669" i="7"/>
  <c r="J669" i="7"/>
  <c r="I669" i="7"/>
  <c r="H669" i="7"/>
  <c r="G669" i="7"/>
  <c r="F669" i="7"/>
  <c r="L668" i="7"/>
  <c r="K668" i="7"/>
  <c r="J668" i="7"/>
  <c r="I668" i="7"/>
  <c r="H668" i="7"/>
  <c r="G668" i="7"/>
  <c r="F668" i="7"/>
  <c r="L667" i="7"/>
  <c r="K667" i="7"/>
  <c r="J667" i="7"/>
  <c r="I667" i="7"/>
  <c r="H667" i="7"/>
  <c r="G667" i="7"/>
  <c r="F667" i="7"/>
  <c r="L666" i="7"/>
  <c r="K666" i="7"/>
  <c r="J666" i="7"/>
  <c r="I666" i="7"/>
  <c r="H666" i="7"/>
  <c r="G666" i="7"/>
  <c r="F666" i="7"/>
  <c r="L665" i="7"/>
  <c r="K665" i="7"/>
  <c r="J665" i="7"/>
  <c r="I665" i="7"/>
  <c r="H665" i="7"/>
  <c r="G665" i="7"/>
  <c r="F665" i="7"/>
  <c r="L664" i="7"/>
  <c r="K664" i="7"/>
  <c r="J664" i="7"/>
  <c r="I664" i="7"/>
  <c r="H664" i="7"/>
  <c r="G664" i="7"/>
  <c r="F664" i="7"/>
  <c r="L663" i="7"/>
  <c r="K663" i="7"/>
  <c r="J663" i="7"/>
  <c r="I663" i="7"/>
  <c r="H663" i="7"/>
  <c r="G663" i="7"/>
  <c r="F663" i="7"/>
  <c r="L662" i="7"/>
  <c r="K662" i="7"/>
  <c r="J662" i="7"/>
  <c r="I662" i="7"/>
  <c r="H662" i="7"/>
  <c r="G662" i="7"/>
  <c r="F662" i="7"/>
  <c r="L661" i="7"/>
  <c r="K661" i="7"/>
  <c r="J661" i="7"/>
  <c r="I661" i="7"/>
  <c r="H661" i="7"/>
  <c r="G661" i="7"/>
  <c r="F661" i="7"/>
  <c r="L660" i="7"/>
  <c r="K660" i="7"/>
  <c r="J660" i="7"/>
  <c r="I660" i="7"/>
  <c r="H660" i="7"/>
  <c r="G660" i="7"/>
  <c r="F660" i="7"/>
  <c r="L659" i="7"/>
  <c r="K659" i="7"/>
  <c r="J659" i="7"/>
  <c r="I659" i="7"/>
  <c r="H659" i="7"/>
  <c r="G659" i="7"/>
  <c r="F659" i="7"/>
  <c r="L658" i="7"/>
  <c r="K658" i="7"/>
  <c r="J658" i="7"/>
  <c r="I658" i="7"/>
  <c r="H658" i="7"/>
  <c r="G658" i="7"/>
  <c r="F658" i="7"/>
  <c r="L657" i="7"/>
  <c r="K657" i="7"/>
  <c r="J657" i="7"/>
  <c r="I657" i="7"/>
  <c r="H657" i="7"/>
  <c r="G657" i="7"/>
  <c r="F657" i="7"/>
  <c r="L656" i="7"/>
  <c r="K656" i="7"/>
  <c r="J656" i="7"/>
  <c r="I656" i="7"/>
  <c r="H656" i="7"/>
  <c r="G656" i="7"/>
  <c r="F656" i="7"/>
  <c r="L655" i="7"/>
  <c r="K655" i="7"/>
  <c r="J655" i="7"/>
  <c r="I655" i="7"/>
  <c r="H655" i="7"/>
  <c r="G655" i="7"/>
  <c r="F655" i="7"/>
  <c r="L654" i="7"/>
  <c r="K654" i="7"/>
  <c r="J654" i="7"/>
  <c r="I654" i="7"/>
  <c r="H654" i="7"/>
  <c r="G654" i="7"/>
  <c r="F654" i="7"/>
  <c r="L653" i="7"/>
  <c r="K653" i="7"/>
  <c r="J653" i="7"/>
  <c r="I653" i="7"/>
  <c r="H653" i="7"/>
  <c r="G653" i="7"/>
  <c r="F653" i="7"/>
  <c r="L652" i="7"/>
  <c r="K652" i="7"/>
  <c r="J652" i="7"/>
  <c r="I652" i="7"/>
  <c r="H652" i="7"/>
  <c r="G652" i="7"/>
  <c r="F652" i="7"/>
  <c r="L651" i="7"/>
  <c r="K651" i="7"/>
  <c r="J651" i="7"/>
  <c r="I651" i="7"/>
  <c r="H651" i="7"/>
  <c r="G651" i="7"/>
  <c r="F651" i="7"/>
  <c r="L650" i="7"/>
  <c r="K650" i="7"/>
  <c r="J650" i="7"/>
  <c r="I650" i="7"/>
  <c r="H650" i="7"/>
  <c r="G650" i="7"/>
  <c r="F650" i="7"/>
  <c r="L649" i="7"/>
  <c r="K649" i="7"/>
  <c r="J649" i="7"/>
  <c r="I649" i="7"/>
  <c r="H649" i="7"/>
  <c r="G649" i="7"/>
  <c r="F649" i="7"/>
  <c r="L648" i="7"/>
  <c r="K648" i="7"/>
  <c r="J648" i="7"/>
  <c r="I648" i="7"/>
  <c r="H648" i="7"/>
  <c r="G648" i="7"/>
  <c r="F648" i="7"/>
  <c r="L647" i="7"/>
  <c r="K647" i="7"/>
  <c r="J647" i="7"/>
  <c r="I647" i="7"/>
  <c r="H647" i="7"/>
  <c r="G647" i="7"/>
  <c r="F647" i="7"/>
  <c r="L646" i="7"/>
  <c r="K646" i="7"/>
  <c r="J646" i="7"/>
  <c r="I646" i="7"/>
  <c r="H646" i="7"/>
  <c r="G646" i="7"/>
  <c r="F646" i="7"/>
  <c r="L645" i="7"/>
  <c r="K645" i="7"/>
  <c r="J645" i="7"/>
  <c r="I645" i="7"/>
  <c r="H645" i="7"/>
  <c r="G645" i="7"/>
  <c r="F645" i="7"/>
  <c r="L644" i="7"/>
  <c r="K644" i="7"/>
  <c r="J644" i="7"/>
  <c r="I644" i="7"/>
  <c r="H644" i="7"/>
  <c r="G644" i="7"/>
  <c r="F644" i="7"/>
  <c r="L643" i="7"/>
  <c r="K643" i="7"/>
  <c r="J643" i="7"/>
  <c r="I643" i="7"/>
  <c r="H643" i="7"/>
  <c r="G643" i="7"/>
  <c r="F643" i="7"/>
  <c r="L642" i="7"/>
  <c r="K642" i="7"/>
  <c r="J642" i="7"/>
  <c r="I642" i="7"/>
  <c r="H642" i="7"/>
  <c r="G642" i="7"/>
  <c r="F642" i="7"/>
  <c r="L641" i="7"/>
  <c r="K641" i="7"/>
  <c r="J641" i="7"/>
  <c r="I641" i="7"/>
  <c r="H641" i="7"/>
  <c r="G641" i="7"/>
  <c r="F641" i="7"/>
  <c r="L640" i="7"/>
  <c r="K640" i="7"/>
  <c r="J640" i="7"/>
  <c r="I640" i="7"/>
  <c r="H640" i="7"/>
  <c r="G640" i="7"/>
  <c r="F640" i="7"/>
  <c r="L639" i="7"/>
  <c r="K639" i="7"/>
  <c r="J639" i="7"/>
  <c r="I639" i="7"/>
  <c r="H639" i="7"/>
  <c r="G639" i="7"/>
  <c r="F639" i="7"/>
  <c r="L638" i="7"/>
  <c r="K638" i="7"/>
  <c r="J638" i="7"/>
  <c r="I638" i="7"/>
  <c r="H638" i="7"/>
  <c r="G638" i="7"/>
  <c r="F638" i="7"/>
  <c r="L637" i="7"/>
  <c r="K637" i="7"/>
  <c r="J637" i="7"/>
  <c r="I637" i="7"/>
  <c r="H637" i="7"/>
  <c r="G637" i="7"/>
  <c r="F637" i="7"/>
  <c r="L636" i="7"/>
  <c r="K636" i="7"/>
  <c r="J636" i="7"/>
  <c r="I636" i="7"/>
  <c r="H636" i="7"/>
  <c r="G636" i="7"/>
  <c r="F636" i="7"/>
  <c r="L635" i="7"/>
  <c r="K635" i="7"/>
  <c r="J635" i="7"/>
  <c r="I635" i="7"/>
  <c r="H635" i="7"/>
  <c r="G635" i="7"/>
  <c r="F635" i="7"/>
  <c r="L634" i="7"/>
  <c r="K634" i="7"/>
  <c r="J634" i="7"/>
  <c r="I634" i="7"/>
  <c r="H634" i="7"/>
  <c r="G634" i="7"/>
  <c r="F634" i="7"/>
  <c r="L633" i="7"/>
  <c r="K633" i="7"/>
  <c r="J633" i="7"/>
  <c r="I633" i="7"/>
  <c r="H633" i="7"/>
  <c r="G633" i="7"/>
  <c r="F633" i="7"/>
  <c r="L632" i="7"/>
  <c r="K632" i="7"/>
  <c r="J632" i="7"/>
  <c r="I632" i="7"/>
  <c r="H632" i="7"/>
  <c r="G632" i="7"/>
  <c r="F632" i="7"/>
  <c r="L631" i="7"/>
  <c r="K631" i="7"/>
  <c r="J631" i="7"/>
  <c r="I631" i="7"/>
  <c r="H631" i="7"/>
  <c r="G631" i="7"/>
  <c r="F631" i="7"/>
  <c r="L630" i="7"/>
  <c r="K630" i="7"/>
  <c r="J630" i="7"/>
  <c r="I630" i="7"/>
  <c r="H630" i="7"/>
  <c r="G630" i="7"/>
  <c r="F630" i="7"/>
  <c r="L629" i="7"/>
  <c r="K629" i="7"/>
  <c r="J629" i="7"/>
  <c r="I629" i="7"/>
  <c r="H629" i="7"/>
  <c r="G629" i="7"/>
  <c r="F629" i="7"/>
  <c r="L628" i="7"/>
  <c r="K628" i="7"/>
  <c r="J628" i="7"/>
  <c r="I628" i="7"/>
  <c r="H628" i="7"/>
  <c r="G628" i="7"/>
  <c r="F628" i="7"/>
  <c r="L627" i="7"/>
  <c r="K627" i="7"/>
  <c r="J627" i="7"/>
  <c r="I627" i="7"/>
  <c r="H627" i="7"/>
  <c r="G627" i="7"/>
  <c r="F627" i="7"/>
  <c r="L626" i="7"/>
  <c r="K626" i="7"/>
  <c r="J626" i="7"/>
  <c r="I626" i="7"/>
  <c r="H626" i="7"/>
  <c r="G626" i="7"/>
  <c r="F626" i="7"/>
  <c r="L625" i="7"/>
  <c r="K625" i="7"/>
  <c r="J625" i="7"/>
  <c r="I625" i="7"/>
  <c r="H625" i="7"/>
  <c r="G625" i="7"/>
  <c r="F625" i="7"/>
  <c r="L624" i="7"/>
  <c r="K624" i="7"/>
  <c r="J624" i="7"/>
  <c r="I624" i="7"/>
  <c r="H624" i="7"/>
  <c r="G624" i="7"/>
  <c r="F624" i="7"/>
  <c r="L623" i="7"/>
  <c r="K623" i="7"/>
  <c r="J623" i="7"/>
  <c r="I623" i="7"/>
  <c r="H623" i="7"/>
  <c r="G623" i="7"/>
  <c r="F623" i="7"/>
  <c r="L622" i="7"/>
  <c r="K622" i="7"/>
  <c r="J622" i="7"/>
  <c r="I622" i="7"/>
  <c r="H622" i="7"/>
  <c r="G622" i="7"/>
  <c r="F622" i="7"/>
  <c r="L621" i="7"/>
  <c r="K621" i="7"/>
  <c r="J621" i="7"/>
  <c r="I621" i="7"/>
  <c r="H621" i="7"/>
  <c r="G621" i="7"/>
  <c r="F621" i="7"/>
  <c r="L620" i="7"/>
  <c r="K620" i="7"/>
  <c r="J620" i="7"/>
  <c r="I620" i="7"/>
  <c r="H620" i="7"/>
  <c r="G620" i="7"/>
  <c r="F620" i="7"/>
  <c r="L619" i="7"/>
  <c r="K619" i="7"/>
  <c r="J619" i="7"/>
  <c r="I619" i="7"/>
  <c r="H619" i="7"/>
  <c r="G619" i="7"/>
  <c r="F619" i="7"/>
  <c r="L618" i="7"/>
  <c r="K618" i="7"/>
  <c r="J618" i="7"/>
  <c r="I618" i="7"/>
  <c r="H618" i="7"/>
  <c r="G618" i="7"/>
  <c r="F618" i="7"/>
  <c r="L617" i="7"/>
  <c r="K617" i="7"/>
  <c r="J617" i="7"/>
  <c r="I617" i="7"/>
  <c r="H617" i="7"/>
  <c r="G617" i="7"/>
  <c r="F617" i="7"/>
  <c r="L616" i="7"/>
  <c r="K616" i="7"/>
  <c r="J616" i="7"/>
  <c r="I616" i="7"/>
  <c r="H616" i="7"/>
  <c r="G616" i="7"/>
  <c r="F616" i="7"/>
  <c r="L615" i="7"/>
  <c r="K615" i="7"/>
  <c r="J615" i="7"/>
  <c r="I615" i="7"/>
  <c r="H615" i="7"/>
  <c r="G615" i="7"/>
  <c r="F615" i="7"/>
  <c r="L614" i="7"/>
  <c r="K614" i="7"/>
  <c r="J614" i="7"/>
  <c r="I614" i="7"/>
  <c r="H614" i="7"/>
  <c r="G614" i="7"/>
  <c r="F614" i="7"/>
  <c r="L613" i="7"/>
  <c r="K613" i="7"/>
  <c r="J613" i="7"/>
  <c r="I613" i="7"/>
  <c r="H613" i="7"/>
  <c r="G613" i="7"/>
  <c r="F613" i="7"/>
  <c r="L612" i="7"/>
  <c r="K612" i="7"/>
  <c r="J612" i="7"/>
  <c r="I612" i="7"/>
  <c r="H612" i="7"/>
  <c r="G612" i="7"/>
  <c r="F612" i="7"/>
  <c r="L611" i="7"/>
  <c r="K611" i="7"/>
  <c r="J611" i="7"/>
  <c r="I611" i="7"/>
  <c r="H611" i="7"/>
  <c r="G611" i="7"/>
  <c r="F611" i="7"/>
  <c r="L610" i="7"/>
  <c r="K610" i="7"/>
  <c r="J610" i="7"/>
  <c r="I610" i="7"/>
  <c r="H610" i="7"/>
  <c r="G610" i="7"/>
  <c r="F610" i="7"/>
  <c r="L609" i="7"/>
  <c r="K609" i="7"/>
  <c r="J609" i="7"/>
  <c r="I609" i="7"/>
  <c r="H609" i="7"/>
  <c r="G609" i="7"/>
  <c r="F609" i="7"/>
  <c r="L608" i="7"/>
  <c r="K608" i="7"/>
  <c r="J608" i="7"/>
  <c r="I608" i="7"/>
  <c r="H608" i="7"/>
  <c r="G608" i="7"/>
  <c r="F608" i="7"/>
  <c r="L607" i="7"/>
  <c r="K607" i="7"/>
  <c r="J607" i="7"/>
  <c r="I607" i="7"/>
  <c r="H607" i="7"/>
  <c r="G607" i="7"/>
  <c r="F607" i="7"/>
  <c r="L606" i="7"/>
  <c r="K606" i="7"/>
  <c r="J606" i="7"/>
  <c r="I606" i="7"/>
  <c r="H606" i="7"/>
  <c r="G606" i="7"/>
  <c r="F606" i="7"/>
  <c r="L605" i="7"/>
  <c r="K605" i="7"/>
  <c r="J605" i="7"/>
  <c r="I605" i="7"/>
  <c r="H605" i="7"/>
  <c r="G605" i="7"/>
  <c r="F605" i="7"/>
  <c r="L604" i="7"/>
  <c r="K604" i="7"/>
  <c r="J604" i="7"/>
  <c r="I604" i="7"/>
  <c r="H604" i="7"/>
  <c r="G604" i="7"/>
  <c r="F604" i="7"/>
  <c r="L603" i="7"/>
  <c r="K603" i="7"/>
  <c r="J603" i="7"/>
  <c r="I603" i="7"/>
  <c r="H603" i="7"/>
  <c r="G603" i="7"/>
  <c r="F603" i="7"/>
  <c r="L602" i="7"/>
  <c r="K602" i="7"/>
  <c r="J602" i="7"/>
  <c r="I602" i="7"/>
  <c r="H602" i="7"/>
  <c r="G602" i="7"/>
  <c r="F602" i="7"/>
  <c r="L601" i="7"/>
  <c r="K601" i="7"/>
  <c r="J601" i="7"/>
  <c r="I601" i="7"/>
  <c r="H601" i="7"/>
  <c r="G601" i="7"/>
  <c r="F601" i="7"/>
  <c r="L600" i="7"/>
  <c r="K600" i="7"/>
  <c r="J600" i="7"/>
  <c r="I600" i="7"/>
  <c r="H600" i="7"/>
  <c r="G600" i="7"/>
  <c r="F600" i="7"/>
  <c r="L599" i="7"/>
  <c r="K599" i="7"/>
  <c r="J599" i="7"/>
  <c r="I599" i="7"/>
  <c r="H599" i="7"/>
  <c r="G599" i="7"/>
  <c r="F599" i="7"/>
  <c r="L598" i="7"/>
  <c r="K598" i="7"/>
  <c r="J598" i="7"/>
  <c r="I598" i="7"/>
  <c r="H598" i="7"/>
  <c r="G598" i="7"/>
  <c r="F598" i="7"/>
  <c r="L597" i="7"/>
  <c r="K597" i="7"/>
  <c r="J597" i="7"/>
  <c r="I597" i="7"/>
  <c r="H597" i="7"/>
  <c r="G597" i="7"/>
  <c r="F597" i="7"/>
  <c r="L596" i="7"/>
  <c r="K596" i="7"/>
  <c r="J596" i="7"/>
  <c r="I596" i="7"/>
  <c r="H596" i="7"/>
  <c r="G596" i="7"/>
  <c r="F596" i="7"/>
  <c r="L595" i="7"/>
  <c r="K595" i="7"/>
  <c r="J595" i="7"/>
  <c r="I595" i="7"/>
  <c r="H595" i="7"/>
  <c r="G595" i="7"/>
  <c r="F595" i="7"/>
  <c r="L594" i="7"/>
  <c r="K594" i="7"/>
  <c r="J594" i="7"/>
  <c r="I594" i="7"/>
  <c r="H594" i="7"/>
  <c r="G594" i="7"/>
  <c r="F594" i="7"/>
  <c r="L593" i="7"/>
  <c r="K593" i="7"/>
  <c r="J593" i="7"/>
  <c r="I593" i="7"/>
  <c r="H593" i="7"/>
  <c r="G593" i="7"/>
  <c r="F593" i="7"/>
  <c r="L592" i="7"/>
  <c r="K592" i="7"/>
  <c r="J592" i="7"/>
  <c r="I592" i="7"/>
  <c r="H592" i="7"/>
  <c r="G592" i="7"/>
  <c r="F592" i="7"/>
  <c r="L591" i="7"/>
  <c r="K591" i="7"/>
  <c r="J591" i="7"/>
  <c r="I591" i="7"/>
  <c r="H591" i="7"/>
  <c r="G591" i="7"/>
  <c r="F591" i="7"/>
  <c r="L590" i="7"/>
  <c r="K590" i="7"/>
  <c r="J590" i="7"/>
  <c r="I590" i="7"/>
  <c r="H590" i="7"/>
  <c r="G590" i="7"/>
  <c r="F590" i="7"/>
  <c r="L589" i="7"/>
  <c r="K589" i="7"/>
  <c r="J589" i="7"/>
  <c r="I589" i="7"/>
  <c r="H589" i="7"/>
  <c r="G589" i="7"/>
  <c r="F589" i="7"/>
  <c r="L588" i="7"/>
  <c r="K588" i="7"/>
  <c r="J588" i="7"/>
  <c r="I588" i="7"/>
  <c r="H588" i="7"/>
  <c r="G588" i="7"/>
  <c r="F588" i="7"/>
  <c r="L587" i="7"/>
  <c r="K587" i="7"/>
  <c r="J587" i="7"/>
  <c r="I587" i="7"/>
  <c r="H587" i="7"/>
  <c r="G587" i="7"/>
  <c r="F587" i="7"/>
  <c r="L586" i="7"/>
  <c r="K586" i="7"/>
  <c r="J586" i="7"/>
  <c r="I586" i="7"/>
  <c r="H586" i="7"/>
  <c r="G586" i="7"/>
  <c r="F586" i="7"/>
  <c r="L585" i="7"/>
  <c r="K585" i="7"/>
  <c r="J585" i="7"/>
  <c r="I585" i="7"/>
  <c r="H585" i="7"/>
  <c r="G585" i="7"/>
  <c r="F585" i="7"/>
  <c r="L584" i="7"/>
  <c r="K584" i="7"/>
  <c r="J584" i="7"/>
  <c r="I584" i="7"/>
  <c r="H584" i="7"/>
  <c r="G584" i="7"/>
  <c r="F584" i="7"/>
  <c r="L583" i="7"/>
  <c r="K583" i="7"/>
  <c r="J583" i="7"/>
  <c r="I583" i="7"/>
  <c r="H583" i="7"/>
  <c r="G583" i="7"/>
  <c r="F583" i="7"/>
  <c r="L582" i="7"/>
  <c r="K582" i="7"/>
  <c r="J582" i="7"/>
  <c r="I582" i="7"/>
  <c r="H582" i="7"/>
  <c r="G582" i="7"/>
  <c r="F582" i="7"/>
  <c r="L581" i="7"/>
  <c r="K581" i="7"/>
  <c r="J581" i="7"/>
  <c r="I581" i="7"/>
  <c r="H581" i="7"/>
  <c r="G581" i="7"/>
  <c r="F581" i="7"/>
  <c r="L580" i="7"/>
  <c r="K580" i="7"/>
  <c r="J580" i="7"/>
  <c r="I580" i="7"/>
  <c r="H580" i="7"/>
  <c r="G580" i="7"/>
  <c r="F580" i="7"/>
  <c r="L579" i="7"/>
  <c r="K579" i="7"/>
  <c r="J579" i="7"/>
  <c r="I579" i="7"/>
  <c r="H579" i="7"/>
  <c r="G579" i="7"/>
  <c r="F579" i="7"/>
  <c r="L578" i="7"/>
  <c r="K578" i="7"/>
  <c r="J578" i="7"/>
  <c r="I578" i="7"/>
  <c r="H578" i="7"/>
  <c r="G578" i="7"/>
  <c r="F578" i="7"/>
  <c r="L577" i="7"/>
  <c r="K577" i="7"/>
  <c r="J577" i="7"/>
  <c r="I577" i="7"/>
  <c r="H577" i="7"/>
  <c r="G577" i="7"/>
  <c r="F577" i="7"/>
  <c r="L576" i="7"/>
  <c r="K576" i="7"/>
  <c r="J576" i="7"/>
  <c r="I576" i="7"/>
  <c r="H576" i="7"/>
  <c r="G576" i="7"/>
  <c r="F576" i="7"/>
  <c r="L575" i="7"/>
  <c r="K575" i="7"/>
  <c r="J575" i="7"/>
  <c r="I575" i="7"/>
  <c r="H575" i="7"/>
  <c r="G575" i="7"/>
  <c r="F575" i="7"/>
  <c r="L574" i="7"/>
  <c r="K574" i="7"/>
  <c r="J574" i="7"/>
  <c r="I574" i="7"/>
  <c r="H574" i="7"/>
  <c r="G574" i="7"/>
  <c r="F574" i="7"/>
  <c r="L573" i="7"/>
  <c r="K573" i="7"/>
  <c r="J573" i="7"/>
  <c r="I573" i="7"/>
  <c r="H573" i="7"/>
  <c r="G573" i="7"/>
  <c r="F573" i="7"/>
  <c r="L572" i="7"/>
  <c r="K572" i="7"/>
  <c r="J572" i="7"/>
  <c r="I572" i="7"/>
  <c r="H572" i="7"/>
  <c r="G572" i="7"/>
  <c r="F572" i="7"/>
  <c r="L571" i="7"/>
  <c r="K571" i="7"/>
  <c r="J571" i="7"/>
  <c r="I571" i="7"/>
  <c r="H571" i="7"/>
  <c r="G571" i="7"/>
  <c r="F571" i="7"/>
  <c r="L570" i="7"/>
  <c r="K570" i="7"/>
  <c r="J570" i="7"/>
  <c r="I570" i="7"/>
  <c r="H570" i="7"/>
  <c r="G570" i="7"/>
  <c r="F570" i="7"/>
  <c r="L569" i="7"/>
  <c r="K569" i="7"/>
  <c r="J569" i="7"/>
  <c r="I569" i="7"/>
  <c r="H569" i="7"/>
  <c r="G569" i="7"/>
  <c r="F569" i="7"/>
  <c r="L568" i="7"/>
  <c r="K568" i="7"/>
  <c r="J568" i="7"/>
  <c r="I568" i="7"/>
  <c r="H568" i="7"/>
  <c r="G568" i="7"/>
  <c r="F568" i="7"/>
  <c r="L567" i="7"/>
  <c r="K567" i="7"/>
  <c r="J567" i="7"/>
  <c r="I567" i="7"/>
  <c r="H567" i="7"/>
  <c r="G567" i="7"/>
  <c r="F567" i="7"/>
  <c r="L566" i="7"/>
  <c r="K566" i="7"/>
  <c r="J566" i="7"/>
  <c r="I566" i="7"/>
  <c r="H566" i="7"/>
  <c r="G566" i="7"/>
  <c r="F566" i="7"/>
  <c r="L565" i="7"/>
  <c r="K565" i="7"/>
  <c r="J565" i="7"/>
  <c r="I565" i="7"/>
  <c r="H565" i="7"/>
  <c r="G565" i="7"/>
  <c r="F565" i="7"/>
  <c r="L564" i="7"/>
  <c r="K564" i="7"/>
  <c r="J564" i="7"/>
  <c r="I564" i="7"/>
  <c r="H564" i="7"/>
  <c r="G564" i="7"/>
  <c r="F564" i="7"/>
  <c r="L563" i="7"/>
  <c r="K563" i="7"/>
  <c r="J563" i="7"/>
  <c r="I563" i="7"/>
  <c r="H563" i="7"/>
  <c r="G563" i="7"/>
  <c r="F563" i="7"/>
  <c r="L562" i="7"/>
  <c r="K562" i="7"/>
  <c r="J562" i="7"/>
  <c r="I562" i="7"/>
  <c r="H562" i="7"/>
  <c r="G562" i="7"/>
  <c r="F562" i="7"/>
  <c r="L561" i="7"/>
  <c r="K561" i="7"/>
  <c r="J561" i="7"/>
  <c r="I561" i="7"/>
  <c r="H561" i="7"/>
  <c r="G561" i="7"/>
  <c r="F561" i="7"/>
  <c r="L560" i="7"/>
  <c r="K560" i="7"/>
  <c r="J560" i="7"/>
  <c r="I560" i="7"/>
  <c r="H560" i="7"/>
  <c r="G560" i="7"/>
  <c r="F560" i="7"/>
  <c r="L559" i="7"/>
  <c r="K559" i="7"/>
  <c r="J559" i="7"/>
  <c r="I559" i="7"/>
  <c r="H559" i="7"/>
  <c r="G559" i="7"/>
  <c r="F559" i="7"/>
  <c r="L558" i="7"/>
  <c r="K558" i="7"/>
  <c r="J558" i="7"/>
  <c r="I558" i="7"/>
  <c r="H558" i="7"/>
  <c r="G558" i="7"/>
  <c r="F558" i="7"/>
  <c r="L557" i="7"/>
  <c r="K557" i="7"/>
  <c r="J557" i="7"/>
  <c r="I557" i="7"/>
  <c r="H557" i="7"/>
  <c r="G557" i="7"/>
  <c r="F557" i="7"/>
  <c r="L556" i="7"/>
  <c r="K556" i="7"/>
  <c r="J556" i="7"/>
  <c r="I556" i="7"/>
  <c r="H556" i="7"/>
  <c r="G556" i="7"/>
  <c r="F556" i="7"/>
  <c r="L555" i="7"/>
  <c r="K555" i="7"/>
  <c r="J555" i="7"/>
  <c r="I555" i="7"/>
  <c r="H555" i="7"/>
  <c r="G555" i="7"/>
  <c r="F555" i="7"/>
  <c r="L554" i="7"/>
  <c r="K554" i="7"/>
  <c r="J554" i="7"/>
  <c r="I554" i="7"/>
  <c r="H554" i="7"/>
  <c r="G554" i="7"/>
  <c r="F554" i="7"/>
  <c r="L553" i="7"/>
  <c r="K553" i="7"/>
  <c r="J553" i="7"/>
  <c r="I553" i="7"/>
  <c r="H553" i="7"/>
  <c r="G553" i="7"/>
  <c r="F553" i="7"/>
  <c r="L552" i="7"/>
  <c r="K552" i="7"/>
  <c r="J552" i="7"/>
  <c r="I552" i="7"/>
  <c r="H552" i="7"/>
  <c r="G552" i="7"/>
  <c r="F552" i="7"/>
  <c r="L551" i="7"/>
  <c r="K551" i="7"/>
  <c r="J551" i="7"/>
  <c r="I551" i="7"/>
  <c r="H551" i="7"/>
  <c r="G551" i="7"/>
  <c r="F551" i="7"/>
  <c r="L550" i="7"/>
  <c r="K550" i="7"/>
  <c r="J550" i="7"/>
  <c r="I550" i="7"/>
  <c r="H550" i="7"/>
  <c r="G550" i="7"/>
  <c r="F550" i="7"/>
  <c r="L549" i="7"/>
  <c r="K549" i="7"/>
  <c r="J549" i="7"/>
  <c r="I549" i="7"/>
  <c r="H549" i="7"/>
  <c r="G549" i="7"/>
  <c r="F549" i="7"/>
  <c r="L548" i="7"/>
  <c r="K548" i="7"/>
  <c r="J548" i="7"/>
  <c r="I548" i="7"/>
  <c r="H548" i="7"/>
  <c r="G548" i="7"/>
  <c r="F548" i="7"/>
  <c r="L547" i="7"/>
  <c r="K547" i="7"/>
  <c r="J547" i="7"/>
  <c r="I547" i="7"/>
  <c r="H547" i="7"/>
  <c r="G547" i="7"/>
  <c r="F547" i="7"/>
  <c r="L546" i="7"/>
  <c r="K546" i="7"/>
  <c r="J546" i="7"/>
  <c r="I546" i="7"/>
  <c r="H546" i="7"/>
  <c r="G546" i="7"/>
  <c r="F546" i="7"/>
  <c r="L545" i="7"/>
  <c r="K545" i="7"/>
  <c r="J545" i="7"/>
  <c r="I545" i="7"/>
  <c r="H545" i="7"/>
  <c r="G545" i="7"/>
  <c r="F545" i="7"/>
  <c r="L544" i="7"/>
  <c r="K544" i="7"/>
  <c r="J544" i="7"/>
  <c r="I544" i="7"/>
  <c r="H544" i="7"/>
  <c r="G544" i="7"/>
  <c r="F544" i="7"/>
  <c r="L543" i="7"/>
  <c r="K543" i="7"/>
  <c r="J543" i="7"/>
  <c r="I543" i="7"/>
  <c r="H543" i="7"/>
  <c r="G543" i="7"/>
  <c r="F543" i="7"/>
  <c r="L542" i="7"/>
  <c r="K542" i="7"/>
  <c r="J542" i="7"/>
  <c r="I542" i="7"/>
  <c r="H542" i="7"/>
  <c r="G542" i="7"/>
  <c r="F542" i="7"/>
  <c r="L541" i="7"/>
  <c r="K541" i="7"/>
  <c r="J541" i="7"/>
  <c r="I541" i="7"/>
  <c r="H541" i="7"/>
  <c r="G541" i="7"/>
  <c r="F541" i="7"/>
  <c r="L540" i="7"/>
  <c r="K540" i="7"/>
  <c r="J540" i="7"/>
  <c r="I540" i="7"/>
  <c r="H540" i="7"/>
  <c r="G540" i="7"/>
  <c r="F540" i="7"/>
  <c r="L539" i="7"/>
  <c r="K539" i="7"/>
  <c r="J539" i="7"/>
  <c r="I539" i="7"/>
  <c r="H539" i="7"/>
  <c r="G539" i="7"/>
  <c r="F539" i="7"/>
  <c r="L538" i="7"/>
  <c r="K538" i="7"/>
  <c r="J538" i="7"/>
  <c r="I538" i="7"/>
  <c r="H538" i="7"/>
  <c r="G538" i="7"/>
  <c r="F538" i="7"/>
  <c r="L537" i="7"/>
  <c r="K537" i="7"/>
  <c r="J537" i="7"/>
  <c r="I537" i="7"/>
  <c r="H537" i="7"/>
  <c r="G537" i="7"/>
  <c r="F537" i="7"/>
  <c r="L536" i="7"/>
  <c r="K536" i="7"/>
  <c r="J536" i="7"/>
  <c r="I536" i="7"/>
  <c r="H536" i="7"/>
  <c r="G536" i="7"/>
  <c r="F536" i="7"/>
  <c r="L535" i="7"/>
  <c r="K535" i="7"/>
  <c r="J535" i="7"/>
  <c r="I535" i="7"/>
  <c r="H535" i="7"/>
  <c r="G535" i="7"/>
  <c r="F535" i="7"/>
  <c r="L534" i="7"/>
  <c r="K534" i="7"/>
  <c r="J534" i="7"/>
  <c r="I534" i="7"/>
  <c r="H534" i="7"/>
  <c r="G534" i="7"/>
  <c r="F534" i="7"/>
  <c r="L533" i="7"/>
  <c r="K533" i="7"/>
  <c r="J533" i="7"/>
  <c r="I533" i="7"/>
  <c r="H533" i="7"/>
  <c r="G533" i="7"/>
  <c r="F533" i="7"/>
  <c r="L532" i="7"/>
  <c r="K532" i="7"/>
  <c r="J532" i="7"/>
  <c r="I532" i="7"/>
  <c r="H532" i="7"/>
  <c r="G532" i="7"/>
  <c r="F532" i="7"/>
  <c r="L531" i="7"/>
  <c r="K531" i="7"/>
  <c r="J531" i="7"/>
  <c r="I531" i="7"/>
  <c r="H531" i="7"/>
  <c r="G531" i="7"/>
  <c r="F531" i="7"/>
  <c r="L530" i="7"/>
  <c r="K530" i="7"/>
  <c r="J530" i="7"/>
  <c r="I530" i="7"/>
  <c r="H530" i="7"/>
  <c r="G530" i="7"/>
  <c r="F530" i="7"/>
  <c r="L529" i="7"/>
  <c r="K529" i="7"/>
  <c r="J529" i="7"/>
  <c r="I529" i="7"/>
  <c r="H529" i="7"/>
  <c r="G529" i="7"/>
  <c r="F529" i="7"/>
  <c r="L528" i="7"/>
  <c r="K528" i="7"/>
  <c r="J528" i="7"/>
  <c r="I528" i="7"/>
  <c r="H528" i="7"/>
  <c r="G528" i="7"/>
  <c r="F528" i="7"/>
  <c r="L527" i="7"/>
  <c r="K527" i="7"/>
  <c r="J527" i="7"/>
  <c r="I527" i="7"/>
  <c r="H527" i="7"/>
  <c r="G527" i="7"/>
  <c r="F527" i="7"/>
  <c r="L526" i="7"/>
  <c r="K526" i="7"/>
  <c r="J526" i="7"/>
  <c r="I526" i="7"/>
  <c r="H526" i="7"/>
  <c r="G526" i="7"/>
  <c r="F526" i="7"/>
  <c r="L525" i="7"/>
  <c r="K525" i="7"/>
  <c r="J525" i="7"/>
  <c r="I525" i="7"/>
  <c r="H525" i="7"/>
  <c r="G525" i="7"/>
  <c r="F525" i="7"/>
  <c r="L524" i="7"/>
  <c r="K524" i="7"/>
  <c r="J524" i="7"/>
  <c r="I524" i="7"/>
  <c r="H524" i="7"/>
  <c r="G524" i="7"/>
  <c r="F524" i="7"/>
  <c r="L523" i="7"/>
  <c r="K523" i="7"/>
  <c r="J523" i="7"/>
  <c r="I523" i="7"/>
  <c r="H523" i="7"/>
  <c r="G523" i="7"/>
  <c r="F523" i="7"/>
  <c r="L522" i="7"/>
  <c r="K522" i="7"/>
  <c r="J522" i="7"/>
  <c r="I522" i="7"/>
  <c r="H522" i="7"/>
  <c r="G522" i="7"/>
  <c r="F522" i="7"/>
  <c r="L521" i="7"/>
  <c r="K521" i="7"/>
  <c r="J521" i="7"/>
  <c r="I521" i="7"/>
  <c r="H521" i="7"/>
  <c r="G521" i="7"/>
  <c r="F521" i="7"/>
  <c r="L520" i="7"/>
  <c r="K520" i="7"/>
  <c r="J520" i="7"/>
  <c r="I520" i="7"/>
  <c r="H520" i="7"/>
  <c r="G520" i="7"/>
  <c r="F520" i="7"/>
  <c r="L519" i="7"/>
  <c r="K519" i="7"/>
  <c r="J519" i="7"/>
  <c r="I519" i="7"/>
  <c r="H519" i="7"/>
  <c r="G519" i="7"/>
  <c r="F519" i="7"/>
  <c r="L518" i="7"/>
  <c r="K518" i="7"/>
  <c r="J518" i="7"/>
  <c r="I518" i="7"/>
  <c r="H518" i="7"/>
  <c r="G518" i="7"/>
  <c r="F518" i="7"/>
  <c r="L517" i="7"/>
  <c r="K517" i="7"/>
  <c r="J517" i="7"/>
  <c r="I517" i="7"/>
  <c r="H517" i="7"/>
  <c r="G517" i="7"/>
  <c r="F517" i="7"/>
  <c r="L516" i="7"/>
  <c r="K516" i="7"/>
  <c r="J516" i="7"/>
  <c r="I516" i="7"/>
  <c r="H516" i="7"/>
  <c r="G516" i="7"/>
  <c r="F516" i="7"/>
  <c r="L515" i="7"/>
  <c r="K515" i="7"/>
  <c r="J515" i="7"/>
  <c r="I515" i="7"/>
  <c r="H515" i="7"/>
  <c r="G515" i="7"/>
  <c r="F515" i="7"/>
  <c r="L514" i="7"/>
  <c r="K514" i="7"/>
  <c r="J514" i="7"/>
  <c r="I514" i="7"/>
  <c r="H514" i="7"/>
  <c r="G514" i="7"/>
  <c r="F514" i="7"/>
  <c r="L513" i="7"/>
  <c r="K513" i="7"/>
  <c r="J513" i="7"/>
  <c r="I513" i="7"/>
  <c r="H513" i="7"/>
  <c r="G513" i="7"/>
  <c r="F513" i="7"/>
  <c r="L512" i="7"/>
  <c r="K512" i="7"/>
  <c r="J512" i="7"/>
  <c r="I512" i="7"/>
  <c r="H512" i="7"/>
  <c r="G512" i="7"/>
  <c r="F512" i="7"/>
  <c r="L511" i="7"/>
  <c r="K511" i="7"/>
  <c r="J511" i="7"/>
  <c r="I511" i="7"/>
  <c r="H511" i="7"/>
  <c r="G511" i="7"/>
  <c r="F511" i="7"/>
  <c r="L510" i="7"/>
  <c r="K510" i="7"/>
  <c r="J510" i="7"/>
  <c r="I510" i="7"/>
  <c r="H510" i="7"/>
  <c r="G510" i="7"/>
  <c r="F510" i="7"/>
  <c r="L509" i="7"/>
  <c r="K509" i="7"/>
  <c r="J509" i="7"/>
  <c r="I509" i="7"/>
  <c r="H509" i="7"/>
  <c r="G509" i="7"/>
  <c r="F509" i="7"/>
  <c r="L508" i="7"/>
  <c r="K508" i="7"/>
  <c r="J508" i="7"/>
  <c r="I508" i="7"/>
  <c r="H508" i="7"/>
  <c r="G508" i="7"/>
  <c r="F508" i="7"/>
  <c r="L507" i="7"/>
  <c r="K507" i="7"/>
  <c r="J507" i="7"/>
  <c r="I507" i="7"/>
  <c r="H507" i="7"/>
  <c r="G507" i="7"/>
  <c r="F507" i="7"/>
  <c r="L506" i="7"/>
  <c r="K506" i="7"/>
  <c r="J506" i="7"/>
  <c r="I506" i="7"/>
  <c r="H506" i="7"/>
  <c r="G506" i="7"/>
  <c r="F506" i="7"/>
  <c r="L505" i="7"/>
  <c r="K505" i="7"/>
  <c r="J505" i="7"/>
  <c r="I505" i="7"/>
  <c r="H505" i="7"/>
  <c r="G505" i="7"/>
  <c r="F505" i="7"/>
  <c r="L504" i="7"/>
  <c r="K504" i="7"/>
  <c r="J504" i="7"/>
  <c r="I504" i="7"/>
  <c r="H504" i="7"/>
  <c r="G504" i="7"/>
  <c r="F504" i="7"/>
  <c r="L503" i="7"/>
  <c r="K503" i="7"/>
  <c r="J503" i="7"/>
  <c r="I503" i="7"/>
  <c r="H503" i="7"/>
  <c r="G503" i="7"/>
  <c r="F503" i="7"/>
  <c r="L502" i="7"/>
  <c r="K502" i="7"/>
  <c r="J502" i="7"/>
  <c r="I502" i="7"/>
  <c r="H502" i="7"/>
  <c r="G502" i="7"/>
  <c r="F502" i="7"/>
  <c r="L501" i="7"/>
  <c r="K501" i="7"/>
  <c r="J501" i="7"/>
  <c r="I501" i="7"/>
  <c r="H501" i="7"/>
  <c r="G501" i="7"/>
  <c r="F501" i="7"/>
  <c r="L500" i="7"/>
  <c r="K500" i="7"/>
  <c r="J500" i="7"/>
  <c r="I500" i="7"/>
  <c r="H500" i="7"/>
  <c r="G500" i="7"/>
  <c r="F500" i="7"/>
  <c r="L499" i="7"/>
  <c r="K499" i="7"/>
  <c r="J499" i="7"/>
  <c r="I499" i="7"/>
  <c r="H499" i="7"/>
  <c r="G499" i="7"/>
  <c r="F499" i="7"/>
  <c r="L498" i="7"/>
  <c r="K498" i="7"/>
  <c r="J498" i="7"/>
  <c r="I498" i="7"/>
  <c r="H498" i="7"/>
  <c r="G498" i="7"/>
  <c r="F498" i="7"/>
  <c r="L497" i="7"/>
  <c r="K497" i="7"/>
  <c r="J497" i="7"/>
  <c r="I497" i="7"/>
  <c r="H497" i="7"/>
  <c r="G497" i="7"/>
  <c r="F497" i="7"/>
  <c r="L496" i="7"/>
  <c r="K496" i="7"/>
  <c r="J496" i="7"/>
  <c r="I496" i="7"/>
  <c r="H496" i="7"/>
  <c r="G496" i="7"/>
  <c r="F496" i="7"/>
  <c r="L495" i="7"/>
  <c r="K495" i="7"/>
  <c r="J495" i="7"/>
  <c r="I495" i="7"/>
  <c r="H495" i="7"/>
  <c r="G495" i="7"/>
  <c r="F495" i="7"/>
  <c r="L494" i="7"/>
  <c r="K494" i="7"/>
  <c r="J494" i="7"/>
  <c r="I494" i="7"/>
  <c r="H494" i="7"/>
  <c r="G494" i="7"/>
  <c r="F494" i="7"/>
  <c r="L493" i="7"/>
  <c r="K493" i="7"/>
  <c r="J493" i="7"/>
  <c r="I493" i="7"/>
  <c r="H493" i="7"/>
  <c r="G493" i="7"/>
  <c r="F493" i="7"/>
  <c r="L492" i="7"/>
  <c r="K492" i="7"/>
  <c r="J492" i="7"/>
  <c r="I492" i="7"/>
  <c r="H492" i="7"/>
  <c r="G492" i="7"/>
  <c r="F492" i="7"/>
  <c r="L491" i="7"/>
  <c r="K491" i="7"/>
  <c r="J491" i="7"/>
  <c r="I491" i="7"/>
  <c r="H491" i="7"/>
  <c r="G491" i="7"/>
  <c r="F491" i="7"/>
  <c r="L490" i="7"/>
  <c r="K490" i="7"/>
  <c r="J490" i="7"/>
  <c r="I490" i="7"/>
  <c r="H490" i="7"/>
  <c r="G490" i="7"/>
  <c r="F490" i="7"/>
  <c r="L489" i="7"/>
  <c r="K489" i="7"/>
  <c r="J489" i="7"/>
  <c r="I489" i="7"/>
  <c r="H489" i="7"/>
  <c r="G489" i="7"/>
  <c r="F489" i="7"/>
  <c r="L488" i="7"/>
  <c r="K488" i="7"/>
  <c r="J488" i="7"/>
  <c r="I488" i="7"/>
  <c r="H488" i="7"/>
  <c r="G488" i="7"/>
  <c r="F488" i="7"/>
  <c r="L487" i="7"/>
  <c r="K487" i="7"/>
  <c r="J487" i="7"/>
  <c r="I487" i="7"/>
  <c r="H487" i="7"/>
  <c r="G487" i="7"/>
  <c r="F487" i="7"/>
  <c r="L486" i="7"/>
  <c r="K486" i="7"/>
  <c r="J486" i="7"/>
  <c r="I486" i="7"/>
  <c r="H486" i="7"/>
  <c r="G486" i="7"/>
  <c r="F486" i="7"/>
  <c r="L485" i="7"/>
  <c r="K485" i="7"/>
  <c r="J485" i="7"/>
  <c r="I485" i="7"/>
  <c r="H485" i="7"/>
  <c r="G485" i="7"/>
  <c r="F485" i="7"/>
  <c r="L484" i="7"/>
  <c r="K484" i="7"/>
  <c r="J484" i="7"/>
  <c r="I484" i="7"/>
  <c r="H484" i="7"/>
  <c r="G484" i="7"/>
  <c r="F484" i="7"/>
  <c r="L483" i="7"/>
  <c r="K483" i="7"/>
  <c r="J483" i="7"/>
  <c r="I483" i="7"/>
  <c r="H483" i="7"/>
  <c r="G483" i="7"/>
  <c r="F483" i="7"/>
  <c r="L482" i="7"/>
  <c r="K482" i="7"/>
  <c r="J482" i="7"/>
  <c r="I482" i="7"/>
  <c r="H482" i="7"/>
  <c r="G482" i="7"/>
  <c r="F482" i="7"/>
  <c r="L481" i="7"/>
  <c r="K481" i="7"/>
  <c r="J481" i="7"/>
  <c r="I481" i="7"/>
  <c r="H481" i="7"/>
  <c r="G481" i="7"/>
  <c r="F481" i="7"/>
  <c r="L480" i="7"/>
  <c r="K480" i="7"/>
  <c r="J480" i="7"/>
  <c r="I480" i="7"/>
  <c r="H480" i="7"/>
  <c r="G480" i="7"/>
  <c r="F480" i="7"/>
  <c r="L479" i="7"/>
  <c r="K479" i="7"/>
  <c r="J479" i="7"/>
  <c r="I479" i="7"/>
  <c r="H479" i="7"/>
  <c r="G479" i="7"/>
  <c r="F479" i="7"/>
  <c r="L478" i="7"/>
  <c r="K478" i="7"/>
  <c r="J478" i="7"/>
  <c r="I478" i="7"/>
  <c r="H478" i="7"/>
  <c r="G478" i="7"/>
  <c r="F478" i="7"/>
  <c r="L477" i="7"/>
  <c r="K477" i="7"/>
  <c r="J477" i="7"/>
  <c r="I477" i="7"/>
  <c r="H477" i="7"/>
  <c r="G477" i="7"/>
  <c r="F477" i="7"/>
  <c r="L476" i="7"/>
  <c r="K476" i="7"/>
  <c r="J476" i="7"/>
  <c r="I476" i="7"/>
  <c r="H476" i="7"/>
  <c r="G476" i="7"/>
  <c r="F476" i="7"/>
  <c r="L475" i="7"/>
  <c r="K475" i="7"/>
  <c r="J475" i="7"/>
  <c r="I475" i="7"/>
  <c r="H475" i="7"/>
  <c r="G475" i="7"/>
  <c r="F475" i="7"/>
  <c r="L474" i="7"/>
  <c r="K474" i="7"/>
  <c r="J474" i="7"/>
  <c r="I474" i="7"/>
  <c r="H474" i="7"/>
  <c r="G474" i="7"/>
  <c r="F474" i="7"/>
  <c r="L473" i="7"/>
  <c r="K473" i="7"/>
  <c r="J473" i="7"/>
  <c r="I473" i="7"/>
  <c r="H473" i="7"/>
  <c r="G473" i="7"/>
  <c r="F473" i="7"/>
  <c r="L472" i="7"/>
  <c r="K472" i="7"/>
  <c r="J472" i="7"/>
  <c r="I472" i="7"/>
  <c r="H472" i="7"/>
  <c r="G472" i="7"/>
  <c r="F472" i="7"/>
  <c r="L471" i="7"/>
  <c r="K471" i="7"/>
  <c r="J471" i="7"/>
  <c r="I471" i="7"/>
  <c r="H471" i="7"/>
  <c r="G471" i="7"/>
  <c r="F471" i="7"/>
  <c r="L470" i="7"/>
  <c r="K470" i="7"/>
  <c r="J470" i="7"/>
  <c r="I470" i="7"/>
  <c r="H470" i="7"/>
  <c r="G470" i="7"/>
  <c r="F470" i="7"/>
  <c r="L469" i="7"/>
  <c r="K469" i="7"/>
  <c r="J469" i="7"/>
  <c r="I469" i="7"/>
  <c r="H469" i="7"/>
  <c r="G469" i="7"/>
  <c r="F469" i="7"/>
  <c r="L468" i="7"/>
  <c r="K468" i="7"/>
  <c r="J468" i="7"/>
  <c r="I468" i="7"/>
  <c r="H468" i="7"/>
  <c r="G468" i="7"/>
  <c r="F468" i="7"/>
  <c r="L467" i="7"/>
  <c r="K467" i="7"/>
  <c r="J467" i="7"/>
  <c r="I467" i="7"/>
  <c r="H467" i="7"/>
  <c r="G467" i="7"/>
  <c r="F467" i="7"/>
  <c r="L466" i="7"/>
  <c r="K466" i="7"/>
  <c r="J466" i="7"/>
  <c r="I466" i="7"/>
  <c r="H466" i="7"/>
  <c r="G466" i="7"/>
  <c r="F466" i="7"/>
  <c r="L465" i="7"/>
  <c r="K465" i="7"/>
  <c r="J465" i="7"/>
  <c r="I465" i="7"/>
  <c r="H465" i="7"/>
  <c r="G465" i="7"/>
  <c r="F465" i="7"/>
  <c r="L464" i="7"/>
  <c r="K464" i="7"/>
  <c r="J464" i="7"/>
  <c r="I464" i="7"/>
  <c r="H464" i="7"/>
  <c r="G464" i="7"/>
  <c r="F464" i="7"/>
  <c r="L463" i="7"/>
  <c r="K463" i="7"/>
  <c r="J463" i="7"/>
  <c r="I463" i="7"/>
  <c r="H463" i="7"/>
  <c r="G463" i="7"/>
  <c r="F463" i="7"/>
  <c r="L462" i="7"/>
  <c r="K462" i="7"/>
  <c r="J462" i="7"/>
  <c r="I462" i="7"/>
  <c r="H462" i="7"/>
  <c r="G462" i="7"/>
  <c r="F462" i="7"/>
  <c r="L461" i="7"/>
  <c r="K461" i="7"/>
  <c r="J461" i="7"/>
  <c r="I461" i="7"/>
  <c r="H461" i="7"/>
  <c r="G461" i="7"/>
  <c r="F461" i="7"/>
  <c r="L460" i="7"/>
  <c r="K460" i="7"/>
  <c r="J460" i="7"/>
  <c r="I460" i="7"/>
  <c r="H460" i="7"/>
  <c r="G460" i="7"/>
  <c r="F460" i="7"/>
  <c r="L459" i="7"/>
  <c r="K459" i="7"/>
  <c r="J459" i="7"/>
  <c r="I459" i="7"/>
  <c r="H459" i="7"/>
  <c r="G459" i="7"/>
  <c r="F459" i="7"/>
  <c r="L458" i="7"/>
  <c r="K458" i="7"/>
  <c r="J458" i="7"/>
  <c r="I458" i="7"/>
  <c r="H458" i="7"/>
  <c r="G458" i="7"/>
  <c r="F458" i="7"/>
  <c r="L457" i="7"/>
  <c r="K457" i="7"/>
  <c r="J457" i="7"/>
  <c r="I457" i="7"/>
  <c r="H457" i="7"/>
  <c r="G457" i="7"/>
  <c r="F457" i="7"/>
  <c r="L456" i="7"/>
  <c r="K456" i="7"/>
  <c r="J456" i="7"/>
  <c r="I456" i="7"/>
  <c r="H456" i="7"/>
  <c r="G456" i="7"/>
  <c r="F456" i="7"/>
  <c r="L455" i="7"/>
  <c r="K455" i="7"/>
  <c r="J455" i="7"/>
  <c r="I455" i="7"/>
  <c r="H455" i="7"/>
  <c r="G455" i="7"/>
  <c r="F455" i="7"/>
  <c r="L454" i="7"/>
  <c r="K454" i="7"/>
  <c r="J454" i="7"/>
  <c r="I454" i="7"/>
  <c r="H454" i="7"/>
  <c r="G454" i="7"/>
  <c r="F454" i="7"/>
  <c r="L453" i="7"/>
  <c r="K453" i="7"/>
  <c r="J453" i="7"/>
  <c r="I453" i="7"/>
  <c r="H453" i="7"/>
  <c r="G453" i="7"/>
  <c r="F453" i="7"/>
  <c r="L452" i="7"/>
  <c r="K452" i="7"/>
  <c r="J452" i="7"/>
  <c r="I452" i="7"/>
  <c r="H452" i="7"/>
  <c r="G452" i="7"/>
  <c r="F452" i="7"/>
  <c r="L451" i="7"/>
  <c r="K451" i="7"/>
  <c r="J451" i="7"/>
  <c r="I451" i="7"/>
  <c r="H451" i="7"/>
  <c r="G451" i="7"/>
  <c r="F451" i="7"/>
  <c r="L450" i="7"/>
  <c r="K450" i="7"/>
  <c r="J450" i="7"/>
  <c r="I450" i="7"/>
  <c r="H450" i="7"/>
  <c r="G450" i="7"/>
  <c r="F450" i="7"/>
  <c r="L449" i="7"/>
  <c r="K449" i="7"/>
  <c r="J449" i="7"/>
  <c r="I449" i="7"/>
  <c r="H449" i="7"/>
  <c r="G449" i="7"/>
  <c r="F449" i="7"/>
  <c r="L448" i="7"/>
  <c r="K448" i="7"/>
  <c r="J448" i="7"/>
  <c r="I448" i="7"/>
  <c r="H448" i="7"/>
  <c r="G448" i="7"/>
  <c r="F448" i="7"/>
  <c r="L447" i="7"/>
  <c r="K447" i="7"/>
  <c r="J447" i="7"/>
  <c r="I447" i="7"/>
  <c r="H447" i="7"/>
  <c r="G447" i="7"/>
  <c r="F447" i="7"/>
  <c r="L446" i="7"/>
  <c r="K446" i="7"/>
  <c r="J446" i="7"/>
  <c r="I446" i="7"/>
  <c r="H446" i="7"/>
  <c r="G446" i="7"/>
  <c r="F446" i="7"/>
  <c r="L445" i="7"/>
  <c r="K445" i="7"/>
  <c r="J445" i="7"/>
  <c r="I445" i="7"/>
  <c r="H445" i="7"/>
  <c r="G445" i="7"/>
  <c r="F445" i="7"/>
  <c r="L444" i="7"/>
  <c r="K444" i="7"/>
  <c r="J444" i="7"/>
  <c r="I444" i="7"/>
  <c r="H444" i="7"/>
  <c r="G444" i="7"/>
  <c r="F444" i="7"/>
  <c r="L443" i="7"/>
  <c r="K443" i="7"/>
  <c r="J443" i="7"/>
  <c r="I443" i="7"/>
  <c r="H443" i="7"/>
  <c r="G443" i="7"/>
  <c r="F443" i="7"/>
  <c r="L442" i="7"/>
  <c r="K442" i="7"/>
  <c r="J442" i="7"/>
  <c r="I442" i="7"/>
  <c r="H442" i="7"/>
  <c r="G442" i="7"/>
  <c r="F442" i="7"/>
  <c r="L441" i="7"/>
  <c r="K441" i="7"/>
  <c r="J441" i="7"/>
  <c r="I441" i="7"/>
  <c r="H441" i="7"/>
  <c r="G441" i="7"/>
  <c r="F441" i="7"/>
  <c r="L440" i="7"/>
  <c r="K440" i="7"/>
  <c r="J440" i="7"/>
  <c r="I440" i="7"/>
  <c r="H440" i="7"/>
  <c r="G440" i="7"/>
  <c r="F440" i="7"/>
  <c r="L439" i="7"/>
  <c r="K439" i="7"/>
  <c r="J439" i="7"/>
  <c r="I439" i="7"/>
  <c r="H439" i="7"/>
  <c r="G439" i="7"/>
  <c r="F439" i="7"/>
  <c r="L438" i="7"/>
  <c r="K438" i="7"/>
  <c r="J438" i="7"/>
  <c r="I438" i="7"/>
  <c r="H438" i="7"/>
  <c r="G438" i="7"/>
  <c r="F438" i="7"/>
  <c r="L437" i="7"/>
  <c r="K437" i="7"/>
  <c r="J437" i="7"/>
  <c r="I437" i="7"/>
  <c r="H437" i="7"/>
  <c r="G437" i="7"/>
  <c r="F437" i="7"/>
  <c r="L436" i="7"/>
  <c r="K436" i="7"/>
  <c r="J436" i="7"/>
  <c r="I436" i="7"/>
  <c r="H436" i="7"/>
  <c r="G436" i="7"/>
  <c r="F436" i="7"/>
  <c r="L435" i="7"/>
  <c r="K435" i="7"/>
  <c r="J435" i="7"/>
  <c r="I435" i="7"/>
  <c r="H435" i="7"/>
  <c r="G435" i="7"/>
  <c r="F435" i="7"/>
  <c r="L434" i="7"/>
  <c r="K434" i="7"/>
  <c r="J434" i="7"/>
  <c r="I434" i="7"/>
  <c r="H434" i="7"/>
  <c r="G434" i="7"/>
  <c r="F434" i="7"/>
  <c r="L433" i="7"/>
  <c r="K433" i="7"/>
  <c r="J433" i="7"/>
  <c r="I433" i="7"/>
  <c r="H433" i="7"/>
  <c r="G433" i="7"/>
  <c r="F433" i="7"/>
  <c r="L432" i="7"/>
  <c r="K432" i="7"/>
  <c r="J432" i="7"/>
  <c r="I432" i="7"/>
  <c r="H432" i="7"/>
  <c r="G432" i="7"/>
  <c r="F432" i="7"/>
  <c r="L431" i="7"/>
  <c r="K431" i="7"/>
  <c r="J431" i="7"/>
  <c r="I431" i="7"/>
  <c r="H431" i="7"/>
  <c r="G431" i="7"/>
  <c r="F431" i="7"/>
  <c r="L430" i="7"/>
  <c r="K430" i="7"/>
  <c r="J430" i="7"/>
  <c r="I430" i="7"/>
  <c r="H430" i="7"/>
  <c r="G430" i="7"/>
  <c r="F430" i="7"/>
  <c r="L429" i="7"/>
  <c r="K429" i="7"/>
  <c r="J429" i="7"/>
  <c r="I429" i="7"/>
  <c r="H429" i="7"/>
  <c r="G429" i="7"/>
  <c r="F429" i="7"/>
  <c r="L428" i="7"/>
  <c r="K428" i="7"/>
  <c r="J428" i="7"/>
  <c r="I428" i="7"/>
  <c r="H428" i="7"/>
  <c r="G428" i="7"/>
  <c r="F428" i="7"/>
  <c r="L427" i="7"/>
  <c r="K427" i="7"/>
  <c r="J427" i="7"/>
  <c r="I427" i="7"/>
  <c r="H427" i="7"/>
  <c r="G427" i="7"/>
  <c r="F427" i="7"/>
  <c r="L426" i="7"/>
  <c r="K426" i="7"/>
  <c r="J426" i="7"/>
  <c r="I426" i="7"/>
  <c r="H426" i="7"/>
  <c r="G426" i="7"/>
  <c r="F426" i="7"/>
  <c r="L425" i="7"/>
  <c r="K425" i="7"/>
  <c r="J425" i="7"/>
  <c r="I425" i="7"/>
  <c r="H425" i="7"/>
  <c r="G425" i="7"/>
  <c r="F425" i="7"/>
  <c r="L424" i="7"/>
  <c r="K424" i="7"/>
  <c r="J424" i="7"/>
  <c r="I424" i="7"/>
  <c r="H424" i="7"/>
  <c r="G424" i="7"/>
  <c r="F424" i="7"/>
  <c r="L423" i="7"/>
  <c r="K423" i="7"/>
  <c r="J423" i="7"/>
  <c r="I423" i="7"/>
  <c r="H423" i="7"/>
  <c r="G423" i="7"/>
  <c r="F423" i="7"/>
  <c r="L422" i="7"/>
  <c r="K422" i="7"/>
  <c r="J422" i="7"/>
  <c r="I422" i="7"/>
  <c r="H422" i="7"/>
  <c r="G422" i="7"/>
  <c r="F422" i="7"/>
  <c r="L421" i="7"/>
  <c r="K421" i="7"/>
  <c r="J421" i="7"/>
  <c r="I421" i="7"/>
  <c r="H421" i="7"/>
  <c r="G421" i="7"/>
  <c r="F421" i="7"/>
  <c r="L420" i="7"/>
  <c r="K420" i="7"/>
  <c r="J420" i="7"/>
  <c r="I420" i="7"/>
  <c r="H420" i="7"/>
  <c r="G420" i="7"/>
  <c r="F420" i="7"/>
  <c r="L419" i="7"/>
  <c r="K419" i="7"/>
  <c r="J419" i="7"/>
  <c r="I419" i="7"/>
  <c r="H419" i="7"/>
  <c r="G419" i="7"/>
  <c r="F419" i="7"/>
  <c r="L418" i="7"/>
  <c r="K418" i="7"/>
  <c r="J418" i="7"/>
  <c r="I418" i="7"/>
  <c r="H418" i="7"/>
  <c r="G418" i="7"/>
  <c r="F418" i="7"/>
  <c r="L417" i="7"/>
  <c r="K417" i="7"/>
  <c r="J417" i="7"/>
  <c r="I417" i="7"/>
  <c r="H417" i="7"/>
  <c r="G417" i="7"/>
  <c r="F417" i="7"/>
  <c r="L416" i="7"/>
  <c r="K416" i="7"/>
  <c r="J416" i="7"/>
  <c r="I416" i="7"/>
  <c r="H416" i="7"/>
  <c r="G416" i="7"/>
  <c r="F416" i="7"/>
  <c r="L415" i="7"/>
  <c r="K415" i="7"/>
  <c r="J415" i="7"/>
  <c r="I415" i="7"/>
  <c r="H415" i="7"/>
  <c r="G415" i="7"/>
  <c r="F415" i="7"/>
  <c r="L414" i="7"/>
  <c r="K414" i="7"/>
  <c r="J414" i="7"/>
  <c r="I414" i="7"/>
  <c r="H414" i="7"/>
  <c r="G414" i="7"/>
  <c r="F414" i="7"/>
  <c r="L413" i="7"/>
  <c r="K413" i="7"/>
  <c r="J413" i="7"/>
  <c r="I413" i="7"/>
  <c r="H413" i="7"/>
  <c r="G413" i="7"/>
  <c r="F413" i="7"/>
  <c r="L412" i="7"/>
  <c r="K412" i="7"/>
  <c r="J412" i="7"/>
  <c r="I412" i="7"/>
  <c r="H412" i="7"/>
  <c r="G412" i="7"/>
  <c r="F412" i="7"/>
  <c r="L411" i="7"/>
  <c r="K411" i="7"/>
  <c r="J411" i="7"/>
  <c r="I411" i="7"/>
  <c r="H411" i="7"/>
  <c r="G411" i="7"/>
  <c r="F411" i="7"/>
  <c r="L410" i="7"/>
  <c r="K410" i="7"/>
  <c r="J410" i="7"/>
  <c r="I410" i="7"/>
  <c r="H410" i="7"/>
  <c r="G410" i="7"/>
  <c r="F410" i="7"/>
  <c r="L409" i="7"/>
  <c r="K409" i="7"/>
  <c r="J409" i="7"/>
  <c r="I409" i="7"/>
  <c r="H409" i="7"/>
  <c r="G409" i="7"/>
  <c r="F409" i="7"/>
  <c r="L408" i="7"/>
  <c r="K408" i="7"/>
  <c r="J408" i="7"/>
  <c r="I408" i="7"/>
  <c r="H408" i="7"/>
  <c r="G408" i="7"/>
  <c r="F408" i="7"/>
  <c r="L407" i="7"/>
  <c r="K407" i="7"/>
  <c r="J407" i="7"/>
  <c r="I407" i="7"/>
  <c r="H407" i="7"/>
  <c r="G407" i="7"/>
  <c r="F407" i="7"/>
  <c r="L406" i="7"/>
  <c r="K406" i="7"/>
  <c r="J406" i="7"/>
  <c r="I406" i="7"/>
  <c r="H406" i="7"/>
  <c r="G406" i="7"/>
  <c r="F406" i="7"/>
  <c r="L405" i="7"/>
  <c r="K405" i="7"/>
  <c r="J405" i="7"/>
  <c r="I405" i="7"/>
  <c r="H405" i="7"/>
  <c r="G405" i="7"/>
  <c r="F405" i="7"/>
  <c r="L404" i="7"/>
  <c r="K404" i="7"/>
  <c r="J404" i="7"/>
  <c r="I404" i="7"/>
  <c r="H404" i="7"/>
  <c r="G404" i="7"/>
  <c r="F404" i="7"/>
  <c r="L403" i="7"/>
  <c r="K403" i="7"/>
  <c r="J403" i="7"/>
  <c r="I403" i="7"/>
  <c r="H403" i="7"/>
  <c r="G403" i="7"/>
  <c r="F403" i="7"/>
  <c r="L402" i="7"/>
  <c r="K402" i="7"/>
  <c r="J402" i="7"/>
  <c r="I402" i="7"/>
  <c r="H402" i="7"/>
  <c r="G402" i="7"/>
  <c r="F402" i="7"/>
  <c r="L401" i="7"/>
  <c r="K401" i="7"/>
  <c r="J401" i="7"/>
  <c r="I401" i="7"/>
  <c r="H401" i="7"/>
  <c r="G401" i="7"/>
  <c r="F401" i="7"/>
  <c r="L400" i="7"/>
  <c r="K400" i="7"/>
  <c r="J400" i="7"/>
  <c r="I400" i="7"/>
  <c r="H400" i="7"/>
  <c r="G400" i="7"/>
  <c r="F400" i="7"/>
  <c r="L399" i="7"/>
  <c r="K399" i="7"/>
  <c r="J399" i="7"/>
  <c r="I399" i="7"/>
  <c r="H399" i="7"/>
  <c r="G399" i="7"/>
  <c r="F399" i="7"/>
  <c r="L398" i="7"/>
  <c r="K398" i="7"/>
  <c r="J398" i="7"/>
  <c r="I398" i="7"/>
  <c r="H398" i="7"/>
  <c r="G398" i="7"/>
  <c r="F398" i="7"/>
  <c r="L397" i="7"/>
  <c r="K397" i="7"/>
  <c r="J397" i="7"/>
  <c r="I397" i="7"/>
  <c r="H397" i="7"/>
  <c r="G397" i="7"/>
  <c r="F397" i="7"/>
  <c r="L396" i="7"/>
  <c r="K396" i="7"/>
  <c r="J396" i="7"/>
  <c r="I396" i="7"/>
  <c r="H396" i="7"/>
  <c r="G396" i="7"/>
  <c r="F396" i="7"/>
  <c r="L395" i="7"/>
  <c r="K395" i="7"/>
  <c r="J395" i="7"/>
  <c r="I395" i="7"/>
  <c r="H395" i="7"/>
  <c r="G395" i="7"/>
  <c r="F395" i="7"/>
  <c r="L394" i="7"/>
  <c r="K394" i="7"/>
  <c r="J394" i="7"/>
  <c r="I394" i="7"/>
  <c r="H394" i="7"/>
  <c r="G394" i="7"/>
  <c r="F394" i="7"/>
  <c r="L393" i="7"/>
  <c r="K393" i="7"/>
  <c r="J393" i="7"/>
  <c r="I393" i="7"/>
  <c r="H393" i="7"/>
  <c r="G393" i="7"/>
  <c r="F393" i="7"/>
  <c r="L392" i="7"/>
  <c r="K392" i="7"/>
  <c r="J392" i="7"/>
  <c r="I392" i="7"/>
  <c r="H392" i="7"/>
  <c r="G392" i="7"/>
  <c r="F392" i="7"/>
  <c r="L391" i="7"/>
  <c r="K391" i="7"/>
  <c r="J391" i="7"/>
  <c r="I391" i="7"/>
  <c r="H391" i="7"/>
  <c r="G391" i="7"/>
  <c r="F391" i="7"/>
  <c r="L390" i="7"/>
  <c r="K390" i="7"/>
  <c r="J390" i="7"/>
  <c r="I390" i="7"/>
  <c r="H390" i="7"/>
  <c r="G390" i="7"/>
  <c r="F390" i="7"/>
  <c r="L389" i="7"/>
  <c r="K389" i="7"/>
  <c r="J389" i="7"/>
  <c r="I389" i="7"/>
  <c r="H389" i="7"/>
  <c r="G389" i="7"/>
  <c r="F389" i="7"/>
  <c r="L388" i="7"/>
  <c r="K388" i="7"/>
  <c r="J388" i="7"/>
  <c r="I388" i="7"/>
  <c r="H388" i="7"/>
  <c r="G388" i="7"/>
  <c r="F388" i="7"/>
  <c r="L387" i="7"/>
  <c r="K387" i="7"/>
  <c r="J387" i="7"/>
  <c r="I387" i="7"/>
  <c r="H387" i="7"/>
  <c r="G387" i="7"/>
  <c r="F387" i="7"/>
  <c r="L386" i="7"/>
  <c r="K386" i="7"/>
  <c r="J386" i="7"/>
  <c r="I386" i="7"/>
  <c r="H386" i="7"/>
  <c r="G386" i="7"/>
  <c r="F386" i="7"/>
  <c r="L385" i="7"/>
  <c r="K385" i="7"/>
  <c r="J385" i="7"/>
  <c r="I385" i="7"/>
  <c r="H385" i="7"/>
  <c r="G385" i="7"/>
  <c r="F385" i="7"/>
  <c r="L384" i="7"/>
  <c r="K384" i="7"/>
  <c r="J384" i="7"/>
  <c r="I384" i="7"/>
  <c r="H384" i="7"/>
  <c r="G384" i="7"/>
  <c r="F384" i="7"/>
  <c r="L383" i="7"/>
  <c r="K383" i="7"/>
  <c r="J383" i="7"/>
  <c r="I383" i="7"/>
  <c r="H383" i="7"/>
  <c r="G383" i="7"/>
  <c r="F383" i="7"/>
  <c r="L382" i="7"/>
  <c r="K382" i="7"/>
  <c r="J382" i="7"/>
  <c r="I382" i="7"/>
  <c r="H382" i="7"/>
  <c r="G382" i="7"/>
  <c r="F382" i="7"/>
  <c r="L381" i="7"/>
  <c r="K381" i="7"/>
  <c r="J381" i="7"/>
  <c r="I381" i="7"/>
  <c r="H381" i="7"/>
  <c r="G381" i="7"/>
  <c r="F381" i="7"/>
  <c r="L380" i="7"/>
  <c r="K380" i="7"/>
  <c r="J380" i="7"/>
  <c r="I380" i="7"/>
  <c r="H380" i="7"/>
  <c r="G380" i="7"/>
  <c r="F380" i="7"/>
  <c r="L379" i="7"/>
  <c r="K379" i="7"/>
  <c r="J379" i="7"/>
  <c r="I379" i="7"/>
  <c r="H379" i="7"/>
  <c r="G379" i="7"/>
  <c r="F379" i="7"/>
  <c r="L378" i="7"/>
  <c r="K378" i="7"/>
  <c r="J378" i="7"/>
  <c r="I378" i="7"/>
  <c r="H378" i="7"/>
  <c r="G378" i="7"/>
  <c r="F378" i="7"/>
  <c r="L377" i="7"/>
  <c r="K377" i="7"/>
  <c r="J377" i="7"/>
  <c r="I377" i="7"/>
  <c r="H377" i="7"/>
  <c r="G377" i="7"/>
  <c r="F377" i="7"/>
  <c r="L376" i="7"/>
  <c r="K376" i="7"/>
  <c r="J376" i="7"/>
  <c r="I376" i="7"/>
  <c r="H376" i="7"/>
  <c r="G376" i="7"/>
  <c r="F376" i="7"/>
  <c r="L375" i="7"/>
  <c r="K375" i="7"/>
  <c r="J375" i="7"/>
  <c r="I375" i="7"/>
  <c r="H375" i="7"/>
  <c r="G375" i="7"/>
  <c r="F375" i="7"/>
  <c r="L374" i="7"/>
  <c r="K374" i="7"/>
  <c r="J374" i="7"/>
  <c r="I374" i="7"/>
  <c r="H374" i="7"/>
  <c r="G374" i="7"/>
  <c r="F374" i="7"/>
  <c r="L373" i="7"/>
  <c r="K373" i="7"/>
  <c r="J373" i="7"/>
  <c r="I373" i="7"/>
  <c r="H373" i="7"/>
  <c r="G373" i="7"/>
  <c r="F373" i="7"/>
  <c r="L372" i="7"/>
  <c r="K372" i="7"/>
  <c r="J372" i="7"/>
  <c r="I372" i="7"/>
  <c r="H372" i="7"/>
  <c r="G372" i="7"/>
  <c r="F372" i="7"/>
  <c r="L371" i="7"/>
  <c r="K371" i="7"/>
  <c r="J371" i="7"/>
  <c r="I371" i="7"/>
  <c r="H371" i="7"/>
  <c r="G371" i="7"/>
  <c r="F371" i="7"/>
  <c r="L370" i="7"/>
  <c r="K370" i="7"/>
  <c r="J370" i="7"/>
  <c r="I370" i="7"/>
  <c r="H370" i="7"/>
  <c r="G370" i="7"/>
  <c r="F370" i="7"/>
  <c r="L369" i="7"/>
  <c r="K369" i="7"/>
  <c r="J369" i="7"/>
  <c r="I369" i="7"/>
  <c r="H369" i="7"/>
  <c r="G369" i="7"/>
  <c r="F369" i="7"/>
  <c r="L368" i="7"/>
  <c r="K368" i="7"/>
  <c r="J368" i="7"/>
  <c r="I368" i="7"/>
  <c r="H368" i="7"/>
  <c r="G368" i="7"/>
  <c r="F368" i="7"/>
  <c r="L367" i="7"/>
  <c r="K367" i="7"/>
  <c r="J367" i="7"/>
  <c r="I367" i="7"/>
  <c r="H367" i="7"/>
  <c r="G367" i="7"/>
  <c r="F367" i="7"/>
  <c r="L366" i="7"/>
  <c r="K366" i="7"/>
  <c r="J366" i="7"/>
  <c r="I366" i="7"/>
  <c r="H366" i="7"/>
  <c r="G366" i="7"/>
  <c r="F366" i="7"/>
  <c r="L365" i="7"/>
  <c r="K365" i="7"/>
  <c r="J365" i="7"/>
  <c r="I365" i="7"/>
  <c r="H365" i="7"/>
  <c r="G365" i="7"/>
  <c r="F365" i="7"/>
  <c r="L364" i="7"/>
  <c r="K364" i="7"/>
  <c r="J364" i="7"/>
  <c r="I364" i="7"/>
  <c r="H364" i="7"/>
  <c r="G364" i="7"/>
  <c r="F364" i="7"/>
  <c r="L363" i="7"/>
  <c r="K363" i="7"/>
  <c r="J363" i="7"/>
  <c r="I363" i="7"/>
  <c r="H363" i="7"/>
  <c r="G363" i="7"/>
  <c r="F363" i="7"/>
  <c r="L362" i="7"/>
  <c r="K362" i="7"/>
  <c r="J362" i="7"/>
  <c r="I362" i="7"/>
  <c r="H362" i="7"/>
  <c r="G362" i="7"/>
  <c r="F362" i="7"/>
  <c r="L361" i="7"/>
  <c r="K361" i="7"/>
  <c r="J361" i="7"/>
  <c r="I361" i="7"/>
  <c r="H361" i="7"/>
  <c r="G361" i="7"/>
  <c r="F361" i="7"/>
  <c r="L360" i="7"/>
  <c r="K360" i="7"/>
  <c r="J360" i="7"/>
  <c r="I360" i="7"/>
  <c r="H360" i="7"/>
  <c r="G360" i="7"/>
  <c r="F360" i="7"/>
  <c r="L359" i="7"/>
  <c r="K359" i="7"/>
  <c r="J359" i="7"/>
  <c r="I359" i="7"/>
  <c r="H359" i="7"/>
  <c r="G359" i="7"/>
  <c r="F359" i="7"/>
  <c r="L358" i="7"/>
  <c r="K358" i="7"/>
  <c r="J358" i="7"/>
  <c r="I358" i="7"/>
  <c r="H358" i="7"/>
  <c r="G358" i="7"/>
  <c r="F358" i="7"/>
  <c r="L357" i="7"/>
  <c r="K357" i="7"/>
  <c r="J357" i="7"/>
  <c r="I357" i="7"/>
  <c r="H357" i="7"/>
  <c r="G357" i="7"/>
  <c r="F357" i="7"/>
  <c r="L356" i="7"/>
  <c r="K356" i="7"/>
  <c r="J356" i="7"/>
  <c r="I356" i="7"/>
  <c r="H356" i="7"/>
  <c r="G356" i="7"/>
  <c r="F356" i="7"/>
  <c r="L355" i="7"/>
  <c r="K355" i="7"/>
  <c r="J355" i="7"/>
  <c r="I355" i="7"/>
  <c r="H355" i="7"/>
  <c r="G355" i="7"/>
  <c r="F355" i="7"/>
  <c r="L354" i="7"/>
  <c r="K354" i="7"/>
  <c r="J354" i="7"/>
  <c r="I354" i="7"/>
  <c r="H354" i="7"/>
  <c r="G354" i="7"/>
  <c r="F354" i="7"/>
  <c r="L353" i="7"/>
  <c r="K353" i="7"/>
  <c r="J353" i="7"/>
  <c r="I353" i="7"/>
  <c r="H353" i="7"/>
  <c r="G353" i="7"/>
  <c r="F353" i="7"/>
  <c r="L352" i="7"/>
  <c r="K352" i="7"/>
  <c r="J352" i="7"/>
  <c r="I352" i="7"/>
  <c r="H352" i="7"/>
  <c r="G352" i="7"/>
  <c r="F352" i="7"/>
  <c r="L351" i="7"/>
  <c r="K351" i="7"/>
  <c r="J351" i="7"/>
  <c r="I351" i="7"/>
  <c r="H351" i="7"/>
  <c r="G351" i="7"/>
  <c r="F351" i="7"/>
  <c r="L350" i="7"/>
  <c r="K350" i="7"/>
  <c r="J350" i="7"/>
  <c r="I350" i="7"/>
  <c r="H350" i="7"/>
  <c r="G350" i="7"/>
  <c r="F350" i="7"/>
  <c r="L349" i="7"/>
  <c r="K349" i="7"/>
  <c r="J349" i="7"/>
  <c r="I349" i="7"/>
  <c r="H349" i="7"/>
  <c r="G349" i="7"/>
  <c r="F349" i="7"/>
  <c r="L348" i="7"/>
  <c r="K348" i="7"/>
  <c r="J348" i="7"/>
  <c r="I348" i="7"/>
  <c r="H348" i="7"/>
  <c r="G348" i="7"/>
  <c r="F348" i="7"/>
  <c r="L347" i="7"/>
  <c r="K347" i="7"/>
  <c r="J347" i="7"/>
  <c r="I347" i="7"/>
  <c r="H347" i="7"/>
  <c r="G347" i="7"/>
  <c r="F347" i="7"/>
  <c r="L346" i="7"/>
  <c r="K346" i="7"/>
  <c r="J346" i="7"/>
  <c r="I346" i="7"/>
  <c r="H346" i="7"/>
  <c r="G346" i="7"/>
  <c r="F346" i="7"/>
  <c r="L345" i="7"/>
  <c r="K345" i="7"/>
  <c r="J345" i="7"/>
  <c r="I345" i="7"/>
  <c r="H345" i="7"/>
  <c r="G345" i="7"/>
  <c r="F345" i="7"/>
  <c r="L344" i="7"/>
  <c r="K344" i="7"/>
  <c r="J344" i="7"/>
  <c r="I344" i="7"/>
  <c r="H344" i="7"/>
  <c r="G344" i="7"/>
  <c r="F344" i="7"/>
  <c r="L343" i="7"/>
  <c r="K343" i="7"/>
  <c r="J343" i="7"/>
  <c r="I343" i="7"/>
  <c r="H343" i="7"/>
  <c r="G343" i="7"/>
  <c r="F343" i="7"/>
  <c r="L342" i="7"/>
  <c r="K342" i="7"/>
  <c r="J342" i="7"/>
  <c r="I342" i="7"/>
  <c r="H342" i="7"/>
  <c r="G342" i="7"/>
  <c r="F342" i="7"/>
  <c r="L341" i="7"/>
  <c r="K341" i="7"/>
  <c r="J341" i="7"/>
  <c r="I341" i="7"/>
  <c r="H341" i="7"/>
  <c r="G341" i="7"/>
  <c r="F341" i="7"/>
  <c r="L340" i="7"/>
  <c r="K340" i="7"/>
  <c r="J340" i="7"/>
  <c r="I340" i="7"/>
  <c r="H340" i="7"/>
  <c r="G340" i="7"/>
  <c r="F340" i="7"/>
  <c r="L339" i="7"/>
  <c r="K339" i="7"/>
  <c r="J339" i="7"/>
  <c r="I339" i="7"/>
  <c r="H339" i="7"/>
  <c r="G339" i="7"/>
  <c r="F339" i="7"/>
  <c r="L338" i="7"/>
  <c r="K338" i="7"/>
  <c r="J338" i="7"/>
  <c r="I338" i="7"/>
  <c r="H338" i="7"/>
  <c r="G338" i="7"/>
  <c r="F338" i="7"/>
  <c r="L337" i="7"/>
  <c r="K337" i="7"/>
  <c r="J337" i="7"/>
  <c r="I337" i="7"/>
  <c r="H337" i="7"/>
  <c r="G337" i="7"/>
  <c r="F337" i="7"/>
  <c r="L336" i="7"/>
  <c r="K336" i="7"/>
  <c r="J336" i="7"/>
  <c r="I336" i="7"/>
  <c r="H336" i="7"/>
  <c r="G336" i="7"/>
  <c r="F336" i="7"/>
  <c r="L335" i="7"/>
  <c r="K335" i="7"/>
  <c r="J335" i="7"/>
  <c r="I335" i="7"/>
  <c r="H335" i="7"/>
  <c r="G335" i="7"/>
  <c r="F335" i="7"/>
  <c r="L334" i="7"/>
  <c r="K334" i="7"/>
  <c r="J334" i="7"/>
  <c r="I334" i="7"/>
  <c r="H334" i="7"/>
  <c r="G334" i="7"/>
  <c r="F334" i="7"/>
  <c r="L333" i="7"/>
  <c r="K333" i="7"/>
  <c r="J333" i="7"/>
  <c r="I333" i="7"/>
  <c r="H333" i="7"/>
  <c r="G333" i="7"/>
  <c r="F333" i="7"/>
  <c r="L332" i="7"/>
  <c r="K332" i="7"/>
  <c r="J332" i="7"/>
  <c r="I332" i="7"/>
  <c r="H332" i="7"/>
  <c r="G332" i="7"/>
  <c r="F332" i="7"/>
  <c r="L331" i="7"/>
  <c r="K331" i="7"/>
  <c r="J331" i="7"/>
  <c r="I331" i="7"/>
  <c r="H331" i="7"/>
  <c r="G331" i="7"/>
  <c r="F331" i="7"/>
  <c r="L330" i="7"/>
  <c r="K330" i="7"/>
  <c r="J330" i="7"/>
  <c r="I330" i="7"/>
  <c r="H330" i="7"/>
  <c r="G330" i="7"/>
  <c r="F330" i="7"/>
  <c r="L329" i="7"/>
  <c r="K329" i="7"/>
  <c r="J329" i="7"/>
  <c r="I329" i="7"/>
  <c r="H329" i="7"/>
  <c r="G329" i="7"/>
  <c r="F329" i="7"/>
  <c r="L328" i="7"/>
  <c r="K328" i="7"/>
  <c r="J328" i="7"/>
  <c r="I328" i="7"/>
  <c r="H328" i="7"/>
  <c r="G328" i="7"/>
  <c r="F328" i="7"/>
  <c r="L327" i="7"/>
  <c r="K327" i="7"/>
  <c r="J327" i="7"/>
  <c r="I327" i="7"/>
  <c r="H327" i="7"/>
  <c r="G327" i="7"/>
  <c r="F327" i="7"/>
  <c r="L326" i="7"/>
  <c r="K326" i="7"/>
  <c r="J326" i="7"/>
  <c r="I326" i="7"/>
  <c r="H326" i="7"/>
  <c r="G326" i="7"/>
  <c r="F326" i="7"/>
  <c r="L325" i="7"/>
  <c r="K325" i="7"/>
  <c r="J325" i="7"/>
  <c r="I325" i="7"/>
  <c r="H325" i="7"/>
  <c r="G325" i="7"/>
  <c r="F325" i="7"/>
  <c r="L324" i="7"/>
  <c r="K324" i="7"/>
  <c r="J324" i="7"/>
  <c r="I324" i="7"/>
  <c r="H324" i="7"/>
  <c r="G324" i="7"/>
  <c r="F324" i="7"/>
  <c r="L323" i="7"/>
  <c r="K323" i="7"/>
  <c r="J323" i="7"/>
  <c r="I323" i="7"/>
  <c r="H323" i="7"/>
  <c r="G323" i="7"/>
  <c r="F323" i="7"/>
  <c r="L322" i="7"/>
  <c r="K322" i="7"/>
  <c r="J322" i="7"/>
  <c r="I322" i="7"/>
  <c r="H322" i="7"/>
  <c r="G322" i="7"/>
  <c r="F322" i="7"/>
  <c r="L321" i="7"/>
  <c r="K321" i="7"/>
  <c r="J321" i="7"/>
  <c r="I321" i="7"/>
  <c r="H321" i="7"/>
  <c r="G321" i="7"/>
  <c r="F321" i="7"/>
  <c r="L320" i="7"/>
  <c r="K320" i="7"/>
  <c r="J320" i="7"/>
  <c r="I320" i="7"/>
  <c r="H320" i="7"/>
  <c r="G320" i="7"/>
  <c r="F320" i="7"/>
  <c r="L319" i="7"/>
  <c r="K319" i="7"/>
  <c r="J319" i="7"/>
  <c r="I319" i="7"/>
  <c r="H319" i="7"/>
  <c r="G319" i="7"/>
  <c r="F319" i="7"/>
  <c r="L318" i="7"/>
  <c r="K318" i="7"/>
  <c r="J318" i="7"/>
  <c r="I318" i="7"/>
  <c r="H318" i="7"/>
  <c r="G318" i="7"/>
  <c r="F318" i="7"/>
  <c r="L317" i="7"/>
  <c r="K317" i="7"/>
  <c r="J317" i="7"/>
  <c r="I317" i="7"/>
  <c r="H317" i="7"/>
  <c r="G317" i="7"/>
  <c r="F317" i="7"/>
  <c r="L316" i="7"/>
  <c r="K316" i="7"/>
  <c r="J316" i="7"/>
  <c r="I316" i="7"/>
  <c r="H316" i="7"/>
  <c r="G316" i="7"/>
  <c r="F316" i="7"/>
  <c r="L315" i="7"/>
  <c r="K315" i="7"/>
  <c r="J315" i="7"/>
  <c r="I315" i="7"/>
  <c r="H315" i="7"/>
  <c r="G315" i="7"/>
  <c r="F315" i="7"/>
  <c r="L314" i="7"/>
  <c r="K314" i="7"/>
  <c r="J314" i="7"/>
  <c r="I314" i="7"/>
  <c r="H314" i="7"/>
  <c r="G314" i="7"/>
  <c r="F314" i="7"/>
  <c r="L313" i="7"/>
  <c r="K313" i="7"/>
  <c r="J313" i="7"/>
  <c r="I313" i="7"/>
  <c r="H313" i="7"/>
  <c r="G313" i="7"/>
  <c r="F313" i="7"/>
  <c r="L312" i="7"/>
  <c r="K312" i="7"/>
  <c r="J312" i="7"/>
  <c r="I312" i="7"/>
  <c r="H312" i="7"/>
  <c r="G312" i="7"/>
  <c r="F312" i="7"/>
  <c r="L311" i="7"/>
  <c r="K311" i="7"/>
  <c r="J311" i="7"/>
  <c r="I311" i="7"/>
  <c r="H311" i="7"/>
  <c r="G311" i="7"/>
  <c r="F311" i="7"/>
  <c r="L310" i="7"/>
  <c r="K310" i="7"/>
  <c r="J310" i="7"/>
  <c r="I310" i="7"/>
  <c r="H310" i="7"/>
  <c r="G310" i="7"/>
  <c r="F310" i="7"/>
  <c r="L309" i="7"/>
  <c r="K309" i="7"/>
  <c r="J309" i="7"/>
  <c r="I309" i="7"/>
  <c r="H309" i="7"/>
  <c r="G309" i="7"/>
  <c r="F309" i="7"/>
  <c r="L308" i="7"/>
  <c r="K308" i="7"/>
  <c r="J308" i="7"/>
  <c r="I308" i="7"/>
  <c r="H308" i="7"/>
  <c r="G308" i="7"/>
  <c r="F308" i="7"/>
  <c r="L307" i="7"/>
  <c r="K307" i="7"/>
  <c r="J307" i="7"/>
  <c r="I307" i="7"/>
  <c r="H307" i="7"/>
  <c r="G307" i="7"/>
  <c r="F307" i="7"/>
  <c r="L306" i="7"/>
  <c r="K306" i="7"/>
  <c r="J306" i="7"/>
  <c r="I306" i="7"/>
  <c r="H306" i="7"/>
  <c r="G306" i="7"/>
  <c r="F306" i="7"/>
  <c r="L305" i="7"/>
  <c r="K305" i="7"/>
  <c r="J305" i="7"/>
  <c r="I305" i="7"/>
  <c r="H305" i="7"/>
  <c r="G305" i="7"/>
  <c r="F305" i="7"/>
  <c r="L304" i="7"/>
  <c r="K304" i="7"/>
  <c r="J304" i="7"/>
  <c r="I304" i="7"/>
  <c r="H304" i="7"/>
  <c r="G304" i="7"/>
  <c r="F304" i="7"/>
  <c r="L303" i="7"/>
  <c r="K303" i="7"/>
  <c r="J303" i="7"/>
  <c r="I303" i="7"/>
  <c r="H303" i="7"/>
  <c r="G303" i="7"/>
  <c r="F303" i="7"/>
  <c r="L302" i="7"/>
  <c r="K302" i="7"/>
  <c r="J302" i="7"/>
  <c r="I302" i="7"/>
  <c r="H302" i="7"/>
  <c r="G302" i="7"/>
  <c r="F302" i="7"/>
  <c r="L301" i="7"/>
  <c r="K301" i="7"/>
  <c r="J301" i="7"/>
  <c r="I301" i="7"/>
  <c r="H301" i="7"/>
  <c r="G301" i="7"/>
  <c r="F301" i="7"/>
  <c r="L300" i="7"/>
  <c r="K300" i="7"/>
  <c r="J300" i="7"/>
  <c r="I300" i="7"/>
  <c r="H300" i="7"/>
  <c r="G300" i="7"/>
  <c r="F300" i="7"/>
  <c r="L299" i="7"/>
  <c r="K299" i="7"/>
  <c r="J299" i="7"/>
  <c r="I299" i="7"/>
  <c r="H299" i="7"/>
  <c r="G299" i="7"/>
  <c r="F299" i="7"/>
  <c r="L298" i="7"/>
  <c r="K298" i="7"/>
  <c r="J298" i="7"/>
  <c r="I298" i="7"/>
  <c r="H298" i="7"/>
  <c r="G298" i="7"/>
  <c r="F298" i="7"/>
  <c r="L297" i="7"/>
  <c r="K297" i="7"/>
  <c r="J297" i="7"/>
  <c r="I297" i="7"/>
  <c r="H297" i="7"/>
  <c r="G297" i="7"/>
  <c r="F297" i="7"/>
  <c r="L296" i="7"/>
  <c r="K296" i="7"/>
  <c r="J296" i="7"/>
  <c r="I296" i="7"/>
  <c r="H296" i="7"/>
  <c r="G296" i="7"/>
  <c r="F296" i="7"/>
  <c r="L295" i="7"/>
  <c r="K295" i="7"/>
  <c r="J295" i="7"/>
  <c r="I295" i="7"/>
  <c r="H295" i="7"/>
  <c r="G295" i="7"/>
  <c r="F295" i="7"/>
  <c r="L294" i="7"/>
  <c r="K294" i="7"/>
  <c r="J294" i="7"/>
  <c r="I294" i="7"/>
  <c r="H294" i="7"/>
  <c r="G294" i="7"/>
  <c r="F294" i="7"/>
  <c r="L293" i="7"/>
  <c r="K293" i="7"/>
  <c r="J293" i="7"/>
  <c r="I293" i="7"/>
  <c r="H293" i="7"/>
  <c r="G293" i="7"/>
  <c r="F293" i="7"/>
  <c r="L292" i="7"/>
  <c r="K292" i="7"/>
  <c r="J292" i="7"/>
  <c r="I292" i="7"/>
  <c r="H292" i="7"/>
  <c r="G292" i="7"/>
  <c r="F292" i="7"/>
  <c r="L291" i="7"/>
  <c r="K291" i="7"/>
  <c r="J291" i="7"/>
  <c r="I291" i="7"/>
  <c r="H291" i="7"/>
  <c r="G291" i="7"/>
  <c r="F291" i="7"/>
  <c r="L290" i="7"/>
  <c r="K290" i="7"/>
  <c r="J290" i="7"/>
  <c r="I290" i="7"/>
  <c r="H290" i="7"/>
  <c r="G290" i="7"/>
  <c r="F290" i="7"/>
  <c r="L289" i="7"/>
  <c r="K289" i="7"/>
  <c r="J289" i="7"/>
  <c r="I289" i="7"/>
  <c r="H289" i="7"/>
  <c r="G289" i="7"/>
  <c r="F289" i="7"/>
  <c r="L288" i="7"/>
  <c r="K288" i="7"/>
  <c r="J288" i="7"/>
  <c r="I288" i="7"/>
  <c r="H288" i="7"/>
  <c r="G288" i="7"/>
  <c r="F288" i="7"/>
  <c r="L287" i="7"/>
  <c r="K287" i="7"/>
  <c r="J287" i="7"/>
  <c r="I287" i="7"/>
  <c r="H287" i="7"/>
  <c r="G287" i="7"/>
  <c r="F287" i="7"/>
  <c r="L286" i="7"/>
  <c r="K286" i="7"/>
  <c r="J286" i="7"/>
  <c r="I286" i="7"/>
  <c r="H286" i="7"/>
  <c r="G286" i="7"/>
  <c r="F286" i="7"/>
  <c r="L285" i="7"/>
  <c r="K285" i="7"/>
  <c r="J285" i="7"/>
  <c r="I285" i="7"/>
  <c r="H285" i="7"/>
  <c r="G285" i="7"/>
  <c r="F285" i="7"/>
  <c r="L284" i="7"/>
  <c r="K284" i="7"/>
  <c r="J284" i="7"/>
  <c r="I284" i="7"/>
  <c r="H284" i="7"/>
  <c r="G284" i="7"/>
  <c r="F284" i="7"/>
  <c r="L283" i="7"/>
  <c r="K283" i="7"/>
  <c r="J283" i="7"/>
  <c r="I283" i="7"/>
  <c r="H283" i="7"/>
  <c r="G283" i="7"/>
  <c r="F283" i="7"/>
  <c r="L282" i="7"/>
  <c r="K282" i="7"/>
  <c r="J282" i="7"/>
  <c r="I282" i="7"/>
  <c r="H282" i="7"/>
  <c r="G282" i="7"/>
  <c r="F282" i="7"/>
  <c r="L281" i="7"/>
  <c r="K281" i="7"/>
  <c r="J281" i="7"/>
  <c r="I281" i="7"/>
  <c r="H281" i="7"/>
  <c r="G281" i="7"/>
  <c r="F281" i="7"/>
  <c r="L280" i="7"/>
  <c r="K280" i="7"/>
  <c r="J280" i="7"/>
  <c r="I280" i="7"/>
  <c r="H280" i="7"/>
  <c r="G280" i="7"/>
  <c r="F280" i="7"/>
  <c r="L279" i="7"/>
  <c r="K279" i="7"/>
  <c r="J279" i="7"/>
  <c r="I279" i="7"/>
  <c r="H279" i="7"/>
  <c r="G279" i="7"/>
  <c r="F279" i="7"/>
  <c r="L278" i="7"/>
  <c r="K278" i="7"/>
  <c r="J278" i="7"/>
  <c r="I278" i="7"/>
  <c r="H278" i="7"/>
  <c r="G278" i="7"/>
  <c r="F278" i="7"/>
  <c r="L277" i="7"/>
  <c r="K277" i="7"/>
  <c r="J277" i="7"/>
  <c r="I277" i="7"/>
  <c r="H277" i="7"/>
  <c r="G277" i="7"/>
  <c r="F277" i="7"/>
  <c r="L276" i="7"/>
  <c r="K276" i="7"/>
  <c r="J276" i="7"/>
  <c r="I276" i="7"/>
  <c r="H276" i="7"/>
  <c r="G276" i="7"/>
  <c r="F276" i="7"/>
  <c r="L275" i="7"/>
  <c r="K275" i="7"/>
  <c r="J275" i="7"/>
  <c r="I275" i="7"/>
  <c r="H275" i="7"/>
  <c r="G275" i="7"/>
  <c r="F275" i="7"/>
  <c r="L274" i="7"/>
  <c r="K274" i="7"/>
  <c r="J274" i="7"/>
  <c r="I274" i="7"/>
  <c r="H274" i="7"/>
  <c r="G274" i="7"/>
  <c r="F274" i="7"/>
  <c r="L273" i="7"/>
  <c r="K273" i="7"/>
  <c r="J273" i="7"/>
  <c r="I273" i="7"/>
  <c r="H273" i="7"/>
  <c r="G273" i="7"/>
  <c r="F273" i="7"/>
  <c r="L272" i="7"/>
  <c r="K272" i="7"/>
  <c r="J272" i="7"/>
  <c r="I272" i="7"/>
  <c r="H272" i="7"/>
  <c r="G272" i="7"/>
  <c r="F272" i="7"/>
  <c r="L271" i="7"/>
  <c r="K271" i="7"/>
  <c r="J271" i="7"/>
  <c r="I271" i="7"/>
  <c r="H271" i="7"/>
  <c r="G271" i="7"/>
  <c r="F271" i="7"/>
  <c r="L270" i="7"/>
  <c r="K270" i="7"/>
  <c r="J270" i="7"/>
  <c r="I270" i="7"/>
  <c r="H270" i="7"/>
  <c r="G270" i="7"/>
  <c r="F270" i="7"/>
  <c r="L269" i="7"/>
  <c r="K269" i="7"/>
  <c r="J269" i="7"/>
  <c r="I269" i="7"/>
  <c r="H269" i="7"/>
  <c r="G269" i="7"/>
  <c r="F269" i="7"/>
  <c r="L268" i="7"/>
  <c r="K268" i="7"/>
  <c r="J268" i="7"/>
  <c r="I268" i="7"/>
  <c r="H268" i="7"/>
  <c r="G268" i="7"/>
  <c r="F268" i="7"/>
  <c r="L267" i="7"/>
  <c r="K267" i="7"/>
  <c r="J267" i="7"/>
  <c r="I267" i="7"/>
  <c r="H267" i="7"/>
  <c r="G267" i="7"/>
  <c r="F267" i="7"/>
  <c r="L266" i="7"/>
  <c r="K266" i="7"/>
  <c r="J266" i="7"/>
  <c r="I266" i="7"/>
  <c r="H266" i="7"/>
  <c r="G266" i="7"/>
  <c r="F266" i="7"/>
  <c r="L265" i="7"/>
  <c r="K265" i="7"/>
  <c r="J265" i="7"/>
  <c r="I265" i="7"/>
  <c r="H265" i="7"/>
  <c r="G265" i="7"/>
  <c r="F265" i="7"/>
  <c r="L264" i="7"/>
  <c r="K264" i="7"/>
  <c r="J264" i="7"/>
  <c r="I264" i="7"/>
  <c r="H264" i="7"/>
  <c r="G264" i="7"/>
  <c r="F264" i="7"/>
  <c r="L263" i="7"/>
  <c r="K263" i="7"/>
  <c r="J263" i="7"/>
  <c r="I263" i="7"/>
  <c r="H263" i="7"/>
  <c r="G263" i="7"/>
  <c r="F263" i="7"/>
  <c r="L262" i="7"/>
  <c r="K262" i="7"/>
  <c r="J262" i="7"/>
  <c r="I262" i="7"/>
  <c r="H262" i="7"/>
  <c r="G262" i="7"/>
  <c r="F262" i="7"/>
  <c r="L261" i="7"/>
  <c r="K261" i="7"/>
  <c r="J261" i="7"/>
  <c r="I261" i="7"/>
  <c r="H261" i="7"/>
  <c r="G261" i="7"/>
  <c r="F261" i="7"/>
  <c r="L260" i="7"/>
  <c r="K260" i="7"/>
  <c r="J260" i="7"/>
  <c r="I260" i="7"/>
  <c r="H260" i="7"/>
  <c r="G260" i="7"/>
  <c r="F260" i="7"/>
  <c r="L259" i="7"/>
  <c r="K259" i="7"/>
  <c r="J259" i="7"/>
  <c r="I259" i="7"/>
  <c r="H259" i="7"/>
  <c r="G259" i="7"/>
  <c r="F259" i="7"/>
  <c r="L258" i="7"/>
  <c r="K258" i="7"/>
  <c r="J258" i="7"/>
  <c r="I258" i="7"/>
  <c r="H258" i="7"/>
  <c r="G258" i="7"/>
  <c r="F258" i="7"/>
  <c r="L257" i="7"/>
  <c r="K257" i="7"/>
  <c r="J257" i="7"/>
  <c r="I257" i="7"/>
  <c r="H257" i="7"/>
  <c r="G257" i="7"/>
  <c r="F257" i="7"/>
  <c r="L256" i="7"/>
  <c r="K256" i="7"/>
  <c r="J256" i="7"/>
  <c r="I256" i="7"/>
  <c r="H256" i="7"/>
  <c r="G256" i="7"/>
  <c r="F256" i="7"/>
  <c r="L255" i="7"/>
  <c r="K255" i="7"/>
  <c r="J255" i="7"/>
  <c r="I255" i="7"/>
  <c r="H255" i="7"/>
  <c r="G255" i="7"/>
  <c r="F255" i="7"/>
  <c r="L254" i="7"/>
  <c r="K254" i="7"/>
  <c r="J254" i="7"/>
  <c r="I254" i="7"/>
  <c r="H254" i="7"/>
  <c r="G254" i="7"/>
  <c r="F254" i="7"/>
  <c r="L253" i="7"/>
  <c r="K253" i="7"/>
  <c r="J253" i="7"/>
  <c r="I253" i="7"/>
  <c r="H253" i="7"/>
  <c r="G253" i="7"/>
  <c r="F253" i="7"/>
  <c r="L252" i="7"/>
  <c r="K252" i="7"/>
  <c r="J252" i="7"/>
  <c r="I252" i="7"/>
  <c r="H252" i="7"/>
  <c r="G252" i="7"/>
  <c r="F252" i="7"/>
  <c r="L251" i="7"/>
  <c r="K251" i="7"/>
  <c r="J251" i="7"/>
  <c r="I251" i="7"/>
  <c r="H251" i="7"/>
  <c r="G251" i="7"/>
  <c r="F251" i="7"/>
  <c r="L250" i="7"/>
  <c r="K250" i="7"/>
  <c r="J250" i="7"/>
  <c r="I250" i="7"/>
  <c r="H250" i="7"/>
  <c r="G250" i="7"/>
  <c r="F250" i="7"/>
  <c r="L249" i="7"/>
  <c r="K249" i="7"/>
  <c r="J249" i="7"/>
  <c r="I249" i="7"/>
  <c r="H249" i="7"/>
  <c r="G249" i="7"/>
  <c r="F249" i="7"/>
  <c r="L248" i="7"/>
  <c r="K248" i="7"/>
  <c r="J248" i="7"/>
  <c r="I248" i="7"/>
  <c r="H248" i="7"/>
  <c r="G248" i="7"/>
  <c r="F248" i="7"/>
  <c r="L247" i="7"/>
  <c r="K247" i="7"/>
  <c r="J247" i="7"/>
  <c r="I247" i="7"/>
  <c r="H247" i="7"/>
  <c r="G247" i="7"/>
  <c r="F247" i="7"/>
  <c r="L246" i="7"/>
  <c r="K246" i="7"/>
  <c r="J246" i="7"/>
  <c r="I246" i="7"/>
  <c r="H246" i="7"/>
  <c r="G246" i="7"/>
  <c r="F246" i="7"/>
  <c r="L245" i="7"/>
  <c r="K245" i="7"/>
  <c r="J245" i="7"/>
  <c r="I245" i="7"/>
  <c r="H245" i="7"/>
  <c r="G245" i="7"/>
  <c r="F245" i="7"/>
  <c r="L244" i="7"/>
  <c r="K244" i="7"/>
  <c r="J244" i="7"/>
  <c r="I244" i="7"/>
  <c r="H244" i="7"/>
  <c r="G244" i="7"/>
  <c r="F244" i="7"/>
  <c r="L243" i="7"/>
  <c r="K243" i="7"/>
  <c r="J243" i="7"/>
  <c r="I243" i="7"/>
  <c r="H243" i="7"/>
  <c r="G243" i="7"/>
  <c r="F243" i="7"/>
  <c r="L242" i="7"/>
  <c r="K242" i="7"/>
  <c r="J242" i="7"/>
  <c r="I242" i="7"/>
  <c r="H242" i="7"/>
  <c r="G242" i="7"/>
  <c r="F242" i="7"/>
  <c r="L241" i="7"/>
  <c r="K241" i="7"/>
  <c r="J241" i="7"/>
  <c r="I241" i="7"/>
  <c r="H241" i="7"/>
  <c r="G241" i="7"/>
  <c r="F241" i="7"/>
  <c r="L240" i="7"/>
  <c r="K240" i="7"/>
  <c r="J240" i="7"/>
  <c r="I240" i="7"/>
  <c r="H240" i="7"/>
  <c r="G240" i="7"/>
  <c r="F240" i="7"/>
  <c r="L239" i="7"/>
  <c r="K239" i="7"/>
  <c r="J239" i="7"/>
  <c r="I239" i="7"/>
  <c r="H239" i="7"/>
  <c r="G239" i="7"/>
  <c r="F239" i="7"/>
  <c r="L238" i="7"/>
  <c r="K238" i="7"/>
  <c r="J238" i="7"/>
  <c r="I238" i="7"/>
  <c r="H238" i="7"/>
  <c r="G238" i="7"/>
  <c r="F238" i="7"/>
  <c r="L237" i="7"/>
  <c r="K237" i="7"/>
  <c r="J237" i="7"/>
  <c r="I237" i="7"/>
  <c r="H237" i="7"/>
  <c r="G237" i="7"/>
  <c r="F237" i="7"/>
  <c r="L236" i="7"/>
  <c r="K236" i="7"/>
  <c r="J236" i="7"/>
  <c r="I236" i="7"/>
  <c r="H236" i="7"/>
  <c r="G236" i="7"/>
  <c r="F236" i="7"/>
  <c r="L235" i="7"/>
  <c r="K235" i="7"/>
  <c r="J235" i="7"/>
  <c r="I235" i="7"/>
  <c r="H235" i="7"/>
  <c r="G235" i="7"/>
  <c r="F235" i="7"/>
  <c r="L234" i="7"/>
  <c r="K234" i="7"/>
  <c r="J234" i="7"/>
  <c r="I234" i="7"/>
  <c r="H234" i="7"/>
  <c r="G234" i="7"/>
  <c r="F234" i="7"/>
  <c r="L233" i="7"/>
  <c r="K233" i="7"/>
  <c r="J233" i="7"/>
  <c r="I233" i="7"/>
  <c r="H233" i="7"/>
  <c r="G233" i="7"/>
  <c r="F233" i="7"/>
  <c r="L232" i="7"/>
  <c r="K232" i="7"/>
  <c r="J232" i="7"/>
  <c r="I232" i="7"/>
  <c r="H232" i="7"/>
  <c r="G232" i="7"/>
  <c r="F232" i="7"/>
  <c r="L231" i="7"/>
  <c r="K231" i="7"/>
  <c r="J231" i="7"/>
  <c r="I231" i="7"/>
  <c r="H231" i="7"/>
  <c r="G231" i="7"/>
  <c r="F231" i="7"/>
  <c r="L230" i="7"/>
  <c r="K230" i="7"/>
  <c r="J230" i="7"/>
  <c r="I230" i="7"/>
  <c r="H230" i="7"/>
  <c r="G230" i="7"/>
  <c r="F230" i="7"/>
  <c r="L229" i="7"/>
  <c r="K229" i="7"/>
  <c r="J229" i="7"/>
  <c r="I229" i="7"/>
  <c r="H229" i="7"/>
  <c r="G229" i="7"/>
  <c r="F229" i="7"/>
  <c r="L228" i="7"/>
  <c r="K228" i="7"/>
  <c r="J228" i="7"/>
  <c r="I228" i="7"/>
  <c r="H228" i="7"/>
  <c r="G228" i="7"/>
  <c r="F228" i="7"/>
  <c r="L227" i="7"/>
  <c r="K227" i="7"/>
  <c r="J227" i="7"/>
  <c r="I227" i="7"/>
  <c r="H227" i="7"/>
  <c r="G227" i="7"/>
  <c r="F227" i="7"/>
  <c r="L226" i="7"/>
  <c r="K226" i="7"/>
  <c r="J226" i="7"/>
  <c r="I226" i="7"/>
  <c r="H226" i="7"/>
  <c r="G226" i="7"/>
  <c r="F226" i="7"/>
  <c r="L225" i="7"/>
  <c r="K225" i="7"/>
  <c r="J225" i="7"/>
  <c r="I225" i="7"/>
  <c r="H225" i="7"/>
  <c r="G225" i="7"/>
  <c r="F225" i="7"/>
  <c r="L224" i="7"/>
  <c r="K224" i="7"/>
  <c r="J224" i="7"/>
  <c r="I224" i="7"/>
  <c r="H224" i="7"/>
  <c r="G224" i="7"/>
  <c r="F224" i="7"/>
  <c r="L223" i="7"/>
  <c r="K223" i="7"/>
  <c r="J223" i="7"/>
  <c r="I223" i="7"/>
  <c r="H223" i="7"/>
  <c r="G223" i="7"/>
  <c r="F223" i="7"/>
  <c r="L222" i="7"/>
  <c r="K222" i="7"/>
  <c r="J222" i="7"/>
  <c r="I222" i="7"/>
  <c r="H222" i="7"/>
  <c r="G222" i="7"/>
  <c r="F222" i="7"/>
  <c r="L221" i="7"/>
  <c r="K221" i="7"/>
  <c r="J221" i="7"/>
  <c r="I221" i="7"/>
  <c r="H221" i="7"/>
  <c r="G221" i="7"/>
  <c r="F221" i="7"/>
  <c r="L220" i="7"/>
  <c r="K220" i="7"/>
  <c r="J220" i="7"/>
  <c r="I220" i="7"/>
  <c r="H220" i="7"/>
  <c r="G220" i="7"/>
  <c r="F220" i="7"/>
  <c r="L219" i="7"/>
  <c r="K219" i="7"/>
  <c r="J219" i="7"/>
  <c r="I219" i="7"/>
  <c r="H219" i="7"/>
  <c r="G219" i="7"/>
  <c r="F219" i="7"/>
  <c r="L218" i="7"/>
  <c r="K218" i="7"/>
  <c r="J218" i="7"/>
  <c r="I218" i="7"/>
  <c r="H218" i="7"/>
  <c r="G218" i="7"/>
  <c r="F218" i="7"/>
  <c r="L217" i="7"/>
  <c r="K217" i="7"/>
  <c r="J217" i="7"/>
  <c r="I217" i="7"/>
  <c r="H217" i="7"/>
  <c r="G217" i="7"/>
  <c r="F217" i="7"/>
  <c r="L216" i="7"/>
  <c r="K216" i="7"/>
  <c r="J216" i="7"/>
  <c r="I216" i="7"/>
  <c r="H216" i="7"/>
  <c r="G216" i="7"/>
  <c r="F216" i="7"/>
  <c r="L215" i="7"/>
  <c r="K215" i="7"/>
  <c r="J215" i="7"/>
  <c r="I215" i="7"/>
  <c r="H215" i="7"/>
  <c r="G215" i="7"/>
  <c r="F215" i="7"/>
  <c r="L214" i="7"/>
  <c r="K214" i="7"/>
  <c r="J214" i="7"/>
  <c r="I214" i="7"/>
  <c r="H214" i="7"/>
  <c r="G214" i="7"/>
  <c r="F214" i="7"/>
  <c r="L213" i="7"/>
  <c r="K213" i="7"/>
  <c r="J213" i="7"/>
  <c r="I213" i="7"/>
  <c r="H213" i="7"/>
  <c r="G213" i="7"/>
  <c r="F213" i="7"/>
  <c r="L212" i="7"/>
  <c r="K212" i="7"/>
  <c r="J212" i="7"/>
  <c r="I212" i="7"/>
  <c r="H212" i="7"/>
  <c r="G212" i="7"/>
  <c r="F212" i="7"/>
  <c r="L211" i="7"/>
  <c r="K211" i="7"/>
  <c r="J211" i="7"/>
  <c r="I211" i="7"/>
  <c r="H211" i="7"/>
  <c r="G211" i="7"/>
  <c r="F211" i="7"/>
  <c r="L210" i="7"/>
  <c r="K210" i="7"/>
  <c r="J210" i="7"/>
  <c r="I210" i="7"/>
  <c r="H210" i="7"/>
  <c r="G210" i="7"/>
  <c r="F210" i="7"/>
  <c r="L209" i="7"/>
  <c r="K209" i="7"/>
  <c r="J209" i="7"/>
  <c r="I209" i="7"/>
  <c r="H209" i="7"/>
  <c r="G209" i="7"/>
  <c r="F209" i="7"/>
  <c r="L208" i="7"/>
  <c r="K208" i="7"/>
  <c r="J208" i="7"/>
  <c r="I208" i="7"/>
  <c r="H208" i="7"/>
  <c r="G208" i="7"/>
  <c r="F208" i="7"/>
  <c r="L207" i="7"/>
  <c r="K207" i="7"/>
  <c r="J207" i="7"/>
  <c r="I207" i="7"/>
  <c r="H207" i="7"/>
  <c r="G207" i="7"/>
  <c r="F207" i="7"/>
  <c r="L206" i="7"/>
  <c r="K206" i="7"/>
  <c r="J206" i="7"/>
  <c r="I206" i="7"/>
  <c r="H206" i="7"/>
  <c r="G206" i="7"/>
  <c r="F206" i="7"/>
  <c r="L205" i="7"/>
  <c r="K205" i="7"/>
  <c r="J205" i="7"/>
  <c r="I205" i="7"/>
  <c r="H205" i="7"/>
  <c r="G205" i="7"/>
  <c r="F205" i="7"/>
  <c r="L204" i="7"/>
  <c r="K204" i="7"/>
  <c r="J204" i="7"/>
  <c r="I204" i="7"/>
  <c r="H204" i="7"/>
  <c r="G204" i="7"/>
  <c r="F204" i="7"/>
  <c r="L203" i="7"/>
  <c r="K203" i="7"/>
  <c r="J203" i="7"/>
  <c r="I203" i="7"/>
  <c r="H203" i="7"/>
  <c r="G203" i="7"/>
  <c r="F203" i="7"/>
  <c r="L202" i="7"/>
  <c r="K202" i="7"/>
  <c r="J202" i="7"/>
  <c r="I202" i="7"/>
  <c r="H202" i="7"/>
  <c r="G202" i="7"/>
  <c r="F202" i="7"/>
  <c r="L201" i="7"/>
  <c r="K201" i="7"/>
  <c r="J201" i="7"/>
  <c r="I201" i="7"/>
  <c r="H201" i="7"/>
  <c r="G201" i="7"/>
  <c r="F201" i="7"/>
  <c r="L200" i="7"/>
  <c r="K200" i="7"/>
  <c r="J200" i="7"/>
  <c r="I200" i="7"/>
  <c r="H200" i="7"/>
  <c r="G200" i="7"/>
  <c r="F200" i="7"/>
  <c r="L199" i="7"/>
  <c r="K199" i="7"/>
  <c r="J199" i="7"/>
  <c r="I199" i="7"/>
  <c r="H199" i="7"/>
  <c r="G199" i="7"/>
  <c r="F199" i="7"/>
  <c r="L198" i="7"/>
  <c r="K198" i="7"/>
  <c r="J198" i="7"/>
  <c r="I198" i="7"/>
  <c r="H198" i="7"/>
  <c r="G198" i="7"/>
  <c r="F198" i="7"/>
  <c r="L197" i="7"/>
  <c r="K197" i="7"/>
  <c r="J197" i="7"/>
  <c r="I197" i="7"/>
  <c r="H197" i="7"/>
  <c r="G197" i="7"/>
  <c r="F197" i="7"/>
  <c r="L196" i="7"/>
  <c r="K196" i="7"/>
  <c r="J196" i="7"/>
  <c r="I196" i="7"/>
  <c r="H196" i="7"/>
  <c r="G196" i="7"/>
  <c r="F196" i="7"/>
  <c r="L195" i="7"/>
  <c r="K195" i="7"/>
  <c r="J195" i="7"/>
  <c r="I195" i="7"/>
  <c r="H195" i="7"/>
  <c r="G195" i="7"/>
  <c r="F195" i="7"/>
  <c r="L194" i="7"/>
  <c r="K194" i="7"/>
  <c r="J194" i="7"/>
  <c r="I194" i="7"/>
  <c r="H194" i="7"/>
  <c r="G194" i="7"/>
  <c r="F194" i="7"/>
  <c r="L193" i="7"/>
  <c r="K193" i="7"/>
  <c r="J193" i="7"/>
  <c r="I193" i="7"/>
  <c r="H193" i="7"/>
  <c r="G193" i="7"/>
  <c r="F193" i="7"/>
  <c r="L192" i="7"/>
  <c r="K192" i="7"/>
  <c r="J192" i="7"/>
  <c r="I192" i="7"/>
  <c r="H192" i="7"/>
  <c r="G192" i="7"/>
  <c r="F192" i="7"/>
  <c r="L191" i="7"/>
  <c r="K191" i="7"/>
  <c r="J191" i="7"/>
  <c r="I191" i="7"/>
  <c r="H191" i="7"/>
  <c r="G191" i="7"/>
  <c r="F191" i="7"/>
  <c r="L190" i="7"/>
  <c r="K190" i="7"/>
  <c r="J190" i="7"/>
  <c r="I190" i="7"/>
  <c r="H190" i="7"/>
  <c r="G190" i="7"/>
  <c r="F190" i="7"/>
  <c r="L189" i="7"/>
  <c r="K189" i="7"/>
  <c r="J189" i="7"/>
  <c r="I189" i="7"/>
  <c r="H189" i="7"/>
  <c r="G189" i="7"/>
  <c r="F189" i="7"/>
  <c r="L188" i="7"/>
  <c r="K188" i="7"/>
  <c r="J188" i="7"/>
  <c r="I188" i="7"/>
  <c r="H188" i="7"/>
  <c r="G188" i="7"/>
  <c r="F188" i="7"/>
  <c r="L187" i="7"/>
  <c r="K187" i="7"/>
  <c r="J187" i="7"/>
  <c r="I187" i="7"/>
  <c r="H187" i="7"/>
  <c r="G187" i="7"/>
  <c r="F187" i="7"/>
  <c r="L186" i="7"/>
  <c r="K186" i="7"/>
  <c r="J186" i="7"/>
  <c r="I186" i="7"/>
  <c r="H186" i="7"/>
  <c r="G186" i="7"/>
  <c r="F186" i="7"/>
  <c r="L185" i="7"/>
  <c r="K185" i="7"/>
  <c r="J185" i="7"/>
  <c r="I185" i="7"/>
  <c r="H185" i="7"/>
  <c r="G185" i="7"/>
  <c r="F185" i="7"/>
  <c r="L184" i="7"/>
  <c r="K184" i="7"/>
  <c r="J184" i="7"/>
  <c r="I184" i="7"/>
  <c r="H184" i="7"/>
  <c r="G184" i="7"/>
  <c r="F184" i="7"/>
  <c r="L183" i="7"/>
  <c r="K183" i="7"/>
  <c r="J183" i="7"/>
  <c r="I183" i="7"/>
  <c r="H183" i="7"/>
  <c r="G183" i="7"/>
  <c r="F183" i="7"/>
  <c r="L182" i="7"/>
  <c r="K182" i="7"/>
  <c r="J182" i="7"/>
  <c r="I182" i="7"/>
  <c r="H182" i="7"/>
  <c r="G182" i="7"/>
  <c r="F182" i="7"/>
  <c r="L181" i="7"/>
  <c r="K181" i="7"/>
  <c r="J181" i="7"/>
  <c r="I181" i="7"/>
  <c r="H181" i="7"/>
  <c r="G181" i="7"/>
  <c r="F181" i="7"/>
  <c r="L180" i="7"/>
  <c r="K180" i="7"/>
  <c r="J180" i="7"/>
  <c r="I180" i="7"/>
  <c r="H180" i="7"/>
  <c r="G180" i="7"/>
  <c r="F180" i="7"/>
  <c r="L179" i="7"/>
  <c r="K179" i="7"/>
  <c r="J179" i="7"/>
  <c r="I179" i="7"/>
  <c r="H179" i="7"/>
  <c r="G179" i="7"/>
  <c r="F179" i="7"/>
  <c r="L178" i="7"/>
  <c r="K178" i="7"/>
  <c r="J178" i="7"/>
  <c r="I178" i="7"/>
  <c r="H178" i="7"/>
  <c r="G178" i="7"/>
  <c r="F178" i="7"/>
  <c r="L177" i="7"/>
  <c r="K177" i="7"/>
  <c r="J177" i="7"/>
  <c r="I177" i="7"/>
  <c r="H177" i="7"/>
  <c r="G177" i="7"/>
  <c r="F177" i="7"/>
  <c r="L176" i="7"/>
  <c r="K176" i="7"/>
  <c r="J176" i="7"/>
  <c r="I176" i="7"/>
  <c r="H176" i="7"/>
  <c r="G176" i="7"/>
  <c r="F176" i="7"/>
  <c r="L175" i="7"/>
  <c r="K175" i="7"/>
  <c r="J175" i="7"/>
  <c r="I175" i="7"/>
  <c r="H175" i="7"/>
  <c r="G175" i="7"/>
  <c r="F175" i="7"/>
  <c r="L174" i="7"/>
  <c r="K174" i="7"/>
  <c r="J174" i="7"/>
  <c r="I174" i="7"/>
  <c r="H174" i="7"/>
  <c r="G174" i="7"/>
  <c r="F174" i="7"/>
  <c r="L173" i="7"/>
  <c r="K173" i="7"/>
  <c r="J173" i="7"/>
  <c r="I173" i="7"/>
  <c r="H173" i="7"/>
  <c r="G173" i="7"/>
  <c r="F173" i="7"/>
  <c r="L172" i="7"/>
  <c r="K172" i="7"/>
  <c r="J172" i="7"/>
  <c r="I172" i="7"/>
  <c r="H172" i="7"/>
  <c r="G172" i="7"/>
  <c r="F172" i="7"/>
  <c r="L171" i="7"/>
  <c r="K171" i="7"/>
  <c r="J171" i="7"/>
  <c r="I171" i="7"/>
  <c r="H171" i="7"/>
  <c r="G171" i="7"/>
  <c r="F171" i="7"/>
  <c r="L170" i="7"/>
  <c r="K170" i="7"/>
  <c r="J170" i="7"/>
  <c r="I170" i="7"/>
  <c r="H170" i="7"/>
  <c r="G170" i="7"/>
  <c r="F170" i="7"/>
  <c r="L169" i="7"/>
  <c r="K169" i="7"/>
  <c r="J169" i="7"/>
  <c r="I169" i="7"/>
  <c r="H169" i="7"/>
  <c r="G169" i="7"/>
  <c r="F169" i="7"/>
  <c r="L168" i="7"/>
  <c r="K168" i="7"/>
  <c r="J168" i="7"/>
  <c r="I168" i="7"/>
  <c r="H168" i="7"/>
  <c r="G168" i="7"/>
  <c r="F168" i="7"/>
  <c r="L167" i="7"/>
  <c r="K167" i="7"/>
  <c r="J167" i="7"/>
  <c r="I167" i="7"/>
  <c r="H167" i="7"/>
  <c r="G167" i="7"/>
  <c r="F167" i="7"/>
  <c r="L166" i="7"/>
  <c r="K166" i="7"/>
  <c r="J166" i="7"/>
  <c r="I166" i="7"/>
  <c r="H166" i="7"/>
  <c r="G166" i="7"/>
  <c r="F166" i="7"/>
  <c r="L165" i="7"/>
  <c r="K165" i="7"/>
  <c r="J165" i="7"/>
  <c r="I165" i="7"/>
  <c r="H165" i="7"/>
  <c r="G165" i="7"/>
  <c r="F165" i="7"/>
  <c r="L164" i="7"/>
  <c r="K164" i="7"/>
  <c r="J164" i="7"/>
  <c r="I164" i="7"/>
  <c r="H164" i="7"/>
  <c r="G164" i="7"/>
  <c r="F164" i="7"/>
  <c r="L163" i="7"/>
  <c r="K163" i="7"/>
  <c r="J163" i="7"/>
  <c r="I163" i="7"/>
  <c r="H163" i="7"/>
  <c r="G163" i="7"/>
  <c r="F163" i="7"/>
  <c r="L162" i="7"/>
  <c r="K162" i="7"/>
  <c r="J162" i="7"/>
  <c r="I162" i="7"/>
  <c r="H162" i="7"/>
  <c r="G162" i="7"/>
  <c r="F162" i="7"/>
  <c r="L161" i="7"/>
  <c r="K161" i="7"/>
  <c r="J161" i="7"/>
  <c r="I161" i="7"/>
  <c r="H161" i="7"/>
  <c r="G161" i="7"/>
  <c r="F161" i="7"/>
  <c r="L160" i="7"/>
  <c r="K160" i="7"/>
  <c r="J160" i="7"/>
  <c r="I160" i="7"/>
  <c r="H160" i="7"/>
  <c r="G160" i="7"/>
  <c r="F160" i="7"/>
  <c r="L159" i="7"/>
  <c r="K159" i="7"/>
  <c r="J159" i="7"/>
  <c r="I159" i="7"/>
  <c r="H159" i="7"/>
  <c r="G159" i="7"/>
  <c r="F159" i="7"/>
  <c r="L158" i="7"/>
  <c r="K158" i="7"/>
  <c r="J158" i="7"/>
  <c r="I158" i="7"/>
  <c r="H158" i="7"/>
  <c r="G158" i="7"/>
  <c r="F158" i="7"/>
  <c r="L157" i="7"/>
  <c r="K157" i="7"/>
  <c r="J157" i="7"/>
  <c r="I157" i="7"/>
  <c r="H157" i="7"/>
  <c r="G157" i="7"/>
  <c r="F157" i="7"/>
  <c r="L156" i="7"/>
  <c r="K156" i="7"/>
  <c r="J156" i="7"/>
  <c r="I156" i="7"/>
  <c r="H156" i="7"/>
  <c r="G156" i="7"/>
  <c r="F156" i="7"/>
  <c r="L155" i="7"/>
  <c r="K155" i="7"/>
  <c r="J155" i="7"/>
  <c r="I155" i="7"/>
  <c r="H155" i="7"/>
  <c r="G155" i="7"/>
  <c r="F155" i="7"/>
  <c r="L154" i="7"/>
  <c r="K154" i="7"/>
  <c r="J154" i="7"/>
  <c r="I154" i="7"/>
  <c r="H154" i="7"/>
  <c r="G154" i="7"/>
  <c r="F154" i="7"/>
  <c r="L153" i="7"/>
  <c r="K153" i="7"/>
  <c r="J153" i="7"/>
  <c r="I153" i="7"/>
  <c r="H153" i="7"/>
  <c r="G153" i="7"/>
  <c r="F153" i="7"/>
  <c r="L152" i="7"/>
  <c r="K152" i="7"/>
  <c r="J152" i="7"/>
  <c r="I152" i="7"/>
  <c r="H152" i="7"/>
  <c r="G152" i="7"/>
  <c r="F152" i="7"/>
  <c r="L151" i="7"/>
  <c r="K151" i="7"/>
  <c r="J151" i="7"/>
  <c r="I151" i="7"/>
  <c r="H151" i="7"/>
  <c r="G151" i="7"/>
  <c r="F151" i="7"/>
  <c r="L150" i="7"/>
  <c r="K150" i="7"/>
  <c r="J150" i="7"/>
  <c r="I150" i="7"/>
  <c r="H150" i="7"/>
  <c r="G150" i="7"/>
  <c r="F150" i="7"/>
  <c r="L149" i="7"/>
  <c r="K149" i="7"/>
  <c r="J149" i="7"/>
  <c r="I149" i="7"/>
  <c r="H149" i="7"/>
  <c r="G149" i="7"/>
  <c r="F149" i="7"/>
  <c r="L148" i="7"/>
  <c r="K148" i="7"/>
  <c r="J148" i="7"/>
  <c r="I148" i="7"/>
  <c r="H148" i="7"/>
  <c r="G148" i="7"/>
  <c r="F148" i="7"/>
  <c r="L147" i="7"/>
  <c r="K147" i="7"/>
  <c r="J147" i="7"/>
  <c r="I147" i="7"/>
  <c r="H147" i="7"/>
  <c r="G147" i="7"/>
  <c r="F147" i="7"/>
  <c r="L146" i="7"/>
  <c r="K146" i="7"/>
  <c r="J146" i="7"/>
  <c r="I146" i="7"/>
  <c r="H146" i="7"/>
  <c r="G146" i="7"/>
  <c r="F146" i="7"/>
  <c r="L145" i="7"/>
  <c r="K145" i="7"/>
  <c r="J145" i="7"/>
  <c r="I145" i="7"/>
  <c r="H145" i="7"/>
  <c r="G145" i="7"/>
  <c r="F145" i="7"/>
  <c r="L144" i="7"/>
  <c r="K144" i="7"/>
  <c r="J144" i="7"/>
  <c r="I144" i="7"/>
  <c r="H144" i="7"/>
  <c r="G144" i="7"/>
  <c r="F144" i="7"/>
  <c r="L143" i="7"/>
  <c r="K143" i="7"/>
  <c r="J143" i="7"/>
  <c r="I143" i="7"/>
  <c r="H143" i="7"/>
  <c r="G143" i="7"/>
  <c r="F143" i="7"/>
  <c r="L142" i="7"/>
  <c r="K142" i="7"/>
  <c r="J142" i="7"/>
  <c r="I142" i="7"/>
  <c r="H142" i="7"/>
  <c r="G142" i="7"/>
  <c r="F142" i="7"/>
  <c r="L141" i="7"/>
  <c r="K141" i="7"/>
  <c r="J141" i="7"/>
  <c r="I141" i="7"/>
  <c r="H141" i="7"/>
  <c r="G141" i="7"/>
  <c r="F141" i="7"/>
  <c r="L140" i="7"/>
  <c r="K140" i="7"/>
  <c r="J140" i="7"/>
  <c r="I140" i="7"/>
  <c r="H140" i="7"/>
  <c r="G140" i="7"/>
  <c r="F140" i="7"/>
  <c r="L139" i="7"/>
  <c r="K139" i="7"/>
  <c r="J139" i="7"/>
  <c r="I139" i="7"/>
  <c r="H139" i="7"/>
  <c r="G139" i="7"/>
  <c r="F139" i="7"/>
  <c r="L138" i="7"/>
  <c r="K138" i="7"/>
  <c r="J138" i="7"/>
  <c r="I138" i="7"/>
  <c r="H138" i="7"/>
  <c r="G138" i="7"/>
  <c r="F138" i="7"/>
  <c r="L137" i="7"/>
  <c r="K137" i="7"/>
  <c r="J137" i="7"/>
  <c r="I137" i="7"/>
  <c r="H137" i="7"/>
  <c r="G137" i="7"/>
  <c r="F137" i="7"/>
  <c r="L136" i="7"/>
  <c r="K136" i="7"/>
  <c r="J136" i="7"/>
  <c r="I136" i="7"/>
  <c r="H136" i="7"/>
  <c r="G136" i="7"/>
  <c r="F136" i="7"/>
  <c r="L135" i="7"/>
  <c r="K135" i="7"/>
  <c r="J135" i="7"/>
  <c r="I135" i="7"/>
  <c r="H135" i="7"/>
  <c r="G135" i="7"/>
  <c r="F135" i="7"/>
  <c r="L134" i="7"/>
  <c r="K134" i="7"/>
  <c r="J134" i="7"/>
  <c r="I134" i="7"/>
  <c r="H134" i="7"/>
  <c r="G134" i="7"/>
  <c r="F134" i="7"/>
  <c r="L133" i="7"/>
  <c r="K133" i="7"/>
  <c r="J133" i="7"/>
  <c r="I133" i="7"/>
  <c r="H133" i="7"/>
  <c r="G133" i="7"/>
  <c r="F133" i="7"/>
  <c r="L132" i="7"/>
  <c r="K132" i="7"/>
  <c r="J132" i="7"/>
  <c r="I132" i="7"/>
  <c r="H132" i="7"/>
  <c r="G132" i="7"/>
  <c r="F132" i="7"/>
  <c r="L131" i="7"/>
  <c r="K131" i="7"/>
  <c r="J131" i="7"/>
  <c r="I131" i="7"/>
  <c r="H131" i="7"/>
  <c r="G131" i="7"/>
  <c r="F131" i="7"/>
  <c r="L130" i="7"/>
  <c r="K130" i="7"/>
  <c r="J130" i="7"/>
  <c r="I130" i="7"/>
  <c r="H130" i="7"/>
  <c r="G130" i="7"/>
  <c r="F130" i="7"/>
  <c r="L129" i="7"/>
  <c r="K129" i="7"/>
  <c r="J129" i="7"/>
  <c r="I129" i="7"/>
  <c r="H129" i="7"/>
  <c r="G129" i="7"/>
  <c r="F129" i="7"/>
  <c r="L128" i="7"/>
  <c r="K128" i="7"/>
  <c r="J128" i="7"/>
  <c r="I128" i="7"/>
  <c r="H128" i="7"/>
  <c r="G128" i="7"/>
  <c r="F128" i="7"/>
  <c r="L127" i="7"/>
  <c r="K127" i="7"/>
  <c r="J127" i="7"/>
  <c r="I127" i="7"/>
  <c r="H127" i="7"/>
  <c r="G127" i="7"/>
  <c r="F127" i="7"/>
  <c r="L126" i="7"/>
  <c r="K126" i="7"/>
  <c r="J126" i="7"/>
  <c r="I126" i="7"/>
  <c r="H126" i="7"/>
  <c r="G126" i="7"/>
  <c r="F126" i="7"/>
  <c r="L125" i="7"/>
  <c r="K125" i="7"/>
  <c r="J125" i="7"/>
  <c r="I125" i="7"/>
  <c r="H125" i="7"/>
  <c r="G125" i="7"/>
  <c r="F125" i="7"/>
  <c r="L124" i="7"/>
  <c r="K124" i="7"/>
  <c r="J124" i="7"/>
  <c r="I124" i="7"/>
  <c r="H124" i="7"/>
  <c r="G124" i="7"/>
  <c r="F124" i="7"/>
  <c r="L123" i="7"/>
  <c r="K123" i="7"/>
  <c r="J123" i="7"/>
  <c r="I123" i="7"/>
  <c r="H123" i="7"/>
  <c r="G123" i="7"/>
  <c r="F123" i="7"/>
  <c r="L122" i="7"/>
  <c r="K122" i="7"/>
  <c r="J122" i="7"/>
  <c r="I122" i="7"/>
  <c r="H122" i="7"/>
  <c r="G122" i="7"/>
  <c r="F122" i="7"/>
  <c r="L121" i="7"/>
  <c r="K121" i="7"/>
  <c r="J121" i="7"/>
  <c r="I121" i="7"/>
  <c r="H121" i="7"/>
  <c r="G121" i="7"/>
  <c r="F121" i="7"/>
  <c r="L120" i="7"/>
  <c r="K120" i="7"/>
  <c r="J120" i="7"/>
  <c r="I120" i="7"/>
  <c r="H120" i="7"/>
  <c r="G120" i="7"/>
  <c r="F120" i="7"/>
  <c r="L119" i="7"/>
  <c r="K119" i="7"/>
  <c r="J119" i="7"/>
  <c r="I119" i="7"/>
  <c r="H119" i="7"/>
  <c r="G119" i="7"/>
  <c r="F119" i="7"/>
  <c r="L118" i="7"/>
  <c r="K118" i="7"/>
  <c r="J118" i="7"/>
  <c r="I118" i="7"/>
  <c r="H118" i="7"/>
  <c r="G118" i="7"/>
  <c r="F118" i="7"/>
  <c r="L117" i="7"/>
  <c r="K117" i="7"/>
  <c r="J117" i="7"/>
  <c r="I117" i="7"/>
  <c r="H117" i="7"/>
  <c r="G117" i="7"/>
  <c r="F117" i="7"/>
  <c r="L116" i="7"/>
  <c r="K116" i="7"/>
  <c r="J116" i="7"/>
  <c r="I116" i="7"/>
  <c r="H116" i="7"/>
  <c r="G116" i="7"/>
  <c r="F116" i="7"/>
  <c r="L115" i="7"/>
  <c r="K115" i="7"/>
  <c r="J115" i="7"/>
  <c r="I115" i="7"/>
  <c r="H115" i="7"/>
  <c r="G115" i="7"/>
  <c r="F115" i="7"/>
  <c r="L114" i="7"/>
  <c r="K114" i="7"/>
  <c r="J114" i="7"/>
  <c r="I114" i="7"/>
  <c r="H114" i="7"/>
  <c r="G114" i="7"/>
  <c r="F114" i="7"/>
  <c r="L113" i="7"/>
  <c r="K113" i="7"/>
  <c r="J113" i="7"/>
  <c r="I113" i="7"/>
  <c r="H113" i="7"/>
  <c r="G113" i="7"/>
  <c r="F113" i="7"/>
  <c r="L112" i="7"/>
  <c r="K112" i="7"/>
  <c r="J112" i="7"/>
  <c r="I112" i="7"/>
  <c r="H112" i="7"/>
  <c r="G112" i="7"/>
  <c r="F112" i="7"/>
  <c r="L111" i="7"/>
  <c r="K111" i="7"/>
  <c r="J111" i="7"/>
  <c r="I111" i="7"/>
  <c r="H111" i="7"/>
  <c r="G111" i="7"/>
  <c r="F111" i="7"/>
  <c r="L110" i="7"/>
  <c r="K110" i="7"/>
  <c r="J110" i="7"/>
  <c r="I110" i="7"/>
  <c r="H110" i="7"/>
  <c r="G110" i="7"/>
  <c r="F110" i="7"/>
  <c r="L109" i="7"/>
  <c r="K109" i="7"/>
  <c r="J109" i="7"/>
  <c r="I109" i="7"/>
  <c r="H109" i="7"/>
  <c r="G109" i="7"/>
  <c r="F109" i="7"/>
  <c r="L108" i="7"/>
  <c r="K108" i="7"/>
  <c r="J108" i="7"/>
  <c r="I108" i="7"/>
  <c r="H108" i="7"/>
  <c r="G108" i="7"/>
  <c r="F108" i="7"/>
  <c r="L107" i="7"/>
  <c r="K107" i="7"/>
  <c r="J107" i="7"/>
  <c r="I107" i="7"/>
  <c r="H107" i="7"/>
  <c r="G107" i="7"/>
  <c r="F107" i="7"/>
  <c r="L106" i="7"/>
  <c r="K106" i="7"/>
  <c r="J106" i="7"/>
  <c r="I106" i="7"/>
  <c r="H106" i="7"/>
  <c r="G106" i="7"/>
  <c r="F106" i="7"/>
  <c r="L105" i="7"/>
  <c r="K105" i="7"/>
  <c r="J105" i="7"/>
  <c r="I105" i="7"/>
  <c r="H105" i="7"/>
  <c r="G105" i="7"/>
  <c r="F105" i="7"/>
  <c r="L104" i="7"/>
  <c r="K104" i="7"/>
  <c r="J104" i="7"/>
  <c r="I104" i="7"/>
  <c r="H104" i="7"/>
  <c r="G104" i="7"/>
  <c r="F104" i="7"/>
  <c r="L103" i="7"/>
  <c r="K103" i="7"/>
  <c r="J103" i="7"/>
  <c r="I103" i="7"/>
  <c r="H103" i="7"/>
  <c r="G103" i="7"/>
  <c r="F103" i="7"/>
  <c r="L102" i="7"/>
  <c r="K102" i="7"/>
  <c r="J102" i="7"/>
  <c r="I102" i="7"/>
  <c r="H102" i="7"/>
  <c r="G102" i="7"/>
  <c r="F102" i="7"/>
  <c r="L101" i="7"/>
  <c r="K101" i="7"/>
  <c r="J101" i="7"/>
  <c r="I101" i="7"/>
  <c r="H101" i="7"/>
  <c r="G101" i="7"/>
  <c r="F101" i="7"/>
  <c r="L100" i="7"/>
  <c r="K100" i="7"/>
  <c r="J100" i="7"/>
  <c r="I100" i="7"/>
  <c r="H100" i="7"/>
  <c r="G100" i="7"/>
  <c r="F100" i="7"/>
  <c r="L99" i="7"/>
  <c r="K99" i="7"/>
  <c r="J99" i="7"/>
  <c r="I99" i="7"/>
  <c r="H99" i="7"/>
  <c r="G99" i="7"/>
  <c r="F99" i="7"/>
  <c r="L98" i="7"/>
  <c r="K98" i="7"/>
  <c r="J98" i="7"/>
  <c r="I98" i="7"/>
  <c r="H98" i="7"/>
  <c r="G98" i="7"/>
  <c r="F98" i="7"/>
  <c r="L97" i="7"/>
  <c r="K97" i="7"/>
  <c r="J97" i="7"/>
  <c r="I97" i="7"/>
  <c r="H97" i="7"/>
  <c r="G97" i="7"/>
  <c r="F97" i="7"/>
  <c r="L96" i="7"/>
  <c r="K96" i="7"/>
  <c r="J96" i="7"/>
  <c r="I96" i="7"/>
  <c r="H96" i="7"/>
  <c r="G96" i="7"/>
  <c r="F96" i="7"/>
  <c r="L95" i="7"/>
  <c r="K95" i="7"/>
  <c r="J95" i="7"/>
  <c r="I95" i="7"/>
  <c r="H95" i="7"/>
  <c r="G95" i="7"/>
  <c r="F95" i="7"/>
  <c r="L94" i="7"/>
  <c r="K94" i="7"/>
  <c r="J94" i="7"/>
  <c r="I94" i="7"/>
  <c r="H94" i="7"/>
  <c r="G94" i="7"/>
  <c r="F94" i="7"/>
  <c r="L93" i="7"/>
  <c r="K93" i="7"/>
  <c r="J93" i="7"/>
  <c r="I93" i="7"/>
  <c r="H93" i="7"/>
  <c r="G93" i="7"/>
  <c r="F93" i="7"/>
  <c r="L92" i="7"/>
  <c r="K92" i="7"/>
  <c r="J92" i="7"/>
  <c r="I92" i="7"/>
  <c r="H92" i="7"/>
  <c r="G92" i="7"/>
  <c r="F92" i="7"/>
  <c r="L91" i="7"/>
  <c r="K91" i="7"/>
  <c r="J91" i="7"/>
  <c r="I91" i="7"/>
  <c r="H91" i="7"/>
  <c r="G91" i="7"/>
  <c r="F91" i="7"/>
  <c r="L90" i="7"/>
  <c r="K90" i="7"/>
  <c r="J90" i="7"/>
  <c r="I90" i="7"/>
  <c r="H90" i="7"/>
  <c r="G90" i="7"/>
  <c r="F90" i="7"/>
  <c r="L89" i="7"/>
  <c r="K89" i="7"/>
  <c r="J89" i="7"/>
  <c r="I89" i="7"/>
  <c r="H89" i="7"/>
  <c r="G89" i="7"/>
  <c r="F89" i="7"/>
  <c r="L88" i="7"/>
  <c r="K88" i="7"/>
  <c r="J88" i="7"/>
  <c r="I88" i="7"/>
  <c r="H88" i="7"/>
  <c r="G88" i="7"/>
  <c r="F88" i="7"/>
  <c r="L87" i="7"/>
  <c r="K87" i="7"/>
  <c r="J87" i="7"/>
  <c r="I87" i="7"/>
  <c r="H87" i="7"/>
  <c r="G87" i="7"/>
  <c r="F87" i="7"/>
  <c r="L86" i="7"/>
  <c r="K86" i="7"/>
  <c r="J86" i="7"/>
  <c r="I86" i="7"/>
  <c r="H86" i="7"/>
  <c r="G86" i="7"/>
  <c r="F86" i="7"/>
  <c r="L85" i="7"/>
  <c r="K85" i="7"/>
  <c r="J85" i="7"/>
  <c r="I85" i="7"/>
  <c r="H85" i="7"/>
  <c r="G85" i="7"/>
  <c r="F85" i="7"/>
  <c r="L84" i="7"/>
  <c r="K84" i="7"/>
  <c r="J84" i="7"/>
  <c r="I84" i="7"/>
  <c r="H84" i="7"/>
  <c r="G84" i="7"/>
  <c r="F84" i="7"/>
  <c r="L83" i="7"/>
  <c r="K83" i="7"/>
  <c r="J83" i="7"/>
  <c r="I83" i="7"/>
  <c r="H83" i="7"/>
  <c r="G83" i="7"/>
  <c r="F83" i="7"/>
  <c r="L82" i="7"/>
  <c r="K82" i="7"/>
  <c r="J82" i="7"/>
  <c r="I82" i="7"/>
  <c r="H82" i="7"/>
  <c r="G82" i="7"/>
  <c r="F82" i="7"/>
  <c r="L81" i="7"/>
  <c r="K81" i="7"/>
  <c r="J81" i="7"/>
  <c r="I81" i="7"/>
  <c r="H81" i="7"/>
  <c r="G81" i="7"/>
  <c r="F81" i="7"/>
  <c r="L80" i="7"/>
  <c r="K80" i="7"/>
  <c r="J80" i="7"/>
  <c r="I80" i="7"/>
  <c r="H80" i="7"/>
  <c r="G80" i="7"/>
  <c r="F80" i="7"/>
  <c r="L79" i="7"/>
  <c r="K79" i="7"/>
  <c r="J79" i="7"/>
  <c r="I79" i="7"/>
  <c r="H79" i="7"/>
  <c r="G79" i="7"/>
  <c r="F79" i="7"/>
  <c r="L78" i="7"/>
  <c r="K78" i="7"/>
  <c r="J78" i="7"/>
  <c r="I78" i="7"/>
  <c r="H78" i="7"/>
  <c r="G78" i="7"/>
  <c r="F78" i="7"/>
  <c r="L77" i="7"/>
  <c r="K77" i="7"/>
  <c r="J77" i="7"/>
  <c r="I77" i="7"/>
  <c r="H77" i="7"/>
  <c r="G77" i="7"/>
  <c r="F77" i="7"/>
  <c r="L76" i="7"/>
  <c r="K76" i="7"/>
  <c r="J76" i="7"/>
  <c r="I76" i="7"/>
  <c r="H76" i="7"/>
  <c r="G76" i="7"/>
  <c r="F76" i="7"/>
  <c r="L75" i="7"/>
  <c r="K75" i="7"/>
  <c r="J75" i="7"/>
  <c r="I75" i="7"/>
  <c r="H75" i="7"/>
  <c r="G75" i="7"/>
  <c r="F75" i="7"/>
  <c r="L74" i="7"/>
  <c r="K74" i="7"/>
  <c r="J74" i="7"/>
  <c r="I74" i="7"/>
  <c r="H74" i="7"/>
  <c r="G74" i="7"/>
  <c r="F74" i="7"/>
  <c r="L73" i="7"/>
  <c r="K73" i="7"/>
  <c r="J73" i="7"/>
  <c r="I73" i="7"/>
  <c r="H73" i="7"/>
  <c r="G73" i="7"/>
  <c r="F73" i="7"/>
  <c r="L72" i="7"/>
  <c r="K72" i="7"/>
  <c r="J72" i="7"/>
  <c r="I72" i="7"/>
  <c r="H72" i="7"/>
  <c r="G72" i="7"/>
  <c r="F72" i="7"/>
  <c r="L71" i="7"/>
  <c r="K71" i="7"/>
  <c r="J71" i="7"/>
  <c r="I71" i="7"/>
  <c r="H71" i="7"/>
  <c r="G71" i="7"/>
  <c r="F71" i="7"/>
  <c r="L70" i="7"/>
  <c r="K70" i="7"/>
  <c r="J70" i="7"/>
  <c r="I70" i="7"/>
  <c r="H70" i="7"/>
  <c r="G70" i="7"/>
  <c r="F70" i="7"/>
  <c r="L69" i="7"/>
  <c r="K69" i="7"/>
  <c r="J69" i="7"/>
  <c r="I69" i="7"/>
  <c r="H69" i="7"/>
  <c r="G69" i="7"/>
  <c r="F69" i="7"/>
  <c r="L68" i="7"/>
  <c r="K68" i="7"/>
  <c r="J68" i="7"/>
  <c r="I68" i="7"/>
  <c r="H68" i="7"/>
  <c r="G68" i="7"/>
  <c r="F68" i="7"/>
  <c r="L67" i="7"/>
  <c r="K67" i="7"/>
  <c r="J67" i="7"/>
  <c r="I67" i="7"/>
  <c r="H67" i="7"/>
  <c r="G67" i="7"/>
  <c r="F67" i="7"/>
  <c r="L66" i="7"/>
  <c r="K66" i="7"/>
  <c r="J66" i="7"/>
  <c r="I66" i="7"/>
  <c r="H66" i="7"/>
  <c r="G66" i="7"/>
  <c r="F66" i="7"/>
  <c r="L65" i="7"/>
  <c r="K65" i="7"/>
  <c r="J65" i="7"/>
  <c r="I65" i="7"/>
  <c r="H65" i="7"/>
  <c r="G65" i="7"/>
  <c r="F65" i="7"/>
  <c r="L64" i="7"/>
  <c r="K64" i="7"/>
  <c r="J64" i="7"/>
  <c r="I64" i="7"/>
  <c r="H64" i="7"/>
  <c r="G64" i="7"/>
  <c r="F64" i="7"/>
  <c r="L63" i="7"/>
  <c r="K63" i="7"/>
  <c r="J63" i="7"/>
  <c r="I63" i="7"/>
  <c r="H63" i="7"/>
  <c r="G63" i="7"/>
  <c r="F63" i="7"/>
  <c r="L62" i="7"/>
  <c r="K62" i="7"/>
  <c r="J62" i="7"/>
  <c r="I62" i="7"/>
  <c r="H62" i="7"/>
  <c r="G62" i="7"/>
  <c r="F62" i="7"/>
  <c r="L61" i="7"/>
  <c r="K61" i="7"/>
  <c r="J61" i="7"/>
  <c r="I61" i="7"/>
  <c r="H61" i="7"/>
  <c r="G61" i="7"/>
  <c r="F61" i="7"/>
  <c r="L60" i="7"/>
  <c r="K60" i="7"/>
  <c r="J60" i="7"/>
  <c r="I60" i="7"/>
  <c r="H60" i="7"/>
  <c r="G60" i="7"/>
  <c r="F60" i="7"/>
  <c r="L59" i="7"/>
  <c r="K59" i="7"/>
  <c r="J59" i="7"/>
  <c r="I59" i="7"/>
  <c r="H59" i="7"/>
  <c r="G59" i="7"/>
  <c r="F59" i="7"/>
  <c r="L58" i="7"/>
  <c r="K58" i="7"/>
  <c r="J58" i="7"/>
  <c r="I58" i="7"/>
  <c r="H58" i="7"/>
  <c r="G58" i="7"/>
  <c r="F58" i="7"/>
  <c r="L57" i="7"/>
  <c r="K57" i="7"/>
  <c r="J57" i="7"/>
  <c r="I57" i="7"/>
  <c r="H57" i="7"/>
  <c r="G57" i="7"/>
  <c r="F57" i="7"/>
  <c r="L56" i="7"/>
  <c r="K56" i="7"/>
  <c r="J56" i="7"/>
  <c r="I56" i="7"/>
  <c r="H56" i="7"/>
  <c r="G56" i="7"/>
  <c r="F56" i="7"/>
  <c r="L55" i="7"/>
  <c r="K55" i="7"/>
  <c r="J55" i="7"/>
  <c r="I55" i="7"/>
  <c r="H55" i="7"/>
  <c r="G55" i="7"/>
  <c r="F55" i="7"/>
  <c r="L54" i="7"/>
  <c r="K54" i="7"/>
  <c r="J54" i="7"/>
  <c r="I54" i="7"/>
  <c r="H54" i="7"/>
  <c r="G54" i="7"/>
  <c r="F54" i="7"/>
  <c r="L53" i="7"/>
  <c r="K53" i="7"/>
  <c r="J53" i="7"/>
  <c r="I53" i="7"/>
  <c r="H53" i="7"/>
  <c r="G53" i="7"/>
  <c r="F53" i="7"/>
  <c r="L52" i="7"/>
  <c r="K52" i="7"/>
  <c r="J52" i="7"/>
  <c r="I52" i="7"/>
  <c r="H52" i="7"/>
  <c r="G52" i="7"/>
  <c r="F52" i="7"/>
  <c r="L51" i="7"/>
  <c r="K51" i="7"/>
  <c r="J51" i="7"/>
  <c r="I51" i="7"/>
  <c r="H51" i="7"/>
  <c r="G51" i="7"/>
  <c r="F51" i="7"/>
  <c r="L50" i="7"/>
  <c r="K50" i="7"/>
  <c r="J50" i="7"/>
  <c r="I50" i="7"/>
  <c r="H50" i="7"/>
  <c r="G50" i="7"/>
  <c r="F50" i="7"/>
  <c r="L49" i="7"/>
  <c r="K49" i="7"/>
  <c r="J49" i="7"/>
  <c r="I49" i="7"/>
  <c r="H49" i="7"/>
  <c r="G49" i="7"/>
  <c r="F49" i="7"/>
  <c r="L48" i="7"/>
  <c r="K48" i="7"/>
  <c r="J48" i="7"/>
  <c r="I48" i="7"/>
  <c r="H48" i="7"/>
  <c r="G48" i="7"/>
  <c r="F48" i="7"/>
  <c r="L47" i="7"/>
  <c r="K47" i="7"/>
  <c r="J47" i="7"/>
  <c r="I47" i="7"/>
  <c r="H47" i="7"/>
  <c r="G47" i="7"/>
  <c r="F47" i="7"/>
  <c r="L46" i="7"/>
  <c r="K46" i="7"/>
  <c r="J46" i="7"/>
  <c r="I46" i="7"/>
  <c r="H46" i="7"/>
  <c r="G46" i="7"/>
  <c r="F46" i="7"/>
  <c r="L45" i="7"/>
  <c r="K45" i="7"/>
  <c r="J45" i="7"/>
  <c r="I45" i="7"/>
  <c r="H45" i="7"/>
  <c r="G45" i="7"/>
  <c r="F45" i="7"/>
  <c r="L44" i="7"/>
  <c r="K44" i="7"/>
  <c r="J44" i="7"/>
  <c r="I44" i="7"/>
  <c r="H44" i="7"/>
  <c r="G44" i="7"/>
  <c r="F44" i="7"/>
  <c r="L43" i="7"/>
  <c r="K43" i="7"/>
  <c r="J43" i="7"/>
  <c r="I43" i="7"/>
  <c r="H43" i="7"/>
  <c r="G43" i="7"/>
  <c r="F43" i="7"/>
  <c r="L42" i="7"/>
  <c r="K42" i="7"/>
  <c r="J42" i="7"/>
  <c r="I42" i="7"/>
  <c r="H42" i="7"/>
  <c r="G42" i="7"/>
  <c r="F42" i="7"/>
  <c r="L41" i="7"/>
  <c r="K41" i="7"/>
  <c r="J41" i="7"/>
  <c r="I41" i="7"/>
  <c r="H41" i="7"/>
  <c r="G41" i="7"/>
  <c r="F41" i="7"/>
  <c r="L40" i="7"/>
  <c r="K40" i="7"/>
  <c r="J40" i="7"/>
  <c r="I40" i="7"/>
  <c r="H40" i="7"/>
  <c r="G40" i="7"/>
  <c r="F40" i="7"/>
  <c r="L39" i="7"/>
  <c r="K39" i="7"/>
  <c r="J39" i="7"/>
  <c r="I39" i="7"/>
  <c r="H39" i="7"/>
  <c r="G39" i="7"/>
  <c r="F39" i="7"/>
  <c r="L38" i="7"/>
  <c r="K38" i="7"/>
  <c r="J38" i="7"/>
  <c r="I38" i="7"/>
  <c r="H38" i="7"/>
  <c r="G38" i="7"/>
  <c r="F38" i="7"/>
  <c r="L37" i="7"/>
  <c r="K37" i="7"/>
  <c r="J37" i="7"/>
  <c r="I37" i="7"/>
  <c r="H37" i="7"/>
  <c r="G37" i="7"/>
  <c r="F37" i="7"/>
  <c r="L36" i="7"/>
  <c r="K36" i="7"/>
  <c r="J36" i="7"/>
  <c r="I36" i="7"/>
  <c r="H36" i="7"/>
  <c r="G36" i="7"/>
  <c r="F36" i="7"/>
  <c r="L35" i="7"/>
  <c r="K35" i="7"/>
  <c r="J35" i="7"/>
  <c r="I35" i="7"/>
  <c r="H35" i="7"/>
  <c r="G35" i="7"/>
  <c r="F35" i="7"/>
  <c r="L34" i="7"/>
  <c r="K34" i="7"/>
  <c r="J34" i="7"/>
  <c r="I34" i="7"/>
  <c r="H34" i="7"/>
  <c r="G34" i="7"/>
  <c r="F34" i="7"/>
  <c r="L33" i="7"/>
  <c r="K33" i="7"/>
  <c r="J33" i="7"/>
  <c r="I33" i="7"/>
  <c r="H33" i="7"/>
  <c r="G33" i="7"/>
  <c r="F33" i="7"/>
  <c r="L32" i="7"/>
  <c r="K32" i="7"/>
  <c r="J32" i="7"/>
  <c r="I32" i="7"/>
  <c r="H32" i="7"/>
  <c r="G32" i="7"/>
  <c r="F32" i="7"/>
  <c r="L31" i="7"/>
  <c r="K31" i="7"/>
  <c r="J31" i="7"/>
  <c r="I31" i="7"/>
  <c r="H31" i="7"/>
  <c r="G31" i="7"/>
  <c r="F31" i="7"/>
  <c r="L30" i="7"/>
  <c r="K30" i="7"/>
  <c r="J30" i="7"/>
  <c r="I30" i="7"/>
  <c r="H30" i="7"/>
  <c r="G30" i="7"/>
  <c r="F30" i="7"/>
  <c r="L29" i="7"/>
  <c r="K29" i="7"/>
  <c r="J29" i="7"/>
  <c r="I29" i="7"/>
  <c r="H29" i="7"/>
  <c r="G29" i="7"/>
  <c r="F29" i="7"/>
  <c r="L28" i="7"/>
  <c r="K28" i="7"/>
  <c r="J28" i="7"/>
  <c r="I28" i="7"/>
  <c r="H28" i="7"/>
  <c r="G28" i="7"/>
  <c r="F28" i="7"/>
  <c r="L27" i="7"/>
  <c r="K27" i="7"/>
  <c r="J27" i="7"/>
  <c r="I27" i="7"/>
  <c r="H27" i="7"/>
  <c r="G27" i="7"/>
  <c r="F27" i="7"/>
  <c r="L26" i="7"/>
  <c r="K26" i="7"/>
  <c r="J26" i="7"/>
  <c r="I26" i="7"/>
  <c r="H26" i="7"/>
  <c r="G26" i="7"/>
  <c r="F26" i="7"/>
  <c r="L25" i="7"/>
  <c r="K25" i="7"/>
  <c r="J25" i="7"/>
  <c r="I25" i="7"/>
  <c r="H25" i="7"/>
  <c r="G25" i="7"/>
  <c r="F25" i="7"/>
  <c r="L24" i="7"/>
  <c r="K24" i="7"/>
  <c r="J24" i="7"/>
  <c r="I24" i="7"/>
  <c r="H24" i="7"/>
  <c r="G24" i="7"/>
  <c r="F24" i="7"/>
  <c r="L23" i="7"/>
  <c r="K23" i="7"/>
  <c r="J23" i="7"/>
  <c r="I23" i="7"/>
  <c r="H23" i="7"/>
  <c r="G23" i="7"/>
  <c r="F23" i="7"/>
  <c r="L22" i="7"/>
  <c r="K22" i="7"/>
  <c r="J22" i="7"/>
  <c r="I22" i="7"/>
  <c r="H22" i="7"/>
  <c r="G22" i="7"/>
  <c r="F22" i="7"/>
  <c r="L21" i="7"/>
  <c r="K21" i="7"/>
  <c r="J21" i="7"/>
  <c r="I21" i="7"/>
  <c r="H21" i="7"/>
  <c r="G21" i="7"/>
  <c r="F21" i="7"/>
  <c r="L20" i="7"/>
  <c r="K20" i="7"/>
  <c r="J20" i="7"/>
  <c r="I20" i="7"/>
  <c r="H20" i="7"/>
  <c r="G20" i="7"/>
  <c r="F20" i="7"/>
  <c r="L19" i="7"/>
  <c r="K19" i="7"/>
  <c r="J19" i="7"/>
  <c r="I19" i="7"/>
  <c r="H19" i="7"/>
  <c r="G19" i="7"/>
  <c r="F19" i="7"/>
  <c r="L18" i="7"/>
  <c r="K18" i="7"/>
  <c r="J18" i="7"/>
  <c r="I18" i="7"/>
  <c r="H18" i="7"/>
  <c r="G18" i="7"/>
  <c r="F18" i="7"/>
  <c r="L17" i="7"/>
  <c r="K17" i="7"/>
  <c r="J17" i="7"/>
  <c r="I17" i="7"/>
  <c r="H17" i="7"/>
  <c r="G17" i="7"/>
  <c r="F17" i="7"/>
  <c r="L16" i="7"/>
  <c r="K16" i="7"/>
  <c r="J16" i="7"/>
  <c r="I16" i="7"/>
  <c r="H16" i="7"/>
  <c r="G16" i="7"/>
  <c r="F16" i="7"/>
  <c r="L15" i="7"/>
  <c r="K15" i="7"/>
  <c r="J15" i="7"/>
  <c r="I15" i="7"/>
  <c r="H15" i="7"/>
  <c r="G15" i="7"/>
  <c r="F15" i="7"/>
  <c r="L14" i="7"/>
  <c r="K14" i="7"/>
  <c r="J14" i="7"/>
  <c r="I14" i="7"/>
  <c r="H14" i="7"/>
  <c r="G14" i="7"/>
  <c r="F14" i="7"/>
  <c r="L13" i="7"/>
  <c r="K13" i="7"/>
  <c r="J13" i="7"/>
  <c r="I13" i="7"/>
  <c r="H13" i="7"/>
  <c r="G13" i="7"/>
  <c r="F13" i="7"/>
  <c r="L12" i="7"/>
  <c r="K12" i="7"/>
  <c r="J12" i="7"/>
  <c r="I12" i="7"/>
  <c r="H12" i="7"/>
  <c r="G12" i="7"/>
  <c r="F12" i="7"/>
  <c r="L11" i="7"/>
  <c r="K11" i="7"/>
  <c r="J11" i="7"/>
  <c r="I11" i="7"/>
  <c r="H11" i="7"/>
  <c r="G11" i="7"/>
  <c r="F11" i="7"/>
  <c r="L10" i="7"/>
  <c r="K10" i="7"/>
  <c r="J10" i="7"/>
  <c r="I10" i="7"/>
  <c r="H10" i="7"/>
  <c r="G10" i="7"/>
  <c r="F10" i="7"/>
  <c r="L9" i="7"/>
  <c r="K9" i="7"/>
  <c r="J9" i="7"/>
  <c r="I9" i="7"/>
  <c r="H9" i="7"/>
  <c r="G9" i="7"/>
  <c r="F9" i="7"/>
  <c r="L8" i="7"/>
  <c r="K8" i="7"/>
  <c r="J8" i="7"/>
  <c r="I8" i="7"/>
  <c r="H8" i="7"/>
  <c r="G8" i="7"/>
  <c r="F8" i="7"/>
  <c r="L7" i="7"/>
  <c r="K7" i="7"/>
  <c r="J7" i="7"/>
  <c r="I7" i="7"/>
  <c r="H7" i="7"/>
  <c r="G7" i="7"/>
  <c r="F7" i="7"/>
  <c r="L6" i="7"/>
  <c r="K6" i="7"/>
  <c r="J6" i="7"/>
  <c r="I6" i="7"/>
  <c r="H6" i="7"/>
  <c r="G6" i="7"/>
  <c r="F6" i="7"/>
  <c r="L5" i="7"/>
  <c r="K5" i="7"/>
  <c r="J5" i="7"/>
  <c r="I5" i="7"/>
  <c r="H5" i="7"/>
  <c r="G5" i="7"/>
  <c r="F5" i="7"/>
  <c r="L4" i="7"/>
  <c r="K4" i="7"/>
  <c r="J4" i="7"/>
  <c r="I4" i="7"/>
  <c r="H4" i="7"/>
  <c r="G4" i="7"/>
  <c r="F4" i="7"/>
  <c r="L3" i="7"/>
  <c r="K3" i="7"/>
  <c r="J3" i="7"/>
  <c r="I3" i="7"/>
  <c r="H3" i="7"/>
  <c r="G3" i="7"/>
  <c r="F3" i="7"/>
  <c r="L2" i="7"/>
  <c r="K2" i="7"/>
  <c r="J2" i="7"/>
  <c r="I2" i="7"/>
  <c r="H2" i="7"/>
  <c r="G2" i="7"/>
  <c r="F2" i="7"/>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L1562" i="6"/>
  <c r="L1563" i="6"/>
  <c r="L1564" i="6"/>
  <c r="L1565" i="6"/>
  <c r="L1566" i="6"/>
  <c r="L1567" i="6"/>
  <c r="L1568" i="6"/>
  <c r="L1569" i="6"/>
  <c r="L1570" i="6"/>
  <c r="L1571" i="6"/>
  <c r="L1572" i="6"/>
  <c r="L1573" i="6"/>
  <c r="L1574" i="6"/>
  <c r="L1575" i="6"/>
  <c r="L1576" i="6"/>
  <c r="L1577" i="6"/>
  <c r="L1578" i="6"/>
  <c r="L1579" i="6"/>
  <c r="L1580" i="6"/>
  <c r="L1581" i="6"/>
  <c r="L1582" i="6"/>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642" i="6"/>
  <c r="L1643" i="6"/>
  <c r="L1644" i="6"/>
  <c r="L1645" i="6"/>
  <c r="L1646" i="6"/>
  <c r="L1647" i="6"/>
  <c r="L1648" i="6"/>
  <c r="L1649" i="6"/>
  <c r="L1650" i="6"/>
  <c r="L1651" i="6"/>
  <c r="L1652" i="6"/>
  <c r="L1653" i="6"/>
  <c r="L1654" i="6"/>
  <c r="L1655" i="6"/>
  <c r="L1656" i="6"/>
  <c r="L1657" i="6"/>
  <c r="L1658" i="6"/>
  <c r="L1659" i="6"/>
  <c r="L1660" i="6"/>
  <c r="L1661" i="6"/>
  <c r="L1662" i="6"/>
  <c r="L1663" i="6"/>
  <c r="L1664" i="6"/>
  <c r="L1665" i="6"/>
  <c r="L1666" i="6"/>
  <c r="L1667" i="6"/>
  <c r="L1668" i="6"/>
  <c r="L1669" i="6"/>
  <c r="L1670" i="6"/>
  <c r="L1671" i="6"/>
  <c r="L1672" i="6"/>
  <c r="L1673" i="6"/>
  <c r="L1674" i="6"/>
  <c r="L1675" i="6"/>
  <c r="L1676" i="6"/>
  <c r="L1677" i="6"/>
  <c r="L1678" i="6"/>
  <c r="L1679" i="6"/>
  <c r="L1680" i="6"/>
  <c r="L1681" i="6"/>
  <c r="L1682" i="6"/>
  <c r="L1683" i="6"/>
  <c r="L1684" i="6"/>
  <c r="L1685" i="6"/>
  <c r="L1686" i="6"/>
  <c r="L1687" i="6"/>
  <c r="L1688" i="6"/>
  <c r="L1689" i="6"/>
  <c r="L1690" i="6"/>
  <c r="L1691" i="6"/>
  <c r="L1692" i="6"/>
  <c r="L1693" i="6"/>
  <c r="L1694" i="6"/>
  <c r="L1695" i="6"/>
  <c r="L1696" i="6"/>
  <c r="L1697" i="6"/>
  <c r="L1698" i="6"/>
  <c r="L1699" i="6"/>
  <c r="L1700" i="6"/>
  <c r="L1701" i="6"/>
  <c r="L1702" i="6"/>
  <c r="L1703" i="6"/>
  <c r="L1704" i="6"/>
  <c r="L1705" i="6"/>
  <c r="L1706" i="6"/>
  <c r="L1707" i="6"/>
  <c r="L1708" i="6"/>
  <c r="L1709" i="6"/>
  <c r="L1710" i="6"/>
  <c r="L1711" i="6"/>
  <c r="L1712" i="6"/>
  <c r="L1713" i="6"/>
  <c r="L1714" i="6"/>
  <c r="L1715" i="6"/>
  <c r="L1716" i="6"/>
  <c r="L1717" i="6"/>
  <c r="L1718" i="6"/>
  <c r="L1719" i="6"/>
  <c r="L1720" i="6"/>
  <c r="L1721" i="6"/>
  <c r="L1722" i="6"/>
  <c r="L1723" i="6"/>
  <c r="L1724" i="6"/>
  <c r="L1725" i="6"/>
  <c r="L1726" i="6"/>
  <c r="L1727" i="6"/>
  <c r="L1728" i="6"/>
  <c r="L1729" i="6"/>
  <c r="L1730" i="6"/>
  <c r="L1731" i="6"/>
  <c r="L1732" i="6"/>
  <c r="L1733" i="6"/>
  <c r="L1734" i="6"/>
  <c r="L1735" i="6"/>
  <c r="L1736" i="6"/>
  <c r="L1737" i="6"/>
  <c r="L1738" i="6"/>
  <c r="L1739" i="6"/>
  <c r="L1740" i="6"/>
  <c r="L1741" i="6"/>
  <c r="L1742" i="6"/>
  <c r="L1743" i="6"/>
  <c r="L1744" i="6"/>
  <c r="L1745" i="6"/>
  <c r="L1746" i="6"/>
  <c r="L1747" i="6"/>
  <c r="L1748" i="6"/>
  <c r="L1749" i="6"/>
  <c r="L1750" i="6"/>
  <c r="L1751" i="6"/>
  <c r="L1752" i="6"/>
  <c r="L1753" i="6"/>
  <c r="L1754" i="6"/>
  <c r="L1755" i="6"/>
  <c r="L1756" i="6"/>
  <c r="L1757" i="6"/>
  <c r="L1758" i="6"/>
  <c r="L1759" i="6"/>
  <c r="L1760" i="6"/>
  <c r="L1761" i="6"/>
  <c r="L1762" i="6"/>
  <c r="L1763" i="6"/>
  <c r="L1764" i="6"/>
  <c r="L1765" i="6"/>
  <c r="L1766" i="6"/>
  <c r="L1767" i="6"/>
  <c r="L1768" i="6"/>
  <c r="L1769" i="6"/>
  <c r="L1770" i="6"/>
  <c r="L1771" i="6"/>
  <c r="L1772" i="6"/>
  <c r="L1773" i="6"/>
  <c r="L1774" i="6"/>
  <c r="L1775" i="6"/>
  <c r="L1776" i="6"/>
  <c r="L1777" i="6"/>
  <c r="L1778" i="6"/>
  <c r="L1779" i="6"/>
  <c r="L1780" i="6"/>
  <c r="L1781" i="6"/>
  <c r="L1782" i="6"/>
  <c r="L1783" i="6"/>
  <c r="L1784" i="6"/>
  <c r="L1785" i="6"/>
  <c r="L1786" i="6"/>
  <c r="L1787" i="6"/>
  <c r="L1788" i="6"/>
  <c r="L1789" i="6"/>
  <c r="L1790" i="6"/>
  <c r="L1791" i="6"/>
  <c r="L1792" i="6"/>
  <c r="L1793" i="6"/>
  <c r="L1794" i="6"/>
  <c r="L1795" i="6"/>
  <c r="L1796" i="6"/>
  <c r="L1797" i="6"/>
  <c r="L1798" i="6"/>
  <c r="L1799" i="6"/>
  <c r="L1800" i="6"/>
  <c r="L1801" i="6"/>
  <c r="L1802" i="6"/>
  <c r="L1803" i="6"/>
  <c r="L1804" i="6"/>
  <c r="L1805" i="6"/>
  <c r="L1806" i="6"/>
  <c r="L1807" i="6"/>
  <c r="L1808" i="6"/>
  <c r="L1809" i="6"/>
  <c r="L1810" i="6"/>
  <c r="L1811" i="6"/>
  <c r="L1812" i="6"/>
  <c r="L1813" i="6"/>
  <c r="L1814" i="6"/>
  <c r="L1815" i="6"/>
  <c r="L1816" i="6"/>
  <c r="L1817" i="6"/>
  <c r="L1818" i="6"/>
  <c r="L1819" i="6"/>
  <c r="L1820" i="6"/>
  <c r="L1821" i="6"/>
  <c r="L1822" i="6"/>
  <c r="L1823" i="6"/>
  <c r="L1824" i="6"/>
  <c r="L1825" i="6"/>
  <c r="L1826" i="6"/>
  <c r="L1827" i="6"/>
  <c r="L1828" i="6"/>
  <c r="L1829" i="6"/>
  <c r="L1830" i="6"/>
  <c r="L1831" i="6"/>
  <c r="L1832" i="6"/>
  <c r="L1833" i="6"/>
  <c r="L1834" i="6"/>
  <c r="L1835" i="6"/>
  <c r="L1836" i="6"/>
  <c r="L1837" i="6"/>
  <c r="L1838" i="6"/>
  <c r="L1839" i="6"/>
  <c r="L1840" i="6"/>
  <c r="L1841" i="6"/>
  <c r="L1842" i="6"/>
  <c r="L1843" i="6"/>
  <c r="L1844" i="6"/>
  <c r="L1845" i="6"/>
  <c r="L1846" i="6"/>
  <c r="L1847" i="6"/>
  <c r="L1848" i="6"/>
  <c r="L1849" i="6"/>
  <c r="L1850" i="6"/>
  <c r="L1851" i="6"/>
  <c r="L1852" i="6"/>
  <c r="L1853" i="6"/>
  <c r="L1854" i="6"/>
  <c r="L1855" i="6"/>
  <c r="L1856" i="6"/>
  <c r="L1857" i="6"/>
  <c r="L1858" i="6"/>
  <c r="L1859" i="6"/>
  <c r="L1860" i="6"/>
  <c r="L1861" i="6"/>
  <c r="L1862" i="6"/>
  <c r="L1863" i="6"/>
  <c r="L1864" i="6"/>
  <c r="L1865" i="6"/>
  <c r="L1866" i="6"/>
  <c r="L1867" i="6"/>
  <c r="L1868" i="6"/>
  <c r="L1869" i="6"/>
  <c r="L1870" i="6"/>
  <c r="L1871" i="6"/>
  <c r="L1872" i="6"/>
  <c r="L1873" i="6"/>
  <c r="L1874" i="6"/>
  <c r="L1875" i="6"/>
  <c r="L1876" i="6"/>
  <c r="L1877" i="6"/>
  <c r="L1878" i="6"/>
  <c r="L1879" i="6"/>
  <c r="L1880" i="6"/>
  <c r="L1881" i="6"/>
  <c r="L1882" i="6"/>
  <c r="L1883" i="6"/>
  <c r="L1884" i="6"/>
  <c r="L1885" i="6"/>
  <c r="L1886" i="6"/>
  <c r="L1887" i="6"/>
  <c r="L1888" i="6"/>
  <c r="L1889" i="6"/>
  <c r="L1890" i="6"/>
  <c r="L1891" i="6"/>
  <c r="L1892" i="6"/>
  <c r="L1893" i="6"/>
  <c r="L1894" i="6"/>
  <c r="L1895" i="6"/>
  <c r="L1896" i="6"/>
  <c r="L1897" i="6"/>
  <c r="L1898" i="6"/>
  <c r="L1899" i="6"/>
  <c r="L1900" i="6"/>
  <c r="L1901" i="6"/>
  <c r="L1902" i="6"/>
  <c r="L1903" i="6"/>
  <c r="L1904" i="6"/>
  <c r="L1905" i="6"/>
  <c r="L1906" i="6"/>
  <c r="L1907" i="6"/>
  <c r="L1908" i="6"/>
  <c r="L1909" i="6"/>
  <c r="L1910" i="6"/>
  <c r="L1911" i="6"/>
  <c r="L1912" i="6"/>
  <c r="L1913" i="6"/>
  <c r="L1914" i="6"/>
  <c r="L1915" i="6"/>
  <c r="L1916" i="6"/>
  <c r="L1917" i="6"/>
  <c r="L1918" i="6"/>
  <c r="L1919" i="6"/>
  <c r="L1920" i="6"/>
  <c r="L1921" i="6"/>
  <c r="L1922" i="6"/>
  <c r="L1923" i="6"/>
  <c r="L1924" i="6"/>
  <c r="L1925" i="6"/>
  <c r="L1926" i="6"/>
  <c r="L1927" i="6"/>
  <c r="L1928" i="6"/>
  <c r="L1929" i="6"/>
  <c r="L1930" i="6"/>
  <c r="L1931" i="6"/>
  <c r="L1932" i="6"/>
  <c r="L1933" i="6"/>
  <c r="L1934" i="6"/>
  <c r="L1935" i="6"/>
  <c r="L1936" i="6"/>
  <c r="L1937" i="6"/>
  <c r="L1938" i="6"/>
  <c r="L1939" i="6"/>
  <c r="L1940" i="6"/>
  <c r="L1941" i="6"/>
  <c r="L1942" i="6"/>
  <c r="L1943" i="6"/>
  <c r="L1944" i="6"/>
  <c r="L1945" i="6"/>
  <c r="L1946" i="6"/>
  <c r="L1947" i="6"/>
  <c r="L1948" i="6"/>
  <c r="L1949" i="6"/>
  <c r="L1950" i="6"/>
  <c r="L1951" i="6"/>
  <c r="L1952" i="6"/>
  <c r="L1953" i="6"/>
  <c r="L1954" i="6"/>
  <c r="L1955" i="6"/>
  <c r="L1956" i="6"/>
  <c r="L1957" i="6"/>
  <c r="L1958" i="6"/>
  <c r="L1959" i="6"/>
  <c r="L1960" i="6"/>
  <c r="L1961" i="6"/>
  <c r="L1962" i="6"/>
  <c r="L1963" i="6"/>
  <c r="L1964" i="6"/>
  <c r="L1965" i="6"/>
  <c r="L1966" i="6"/>
  <c r="L1967" i="6"/>
  <c r="L1968" i="6"/>
  <c r="L1969" i="6"/>
  <c r="L1970" i="6"/>
  <c r="L1971" i="6"/>
  <c r="L1972" i="6"/>
  <c r="L1973" i="6"/>
  <c r="L1974" i="6"/>
  <c r="L1975" i="6"/>
  <c r="L1976" i="6"/>
  <c r="L1977" i="6"/>
  <c r="L1978" i="6"/>
  <c r="L1979" i="6"/>
  <c r="L1980" i="6"/>
  <c r="L1981" i="6"/>
  <c r="L1982" i="6"/>
  <c r="L1983" i="6"/>
  <c r="L1984" i="6"/>
  <c r="L1985" i="6"/>
  <c r="L1986" i="6"/>
  <c r="L1987" i="6"/>
  <c r="L1988" i="6"/>
  <c r="L1989" i="6"/>
  <c r="L1990" i="6"/>
  <c r="L1991" i="6"/>
  <c r="L1992" i="6"/>
  <c r="L1993" i="6"/>
  <c r="L1994" i="6"/>
  <c r="L1995" i="6"/>
  <c r="L1996" i="6"/>
  <c r="L1997" i="6"/>
  <c r="L1998" i="6"/>
  <c r="L1999" i="6"/>
  <c r="L2000" i="6"/>
  <c r="L2001" i="6"/>
  <c r="L2002" i="6"/>
  <c r="L2003" i="6"/>
  <c r="L2004" i="6"/>
  <c r="L2005" i="6"/>
  <c r="L2006" i="6"/>
  <c r="L2007" i="6"/>
  <c r="L2008" i="6"/>
  <c r="L2009" i="6"/>
  <c r="L2010" i="6"/>
  <c r="L2011" i="6"/>
  <c r="L2012" i="6"/>
  <c r="L2013" i="6"/>
  <c r="L2014" i="6"/>
  <c r="L2015" i="6"/>
  <c r="L2016" i="6"/>
  <c r="L2017" i="6"/>
  <c r="L2018" i="6"/>
  <c r="L2019" i="6"/>
  <c r="L2020" i="6"/>
  <c r="L2021" i="6"/>
  <c r="L2022" i="6"/>
  <c r="L2023" i="6"/>
  <c r="L2024" i="6"/>
  <c r="L2025" i="6"/>
  <c r="L2026" i="6"/>
  <c r="L2027" i="6"/>
  <c r="L2028" i="6"/>
  <c r="L2029" i="6"/>
  <c r="L2030" i="6"/>
  <c r="L2031" i="6"/>
  <c r="L2032" i="6"/>
  <c r="L2033" i="6"/>
  <c r="L2034" i="6"/>
  <c r="L2035" i="6"/>
  <c r="L2036" i="6"/>
  <c r="L2037" i="6"/>
  <c r="L2038" i="6"/>
  <c r="L2039" i="6"/>
  <c r="L2040" i="6"/>
  <c r="L2041" i="6"/>
  <c r="L2042" i="6"/>
  <c r="L2043" i="6"/>
  <c r="L2044" i="6"/>
  <c r="L2045" i="6"/>
  <c r="L2046" i="6"/>
  <c r="L2047" i="6"/>
  <c r="L2048" i="6"/>
  <c r="L2049" i="6"/>
  <c r="L2050" i="6"/>
  <c r="L2051" i="6"/>
  <c r="L2052" i="6"/>
  <c r="L2053" i="6"/>
  <c r="L2054" i="6"/>
  <c r="L2055" i="6"/>
  <c r="L2056" i="6"/>
  <c r="L2057" i="6"/>
  <c r="L2058" i="6"/>
  <c r="L2059" i="6"/>
  <c r="L2060" i="6"/>
  <c r="L2061" i="6"/>
  <c r="L2062" i="6"/>
  <c r="L2063" i="6"/>
  <c r="L2064" i="6"/>
  <c r="L2065" i="6"/>
  <c r="L2066" i="6"/>
  <c r="L2067" i="6"/>
  <c r="L2068" i="6"/>
  <c r="L2069" i="6"/>
  <c r="L2070" i="6"/>
  <c r="L2071" i="6"/>
  <c r="L2072" i="6"/>
  <c r="L2073" i="6"/>
  <c r="L2074" i="6"/>
  <c r="L2075" i="6"/>
  <c r="L2076" i="6"/>
  <c r="L2077" i="6"/>
  <c r="L2078" i="6"/>
  <c r="L2079" i="6"/>
  <c r="L2080" i="6"/>
  <c r="L2081" i="6"/>
  <c r="L2082" i="6"/>
  <c r="L2083" i="6"/>
  <c r="L2084" i="6"/>
  <c r="L2085" i="6"/>
  <c r="L2086" i="6"/>
  <c r="L2087" i="6"/>
  <c r="L2088" i="6"/>
  <c r="L2089" i="6"/>
  <c r="L2090" i="6"/>
  <c r="L2091" i="6"/>
  <c r="L2092" i="6"/>
  <c r="L2093" i="6"/>
  <c r="L2094" i="6"/>
  <c r="L2095" i="6"/>
  <c r="L2096" i="6"/>
  <c r="L2097" i="6"/>
  <c r="L2098" i="6"/>
  <c r="L2099" i="6"/>
  <c r="L2100" i="6"/>
  <c r="L2101" i="6"/>
  <c r="L2102" i="6"/>
  <c r="L2103" i="6"/>
  <c r="L2104" i="6"/>
  <c r="L2105" i="6"/>
  <c r="L2106" i="6"/>
  <c r="L2107" i="6"/>
  <c r="L2108" i="6"/>
  <c r="L2109" i="6"/>
  <c r="L2110" i="6"/>
  <c r="L2111" i="6"/>
  <c r="L2112" i="6"/>
  <c r="L2113" i="6"/>
  <c r="L2114" i="6"/>
  <c r="L2115" i="6"/>
  <c r="L2116" i="6"/>
  <c r="L2117" i="6"/>
  <c r="L2118" i="6"/>
  <c r="L2119" i="6"/>
  <c r="L2120" i="6"/>
  <c r="L2121" i="6"/>
  <c r="L2122" i="6"/>
  <c r="L2123" i="6"/>
  <c r="L2124" i="6"/>
  <c r="L2125" i="6"/>
  <c r="L2126" i="6"/>
  <c r="L2127" i="6"/>
  <c r="L2128" i="6"/>
  <c r="L2129" i="6"/>
  <c r="L2130" i="6"/>
  <c r="L2131" i="6"/>
  <c r="L2132" i="6"/>
  <c r="L2133" i="6"/>
  <c r="L2134" i="6"/>
  <c r="L2135" i="6"/>
  <c r="L2136" i="6"/>
  <c r="L2137" i="6"/>
  <c r="L2138" i="6"/>
  <c r="L2139" i="6"/>
  <c r="L2140" i="6"/>
  <c r="L2141" i="6"/>
  <c r="L2142" i="6"/>
  <c r="L2143" i="6"/>
  <c r="L2144" i="6"/>
  <c r="L2145" i="6"/>
  <c r="L2146" i="6"/>
  <c r="L2147" i="6"/>
  <c r="L2148" i="6"/>
  <c r="L2149" i="6"/>
  <c r="L2150" i="6"/>
  <c r="L2151" i="6"/>
  <c r="L2152" i="6"/>
  <c r="L2153" i="6"/>
  <c r="L2154" i="6"/>
  <c r="L2155" i="6"/>
  <c r="L2156" i="6"/>
  <c r="L2157" i="6"/>
  <c r="L2158" i="6"/>
  <c r="L2159" i="6"/>
  <c r="L2160" i="6"/>
  <c r="L2161" i="6"/>
  <c r="L2162" i="6"/>
  <c r="L2163" i="6"/>
  <c r="L2164" i="6"/>
  <c r="L2165" i="6"/>
  <c r="L2166" i="6"/>
  <c r="L2167" i="6"/>
  <c r="L2168" i="6"/>
  <c r="L2169" i="6"/>
  <c r="L2170" i="6"/>
  <c r="L2171" i="6"/>
  <c r="L2172" i="6"/>
  <c r="L2173" i="6"/>
  <c r="L2174" i="6"/>
  <c r="L2175" i="6"/>
  <c r="L2176" i="6"/>
  <c r="L2177" i="6"/>
  <c r="L2178" i="6"/>
  <c r="L2179" i="6"/>
  <c r="L2180" i="6"/>
  <c r="L2181" i="6"/>
  <c r="L2182" i="6"/>
  <c r="L2183" i="6"/>
  <c r="L2184" i="6"/>
  <c r="L2185" i="6"/>
  <c r="L2186" i="6"/>
  <c r="L2187" i="6"/>
  <c r="L2188" i="6"/>
  <c r="L2189" i="6"/>
  <c r="L2190" i="6"/>
  <c r="L2191" i="6"/>
  <c r="L2192" i="6"/>
  <c r="L2193" i="6"/>
  <c r="L2194" i="6"/>
  <c r="L2195" i="6"/>
  <c r="L2196" i="6"/>
  <c r="L2197" i="6"/>
  <c r="L2198" i="6"/>
  <c r="L2199" i="6"/>
  <c r="L2200" i="6"/>
  <c r="L2201" i="6"/>
  <c r="L2202" i="6"/>
  <c r="L2203" i="6"/>
  <c r="L2204" i="6"/>
  <c r="L2205" i="6"/>
  <c r="L2206" i="6"/>
  <c r="L2207" i="6"/>
  <c r="L2208" i="6"/>
  <c r="L2209" i="6"/>
  <c r="L2210" i="6"/>
  <c r="L2211" i="6"/>
  <c r="L2212" i="6"/>
  <c r="L2213" i="6"/>
  <c r="L2214" i="6"/>
  <c r="L2215" i="6"/>
  <c r="L2216" i="6"/>
  <c r="L2217" i="6"/>
  <c r="L2218" i="6"/>
  <c r="L2219" i="6"/>
  <c r="L2220" i="6"/>
  <c r="L2221" i="6"/>
  <c r="L2222" i="6"/>
  <c r="L2223" i="6"/>
  <c r="L2224" i="6"/>
  <c r="L2225" i="6"/>
  <c r="L2226" i="6"/>
  <c r="L2227" i="6"/>
  <c r="L2228" i="6"/>
  <c r="L2229" i="6"/>
  <c r="L2230" i="6"/>
  <c r="L2231" i="6"/>
  <c r="L2232" i="6"/>
  <c r="L2233" i="6"/>
  <c r="L2234" i="6"/>
  <c r="L2235" i="6"/>
  <c r="L2236" i="6"/>
  <c r="L2237" i="6"/>
  <c r="L2238" i="6"/>
  <c r="L2239" i="6"/>
  <c r="L2240" i="6"/>
  <c r="L2241" i="6"/>
  <c r="L2242"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502" i="6"/>
  <c r="K1503" i="6"/>
  <c r="K1504" i="6"/>
  <c r="K1505" i="6"/>
  <c r="K1506" i="6"/>
  <c r="K1507" i="6"/>
  <c r="K1508" i="6"/>
  <c r="K1509" i="6"/>
  <c r="K1510" i="6"/>
  <c r="K1511" i="6"/>
  <c r="K1512" i="6"/>
  <c r="K1513" i="6"/>
  <c r="K1514" i="6"/>
  <c r="K1515" i="6"/>
  <c r="K1516" i="6"/>
  <c r="K1517" i="6"/>
  <c r="K1518" i="6"/>
  <c r="K1519" i="6"/>
  <c r="K1520" i="6"/>
  <c r="K1521" i="6"/>
  <c r="K1522" i="6"/>
  <c r="K1523" i="6"/>
  <c r="K1524" i="6"/>
  <c r="K1525" i="6"/>
  <c r="K1526" i="6"/>
  <c r="K1527" i="6"/>
  <c r="K1528" i="6"/>
  <c r="K1529" i="6"/>
  <c r="K1530" i="6"/>
  <c r="K1531" i="6"/>
  <c r="K1532" i="6"/>
  <c r="K1533" i="6"/>
  <c r="K1534" i="6"/>
  <c r="K1535" i="6"/>
  <c r="K1536" i="6"/>
  <c r="K1537" i="6"/>
  <c r="K1538" i="6"/>
  <c r="K1539" i="6"/>
  <c r="K1540" i="6"/>
  <c r="K1541" i="6"/>
  <c r="K1542" i="6"/>
  <c r="K1543" i="6"/>
  <c r="K1544" i="6"/>
  <c r="K1545" i="6"/>
  <c r="K1546" i="6"/>
  <c r="K1547" i="6"/>
  <c r="K1548" i="6"/>
  <c r="K1549" i="6"/>
  <c r="K1550" i="6"/>
  <c r="K1551" i="6"/>
  <c r="K1552" i="6"/>
  <c r="K1553" i="6"/>
  <c r="K1554" i="6"/>
  <c r="K1555" i="6"/>
  <c r="K1556" i="6"/>
  <c r="K1557" i="6"/>
  <c r="K1558" i="6"/>
  <c r="K1559" i="6"/>
  <c r="K1560" i="6"/>
  <c r="K1561" i="6"/>
  <c r="K1562" i="6"/>
  <c r="K1563" i="6"/>
  <c r="K1564" i="6"/>
  <c r="K1565" i="6"/>
  <c r="K1566" i="6"/>
  <c r="K1567" i="6"/>
  <c r="K1568" i="6"/>
  <c r="K1569" i="6"/>
  <c r="K1570" i="6"/>
  <c r="K1571" i="6"/>
  <c r="K1572" i="6"/>
  <c r="K1573" i="6"/>
  <c r="K1574" i="6"/>
  <c r="K1575" i="6"/>
  <c r="K1576" i="6"/>
  <c r="K1577" i="6"/>
  <c r="K1578" i="6"/>
  <c r="K1579" i="6"/>
  <c r="K1580" i="6"/>
  <c r="K1581" i="6"/>
  <c r="K1582" i="6"/>
  <c r="K1583" i="6"/>
  <c r="K1584" i="6"/>
  <c r="K1585" i="6"/>
  <c r="K1586" i="6"/>
  <c r="K1587" i="6"/>
  <c r="K1588" i="6"/>
  <c r="K1589" i="6"/>
  <c r="K1590" i="6"/>
  <c r="K1591" i="6"/>
  <c r="K1592" i="6"/>
  <c r="K1593" i="6"/>
  <c r="K1594" i="6"/>
  <c r="K1595" i="6"/>
  <c r="K1596" i="6"/>
  <c r="K1597" i="6"/>
  <c r="K1598" i="6"/>
  <c r="K1599" i="6"/>
  <c r="K1600" i="6"/>
  <c r="K1601" i="6"/>
  <c r="K1602" i="6"/>
  <c r="K1603" i="6"/>
  <c r="K1604" i="6"/>
  <c r="K1605" i="6"/>
  <c r="K1606" i="6"/>
  <c r="K1607" i="6"/>
  <c r="K1608" i="6"/>
  <c r="K1609" i="6"/>
  <c r="K1610" i="6"/>
  <c r="K1611" i="6"/>
  <c r="K1612" i="6"/>
  <c r="K1613" i="6"/>
  <c r="K1614" i="6"/>
  <c r="K1615" i="6"/>
  <c r="K1616" i="6"/>
  <c r="K1617" i="6"/>
  <c r="K1618" i="6"/>
  <c r="K1619" i="6"/>
  <c r="K1620" i="6"/>
  <c r="K1621" i="6"/>
  <c r="K1622" i="6"/>
  <c r="K1623" i="6"/>
  <c r="K1624" i="6"/>
  <c r="K1625" i="6"/>
  <c r="K1626" i="6"/>
  <c r="K1627" i="6"/>
  <c r="K1628" i="6"/>
  <c r="K1629" i="6"/>
  <c r="K1630" i="6"/>
  <c r="K1631" i="6"/>
  <c r="K1632" i="6"/>
  <c r="K1633" i="6"/>
  <c r="K1634" i="6"/>
  <c r="K1635" i="6"/>
  <c r="K1636" i="6"/>
  <c r="K1637" i="6"/>
  <c r="K1638" i="6"/>
  <c r="K1639" i="6"/>
  <c r="K1640" i="6"/>
  <c r="K1641" i="6"/>
  <c r="K1642" i="6"/>
  <c r="K1643" i="6"/>
  <c r="K1644" i="6"/>
  <c r="K1645" i="6"/>
  <c r="K1646" i="6"/>
  <c r="K1647" i="6"/>
  <c r="K1648" i="6"/>
  <c r="K1649" i="6"/>
  <c r="K1650" i="6"/>
  <c r="K1651" i="6"/>
  <c r="K1652" i="6"/>
  <c r="K1653" i="6"/>
  <c r="K1654" i="6"/>
  <c r="K1655" i="6"/>
  <c r="K1656" i="6"/>
  <c r="K1657" i="6"/>
  <c r="K1658" i="6"/>
  <c r="K1659" i="6"/>
  <c r="K1660" i="6"/>
  <c r="K1661" i="6"/>
  <c r="K1662" i="6"/>
  <c r="K1663" i="6"/>
  <c r="K1664" i="6"/>
  <c r="K1665" i="6"/>
  <c r="K1666" i="6"/>
  <c r="K1667" i="6"/>
  <c r="K1668" i="6"/>
  <c r="K1669" i="6"/>
  <c r="K1670" i="6"/>
  <c r="K1671" i="6"/>
  <c r="K1672" i="6"/>
  <c r="K1673" i="6"/>
  <c r="K1674" i="6"/>
  <c r="K1675" i="6"/>
  <c r="K1676" i="6"/>
  <c r="K1677" i="6"/>
  <c r="K1678" i="6"/>
  <c r="K1679" i="6"/>
  <c r="K1680" i="6"/>
  <c r="K1681" i="6"/>
  <c r="K1682" i="6"/>
  <c r="K1683" i="6"/>
  <c r="K1684" i="6"/>
  <c r="K1685" i="6"/>
  <c r="K1686" i="6"/>
  <c r="K1687" i="6"/>
  <c r="K1688" i="6"/>
  <c r="K1689" i="6"/>
  <c r="K1690" i="6"/>
  <c r="K1691" i="6"/>
  <c r="K1692" i="6"/>
  <c r="K1693" i="6"/>
  <c r="K1694" i="6"/>
  <c r="K1695" i="6"/>
  <c r="K1696" i="6"/>
  <c r="K1697" i="6"/>
  <c r="K1698" i="6"/>
  <c r="K1699" i="6"/>
  <c r="K1700" i="6"/>
  <c r="K1701" i="6"/>
  <c r="K1702" i="6"/>
  <c r="K1703" i="6"/>
  <c r="K1704" i="6"/>
  <c r="K1705" i="6"/>
  <c r="K1706" i="6"/>
  <c r="K1707" i="6"/>
  <c r="K1708" i="6"/>
  <c r="K1709" i="6"/>
  <c r="K1710" i="6"/>
  <c r="K1711" i="6"/>
  <c r="K1712" i="6"/>
  <c r="K1713" i="6"/>
  <c r="K1714" i="6"/>
  <c r="K1715" i="6"/>
  <c r="K1716" i="6"/>
  <c r="K1717" i="6"/>
  <c r="K1718" i="6"/>
  <c r="K1719" i="6"/>
  <c r="K1720" i="6"/>
  <c r="K1721" i="6"/>
  <c r="K1722" i="6"/>
  <c r="K1723" i="6"/>
  <c r="K1724" i="6"/>
  <c r="K1725" i="6"/>
  <c r="K1726" i="6"/>
  <c r="K1727" i="6"/>
  <c r="K1728" i="6"/>
  <c r="K1729" i="6"/>
  <c r="K1730" i="6"/>
  <c r="K1731" i="6"/>
  <c r="K1732" i="6"/>
  <c r="K1733" i="6"/>
  <c r="K1734" i="6"/>
  <c r="K1735" i="6"/>
  <c r="K1736" i="6"/>
  <c r="K1737" i="6"/>
  <c r="K1738" i="6"/>
  <c r="K1739" i="6"/>
  <c r="K1740" i="6"/>
  <c r="K1741" i="6"/>
  <c r="K1742" i="6"/>
  <c r="K1743" i="6"/>
  <c r="K1744" i="6"/>
  <c r="K1745" i="6"/>
  <c r="K1746" i="6"/>
  <c r="K1747" i="6"/>
  <c r="K1748" i="6"/>
  <c r="K1749" i="6"/>
  <c r="K1750" i="6"/>
  <c r="K1751" i="6"/>
  <c r="K1752" i="6"/>
  <c r="K1753" i="6"/>
  <c r="K1754" i="6"/>
  <c r="K1755" i="6"/>
  <c r="K1756" i="6"/>
  <c r="K1757" i="6"/>
  <c r="K1758" i="6"/>
  <c r="K1759" i="6"/>
  <c r="K1760" i="6"/>
  <c r="K1761" i="6"/>
  <c r="K1762" i="6"/>
  <c r="K1763" i="6"/>
  <c r="K1764" i="6"/>
  <c r="K1765" i="6"/>
  <c r="K1766" i="6"/>
  <c r="K1767" i="6"/>
  <c r="K1768" i="6"/>
  <c r="K1769" i="6"/>
  <c r="K1770" i="6"/>
  <c r="K1771" i="6"/>
  <c r="K1772" i="6"/>
  <c r="K1773" i="6"/>
  <c r="K1774" i="6"/>
  <c r="K1775" i="6"/>
  <c r="K1776" i="6"/>
  <c r="K1777" i="6"/>
  <c r="K1778" i="6"/>
  <c r="K1779" i="6"/>
  <c r="K1780" i="6"/>
  <c r="K1781" i="6"/>
  <c r="K1782" i="6"/>
  <c r="K1783" i="6"/>
  <c r="K1784" i="6"/>
  <c r="K1785" i="6"/>
  <c r="K1786" i="6"/>
  <c r="K1787" i="6"/>
  <c r="K1788" i="6"/>
  <c r="K1789" i="6"/>
  <c r="K1790" i="6"/>
  <c r="K1791" i="6"/>
  <c r="K1792" i="6"/>
  <c r="K1793" i="6"/>
  <c r="K1794" i="6"/>
  <c r="K1795" i="6"/>
  <c r="K1796" i="6"/>
  <c r="K1797" i="6"/>
  <c r="K1798" i="6"/>
  <c r="K1799" i="6"/>
  <c r="K1800" i="6"/>
  <c r="K1801" i="6"/>
  <c r="K1802" i="6"/>
  <c r="K1803" i="6"/>
  <c r="K1804" i="6"/>
  <c r="K1805" i="6"/>
  <c r="K1806" i="6"/>
  <c r="K1807" i="6"/>
  <c r="K1808" i="6"/>
  <c r="K1809" i="6"/>
  <c r="K1810" i="6"/>
  <c r="K1811" i="6"/>
  <c r="K1812" i="6"/>
  <c r="K1813" i="6"/>
  <c r="K1814" i="6"/>
  <c r="K1815" i="6"/>
  <c r="K1816" i="6"/>
  <c r="K1817" i="6"/>
  <c r="K1818" i="6"/>
  <c r="K1819" i="6"/>
  <c r="K1820" i="6"/>
  <c r="K1821" i="6"/>
  <c r="K1822" i="6"/>
  <c r="K1823" i="6"/>
  <c r="K1824" i="6"/>
  <c r="K1825" i="6"/>
  <c r="K1826" i="6"/>
  <c r="K1827" i="6"/>
  <c r="K1828" i="6"/>
  <c r="K1829" i="6"/>
  <c r="K1830" i="6"/>
  <c r="K1831" i="6"/>
  <c r="K1832" i="6"/>
  <c r="K1833" i="6"/>
  <c r="K1834" i="6"/>
  <c r="K1835" i="6"/>
  <c r="K1836" i="6"/>
  <c r="K1837" i="6"/>
  <c r="K1838" i="6"/>
  <c r="K1839" i="6"/>
  <c r="K1840" i="6"/>
  <c r="K1841" i="6"/>
  <c r="K1842" i="6"/>
  <c r="K1843" i="6"/>
  <c r="K1844" i="6"/>
  <c r="K1845" i="6"/>
  <c r="K1846" i="6"/>
  <c r="K1847" i="6"/>
  <c r="K1848" i="6"/>
  <c r="K1849" i="6"/>
  <c r="K1850" i="6"/>
  <c r="K1851" i="6"/>
  <c r="K1852" i="6"/>
  <c r="K1853" i="6"/>
  <c r="K1854" i="6"/>
  <c r="K1855" i="6"/>
  <c r="K1856" i="6"/>
  <c r="K1857" i="6"/>
  <c r="K1858" i="6"/>
  <c r="K1859" i="6"/>
  <c r="K1860" i="6"/>
  <c r="K1861" i="6"/>
  <c r="K1862" i="6"/>
  <c r="K1863" i="6"/>
  <c r="K1864" i="6"/>
  <c r="K1865" i="6"/>
  <c r="K1866" i="6"/>
  <c r="K1867" i="6"/>
  <c r="K1868" i="6"/>
  <c r="K1869" i="6"/>
  <c r="K1870" i="6"/>
  <c r="K1871" i="6"/>
  <c r="K1872" i="6"/>
  <c r="K1873" i="6"/>
  <c r="K1874" i="6"/>
  <c r="K1875" i="6"/>
  <c r="K1876" i="6"/>
  <c r="K1877" i="6"/>
  <c r="K1878" i="6"/>
  <c r="K1879" i="6"/>
  <c r="K1880" i="6"/>
  <c r="K1881" i="6"/>
  <c r="K1882" i="6"/>
  <c r="K1883" i="6"/>
  <c r="K1884" i="6"/>
  <c r="K1885" i="6"/>
  <c r="K1886" i="6"/>
  <c r="K1887" i="6"/>
  <c r="K1888" i="6"/>
  <c r="K1889" i="6"/>
  <c r="K1890" i="6"/>
  <c r="K1891" i="6"/>
  <c r="K1892" i="6"/>
  <c r="K1893" i="6"/>
  <c r="K1894" i="6"/>
  <c r="K1895" i="6"/>
  <c r="K1896" i="6"/>
  <c r="K1897" i="6"/>
  <c r="K1898" i="6"/>
  <c r="K1899" i="6"/>
  <c r="K1900" i="6"/>
  <c r="K1901" i="6"/>
  <c r="K1902" i="6"/>
  <c r="K1903" i="6"/>
  <c r="K1904" i="6"/>
  <c r="K1905" i="6"/>
  <c r="K1906" i="6"/>
  <c r="K1907" i="6"/>
  <c r="K1908" i="6"/>
  <c r="K1909" i="6"/>
  <c r="K1910" i="6"/>
  <c r="K1911" i="6"/>
  <c r="K1912" i="6"/>
  <c r="K1913" i="6"/>
  <c r="K1914" i="6"/>
  <c r="K1915" i="6"/>
  <c r="K1916" i="6"/>
  <c r="K1917" i="6"/>
  <c r="K1918" i="6"/>
  <c r="K1919" i="6"/>
  <c r="K1920" i="6"/>
  <c r="K1921" i="6"/>
  <c r="K1922" i="6"/>
  <c r="K1923" i="6"/>
  <c r="K1924" i="6"/>
  <c r="K1925" i="6"/>
  <c r="K1926" i="6"/>
  <c r="K1927" i="6"/>
  <c r="K1928" i="6"/>
  <c r="K1929" i="6"/>
  <c r="K1930" i="6"/>
  <c r="K1931" i="6"/>
  <c r="K1932" i="6"/>
  <c r="K1933" i="6"/>
  <c r="K1934" i="6"/>
  <c r="K1935" i="6"/>
  <c r="K1936" i="6"/>
  <c r="K1937" i="6"/>
  <c r="K1938" i="6"/>
  <c r="K1939" i="6"/>
  <c r="K1940" i="6"/>
  <c r="K1941" i="6"/>
  <c r="K1942" i="6"/>
  <c r="K1943" i="6"/>
  <c r="K1944" i="6"/>
  <c r="K1945" i="6"/>
  <c r="K1946" i="6"/>
  <c r="K1947" i="6"/>
  <c r="K1948" i="6"/>
  <c r="K1949" i="6"/>
  <c r="K1950" i="6"/>
  <c r="K1951" i="6"/>
  <c r="K1952" i="6"/>
  <c r="K1953" i="6"/>
  <c r="K1954" i="6"/>
  <c r="K1955" i="6"/>
  <c r="K1956" i="6"/>
  <c r="K1957" i="6"/>
  <c r="K1958" i="6"/>
  <c r="K1959" i="6"/>
  <c r="K1960" i="6"/>
  <c r="K1961" i="6"/>
  <c r="K1962" i="6"/>
  <c r="K1963" i="6"/>
  <c r="K1964" i="6"/>
  <c r="K1965" i="6"/>
  <c r="K1966" i="6"/>
  <c r="K1967" i="6"/>
  <c r="K1968" i="6"/>
  <c r="K1969" i="6"/>
  <c r="K1970" i="6"/>
  <c r="K1971" i="6"/>
  <c r="K1972" i="6"/>
  <c r="K1973" i="6"/>
  <c r="K1974" i="6"/>
  <c r="K1975" i="6"/>
  <c r="K1976" i="6"/>
  <c r="K1977" i="6"/>
  <c r="K1978" i="6"/>
  <c r="K1979" i="6"/>
  <c r="K1980" i="6"/>
  <c r="K1981" i="6"/>
  <c r="K1982" i="6"/>
  <c r="K1983" i="6"/>
  <c r="K1984" i="6"/>
  <c r="K1985" i="6"/>
  <c r="K1986" i="6"/>
  <c r="K1987" i="6"/>
  <c r="K1988" i="6"/>
  <c r="K1989" i="6"/>
  <c r="K1990" i="6"/>
  <c r="K1991" i="6"/>
  <c r="K1992" i="6"/>
  <c r="K1993" i="6"/>
  <c r="K1994" i="6"/>
  <c r="K1995" i="6"/>
  <c r="K1996" i="6"/>
  <c r="K1997" i="6"/>
  <c r="K1998" i="6"/>
  <c r="K1999" i="6"/>
  <c r="K2000" i="6"/>
  <c r="K2001" i="6"/>
  <c r="K2002" i="6"/>
  <c r="K2003" i="6"/>
  <c r="K2004" i="6"/>
  <c r="K2005" i="6"/>
  <c r="K2006" i="6"/>
  <c r="K2007" i="6"/>
  <c r="K2008" i="6"/>
  <c r="K2009" i="6"/>
  <c r="K2010" i="6"/>
  <c r="K2011" i="6"/>
  <c r="K2012" i="6"/>
  <c r="K2013" i="6"/>
  <c r="K2014" i="6"/>
  <c r="K2015" i="6"/>
  <c r="K2016" i="6"/>
  <c r="K2017" i="6"/>
  <c r="K2018" i="6"/>
  <c r="K2019" i="6"/>
  <c r="K2020" i="6"/>
  <c r="K2021" i="6"/>
  <c r="K2022" i="6"/>
  <c r="K2023" i="6"/>
  <c r="K2024" i="6"/>
  <c r="K2025" i="6"/>
  <c r="K2026" i="6"/>
  <c r="K2027" i="6"/>
  <c r="K2028" i="6"/>
  <c r="K2029" i="6"/>
  <c r="K2030" i="6"/>
  <c r="K2031" i="6"/>
  <c r="K2032" i="6"/>
  <c r="K2033" i="6"/>
  <c r="K2034" i="6"/>
  <c r="K2035" i="6"/>
  <c r="K2036" i="6"/>
  <c r="K2037" i="6"/>
  <c r="K2038" i="6"/>
  <c r="K2039" i="6"/>
  <c r="K2040" i="6"/>
  <c r="K2041" i="6"/>
  <c r="K2042" i="6"/>
  <c r="K2043" i="6"/>
  <c r="K2044" i="6"/>
  <c r="K2045" i="6"/>
  <c r="K2046" i="6"/>
  <c r="K2047" i="6"/>
  <c r="K2048" i="6"/>
  <c r="K2049" i="6"/>
  <c r="K2050" i="6"/>
  <c r="K2051" i="6"/>
  <c r="K2052" i="6"/>
  <c r="K2053" i="6"/>
  <c r="K2054" i="6"/>
  <c r="K2055" i="6"/>
  <c r="K2056" i="6"/>
  <c r="K2057" i="6"/>
  <c r="K2058" i="6"/>
  <c r="K2059" i="6"/>
  <c r="K2060" i="6"/>
  <c r="K2061" i="6"/>
  <c r="K2062" i="6"/>
  <c r="K2063" i="6"/>
  <c r="K2064" i="6"/>
  <c r="K2065" i="6"/>
  <c r="K2066" i="6"/>
  <c r="K2067" i="6"/>
  <c r="K2068" i="6"/>
  <c r="K2069" i="6"/>
  <c r="K2070" i="6"/>
  <c r="K2071" i="6"/>
  <c r="K2072" i="6"/>
  <c r="K2073" i="6"/>
  <c r="K2074" i="6"/>
  <c r="K2075" i="6"/>
  <c r="K2076" i="6"/>
  <c r="K2077" i="6"/>
  <c r="K2078" i="6"/>
  <c r="K2079" i="6"/>
  <c r="K2080" i="6"/>
  <c r="K2081" i="6"/>
  <c r="K2082" i="6"/>
  <c r="K2083" i="6"/>
  <c r="K2084" i="6"/>
  <c r="K2085" i="6"/>
  <c r="K2086" i="6"/>
  <c r="K2087" i="6"/>
  <c r="K2088" i="6"/>
  <c r="K2089" i="6"/>
  <c r="K2090" i="6"/>
  <c r="K2091" i="6"/>
  <c r="K2092" i="6"/>
  <c r="K2093" i="6"/>
  <c r="K2094" i="6"/>
  <c r="K2095" i="6"/>
  <c r="K2096" i="6"/>
  <c r="K2097" i="6"/>
  <c r="K2098" i="6"/>
  <c r="K2099" i="6"/>
  <c r="K2100" i="6"/>
  <c r="K2101" i="6"/>
  <c r="K2102" i="6"/>
  <c r="K2103" i="6"/>
  <c r="K2104" i="6"/>
  <c r="K2105" i="6"/>
  <c r="K2106" i="6"/>
  <c r="K2107" i="6"/>
  <c r="K2108" i="6"/>
  <c r="K2109" i="6"/>
  <c r="K2110" i="6"/>
  <c r="K2111" i="6"/>
  <c r="K2112" i="6"/>
  <c r="K2113" i="6"/>
  <c r="K2114" i="6"/>
  <c r="K2115" i="6"/>
  <c r="K2116" i="6"/>
  <c r="K2117" i="6"/>
  <c r="K2118" i="6"/>
  <c r="K2119" i="6"/>
  <c r="K2120" i="6"/>
  <c r="K2121" i="6"/>
  <c r="K2122" i="6"/>
  <c r="K2123" i="6"/>
  <c r="K2124" i="6"/>
  <c r="K2125" i="6"/>
  <c r="K2126" i="6"/>
  <c r="K2127" i="6"/>
  <c r="K2128" i="6"/>
  <c r="K2129" i="6"/>
  <c r="K2130" i="6"/>
  <c r="K2131" i="6"/>
  <c r="K2132" i="6"/>
  <c r="K2133" i="6"/>
  <c r="K2134" i="6"/>
  <c r="K2135" i="6"/>
  <c r="K2136" i="6"/>
  <c r="K2137" i="6"/>
  <c r="K2138" i="6"/>
  <c r="K2139" i="6"/>
  <c r="K2140" i="6"/>
  <c r="K2141" i="6"/>
  <c r="K2142" i="6"/>
  <c r="K2143" i="6"/>
  <c r="K2144" i="6"/>
  <c r="K2145" i="6"/>
  <c r="K2146" i="6"/>
  <c r="K2147" i="6"/>
  <c r="K2148" i="6"/>
  <c r="K2149" i="6"/>
  <c r="K2150" i="6"/>
  <c r="K2151" i="6"/>
  <c r="K2152" i="6"/>
  <c r="K2153" i="6"/>
  <c r="K2154" i="6"/>
  <c r="K2155" i="6"/>
  <c r="K2156" i="6"/>
  <c r="K2157" i="6"/>
  <c r="K2158" i="6"/>
  <c r="K2159" i="6"/>
  <c r="K2160" i="6"/>
  <c r="K2161" i="6"/>
  <c r="K2162" i="6"/>
  <c r="K2163" i="6"/>
  <c r="K2164" i="6"/>
  <c r="K2165" i="6"/>
  <c r="K2166" i="6"/>
  <c r="K2167" i="6"/>
  <c r="K2168" i="6"/>
  <c r="K2169" i="6"/>
  <c r="K2170" i="6"/>
  <c r="K2171" i="6"/>
  <c r="K2172" i="6"/>
  <c r="K2173" i="6"/>
  <c r="K2174" i="6"/>
  <c r="K2175" i="6"/>
  <c r="K2176" i="6"/>
  <c r="K2177" i="6"/>
  <c r="K2178" i="6"/>
  <c r="K2179" i="6"/>
  <c r="K2180" i="6"/>
  <c r="K2181" i="6"/>
  <c r="K2182" i="6"/>
  <c r="K2183" i="6"/>
  <c r="K2184" i="6"/>
  <c r="K2185" i="6"/>
  <c r="K2186" i="6"/>
  <c r="K2187" i="6"/>
  <c r="K2188" i="6"/>
  <c r="K2189" i="6"/>
  <c r="K2190" i="6"/>
  <c r="K2191" i="6"/>
  <c r="K2192" i="6"/>
  <c r="K2193" i="6"/>
  <c r="K2194" i="6"/>
  <c r="K2195" i="6"/>
  <c r="K2196" i="6"/>
  <c r="K2197" i="6"/>
  <c r="K2198" i="6"/>
  <c r="K2199" i="6"/>
  <c r="K2200" i="6"/>
  <c r="K2201" i="6"/>
  <c r="K2202" i="6"/>
  <c r="K2203" i="6"/>
  <c r="K2204" i="6"/>
  <c r="K2205" i="6"/>
  <c r="K2206" i="6"/>
  <c r="K2207" i="6"/>
  <c r="K2208" i="6"/>
  <c r="K2209" i="6"/>
  <c r="K2210" i="6"/>
  <c r="K2211" i="6"/>
  <c r="K2212" i="6"/>
  <c r="K2213" i="6"/>
  <c r="K2214" i="6"/>
  <c r="K2215" i="6"/>
  <c r="K2216" i="6"/>
  <c r="K2217" i="6"/>
  <c r="K2218" i="6"/>
  <c r="K2219" i="6"/>
  <c r="K2220" i="6"/>
  <c r="K2221" i="6"/>
  <c r="K2222" i="6"/>
  <c r="K2223" i="6"/>
  <c r="K2224" i="6"/>
  <c r="K2225" i="6"/>
  <c r="K2226" i="6"/>
  <c r="K2227" i="6"/>
  <c r="K2228" i="6"/>
  <c r="K2229" i="6"/>
  <c r="K2230" i="6"/>
  <c r="K2231" i="6"/>
  <c r="K2232" i="6"/>
  <c r="K2233" i="6"/>
  <c r="K2234" i="6"/>
  <c r="K2235" i="6"/>
  <c r="K2236" i="6"/>
  <c r="K2237" i="6"/>
  <c r="K2238" i="6"/>
  <c r="K2239" i="6"/>
  <c r="K2240" i="6"/>
  <c r="K2241" i="6"/>
  <c r="K2242"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J1553" i="6"/>
  <c r="J1554" i="6"/>
  <c r="J1555" i="6"/>
  <c r="J1556" i="6"/>
  <c r="J1557" i="6"/>
  <c r="J1558" i="6"/>
  <c r="J1559" i="6"/>
  <c r="J1560" i="6"/>
  <c r="J1561" i="6"/>
  <c r="J1562" i="6"/>
  <c r="J1563" i="6"/>
  <c r="J1564" i="6"/>
  <c r="J1565" i="6"/>
  <c r="J1566" i="6"/>
  <c r="J1567" i="6"/>
  <c r="J1568" i="6"/>
  <c r="J1569" i="6"/>
  <c r="J1570" i="6"/>
  <c r="J1571" i="6"/>
  <c r="J1572" i="6"/>
  <c r="J1573" i="6"/>
  <c r="J1574" i="6"/>
  <c r="J1575" i="6"/>
  <c r="J1576" i="6"/>
  <c r="J1577" i="6"/>
  <c r="J1578" i="6"/>
  <c r="J1579" i="6"/>
  <c r="J1580" i="6"/>
  <c r="J1581" i="6"/>
  <c r="J1582" i="6"/>
  <c r="J1583" i="6"/>
  <c r="J1584" i="6"/>
  <c r="J1585" i="6"/>
  <c r="J1586" i="6"/>
  <c r="J1587" i="6"/>
  <c r="J1588" i="6"/>
  <c r="J1589" i="6"/>
  <c r="J1590" i="6"/>
  <c r="J1591" i="6"/>
  <c r="J1592" i="6"/>
  <c r="J1593" i="6"/>
  <c r="J1594" i="6"/>
  <c r="J1595" i="6"/>
  <c r="J1596" i="6"/>
  <c r="J1597" i="6"/>
  <c r="J1598" i="6"/>
  <c r="J1599" i="6"/>
  <c r="J1600" i="6"/>
  <c r="J1601" i="6"/>
  <c r="J1602" i="6"/>
  <c r="J1603" i="6"/>
  <c r="J1604" i="6"/>
  <c r="J1605" i="6"/>
  <c r="J1606" i="6"/>
  <c r="J1607" i="6"/>
  <c r="J1608" i="6"/>
  <c r="J1609" i="6"/>
  <c r="J1610" i="6"/>
  <c r="J1611" i="6"/>
  <c r="J1612" i="6"/>
  <c r="J1613" i="6"/>
  <c r="J1614" i="6"/>
  <c r="J1615" i="6"/>
  <c r="J1616" i="6"/>
  <c r="J1617" i="6"/>
  <c r="J1618" i="6"/>
  <c r="J1619" i="6"/>
  <c r="J1620" i="6"/>
  <c r="J1621" i="6"/>
  <c r="J1622" i="6"/>
  <c r="J1623" i="6"/>
  <c r="J1624" i="6"/>
  <c r="J1625" i="6"/>
  <c r="J1626" i="6"/>
  <c r="J1627" i="6"/>
  <c r="J1628" i="6"/>
  <c r="J1629" i="6"/>
  <c r="J1630" i="6"/>
  <c r="J1631" i="6"/>
  <c r="J1632" i="6"/>
  <c r="J1633" i="6"/>
  <c r="J1634" i="6"/>
  <c r="J1635" i="6"/>
  <c r="J1636" i="6"/>
  <c r="J1637" i="6"/>
  <c r="J1638" i="6"/>
  <c r="J1639" i="6"/>
  <c r="J1640" i="6"/>
  <c r="J1641" i="6"/>
  <c r="J1642" i="6"/>
  <c r="J1643" i="6"/>
  <c r="J1644" i="6"/>
  <c r="J1645" i="6"/>
  <c r="J1646" i="6"/>
  <c r="J1647" i="6"/>
  <c r="J1648" i="6"/>
  <c r="J1649" i="6"/>
  <c r="J1650" i="6"/>
  <c r="J1651" i="6"/>
  <c r="J1652" i="6"/>
  <c r="J1653" i="6"/>
  <c r="J1654" i="6"/>
  <c r="J1655" i="6"/>
  <c r="J1656" i="6"/>
  <c r="J1657" i="6"/>
  <c r="J1658" i="6"/>
  <c r="J1659" i="6"/>
  <c r="J1660" i="6"/>
  <c r="J1661" i="6"/>
  <c r="J1662" i="6"/>
  <c r="J1663" i="6"/>
  <c r="J1664" i="6"/>
  <c r="J1665" i="6"/>
  <c r="J1666" i="6"/>
  <c r="J1667" i="6"/>
  <c r="J1668" i="6"/>
  <c r="J1669" i="6"/>
  <c r="J1670" i="6"/>
  <c r="J1671" i="6"/>
  <c r="J1672" i="6"/>
  <c r="J1673" i="6"/>
  <c r="J1674" i="6"/>
  <c r="J1675" i="6"/>
  <c r="J1676" i="6"/>
  <c r="J1677" i="6"/>
  <c r="J1678" i="6"/>
  <c r="J1679" i="6"/>
  <c r="J1680" i="6"/>
  <c r="J1681" i="6"/>
  <c r="J1682" i="6"/>
  <c r="J1683" i="6"/>
  <c r="J1684" i="6"/>
  <c r="J1685" i="6"/>
  <c r="J1686" i="6"/>
  <c r="J1687" i="6"/>
  <c r="J1688" i="6"/>
  <c r="J1689" i="6"/>
  <c r="J1690" i="6"/>
  <c r="J1691" i="6"/>
  <c r="J1692" i="6"/>
  <c r="J1693" i="6"/>
  <c r="J1694" i="6"/>
  <c r="J1695" i="6"/>
  <c r="J1696" i="6"/>
  <c r="J1697" i="6"/>
  <c r="J1698" i="6"/>
  <c r="J1699" i="6"/>
  <c r="J1700" i="6"/>
  <c r="J1701" i="6"/>
  <c r="J1702" i="6"/>
  <c r="J1703" i="6"/>
  <c r="J1704" i="6"/>
  <c r="J1705" i="6"/>
  <c r="J1706" i="6"/>
  <c r="J1707" i="6"/>
  <c r="J1708" i="6"/>
  <c r="J1709" i="6"/>
  <c r="J1710" i="6"/>
  <c r="J1711" i="6"/>
  <c r="J1712" i="6"/>
  <c r="J1713" i="6"/>
  <c r="J1714" i="6"/>
  <c r="J1715" i="6"/>
  <c r="J1716" i="6"/>
  <c r="J1717" i="6"/>
  <c r="J1718" i="6"/>
  <c r="J1719" i="6"/>
  <c r="J1720" i="6"/>
  <c r="J1721" i="6"/>
  <c r="J1722" i="6"/>
  <c r="J1723" i="6"/>
  <c r="J1724" i="6"/>
  <c r="J1725" i="6"/>
  <c r="J1726" i="6"/>
  <c r="J1727" i="6"/>
  <c r="J1728" i="6"/>
  <c r="J1729" i="6"/>
  <c r="J1730" i="6"/>
  <c r="J1731" i="6"/>
  <c r="J1732" i="6"/>
  <c r="J1733" i="6"/>
  <c r="J1734" i="6"/>
  <c r="J1735" i="6"/>
  <c r="J1736" i="6"/>
  <c r="J1737" i="6"/>
  <c r="J1738" i="6"/>
  <c r="J1739" i="6"/>
  <c r="J1740" i="6"/>
  <c r="J1741" i="6"/>
  <c r="J1742" i="6"/>
  <c r="J1743" i="6"/>
  <c r="J1744" i="6"/>
  <c r="J1745" i="6"/>
  <c r="J1746" i="6"/>
  <c r="J1747" i="6"/>
  <c r="J1748" i="6"/>
  <c r="J1749" i="6"/>
  <c r="J1750" i="6"/>
  <c r="J1751" i="6"/>
  <c r="J1752" i="6"/>
  <c r="J1753" i="6"/>
  <c r="J1754" i="6"/>
  <c r="J1755" i="6"/>
  <c r="J1756" i="6"/>
  <c r="J1757" i="6"/>
  <c r="J1758" i="6"/>
  <c r="J1759" i="6"/>
  <c r="J1760" i="6"/>
  <c r="J1761" i="6"/>
  <c r="J1762" i="6"/>
  <c r="J1763" i="6"/>
  <c r="J1764" i="6"/>
  <c r="J1765" i="6"/>
  <c r="J1766" i="6"/>
  <c r="J1767" i="6"/>
  <c r="J1768" i="6"/>
  <c r="J1769" i="6"/>
  <c r="J1770" i="6"/>
  <c r="J1771" i="6"/>
  <c r="J1772" i="6"/>
  <c r="J1773" i="6"/>
  <c r="J1774" i="6"/>
  <c r="J1775" i="6"/>
  <c r="J1776" i="6"/>
  <c r="J1777" i="6"/>
  <c r="J1778" i="6"/>
  <c r="J1779" i="6"/>
  <c r="J1780" i="6"/>
  <c r="J1781" i="6"/>
  <c r="J1782" i="6"/>
  <c r="J1783" i="6"/>
  <c r="J1784" i="6"/>
  <c r="J1785" i="6"/>
  <c r="J1786" i="6"/>
  <c r="J1787" i="6"/>
  <c r="J1788" i="6"/>
  <c r="J1789" i="6"/>
  <c r="J1790" i="6"/>
  <c r="J1791" i="6"/>
  <c r="J1792" i="6"/>
  <c r="J1793" i="6"/>
  <c r="J1794" i="6"/>
  <c r="J1795" i="6"/>
  <c r="J1796" i="6"/>
  <c r="J1797" i="6"/>
  <c r="J1798" i="6"/>
  <c r="J1799" i="6"/>
  <c r="J1800" i="6"/>
  <c r="J1801" i="6"/>
  <c r="J1802" i="6"/>
  <c r="J1803" i="6"/>
  <c r="J1804" i="6"/>
  <c r="J1805" i="6"/>
  <c r="J1806" i="6"/>
  <c r="J1807" i="6"/>
  <c r="J1808" i="6"/>
  <c r="J1809" i="6"/>
  <c r="J1810" i="6"/>
  <c r="J1811" i="6"/>
  <c r="J1812" i="6"/>
  <c r="J1813" i="6"/>
  <c r="J1814" i="6"/>
  <c r="J1815" i="6"/>
  <c r="J1816" i="6"/>
  <c r="J1817" i="6"/>
  <c r="J1818" i="6"/>
  <c r="J1819" i="6"/>
  <c r="J1820" i="6"/>
  <c r="J1821" i="6"/>
  <c r="J1822" i="6"/>
  <c r="J1823" i="6"/>
  <c r="J1824" i="6"/>
  <c r="J1825" i="6"/>
  <c r="J1826" i="6"/>
  <c r="J1827" i="6"/>
  <c r="J1828" i="6"/>
  <c r="J1829" i="6"/>
  <c r="J1830" i="6"/>
  <c r="J1831" i="6"/>
  <c r="J1832" i="6"/>
  <c r="J1833" i="6"/>
  <c r="J1834" i="6"/>
  <c r="J1835" i="6"/>
  <c r="J1836" i="6"/>
  <c r="J1837" i="6"/>
  <c r="J1838" i="6"/>
  <c r="J1839" i="6"/>
  <c r="J1840" i="6"/>
  <c r="J1841" i="6"/>
  <c r="J1842" i="6"/>
  <c r="J1843" i="6"/>
  <c r="J1844" i="6"/>
  <c r="J1845" i="6"/>
  <c r="J1846" i="6"/>
  <c r="J1847" i="6"/>
  <c r="J1848" i="6"/>
  <c r="J1849" i="6"/>
  <c r="J1850" i="6"/>
  <c r="J1851" i="6"/>
  <c r="J1852" i="6"/>
  <c r="J1853" i="6"/>
  <c r="J1854" i="6"/>
  <c r="J1855" i="6"/>
  <c r="J1856" i="6"/>
  <c r="J1857" i="6"/>
  <c r="J1858" i="6"/>
  <c r="J1859" i="6"/>
  <c r="J1860" i="6"/>
  <c r="J1861" i="6"/>
  <c r="J1862" i="6"/>
  <c r="J1863" i="6"/>
  <c r="J1864" i="6"/>
  <c r="J1865" i="6"/>
  <c r="J1866" i="6"/>
  <c r="J1867" i="6"/>
  <c r="J1868" i="6"/>
  <c r="J1869" i="6"/>
  <c r="J1870" i="6"/>
  <c r="J1871" i="6"/>
  <c r="J1872" i="6"/>
  <c r="J1873" i="6"/>
  <c r="J1874" i="6"/>
  <c r="J1875" i="6"/>
  <c r="J1876" i="6"/>
  <c r="J1877" i="6"/>
  <c r="J1878" i="6"/>
  <c r="J1879" i="6"/>
  <c r="J1880" i="6"/>
  <c r="J1881" i="6"/>
  <c r="J1882" i="6"/>
  <c r="J1883" i="6"/>
  <c r="J1884" i="6"/>
  <c r="J1885" i="6"/>
  <c r="J1886" i="6"/>
  <c r="J1887" i="6"/>
  <c r="J1888" i="6"/>
  <c r="J1889" i="6"/>
  <c r="J1890" i="6"/>
  <c r="J1891" i="6"/>
  <c r="J1892" i="6"/>
  <c r="J1893" i="6"/>
  <c r="J1894" i="6"/>
  <c r="J1895" i="6"/>
  <c r="J1896" i="6"/>
  <c r="J1897" i="6"/>
  <c r="J1898" i="6"/>
  <c r="J1899" i="6"/>
  <c r="J1900" i="6"/>
  <c r="J1901" i="6"/>
  <c r="J1902" i="6"/>
  <c r="J1903" i="6"/>
  <c r="J1904" i="6"/>
  <c r="J1905" i="6"/>
  <c r="J1906" i="6"/>
  <c r="J1907" i="6"/>
  <c r="J1908" i="6"/>
  <c r="J1909" i="6"/>
  <c r="J1910" i="6"/>
  <c r="J1911" i="6"/>
  <c r="J1912" i="6"/>
  <c r="J1913" i="6"/>
  <c r="J1914" i="6"/>
  <c r="J1915" i="6"/>
  <c r="J1916" i="6"/>
  <c r="J1917" i="6"/>
  <c r="J1918" i="6"/>
  <c r="J1919" i="6"/>
  <c r="J1920" i="6"/>
  <c r="J1921" i="6"/>
  <c r="J1922" i="6"/>
  <c r="J1923" i="6"/>
  <c r="J1924" i="6"/>
  <c r="J1925" i="6"/>
  <c r="J1926" i="6"/>
  <c r="J1927" i="6"/>
  <c r="J1928" i="6"/>
  <c r="J1929" i="6"/>
  <c r="J1930" i="6"/>
  <c r="J1931" i="6"/>
  <c r="J1932" i="6"/>
  <c r="J1933" i="6"/>
  <c r="J1934" i="6"/>
  <c r="J1935" i="6"/>
  <c r="J1936" i="6"/>
  <c r="J1937" i="6"/>
  <c r="J1938" i="6"/>
  <c r="J1939" i="6"/>
  <c r="J1940" i="6"/>
  <c r="J1941" i="6"/>
  <c r="J1942" i="6"/>
  <c r="J1943" i="6"/>
  <c r="J1944" i="6"/>
  <c r="J1945" i="6"/>
  <c r="J1946" i="6"/>
  <c r="J1947" i="6"/>
  <c r="J1948" i="6"/>
  <c r="J1949" i="6"/>
  <c r="J1950" i="6"/>
  <c r="J1951" i="6"/>
  <c r="J1952" i="6"/>
  <c r="J1953" i="6"/>
  <c r="J1954" i="6"/>
  <c r="J1955" i="6"/>
  <c r="J1956" i="6"/>
  <c r="J1957" i="6"/>
  <c r="J1958" i="6"/>
  <c r="J1959" i="6"/>
  <c r="J1960" i="6"/>
  <c r="J1961" i="6"/>
  <c r="J1962" i="6"/>
  <c r="J1963" i="6"/>
  <c r="J1964" i="6"/>
  <c r="J1965" i="6"/>
  <c r="J1966" i="6"/>
  <c r="J1967" i="6"/>
  <c r="J1968" i="6"/>
  <c r="J1969" i="6"/>
  <c r="J1970" i="6"/>
  <c r="J1971" i="6"/>
  <c r="J1972" i="6"/>
  <c r="J1973" i="6"/>
  <c r="J1974" i="6"/>
  <c r="J1975" i="6"/>
  <c r="J1976" i="6"/>
  <c r="J1977" i="6"/>
  <c r="J1978" i="6"/>
  <c r="J1979" i="6"/>
  <c r="J1980" i="6"/>
  <c r="J1981" i="6"/>
  <c r="J1982" i="6"/>
  <c r="J1983" i="6"/>
  <c r="J1984" i="6"/>
  <c r="J1985" i="6"/>
  <c r="J1986" i="6"/>
  <c r="J1987" i="6"/>
  <c r="J1988" i="6"/>
  <c r="J1989" i="6"/>
  <c r="J1990" i="6"/>
  <c r="J1991" i="6"/>
  <c r="J1992" i="6"/>
  <c r="J1993" i="6"/>
  <c r="J1994" i="6"/>
  <c r="J1995" i="6"/>
  <c r="J1996" i="6"/>
  <c r="J1997" i="6"/>
  <c r="J1998" i="6"/>
  <c r="J1999" i="6"/>
  <c r="J2000" i="6"/>
  <c r="J2001" i="6"/>
  <c r="J2002" i="6"/>
  <c r="J2003" i="6"/>
  <c r="J2004" i="6"/>
  <c r="J2005" i="6"/>
  <c r="J2006" i="6"/>
  <c r="J2007" i="6"/>
  <c r="J2008" i="6"/>
  <c r="J2009" i="6"/>
  <c r="J2010" i="6"/>
  <c r="J2011" i="6"/>
  <c r="J2012" i="6"/>
  <c r="J2013" i="6"/>
  <c r="J2014" i="6"/>
  <c r="J2015" i="6"/>
  <c r="J2016" i="6"/>
  <c r="J2017" i="6"/>
  <c r="J2018" i="6"/>
  <c r="J2019" i="6"/>
  <c r="J2020" i="6"/>
  <c r="J2021" i="6"/>
  <c r="J2022" i="6"/>
  <c r="J2023" i="6"/>
  <c r="J2024" i="6"/>
  <c r="J2025" i="6"/>
  <c r="J2026" i="6"/>
  <c r="J2027" i="6"/>
  <c r="J2028" i="6"/>
  <c r="J2029" i="6"/>
  <c r="J2030" i="6"/>
  <c r="J2031" i="6"/>
  <c r="J2032" i="6"/>
  <c r="J2033" i="6"/>
  <c r="J2034" i="6"/>
  <c r="J2035" i="6"/>
  <c r="J2036" i="6"/>
  <c r="J2037" i="6"/>
  <c r="J2038" i="6"/>
  <c r="J2039" i="6"/>
  <c r="J2040" i="6"/>
  <c r="J2041" i="6"/>
  <c r="J2042" i="6"/>
  <c r="J2043" i="6"/>
  <c r="J2044" i="6"/>
  <c r="J2045" i="6"/>
  <c r="J2046" i="6"/>
  <c r="J2047" i="6"/>
  <c r="J2048" i="6"/>
  <c r="J2049" i="6"/>
  <c r="J2050" i="6"/>
  <c r="J2051" i="6"/>
  <c r="J2052" i="6"/>
  <c r="J2053" i="6"/>
  <c r="J2054" i="6"/>
  <c r="J2055" i="6"/>
  <c r="J2056" i="6"/>
  <c r="J2057" i="6"/>
  <c r="J2058" i="6"/>
  <c r="J2059" i="6"/>
  <c r="J2060" i="6"/>
  <c r="J2061" i="6"/>
  <c r="J2062" i="6"/>
  <c r="J2063" i="6"/>
  <c r="J2064" i="6"/>
  <c r="J2065" i="6"/>
  <c r="J2066" i="6"/>
  <c r="J2067" i="6"/>
  <c r="J2068" i="6"/>
  <c r="J2069" i="6"/>
  <c r="J2070" i="6"/>
  <c r="J2071" i="6"/>
  <c r="J2072" i="6"/>
  <c r="J2073" i="6"/>
  <c r="J2074" i="6"/>
  <c r="J2075" i="6"/>
  <c r="J2076" i="6"/>
  <c r="J2077" i="6"/>
  <c r="J2078" i="6"/>
  <c r="J2079" i="6"/>
  <c r="J2080" i="6"/>
  <c r="J2081" i="6"/>
  <c r="J2082" i="6"/>
  <c r="J2083" i="6"/>
  <c r="J2084" i="6"/>
  <c r="J2085" i="6"/>
  <c r="J2086" i="6"/>
  <c r="J2087" i="6"/>
  <c r="J2088" i="6"/>
  <c r="J2089" i="6"/>
  <c r="J2090" i="6"/>
  <c r="J2091" i="6"/>
  <c r="J2092" i="6"/>
  <c r="J2093" i="6"/>
  <c r="J2094" i="6"/>
  <c r="J2095" i="6"/>
  <c r="J2096" i="6"/>
  <c r="J2097" i="6"/>
  <c r="J2098" i="6"/>
  <c r="J2099" i="6"/>
  <c r="J2100" i="6"/>
  <c r="J2101" i="6"/>
  <c r="J2102" i="6"/>
  <c r="J2103" i="6"/>
  <c r="J2104" i="6"/>
  <c r="J2105" i="6"/>
  <c r="J2106" i="6"/>
  <c r="J2107" i="6"/>
  <c r="J2108" i="6"/>
  <c r="J2109" i="6"/>
  <c r="J2110" i="6"/>
  <c r="J2111" i="6"/>
  <c r="J2112" i="6"/>
  <c r="J2113" i="6"/>
  <c r="J2114" i="6"/>
  <c r="J2115" i="6"/>
  <c r="J2116" i="6"/>
  <c r="J2117" i="6"/>
  <c r="J2118" i="6"/>
  <c r="J2119" i="6"/>
  <c r="J2120" i="6"/>
  <c r="J2121" i="6"/>
  <c r="J2122" i="6"/>
  <c r="J2123" i="6"/>
  <c r="J2124" i="6"/>
  <c r="J2125" i="6"/>
  <c r="J2126" i="6"/>
  <c r="J2127" i="6"/>
  <c r="J2128" i="6"/>
  <c r="J2129" i="6"/>
  <c r="J2130" i="6"/>
  <c r="J2131" i="6"/>
  <c r="J2132" i="6"/>
  <c r="J2133" i="6"/>
  <c r="J2134" i="6"/>
  <c r="J2135" i="6"/>
  <c r="J2136" i="6"/>
  <c r="J2137" i="6"/>
  <c r="J2138" i="6"/>
  <c r="J2139" i="6"/>
  <c r="J2140" i="6"/>
  <c r="J2141" i="6"/>
  <c r="J2142" i="6"/>
  <c r="J2143" i="6"/>
  <c r="J2144" i="6"/>
  <c r="J2145" i="6"/>
  <c r="J2146" i="6"/>
  <c r="J2147" i="6"/>
  <c r="J2148" i="6"/>
  <c r="J2149" i="6"/>
  <c r="J2150" i="6"/>
  <c r="J2151" i="6"/>
  <c r="J2152" i="6"/>
  <c r="J2153" i="6"/>
  <c r="J2154" i="6"/>
  <c r="J2155" i="6"/>
  <c r="J2156" i="6"/>
  <c r="J2157" i="6"/>
  <c r="J2158" i="6"/>
  <c r="J2159" i="6"/>
  <c r="J2160" i="6"/>
  <c r="J2161" i="6"/>
  <c r="J2162" i="6"/>
  <c r="J2163" i="6"/>
  <c r="J2164" i="6"/>
  <c r="J2165" i="6"/>
  <c r="J2166" i="6"/>
  <c r="J2167" i="6"/>
  <c r="J2168" i="6"/>
  <c r="J2169" i="6"/>
  <c r="J2170" i="6"/>
  <c r="J2171" i="6"/>
  <c r="J2172" i="6"/>
  <c r="J2173" i="6"/>
  <c r="J2174" i="6"/>
  <c r="J2175" i="6"/>
  <c r="J2176" i="6"/>
  <c r="J2177" i="6"/>
  <c r="J2178" i="6"/>
  <c r="J2179" i="6"/>
  <c r="J2180" i="6"/>
  <c r="J2181" i="6"/>
  <c r="J2182" i="6"/>
  <c r="J2183" i="6"/>
  <c r="J2184" i="6"/>
  <c r="J2185" i="6"/>
  <c r="J2186" i="6"/>
  <c r="J2187" i="6"/>
  <c r="J2188" i="6"/>
  <c r="J2189" i="6"/>
  <c r="J2190" i="6"/>
  <c r="J2191" i="6"/>
  <c r="J2192" i="6"/>
  <c r="J2193" i="6"/>
  <c r="J2194" i="6"/>
  <c r="J2195" i="6"/>
  <c r="J2196" i="6"/>
  <c r="J2197" i="6"/>
  <c r="J2198" i="6"/>
  <c r="J2199" i="6"/>
  <c r="J2200" i="6"/>
  <c r="J2201" i="6"/>
  <c r="J2202" i="6"/>
  <c r="J2203" i="6"/>
  <c r="J2204" i="6"/>
  <c r="J2205" i="6"/>
  <c r="J2206" i="6"/>
  <c r="J2207" i="6"/>
  <c r="J2208" i="6"/>
  <c r="J2209" i="6"/>
  <c r="J2210" i="6"/>
  <c r="J2211" i="6"/>
  <c r="J2212" i="6"/>
  <c r="J2213" i="6"/>
  <c r="J2214" i="6"/>
  <c r="J2215" i="6"/>
  <c r="J2216" i="6"/>
  <c r="J2217" i="6"/>
  <c r="J2218" i="6"/>
  <c r="J2219" i="6"/>
  <c r="J2220" i="6"/>
  <c r="J2221" i="6"/>
  <c r="J2222" i="6"/>
  <c r="J2223" i="6"/>
  <c r="J2224" i="6"/>
  <c r="J2225" i="6"/>
  <c r="J2226" i="6"/>
  <c r="J2227" i="6"/>
  <c r="J2228" i="6"/>
  <c r="J2229" i="6"/>
  <c r="J2230" i="6"/>
  <c r="J2231" i="6"/>
  <c r="J2232" i="6"/>
  <c r="J2233" i="6"/>
  <c r="J2234" i="6"/>
  <c r="J2235" i="6"/>
  <c r="J2236" i="6"/>
  <c r="J2237" i="6"/>
  <c r="J2238" i="6"/>
  <c r="J2239" i="6"/>
  <c r="J2240" i="6"/>
  <c r="J2241" i="6"/>
  <c r="J2242"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I2179" i="6"/>
  <c r="I2180" i="6"/>
  <c r="I2181" i="6"/>
  <c r="I2182" i="6"/>
  <c r="I2183" i="6"/>
  <c r="I2184" i="6"/>
  <c r="I2185" i="6"/>
  <c r="I2186" i="6"/>
  <c r="I2187" i="6"/>
  <c r="I2188" i="6"/>
  <c r="I2189" i="6"/>
  <c r="I2190" i="6"/>
  <c r="I2191" i="6"/>
  <c r="I2192" i="6"/>
  <c r="I2193" i="6"/>
  <c r="I2194" i="6"/>
  <c r="I2195" i="6"/>
  <c r="I2196" i="6"/>
  <c r="I2197" i="6"/>
  <c r="I2198" i="6"/>
  <c r="I2199" i="6"/>
  <c r="I2200" i="6"/>
  <c r="I2201" i="6"/>
  <c r="I2202" i="6"/>
  <c r="I2203" i="6"/>
  <c r="I2204" i="6"/>
  <c r="I2205" i="6"/>
  <c r="I2206" i="6"/>
  <c r="I2207" i="6"/>
  <c r="I2208" i="6"/>
  <c r="I2209" i="6"/>
  <c r="I2210" i="6"/>
  <c r="I2211" i="6"/>
  <c r="I2212" i="6"/>
  <c r="I2213" i="6"/>
  <c r="I2214" i="6"/>
  <c r="I2215" i="6"/>
  <c r="I2216" i="6"/>
  <c r="I2217" i="6"/>
  <c r="I2218" i="6"/>
  <c r="I2219" i="6"/>
  <c r="I2220" i="6"/>
  <c r="I2221" i="6"/>
  <c r="I2222" i="6"/>
  <c r="I2223" i="6"/>
  <c r="I2224" i="6"/>
  <c r="I2225" i="6"/>
  <c r="I2226" i="6"/>
  <c r="I2227" i="6"/>
  <c r="I2228" i="6"/>
  <c r="I2229" i="6"/>
  <c r="I2230" i="6"/>
  <c r="I2231" i="6"/>
  <c r="I2232" i="6"/>
  <c r="I2233" i="6"/>
  <c r="I2234" i="6"/>
  <c r="I2235" i="6"/>
  <c r="I2236" i="6"/>
  <c r="I2237" i="6"/>
  <c r="I2238" i="6"/>
  <c r="I2239" i="6"/>
  <c r="I2240" i="6"/>
  <c r="I2241" i="6"/>
  <c r="I2242"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3" i="5"/>
  <c r="F4" i="5"/>
  <c r="F5" i="5"/>
  <c r="F6" i="5"/>
  <c r="F7" i="5"/>
  <c r="F8" i="5"/>
  <c r="F9" i="5"/>
  <c r="F10" i="5"/>
  <c r="F11" i="5"/>
  <c r="F12" i="5"/>
  <c r="F13" i="5"/>
  <c r="F2" i="5"/>
  <c r="J7" i="5" s="1"/>
  <c r="E12" i="10"/>
  <c r="E4" i="10"/>
  <c r="E11" i="10"/>
  <c r="E3" i="10"/>
  <c r="E10" i="10"/>
  <c r="E9" i="10"/>
  <c r="E8" i="10"/>
  <c r="E7" i="10"/>
  <c r="E6" i="10"/>
  <c r="E5" i="10"/>
  <c r="N14" i="10"/>
  <c r="N13" i="10"/>
  <c r="N12" i="10"/>
  <c r="N11" i="10"/>
  <c r="N10" i="10"/>
  <c r="N9" i="10"/>
  <c r="N8" i="10"/>
  <c r="N7" i="10"/>
  <c r="N6" i="10"/>
  <c r="N5" i="10"/>
  <c r="D1264" i="8" l="1"/>
  <c r="D590" i="8"/>
  <c r="D1291" i="8"/>
  <c r="D434" i="8"/>
  <c r="D1663" i="8"/>
  <c r="D435" i="8"/>
  <c r="D36" i="8"/>
  <c r="D1783" i="8"/>
  <c r="D2114" i="8"/>
  <c r="D277" i="8"/>
  <c r="D849" i="8"/>
  <c r="D1407" i="8"/>
  <c r="D1159" i="8"/>
  <c r="D1480" i="8"/>
  <c r="D261" i="8"/>
  <c r="D1502" i="8"/>
  <c r="D603" i="8"/>
  <c r="D1364" i="8"/>
  <c r="D321" i="8"/>
  <c r="D1078" i="8"/>
  <c r="D676" i="8"/>
  <c r="D772" i="8"/>
  <c r="D721" i="8"/>
  <c r="D724" i="8"/>
  <c r="D2213" i="8"/>
  <c r="D1562" i="8"/>
  <c r="D1503" i="8"/>
  <c r="D1604" i="8"/>
  <c r="D2160" i="8"/>
  <c r="D1787" i="8"/>
  <c r="D1444" i="8"/>
  <c r="D776" i="8"/>
  <c r="D297" i="8"/>
  <c r="D777" i="8"/>
  <c r="D1716" i="8"/>
  <c r="D1276" i="8"/>
  <c r="D371" i="8"/>
  <c r="D1763" i="8"/>
  <c r="D1208" i="8"/>
  <c r="D1832" i="8"/>
  <c r="D1082" i="8"/>
  <c r="D373" i="8"/>
  <c r="D860" i="8"/>
  <c r="D593" i="8"/>
  <c r="D79" i="8"/>
  <c r="D2090" i="8"/>
  <c r="D780" i="8"/>
  <c r="D2073" i="8"/>
  <c r="D1084" i="8"/>
  <c r="D265" i="8"/>
  <c r="D279" i="8"/>
  <c r="D861" i="8"/>
  <c r="D2235" i="8"/>
  <c r="D937" i="8"/>
  <c r="D730" i="8"/>
  <c r="D1216" i="8"/>
  <c r="D139" i="8"/>
  <c r="D1217" i="8"/>
  <c r="D920" i="8"/>
  <c r="D2113" i="8"/>
  <c r="D923" i="8"/>
  <c r="D1362" i="8"/>
  <c r="D1784" i="8"/>
  <c r="D925" i="8"/>
  <c r="D1600" i="8"/>
  <c r="D1567" i="8"/>
  <c r="D502" i="8"/>
  <c r="D2026" i="8"/>
  <c r="D68" i="8"/>
  <c r="D1532" i="8"/>
  <c r="D1608" i="8"/>
  <c r="D1507" i="8"/>
  <c r="D733" i="8"/>
  <c r="D327" i="8"/>
  <c r="D943" i="8"/>
  <c r="D581" i="8"/>
  <c r="D1321" i="8"/>
  <c r="D1123" i="8"/>
  <c r="D1219" i="8"/>
  <c r="D1570" i="8"/>
  <c r="D1534" i="8"/>
  <c r="D1430" i="8"/>
  <c r="D1371" i="8"/>
  <c r="D1322" i="8"/>
  <c r="D281" i="8"/>
  <c r="D869" i="8"/>
  <c r="D1836" i="8"/>
  <c r="D1170" i="8"/>
  <c r="D685" i="8"/>
  <c r="D1938" i="8"/>
  <c r="D952" i="8"/>
  <c r="D1128" i="8"/>
  <c r="D508" i="8"/>
  <c r="D953" i="8"/>
  <c r="D1486" i="8"/>
  <c r="D1939" i="8"/>
  <c r="D627" i="8"/>
  <c r="D1173" i="8"/>
  <c r="D642" i="8"/>
  <c r="D1298" i="8"/>
  <c r="D875" i="8"/>
  <c r="D457" i="8"/>
  <c r="D687" i="8"/>
  <c r="D1896" i="8"/>
  <c r="D302" i="8"/>
  <c r="D609" i="8"/>
  <c r="D511" i="8"/>
  <c r="D1751" i="8"/>
  <c r="D1090" i="8"/>
  <c r="D1897" i="8"/>
  <c r="D877" i="8"/>
  <c r="D878" i="8"/>
  <c r="D513" i="8"/>
  <c r="D880" i="8"/>
  <c r="D1876" i="8"/>
  <c r="D514" i="8"/>
  <c r="D393" i="8"/>
  <c r="D121" i="8"/>
  <c r="D439" i="8"/>
  <c r="D2025" i="8"/>
  <c r="D853" i="8"/>
  <c r="D1712" i="8"/>
  <c r="D1065" i="8"/>
  <c r="D66" i="8"/>
  <c r="D1265" i="8"/>
  <c r="D14" i="8"/>
  <c r="D1785" i="8"/>
  <c r="D170" i="8"/>
  <c r="D1120" i="8"/>
  <c r="D720" i="8"/>
  <c r="D1602" i="8"/>
  <c r="D856" i="8"/>
  <c r="D442" i="8"/>
  <c r="D578" i="8"/>
  <c r="D2072" i="8"/>
  <c r="D197" i="8"/>
  <c r="D1563" i="8"/>
  <c r="D1206" i="8"/>
  <c r="D2088" i="8"/>
  <c r="D858" i="8"/>
  <c r="D859" i="8"/>
  <c r="D725" i="8"/>
  <c r="D1408" i="8"/>
  <c r="D1987" i="8"/>
  <c r="D15" i="8"/>
  <c r="D173" i="8"/>
  <c r="D1605" i="8"/>
  <c r="D449" i="8"/>
  <c r="D1565" i="8"/>
  <c r="D2046" i="8"/>
  <c r="D622" i="8"/>
  <c r="D200" i="8"/>
  <c r="D263" i="8"/>
  <c r="D203" i="8"/>
  <c r="D1890" i="8"/>
  <c r="D1212" i="8"/>
  <c r="D1504" i="8"/>
  <c r="D1367" i="8"/>
  <c r="D781" i="8"/>
  <c r="D300" i="8"/>
  <c r="D782" i="8"/>
  <c r="D1054" i="8"/>
  <c r="D138" i="8"/>
  <c r="D1682" i="8"/>
  <c r="D1719" i="8"/>
  <c r="D1483" i="8"/>
  <c r="D40" i="8"/>
  <c r="D204" i="8"/>
  <c r="D41" i="8"/>
  <c r="D864" i="8"/>
  <c r="D205" i="8"/>
  <c r="D1369" i="8"/>
  <c r="D1609" i="8"/>
  <c r="D42" i="8"/>
  <c r="D1960" i="8"/>
  <c r="D1122" i="8"/>
  <c r="D1320" i="8"/>
  <c r="D788" i="8"/>
  <c r="D1124" i="8"/>
  <c r="D330" i="8"/>
  <c r="D2223" i="8"/>
  <c r="D735" i="8"/>
  <c r="D1990" i="8"/>
  <c r="D625" i="8"/>
  <c r="D1961" i="8"/>
  <c r="D868" i="8"/>
  <c r="D870" i="8"/>
  <c r="D210" i="8"/>
  <c r="D1171" i="8"/>
  <c r="D2079" i="8"/>
  <c r="D506" i="8"/>
  <c r="D1127" i="8"/>
  <c r="D1893" i="8"/>
  <c r="D1056" i="8"/>
  <c r="D872" i="8"/>
  <c r="D582" i="8"/>
  <c r="D386" i="8"/>
  <c r="D1940" i="8"/>
  <c r="D737" i="8"/>
  <c r="D1175" i="8"/>
  <c r="D1489" i="8"/>
  <c r="D119" i="8"/>
  <c r="D1574" i="8"/>
  <c r="D1688" i="8"/>
  <c r="D2091" i="8"/>
  <c r="D1758" i="8"/>
  <c r="D1616" i="8"/>
  <c r="D2169" i="8"/>
  <c r="D1229" i="8"/>
  <c r="D461" i="8"/>
  <c r="D222" i="8"/>
  <c r="D516" i="8"/>
  <c r="D1728" i="8"/>
  <c r="D1094" i="8"/>
  <c r="D882" i="8"/>
  <c r="D1511" i="8"/>
  <c r="D1579" i="8"/>
  <c r="D1341" i="8"/>
  <c r="D1840" i="8"/>
  <c r="D1181" i="8"/>
  <c r="D1841" i="8"/>
  <c r="D2236" i="8"/>
  <c r="D338" i="8"/>
  <c r="D1379" i="8"/>
  <c r="D1620" i="8"/>
  <c r="D1380" i="8"/>
  <c r="D1921" i="8"/>
  <c r="D1996" i="8"/>
  <c r="D1966" i="8"/>
  <c r="D522" i="8"/>
  <c r="D523" i="8"/>
  <c r="D1452" i="8"/>
  <c r="D1539" i="8"/>
  <c r="D1690" i="8"/>
  <c r="D803" i="8"/>
  <c r="D122" i="8"/>
  <c r="D1998" i="8"/>
  <c r="D1282" i="8"/>
  <c r="D1818" i="8"/>
  <c r="D1098" i="8"/>
  <c r="D464" i="8"/>
  <c r="D1061" i="8"/>
  <c r="D1402" i="8"/>
  <c r="D271" i="8"/>
  <c r="D1140" i="8"/>
  <c r="D1672" i="8"/>
  <c r="D401" i="8"/>
  <c r="D1071" i="8"/>
  <c r="D156" i="8"/>
  <c r="D585" i="8"/>
  <c r="D1240" i="8"/>
  <c r="D229" i="8"/>
  <c r="D345" i="8"/>
  <c r="D1694" i="8"/>
  <c r="D1673" i="8"/>
  <c r="D70" i="8"/>
  <c r="D812" i="8"/>
  <c r="D984" i="8"/>
  <c r="D1473" i="8"/>
  <c r="D1903" i="8"/>
  <c r="D986" i="8"/>
  <c r="D1696" i="8"/>
  <c r="D2126" i="8"/>
  <c r="D406" i="8"/>
  <c r="D1309" i="8"/>
  <c r="D308" i="8"/>
  <c r="D235" i="8"/>
  <c r="D2028" i="8"/>
  <c r="D533" i="8"/>
  <c r="D2029" i="8"/>
  <c r="D1866" i="8"/>
  <c r="D470" i="8"/>
  <c r="D1625" i="8"/>
  <c r="D1626" i="8"/>
  <c r="D8" i="8"/>
  <c r="D1403" i="8"/>
  <c r="D71" i="8"/>
  <c r="D1924" i="8"/>
  <c r="D1905" i="8"/>
  <c r="D1518" i="8"/>
  <c r="D1821" i="8"/>
  <c r="D543" i="8"/>
  <c r="D1546" i="8"/>
  <c r="D1948" i="8"/>
  <c r="D1548" i="8"/>
  <c r="D588" i="8"/>
  <c r="D1754" i="8"/>
  <c r="D997" i="8"/>
  <c r="D2132" i="8"/>
  <c r="D259" i="8"/>
  <c r="D1887" i="8"/>
  <c r="D1858" i="8"/>
  <c r="D98" i="8"/>
  <c r="D2134" i="8"/>
  <c r="D1808" i="8"/>
  <c r="D426" i="8"/>
  <c r="D848" i="8"/>
  <c r="D1035" i="8"/>
  <c r="D430" i="8"/>
  <c r="D1314" i="8"/>
  <c r="D487" i="8"/>
  <c r="D1156" i="8"/>
  <c r="D294" i="8"/>
  <c r="D249" i="8"/>
  <c r="D2112" i="8"/>
  <c r="D2233" i="8"/>
  <c r="D2042" i="8"/>
  <c r="D1041" i="8"/>
  <c r="D2211" i="8"/>
  <c r="D1292" i="8"/>
  <c r="D1398" i="8"/>
  <c r="D2002" i="8"/>
  <c r="D1882" i="8"/>
  <c r="D754" i="8"/>
  <c r="D1425" i="8"/>
  <c r="D1000" i="8"/>
  <c r="D901" i="8"/>
  <c r="D1396" i="8"/>
  <c r="D1003" i="8"/>
  <c r="D1051" i="8"/>
  <c r="D549" i="8"/>
  <c r="D2064" i="8"/>
  <c r="D75" i="8"/>
  <c r="D1148" i="8"/>
  <c r="D1741" i="8"/>
  <c r="D551" i="8"/>
  <c r="D757" i="8"/>
  <c r="D828" i="8"/>
  <c r="D1850" i="8"/>
  <c r="D1384" i="8"/>
  <c r="D1253" i="8"/>
  <c r="D1074" i="8"/>
  <c r="D1151" i="8"/>
  <c r="D1950" i="8"/>
  <c r="D669" i="8"/>
  <c r="D413" i="8"/>
  <c r="D832" i="8"/>
  <c r="D1460" i="8"/>
  <c r="D834" i="8"/>
  <c r="D1010" i="8"/>
  <c r="D906" i="8"/>
  <c r="D557" i="8"/>
  <c r="D1332" i="8"/>
  <c r="D836" i="8"/>
  <c r="D2058" i="8"/>
  <c r="D165" i="8"/>
  <c r="D1748" i="8"/>
  <c r="D1024" i="8"/>
  <c r="D1155" i="8"/>
  <c r="D190" i="8"/>
  <c r="D842" i="8"/>
  <c r="D1982" i="8"/>
  <c r="D1025" i="8"/>
  <c r="D1599" i="8"/>
  <c r="D2077" i="8"/>
  <c r="D1679" i="8"/>
  <c r="D1290" i="8"/>
  <c r="D1034" i="8"/>
  <c r="D192" i="8"/>
  <c r="D1336" i="8"/>
  <c r="D65" i="8"/>
  <c r="D765" i="8"/>
  <c r="D1200" i="8"/>
  <c r="D577" i="8"/>
  <c r="D1038" i="8"/>
  <c r="D260" i="8"/>
  <c r="D1115" i="8"/>
  <c r="D359" i="8"/>
  <c r="D1031" i="8"/>
  <c r="D1441" i="8"/>
  <c r="D2023" i="8"/>
  <c r="D22" i="8"/>
  <c r="D85" i="8"/>
  <c r="D1420" i="8"/>
  <c r="D1089" i="8"/>
  <c r="D959" i="8"/>
  <c r="D960" i="8"/>
  <c r="D332" i="8"/>
  <c r="D1432" i="8"/>
  <c r="D1223" i="8"/>
  <c r="D1224" i="8"/>
  <c r="D879" i="8"/>
  <c r="D961" i="8"/>
  <c r="D1933" i="8"/>
  <c r="D1711" i="8"/>
  <c r="D2024" i="8"/>
  <c r="D1761" i="8"/>
  <c r="D621" i="8"/>
  <c r="D362" i="8"/>
  <c r="D438" i="8"/>
  <c r="D926" i="8"/>
  <c r="D927" i="8"/>
  <c r="D1934" i="8"/>
  <c r="D2034" i="8"/>
  <c r="D2097" i="8"/>
  <c r="D675" i="8"/>
  <c r="D1713" i="8"/>
  <c r="D854" i="8"/>
  <c r="D1481" i="8"/>
  <c r="D2234" i="8"/>
  <c r="D719" i="8"/>
  <c r="D774" i="8"/>
  <c r="D1986" i="8"/>
  <c r="D38" i="8"/>
  <c r="D775" i="8"/>
  <c r="D1810" i="8"/>
  <c r="D498" i="8"/>
  <c r="D1465" i="8"/>
  <c r="D369" i="8"/>
  <c r="D592" i="8"/>
  <c r="D1399" i="8"/>
  <c r="D1957" i="8"/>
  <c r="D198" i="8"/>
  <c r="D1789" i="8"/>
  <c r="D1762" i="8"/>
  <c r="D2161" i="8"/>
  <c r="D1718" i="8"/>
  <c r="D499" i="8"/>
  <c r="D448" i="8"/>
  <c r="D1606" i="8"/>
  <c r="D299" i="8"/>
  <c r="D779" i="8"/>
  <c r="D58" i="8"/>
  <c r="D1083" i="8"/>
  <c r="D202" i="8"/>
  <c r="D1607" i="8"/>
  <c r="D1750" i="8"/>
  <c r="D1812" i="8"/>
  <c r="D729" i="8"/>
  <c r="D1213" i="8"/>
  <c r="D1337" i="8"/>
  <c r="D1892" i="8"/>
  <c r="D1835" i="8"/>
  <c r="D594" i="8"/>
  <c r="D2205" i="8"/>
  <c r="D1683" i="8"/>
  <c r="D376" i="8"/>
  <c r="D940" i="8"/>
  <c r="D1874" i="8"/>
  <c r="D571" i="8"/>
  <c r="D54" i="8"/>
  <c r="D2067" i="8"/>
  <c r="D504" i="8"/>
  <c r="D378" i="8"/>
  <c r="D1044" i="8"/>
  <c r="D454" i="8"/>
  <c r="D1533" i="8"/>
  <c r="D944" i="8"/>
  <c r="D786" i="8"/>
  <c r="D329" i="8"/>
  <c r="D2068" i="8"/>
  <c r="D1612" i="8"/>
  <c r="D866" i="8"/>
  <c r="D208" i="8"/>
  <c r="D143" i="8"/>
  <c r="D790" i="8"/>
  <c r="D1125" i="8"/>
  <c r="D791" i="8"/>
  <c r="D43" i="8"/>
  <c r="D1650" i="8"/>
  <c r="D950" i="8"/>
  <c r="D1299" i="8"/>
  <c r="D1058" i="8"/>
  <c r="D881" i="8"/>
  <c r="D1413" i="8"/>
  <c r="D334" i="8"/>
  <c r="D661" i="8"/>
  <c r="D1048" i="8"/>
  <c r="D151" i="8"/>
  <c r="D794" i="8"/>
  <c r="D1653" i="8"/>
  <c r="D1414" i="8"/>
  <c r="D1617" i="8"/>
  <c r="D395" i="8"/>
  <c r="D966" i="8"/>
  <c r="D1377" i="8"/>
  <c r="D1302" i="8"/>
  <c r="D1537" i="8"/>
  <c r="D1327" i="8"/>
  <c r="D463" i="8"/>
  <c r="D1268" i="8"/>
  <c r="D1730" i="8"/>
  <c r="D336" i="8"/>
  <c r="D1304" i="8"/>
  <c r="D88" i="8"/>
  <c r="D520" i="8"/>
  <c r="D743" i="8"/>
  <c r="D662" i="8"/>
  <c r="D2237" i="8"/>
  <c r="D304" i="8"/>
  <c r="D1538" i="8"/>
  <c r="D340" i="8"/>
  <c r="D524" i="8"/>
  <c r="D802" i="8"/>
  <c r="D1513" i="8"/>
  <c r="D1234" i="8"/>
  <c r="D269" i="8"/>
  <c r="D1454" i="8"/>
  <c r="D183" i="8"/>
  <c r="D1235" i="8"/>
  <c r="D270" i="8"/>
  <c r="D745" i="8"/>
  <c r="D1654" i="8"/>
  <c r="D2092" i="8"/>
  <c r="D1541" i="8"/>
  <c r="D1734" i="8"/>
  <c r="D980" i="8"/>
  <c r="D526" i="8"/>
  <c r="D527" i="8"/>
  <c r="D305" i="8"/>
  <c r="D343" i="8"/>
  <c r="D344" i="8"/>
  <c r="D6" i="8"/>
  <c r="D695" i="8"/>
  <c r="D2149" i="8"/>
  <c r="D1820" i="8"/>
  <c r="D100" i="8"/>
  <c r="D888" i="8"/>
  <c r="D1142" i="8"/>
  <c r="D1242" i="8"/>
  <c r="D405" i="8"/>
  <c r="D1143" i="8"/>
  <c r="D31" i="8"/>
  <c r="D1697" i="8"/>
  <c r="D2080" i="8"/>
  <c r="D257" i="8"/>
  <c r="D2224" i="8"/>
  <c r="D701" i="8"/>
  <c r="D1999" i="8"/>
  <c r="D1344" i="8"/>
  <c r="D1436" i="8"/>
  <c r="D991" i="8"/>
  <c r="D2127" i="8"/>
  <c r="D613" i="8"/>
  <c r="D2001" i="8"/>
  <c r="D1284" i="8"/>
  <c r="D410" i="8"/>
  <c r="D751" i="8"/>
  <c r="D994" i="8"/>
  <c r="D1947" i="8"/>
  <c r="D1495" i="8"/>
  <c r="D540" i="8"/>
  <c r="D159" i="8"/>
  <c r="D1103" i="8"/>
  <c r="D2179" i="8"/>
  <c r="D2151" i="8"/>
  <c r="D1630" i="8"/>
  <c r="D645" i="8"/>
  <c r="D1755" i="8"/>
  <c r="D44" i="8"/>
  <c r="D1837" i="8"/>
  <c r="D507" i="8"/>
  <c r="D1277" i="8"/>
  <c r="D212" i="8"/>
  <c r="D873" i="8"/>
  <c r="D955" i="8"/>
  <c r="D1895" i="8"/>
  <c r="D2122" i="8"/>
  <c r="D874" i="8"/>
  <c r="D2037" i="8"/>
  <c r="D738" i="8"/>
  <c r="D215" i="8"/>
  <c r="D1875" i="8"/>
  <c r="D26" i="8"/>
  <c r="D120" i="8"/>
  <c r="D659" i="8"/>
  <c r="D217" i="8"/>
  <c r="D1668" i="8"/>
  <c r="D2229" i="8"/>
  <c r="D1992" i="8"/>
  <c r="D512" i="8"/>
  <c r="D2047" i="8"/>
  <c r="D1613" i="8"/>
  <c r="D2074" i="8"/>
  <c r="D282" i="8"/>
  <c r="D2144" i="8"/>
  <c r="D1726" i="8"/>
  <c r="D1994" i="8"/>
  <c r="D333" i="8"/>
  <c r="D1301" i="8"/>
  <c r="D2015" i="8"/>
  <c r="D460" i="8"/>
  <c r="D793" i="8"/>
  <c r="D1470" i="8"/>
  <c r="D27" i="8"/>
  <c r="D1093" i="8"/>
  <c r="D1942" i="8"/>
  <c r="D2075" i="8"/>
  <c r="D1878" i="8"/>
  <c r="D796" i="8"/>
  <c r="D1729" i="8"/>
  <c r="D1450" i="8"/>
  <c r="D1865" i="8"/>
  <c r="D1378" i="8"/>
  <c r="D1512" i="8"/>
  <c r="D2146" i="8"/>
  <c r="D1059" i="8"/>
  <c r="D2048" i="8"/>
  <c r="D1305" i="8"/>
  <c r="D2200" i="8"/>
  <c r="D1231" i="8"/>
  <c r="D2216" i="8"/>
  <c r="D744" i="8"/>
  <c r="D1451" i="8"/>
  <c r="D2106" i="8"/>
  <c r="D341" i="8"/>
  <c r="D1401" i="8"/>
  <c r="D1183" i="8"/>
  <c r="D1338" i="8"/>
  <c r="D804" i="8"/>
  <c r="D1097" i="8"/>
  <c r="D1381" i="8"/>
  <c r="D124" i="8"/>
  <c r="D1236" i="8"/>
  <c r="D1493" i="8"/>
  <c r="D5" i="8"/>
  <c r="D1308" i="8"/>
  <c r="D1733" i="8"/>
  <c r="D979" i="8"/>
  <c r="D692" i="8"/>
  <c r="D887" i="8"/>
  <c r="D747" i="8"/>
  <c r="D1434" i="8"/>
  <c r="D1283" i="8"/>
  <c r="D1969" i="8"/>
  <c r="D1423" i="8"/>
  <c r="D1970" i="8"/>
  <c r="D1736" i="8"/>
  <c r="D809" i="8"/>
  <c r="D1072" i="8"/>
  <c r="D1494" i="8"/>
  <c r="D890" i="8"/>
  <c r="D1424" i="8"/>
  <c r="D1622" i="8"/>
  <c r="D1738" i="8"/>
  <c r="D1656" i="8"/>
  <c r="D64" i="8"/>
  <c r="D1269" i="8"/>
  <c r="D1105" i="8"/>
  <c r="D899" i="8"/>
  <c r="D1496" i="8"/>
  <c r="D545" i="8"/>
  <c r="D825" i="8"/>
  <c r="D185" i="8"/>
  <c r="D999" i="8"/>
  <c r="D186" i="8"/>
  <c r="D1802" i="8"/>
  <c r="D113" i="8"/>
  <c r="D1249" i="8"/>
  <c r="D1701" i="8"/>
  <c r="D1550" i="8"/>
  <c r="D1006" i="8"/>
  <c r="D648" i="8"/>
  <c r="D1675" i="8"/>
  <c r="D668" i="8"/>
  <c r="D480" i="8"/>
  <c r="D1427" i="8"/>
  <c r="D2004" i="8"/>
  <c r="D1149" i="8"/>
  <c r="D412" i="8"/>
  <c r="D1743" i="8"/>
  <c r="D1385" i="8"/>
  <c r="D1386" i="8"/>
  <c r="D2184" i="8"/>
  <c r="D1703" i="8"/>
  <c r="D1978" i="8"/>
  <c r="D904" i="8"/>
  <c r="D241" i="8"/>
  <c r="D1870" i="8"/>
  <c r="D131" i="8"/>
  <c r="D1011" i="8"/>
  <c r="D1477" i="8"/>
  <c r="D1340" i="8"/>
  <c r="D1053" i="8"/>
  <c r="D1198" i="8"/>
  <c r="D1979" i="8"/>
  <c r="D1014" i="8"/>
  <c r="D1016" i="8"/>
  <c r="D1908" i="8"/>
  <c r="D1064" i="8"/>
  <c r="D352" i="8"/>
  <c r="D1075" i="8"/>
  <c r="D35" i="8"/>
  <c r="D1478" i="8"/>
  <c r="D1022" i="8"/>
  <c r="D1706" i="8"/>
  <c r="D2131" i="8"/>
  <c r="D421" i="8"/>
  <c r="D575" i="8"/>
  <c r="D1027" i="8"/>
  <c r="D713" i="8"/>
  <c r="D1556" i="8"/>
  <c r="D1029" i="8"/>
  <c r="D1660" i="8"/>
  <c r="D1289" i="8"/>
  <c r="D423" i="8"/>
  <c r="D290" i="8"/>
  <c r="D1932" i="8"/>
  <c r="D2096" i="8"/>
  <c r="D425" i="8"/>
  <c r="D134" i="8"/>
  <c r="D1262" i="8"/>
  <c r="D637" i="8"/>
  <c r="D247" i="8"/>
  <c r="D2241" i="8"/>
  <c r="D1273" i="8"/>
  <c r="D576" i="8"/>
  <c r="D432" i="8"/>
  <c r="D101" i="8"/>
  <c r="D293" i="8"/>
  <c r="D1559" i="8"/>
  <c r="D1114" i="8"/>
  <c r="D1039" i="8"/>
  <c r="D2033" i="8"/>
  <c r="D358" i="8"/>
  <c r="D250" i="8"/>
  <c r="D1463" i="8"/>
  <c r="D644" i="8"/>
  <c r="D1923" i="8"/>
  <c r="D231" i="8"/>
  <c r="D1845" i="8"/>
  <c r="D1456" i="8"/>
  <c r="D532" i="8"/>
  <c r="D2000" i="8"/>
  <c r="D990" i="8"/>
  <c r="D1800" i="8"/>
  <c r="D158" i="8"/>
  <c r="D535" i="8"/>
  <c r="D2217" i="8"/>
  <c r="D409" i="8"/>
  <c r="D237" i="8"/>
  <c r="D472" i="8"/>
  <c r="D50" i="8"/>
  <c r="D62" i="8"/>
  <c r="D1244" i="8"/>
  <c r="D73" i="8"/>
  <c r="D818" i="8"/>
  <c r="D1972" i="8"/>
  <c r="D1867" i="8"/>
  <c r="D1674" i="8"/>
  <c r="D705" i="8"/>
  <c r="D2054" i="8"/>
  <c r="D1310" i="8"/>
  <c r="D1476" i="8"/>
  <c r="D1973" i="8"/>
  <c r="D898" i="8"/>
  <c r="D1975" i="8"/>
  <c r="D1437" i="8"/>
  <c r="D1657" i="8"/>
  <c r="D33" i="8"/>
  <c r="D160" i="8"/>
  <c r="D826" i="8"/>
  <c r="D1270" i="8"/>
  <c r="D74" i="8"/>
  <c r="D1001" i="8"/>
  <c r="D755" i="8"/>
  <c r="D1346" i="8"/>
  <c r="D1004" i="8"/>
  <c r="D647" i="8"/>
  <c r="D1702" i="8"/>
  <c r="D479" i="8"/>
  <c r="D2051" i="8"/>
  <c r="D667" i="8"/>
  <c r="D631" i="8"/>
  <c r="D411" i="8"/>
  <c r="D129" i="8"/>
  <c r="D1331" i="8"/>
  <c r="D758" i="8"/>
  <c r="D759" i="8"/>
  <c r="D258" i="8"/>
  <c r="D1008" i="8"/>
  <c r="D615" i="8"/>
  <c r="D2129" i="8"/>
  <c r="D2130" i="8"/>
  <c r="D1254" i="8"/>
  <c r="D130" i="8"/>
  <c r="D905" i="8"/>
  <c r="D760" i="8"/>
  <c r="D633" i="8"/>
  <c r="D1952" i="8"/>
  <c r="D415" i="8"/>
  <c r="D653" i="8"/>
  <c r="D1677" i="8"/>
  <c r="D908" i="8"/>
  <c r="D1428" i="8"/>
  <c r="D242" i="8"/>
  <c r="D1640" i="8"/>
  <c r="D560" i="8"/>
  <c r="D711" i="8"/>
  <c r="D2065" i="8"/>
  <c r="D1020" i="8"/>
  <c r="D1705" i="8"/>
  <c r="D96" i="8"/>
  <c r="D1805" i="8"/>
  <c r="D317" i="8"/>
  <c r="D634" i="8"/>
  <c r="D655" i="8"/>
  <c r="D837" i="8"/>
  <c r="D1659" i="8"/>
  <c r="D1063" i="8"/>
  <c r="D1552" i="8"/>
  <c r="D2060" i="8"/>
  <c r="D1826" i="8"/>
  <c r="D109" i="8"/>
  <c r="D275" i="8"/>
  <c r="D418" i="8"/>
  <c r="D1256" i="8"/>
  <c r="D654" i="8"/>
  <c r="D712" i="8"/>
  <c r="D2005" i="8"/>
  <c r="D2095" i="8"/>
  <c r="D1032" i="8"/>
  <c r="D2191" i="8"/>
  <c r="D1313" i="8"/>
  <c r="D1709" i="8"/>
  <c r="D2192" i="8"/>
  <c r="D1781" i="8"/>
  <c r="D1501" i="8"/>
  <c r="D427" i="8"/>
  <c r="D292" i="8"/>
  <c r="D429" i="8"/>
  <c r="D12" i="8"/>
  <c r="D568" i="8"/>
  <c r="D1315" i="8"/>
  <c r="D1113" i="8"/>
  <c r="D433" i="8"/>
  <c r="D672" i="8"/>
  <c r="D295" i="8"/>
  <c r="D2041" i="8"/>
  <c r="D620" i="8"/>
  <c r="D1523" i="8"/>
  <c r="D2136" i="8"/>
  <c r="D2133" i="8"/>
  <c r="D566" i="8"/>
  <c r="D1955" i="8"/>
  <c r="D291" i="8"/>
  <c r="D356" i="8"/>
  <c r="D638" i="8"/>
  <c r="D918" i="8"/>
  <c r="D569" i="8"/>
  <c r="D248" i="8"/>
  <c r="D488" i="8"/>
  <c r="D766" i="8"/>
  <c r="D2085" i="8"/>
  <c r="D1442" i="8"/>
  <c r="D357" i="8"/>
  <c r="D168" i="8"/>
  <c r="D1746" i="8"/>
  <c r="D2135" i="8"/>
  <c r="D1418" i="8"/>
  <c r="D767" i="8"/>
  <c r="D1479" i="8"/>
  <c r="D1043" i="8"/>
  <c r="D813" i="8"/>
  <c r="D1521" i="8"/>
  <c r="D1636" i="8"/>
  <c r="D554" i="8"/>
  <c r="D351" i="8"/>
  <c r="D2128" i="8"/>
  <c r="D1907" i="8"/>
  <c r="D1977" i="8"/>
  <c r="D1658" i="8"/>
  <c r="D833" i="8"/>
  <c r="D187" i="8"/>
  <c r="D632" i="8"/>
  <c r="D34" i="8"/>
  <c r="D2040" i="8"/>
  <c r="D1497" i="8"/>
  <c r="D1287" i="8"/>
  <c r="D94" i="8"/>
  <c r="D1012" i="8"/>
  <c r="D1639" i="8"/>
  <c r="D558" i="8"/>
  <c r="D2011" i="8"/>
  <c r="D1271" i="8"/>
  <c r="D163" i="8"/>
  <c r="D763" i="8"/>
  <c r="D1440" i="8"/>
  <c r="D1153" i="8"/>
  <c r="D419" i="8"/>
  <c r="D164" i="8"/>
  <c r="D189" i="8"/>
  <c r="D1334" i="8"/>
  <c r="D2076" i="8"/>
  <c r="D1779" i="8"/>
  <c r="D243" i="8"/>
  <c r="D840" i="8"/>
  <c r="D1498" i="8"/>
  <c r="D1780" i="8"/>
  <c r="D619" i="8"/>
  <c r="D589" i="8"/>
  <c r="D1259" i="8"/>
  <c r="D1260" i="8"/>
  <c r="D1707" i="8"/>
  <c r="D2199" i="8"/>
  <c r="D97" i="8"/>
  <c r="D354" i="8"/>
  <c r="D1855" i="8"/>
  <c r="D764" i="8"/>
  <c r="D133" i="8"/>
  <c r="D1662" i="8"/>
  <c r="D917" i="8"/>
  <c r="D1110" i="8"/>
  <c r="D1033" i="8"/>
  <c r="D1710" i="8"/>
  <c r="D1293" i="8"/>
  <c r="D921" i="8"/>
  <c r="D1782" i="8"/>
  <c r="D1910" i="8"/>
  <c r="D1349" i="8"/>
  <c r="D1116" i="8"/>
  <c r="D850" i="8"/>
  <c r="D490" i="8"/>
  <c r="D1560" i="8"/>
  <c r="D2066" i="8"/>
  <c r="D296" i="8"/>
  <c r="D320" i="8"/>
  <c r="D770" i="8"/>
  <c r="D639" i="8"/>
  <c r="D493" i="8"/>
  <c r="D2078" i="8"/>
  <c r="D2137" i="8"/>
  <c r="D773" i="8"/>
  <c r="D929" i="8"/>
  <c r="D1647" i="8"/>
  <c r="D2225" i="8"/>
  <c r="D922" i="8"/>
  <c r="D2138" i="8"/>
  <c r="D1603" i="8"/>
  <c r="D1163" i="8"/>
  <c r="D1664" i="8"/>
  <c r="D1786" i="8"/>
  <c r="D1482" i="8"/>
  <c r="D931" i="8"/>
  <c r="D1366" i="8"/>
  <c r="D1080" i="8"/>
  <c r="D1788" i="8"/>
  <c r="D446" i="8"/>
  <c r="D39" i="8"/>
  <c r="D677" i="8"/>
  <c r="D2226" i="8"/>
  <c r="D447" i="8"/>
  <c r="D2117" i="8"/>
  <c r="D501" i="8"/>
  <c r="D1210" i="8"/>
  <c r="D278" i="8"/>
  <c r="D2163" i="8"/>
  <c r="D2164" i="8"/>
  <c r="D450" i="8"/>
  <c r="D1352" i="8"/>
  <c r="D1891" i="8"/>
  <c r="D2219" i="8"/>
  <c r="D175" i="8"/>
  <c r="D606" i="8"/>
  <c r="D2098" i="8"/>
  <c r="D1214" i="8"/>
  <c r="D1368" i="8"/>
  <c r="D580" i="8"/>
  <c r="D939" i="8"/>
  <c r="D783" i="8"/>
  <c r="D2036" i="8"/>
  <c r="D254" i="8"/>
  <c r="D1086" i="8"/>
  <c r="D325" i="8"/>
  <c r="D377" i="8"/>
  <c r="D326" i="8"/>
  <c r="D731" i="8"/>
  <c r="D24" i="8"/>
  <c r="D1467" i="8"/>
  <c r="D1297" i="8"/>
  <c r="D1914" i="8"/>
  <c r="D1764" i="8"/>
  <c r="D206" i="8"/>
  <c r="D946" i="8"/>
  <c r="D682" i="8"/>
  <c r="D207" i="8"/>
  <c r="D1508" i="8"/>
  <c r="D1220" i="8"/>
  <c r="D736" i="8"/>
  <c r="D382" i="8"/>
  <c r="D684" i="8"/>
  <c r="D1686" i="8"/>
  <c r="D383" i="8"/>
  <c r="D1722" i="8"/>
  <c r="D384" i="8"/>
  <c r="D2101" i="8"/>
  <c r="D871" i="8"/>
  <c r="D1571" i="8"/>
  <c r="D266" i="8"/>
  <c r="D657" i="8"/>
  <c r="D2142" i="8"/>
  <c r="D1278" i="8"/>
  <c r="D1667" i="8"/>
  <c r="D1431" i="8"/>
  <c r="D1266" i="8"/>
  <c r="D1373" i="8"/>
  <c r="D1279" i="8"/>
  <c r="D150" i="8"/>
  <c r="D957" i="8"/>
  <c r="D1916" i="8"/>
  <c r="D1323" i="8"/>
  <c r="D1510" i="8"/>
  <c r="D792" i="8"/>
  <c r="D1280" i="8"/>
  <c r="D219" i="8"/>
  <c r="D459" i="8"/>
  <c r="D220" i="8"/>
  <c r="D1765" i="8"/>
  <c r="D1918" i="8"/>
  <c r="D1490" i="8"/>
  <c r="D391" i="8"/>
  <c r="D597" i="8"/>
  <c r="D689" i="8"/>
  <c r="D740" i="8"/>
  <c r="D86" i="8"/>
  <c r="D1092" i="8"/>
  <c r="D741" i="8"/>
  <c r="D1839" i="8"/>
  <c r="D2053" i="8"/>
  <c r="D742" i="8"/>
  <c r="D268" i="8"/>
  <c r="D4" i="8"/>
  <c r="D152" i="8"/>
  <c r="D1943" i="8"/>
  <c r="D967" i="8"/>
  <c r="D1325" i="8"/>
  <c r="D1816" i="8"/>
  <c r="D2103" i="8"/>
  <c r="D691" i="8"/>
  <c r="D969" i="8"/>
  <c r="D1898" i="8"/>
  <c r="D1899" i="8"/>
  <c r="D1619" i="8"/>
  <c r="D798" i="8"/>
  <c r="D2104" i="8"/>
  <c r="D1920" i="8"/>
  <c r="D19" i="8"/>
  <c r="D2207" i="8"/>
  <c r="D521" i="8"/>
  <c r="D800" i="8"/>
  <c r="D1945" i="8"/>
  <c r="D2049" i="8"/>
  <c r="D155" i="8"/>
  <c r="D1306" i="8"/>
  <c r="D583" i="8"/>
  <c r="D1540" i="8"/>
  <c r="D227" i="8"/>
  <c r="D1514" i="8"/>
  <c r="D1307" i="8"/>
  <c r="D1138" i="8"/>
  <c r="D525" i="8"/>
  <c r="D2208" i="8"/>
  <c r="D112" i="8"/>
  <c r="D256" i="8"/>
  <c r="D978" i="8"/>
  <c r="D1582" i="8"/>
  <c r="D465" i="8"/>
  <c r="D2125" i="8"/>
  <c r="D2197" i="8"/>
  <c r="D982" i="8"/>
  <c r="D2093" i="8"/>
  <c r="D402" i="8"/>
  <c r="D1141" i="8"/>
  <c r="D48" i="8"/>
  <c r="D2107" i="8"/>
  <c r="D810" i="8"/>
  <c r="D49" i="8"/>
  <c r="D889" i="8"/>
  <c r="D230" i="8"/>
  <c r="D283" i="8"/>
  <c r="D586" i="8"/>
  <c r="D1695" i="8"/>
  <c r="D698" i="8"/>
  <c r="D1464" i="8"/>
  <c r="D361" i="8"/>
  <c r="D924" i="8"/>
  <c r="D251" i="8"/>
  <c r="D116" i="8"/>
  <c r="D437" i="8"/>
  <c r="D851" i="8"/>
  <c r="D1275" i="8"/>
  <c r="D1203" i="8"/>
  <c r="D135" i="8"/>
  <c r="D78" i="8"/>
  <c r="D1160" i="8"/>
  <c r="D363" i="8"/>
  <c r="D718" i="8"/>
  <c r="D1119" i="8"/>
  <c r="D2204" i="8"/>
  <c r="D494" i="8"/>
  <c r="D365" i="8"/>
  <c r="D723" i="8"/>
  <c r="D1935" i="8"/>
  <c r="D496" i="8"/>
  <c r="D1419" i="8"/>
  <c r="D1936" i="8"/>
  <c r="D171" i="8"/>
  <c r="D930" i="8"/>
  <c r="D1956" i="8"/>
  <c r="D1295" i="8"/>
  <c r="D1714" i="8"/>
  <c r="D640" i="8"/>
  <c r="D1207" i="8"/>
  <c r="D1392" i="8"/>
  <c r="D1429" i="8"/>
  <c r="D2139" i="8"/>
  <c r="D372" i="8"/>
  <c r="D1872" i="8"/>
  <c r="D2162" i="8"/>
  <c r="D778" i="8"/>
  <c r="D1067" i="8"/>
  <c r="D1466" i="8"/>
  <c r="D1566" i="8"/>
  <c r="D623" i="8"/>
  <c r="D2118" i="8"/>
  <c r="D1873" i="8"/>
  <c r="D1166" i="8"/>
  <c r="D1528" i="8"/>
  <c r="D1121" i="8"/>
  <c r="D117" i="8"/>
  <c r="D176" i="8"/>
  <c r="D1989" i="8"/>
  <c r="D607" i="8"/>
  <c r="D2099" i="8"/>
  <c r="D253" i="8"/>
  <c r="D1506" i="8"/>
  <c r="D1913" i="8"/>
  <c r="D280" i="8"/>
  <c r="D681" i="8"/>
  <c r="D2014" i="8"/>
  <c r="D1531" i="8"/>
  <c r="D2141" i="8"/>
  <c r="D141" i="8"/>
  <c r="D865" i="8"/>
  <c r="D942" i="8"/>
  <c r="D111" i="8"/>
  <c r="D1721" i="8"/>
  <c r="D177" i="8"/>
  <c r="D945" i="8"/>
  <c r="D456" i="8"/>
  <c r="D2222" i="8"/>
  <c r="D789" i="8"/>
  <c r="D867" i="8"/>
  <c r="D1221" i="8"/>
  <c r="D1446" i="8"/>
  <c r="D1447" i="8"/>
  <c r="D331" i="8"/>
  <c r="D595" i="8"/>
  <c r="D1448" i="8"/>
  <c r="D1126" i="8"/>
  <c r="D211" i="8"/>
  <c r="D1509" i="8"/>
  <c r="D1411" i="8"/>
  <c r="D1666" i="8"/>
  <c r="D1129" i="8"/>
  <c r="D1572" i="8"/>
  <c r="D1687" i="8"/>
  <c r="D686" i="8"/>
  <c r="D213" i="8"/>
  <c r="D148" i="8"/>
  <c r="D1941" i="8"/>
  <c r="D149" i="8"/>
  <c r="D214" i="8"/>
  <c r="D1963" i="8"/>
  <c r="D1400" i="8"/>
  <c r="D608" i="8"/>
  <c r="D458" i="8"/>
  <c r="D876" i="8"/>
  <c r="D388" i="8"/>
  <c r="D1752" i="8"/>
  <c r="D2123" i="8"/>
  <c r="D1449" i="8"/>
  <c r="D1917" i="8"/>
  <c r="D390" i="8"/>
  <c r="D1536" i="8"/>
  <c r="D2143" i="8"/>
  <c r="D1226" i="8"/>
  <c r="D1877" i="8"/>
  <c r="D55" i="8"/>
  <c r="D1228" i="8"/>
  <c r="D1300" i="8"/>
  <c r="D1747" i="8"/>
  <c r="D2220" i="8"/>
  <c r="D99" i="8"/>
  <c r="D963" i="8"/>
  <c r="D1132" i="8"/>
  <c r="D964" i="8"/>
  <c r="D1070" i="8"/>
  <c r="D795" i="8"/>
  <c r="D1230" i="8"/>
  <c r="D87" i="8"/>
  <c r="D223" i="8"/>
  <c r="D611" i="8"/>
  <c r="D1328" i="8"/>
  <c r="D598" i="8"/>
  <c r="D224" i="8"/>
  <c r="D517" i="8"/>
  <c r="D1995" i="8"/>
  <c r="D337" i="8"/>
  <c r="D518" i="8"/>
  <c r="D1137" i="8"/>
  <c r="D1580" i="8"/>
  <c r="D2057" i="8"/>
  <c r="D1182" i="8"/>
  <c r="D1775" i="8"/>
  <c r="D2172" i="8"/>
  <c r="D801" i="8"/>
  <c r="D972" i="8"/>
  <c r="D973" i="8"/>
  <c r="D60" i="8"/>
  <c r="D1342" i="8"/>
  <c r="D584" i="8"/>
  <c r="D2016" i="8"/>
  <c r="D123" i="8"/>
  <c r="D342" i="8"/>
  <c r="D1819" i="8"/>
  <c r="D1946" i="8"/>
  <c r="D976" i="8"/>
  <c r="D663" i="8"/>
  <c r="D400" i="8"/>
  <c r="D2148" i="8"/>
  <c r="D1777" i="8"/>
  <c r="D1901" i="8"/>
  <c r="D2231" i="8"/>
  <c r="D1238" i="8"/>
  <c r="D1184" i="8"/>
  <c r="D528" i="8"/>
  <c r="D1862" i="8"/>
  <c r="D1902" i="8"/>
  <c r="D630" i="8"/>
  <c r="D1472" i="8"/>
  <c r="D696" i="8"/>
  <c r="D811" i="8"/>
  <c r="D467" i="8"/>
  <c r="D1737" i="8"/>
  <c r="D697" i="8"/>
  <c r="D1542" i="8"/>
  <c r="D814" i="8"/>
  <c r="D2044" i="8"/>
  <c r="D987" i="8"/>
  <c r="D673" i="8"/>
  <c r="D436" i="8"/>
  <c r="D1830" i="8"/>
  <c r="D195" i="8"/>
  <c r="D276" i="8"/>
  <c r="D13" i="8"/>
  <c r="D1406" i="8"/>
  <c r="D37" i="8"/>
  <c r="D1524" i="8"/>
  <c r="D928" i="8"/>
  <c r="D2086" i="8"/>
  <c r="D491" i="8"/>
  <c r="D440" i="8"/>
  <c r="D1985" i="8"/>
  <c r="D1831" i="8"/>
  <c r="D1561" i="8"/>
  <c r="D252" i="8"/>
  <c r="D1294" i="8"/>
  <c r="D722" i="8"/>
  <c r="D366" i="8"/>
  <c r="D1162" i="8"/>
  <c r="D1681" i="8"/>
  <c r="D497" i="8"/>
  <c r="D323" i="8"/>
  <c r="D1350" i="8"/>
  <c r="D1443" i="8"/>
  <c r="D444" i="8"/>
  <c r="D1527" i="8"/>
  <c r="D2052" i="8"/>
  <c r="D1769" i="8"/>
  <c r="D199" i="8"/>
  <c r="D262" i="8"/>
  <c r="D2116" i="8"/>
  <c r="D678" i="8"/>
  <c r="D2218" i="8"/>
  <c r="D298" i="8"/>
  <c r="D1665" i="8"/>
  <c r="D1770" i="8"/>
  <c r="D1165" i="8"/>
  <c r="D1771" i="8"/>
  <c r="D201" i="8"/>
  <c r="D679" i="8"/>
  <c r="D1351" i="8"/>
  <c r="D728" i="8"/>
  <c r="D2043" i="8"/>
  <c r="D605" i="8"/>
  <c r="D1529" i="8"/>
  <c r="D862" i="8"/>
  <c r="D863" i="8"/>
  <c r="D2035" i="8"/>
  <c r="D2119" i="8"/>
  <c r="D938" i="8"/>
  <c r="D1085" i="8"/>
  <c r="D784" i="8"/>
  <c r="D2100" i="8"/>
  <c r="D2166" i="8"/>
  <c r="D503" i="8"/>
  <c r="D941" i="8"/>
  <c r="D69" i="8"/>
  <c r="D453" i="8"/>
  <c r="D379" i="8"/>
  <c r="D1319" i="8"/>
  <c r="D624" i="8"/>
  <c r="D328" i="8"/>
  <c r="D2120" i="8"/>
  <c r="D1484" i="8"/>
  <c r="D455" i="8"/>
  <c r="D16" i="8"/>
  <c r="D1370" i="8"/>
  <c r="D1685" i="8"/>
  <c r="D142" i="8"/>
  <c r="D301" i="8"/>
  <c r="D1469" i="8"/>
  <c r="D83" i="8"/>
  <c r="D1773" i="8"/>
  <c r="D145" i="8"/>
  <c r="D1045" i="8"/>
  <c r="D951" i="8"/>
  <c r="D1410" i="8"/>
  <c r="D1815" i="8"/>
  <c r="D1222" i="8"/>
  <c r="D1412" i="8"/>
  <c r="D954" i="8"/>
  <c r="D1047" i="8"/>
  <c r="D385" i="8"/>
  <c r="D1488" i="8"/>
  <c r="D1838" i="8"/>
  <c r="D1962" i="8"/>
  <c r="D1757" i="8"/>
  <c r="D1724" i="8"/>
  <c r="D2167" i="8"/>
  <c r="D255" i="8"/>
  <c r="D1575" i="8"/>
  <c r="D1177" i="8"/>
  <c r="D387" i="8"/>
  <c r="D1130" i="8"/>
  <c r="D218" i="8"/>
  <c r="D2" i="8"/>
  <c r="D1375" i="8"/>
  <c r="D1993" i="8"/>
  <c r="D688" i="8"/>
  <c r="D2168" i="8"/>
  <c r="D1354" i="8"/>
  <c r="D1225" i="8"/>
  <c r="D660" i="8"/>
  <c r="D1227" i="8"/>
  <c r="D394" i="8"/>
  <c r="D1964" i="8"/>
  <c r="D1614" i="8"/>
  <c r="D1727" i="8"/>
  <c r="D1179" i="8"/>
  <c r="D1578" i="8"/>
  <c r="D1180" i="8"/>
  <c r="D1471" i="8"/>
  <c r="D2145" i="8"/>
  <c r="D2170" i="8"/>
  <c r="D1376" i="8"/>
  <c r="D968" i="8"/>
  <c r="D1326" i="8"/>
  <c r="D462" i="8"/>
  <c r="D1134" i="8"/>
  <c r="D1303" i="8"/>
  <c r="D1689" i="8"/>
  <c r="D1859" i="8"/>
  <c r="D1759" i="8"/>
  <c r="D28" i="8"/>
  <c r="D884" i="8"/>
  <c r="D1060" i="8"/>
  <c r="D154" i="8"/>
  <c r="D1232" i="8"/>
  <c r="D799" i="8"/>
  <c r="D1900" i="8"/>
  <c r="D885" i="8"/>
  <c r="D1731" i="8"/>
  <c r="D396" i="8"/>
  <c r="D1394" i="8"/>
  <c r="D225" i="8"/>
  <c r="D1860" i="8"/>
  <c r="D1967" i="8"/>
  <c r="D1691" i="8"/>
  <c r="D2173" i="8"/>
  <c r="D398" i="8"/>
  <c r="D1139" i="8"/>
  <c r="D399" i="8"/>
  <c r="D1515" i="8"/>
  <c r="D977" i="8"/>
  <c r="D1455" i="8"/>
  <c r="D807" i="8"/>
  <c r="D272" i="8"/>
  <c r="D21" i="8"/>
  <c r="D629" i="8"/>
  <c r="D1343" i="8"/>
  <c r="D1693" i="8"/>
  <c r="D61" i="8"/>
  <c r="D693" i="8"/>
  <c r="D983" i="8"/>
  <c r="D664" i="8"/>
  <c r="D1621" i="8"/>
  <c r="D1971" i="8"/>
  <c r="D1241" i="8"/>
  <c r="D2175" i="8"/>
  <c r="D1185" i="8"/>
  <c r="D985" i="8"/>
  <c r="D468" i="8"/>
  <c r="D612" i="8"/>
  <c r="D32" i="8"/>
  <c r="D157" i="8"/>
  <c r="D587" i="8"/>
  <c r="D77" i="8"/>
  <c r="D2203" i="8"/>
  <c r="D674" i="8"/>
  <c r="D769" i="8"/>
  <c r="D1158" i="8"/>
  <c r="D196" i="8"/>
  <c r="D2032" i="8"/>
  <c r="D2212" i="8"/>
  <c r="D1363" i="8"/>
  <c r="D2087" i="8"/>
  <c r="D364" i="8"/>
  <c r="D771" i="8"/>
  <c r="D1161" i="8"/>
  <c r="D1316" i="8"/>
  <c r="D441" i="8"/>
  <c r="D495" i="8"/>
  <c r="D1317" i="8"/>
  <c r="D1526" i="8"/>
  <c r="D368" i="8"/>
  <c r="D1365" i="8"/>
  <c r="D2115" i="8"/>
  <c r="D579" i="8"/>
  <c r="D857" i="8"/>
  <c r="D1205" i="8"/>
  <c r="D370" i="8"/>
  <c r="D2214" i="8"/>
  <c r="D1811" i="8"/>
  <c r="D1715" i="8"/>
  <c r="D1958" i="8"/>
  <c r="D1081" i="8"/>
  <c r="D934" i="8"/>
  <c r="D604" i="8"/>
  <c r="D500" i="8"/>
  <c r="D1959" i="8"/>
  <c r="D174" i="8"/>
  <c r="D726" i="8"/>
  <c r="D136" i="8"/>
  <c r="D727" i="8"/>
  <c r="D1833" i="8"/>
  <c r="D1790" i="8"/>
  <c r="D2165" i="8"/>
  <c r="D935" i="8"/>
  <c r="D1834" i="8"/>
  <c r="D1791" i="8"/>
  <c r="D324" i="8"/>
  <c r="D936" i="8"/>
  <c r="D1772" i="8"/>
  <c r="D451" i="8"/>
  <c r="D1530" i="8"/>
  <c r="D80" i="8"/>
  <c r="D452" i="8"/>
  <c r="D1649" i="8"/>
  <c r="D1167" i="8"/>
  <c r="D118" i="8"/>
  <c r="D1568" i="8"/>
  <c r="D656" i="8"/>
  <c r="D1218" i="8"/>
  <c r="D732" i="8"/>
  <c r="D785" i="8"/>
  <c r="D1569" i="8"/>
  <c r="D2056" i="8"/>
  <c r="D380" i="8"/>
  <c r="D82" i="8"/>
  <c r="D787" i="8"/>
  <c r="D1611" i="8"/>
  <c r="D1468" i="8"/>
  <c r="D683" i="8"/>
  <c r="D734" i="8"/>
  <c r="D2196" i="8"/>
  <c r="D209" i="8"/>
  <c r="D2121" i="8"/>
  <c r="D641" i="8"/>
  <c r="D948" i="8"/>
  <c r="D949" i="8"/>
  <c r="D626" i="8"/>
  <c r="D596" i="8"/>
  <c r="D1055" i="8"/>
  <c r="D2017" i="8"/>
  <c r="D1535" i="8"/>
  <c r="D1894" i="8"/>
  <c r="D1057" i="8"/>
  <c r="D1487" i="8"/>
  <c r="D146" i="8"/>
  <c r="D179" i="8"/>
  <c r="D1915" i="8"/>
  <c r="D1793" i="8"/>
  <c r="D84" i="8"/>
  <c r="D628" i="8"/>
  <c r="D1573" i="8"/>
  <c r="D216" i="8"/>
  <c r="D510" i="8"/>
  <c r="D2215" i="8"/>
  <c r="D1576" i="8"/>
  <c r="D1324" i="8"/>
  <c r="D1393" i="8"/>
  <c r="D2230" i="8"/>
  <c r="D389" i="8"/>
  <c r="D1091" i="8"/>
  <c r="D3" i="8"/>
  <c r="D610" i="8"/>
  <c r="D1131" i="8"/>
  <c r="D1651" i="8"/>
  <c r="D1670" i="8"/>
  <c r="D739" i="8"/>
  <c r="D1671" i="8"/>
  <c r="D267" i="8"/>
  <c r="D1422" i="8"/>
  <c r="D1615" i="8"/>
  <c r="D180" i="8"/>
  <c r="D1794" i="8"/>
  <c r="D1133" i="8"/>
  <c r="D221" i="8"/>
  <c r="D1753" i="8"/>
  <c r="D2102" i="8"/>
  <c r="D572" i="8"/>
  <c r="D1795" i="8"/>
  <c r="D59" i="8"/>
  <c r="D1355" i="8"/>
  <c r="D883" i="8"/>
  <c r="D18" i="8"/>
  <c r="D1135" i="8"/>
  <c r="D1136" i="8"/>
  <c r="D2020" i="8"/>
  <c r="D797" i="8"/>
  <c r="D519" i="8"/>
  <c r="D29" i="8"/>
  <c r="D2105" i="8"/>
  <c r="D181" i="8"/>
  <c r="D1817" i="8"/>
  <c r="D1842" i="8"/>
  <c r="D599" i="8"/>
  <c r="D1997" i="8"/>
  <c r="D397" i="8"/>
  <c r="D974" i="8"/>
  <c r="D46" i="8"/>
  <c r="D226" i="8"/>
  <c r="D886" i="8"/>
  <c r="D228" i="8"/>
  <c r="D2124" i="8"/>
  <c r="D1581" i="8"/>
  <c r="D47" i="8"/>
  <c r="D806" i="8"/>
  <c r="D1766" i="8"/>
  <c r="D1968" i="8"/>
  <c r="D1237" i="8"/>
  <c r="D1433" i="8"/>
  <c r="D20" i="8"/>
  <c r="D1843" i="8"/>
  <c r="D1692" i="8"/>
  <c r="D1880" i="8"/>
  <c r="D1099" i="8"/>
  <c r="D1861" i="8"/>
  <c r="D694" i="8"/>
  <c r="D466" i="8"/>
  <c r="D1435" i="8"/>
  <c r="D2027" i="8"/>
  <c r="D404" i="8"/>
  <c r="D749" i="8"/>
  <c r="D2150" i="8"/>
  <c r="D891" i="8"/>
  <c r="D2021" i="8"/>
  <c r="D1100" i="8"/>
  <c r="D1584" i="8"/>
  <c r="D1101" i="8"/>
  <c r="D988" i="8"/>
  <c r="D530" i="8"/>
  <c r="D233" i="8"/>
  <c r="D1585" i="8"/>
  <c r="D1516" i="8"/>
  <c r="D750" i="8"/>
  <c r="D346" i="8"/>
  <c r="D1922" i="8"/>
  <c r="D307" i="8"/>
  <c r="D699" i="8"/>
  <c r="D700" i="8"/>
  <c r="D531" i="8"/>
  <c r="D1586" i="8"/>
  <c r="D816" i="8"/>
  <c r="D2009" i="8"/>
  <c r="D1243" i="8"/>
  <c r="D1474" i="8"/>
  <c r="D7" i="8"/>
  <c r="D127" i="8"/>
  <c r="D471" i="8"/>
  <c r="D2176" i="8"/>
  <c r="D1475" i="8"/>
  <c r="D1062" i="8"/>
  <c r="D1102" i="8"/>
  <c r="D1954" i="8"/>
  <c r="D1980" i="8"/>
  <c r="D1597" i="8"/>
  <c r="D1499" i="8"/>
  <c r="D1258" i="8"/>
  <c r="D1745" i="8"/>
  <c r="D347" i="8"/>
  <c r="D892" i="8"/>
  <c r="D232" i="8"/>
  <c r="D989" i="8"/>
  <c r="D234" i="8"/>
  <c r="D469" i="8"/>
  <c r="D1904" i="8"/>
  <c r="D893" i="8"/>
  <c r="D102" i="8"/>
  <c r="D992" i="8"/>
  <c r="D1357" i="8"/>
  <c r="D1339" i="8"/>
  <c r="D236" i="8"/>
  <c r="D896" i="8"/>
  <c r="D473" i="8"/>
  <c r="D1846" i="8"/>
  <c r="D1189" i="8"/>
  <c r="D1345" i="8"/>
  <c r="D541" i="8"/>
  <c r="D1246" i="8"/>
  <c r="D1545" i="8"/>
  <c r="D2180" i="8"/>
  <c r="D1588" i="8"/>
  <c r="D184" i="8"/>
  <c r="D2198" i="8"/>
  <c r="D820" i="8"/>
  <c r="D1146" i="8"/>
  <c r="D1191" i="8"/>
  <c r="D1822" i="8"/>
  <c r="D998" i="8"/>
  <c r="D1928" i="8"/>
  <c r="D823" i="8"/>
  <c r="D706" i="8"/>
  <c r="D2063" i="8"/>
  <c r="D478" i="8"/>
  <c r="D2181" i="8"/>
  <c r="D1520" i="8"/>
  <c r="D1739" i="8"/>
  <c r="D1929" i="8"/>
  <c r="D756" i="8"/>
  <c r="D1634" i="8"/>
  <c r="D1005" i="8"/>
  <c r="D827" i="8"/>
  <c r="D649" i="8"/>
  <c r="D240" i="8"/>
  <c r="D2154" i="8"/>
  <c r="D1251" i="8"/>
  <c r="D707" i="8"/>
  <c r="D709" i="8"/>
  <c r="D830" i="8"/>
  <c r="D2240" i="8"/>
  <c r="D108" i="8"/>
  <c r="D650" i="8"/>
  <c r="D1194" i="8"/>
  <c r="D2185" i="8"/>
  <c r="D1744" i="8"/>
  <c r="D651" i="8"/>
  <c r="D2156" i="8"/>
  <c r="D1869" i="8"/>
  <c r="D482" i="8"/>
  <c r="D1951" i="8"/>
  <c r="D617" i="8"/>
  <c r="D9" i="8"/>
  <c r="D2094" i="8"/>
  <c r="D1591" i="8"/>
  <c r="D710" i="8"/>
  <c r="D909" i="8"/>
  <c r="D1389" i="8"/>
  <c r="D188" i="8"/>
  <c r="D559" i="8"/>
  <c r="D2012" i="8"/>
  <c r="D417" i="8"/>
  <c r="D670" i="8"/>
  <c r="D1021" i="8"/>
  <c r="D1594" i="8"/>
  <c r="D1023" i="8"/>
  <c r="D420" i="8"/>
  <c r="D839" i="8"/>
  <c r="D1288" i="8"/>
  <c r="D1827" i="8"/>
  <c r="D2084" i="8"/>
  <c r="D1257" i="8"/>
  <c r="D841" i="8"/>
  <c r="D912" i="8"/>
  <c r="D2082" i="8"/>
  <c r="D529" i="8"/>
  <c r="D815" i="8"/>
  <c r="D1698" i="8"/>
  <c r="D1881" i="8"/>
  <c r="D2108" i="8"/>
  <c r="D702" i="8"/>
  <c r="D1624" i="8"/>
  <c r="D2201" i="8"/>
  <c r="D1187" i="8"/>
  <c r="D536" i="8"/>
  <c r="D1457" i="8"/>
  <c r="D1073" i="8"/>
  <c r="D993" i="8"/>
  <c r="D995" i="8"/>
  <c r="D284" i="8"/>
  <c r="D1628" i="8"/>
  <c r="D817" i="8"/>
  <c r="D1926" i="8"/>
  <c r="D2070" i="8"/>
  <c r="D1247" i="8"/>
  <c r="D1547" i="8"/>
  <c r="D1190" i="8"/>
  <c r="D996" i="8"/>
  <c r="D2238" i="8"/>
  <c r="D63" i="8"/>
  <c r="D544" i="8"/>
  <c r="D476" i="8"/>
  <c r="D821" i="8"/>
  <c r="D477" i="8"/>
  <c r="D1632" i="8"/>
  <c r="D310" i="8"/>
  <c r="D312" i="8"/>
  <c r="D2110" i="8"/>
  <c r="D822" i="8"/>
  <c r="D273" i="8"/>
  <c r="D1359" i="8"/>
  <c r="D900" i="8"/>
  <c r="D1426" i="8"/>
  <c r="D1360" i="8"/>
  <c r="D1700" i="8"/>
  <c r="D1383" i="8"/>
  <c r="D1192" i="8"/>
  <c r="D1633" i="8"/>
  <c r="D92" i="8"/>
  <c r="D161" i="8"/>
  <c r="D1147" i="8"/>
  <c r="D1007" i="8"/>
  <c r="D350" i="8"/>
  <c r="D93" i="8"/>
  <c r="D2155" i="8"/>
  <c r="D829" i="8"/>
  <c r="D2055" i="8"/>
  <c r="D1825" i="8"/>
  <c r="D831" i="8"/>
  <c r="D2022" i="8"/>
  <c r="D162" i="8"/>
  <c r="D1930" i="8"/>
  <c r="D2186" i="8"/>
  <c r="D616" i="8"/>
  <c r="D1285" i="8"/>
  <c r="D1851" i="8"/>
  <c r="D2010" i="8"/>
  <c r="D835" i="8"/>
  <c r="D2202" i="8"/>
  <c r="D287" i="8"/>
  <c r="D1885" i="8"/>
  <c r="D1953" i="8"/>
  <c r="D2059" i="8"/>
  <c r="D10" i="8"/>
  <c r="D1388" i="8"/>
  <c r="D95" i="8"/>
  <c r="D274" i="8"/>
  <c r="D1390" i="8"/>
  <c r="D1641" i="8"/>
  <c r="D1593" i="8"/>
  <c r="D1391" i="8"/>
  <c r="D2188" i="8"/>
  <c r="D1643" i="8"/>
  <c r="D1076" i="8"/>
  <c r="D110" i="8"/>
  <c r="D1311" i="8"/>
  <c r="D1461" i="8"/>
  <c r="D353" i="8"/>
  <c r="D1596" i="8"/>
  <c r="D1981" i="8"/>
  <c r="D911" i="8"/>
  <c r="D1108" i="8"/>
  <c r="D913" i="8"/>
  <c r="D1026" i="8"/>
  <c r="D1417" i="8"/>
  <c r="D407" i="8"/>
  <c r="D1543" i="8"/>
  <c r="D600" i="8"/>
  <c r="D1517" i="8"/>
  <c r="D126" i="8"/>
  <c r="D408" i="8"/>
  <c r="D1186" i="8"/>
  <c r="D703" i="8"/>
  <c r="D704" i="8"/>
  <c r="D1587" i="8"/>
  <c r="D1144" i="8"/>
  <c r="D2177" i="8"/>
  <c r="D90" i="8"/>
  <c r="D72" i="8"/>
  <c r="D539" i="8"/>
  <c r="D1863" i="8"/>
  <c r="D573" i="8"/>
  <c r="D1629" i="8"/>
  <c r="D1358" i="8"/>
  <c r="D2039" i="8"/>
  <c r="D1847" i="8"/>
  <c r="D128" i="8"/>
  <c r="D1145" i="8"/>
  <c r="D2109" i="8"/>
  <c r="D1382" i="8"/>
  <c r="D1974" i="8"/>
  <c r="D103" i="8"/>
  <c r="D2152" i="8"/>
  <c r="D1519" i="8"/>
  <c r="D2153" i="8"/>
  <c r="D1329" i="8"/>
  <c r="D104" i="8"/>
  <c r="D2045" i="8"/>
  <c r="D547" i="8"/>
  <c r="D1248" i="8"/>
  <c r="D902" i="8"/>
  <c r="D1778" i="8"/>
  <c r="D548" i="8"/>
  <c r="D1740" i="8"/>
  <c r="D1330" i="8"/>
  <c r="D286" i="8"/>
  <c r="D239" i="8"/>
  <c r="D1590" i="8"/>
  <c r="D1742" i="8"/>
  <c r="D1107" i="8"/>
  <c r="D1760" i="8"/>
  <c r="D1635" i="8"/>
  <c r="D1150" i="8"/>
  <c r="D1052" i="8"/>
  <c r="D1637" i="8"/>
  <c r="D114" i="8"/>
  <c r="D1803" i="8"/>
  <c r="D1009" i="8"/>
  <c r="D2221" i="8"/>
  <c r="D556" i="8"/>
  <c r="D414" i="8"/>
  <c r="D1195" i="8"/>
  <c r="D761" i="8"/>
  <c r="D1704" i="8"/>
  <c r="D1551" i="8"/>
  <c r="D1387" i="8"/>
  <c r="D762" i="8"/>
  <c r="D1197" i="8"/>
  <c r="D1397" i="8"/>
  <c r="D1152" i="8"/>
  <c r="D1804" i="8"/>
  <c r="D1678" i="8"/>
  <c r="D416" i="8"/>
  <c r="D1642" i="8"/>
  <c r="D1255" i="8"/>
  <c r="D838" i="8"/>
  <c r="D1333" i="8"/>
  <c r="D1853" i="8"/>
  <c r="D910" i="8"/>
  <c r="D2189" i="8"/>
  <c r="D2190" i="8"/>
  <c r="D1553" i="8"/>
  <c r="D1931" i="8"/>
  <c r="D56" i="8"/>
  <c r="D1199" i="8"/>
  <c r="D1909" i="8"/>
  <c r="D1109" i="8"/>
  <c r="D574" i="8"/>
  <c r="D52" i="8"/>
  <c r="D1555" i="8"/>
  <c r="D1312" i="8"/>
  <c r="D915" i="8"/>
  <c r="D916" i="8"/>
  <c r="D1335" i="8"/>
  <c r="D1623" i="8"/>
  <c r="D894" i="8"/>
  <c r="D534" i="8"/>
  <c r="D895" i="8"/>
  <c r="D1188" i="8"/>
  <c r="D537" i="8"/>
  <c r="D538" i="8"/>
  <c r="D897" i="8"/>
  <c r="D1544" i="8"/>
  <c r="D1416" i="8"/>
  <c r="D1245" i="8"/>
  <c r="D348" i="8"/>
  <c r="D542" i="8"/>
  <c r="D1801" i="8"/>
  <c r="D1699" i="8"/>
  <c r="D2232" i="8"/>
  <c r="D2030" i="8"/>
  <c r="D1631" i="8"/>
  <c r="D1848" i="8"/>
  <c r="D475" i="8"/>
  <c r="D1104" i="8"/>
  <c r="D91" i="8"/>
  <c r="D752" i="8"/>
  <c r="D666" i="8"/>
  <c r="D2050" i="8"/>
  <c r="D824" i="8"/>
  <c r="D1823" i="8"/>
  <c r="D1949" i="8"/>
  <c r="D2210" i="8"/>
  <c r="D238" i="8"/>
  <c r="D1589" i="8"/>
  <c r="D1549" i="8"/>
  <c r="D2182" i="8"/>
  <c r="D1250" i="8"/>
  <c r="D1824" i="8"/>
  <c r="D1459" i="8"/>
  <c r="D107" i="8"/>
  <c r="D1883" i="8"/>
  <c r="D1676" i="8"/>
  <c r="D314" i="8"/>
  <c r="D1252" i="8"/>
  <c r="D708" i="8"/>
  <c r="D553" i="8"/>
  <c r="D1906" i="8"/>
  <c r="D1439" i="8"/>
  <c r="D614" i="8"/>
  <c r="D1884" i="8"/>
  <c r="D481" i="8"/>
  <c r="D105" i="8"/>
  <c r="D555" i="8"/>
  <c r="D652" i="8"/>
  <c r="D315" i="8"/>
  <c r="D1286" i="8"/>
  <c r="D2187" i="8"/>
  <c r="D2111" i="8"/>
  <c r="D1196" i="8"/>
  <c r="D1638" i="8"/>
  <c r="D907" i="8"/>
  <c r="D288" i="8"/>
  <c r="D1013" i="8"/>
  <c r="D1015" i="8"/>
  <c r="D1017" i="8"/>
  <c r="D1018" i="8"/>
  <c r="D1019" i="8"/>
  <c r="D1592" i="8"/>
  <c r="D2081" i="8"/>
  <c r="D618" i="8"/>
  <c r="D1852" i="8"/>
  <c r="D601" i="8"/>
  <c r="D316" i="8"/>
  <c r="D1522" i="8"/>
  <c r="D1595" i="8"/>
  <c r="D2006" i="8"/>
  <c r="D483" i="8"/>
  <c r="D484" i="8"/>
  <c r="D289" i="8"/>
  <c r="D1554" i="8"/>
  <c r="D1806" i="8"/>
  <c r="D914" i="8"/>
  <c r="D1598" i="8"/>
  <c r="D714" i="8"/>
  <c r="D245" i="8"/>
  <c r="D716" i="8"/>
  <c r="D1886" i="8"/>
  <c r="D1261" i="8"/>
  <c r="D1708" i="8"/>
  <c r="D2031" i="8"/>
  <c r="D486" i="8"/>
  <c r="D1557" i="8"/>
  <c r="D1857" i="8"/>
  <c r="D57" i="8"/>
  <c r="D845" i="8"/>
  <c r="D1828" i="8"/>
  <c r="D846" i="8"/>
  <c r="D847" i="8"/>
  <c r="D567" i="8"/>
  <c r="D2083" i="8"/>
  <c r="D431" i="8"/>
  <c r="D2242" i="8"/>
  <c r="D1627" i="8"/>
  <c r="D2178" i="8"/>
  <c r="D1925" i="8"/>
  <c r="D1927" i="8"/>
  <c r="D474" i="8"/>
  <c r="D51" i="8"/>
  <c r="D819" i="8"/>
  <c r="D349" i="8"/>
  <c r="D309" i="8"/>
  <c r="D1404" i="8"/>
  <c r="D1849" i="8"/>
  <c r="D311" i="8"/>
  <c r="D2071" i="8"/>
  <c r="D646" i="8"/>
  <c r="D1106" i="8"/>
  <c r="D753" i="8"/>
  <c r="D285" i="8"/>
  <c r="D1458" i="8"/>
  <c r="D1438" i="8"/>
  <c r="D546" i="8"/>
  <c r="D1395" i="8"/>
  <c r="D1002" i="8"/>
  <c r="D2239" i="8"/>
  <c r="D2183" i="8"/>
  <c r="D1868" i="8"/>
  <c r="D903" i="8"/>
  <c r="D550" i="8"/>
  <c r="D2003" i="8"/>
  <c r="D313" i="8"/>
  <c r="D1193" i="8"/>
  <c r="D552" i="8"/>
  <c r="D1976" i="8"/>
  <c r="D191" i="8"/>
  <c r="D1028" i="8"/>
  <c r="D2158" i="8"/>
  <c r="D715" i="8"/>
  <c r="D1854" i="8"/>
  <c r="D564" i="8"/>
  <c r="D53" i="8"/>
  <c r="D1030" i="8"/>
  <c r="D1768" i="8"/>
  <c r="D635" i="8"/>
  <c r="D1272" i="8"/>
  <c r="D1807" i="8"/>
  <c r="D115" i="8"/>
  <c r="D132" i="8"/>
  <c r="D1644" i="8"/>
  <c r="D244" i="8"/>
  <c r="D843" i="8"/>
  <c r="D636" i="8"/>
  <c r="D1361" i="8"/>
  <c r="D166" i="8"/>
  <c r="J5" i="5"/>
</calcChain>
</file>

<file path=xl/sharedStrings.xml><?xml version="1.0" encoding="utf-8"?>
<sst xmlns="http://schemas.openxmlformats.org/spreadsheetml/2006/main" count="36406" uniqueCount="4360">
  <si>
    <t>order_id</t>
  </si>
  <si>
    <t>Table Samples</t>
  </si>
  <si>
    <t>MealPal Analytics Excel and SQL Test</t>
  </si>
  <si>
    <t>menu_id</t>
  </si>
  <si>
    <t>order_status</t>
  </si>
  <si>
    <t>user_id</t>
  </si>
  <si>
    <t>successful_pickup</t>
  </si>
  <si>
    <t>95d355234049</t>
  </si>
  <si>
    <t>169147c3af50</t>
  </si>
  <si>
    <t>ordered</t>
  </si>
  <si>
    <t>2a6cff7dd7fa</t>
  </si>
  <si>
    <t>8a51e21c4466</t>
  </si>
  <si>
    <t>a6eef9c521c5</t>
  </si>
  <si>
    <t>788c7e93d0b2</t>
  </si>
  <si>
    <t>Instructions:</t>
  </si>
  <si>
    <t>79d6cafe207f</t>
  </si>
  <si>
    <t>031778089b85</t>
  </si>
  <si>
    <t>d4b5ac201d2c</t>
  </si>
  <si>
    <t>9dfedc63af1c</t>
  </si>
  <si>
    <t>Please take no more than 1 hour to complete the following exercises. State your assumptions when necessary and note your thought process (especially if you’re running short in time).</t>
  </si>
  <si>
    <t>e4a7b85111b9</t>
  </si>
  <si>
    <t>fcc882e89671</t>
  </si>
  <si>
    <t>ef8d97a0389d</t>
  </si>
  <si>
    <t>70b6a1e699d8</t>
  </si>
  <si>
    <t>70880c0b622e</t>
  </si>
  <si>
    <t>70d61c49f311</t>
  </si>
  <si>
    <t>223b466dda74</t>
  </si>
  <si>
    <t>30d75d2dd8e0</t>
  </si>
  <si>
    <t>21b1e0d00930</t>
  </si>
  <si>
    <t>a7deb6ba8872</t>
  </si>
  <si>
    <t>794ab1242d23</t>
  </si>
  <si>
    <t>d5593e9170c9</t>
  </si>
  <si>
    <t>809d37f51eba</t>
  </si>
  <si>
    <t>31fbf3e36f73</t>
  </si>
  <si>
    <t>4c677af47216</t>
  </si>
  <si>
    <t>5a4b31036be5</t>
  </si>
  <si>
    <t>440834f3656e</t>
  </si>
  <si>
    <t>Cycles</t>
  </si>
  <si>
    <t>9b2e38cd8e28</t>
  </si>
  <si>
    <t>4505b482afc7</t>
  </si>
  <si>
    <t>b4c8ac454d20</t>
  </si>
  <si>
    <t>7d4436782eab</t>
  </si>
  <si>
    <t>ID</t>
  </si>
  <si>
    <t>dfaeca5b74ea</t>
  </si>
  <si>
    <t>ac756381eb3f</t>
  </si>
  <si>
    <t>0ea6fecb9351</t>
  </si>
  <si>
    <t>dae7322fd851</t>
  </si>
  <si>
    <t>271482de3792</t>
  </si>
  <si>
    <t>ed0b0fe85244</t>
  </si>
  <si>
    <t>0a354385719e</t>
  </si>
  <si>
    <t>693f756aa9f9</t>
  </si>
  <si>
    <t>419115b7196c</t>
  </si>
  <si>
    <t>2535e99c28d7</t>
  </si>
  <si>
    <t>338b256ab1ce</t>
  </si>
  <si>
    <t>5db670da174c</t>
  </si>
  <si>
    <t>85cc72731193</t>
  </si>
  <si>
    <t>0ef95727a4a2</t>
  </si>
  <si>
    <t>bb4742db5ad7</t>
  </si>
  <si>
    <t>a54deba06f92</t>
  </si>
  <si>
    <t>24559ddf9d38</t>
  </si>
  <si>
    <t>1dd99c2ee814</t>
  </si>
  <si>
    <t>2435481e6b7a</t>
  </si>
  <si>
    <t>371d37c94ef6</t>
  </si>
  <si>
    <t>72aa492339b3</t>
  </si>
  <si>
    <t>f9dc6101b6c5</t>
  </si>
  <si>
    <t>5137cec8705c</t>
  </si>
  <si>
    <t>a2e870c78b26</t>
  </si>
  <si>
    <t>b91ba50c22d2</t>
  </si>
  <si>
    <t>67112702a2aa</t>
  </si>
  <si>
    <t>c9baf0a05dc9</t>
  </si>
  <si>
    <t>d2e7321ddfea</t>
  </si>
  <si>
    <t>USER_ID</t>
  </si>
  <si>
    <t>98b817cfbdf2</t>
  </si>
  <si>
    <t>SUBSCRIPTION_BILLING_CYCLE</t>
  </si>
  <si>
    <t>aa7cc49115c6</t>
  </si>
  <si>
    <t>f703694c0ec9</t>
  </si>
  <si>
    <t>cbc055b61b16</t>
  </si>
  <si>
    <t>d1bd3fab85a9</t>
  </si>
  <si>
    <t>eaf40798bf37</t>
  </si>
  <si>
    <t>be1c3cacda9d</t>
  </si>
  <si>
    <t>bc429d9c6b1e</t>
  </si>
  <si>
    <t>d844c120d428</t>
  </si>
  <si>
    <t>bc7635816d62</t>
  </si>
  <si>
    <t>d1f5f10c2704</t>
  </si>
  <si>
    <t>213aea899a73</t>
  </si>
  <si>
    <t>5137a516c45f</t>
  </si>
  <si>
    <t>90ab82ba5e9e</t>
  </si>
  <si>
    <t>2c5936d9bfb2</t>
  </si>
  <si>
    <t>1b54407088c7</t>
  </si>
  <si>
    <t>1ed46585ed9f</t>
  </si>
  <si>
    <t>c8f30a7872c8</t>
  </si>
  <si>
    <t>73639cd23812</t>
  </si>
  <si>
    <t>f74d9a03e6e6</t>
  </si>
  <si>
    <t>612ad8d69329</t>
  </si>
  <si>
    <t>c873446cc8b7</t>
  </si>
  <si>
    <t>fcb4dfe4f0a2</t>
  </si>
  <si>
    <t>d37592d307fb</t>
  </si>
  <si>
    <t>29fed7ca1e6c</t>
  </si>
  <si>
    <t>e4bab8a01a36</t>
  </si>
  <si>
    <t>531fc9c10e91</t>
  </si>
  <si>
    <t>4797c0107ec8</t>
  </si>
  <si>
    <t>f34ed27e47f3</t>
  </si>
  <si>
    <t>071aef21550a</t>
  </si>
  <si>
    <t>5a4513ec8744</t>
  </si>
  <si>
    <t>09d782acd73d</t>
  </si>
  <si>
    <t>171b31fa768c</t>
  </si>
  <si>
    <t>421548f85d21</t>
  </si>
  <si>
    <t>b9c822f29ea9</t>
  </si>
  <si>
    <t>149b218df5ee</t>
  </si>
  <si>
    <t>6eab03f0cdb5</t>
  </si>
  <si>
    <t>SQL Section</t>
  </si>
  <si>
    <t>740632eae8ad</t>
  </si>
  <si>
    <t>54dd424f9d83</t>
  </si>
  <si>
    <t>6b758766fac0</t>
  </si>
  <si>
    <t>3ab8ae859f38</t>
  </si>
  <si>
    <t>101b593217db</t>
  </si>
  <si>
    <t>3ba735f7aa8d</t>
  </si>
  <si>
    <t>7b9d9c56b803</t>
  </si>
  <si>
    <t>646127fc79a9</t>
  </si>
  <si>
    <t>98f1ed44810c</t>
  </si>
  <si>
    <t>323cdd737746</t>
  </si>
  <si>
    <t>24495b5e79c6</t>
  </si>
  <si>
    <t>3e93968daa2d</t>
  </si>
  <si>
    <t>dc14fa055967</t>
  </si>
  <si>
    <t>0f5dd6bad73a</t>
  </si>
  <si>
    <t>7bb0798d92b4</t>
  </si>
  <si>
    <t>58329be7f367</t>
  </si>
  <si>
    <t>b2a71b6e6c39</t>
  </si>
  <si>
    <t>658e6af4a707</t>
  </si>
  <si>
    <t>129ee5c59f42</t>
  </si>
  <si>
    <t>a5e36f103380</t>
  </si>
  <si>
    <t>1bf5859a53d0</t>
  </si>
  <si>
    <t>d1cd30d4aab9</t>
  </si>
  <si>
    <t>3aeb67da3f0e</t>
  </si>
  <si>
    <t>4e265068c5e5</t>
  </si>
  <si>
    <t>7c81186766fa</t>
  </si>
  <si>
    <t>f18fb6ffe1f8</t>
  </si>
  <si>
    <t>fd982acc3f1a</t>
  </si>
  <si>
    <t>90741281322d</t>
  </si>
  <si>
    <t>96ae2bea4a2b</t>
  </si>
  <si>
    <t>7c9c96a2b9c8</t>
  </si>
  <si>
    <t>The SQL Table Samples tab contains three tables - cycles, plans, and cities. The cycles table contains user subscription information, the plans table contains plan details associated with user subscriptions, and the cities table contains city information. Use these 3 tables to write the following queries (in whatever flavor of SQL you're most familiar with)</t>
  </si>
  <si>
    <t>4d715c78bfc3</t>
  </si>
  <si>
    <t>a56ac2faab7e</t>
  </si>
  <si>
    <t>01f0cda5d7d1</t>
  </si>
  <si>
    <t>4849ee150e9c</t>
  </si>
  <si>
    <t>51eb951b80ca</t>
  </si>
  <si>
    <t>5dca1285dc2b</t>
  </si>
  <si>
    <t>27a803a2cdf4</t>
  </si>
  <si>
    <t>START_DATE</t>
  </si>
  <si>
    <t>abfdfa7bcbb9</t>
  </si>
  <si>
    <t>END_DATE</t>
  </si>
  <si>
    <t>252a67d39566</t>
  </si>
  <si>
    <t>PLAN_ID</t>
  </si>
  <si>
    <t>bc4f03d12093</t>
  </si>
  <si>
    <t>3d4c4714fc5b</t>
  </si>
  <si>
    <t>54d7905d8eb4</t>
  </si>
  <si>
    <t>2689d1c57ba2</t>
  </si>
  <si>
    <t>fc99edb3</t>
  </si>
  <si>
    <t>2f30f5736697</t>
  </si>
  <si>
    <t>3e34a2e97bf3</t>
  </si>
  <si>
    <t>8b7e6a5cdd06</t>
  </si>
  <si>
    <t>e60a8a473465</t>
  </si>
  <si>
    <t>28f682ba66d4</t>
  </si>
  <si>
    <t>d1a7f40a888a</t>
  </si>
  <si>
    <t>9e81c76f16bd</t>
  </si>
  <si>
    <t>ef8ecd6a121f</t>
  </si>
  <si>
    <t>1) The number of users that currently have an active subscription cycle in each city</t>
  </si>
  <si>
    <t>efb4da25a36a</t>
  </si>
  <si>
    <t>a0208e1d8008</t>
  </si>
  <si>
    <t>f11b8755c5b1</t>
  </si>
  <si>
    <t>3f9550dc4fff</t>
  </si>
  <si>
    <t>cd3e59e66194</t>
  </si>
  <si>
    <t>964691c6724d</t>
  </si>
  <si>
    <t>24581a4d5324</t>
  </si>
  <si>
    <t>bdd447eef4e0</t>
  </si>
  <si>
    <t>e02d1b9a2d0d</t>
  </si>
  <si>
    <t>a1a51e82e362</t>
  </si>
  <si>
    <t>897b7c46a6a5</t>
  </si>
  <si>
    <t>2e97bf588343</t>
  </si>
  <si>
    <t>f5812ff20820</t>
  </si>
  <si>
    <t>be30c4ab180b</t>
  </si>
  <si>
    <t>c5eb2741e5dc</t>
  </si>
  <si>
    <t>46981c83a71a</t>
  </si>
  <si>
    <t>b2ae03</t>
  </si>
  <si>
    <t>1a684bbda325</t>
  </si>
  <si>
    <t>d4e59abe2d6e</t>
  </si>
  <si>
    <t>8e020a811236</t>
  </si>
  <si>
    <t>e5a77df0</t>
  </si>
  <si>
    <t>aafaa972ecdd</t>
  </si>
  <si>
    <t>3c09f87832ed</t>
  </si>
  <si>
    <t>b76366</t>
  </si>
  <si>
    <t>edd61e41e9ce</t>
  </si>
  <si>
    <t>9d7942ca5c36</t>
  </si>
  <si>
    <t>5a82a539ff05</t>
  </si>
  <si>
    <t>cc46b3bd5380</t>
  </si>
  <si>
    <t>eed9d05dcd98</t>
  </si>
  <si>
    <t>c829fc0355f0</t>
  </si>
  <si>
    <t>0c4682a7799a</t>
  </si>
  <si>
    <t>56af75ebbd37</t>
  </si>
  <si>
    <t>0f7f50c1e10d</t>
  </si>
  <si>
    <t>e387b625d6d5</t>
  </si>
  <si>
    <t>9e6b514b0fc0</t>
  </si>
  <si>
    <t>Plans</t>
  </si>
  <si>
    <t>fe457d96aa6f</t>
  </si>
  <si>
    <t>9ba51fcc3858</t>
  </si>
  <si>
    <t>0f470aaf80c8</t>
  </si>
  <si>
    <t>TOTAL_MEALS</t>
  </si>
  <si>
    <t>758c555327b8</t>
  </si>
  <si>
    <t>d9087f0b2e8c</t>
  </si>
  <si>
    <t>ce9f1a625d2f</t>
  </si>
  <si>
    <t>30f98d8ac77c</t>
  </si>
  <si>
    <t>c989970e5708</t>
  </si>
  <si>
    <t>42a6ae5b5b52</t>
  </si>
  <si>
    <t>PRICE_PER_MEAL</t>
  </si>
  <si>
    <t>413088b8ce76</t>
  </si>
  <si>
    <t>FULL_PRICE_PLAN_ID</t>
  </si>
  <si>
    <t>CITY_ID</t>
  </si>
  <si>
    <t>9cb2a02a8c43</t>
  </si>
  <si>
    <t>3bced266662e</t>
  </si>
  <si>
    <t>966bb732dc41</t>
  </si>
  <si>
    <t>7e7566960283</t>
  </si>
  <si>
    <t>546e6d3dbc64</t>
  </si>
  <si>
    <t>c4f97</t>
  </si>
  <si>
    <t>ce8132f24d1e</t>
  </si>
  <si>
    <t>e5b91abeb360</t>
  </si>
  <si>
    <t>378cf7190e74</t>
  </si>
  <si>
    <t>2) The user_ids of users who got a discount of more than 50%</t>
  </si>
  <si>
    <t>34441f6702b0</t>
  </si>
  <si>
    <t>5b08b9b2d372</t>
  </si>
  <si>
    <t>b00a68</t>
  </si>
  <si>
    <t>13b5e82cb58a</t>
  </si>
  <si>
    <t>b185f7</t>
  </si>
  <si>
    <t>c9f4a</t>
  </si>
  <si>
    <t>61f723d8f030</t>
  </si>
  <si>
    <t>3) The average order value of cycles that began in the month of April 2019</t>
  </si>
  <si>
    <t>2c57ec2c02ff</t>
  </si>
  <si>
    <t>185529a2db68</t>
  </si>
  <si>
    <t>308efb9bb9a4</t>
  </si>
  <si>
    <t>f51b07e05392</t>
  </si>
  <si>
    <t>7be520af259f</t>
  </si>
  <si>
    <t>6a0352e0178b</t>
  </si>
  <si>
    <t>Cities</t>
  </si>
  <si>
    <t>df357a514b63</t>
  </si>
  <si>
    <t>14b148cdda0e</t>
  </si>
  <si>
    <t>ea35302def29</t>
  </si>
  <si>
    <t>NAME</t>
  </si>
  <si>
    <t>Excel Section</t>
  </si>
  <si>
    <t>1ae6e5f85040</t>
  </si>
  <si>
    <t>STATE</t>
  </si>
  <si>
    <t>421984838ea8</t>
  </si>
  <si>
    <t>TAX_RATE</t>
  </si>
  <si>
    <t>466dde142a3a</t>
  </si>
  <si>
    <t>fccad4b514d7</t>
  </si>
  <si>
    <t>4a6c1a69fe40</t>
  </si>
  <si>
    <t>c2d3c</t>
  </si>
  <si>
    <t>New York City</t>
  </si>
  <si>
    <t>79818702e480</t>
  </si>
  <si>
    <t>NY</t>
  </si>
  <si>
    <t>f55d74b91155</t>
  </si>
  <si>
    <t>db619afccda2</t>
  </si>
  <si>
    <t>c84u9</t>
  </si>
  <si>
    <t>63e88ef4d929</t>
  </si>
  <si>
    <t>Melbourne</t>
  </si>
  <si>
    <t>AU</t>
  </si>
  <si>
    <t>9ce8d15811cb</t>
  </si>
  <si>
    <t>d45757b5f70c</t>
  </si>
  <si>
    <t>590cce33c62c</t>
  </si>
  <si>
    <t>e4264f6e0311</t>
  </si>
  <si>
    <t>4063087d7e35</t>
  </si>
  <si>
    <t>a0cf3f247df4</t>
  </si>
  <si>
    <t>35e52fdda7ba</t>
  </si>
  <si>
    <t>8cc2496ce70f</t>
  </si>
  <si>
    <t>06671b1ead1e</t>
  </si>
  <si>
    <t>e6802a9311db</t>
  </si>
  <si>
    <t>2f0ffbbee63e</t>
  </si>
  <si>
    <t>e9f76fd9c312</t>
  </si>
  <si>
    <t>03fc058856f1</t>
  </si>
  <si>
    <t>209379a3ce41</t>
  </si>
  <si>
    <t xml:space="preserve">Using the sample data in the orders and menus tabs to answer the questions below. The orders tab contains sample data for individual user orders. The menus tab contains higher-level data menu information associated with those individual orders. </t>
  </si>
  <si>
    <t>3bd0e92a2ae0</t>
  </si>
  <si>
    <t>1ce41ed27ec2</t>
  </si>
  <si>
    <t>ededefc7472d</t>
  </si>
  <si>
    <t>cb22115285d3</t>
  </si>
  <si>
    <t>c4a9407d0716</t>
  </si>
  <si>
    <t>c95dd21886e3</t>
  </si>
  <si>
    <t>d93119675d83</t>
  </si>
  <si>
    <t>a28795b21b13</t>
  </si>
  <si>
    <t>401f97d9a137</t>
  </si>
  <si>
    <t>0946142133b1</t>
  </si>
  <si>
    <t>52f4e3b76dc0</t>
  </si>
  <si>
    <t>3d2f7ba002ca</t>
  </si>
  <si>
    <t>13561f2f27f0</t>
  </si>
  <si>
    <t>1) What is the user_id of the user with the most orders?</t>
  </si>
  <si>
    <t>042781e25bc3</t>
  </si>
  <si>
    <t>36aad7734442</t>
  </si>
  <si>
    <t>2) How many orders were placed in each city?</t>
  </si>
  <si>
    <t>Chicago</t>
  </si>
  <si>
    <t>7f455fc062c0</t>
  </si>
  <si>
    <t>15dab3b936f0</t>
  </si>
  <si>
    <t>Seattle</t>
  </si>
  <si>
    <t>70b7f8bf7413</t>
  </si>
  <si>
    <t>8e58fd60ebb0</t>
  </si>
  <si>
    <t>d19e312a1215</t>
  </si>
  <si>
    <t>3) What was the average post-tax cost of an order in each city?</t>
  </si>
  <si>
    <t>77375afab04a</t>
  </si>
  <si>
    <t>dbee205bdd6d</t>
  </si>
  <si>
    <t>4af349bcadc5</t>
  </si>
  <si>
    <t>faa01d7b200d</t>
  </si>
  <si>
    <t>6e0e69d240e0</t>
  </si>
  <si>
    <t>869b84971140</t>
  </si>
  <si>
    <t>4b7e57cc52e9</t>
  </si>
  <si>
    <t>53590f66fcf3</t>
  </si>
  <si>
    <t>e8667f25f3fa</t>
  </si>
  <si>
    <t>5b7b33c37b68</t>
  </si>
  <si>
    <t>e299215250e2</t>
  </si>
  <si>
    <t>a150b3474fc8</t>
  </si>
  <si>
    <t>4b89eb46da3d</t>
  </si>
  <si>
    <t>634f04a30987</t>
  </si>
  <si>
    <t>d7b1febe303d</t>
  </si>
  <si>
    <t>5dda6bc15ec3</t>
  </si>
  <si>
    <t>d893ba3d9d54</t>
  </si>
  <si>
    <t>4fb7e2aa7cce</t>
  </si>
  <si>
    <t>5ba6a168100a</t>
  </si>
  <si>
    <t>1ed4ff866f2c</t>
  </si>
  <si>
    <t>375cb7abb0ad</t>
  </si>
  <si>
    <t>4a) Create a chart showing the rate of successful pickups by day.</t>
  </si>
  <si>
    <t>b4ec5985aec8</t>
  </si>
  <si>
    <t>20d50fc1b99a</t>
  </si>
  <si>
    <t>6f69bfdb84cd</t>
  </si>
  <si>
    <t>571248fe31f9</t>
  </si>
  <si>
    <t>f2dcf9a1dc21</t>
  </si>
  <si>
    <t>4b) Please describe any pattern you notice in the pickup rates. Are there any recommendations or further inquiries you would make based on any observable trends? (2-3 sentences)</t>
  </si>
  <si>
    <t>91ded5215590</t>
  </si>
  <si>
    <t>7146a873e723</t>
  </si>
  <si>
    <t>5b1824c25bdd</t>
  </si>
  <si>
    <t>dc5928dd796a</t>
  </si>
  <si>
    <t>7bed94ffe3e4</t>
  </si>
  <si>
    <t>c9e6d87a0ed7</t>
  </si>
  <si>
    <t>Free Response Section</t>
  </si>
  <si>
    <t>060533c98296</t>
  </si>
  <si>
    <t>bbeb7a02984c</t>
  </si>
  <si>
    <t>789d43b5380a</t>
  </si>
  <si>
    <t>d92bf59bcb99</t>
  </si>
  <si>
    <t>16cf5ef54ef1</t>
  </si>
  <si>
    <t>30d60d4a92f1</t>
  </si>
  <si>
    <t>04392c900b4a</t>
  </si>
  <si>
    <t>b4d0559c574d</t>
  </si>
  <si>
    <t>67d9fcb0058b</t>
  </si>
  <si>
    <t>acd99b9b5353</t>
  </si>
  <si>
    <t>78f918309076</t>
  </si>
  <si>
    <t>f34ac9df42fa</t>
  </si>
  <si>
    <t>b79f436760ed</t>
  </si>
  <si>
    <t>597f102a99d4</t>
  </si>
  <si>
    <t>bf64e03a3d2c</t>
  </si>
  <si>
    <t>b0386e02a3a3</t>
  </si>
  <si>
    <t>We've recently launched a feature that allows the MealPal app to recommend meals based on previous order history for half of our users. With this feature enabled, three recommended meals will be surfaced at the top of the user's available meals for the day. The product manager has asked you whether the meal recommendation feature rollout was successful or not.</t>
  </si>
  <si>
    <t>134f0263c048</t>
  </si>
  <si>
    <t>1) What metrics would you use to determine this?</t>
  </si>
  <si>
    <t>95e55e5e94a5</t>
  </si>
  <si>
    <t xml:space="preserve">2) Why did you choose those metrics? (max 5-10 sentences)
</t>
  </si>
  <si>
    <t>d6da85fa2d29</t>
  </si>
  <si>
    <t>90c55e4b24e6</t>
  </si>
  <si>
    <t>801b15da23b5</t>
  </si>
  <si>
    <t>a7967cf49419</t>
  </si>
  <si>
    <t>326551d212d4</t>
  </si>
  <si>
    <t>a9e2e8f3b60b</t>
  </si>
  <si>
    <t>58e2686b6fbc</t>
  </si>
  <si>
    <t>96a09362c081</t>
  </si>
  <si>
    <t>93185bdd75d8</t>
  </si>
  <si>
    <t>1478a885d285</t>
  </si>
  <si>
    <t>e66066ff953f</t>
  </si>
  <si>
    <t>6d0fe244e7b9</t>
  </si>
  <si>
    <t>27109c212747</t>
  </si>
  <si>
    <t>1429759ab390</t>
  </si>
  <si>
    <t>089ab4f74b56</t>
  </si>
  <si>
    <t>74c5c50ea18b</t>
  </si>
  <si>
    <t>831ae903d5c1</t>
  </si>
  <si>
    <t>6f3166812912</t>
  </si>
  <si>
    <t>abac165e4b99</t>
  </si>
  <si>
    <t>504d10bae894</t>
  </si>
  <si>
    <t>ce7da138fa9c</t>
  </si>
  <si>
    <t>1ea693a340a2</t>
  </si>
  <si>
    <t>9fb56dd5c270</t>
  </si>
  <si>
    <t>bd796fb03114</t>
  </si>
  <si>
    <t>9ae03fa79459</t>
  </si>
  <si>
    <t>68587afb80c2</t>
  </si>
  <si>
    <t>0ca40cb0d65b</t>
  </si>
  <si>
    <t>7a542dd0e17c</t>
  </si>
  <si>
    <t>cbd46756deb0</t>
  </si>
  <si>
    <t>7b6c78fec6d2</t>
  </si>
  <si>
    <t>3f020aa9f987</t>
  </si>
  <si>
    <t>08f5bac405fc</t>
  </si>
  <si>
    <t>c39dddf801c9</t>
  </si>
  <si>
    <t>94df051f5cbb</t>
  </si>
  <si>
    <t>7424295db30a</t>
  </si>
  <si>
    <t>ff54fe2f6abe</t>
  </si>
  <si>
    <t>6b41baa5c8cd</t>
  </si>
  <si>
    <t>91882b4e7d32</t>
  </si>
  <si>
    <t>a3a053aa3db6</t>
  </si>
  <si>
    <t>3ef4f377f75f</t>
  </si>
  <si>
    <t>bea6381b75a2</t>
  </si>
  <si>
    <t>0ee432e81a07</t>
  </si>
  <si>
    <t>a67056dc05fd</t>
  </si>
  <si>
    <t>5bd384421f94</t>
  </si>
  <si>
    <t>e5ec7688f1b4</t>
  </si>
  <si>
    <t>f67beb0f8eab</t>
  </si>
  <si>
    <t>002154ab9bdd</t>
  </si>
  <si>
    <t>cf22ad0ae882</t>
  </si>
  <si>
    <t>32f69754df31</t>
  </si>
  <si>
    <t>946ea9120f21</t>
  </si>
  <si>
    <t>8fc79e480d47</t>
  </si>
  <si>
    <t>9b3f499eee7c</t>
  </si>
  <si>
    <t>a139d95f55ff</t>
  </si>
  <si>
    <t>b2bae7806202</t>
  </si>
  <si>
    <t>5079a8fa2376</t>
  </si>
  <si>
    <t>e8c3e5c1d82e</t>
  </si>
  <si>
    <t>e99a85b4e39c</t>
  </si>
  <si>
    <t>35d972183eb4</t>
  </si>
  <si>
    <t>3d4c3458bdb8</t>
  </si>
  <si>
    <t>70f469854426</t>
  </si>
  <si>
    <t>7604c42fe5c2</t>
  </si>
  <si>
    <t>4c83af9f926a</t>
  </si>
  <si>
    <t>8b810b6d25a1</t>
  </si>
  <si>
    <t>c2dd4b8edf9d</t>
  </si>
  <si>
    <t>0d5478d7ef64</t>
  </si>
  <si>
    <t>d132212e7470</t>
  </si>
  <si>
    <t>42e8c295c871</t>
  </si>
  <si>
    <t>7d3dab099bd5</t>
  </si>
  <si>
    <t>9a5c473bcce7</t>
  </si>
  <si>
    <t>edf96c80b1d0</t>
  </si>
  <si>
    <t>948d6177d1ea</t>
  </si>
  <si>
    <t>027504fdd0c5</t>
  </si>
  <si>
    <t>787e37ece126</t>
  </si>
  <si>
    <t>7b41d3a0e24e</t>
  </si>
  <si>
    <t>01bc738e90d8</t>
  </si>
  <si>
    <t>bae4ea4966be</t>
  </si>
  <si>
    <t>52134e7b7c46</t>
  </si>
  <si>
    <t>29af5f2479f2</t>
  </si>
  <si>
    <t>cc47d1d9666d</t>
  </si>
  <si>
    <t>8c568ad4cd5f</t>
  </si>
  <si>
    <t>5b01a902513f</t>
  </si>
  <si>
    <t>2178af233226</t>
  </si>
  <si>
    <t>1e85204f995f</t>
  </si>
  <si>
    <t>8f9d774c3f26</t>
  </si>
  <si>
    <t>b59e6ab88951</t>
  </si>
  <si>
    <t>822058eb984a</t>
  </si>
  <si>
    <t>d77a266ff268</t>
  </si>
  <si>
    <t>c0fced85469e</t>
  </si>
  <si>
    <t>89a6ff9ebb60</t>
  </si>
  <si>
    <t>067370f832e6</t>
  </si>
  <si>
    <t>ad4c52708a53</t>
  </si>
  <si>
    <t>288724f39fbc</t>
  </si>
  <si>
    <t>c8bbbdc2ce7d</t>
  </si>
  <si>
    <t>7db4d1fe8ecf</t>
  </si>
  <si>
    <t>50448443b6fc</t>
  </si>
  <si>
    <t>481238990aed</t>
  </si>
  <si>
    <t>6556c6056af7</t>
  </si>
  <si>
    <t>b00ff1575d20</t>
  </si>
  <si>
    <t>e360fe307851</t>
  </si>
  <si>
    <t>cef2e36e9427</t>
  </si>
  <si>
    <t>52818d9e5258</t>
  </si>
  <si>
    <t>db27dd4e70a2</t>
  </si>
  <si>
    <t>067d6c660101</t>
  </si>
  <si>
    <t>556da59767d6</t>
  </si>
  <si>
    <t>ab61afc6b288</t>
  </si>
  <si>
    <t>6e1f221e842a</t>
  </si>
  <si>
    <t>5650f5756caf</t>
  </si>
  <si>
    <t>7d79b6d413e0</t>
  </si>
  <si>
    <t>126fb70fb5e4</t>
  </si>
  <si>
    <t>9892aed8e5ce</t>
  </si>
  <si>
    <t>65b108e3f097</t>
  </si>
  <si>
    <t>d2b20f7e866d</t>
  </si>
  <si>
    <t>670c39ad7557</t>
  </si>
  <si>
    <t>62cc85d39439</t>
  </si>
  <si>
    <t>41220b2830cb</t>
  </si>
  <si>
    <t>34b1accdbfde</t>
  </si>
  <si>
    <t>7b28f9f2b1a3</t>
  </si>
  <si>
    <t>96430bd4dc0c</t>
  </si>
  <si>
    <t>397157dd13fe</t>
  </si>
  <si>
    <t>0be159979c55</t>
  </si>
  <si>
    <t>c4dd870e2265</t>
  </si>
  <si>
    <t>c0454f3db12e</t>
  </si>
  <si>
    <t>d9b0f3f6623f</t>
  </si>
  <si>
    <t>1e8bbfe61e60</t>
  </si>
  <si>
    <t>245b822a51a9</t>
  </si>
  <si>
    <t>656cac883563</t>
  </si>
  <si>
    <t>92cdf0fb2e73</t>
  </si>
  <si>
    <t>582fc54fb312</t>
  </si>
  <si>
    <t>37abb5e71e7c</t>
  </si>
  <si>
    <t>c88f4a909cc2</t>
  </si>
  <si>
    <t>8d877aab3d34</t>
  </si>
  <si>
    <t>1fe772550c13</t>
  </si>
  <si>
    <t>d77847e15821</t>
  </si>
  <si>
    <t>a81b07b898fd</t>
  </si>
  <si>
    <t>8c5fb9e1cb1f</t>
  </si>
  <si>
    <t>6206abf90410</t>
  </si>
  <si>
    <t>7608b384cf25</t>
  </si>
  <si>
    <t>b22b76c9bda3</t>
  </si>
  <si>
    <t>aa960d4ab7e3</t>
  </si>
  <si>
    <t>dc30e4974823</t>
  </si>
  <si>
    <t>7e271ea26910</t>
  </si>
  <si>
    <t>70eda9d4634c</t>
  </si>
  <si>
    <t>7b9bc2eded8e</t>
  </si>
  <si>
    <t>b77a9779d70d</t>
  </si>
  <si>
    <t>ad7e300ee3a0</t>
  </si>
  <si>
    <t>ab031146df90</t>
  </si>
  <si>
    <t>804c90e7fc8c</t>
  </si>
  <si>
    <t>2f0587f949d3</t>
  </si>
  <si>
    <t>932217444c89</t>
  </si>
  <si>
    <t>372c321de508</t>
  </si>
  <si>
    <t>c49ac565c5c7</t>
  </si>
  <si>
    <t>b65ae62c97d3</t>
  </si>
  <si>
    <t>db79d7b59330</t>
  </si>
  <si>
    <t>1a79c3c0b3d0</t>
  </si>
  <si>
    <t>8e2ee36718c4</t>
  </si>
  <si>
    <t>d23617ca68fb</t>
  </si>
  <si>
    <t>ad0f7c8b3094</t>
  </si>
  <si>
    <t>d48d425041ec</t>
  </si>
  <si>
    <t>478fe5b3a842</t>
  </si>
  <si>
    <t>2c78e1e5fc10</t>
  </si>
  <si>
    <t>361c06353ed3</t>
  </si>
  <si>
    <t>234fba83147b</t>
  </si>
  <si>
    <t>12987121f34b</t>
  </si>
  <si>
    <t>9ab59b6ebaa0</t>
  </si>
  <si>
    <t>4260b5caa28a</t>
  </si>
  <si>
    <t>202f4319a262</t>
  </si>
  <si>
    <t>cd145878cef8</t>
  </si>
  <si>
    <t>f99c5f0f5a95</t>
  </si>
  <si>
    <t>a9a7894582dc</t>
  </si>
  <si>
    <t>efa64bc62208</t>
  </si>
  <si>
    <t>be1a77680bc2</t>
  </si>
  <si>
    <t>bf362692a475</t>
  </si>
  <si>
    <t>e6aee45b0b04</t>
  </si>
  <si>
    <t>9ac9c6412c5c</t>
  </si>
  <si>
    <t>da680ce4ffcf</t>
  </si>
  <si>
    <t>232687a88333</t>
  </si>
  <si>
    <t>1d60d77b5889</t>
  </si>
  <si>
    <t>f8a612e286e2</t>
  </si>
  <si>
    <t>7da8a26de8d8</t>
  </si>
  <si>
    <t>date</t>
  </si>
  <si>
    <t>14eef0c5f366</t>
  </si>
  <si>
    <t>meal_id</t>
  </si>
  <si>
    <t>b346b70f5498</t>
  </si>
  <si>
    <t>restaurant_id</t>
  </si>
  <si>
    <t>pre-tax cost</t>
  </si>
  <si>
    <t>tax_rate</t>
  </si>
  <si>
    <t>833ec26d30c9</t>
  </si>
  <si>
    <t>product_offering</t>
  </si>
  <si>
    <t>city</t>
  </si>
  <si>
    <t>f4f26005a48a</t>
  </si>
  <si>
    <t>aa557f1f5f10</t>
  </si>
  <si>
    <t>bc5d687df3b6</t>
  </si>
  <si>
    <t>a99b3dfbe713</t>
  </si>
  <si>
    <t>7b5332db5acb</t>
  </si>
  <si>
    <t>2056c7bf01e0</t>
  </si>
  <si>
    <t>7a7007a3c041</t>
  </si>
  <si>
    <t>9d2dec29a1c6</t>
  </si>
  <si>
    <t>00d5be737301</t>
  </si>
  <si>
    <t>f43f049ffb0f</t>
  </si>
  <si>
    <t>b4bd3a35af66</t>
  </si>
  <si>
    <t>a2796189943f</t>
  </si>
  <si>
    <t>b78f9f022371</t>
  </si>
  <si>
    <t>8d08b76b3c4f</t>
  </si>
  <si>
    <t>b6e45abd77f6</t>
  </si>
  <si>
    <t>1b758960184a</t>
  </si>
  <si>
    <t>d9d4c5cc73d4</t>
  </si>
  <si>
    <t>cd92d9bc096a</t>
  </si>
  <si>
    <t>4271cf9aab14</t>
  </si>
  <si>
    <t>9b22558cb0bd</t>
  </si>
  <si>
    <t>59f5f4ba4be8</t>
  </si>
  <si>
    <t>4ca07fe65d34</t>
  </si>
  <si>
    <t>269e9aa77e39</t>
  </si>
  <si>
    <t>12c76702e7ee</t>
  </si>
  <si>
    <t>0b33312454f7</t>
  </si>
  <si>
    <t>4991e2a8f7c7</t>
  </si>
  <si>
    <t>b31e365d0a3a</t>
  </si>
  <si>
    <t>1632c91feb37</t>
  </si>
  <si>
    <t>9fc31e5a514d</t>
  </si>
  <si>
    <t>a4d612c6c66a</t>
  </si>
  <si>
    <t>edfff5bf01fa</t>
  </si>
  <si>
    <t>8537e1327cdb</t>
  </si>
  <si>
    <t>346e02f349bf</t>
  </si>
  <si>
    <t>1cd06ee49b5f</t>
  </si>
  <si>
    <t>lunch</t>
  </si>
  <si>
    <t>515a82831728</t>
  </si>
  <si>
    <t>2fd3260219da</t>
  </si>
  <si>
    <t>4d2337424a9b</t>
  </si>
  <si>
    <t>2575a333af8c</t>
  </si>
  <si>
    <t>a7d17284ed4d</t>
  </si>
  <si>
    <t>7e97e5ceb007</t>
  </si>
  <si>
    <t>fcfec45942f2</t>
  </si>
  <si>
    <t>4c3d78473b85</t>
  </si>
  <si>
    <t>a4db53dabda7</t>
  </si>
  <si>
    <t>a96bf3d329be</t>
  </si>
  <si>
    <t>b2ef540e3dbe</t>
  </si>
  <si>
    <t>8e409f949328</t>
  </si>
  <si>
    <t>93c0f52713d5</t>
  </si>
  <si>
    <t>78e151637661</t>
  </si>
  <si>
    <t>86840d7f2ead</t>
  </si>
  <si>
    <t>b76cfbdf78a4</t>
  </si>
  <si>
    <t>71667535a5eb</t>
  </si>
  <si>
    <t>3494eefb1729</t>
  </si>
  <si>
    <t>7342b9fc3434</t>
  </si>
  <si>
    <t>a8c67a40d0db</t>
  </si>
  <si>
    <t>e6c4c2ccb86d</t>
  </si>
  <si>
    <t>1b23298641e1</t>
  </si>
  <si>
    <t>16f6af85c7ec</t>
  </si>
  <si>
    <t>99dbc3b2d75c</t>
  </si>
  <si>
    <t>d7730782fbfb</t>
  </si>
  <si>
    <t>2bf969c8426a</t>
  </si>
  <si>
    <t>201e61947dc3</t>
  </si>
  <si>
    <t>6507b1025095</t>
  </si>
  <si>
    <t>8b917aa7343a</t>
  </si>
  <si>
    <t>8642ae977d96</t>
  </si>
  <si>
    <t>bf067b16507f</t>
  </si>
  <si>
    <t>27ea3c43213f</t>
  </si>
  <si>
    <t>e768f704c6ae</t>
  </si>
  <si>
    <t>340fb85a346c</t>
  </si>
  <si>
    <t>a6a145e65f8e</t>
  </si>
  <si>
    <t>3c65fb2a0ab2</t>
  </si>
  <si>
    <t>18d1e692c0d8</t>
  </si>
  <si>
    <t>69d8a7a00241</t>
  </si>
  <si>
    <t>df94eb67fff2</t>
  </si>
  <si>
    <t>64216152ce0a</t>
  </si>
  <si>
    <t>a68ac7524e13</t>
  </si>
  <si>
    <t>2581c8f64b49</t>
  </si>
  <si>
    <t>756e2fa8e53e</t>
  </si>
  <si>
    <t>03737c8ea3c9</t>
  </si>
  <si>
    <t>fbeaeb353aa6</t>
  </si>
  <si>
    <t>eb591397b678</t>
  </si>
  <si>
    <t>bedb51313ab5</t>
  </si>
  <si>
    <t>5f0970e453e0</t>
  </si>
  <si>
    <t>12b15c2fdc46</t>
  </si>
  <si>
    <t>af34b5c605e8</t>
  </si>
  <si>
    <t>51d14e7b5241</t>
  </si>
  <si>
    <t>55029fc1d377</t>
  </si>
  <si>
    <t>bb900a6c3b81</t>
  </si>
  <si>
    <t>44dc6ac07276</t>
  </si>
  <si>
    <t>898db98ba4d3</t>
  </si>
  <si>
    <t>a845c0698105</t>
  </si>
  <si>
    <t>6a0a6588711c</t>
  </si>
  <si>
    <t>41cbd225a772</t>
  </si>
  <si>
    <t>3404b9d6cd29</t>
  </si>
  <si>
    <t>c8958b2dbb8d</t>
  </si>
  <si>
    <t>c98d67612263</t>
  </si>
  <si>
    <t>b1485a284c03</t>
  </si>
  <si>
    <t>160e2958c7f5</t>
  </si>
  <si>
    <t>a2f9c9b9cf7a</t>
  </si>
  <si>
    <t>505afb8b5cff</t>
  </si>
  <si>
    <t>cede490052d4</t>
  </si>
  <si>
    <t>eb819606379b</t>
  </si>
  <si>
    <t>4cd6c7a1703b</t>
  </si>
  <si>
    <t>19a65aaf4214</t>
  </si>
  <si>
    <t>d223e2bce7cf</t>
  </si>
  <si>
    <t>b94f562e2499</t>
  </si>
  <si>
    <t>45dae78cbde5</t>
  </si>
  <si>
    <t>3e9b2a352a3a</t>
  </si>
  <si>
    <t>af725ef93704</t>
  </si>
  <si>
    <t>4761911c690a</t>
  </si>
  <si>
    <t>f4c52f386f8b</t>
  </si>
  <si>
    <t>044c123b6cfa</t>
  </si>
  <si>
    <t>dcb8af98560d</t>
  </si>
  <si>
    <t>afa55d0e0004</t>
  </si>
  <si>
    <t>5ceba501cd7d</t>
  </si>
  <si>
    <t>9e4b2fb8efb1</t>
  </si>
  <si>
    <t>a26a5d2f2478</t>
  </si>
  <si>
    <t>ba1d97f69656</t>
  </si>
  <si>
    <t>a969c477134f</t>
  </si>
  <si>
    <t>3af89f145151</t>
  </si>
  <si>
    <t>6ac14e5f01db</t>
  </si>
  <si>
    <t>558f5f68876c</t>
  </si>
  <si>
    <t>8c02e5587b5b</t>
  </si>
  <si>
    <t>034156a10a72</t>
  </si>
  <si>
    <t>7817e80a7116</t>
  </si>
  <si>
    <t>9cd21aa3213a</t>
  </si>
  <si>
    <t>50c53a8c77f3</t>
  </si>
  <si>
    <t>56e430d2a490</t>
  </si>
  <si>
    <t>4c9c18f960f7</t>
  </si>
  <si>
    <t>838e572a9730</t>
  </si>
  <si>
    <t>35db48abb8f3</t>
  </si>
  <si>
    <t>16b8e8eea3ea</t>
  </si>
  <si>
    <t>53e0cbe39ae0</t>
  </si>
  <si>
    <t>52926af48831</t>
  </si>
  <si>
    <t>62decd0a16ea</t>
  </si>
  <si>
    <t>3847674a4385</t>
  </si>
  <si>
    <t>a65e92d53f62</t>
  </si>
  <si>
    <t>1134b2882b2e</t>
  </si>
  <si>
    <t>bc848b8373be</t>
  </si>
  <si>
    <t>6b459442662c</t>
  </si>
  <si>
    <t>fd955908b387</t>
  </si>
  <si>
    <t>7f8a494a8fba</t>
  </si>
  <si>
    <t>1def3455f809</t>
  </si>
  <si>
    <t>2a11908c23df</t>
  </si>
  <si>
    <t>fafdf51259de</t>
  </si>
  <si>
    <t>f8b0e8e27ff4</t>
  </si>
  <si>
    <t>80a630b929f8</t>
  </si>
  <si>
    <t>1028a38ad71e</t>
  </si>
  <si>
    <t>7d8b8e0a0ebb</t>
  </si>
  <si>
    <t>0ee919ef6d34</t>
  </si>
  <si>
    <t>75e90f8eb7f3</t>
  </si>
  <si>
    <t>ac3a14be2d6f</t>
  </si>
  <si>
    <t>7f1dfb16d132</t>
  </si>
  <si>
    <t>2bab1f6cc3e1</t>
  </si>
  <si>
    <t>898b9e95e516</t>
  </si>
  <si>
    <t>d0af9b8b20b4</t>
  </si>
  <si>
    <t>45788eb41399</t>
  </si>
  <si>
    <t>adcb80ca9872</t>
  </si>
  <si>
    <t>cd03f2513596</t>
  </si>
  <si>
    <t>38513a50f747</t>
  </si>
  <si>
    <t>1d829d338045</t>
  </si>
  <si>
    <t>418ef21ccc73</t>
  </si>
  <si>
    <t>76e224451ab7</t>
  </si>
  <si>
    <t>fee31024ec56</t>
  </si>
  <si>
    <t>096d6727725d</t>
  </si>
  <si>
    <t>79b795e5bc97</t>
  </si>
  <si>
    <t>71d6b72a3bf9</t>
  </si>
  <si>
    <t>8d29781a8b2f</t>
  </si>
  <si>
    <t>dd43a3213028</t>
  </si>
  <si>
    <t>29438778169a</t>
  </si>
  <si>
    <t>8705b5cc8dde</t>
  </si>
  <si>
    <t>1c44a83add01</t>
  </si>
  <si>
    <t>e4ae1fb29353</t>
  </si>
  <si>
    <t>810dadc655e9</t>
  </si>
  <si>
    <t>bf9d4693dad5</t>
  </si>
  <si>
    <t>cadeb9d5c7db</t>
  </si>
  <si>
    <t>9d63c5eb50e5</t>
  </si>
  <si>
    <t>43158d9bc4b2</t>
  </si>
  <si>
    <t>2cf8b371982e</t>
  </si>
  <si>
    <t>e76dbac0c5df</t>
  </si>
  <si>
    <t>f5efdddbebce</t>
  </si>
  <si>
    <t>59c228acd21f</t>
  </si>
  <si>
    <t>5c3f6518fa2b</t>
  </si>
  <si>
    <t>ffcff44b013c</t>
  </si>
  <si>
    <t>7a9b81dc521d</t>
  </si>
  <si>
    <t>01851ec39323</t>
  </si>
  <si>
    <t>e5c44fbfdd14</t>
  </si>
  <si>
    <t>e6988f5baa00</t>
  </si>
  <si>
    <t>c8951056cc8c</t>
  </si>
  <si>
    <t>06f5b7327336</t>
  </si>
  <si>
    <t>5902c5b3aa00</t>
  </si>
  <si>
    <t>23a0e7fa78c4</t>
  </si>
  <si>
    <t>c8708b8de172</t>
  </si>
  <si>
    <t>d8487b4ed428</t>
  </si>
  <si>
    <t>f71c937bb921</t>
  </si>
  <si>
    <t>6eca73223614</t>
  </si>
  <si>
    <t>9adf6d17e5a9</t>
  </si>
  <si>
    <t>ad304fb4f951</t>
  </si>
  <si>
    <t>25ca004fbc86</t>
  </si>
  <si>
    <t>283c4d2d9887</t>
  </si>
  <si>
    <t>60a891c2e23e</t>
  </si>
  <si>
    <t>450f4efbae9c</t>
  </si>
  <si>
    <t>7e1585b970fc</t>
  </si>
  <si>
    <t>ea2b63db40ab</t>
  </si>
  <si>
    <t>337f2bfbfac5</t>
  </si>
  <si>
    <t>94ca11a756f2</t>
  </si>
  <si>
    <t>5a4da001b19c</t>
  </si>
  <si>
    <t>e076e189d42a</t>
  </si>
  <si>
    <t>c2965cf80c8a</t>
  </si>
  <si>
    <t>bb4dcc705e79</t>
  </si>
  <si>
    <t>1e443632a69a</t>
  </si>
  <si>
    <t>c14aa4830177</t>
  </si>
  <si>
    <t>7b2a7251b54c</t>
  </si>
  <si>
    <t>4cd8501d9161</t>
  </si>
  <si>
    <t>657acdb9d88e</t>
  </si>
  <si>
    <t>4e1ff031d14e</t>
  </si>
  <si>
    <t>cad8e92e97a6</t>
  </si>
  <si>
    <t>cb840265791c</t>
  </si>
  <si>
    <t>5e85960cb20b</t>
  </si>
  <si>
    <t>32432515b0ad</t>
  </si>
  <si>
    <t>4e197696c14a</t>
  </si>
  <si>
    <t>1fda2070304d</t>
  </si>
  <si>
    <t>ba5f9bdd7f79</t>
  </si>
  <si>
    <t>404804a4d707</t>
  </si>
  <si>
    <t>5b78a469f6af</t>
  </si>
  <si>
    <t>ebc906d9b600</t>
  </si>
  <si>
    <t>26b8967412c0</t>
  </si>
  <si>
    <t>f3f9d66452b8</t>
  </si>
  <si>
    <t>0c1b42f160c1</t>
  </si>
  <si>
    <t>98ed9d442731</t>
  </si>
  <si>
    <t>d6f74fb09f9d</t>
  </si>
  <si>
    <t>393e91fe46cb</t>
  </si>
  <si>
    <t>5055177ec80a</t>
  </si>
  <si>
    <t>55fba33ce465</t>
  </si>
  <si>
    <t>6309d2bca2d2</t>
  </si>
  <si>
    <t>485cb9f0a05d</t>
  </si>
  <si>
    <t>69aa36257a62</t>
  </si>
  <si>
    <t>7886a5687d38</t>
  </si>
  <si>
    <t>a6a0b4defcd6</t>
  </si>
  <si>
    <t>3cfc8d88e26e</t>
  </si>
  <si>
    <t>846911b2963e</t>
  </si>
  <si>
    <t>016ec848faaa</t>
  </si>
  <si>
    <t>e40c412711c8</t>
  </si>
  <si>
    <t>0475885c7640</t>
  </si>
  <si>
    <t>003fc144d15e</t>
  </si>
  <si>
    <t>31c6876ff8c0</t>
  </si>
  <si>
    <t>04e43ca973fe</t>
  </si>
  <si>
    <t>ca12042d8ac3</t>
  </si>
  <si>
    <t>5ef184319375</t>
  </si>
  <si>
    <t>0a6bef2040da</t>
  </si>
  <si>
    <t>0f66058b9ec5</t>
  </si>
  <si>
    <t>85aa296ddc0d</t>
  </si>
  <si>
    <t>ae987fd15fe7</t>
  </si>
  <si>
    <t>8da62a278f6f</t>
  </si>
  <si>
    <t>0b312f9253f8</t>
  </si>
  <si>
    <t>fb549e9c6474</t>
  </si>
  <si>
    <t>c596bd066504</t>
  </si>
  <si>
    <t>dc7ee572a932</t>
  </si>
  <si>
    <t>8f831af1005a</t>
  </si>
  <si>
    <t>d8849d007ace</t>
  </si>
  <si>
    <t>81c14201fb7c</t>
  </si>
  <si>
    <t>eaf0c38f4f84</t>
  </si>
  <si>
    <t>bcff3d5b251f</t>
  </si>
  <si>
    <t>d5f63db8ad27</t>
  </si>
  <si>
    <t>9b76fd08aabf</t>
  </si>
  <si>
    <t>ed35fa186966</t>
  </si>
  <si>
    <t>e344b083f4a5</t>
  </si>
  <si>
    <t>e7fa854ac7b6</t>
  </si>
  <si>
    <t>bd6c55a7113c</t>
  </si>
  <si>
    <t>32524ba7065d</t>
  </si>
  <si>
    <t>8dd1f8445d76</t>
  </si>
  <si>
    <t>45dd7bb69c51</t>
  </si>
  <si>
    <t>cc9969a2ca6d</t>
  </si>
  <si>
    <t>10aee25b350a</t>
  </si>
  <si>
    <t>7931e2eb8ace</t>
  </si>
  <si>
    <t>066c491dc158</t>
  </si>
  <si>
    <t>6f556d6f66ca</t>
  </si>
  <si>
    <t>9fd60e7368e1</t>
  </si>
  <si>
    <t>9a57b0fab550</t>
  </si>
  <si>
    <t>a5a1955b27fc</t>
  </si>
  <si>
    <t>d5c6ad26cffc</t>
  </si>
  <si>
    <t>8c6457431a63</t>
  </si>
  <si>
    <t>3e16e1213da0</t>
  </si>
  <si>
    <t>10240620b1e4</t>
  </si>
  <si>
    <t>a9974f64e053</t>
  </si>
  <si>
    <t>3b61f182bc1a</t>
  </si>
  <si>
    <t>3dd1ceb50197</t>
  </si>
  <si>
    <t>d74b38211905</t>
  </si>
  <si>
    <t>65cd4e646ddd</t>
  </si>
  <si>
    <t>063beecf1419</t>
  </si>
  <si>
    <t>5e6e78c1f376</t>
  </si>
  <si>
    <t>a431ff56cdde</t>
  </si>
  <si>
    <t>ee2605cecdb2</t>
  </si>
  <si>
    <t>fc29e6b50bee</t>
  </si>
  <si>
    <t>d0555d609d18</t>
  </si>
  <si>
    <t>a45b3c5061de</t>
  </si>
  <si>
    <t>e310c04649e0</t>
  </si>
  <si>
    <t>adac8a4103ef</t>
  </si>
  <si>
    <t>0e25dbfcb615</t>
  </si>
  <si>
    <t>1670a5c33856</t>
  </si>
  <si>
    <t>9c1e688944f4</t>
  </si>
  <si>
    <t>4ef5d0ce4bea</t>
  </si>
  <si>
    <t>bb1a1d7fc963</t>
  </si>
  <si>
    <t>eae2c55ae732</t>
  </si>
  <si>
    <t>d79e3f439363</t>
  </si>
  <si>
    <t>659634636f09</t>
  </si>
  <si>
    <t>f86c1bdb1747</t>
  </si>
  <si>
    <t>76d3d494d5e4</t>
  </si>
  <si>
    <t>a344675dde7b</t>
  </si>
  <si>
    <t>0089c404e5a2</t>
  </si>
  <si>
    <t>94d006a9da99</t>
  </si>
  <si>
    <t>de95a343d3e0</t>
  </si>
  <si>
    <t>956f90a44cba</t>
  </si>
  <si>
    <t>8a1c11ffbef6</t>
  </si>
  <si>
    <t>7ed344e41cc9</t>
  </si>
  <si>
    <t>8c37ecfa26e2</t>
  </si>
  <si>
    <t>f89ec17a8f5f</t>
  </si>
  <si>
    <t>3484abfe921f</t>
  </si>
  <si>
    <t>a06b1ea8c279</t>
  </si>
  <si>
    <t>e5636a0c91b1</t>
  </si>
  <si>
    <t>0b0897e22802</t>
  </si>
  <si>
    <t>f8c5a9765447</t>
  </si>
  <si>
    <t>d2c055317c0d</t>
  </si>
  <si>
    <t>846c0479898d</t>
  </si>
  <si>
    <t>7d5495f1a9e4</t>
  </si>
  <si>
    <t>7e4703c20096</t>
  </si>
  <si>
    <t>e7f3f8549a70</t>
  </si>
  <si>
    <t>4079270989a5</t>
  </si>
  <si>
    <t>5cc5c5ee9dc2</t>
  </si>
  <si>
    <t>fdf34d2536f7</t>
  </si>
  <si>
    <t>0eb481a71049</t>
  </si>
  <si>
    <t>5bf0c6f38e1d</t>
  </si>
  <si>
    <t>3c36b4dcdd77</t>
  </si>
  <si>
    <t>064c2bc0f366</t>
  </si>
  <si>
    <t>589f7c8285fd</t>
  </si>
  <si>
    <t>12c81d9a0351</t>
  </si>
  <si>
    <t>e7d891f9a203</t>
  </si>
  <si>
    <t>76d372439d14</t>
  </si>
  <si>
    <t>79e3c82476a5</t>
  </si>
  <si>
    <t>fc0e92657d16</t>
  </si>
  <si>
    <t>1fb60827b33b</t>
  </si>
  <si>
    <t>f4de462f3950</t>
  </si>
  <si>
    <t>f889f1552b71</t>
  </si>
  <si>
    <t>765bb5c025b7</t>
  </si>
  <si>
    <t>fe39833dec47</t>
  </si>
  <si>
    <t>3070e8bd5d6e</t>
  </si>
  <si>
    <t>bc242480f50f</t>
  </si>
  <si>
    <t>0437f2bc6146</t>
  </si>
  <si>
    <t>da9944639ee3</t>
  </si>
  <si>
    <t>d0e4efc702e0</t>
  </si>
  <si>
    <t>a5ffb492dbd6</t>
  </si>
  <si>
    <t>8cab6275ddb5</t>
  </si>
  <si>
    <t>d6473127cf84</t>
  </si>
  <si>
    <t>d933868971bc</t>
  </si>
  <si>
    <t>2174ad3840cf</t>
  </si>
  <si>
    <t>8b77e4ce92ba</t>
  </si>
  <si>
    <t>efa18c734764</t>
  </si>
  <si>
    <t>d4c1d4a2952e</t>
  </si>
  <si>
    <t>aea08a81b9f2</t>
  </si>
  <si>
    <t>1b2a49eed075</t>
  </si>
  <si>
    <t>d259df0296e4</t>
  </si>
  <si>
    <t>2e1282b7ffa0</t>
  </si>
  <si>
    <t>564d2ef8868b</t>
  </si>
  <si>
    <t>e7202ab74a2f</t>
  </si>
  <si>
    <t>c336f7d7d7b8</t>
  </si>
  <si>
    <t>70097ccfa4c9</t>
  </si>
  <si>
    <t>f19440178124</t>
  </si>
  <si>
    <t>51c714f13de3</t>
  </si>
  <si>
    <t>f354083f857d</t>
  </si>
  <si>
    <t>e6da5a382bb7</t>
  </si>
  <si>
    <t>e21a7b508286</t>
  </si>
  <si>
    <t>607a86f127ef</t>
  </si>
  <si>
    <t>27a522908cac</t>
  </si>
  <si>
    <t>751abed209db</t>
  </si>
  <si>
    <t>645b4ad7549b</t>
  </si>
  <si>
    <t>5361823d917e</t>
  </si>
  <si>
    <t>db4be93f872a</t>
  </si>
  <si>
    <t>207eaeb3155d</t>
  </si>
  <si>
    <t>68077af5e4f1</t>
  </si>
  <si>
    <t>a818253cb416</t>
  </si>
  <si>
    <t>33da060b427a</t>
  </si>
  <si>
    <t>007a98d6d596</t>
  </si>
  <si>
    <t>f189a621c2c6</t>
  </si>
  <si>
    <t>4c30d1383b78</t>
  </si>
  <si>
    <t>08c6b815d4d7</t>
  </si>
  <si>
    <t>1111f5e5308d</t>
  </si>
  <si>
    <t>9d23ba26f4b2</t>
  </si>
  <si>
    <t>2b971c1b3aec</t>
  </si>
  <si>
    <t>1f485cdd34fc</t>
  </si>
  <si>
    <t>ac5d1401db7d</t>
  </si>
  <si>
    <t>8bad30784177</t>
  </si>
  <si>
    <t>8ba6a8d9550d</t>
  </si>
  <si>
    <t>69ed976fd1ca</t>
  </si>
  <si>
    <t>72f8afa04822</t>
  </si>
  <si>
    <t>59a5e03fe598</t>
  </si>
  <si>
    <t>6d78505facec</t>
  </si>
  <si>
    <t>91ab55042ff7</t>
  </si>
  <si>
    <t>07ede05a2f51</t>
  </si>
  <si>
    <t>474a69b9051f</t>
  </si>
  <si>
    <t>a11aa5d86999</t>
  </si>
  <si>
    <t>58deada79ea4</t>
  </si>
  <si>
    <t>33adbfd973d8</t>
  </si>
  <si>
    <t>f3c65ed8aeac</t>
  </si>
  <si>
    <t>d1a3b7d00a4c</t>
  </si>
  <si>
    <t>f4cbaa07c0d7</t>
  </si>
  <si>
    <t>59b16d173821</t>
  </si>
  <si>
    <t>1def67ad6291</t>
  </si>
  <si>
    <t>2f8dd92b97e6</t>
  </si>
  <si>
    <t>6d865331ce46</t>
  </si>
  <si>
    <t>959c40ce741f</t>
  </si>
  <si>
    <t>1969bfb6423c</t>
  </si>
  <si>
    <t>e8ffa5d1684d</t>
  </si>
  <si>
    <t>494bda9cc154</t>
  </si>
  <si>
    <t>862e736d4862</t>
  </si>
  <si>
    <t>02c1f859fc40</t>
  </si>
  <si>
    <t>f4554b682fbc</t>
  </si>
  <si>
    <t>0810a05486d9</t>
  </si>
  <si>
    <t>6efc296a5917</t>
  </si>
  <si>
    <t>fdc1e11a91d5</t>
  </si>
  <si>
    <t>68895983bc14</t>
  </si>
  <si>
    <t>a865c345ff21</t>
  </si>
  <si>
    <t>3b9a7f2dcee8</t>
  </si>
  <si>
    <t>ec56c850d895</t>
  </si>
  <si>
    <t>3dc5423c4d7b</t>
  </si>
  <si>
    <t>f09bbb4f3905</t>
  </si>
  <si>
    <t>e0291342355b</t>
  </si>
  <si>
    <t>61b3e8bcb8a2</t>
  </si>
  <si>
    <t>1cdd10381dcb</t>
  </si>
  <si>
    <t>4a237beb7314</t>
  </si>
  <si>
    <t>cb50f43e1021</t>
  </si>
  <si>
    <t>0f842b489e30</t>
  </si>
  <si>
    <t>ac7f2bc6e620</t>
  </si>
  <si>
    <t>20f0ccc0d489</t>
  </si>
  <si>
    <t>50f031292613</t>
  </si>
  <si>
    <t>0d4e06184cfc</t>
  </si>
  <si>
    <t>f5edaf98a5bc</t>
  </si>
  <si>
    <t>36ea5de3a0a6</t>
  </si>
  <si>
    <t>cefa2224351d</t>
  </si>
  <si>
    <t>0c2bc15cb4b9</t>
  </si>
  <si>
    <t>e07751759c5a</t>
  </si>
  <si>
    <t>8fb4a89f96fc</t>
  </si>
  <si>
    <t>82e1bf50ecc1</t>
  </si>
  <si>
    <t>c95dabae3093</t>
  </si>
  <si>
    <t>d0c165a87fa6</t>
  </si>
  <si>
    <t>5211e40f6a14</t>
  </si>
  <si>
    <t>d37eb8f47f6a</t>
  </si>
  <si>
    <t>cf623e2f33bb</t>
  </si>
  <si>
    <t>1a843c1ac9aa</t>
  </si>
  <si>
    <t>f71b072518c0</t>
  </si>
  <si>
    <t>20ccca0f9587</t>
  </si>
  <si>
    <t>31141c133946</t>
  </si>
  <si>
    <t>a3c51cf54360</t>
  </si>
  <si>
    <t>10b9f71752e2</t>
  </si>
  <si>
    <t>5c25dc27f38f</t>
  </si>
  <si>
    <t>59391a619f63</t>
  </si>
  <si>
    <t>26459eb58fc7</t>
  </si>
  <si>
    <t>1bbb25c9a566</t>
  </si>
  <si>
    <t>4e11f37f0e39</t>
  </si>
  <si>
    <t>275a226e8ddc</t>
  </si>
  <si>
    <t>968f47f34433</t>
  </si>
  <si>
    <t>bf919d9a6dc4</t>
  </si>
  <si>
    <t>45531e6877ed</t>
  </si>
  <si>
    <t>43dd1172b3f2</t>
  </si>
  <si>
    <t>f8f22ea79a9d</t>
  </si>
  <si>
    <t>b7a6555a6e6c</t>
  </si>
  <si>
    <t>cb4ab890bc8e</t>
  </si>
  <si>
    <t>270c73513d6e</t>
  </si>
  <si>
    <t>1630308e7f16</t>
  </si>
  <si>
    <t>36f16b366d8f</t>
  </si>
  <si>
    <t>d5903fdc57c7</t>
  </si>
  <si>
    <t>a4f4d8ace49e</t>
  </si>
  <si>
    <t>820537a36a0f</t>
  </si>
  <si>
    <t>0a215f8f18cc</t>
  </si>
  <si>
    <t>dc3fc4f8d2fa</t>
  </si>
  <si>
    <t>42d754d0cfc0</t>
  </si>
  <si>
    <t>e65b71740ab5</t>
  </si>
  <si>
    <t>538500f5ceef</t>
  </si>
  <si>
    <t>200baa0ea93e</t>
  </si>
  <si>
    <t>e5457b4fd745</t>
  </si>
  <si>
    <t>7ea2991bd38d</t>
  </si>
  <si>
    <t>741ae49ff88b</t>
  </si>
  <si>
    <t>963487ab5f58</t>
  </si>
  <si>
    <t>b86baf935529</t>
  </si>
  <si>
    <t>df371bf938c6</t>
  </si>
  <si>
    <t>ca15acb5b51d</t>
  </si>
  <si>
    <t>d9d62841390e</t>
  </si>
  <si>
    <t>9c7939842e08</t>
  </si>
  <si>
    <t>cfa2689ab3f5</t>
  </si>
  <si>
    <t>ca401dee69da</t>
  </si>
  <si>
    <t>920a237d4e83</t>
  </si>
  <si>
    <t>4f2e79bf8c66</t>
  </si>
  <si>
    <t>3d4e3c9120de</t>
  </si>
  <si>
    <t>7498f5b13376</t>
  </si>
  <si>
    <t>07f506b73cbe</t>
  </si>
  <si>
    <t>6f25ce04d1c2</t>
  </si>
  <si>
    <t>44a0d5f32218</t>
  </si>
  <si>
    <t>ca61a51bd73b</t>
  </si>
  <si>
    <t>46c8f5d384ad</t>
  </si>
  <si>
    <t>4a6103e2c5dd</t>
  </si>
  <si>
    <t>70a73dbdf151</t>
  </si>
  <si>
    <t>3de760b47cf8</t>
  </si>
  <si>
    <t>9f28a7177c4b</t>
  </si>
  <si>
    <t>7e79005e0c5c</t>
  </si>
  <si>
    <t>87b5883b54b8</t>
  </si>
  <si>
    <t>55c19b368f2a</t>
  </si>
  <si>
    <t>af04af7baad0</t>
  </si>
  <si>
    <t>922c034245b9</t>
  </si>
  <si>
    <t>6c8b4ef3429f</t>
  </si>
  <si>
    <t>6f0a51fb3cbb</t>
  </si>
  <si>
    <t>0d6839f00607</t>
  </si>
  <si>
    <t>b6a880d681d5</t>
  </si>
  <si>
    <t>dd4ff32fe0bf</t>
  </si>
  <si>
    <t>703bd1ae2677</t>
  </si>
  <si>
    <t>efdd1fc81a0b</t>
  </si>
  <si>
    <t>5e9c3c275b52</t>
  </si>
  <si>
    <t>4be8e90d72da</t>
  </si>
  <si>
    <t>3f1c719569c5</t>
  </si>
  <si>
    <t>6eda3c9bfcd0</t>
  </si>
  <si>
    <t>fafc87dc4aa7</t>
  </si>
  <si>
    <t>f3ee33d68130</t>
  </si>
  <si>
    <t>45138146b665</t>
  </si>
  <si>
    <t>8a6004a5234e</t>
  </si>
  <si>
    <t>2e7ef0a25118</t>
  </si>
  <si>
    <t>823bb7fb30f4</t>
  </si>
  <si>
    <t>2485e6c92ec9</t>
  </si>
  <si>
    <t>7d9471af0e16</t>
  </si>
  <si>
    <t>c919b4425ef7</t>
  </si>
  <si>
    <t>1977ee564b52</t>
  </si>
  <si>
    <t>5ec0fa0e9286</t>
  </si>
  <si>
    <t>4e39000d4e9b</t>
  </si>
  <si>
    <t>f56ae4c3b93e</t>
  </si>
  <si>
    <t>63ee067a3045</t>
  </si>
  <si>
    <t>1fe18e34f636</t>
  </si>
  <si>
    <t>f1670e5f6ceb</t>
  </si>
  <si>
    <t>dbe8ec3a3dfa</t>
  </si>
  <si>
    <t>5519c1f379b9</t>
  </si>
  <si>
    <t>6c20de0cff80</t>
  </si>
  <si>
    <t>f62db1fb455b</t>
  </si>
  <si>
    <t>7a14331cf32d</t>
  </si>
  <si>
    <t>93778e18e114</t>
  </si>
  <si>
    <t>d5bd9eff7824</t>
  </si>
  <si>
    <t>d795a39e9bef</t>
  </si>
  <si>
    <t>1fa6945cd06a</t>
  </si>
  <si>
    <t>99372f1dd9dd</t>
  </si>
  <si>
    <t>788673dd89bf</t>
  </si>
  <si>
    <t>3f3241641e9d</t>
  </si>
  <si>
    <t>98e7938ccef9</t>
  </si>
  <si>
    <t>2c633b7b88ea</t>
  </si>
  <si>
    <t>a9b6c80cf2b1</t>
  </si>
  <si>
    <t>2d2afd8fade7</t>
  </si>
  <si>
    <t>52eb3034b92e</t>
  </si>
  <si>
    <t>b00146cbae0f</t>
  </si>
  <si>
    <t>63dd6803854f</t>
  </si>
  <si>
    <t>863a17f3d07a</t>
  </si>
  <si>
    <t>37c0218e08a4</t>
  </si>
  <si>
    <t>c133d8371408</t>
  </si>
  <si>
    <t>788c55a49cda</t>
  </si>
  <si>
    <t>006b47891524</t>
  </si>
  <si>
    <t>95e70dc067c4</t>
  </si>
  <si>
    <t>cd888a89d25d</t>
  </si>
  <si>
    <t>e4c9902ae665</t>
  </si>
  <si>
    <t>9025373d5615</t>
  </si>
  <si>
    <t>2f92d1520a94</t>
  </si>
  <si>
    <t>f7e33073188f</t>
  </si>
  <si>
    <t>1cd2cdbfa513</t>
  </si>
  <si>
    <t>d4733718cc55</t>
  </si>
  <si>
    <t>7dec7a062b5f</t>
  </si>
  <si>
    <t>94fb50baa379</t>
  </si>
  <si>
    <t>bb41ec511f85</t>
  </si>
  <si>
    <t>f4f218a9666d</t>
  </si>
  <si>
    <t>a0fb833f6f26</t>
  </si>
  <si>
    <t>0b25c171bcb4</t>
  </si>
  <si>
    <t>a697b11d6ff9</t>
  </si>
  <si>
    <t>82a452639e78</t>
  </si>
  <si>
    <t>294d824ef628</t>
  </si>
  <si>
    <t>3069051fd757</t>
  </si>
  <si>
    <t>0b6b715de350</t>
  </si>
  <si>
    <t>09567b9177de</t>
  </si>
  <si>
    <t>a4a4b3f39c04</t>
  </si>
  <si>
    <t>76e21e4e17b6</t>
  </si>
  <si>
    <t>6f8456b1d252</t>
  </si>
  <si>
    <t>92484f80d4a0</t>
  </si>
  <si>
    <t>c25527ca845f</t>
  </si>
  <si>
    <t>1827251871cb</t>
  </si>
  <si>
    <t>3a113aab2631</t>
  </si>
  <si>
    <t>a9d4412359f9</t>
  </si>
  <si>
    <t>256b530d1ec4</t>
  </si>
  <si>
    <t>6b60e321a2e3</t>
  </si>
  <si>
    <t>961fa114754b</t>
  </si>
  <si>
    <t>56c1980b216f</t>
  </si>
  <si>
    <t>11bbfbfbd6b9</t>
  </si>
  <si>
    <t>7cbc6a66a2ad</t>
  </si>
  <si>
    <t>2411f262bd4f</t>
  </si>
  <si>
    <t>da7bed382095</t>
  </si>
  <si>
    <t>65d533215b9e</t>
  </si>
  <si>
    <t>c122b314ac7e</t>
  </si>
  <si>
    <t>47f4329c4c30</t>
  </si>
  <si>
    <t>43ce8dd94db9</t>
  </si>
  <si>
    <t>09e945255225</t>
  </si>
  <si>
    <t>8f862ac38b58</t>
  </si>
  <si>
    <t>071b8b7d96d8</t>
  </si>
  <si>
    <t>1d76e1184b42</t>
  </si>
  <si>
    <t>70d27aceff1f</t>
  </si>
  <si>
    <t>216efa03ff8e</t>
  </si>
  <si>
    <t>1b3e210bf01f</t>
  </si>
  <si>
    <t>39a184a113f2</t>
  </si>
  <si>
    <t>16d9294a7dc9</t>
  </si>
  <si>
    <t>ccd0b83b53be</t>
  </si>
  <si>
    <t>7ddc22b8e165</t>
  </si>
  <si>
    <t>f2c9c932ddc7</t>
  </si>
  <si>
    <t>6efc0c35c3b2</t>
  </si>
  <si>
    <t>4934f41e36eb</t>
  </si>
  <si>
    <t>3bdc413903db</t>
  </si>
  <si>
    <t>3b617f882f1d</t>
  </si>
  <si>
    <t>170aa91ee716</t>
  </si>
  <si>
    <t>f606a058778e</t>
  </si>
  <si>
    <t>b87fb02216dd</t>
  </si>
  <si>
    <t>17682b02344e</t>
  </si>
  <si>
    <t>dae2ac0a12ee</t>
  </si>
  <si>
    <t>66b89961d262</t>
  </si>
  <si>
    <t>7bff5820343b</t>
  </si>
  <si>
    <t>22a7632f487e</t>
  </si>
  <si>
    <t>4397a757d50d</t>
  </si>
  <si>
    <t>6250f0a09a4a</t>
  </si>
  <si>
    <t>5cc66a5ae30e</t>
  </si>
  <si>
    <t>78e634c953f5</t>
  </si>
  <si>
    <t>6235e5f7d8cd</t>
  </si>
  <si>
    <t>b430e56c6a37</t>
  </si>
  <si>
    <t>3e824eb91322</t>
  </si>
  <si>
    <t>95a0cc2497f3</t>
  </si>
  <si>
    <t>11b964ffd534</t>
  </si>
  <si>
    <t>d8e00208f3a5</t>
  </si>
  <si>
    <t>9d1bd70d9afb</t>
  </si>
  <si>
    <t>e57808a4768f</t>
  </si>
  <si>
    <t>9864c2eb33ea</t>
  </si>
  <si>
    <t>8832bfdba5e3</t>
  </si>
  <si>
    <t>577916b6a72c</t>
  </si>
  <si>
    <t>75ad6ad144c7</t>
  </si>
  <si>
    <t>b618ce2c487c</t>
  </si>
  <si>
    <t>d36466d66207</t>
  </si>
  <si>
    <t>6f17fc7ce075</t>
  </si>
  <si>
    <t>fbbbb81f6ea7</t>
  </si>
  <si>
    <t>07bd8892e1b4</t>
  </si>
  <si>
    <t>67ccf1cea28d</t>
  </si>
  <si>
    <t>b1ed81f79652</t>
  </si>
  <si>
    <t>6feafa7543c8</t>
  </si>
  <si>
    <t>1681aea8659b</t>
  </si>
  <si>
    <t>7123ad206ad0</t>
  </si>
  <si>
    <t>a991b352ddf7</t>
  </si>
  <si>
    <t>4220472bc794</t>
  </si>
  <si>
    <t>6a35fd0727da</t>
  </si>
  <si>
    <t>056b9dd830e9</t>
  </si>
  <si>
    <t>39792b8cf26d</t>
  </si>
  <si>
    <t>269c2c06869f</t>
  </si>
  <si>
    <t>32af6a5edc8c</t>
  </si>
  <si>
    <t>1650f1535f40</t>
  </si>
  <si>
    <t>b80fb9355bb1</t>
  </si>
  <si>
    <t>9b1a4e963391</t>
  </si>
  <si>
    <t>6e441b1e7cab</t>
  </si>
  <si>
    <t>4226115c8d41</t>
  </si>
  <si>
    <t>def9dde1c297</t>
  </si>
  <si>
    <t>6a52602e3874</t>
  </si>
  <si>
    <t>b2c22829fb15</t>
  </si>
  <si>
    <t>34d91ab063aa</t>
  </si>
  <si>
    <t>11dc216c5afb</t>
  </si>
  <si>
    <t>1318a56d03b2</t>
  </si>
  <si>
    <t>797d6ec0c19d</t>
  </si>
  <si>
    <t>3fdecc1b62e9</t>
  </si>
  <si>
    <t>4496c0524b62</t>
  </si>
  <si>
    <t>d78db9b6561e</t>
  </si>
  <si>
    <t>3de6fa298efb</t>
  </si>
  <si>
    <t>f4faed7ecac0</t>
  </si>
  <si>
    <t>6a65911306dc</t>
  </si>
  <si>
    <t>e18043f05ab8</t>
  </si>
  <si>
    <t>37ae6dbdb01a</t>
  </si>
  <si>
    <t>62c6c6d9ae06</t>
  </si>
  <si>
    <t>10008b753c2c</t>
  </si>
  <si>
    <t>4d4bcf651646</t>
  </si>
  <si>
    <t>18f0d961efa4</t>
  </si>
  <si>
    <t>4b3212fcfcc8</t>
  </si>
  <si>
    <t>80ad1a2e04cf</t>
  </si>
  <si>
    <t>bb6a3fb8d40d</t>
  </si>
  <si>
    <t>7fd35d7dfb04</t>
  </si>
  <si>
    <t>edd22c9a2332</t>
  </si>
  <si>
    <t>ffcade219ab3</t>
  </si>
  <si>
    <t>0b3ced3c8d9f</t>
  </si>
  <si>
    <t>5b794b476ee4</t>
  </si>
  <si>
    <t>c3a6a403c13d</t>
  </si>
  <si>
    <t>1f32df5e6910</t>
  </si>
  <si>
    <t>0f68918f8abb</t>
  </si>
  <si>
    <t>0d151bbac962</t>
  </si>
  <si>
    <t>5ed5d0745a4c</t>
  </si>
  <si>
    <t>359f74de6b2a</t>
  </si>
  <si>
    <t>68ada1281413</t>
  </si>
  <si>
    <t>5cb3832484a3</t>
  </si>
  <si>
    <t>4f7d481b48a1</t>
  </si>
  <si>
    <t>e44cd2ecad1a</t>
  </si>
  <si>
    <t>ec8471164a08</t>
  </si>
  <si>
    <t>b885048a4ede</t>
  </si>
  <si>
    <t>8454a9e9ec8d</t>
  </si>
  <si>
    <t>77cb624c023f</t>
  </si>
  <si>
    <t>54886ff05d79</t>
  </si>
  <si>
    <t>fd2c41120d99</t>
  </si>
  <si>
    <t>a2307cc91947</t>
  </si>
  <si>
    <t>61e3ce7f5e51</t>
  </si>
  <si>
    <t>67b99d2702b9</t>
  </si>
  <si>
    <t>2e2fdf02a350</t>
  </si>
  <si>
    <t>f5056f7a24c0</t>
  </si>
  <si>
    <t>f43e2b3b6f60</t>
  </si>
  <si>
    <t>6e5e4d8a625e</t>
  </si>
  <si>
    <t>f9e68f65501a</t>
  </si>
  <si>
    <t>7eef0e043f8b</t>
  </si>
  <si>
    <t>1cbc540d26b6</t>
  </si>
  <si>
    <t>b19b3bbb9938</t>
  </si>
  <si>
    <t>20cd1c1cd090</t>
  </si>
  <si>
    <t>644185afd90d</t>
  </si>
  <si>
    <t>0026842b2bf5</t>
  </si>
  <si>
    <t>fdef552de54d</t>
  </si>
  <si>
    <t>f9cb406b3297</t>
  </si>
  <si>
    <t>51296ece5a24</t>
  </si>
  <si>
    <t>534a46851c84</t>
  </si>
  <si>
    <t>9c0790230b5d</t>
  </si>
  <si>
    <t>823758c2062b</t>
  </si>
  <si>
    <t>04185dae409a</t>
  </si>
  <si>
    <t>9bb7246ce021</t>
  </si>
  <si>
    <t>60c87b843ec1</t>
  </si>
  <si>
    <t>a2c561ec1cff</t>
  </si>
  <si>
    <t>2a35b0b7baad</t>
  </si>
  <si>
    <t>360dab60f20c</t>
  </si>
  <si>
    <t>8ca4ecb739db</t>
  </si>
  <si>
    <t>391a1b93d1c9</t>
  </si>
  <si>
    <t>0405ed6ee77d</t>
  </si>
  <si>
    <t>6ddeb8d8be36</t>
  </si>
  <si>
    <t>27927edbaeb9</t>
  </si>
  <si>
    <t>d523cd74a249</t>
  </si>
  <si>
    <t>4af7de3e9060</t>
  </si>
  <si>
    <t>9d54ea2fcd91</t>
  </si>
  <si>
    <t>2ebf3b4154c3</t>
  </si>
  <si>
    <t>7bee99f57ef1</t>
  </si>
  <si>
    <t>8f6086fc5f13</t>
  </si>
  <si>
    <t>77ec6479899b</t>
  </si>
  <si>
    <t>9aee9c469332</t>
  </si>
  <si>
    <t>529180ee9a9d</t>
  </si>
  <si>
    <t>a8be711f6a72</t>
  </si>
  <si>
    <t>c147f71bdbb6</t>
  </si>
  <si>
    <t>28f988ce16c1</t>
  </si>
  <si>
    <t>9bb4c7f58d8f</t>
  </si>
  <si>
    <t>2d401fc29ad1</t>
  </si>
  <si>
    <t>744737f7ca7a</t>
  </si>
  <si>
    <t>b948f5b3fa6d</t>
  </si>
  <si>
    <t>12c0352dcd5e</t>
  </si>
  <si>
    <t>9c2628ae5ed3</t>
  </si>
  <si>
    <t>bee884df235a</t>
  </si>
  <si>
    <t>09efc3e2153f</t>
  </si>
  <si>
    <t>56dc13f2b6c8</t>
  </si>
  <si>
    <t>b6fec7316a0d</t>
  </si>
  <si>
    <t>0192409cab14</t>
  </si>
  <si>
    <t>65b5773229bd</t>
  </si>
  <si>
    <t>25475ad014b8</t>
  </si>
  <si>
    <t>cdc1e2508234</t>
  </si>
  <si>
    <t>ccb4587410a2</t>
  </si>
  <si>
    <t>e9470693b72f</t>
  </si>
  <si>
    <t>65a2969f6c52</t>
  </si>
  <si>
    <t>264d54d33c39</t>
  </si>
  <si>
    <t>2a8c521da3f4</t>
  </si>
  <si>
    <t>36eec1695932</t>
  </si>
  <si>
    <t>2ec45c1e1389</t>
  </si>
  <si>
    <t>ca689a734262</t>
  </si>
  <si>
    <t>73be8f767af7</t>
  </si>
  <si>
    <t>2bd83d647715</t>
  </si>
  <si>
    <t>678ff8b21012</t>
  </si>
  <si>
    <t>ee92633f7f71</t>
  </si>
  <si>
    <t>2f128e87aa3d</t>
  </si>
  <si>
    <t>d760ccaac17a</t>
  </si>
  <si>
    <t>d5c21fd4f786</t>
  </si>
  <si>
    <t>3712f6e65e42</t>
  </si>
  <si>
    <t>6b5c6aa19bbc</t>
  </si>
  <si>
    <t>b80bba6bf9ee</t>
  </si>
  <si>
    <t>ecbfb212ed2e</t>
  </si>
  <si>
    <t>3394b51cfdcc</t>
  </si>
  <si>
    <t>7d0a3c06e83a</t>
  </si>
  <si>
    <t>1b5a4bf03230</t>
  </si>
  <si>
    <t>d348039f48b2</t>
  </si>
  <si>
    <t>11cef9ad4bd1</t>
  </si>
  <si>
    <t>463b4947bd7c</t>
  </si>
  <si>
    <t>d27f5baa1649</t>
  </si>
  <si>
    <t>86da6b7735fe</t>
  </si>
  <si>
    <t>cbf12ac58ffb</t>
  </si>
  <si>
    <t>eeec7ca2fd95</t>
  </si>
  <si>
    <t>5c3bef98e81e</t>
  </si>
  <si>
    <t>8b23cc78bac5</t>
  </si>
  <si>
    <t>80e45051b3bd</t>
  </si>
  <si>
    <t>cc6b8912d916</t>
  </si>
  <si>
    <t>3a399ed3af96</t>
  </si>
  <si>
    <t>89b5d1f107cf</t>
  </si>
  <si>
    <t>d562a0a39e5b</t>
  </si>
  <si>
    <t>8a0f9f1cebac</t>
  </si>
  <si>
    <t>4148175d9970</t>
  </si>
  <si>
    <t>dc15b0b59446</t>
  </si>
  <si>
    <t>8c58189a17aa</t>
  </si>
  <si>
    <t>880ecaf2a373</t>
  </si>
  <si>
    <t>adf12e64a8b8</t>
  </si>
  <si>
    <t>e812c15572ca</t>
  </si>
  <si>
    <t>c2ea4df38255</t>
  </si>
  <si>
    <t>d204eff0fa03</t>
  </si>
  <si>
    <t>02f051998c6f</t>
  </si>
  <si>
    <t>b4b09557ebf4</t>
  </si>
  <si>
    <t>00b31ffdd928</t>
  </si>
  <si>
    <t>e0b0c3c4fe50</t>
  </si>
  <si>
    <t>a10dad7422ff</t>
  </si>
  <si>
    <t>0f21505c2386</t>
  </si>
  <si>
    <t>eede60b22e94</t>
  </si>
  <si>
    <t>2eb4a218692b</t>
  </si>
  <si>
    <t>9a7d6e807918</t>
  </si>
  <si>
    <t>d2f747f88817</t>
  </si>
  <si>
    <t>074c97e44a63</t>
  </si>
  <si>
    <t>460c7bf0f2f4</t>
  </si>
  <si>
    <t>7a6d248b136c</t>
  </si>
  <si>
    <t>1f2a7aa5d50f</t>
  </si>
  <si>
    <t>0f5c0b1aba2b</t>
  </si>
  <si>
    <t>da97fbd3624c</t>
  </si>
  <si>
    <t>281d228d1ae5</t>
  </si>
  <si>
    <t>5d82d4c0ea9b</t>
  </si>
  <si>
    <t>478f3076be62</t>
  </si>
  <si>
    <t>a7ef43f48ff8</t>
  </si>
  <si>
    <t>ea4b4f942ab7</t>
  </si>
  <si>
    <t>cf843efaab38</t>
  </si>
  <si>
    <t>145501423fda</t>
  </si>
  <si>
    <t>600a0599a1e7</t>
  </si>
  <si>
    <t>464600aa9108</t>
  </si>
  <si>
    <t>d41956216677</t>
  </si>
  <si>
    <t>c28542280a4a</t>
  </si>
  <si>
    <t>3e9ac2353b01</t>
  </si>
  <si>
    <t>8e8524de0b94</t>
  </si>
  <si>
    <t>3d16c153c7b8</t>
  </si>
  <si>
    <t>5fd1f3f69aa8</t>
  </si>
  <si>
    <t>c3deb4bbb9d8</t>
  </si>
  <si>
    <t>ce80ac6173b3</t>
  </si>
  <si>
    <t>59aae9b28bf4</t>
  </si>
  <si>
    <t>1360c2c62f8c</t>
  </si>
  <si>
    <t>4c0970416167</t>
  </si>
  <si>
    <t>d72f95381fcb</t>
  </si>
  <si>
    <t>9ca18bf345fe</t>
  </si>
  <si>
    <t>84aa13e58283</t>
  </si>
  <si>
    <t>ec663a730e90</t>
  </si>
  <si>
    <t>c3900f860bc7</t>
  </si>
  <si>
    <t>f3f4b6fc7d9e</t>
  </si>
  <si>
    <t>c6a3b40b6909</t>
  </si>
  <si>
    <t>b7a6fdb6983b</t>
  </si>
  <si>
    <t>7814b3c225be</t>
  </si>
  <si>
    <t>e4e59068e53a</t>
  </si>
  <si>
    <t>da736eb71833</t>
  </si>
  <si>
    <t>6783b9591b4c</t>
  </si>
  <si>
    <t>08c7dd319778</t>
  </si>
  <si>
    <t>504fd0760600</t>
  </si>
  <si>
    <t>d5de822aee16</t>
  </si>
  <si>
    <t>64747660814c</t>
  </si>
  <si>
    <t>9cbec127f417</t>
  </si>
  <si>
    <t>40d10aec693e</t>
  </si>
  <si>
    <t>b98ecd9484cb</t>
  </si>
  <si>
    <t>85c549eec380</t>
  </si>
  <si>
    <t>b67b06607e81</t>
  </si>
  <si>
    <t>e5e07fad7b8b</t>
  </si>
  <si>
    <t>91fcef0f3208</t>
  </si>
  <si>
    <t>f47b0aa4e625</t>
  </si>
  <si>
    <t>74fd3bbdb2cd</t>
  </si>
  <si>
    <t>b4def3fb82db</t>
  </si>
  <si>
    <t>c1dc88ee2ee2</t>
  </si>
  <si>
    <t>41fe0b52fd47</t>
  </si>
  <si>
    <t>da46cce3fd63</t>
  </si>
  <si>
    <t>c34ee211a30c</t>
  </si>
  <si>
    <t>b29d15d18a38</t>
  </si>
  <si>
    <t>4f8dbf58815b</t>
  </si>
  <si>
    <t>8feca333a0e8</t>
  </si>
  <si>
    <t>c8edba41e346</t>
  </si>
  <si>
    <t>db72cadea55d</t>
  </si>
  <si>
    <t>00f77c2d781d</t>
  </si>
  <si>
    <t>e50b24c35f36</t>
  </si>
  <si>
    <t>e68a856d0cf3</t>
  </si>
  <si>
    <t>e3863145ee7a</t>
  </si>
  <si>
    <t>d674ffde291f</t>
  </si>
  <si>
    <t>3a026cbbb105</t>
  </si>
  <si>
    <t>7b5695ff627e</t>
  </si>
  <si>
    <t>e05d462785c7</t>
  </si>
  <si>
    <t>ab9c6bcc373f</t>
  </si>
  <si>
    <t>1d6307a9d81f</t>
  </si>
  <si>
    <t>cc2882c4fa89</t>
  </si>
  <si>
    <t>20ae4bfaece0</t>
  </si>
  <si>
    <t>0c4a081beb8f</t>
  </si>
  <si>
    <t>1a2038813efe</t>
  </si>
  <si>
    <t>d3cb6d21bcab</t>
  </si>
  <si>
    <t>964e55eba9fa</t>
  </si>
  <si>
    <t>15cd6d5603aa</t>
  </si>
  <si>
    <t>cf50e60e84a5</t>
  </si>
  <si>
    <t>72db1c204644</t>
  </si>
  <si>
    <t>324ec5c5288f</t>
  </si>
  <si>
    <t>23732183662a</t>
  </si>
  <si>
    <t>d51da374e8b6</t>
  </si>
  <si>
    <t>ecd9c21df045</t>
  </si>
  <si>
    <t>a6dfd4f9d67b</t>
  </si>
  <si>
    <t>88a81b91418e</t>
  </si>
  <si>
    <t>1d015dd4b60a</t>
  </si>
  <si>
    <t>a689aa1e5237</t>
  </si>
  <si>
    <t>9cbc166fe396</t>
  </si>
  <si>
    <t>a328d0e88457</t>
  </si>
  <si>
    <t>64feeffc47cb</t>
  </si>
  <si>
    <t>bca1c966689f</t>
  </si>
  <si>
    <t>dff2a8047018</t>
  </si>
  <si>
    <t>62f33ad3ef81</t>
  </si>
  <si>
    <t>e752dc437b59</t>
  </si>
  <si>
    <t>4f3057112461</t>
  </si>
  <si>
    <t>4d167a09b712</t>
  </si>
  <si>
    <t>e4f53d68faa0</t>
  </si>
  <si>
    <t>181fa35b5ecb</t>
  </si>
  <si>
    <t>40ac0453d89e</t>
  </si>
  <si>
    <t>677d627d2d93</t>
  </si>
  <si>
    <t>f4d3d180fb6c</t>
  </si>
  <si>
    <t>f247ad806ac4</t>
  </si>
  <si>
    <t>b3ac3067f629</t>
  </si>
  <si>
    <t>49daddc82005</t>
  </si>
  <si>
    <t>cc98237b095a</t>
  </si>
  <si>
    <t>c386d04932ec</t>
  </si>
  <si>
    <t>c12a7b8127d6</t>
  </si>
  <si>
    <t>42487a96da84</t>
  </si>
  <si>
    <t>1e6dd927480f</t>
  </si>
  <si>
    <t>cad409fb70cb</t>
  </si>
  <si>
    <t>649e8901b61f</t>
  </si>
  <si>
    <t>6bcde8684245</t>
  </si>
  <si>
    <t>f0be3dc9f684</t>
  </si>
  <si>
    <t>d09fa284a6cf</t>
  </si>
  <si>
    <t>8f7685719dec</t>
  </si>
  <si>
    <t>87dbc225b644</t>
  </si>
  <si>
    <t>9850537f03fb</t>
  </si>
  <si>
    <t>bbd3ac477036</t>
  </si>
  <si>
    <t>15573c1dfa09</t>
  </si>
  <si>
    <t>381c04868199</t>
  </si>
  <si>
    <t>d7d0c9770b96</t>
  </si>
  <si>
    <t>5a2adb4b2913</t>
  </si>
  <si>
    <t>6169b4cc3362</t>
  </si>
  <si>
    <t>81480121c2d3</t>
  </si>
  <si>
    <t>b07e3fc9cca4</t>
  </si>
  <si>
    <t>659b9614329f</t>
  </si>
  <si>
    <t>72d71a5e3511</t>
  </si>
  <si>
    <t>d58ddb0b622e</t>
  </si>
  <si>
    <t>d9f29e997849</t>
  </si>
  <si>
    <t>3bce611725d8</t>
  </si>
  <si>
    <t>1c705e7313c3</t>
  </si>
  <si>
    <t>df0e0cb9cb0e</t>
  </si>
  <si>
    <t>88bbb00d9895</t>
  </si>
  <si>
    <t>54020382b4c9</t>
  </si>
  <si>
    <t>4b887341faf7</t>
  </si>
  <si>
    <t>ba4b1af600fe</t>
  </si>
  <si>
    <t>7c745667aa75</t>
  </si>
  <si>
    <t>81529540ae4d</t>
  </si>
  <si>
    <t>ff104b1407cb</t>
  </si>
  <si>
    <t>e343d2584098</t>
  </si>
  <si>
    <t>36783d5c813d</t>
  </si>
  <si>
    <t>e1639d8faa1c</t>
  </si>
  <si>
    <t>e4e79eccf7a3</t>
  </si>
  <si>
    <t>892a6db8f9f8</t>
  </si>
  <si>
    <t>4d4475a34ac2</t>
  </si>
  <si>
    <t>b6b5bd7ba9d8</t>
  </si>
  <si>
    <t>a1686813c177</t>
  </si>
  <si>
    <t>043a59b43b4d</t>
  </si>
  <si>
    <t>cb3f481d83e2</t>
  </si>
  <si>
    <t>bad376b868d7</t>
  </si>
  <si>
    <t>0ddbe3987501</t>
  </si>
  <si>
    <t>e31390801aef</t>
  </si>
  <si>
    <t>f8ca7bcbf55f</t>
  </si>
  <si>
    <t>6fde320bdef3</t>
  </si>
  <si>
    <t>68dd3df06ec1</t>
  </si>
  <si>
    <t>93cea9f98c2e</t>
  </si>
  <si>
    <t>800dd80c76ea</t>
  </si>
  <si>
    <t>34ac555a0804</t>
  </si>
  <si>
    <t>822db47c28c2</t>
  </si>
  <si>
    <t>35f1ac3887ab</t>
  </si>
  <si>
    <t>efb73987c0c1</t>
  </si>
  <si>
    <t>2a9068e82b1a</t>
  </si>
  <si>
    <t>61b51da0c85e</t>
  </si>
  <si>
    <t>99c51a18fd01</t>
  </si>
  <si>
    <t>2b0e7a629764</t>
  </si>
  <si>
    <t>0731dbf3adc2</t>
  </si>
  <si>
    <t>84b1c4f4eca1</t>
  </si>
  <si>
    <t>bfa9c994ead5</t>
  </si>
  <si>
    <t>b2214c65e893</t>
  </si>
  <si>
    <t>3d39ea2095e3</t>
  </si>
  <si>
    <t>fe8c145ecec2</t>
  </si>
  <si>
    <t>80b8b69f9610</t>
  </si>
  <si>
    <t>5d7be73bc983</t>
  </si>
  <si>
    <t>6ae6e221d7a5</t>
  </si>
  <si>
    <t>624368f2816e</t>
  </si>
  <si>
    <t>94d247f457ca</t>
  </si>
  <si>
    <t>4297815e055c</t>
  </si>
  <si>
    <t>6e5456ec9935</t>
  </si>
  <si>
    <t>e0741920ad5d</t>
  </si>
  <si>
    <t>6ff0a403dbef</t>
  </si>
  <si>
    <t>e9391bb94eed</t>
  </si>
  <si>
    <t>16f8085177d9</t>
  </si>
  <si>
    <t>0f657d17e336</t>
  </si>
  <si>
    <t>d086dcfadc37</t>
  </si>
  <si>
    <t>7b97a33c7fbf</t>
  </si>
  <si>
    <t>e4f83b617c6e</t>
  </si>
  <si>
    <t>ea867a7853fe</t>
  </si>
  <si>
    <t>47d003791268</t>
  </si>
  <si>
    <t>a6caac4497e6</t>
  </si>
  <si>
    <t>1279c2876d99</t>
  </si>
  <si>
    <t>3d8f6669f64b</t>
  </si>
  <si>
    <t>582d19b93086</t>
  </si>
  <si>
    <t>2198515096bc</t>
  </si>
  <si>
    <t>4e3723e2c96b</t>
  </si>
  <si>
    <t>40d4112f4152</t>
  </si>
  <si>
    <t>6b74d20c0324</t>
  </si>
  <si>
    <t>ae9ab1df42af</t>
  </si>
  <si>
    <t>056b122bb17c</t>
  </si>
  <si>
    <t>bd6336f2e37e</t>
  </si>
  <si>
    <t>7843a47fd9dc</t>
  </si>
  <si>
    <t>2c3f3ba59bfb</t>
  </si>
  <si>
    <t>85eb48542a0b</t>
  </si>
  <si>
    <t>7e2a6873e50c</t>
  </si>
  <si>
    <t>ef53975fedaf</t>
  </si>
  <si>
    <t>2e643af3637f</t>
  </si>
  <si>
    <t>34e3b6bd1447</t>
  </si>
  <si>
    <t>a41da0213713</t>
  </si>
  <si>
    <t>348fe3355246</t>
  </si>
  <si>
    <t>152ebc5145be</t>
  </si>
  <si>
    <t>31e398edb6e5</t>
  </si>
  <si>
    <t>50bce8dbc297</t>
  </si>
  <si>
    <t>45572373b977</t>
  </si>
  <si>
    <t>bb387dd20fe6</t>
  </si>
  <si>
    <t>3e68a6f384cc</t>
  </si>
  <si>
    <t>26102f39cf73</t>
  </si>
  <si>
    <t>bb18e85a9ae7</t>
  </si>
  <si>
    <t>6cdcb7d6df60</t>
  </si>
  <si>
    <t>8eb3fe255a99</t>
  </si>
  <si>
    <t>86d61b17b2a5</t>
  </si>
  <si>
    <t>59bb114751a7</t>
  </si>
  <si>
    <t>0a47b0dd8500</t>
  </si>
  <si>
    <t>5f4543c3f863</t>
  </si>
  <si>
    <t>1c514bced1df</t>
  </si>
  <si>
    <t>0fdc27845b90</t>
  </si>
  <si>
    <t>dcbbab2084f1</t>
  </si>
  <si>
    <t>4b69435dcba5</t>
  </si>
  <si>
    <t>3a3a6bec137a</t>
  </si>
  <si>
    <t>4b211e73a760</t>
  </si>
  <si>
    <t>64b8c1cc3a84</t>
  </si>
  <si>
    <t>aaa723e6e773</t>
  </si>
  <si>
    <t>1a0e3324a3ea</t>
  </si>
  <si>
    <t>f3e173212cd5</t>
  </si>
  <si>
    <t>5f2c73994423</t>
  </si>
  <si>
    <t>0d90c83ee740</t>
  </si>
  <si>
    <t>ce4b7d6a2496</t>
  </si>
  <si>
    <t>d78d14777ccb</t>
  </si>
  <si>
    <t>5625e71a2828</t>
  </si>
  <si>
    <t>86ce70410354</t>
  </si>
  <si>
    <t>42d39c6cf6fa</t>
  </si>
  <si>
    <t>4c45ffe9d60b</t>
  </si>
  <si>
    <t>c7cb3e2cb332</t>
  </si>
  <si>
    <t>9a1381fe22a4</t>
  </si>
  <si>
    <t>6a7cac95815c</t>
  </si>
  <si>
    <t>f16d559b54d6</t>
  </si>
  <si>
    <t>c2ef59e19ba5</t>
  </si>
  <si>
    <t>b3ee2e93f850</t>
  </si>
  <si>
    <t>733d948aa10e</t>
  </si>
  <si>
    <t>b1eec1c60c0d</t>
  </si>
  <si>
    <t>6c204dc287d2</t>
  </si>
  <si>
    <t>24aefb3319aa</t>
  </si>
  <si>
    <t>22ac1bc19ac5</t>
  </si>
  <si>
    <t>16b3f5bd4715</t>
  </si>
  <si>
    <t>b800d78e3e65</t>
  </si>
  <si>
    <t>ca3ea034216c</t>
  </si>
  <si>
    <t>d915e4754ad5</t>
  </si>
  <si>
    <t>51f5dbd6a723</t>
  </si>
  <si>
    <t>2769b10ae3c6</t>
  </si>
  <si>
    <t>8761d284ef51</t>
  </si>
  <si>
    <t>63fd7456f098</t>
  </si>
  <si>
    <t>2ae85211f3b6</t>
  </si>
  <si>
    <t>6784da9a54df</t>
  </si>
  <si>
    <t>80125d140526</t>
  </si>
  <si>
    <t>6aa37c14354b</t>
  </si>
  <si>
    <t>626245aea974</t>
  </si>
  <si>
    <t>1a2e83b800ea</t>
  </si>
  <si>
    <t>12291b5909a5</t>
  </si>
  <si>
    <t>2d1d8d7713a1</t>
  </si>
  <si>
    <t>8da26894e43f</t>
  </si>
  <si>
    <t>655d6b1a9158</t>
  </si>
  <si>
    <t>65d8055184df</t>
  </si>
  <si>
    <t>e8e883d44e98</t>
  </si>
  <si>
    <t>40757b0c1ffd</t>
  </si>
  <si>
    <t>ae8bcbebd30f</t>
  </si>
  <si>
    <t>be4d683c4aae</t>
  </si>
  <si>
    <t>c13ff7bc0f3f</t>
  </si>
  <si>
    <t>a918eceb3534</t>
  </si>
  <si>
    <t>72894c1d8f15</t>
  </si>
  <si>
    <t>04cbcd86e83b</t>
  </si>
  <si>
    <t>8a15679924c7</t>
  </si>
  <si>
    <t>4f943088baab</t>
  </si>
  <si>
    <t>5ccf41051a12</t>
  </si>
  <si>
    <t>0d88f24b2e79</t>
  </si>
  <si>
    <t>28276d6e25f1</t>
  </si>
  <si>
    <t>10e391635163</t>
  </si>
  <si>
    <t>96a4c898aae8</t>
  </si>
  <si>
    <t>e8be90a2715e</t>
  </si>
  <si>
    <t>c0c7024ea165</t>
  </si>
  <si>
    <t>d7069c62e30f</t>
  </si>
  <si>
    <t>79966467e5b0</t>
  </si>
  <si>
    <t>421a19df6eb3</t>
  </si>
  <si>
    <t>1a09f5106030</t>
  </si>
  <si>
    <t>4ce8b87aac92</t>
  </si>
  <si>
    <t>329353aef658</t>
  </si>
  <si>
    <t>938fbad73595</t>
  </si>
  <si>
    <t>e55d9dbc4eaf</t>
  </si>
  <si>
    <t>5a239122308f</t>
  </si>
  <si>
    <t>fe52422c6657</t>
  </si>
  <si>
    <t>794e5894634b</t>
  </si>
  <si>
    <t>7e4e80ed50e9</t>
  </si>
  <si>
    <t>55fec5af9c68</t>
  </si>
  <si>
    <t>876c3f3c5004</t>
  </si>
  <si>
    <t>e1dd0d1b5653</t>
  </si>
  <si>
    <t>176622f7e828</t>
  </si>
  <si>
    <t>17ef4e5a771b</t>
  </si>
  <si>
    <t>8a1a7753d794</t>
  </si>
  <si>
    <t>4da6f19c3fa2</t>
  </si>
  <si>
    <t>16e512580d7b</t>
  </si>
  <si>
    <t>ee22c273d961</t>
  </si>
  <si>
    <t>ae05bcebcf11</t>
  </si>
  <si>
    <t>194980b533a1</t>
  </si>
  <si>
    <t>f34da3244e3b</t>
  </si>
  <si>
    <t>b912255bc74f</t>
  </si>
  <si>
    <t>f6a4b3a47d89</t>
  </si>
  <si>
    <t>6657d9561c59</t>
  </si>
  <si>
    <t>4a6c171adbfa</t>
  </si>
  <si>
    <t>58be4239b57c</t>
  </si>
  <si>
    <t>6c1e26c46635</t>
  </si>
  <si>
    <t>59b1805451cf</t>
  </si>
  <si>
    <t>7a35f43f1b04</t>
  </si>
  <si>
    <t>14b80520aa2a</t>
  </si>
  <si>
    <t>e7872d488f13</t>
  </si>
  <si>
    <t>ed2e22fb5d48</t>
  </si>
  <si>
    <t>f6d1bdccbd77</t>
  </si>
  <si>
    <t>d44daf152181</t>
  </si>
  <si>
    <t>1989bd3094db</t>
  </si>
  <si>
    <t>990d3fb3778d</t>
  </si>
  <si>
    <t>b9ef8db1964c</t>
  </si>
  <si>
    <t>46e42301eeaf</t>
  </si>
  <si>
    <t>7fc3fb4182de</t>
  </si>
  <si>
    <t>e232833411bb</t>
  </si>
  <si>
    <t>24d6503ed32e</t>
  </si>
  <si>
    <t>05a407d28388</t>
  </si>
  <si>
    <t>f901f26aa829</t>
  </si>
  <si>
    <t>37742d1c191c</t>
  </si>
  <si>
    <t>404a994c6035</t>
  </si>
  <si>
    <t>67e5646e678f</t>
  </si>
  <si>
    <t>b77b8a9f95fb</t>
  </si>
  <si>
    <t>1a8a085eae81</t>
  </si>
  <si>
    <t>b1b39c7b3b40</t>
  </si>
  <si>
    <t>5f638c01740a</t>
  </si>
  <si>
    <t>06862650b79c</t>
  </si>
  <si>
    <t>57d2fd6f6aef</t>
  </si>
  <si>
    <t>1bf184693470</t>
  </si>
  <si>
    <t>c5c890a81909</t>
  </si>
  <si>
    <t>9e34f3f68e86</t>
  </si>
  <si>
    <t>95c985021aae</t>
  </si>
  <si>
    <t>a5027bca74b0</t>
  </si>
  <si>
    <t>da5014c7002e</t>
  </si>
  <si>
    <t>9694318c7b08</t>
  </si>
  <si>
    <t>e4180f4e7457</t>
  </si>
  <si>
    <t>4afd4145647d</t>
  </si>
  <si>
    <t>631ee38e9675</t>
  </si>
  <si>
    <t>eca26ca4e5c7</t>
  </si>
  <si>
    <t>598518d51ddb</t>
  </si>
  <si>
    <t>d29569ad5148</t>
  </si>
  <si>
    <t>4ddb1ca70ccb</t>
  </si>
  <si>
    <t>bbd206e05297</t>
  </si>
  <si>
    <t>6576bfa31803</t>
  </si>
  <si>
    <t>e4e2e27d13bd</t>
  </si>
  <si>
    <t>9c3776f8cdff</t>
  </si>
  <si>
    <t>fce2836b014c</t>
  </si>
  <si>
    <t>471fb7854c0b</t>
  </si>
  <si>
    <t>ad4552a4ce4f</t>
  </si>
  <si>
    <t>bb4f5e67a223</t>
  </si>
  <si>
    <t>c92869c1e999</t>
  </si>
  <si>
    <t>e4d8ce6c18c8</t>
  </si>
  <si>
    <t>36f3f1ca9547</t>
  </si>
  <si>
    <t>530b6f9abf96</t>
  </si>
  <si>
    <t>fff97e3189f7</t>
  </si>
  <si>
    <t>380bc98859c6</t>
  </si>
  <si>
    <t>703b784cb60c</t>
  </si>
  <si>
    <t>eb9093f5ef9a</t>
  </si>
  <si>
    <t>ab8df9011bb4</t>
  </si>
  <si>
    <t>7a9b21241ce6</t>
  </si>
  <si>
    <t>1a377c8428a5</t>
  </si>
  <si>
    <t>8dceb44718a0</t>
  </si>
  <si>
    <t>d65eb708cc87</t>
  </si>
  <si>
    <t>234a0996f37a</t>
  </si>
  <si>
    <t>568d1e4867f6</t>
  </si>
  <si>
    <t>1c4240dc0257</t>
  </si>
  <si>
    <t>23afbf49b5e4</t>
  </si>
  <si>
    <t>b485f7571f8a</t>
  </si>
  <si>
    <t>e702559047df</t>
  </si>
  <si>
    <t>1282712194c2</t>
  </si>
  <si>
    <t>305c9cf73775</t>
  </si>
  <si>
    <t>8d3d2263a0da</t>
  </si>
  <si>
    <t>89bda0d80517</t>
  </si>
  <si>
    <t>68cf4cd28c05</t>
  </si>
  <si>
    <t>74b6d4ed558c</t>
  </si>
  <si>
    <t>d6dcdd1d5233</t>
  </si>
  <si>
    <t>686a79cb6559</t>
  </si>
  <si>
    <t>8f5d2d575492</t>
  </si>
  <si>
    <t>58283859811c</t>
  </si>
  <si>
    <t>b48034071d2d</t>
  </si>
  <si>
    <t>fb1bf26ac1c9</t>
  </si>
  <si>
    <t>ba2f2ceee9dd</t>
  </si>
  <si>
    <t>7cdebbe2fa66</t>
  </si>
  <si>
    <t>5778a6bb11c5</t>
  </si>
  <si>
    <t>40766320e9ac</t>
  </si>
  <si>
    <t>274d1088f319</t>
  </si>
  <si>
    <t>5e1bbdb5b908</t>
  </si>
  <si>
    <t>9491ba056a67</t>
  </si>
  <si>
    <t>558154faac6b</t>
  </si>
  <si>
    <t>a73f23eb88d1</t>
  </si>
  <si>
    <t>c86bda85e797</t>
  </si>
  <si>
    <t>3a7c88e1748b</t>
  </si>
  <si>
    <t>cc4bbef4f255</t>
  </si>
  <si>
    <t>2035b1ab0d98</t>
  </si>
  <si>
    <t>df191f8e818c</t>
  </si>
  <si>
    <t>da82db31fc86</t>
  </si>
  <si>
    <t>1a49d5f36fbe</t>
  </si>
  <si>
    <t>14f9a15af70e</t>
  </si>
  <si>
    <t>51aeaa3f8dca</t>
  </si>
  <si>
    <t>185392d3f1dc</t>
  </si>
  <si>
    <t>02cdb7ea2c5c</t>
  </si>
  <si>
    <t>85dc08597c30</t>
  </si>
  <si>
    <t>81b22195b80e</t>
  </si>
  <si>
    <t>3e51b0620980</t>
  </si>
  <si>
    <t>e5ddf83f1c7b</t>
  </si>
  <si>
    <t>421b4842eefe</t>
  </si>
  <si>
    <t>107078c73909</t>
  </si>
  <si>
    <t>c6ebf000a81c</t>
  </si>
  <si>
    <t>727bcbf729ba</t>
  </si>
  <si>
    <t>4f1b8e285750</t>
  </si>
  <si>
    <t>e869c4218aa0</t>
  </si>
  <si>
    <t>483aed30a99c</t>
  </si>
  <si>
    <t>149750c5b0f2</t>
  </si>
  <si>
    <t>b2d5be8295fd</t>
  </si>
  <si>
    <t>f159c128431d</t>
  </si>
  <si>
    <t>fa7a751032ce</t>
  </si>
  <si>
    <t>2f9578ad8764</t>
  </si>
  <si>
    <t>490066c97cf0</t>
  </si>
  <si>
    <t>69ba7325791b</t>
  </si>
  <si>
    <t>a89787910f9e</t>
  </si>
  <si>
    <t>24de781c5e7a</t>
  </si>
  <si>
    <t>39337d5c5934</t>
  </si>
  <si>
    <t>da6112f8492f</t>
  </si>
  <si>
    <t>e3650880bc27</t>
  </si>
  <si>
    <t>8a9b69177997</t>
  </si>
  <si>
    <t>a5bfb2ed3b6d</t>
  </si>
  <si>
    <t>ed618f738175</t>
  </si>
  <si>
    <t>314ed8010e2e</t>
  </si>
  <si>
    <t>ddb6fa1d4b00</t>
  </si>
  <si>
    <t>54c89386fcdb</t>
  </si>
  <si>
    <t>0783031a4338</t>
  </si>
  <si>
    <t>f962e9dafb12</t>
  </si>
  <si>
    <t>a4ea00f2ce11</t>
  </si>
  <si>
    <t>3c914086206a</t>
  </si>
  <si>
    <t>43565a77469e</t>
  </si>
  <si>
    <t>c6e15ed1556b</t>
  </si>
  <si>
    <t>98d87f0886f1</t>
  </si>
  <si>
    <t>f35a42cb141a</t>
  </si>
  <si>
    <t>b4229c1f8d0a</t>
  </si>
  <si>
    <t>e57698131f70</t>
  </si>
  <si>
    <t>467235bc264b</t>
  </si>
  <si>
    <t>7f4c018d4afe</t>
  </si>
  <si>
    <t>20f8c0a4da6a</t>
  </si>
  <si>
    <t>2a74437c60c0</t>
  </si>
  <si>
    <t>660d38b30cc1</t>
  </si>
  <si>
    <t>57999aa7186a</t>
  </si>
  <si>
    <t>4b95a84982d7</t>
  </si>
  <si>
    <t>30163d848d2e</t>
  </si>
  <si>
    <t>47739a06d580</t>
  </si>
  <si>
    <t>fbfb8fbdf9a9</t>
  </si>
  <si>
    <t>b0ff9e0e7858</t>
  </si>
  <si>
    <t>cdef6aecd570</t>
  </si>
  <si>
    <t>b17fa13e7344</t>
  </si>
  <si>
    <t>0688e69b0b92</t>
  </si>
  <si>
    <t>50b42568680b</t>
  </si>
  <si>
    <t>e26281798761</t>
  </si>
  <si>
    <t>ac90129133d4</t>
  </si>
  <si>
    <t>a06cdc34cc58</t>
  </si>
  <si>
    <t>f9ca76764bfc</t>
  </si>
  <si>
    <t>462e7f2aa5bd</t>
  </si>
  <si>
    <t>d1553c3e7bd9</t>
  </si>
  <si>
    <t>2f1a7fc22b95</t>
  </si>
  <si>
    <t>4612d953dd43</t>
  </si>
  <si>
    <t>5142da97ae58</t>
  </si>
  <si>
    <t>7819ac686335</t>
  </si>
  <si>
    <t>0083ea3254ab</t>
  </si>
  <si>
    <t>4ae6bfa0b0ec</t>
  </si>
  <si>
    <t>95cab3d361b3</t>
  </si>
  <si>
    <t>6f21752b1e43</t>
  </si>
  <si>
    <t>90910bee098a</t>
  </si>
  <si>
    <t>3c8aa831d6bb</t>
  </si>
  <si>
    <t>0bdfb06f080e</t>
  </si>
  <si>
    <t>4fc5a0147f67</t>
  </si>
  <si>
    <t>d158c3d3029c</t>
  </si>
  <si>
    <t>ad2931ae7cde</t>
  </si>
  <si>
    <t>6a448c3f5296</t>
  </si>
  <si>
    <t>e702e92f174a</t>
  </si>
  <si>
    <t>39aa1eff2708</t>
  </si>
  <si>
    <t>8716d82eb671</t>
  </si>
  <si>
    <t>d4f560ae8990</t>
  </si>
  <si>
    <t>676107c87c79</t>
  </si>
  <si>
    <t>b34a1de247a0</t>
  </si>
  <si>
    <t>8573578a79ed</t>
  </si>
  <si>
    <t>6d9448dccf79</t>
  </si>
  <si>
    <t>12e74a700417</t>
  </si>
  <si>
    <t>744a53f995b6</t>
  </si>
  <si>
    <t>354493d1a162</t>
  </si>
  <si>
    <t>34b4f5075215</t>
  </si>
  <si>
    <t>9d91ad14608d</t>
  </si>
  <si>
    <t>2f184ca08662</t>
  </si>
  <si>
    <t>aae85aded4f2</t>
  </si>
  <si>
    <t>c86b6da1d58d</t>
  </si>
  <si>
    <t>d5f4c06e4ce6</t>
  </si>
  <si>
    <t>978b45cc43de</t>
  </si>
  <si>
    <t>0ca57bdfc9b8</t>
  </si>
  <si>
    <t>8754ecc3e912</t>
  </si>
  <si>
    <t>59fcf89cf583</t>
  </si>
  <si>
    <t>21aa6c7bc4b6</t>
  </si>
  <si>
    <t>2476661678ce</t>
  </si>
  <si>
    <t>635c69ac94cf</t>
  </si>
  <si>
    <t>51c8a9331944</t>
  </si>
  <si>
    <t>0de4f5ccb7c3</t>
  </si>
  <si>
    <t>49ffcf1cf936</t>
  </si>
  <si>
    <t>6b195695ed77</t>
  </si>
  <si>
    <t>f8322161b785</t>
  </si>
  <si>
    <t>b7a3b499fc52</t>
  </si>
  <si>
    <t>916aee1e2cd8</t>
  </si>
  <si>
    <t>5e127b45cfbf</t>
  </si>
  <si>
    <t>2d08a7b52d28</t>
  </si>
  <si>
    <t>65c99fc24f0a</t>
  </si>
  <si>
    <t>c98f5ae02379</t>
  </si>
  <si>
    <t>4ea6221a5a5e</t>
  </si>
  <si>
    <t>d767649e0ac2</t>
  </si>
  <si>
    <t>0db293893ce7</t>
  </si>
  <si>
    <t>0f2e061703a4</t>
  </si>
  <si>
    <t>e3ee4049c466</t>
  </si>
  <si>
    <t>c24b9b92759f</t>
  </si>
  <si>
    <t>e476c8b7861a</t>
  </si>
  <si>
    <t>04129ddc2a38</t>
  </si>
  <si>
    <t>3fec5c2e661a</t>
  </si>
  <si>
    <t>a046abbda30f</t>
  </si>
  <si>
    <t>b25a4f11812c</t>
  </si>
  <si>
    <t>1851a43b5879</t>
  </si>
  <si>
    <t>a656b1d8a3b2</t>
  </si>
  <si>
    <t>7500cb82c246</t>
  </si>
  <si>
    <t>f65263b48a49</t>
  </si>
  <si>
    <t>4d3ea17bd0f7</t>
  </si>
  <si>
    <t>d561ea7e06ef</t>
  </si>
  <si>
    <t>01070542581c</t>
  </si>
  <si>
    <t>baf35e18858c</t>
  </si>
  <si>
    <t>45832fff343c</t>
  </si>
  <si>
    <t>73af001dfc2a</t>
  </si>
  <si>
    <t>d5a83218752b</t>
  </si>
  <si>
    <t>9272dc5eeb91</t>
  </si>
  <si>
    <t>c890485e24a1</t>
  </si>
  <si>
    <t>79f4de147c85</t>
  </si>
  <si>
    <t>231267e84858</t>
  </si>
  <si>
    <t>152fb794060c</t>
  </si>
  <si>
    <t>0d8762940172</t>
  </si>
  <si>
    <t>346104038ab6</t>
  </si>
  <si>
    <t>5f079929d7e3</t>
  </si>
  <si>
    <t>8af75d423276</t>
  </si>
  <si>
    <t>70badf397579</t>
  </si>
  <si>
    <t>7f2cf43b6631</t>
  </si>
  <si>
    <t>71064c5a2b15</t>
  </si>
  <si>
    <t>b43762c75219</t>
  </si>
  <si>
    <t>b6a3e08a0434</t>
  </si>
  <si>
    <t>1a67cd7756bb</t>
  </si>
  <si>
    <t>1c4c1ebe5652</t>
  </si>
  <si>
    <t>934025a99c5e</t>
  </si>
  <si>
    <t>b93acaa8886e</t>
  </si>
  <si>
    <t>d66cb4fbc6fc</t>
  </si>
  <si>
    <t>2d80a7f87138</t>
  </si>
  <si>
    <t>46e635547e04</t>
  </si>
  <si>
    <t>0b6168f1edde</t>
  </si>
  <si>
    <t>df5a646f7aab</t>
  </si>
  <si>
    <t>833f3a8e57a7</t>
  </si>
  <si>
    <t>b7f09e100575</t>
  </si>
  <si>
    <t>d33ed8b4071b</t>
  </si>
  <si>
    <t>5b43d9decf0b</t>
  </si>
  <si>
    <t>8b781e0c7b35</t>
  </si>
  <si>
    <t>7fffa8388f86</t>
  </si>
  <si>
    <t>a25821359269</t>
  </si>
  <si>
    <t>b3f8095f1334</t>
  </si>
  <si>
    <t>bf6da0366852</t>
  </si>
  <si>
    <t>11f3dd8ab83f</t>
  </si>
  <si>
    <t>5e61ad22ffb6</t>
  </si>
  <si>
    <t>686dd02ff97a</t>
  </si>
  <si>
    <t>c63ed06014f5</t>
  </si>
  <si>
    <t>939d06988fb8</t>
  </si>
  <si>
    <t>bfc32d0ead3f</t>
  </si>
  <si>
    <t>da3eda231705</t>
  </si>
  <si>
    <t>8bb974b4f269</t>
  </si>
  <si>
    <t>e9d95eed50d5</t>
  </si>
  <si>
    <t>0113949c0304</t>
  </si>
  <si>
    <t>0f1ce05608d2</t>
  </si>
  <si>
    <t>8be566f10bb1</t>
  </si>
  <si>
    <t>30923802395d</t>
  </si>
  <si>
    <t>73ad8e3a3bfe</t>
  </si>
  <si>
    <t>97e4638228f7</t>
  </si>
  <si>
    <t>e5bb7710434c</t>
  </si>
  <si>
    <t>fa6d7b346e6d</t>
  </si>
  <si>
    <t>115dd62a4e52</t>
  </si>
  <si>
    <t>77339303978e</t>
  </si>
  <si>
    <t>53b170d8132c</t>
  </si>
  <si>
    <t>a03ddb41e0a9</t>
  </si>
  <si>
    <t>887c7258a69c</t>
  </si>
  <si>
    <t>8a2e18481a13</t>
  </si>
  <si>
    <t>adc46ea3e4b2</t>
  </si>
  <si>
    <t>30f723508e7d</t>
  </si>
  <si>
    <t>00f41dadb095</t>
  </si>
  <si>
    <t>ce32ea1b015a</t>
  </si>
  <si>
    <t>0e72e882ccd2</t>
  </si>
  <si>
    <t>3c3b1a8f8682</t>
  </si>
  <si>
    <t>ed20b2847ed3</t>
  </si>
  <si>
    <t>efc3e4d814da</t>
  </si>
  <si>
    <t>48c7b9531b23</t>
  </si>
  <si>
    <t>37024127fa1d</t>
  </si>
  <si>
    <t>1c10fa54f97d</t>
  </si>
  <si>
    <t>95c1a728155e</t>
  </si>
  <si>
    <t>76aaf1721b3f</t>
  </si>
  <si>
    <t>03a7c533bfc5</t>
  </si>
  <si>
    <t>140e07e9a4f5</t>
  </si>
  <si>
    <t>b507eb302499</t>
  </si>
  <si>
    <t>6cc274a5ea2c</t>
  </si>
  <si>
    <t>ffc851ea4278</t>
  </si>
  <si>
    <t>2c006de76c9f</t>
  </si>
  <si>
    <t>be8937e176a5</t>
  </si>
  <si>
    <t>a50d079118fb</t>
  </si>
  <si>
    <t>65a07c7d6057</t>
  </si>
  <si>
    <t>a9c7b380c999</t>
  </si>
  <si>
    <t>daeea713f756</t>
  </si>
  <si>
    <t>727165afaf48</t>
  </si>
  <si>
    <t>6ad35d795f3d</t>
  </si>
  <si>
    <t>6b88e9a79ef0</t>
  </si>
  <si>
    <t>25d5212f53c8</t>
  </si>
  <si>
    <t>da800b665c69</t>
  </si>
  <si>
    <t>3bc83b1e06e1</t>
  </si>
  <si>
    <t>69d2b6942866</t>
  </si>
  <si>
    <t>aa21e2c82e97</t>
  </si>
  <si>
    <t>ecc2b67ffe62</t>
  </si>
  <si>
    <t>df87eec9fbc4</t>
  </si>
  <si>
    <t>38f615f1a858</t>
  </si>
  <si>
    <t>ab65a05b4d75</t>
  </si>
  <si>
    <t>8fcd1ab8c5fb</t>
  </si>
  <si>
    <t>9dbf63a52b7f</t>
  </si>
  <si>
    <t>2f7b1c561030</t>
  </si>
  <si>
    <t>8ec7f7d66a28</t>
  </si>
  <si>
    <t>9916c6341d5d</t>
  </si>
  <si>
    <t>e957e5f6c657</t>
  </si>
  <si>
    <t>d4b1de563262</t>
  </si>
  <si>
    <t>afa9dfeca15c</t>
  </si>
  <si>
    <t>00e0c4c4fc39</t>
  </si>
  <si>
    <t>c81ce92012ed</t>
  </si>
  <si>
    <t>33fc555b462d</t>
  </si>
  <si>
    <t>5aad9a8dd71f</t>
  </si>
  <si>
    <t>1a40e5363e6f</t>
  </si>
  <si>
    <t>b682f16c89d2</t>
  </si>
  <si>
    <t>41481041a0c4</t>
  </si>
  <si>
    <t>f0ee99bb4025</t>
  </si>
  <si>
    <t>ea852b59f308</t>
  </si>
  <si>
    <t>a326567a0a70</t>
  </si>
  <si>
    <t>7bb7d90f47a5</t>
  </si>
  <si>
    <t>4134a48d19ae</t>
  </si>
  <si>
    <t>ed33760129ad</t>
  </si>
  <si>
    <t>8229187d4e3c</t>
  </si>
  <si>
    <t>7acf29ff7cec</t>
  </si>
  <si>
    <t>cfc46949f180</t>
  </si>
  <si>
    <t>88907236db60</t>
  </si>
  <si>
    <t>66900992a31f</t>
  </si>
  <si>
    <t>5b6bd7326ff3</t>
  </si>
  <si>
    <t>9b51e0317d38</t>
  </si>
  <si>
    <t>7815104ebde3</t>
  </si>
  <si>
    <t>25f2f5679bb0</t>
  </si>
  <si>
    <t>a5cb17a29437</t>
  </si>
  <si>
    <t>0b22e7895341</t>
  </si>
  <si>
    <t>6e74ba1c6f82</t>
  </si>
  <si>
    <t>0e824739835a</t>
  </si>
  <si>
    <t>b0f5bd4d44f9</t>
  </si>
  <si>
    <t>b5eb2d10a3e8</t>
  </si>
  <si>
    <t>1b707507f1a1</t>
  </si>
  <si>
    <t>3cf2a881aec9</t>
  </si>
  <si>
    <t>7844dd070c33</t>
  </si>
  <si>
    <t>14000348cd41</t>
  </si>
  <si>
    <t>51a67d8f2e68</t>
  </si>
  <si>
    <t>cadbbcdc10ca</t>
  </si>
  <si>
    <t>d4ccc9f8a25e</t>
  </si>
  <si>
    <t>9b39773929c5</t>
  </si>
  <si>
    <t>a53ab49e6f38</t>
  </si>
  <si>
    <t>9e308755999b</t>
  </si>
  <si>
    <t>b29f0f64e5e0</t>
  </si>
  <si>
    <t>ddcf9b32286c</t>
  </si>
  <si>
    <t>32773ebf7ca1</t>
  </si>
  <si>
    <t>9a8e3db85fa4</t>
  </si>
  <si>
    <t>2a641a9782c2</t>
  </si>
  <si>
    <t>9672facd0710</t>
  </si>
  <si>
    <t>76e4aac85616</t>
  </si>
  <si>
    <t>48c48082300f</t>
  </si>
  <si>
    <t>5568d03bfc51</t>
  </si>
  <si>
    <t>f87aec8d55b0</t>
  </si>
  <si>
    <t>edfcb0aeb6ff</t>
  </si>
  <si>
    <t>a33e535554ad</t>
  </si>
  <si>
    <t>cb104d01c0ed</t>
  </si>
  <si>
    <t>c282ee7f30b5</t>
  </si>
  <si>
    <t>910bc35bee97</t>
  </si>
  <si>
    <t>963f606a9d68</t>
  </si>
  <si>
    <t>ab918a2eccd0</t>
  </si>
  <si>
    <t>cd970060fae8</t>
  </si>
  <si>
    <t>c8c629497255</t>
  </si>
  <si>
    <t>484ec6b0ce36</t>
  </si>
  <si>
    <t>de65a3ff52db</t>
  </si>
  <si>
    <t>6549c3d1b001</t>
  </si>
  <si>
    <t>65befd81a282</t>
  </si>
  <si>
    <t>ef6766fc239e</t>
  </si>
  <si>
    <t>e1e52baa47e6</t>
  </si>
  <si>
    <t>92122ac95bcd</t>
  </si>
  <si>
    <t>1930bd6692e8</t>
  </si>
  <si>
    <t>356259960f32</t>
  </si>
  <si>
    <t>2259c5ea0b6d</t>
  </si>
  <si>
    <t>c7939b82ab46</t>
  </si>
  <si>
    <t>02f95e634b87</t>
  </si>
  <si>
    <t>ceecd94cfedd</t>
  </si>
  <si>
    <t>af680181c0ed</t>
  </si>
  <si>
    <t>d409f7c4e5f4</t>
  </si>
  <si>
    <t>a8647faf652e</t>
  </si>
  <si>
    <t>3bdc08e863c7</t>
  </si>
  <si>
    <t>501a66acff0f</t>
  </si>
  <si>
    <t>01bda0c067d3</t>
  </si>
  <si>
    <t>3ef9ea0a990f</t>
  </si>
  <si>
    <t>a6b87d1e0fed</t>
  </si>
  <si>
    <t>50a70e39e9bf</t>
  </si>
  <si>
    <t>13436bce4c95</t>
  </si>
  <si>
    <t>7b477daafe3b</t>
  </si>
  <si>
    <t>57dbf8c5347c</t>
  </si>
  <si>
    <t>e668c3a49a42</t>
  </si>
  <si>
    <t>7915aa0325eb</t>
  </si>
  <si>
    <t>bc5e753c18d9</t>
  </si>
  <si>
    <t>604ce4296262</t>
  </si>
  <si>
    <t>d6a1a6ad6bf2</t>
  </si>
  <si>
    <t>97feb680238f</t>
  </si>
  <si>
    <t>d863751c8a92</t>
  </si>
  <si>
    <t>22aa9a89bd94</t>
  </si>
  <si>
    <t>2c5336fd2661</t>
  </si>
  <si>
    <t>1c9505655c9a</t>
  </si>
  <si>
    <t>f7faaeecc3e9</t>
  </si>
  <si>
    <t>af6f3ac13524</t>
  </si>
  <si>
    <t>2e74c7dd8d0e</t>
  </si>
  <si>
    <t>b10457451dcf</t>
  </si>
  <si>
    <t>392cb0f6c5f8</t>
  </si>
  <si>
    <t>0e0f2d9297a6</t>
  </si>
  <si>
    <t>010b7febd7f5</t>
  </si>
  <si>
    <t>4670803f90fc</t>
  </si>
  <si>
    <t>b603c1b44df1</t>
  </si>
  <si>
    <t>356f97b46832</t>
  </si>
  <si>
    <t>0943072d0829</t>
  </si>
  <si>
    <t>758c7bb76ca7</t>
  </si>
  <si>
    <t>a34e8ecf01b0</t>
  </si>
  <si>
    <t>9230fe705ebe</t>
  </si>
  <si>
    <t>859d436ed1b8</t>
  </si>
  <si>
    <t>27d2b1384777</t>
  </si>
  <si>
    <t>7e4096bbf6dc</t>
  </si>
  <si>
    <t>3dbfd30372c3</t>
  </si>
  <si>
    <t>b927a3a7a931</t>
  </si>
  <si>
    <t>dd27c0150dba</t>
  </si>
  <si>
    <t>f67af5eafd5e</t>
  </si>
  <si>
    <t>38f0f16b0ed3</t>
  </si>
  <si>
    <t>a2fcc46a2499</t>
  </si>
  <si>
    <t>82b7146c3af8</t>
  </si>
  <si>
    <t>562e23083875</t>
  </si>
  <si>
    <t>509e5711a069</t>
  </si>
  <si>
    <t>dc58192a6851</t>
  </si>
  <si>
    <t>b6f2cc7bcfbd</t>
  </si>
  <si>
    <t>0aa23b94630a</t>
  </si>
  <si>
    <t>9df5f7edceb5</t>
  </si>
  <si>
    <t>049e16c59a42</t>
  </si>
  <si>
    <t>9d86d7ee42d4</t>
  </si>
  <si>
    <t>9793f46145f2</t>
  </si>
  <si>
    <t>1f18d729bb2b</t>
  </si>
  <si>
    <t>e01b970c9666</t>
  </si>
  <si>
    <t>23b28125c540</t>
  </si>
  <si>
    <t>038b86ddc9f5</t>
  </si>
  <si>
    <t>d9c9ffce52a3</t>
  </si>
  <si>
    <t>8d9151ead5e9</t>
  </si>
  <si>
    <t>2a88f67e00eb</t>
  </si>
  <si>
    <t>892f3c8ed67b</t>
  </si>
  <si>
    <t>bd6d9786fa7d</t>
  </si>
  <si>
    <t>4aa05da8852c</t>
  </si>
  <si>
    <t>209e8d947e43</t>
  </si>
  <si>
    <t>856ca5b4d973</t>
  </si>
  <si>
    <t>734a2556afb1</t>
  </si>
  <si>
    <t>335ee87bc0ea</t>
  </si>
  <si>
    <t>b1ace77ab823</t>
  </si>
  <si>
    <t>b5cf42e0496c</t>
  </si>
  <si>
    <t>fcaa14b7608f</t>
  </si>
  <si>
    <t>66e3e6e51079</t>
  </si>
  <si>
    <t>b4f11a8be429</t>
  </si>
  <si>
    <t>54fc1d94242c</t>
  </si>
  <si>
    <t>4d70566a8f70</t>
  </si>
  <si>
    <t>b137441550f3</t>
  </si>
  <si>
    <t>b0881bafb3aa</t>
  </si>
  <si>
    <t>9b09236b2649</t>
  </si>
  <si>
    <t>0d5e10b36f09</t>
  </si>
  <si>
    <t>ef09cc9c9d79</t>
  </si>
  <si>
    <t>6bab7e338ddc</t>
  </si>
  <si>
    <t>7ff044a2d07a</t>
  </si>
  <si>
    <t>71ecf449efd7</t>
  </si>
  <si>
    <t>3785341fc3d9</t>
  </si>
  <si>
    <t>89631943fb4d</t>
  </si>
  <si>
    <t>3d4cf2463694</t>
  </si>
  <si>
    <t>6b5bf3e596ca</t>
  </si>
  <si>
    <t>5b41603ab746</t>
  </si>
  <si>
    <t>df8f155878fd</t>
  </si>
  <si>
    <t>87325dd6d6b2</t>
  </si>
  <si>
    <t>62e61dd1a3f3</t>
  </si>
  <si>
    <t>b958ef1134a5</t>
  </si>
  <si>
    <t>8ec0334d1b3b</t>
  </si>
  <si>
    <t>77ea6959207c</t>
  </si>
  <si>
    <t>3b021ed2662e</t>
  </si>
  <si>
    <t>d51e4092e4ae</t>
  </si>
  <si>
    <t>a794630ec017</t>
  </si>
  <si>
    <t>74be02f8297e</t>
  </si>
  <si>
    <t>90f4c2f014dc</t>
  </si>
  <si>
    <t>642f1d7c2b03</t>
  </si>
  <si>
    <t>0adfcf1ed92b</t>
  </si>
  <si>
    <t>50155521680e</t>
  </si>
  <si>
    <t>81537e9994e9</t>
  </si>
  <si>
    <t>1c0c6f809673</t>
  </si>
  <si>
    <t>36a41c0be32b</t>
  </si>
  <si>
    <t>e5b635109879</t>
  </si>
  <si>
    <t>2863dbaa9258</t>
  </si>
  <si>
    <t>2233fe10e467</t>
  </si>
  <si>
    <t>e0fadb269ca3</t>
  </si>
  <si>
    <t>39218957a093</t>
  </si>
  <si>
    <t>58c1f88cbdb5</t>
  </si>
  <si>
    <t>653b5f36d8f4</t>
  </si>
  <si>
    <t>023e93790b87</t>
  </si>
  <si>
    <t>8132b1279f26</t>
  </si>
  <si>
    <t>c92fd4c60d84</t>
  </si>
  <si>
    <t>96efb8be18c0</t>
  </si>
  <si>
    <t>85f97d4babd9</t>
  </si>
  <si>
    <t>e08924b8b3da</t>
  </si>
  <si>
    <t>592fdedbc55c</t>
  </si>
  <si>
    <t>2d75db705a7e</t>
  </si>
  <si>
    <t>9b4bd6224ea8</t>
  </si>
  <si>
    <t>7c10cd601e20</t>
  </si>
  <si>
    <t>026a234fbe19</t>
  </si>
  <si>
    <t>742d0be0e511</t>
  </si>
  <si>
    <t>214129667de5</t>
  </si>
  <si>
    <t>2dae5782435b</t>
  </si>
  <si>
    <t>cfd3eb327760</t>
  </si>
  <si>
    <t>eafcaa4c275d</t>
  </si>
  <si>
    <t>082386a4118e</t>
  </si>
  <si>
    <t>2685eb7199fd</t>
  </si>
  <si>
    <t>5111c64eea61</t>
  </si>
  <si>
    <t>b77c69445c89</t>
  </si>
  <si>
    <t>cbf548a8c274</t>
  </si>
  <si>
    <t>f4a76e92460f</t>
  </si>
  <si>
    <t>a97a8d475f0d</t>
  </si>
  <si>
    <t>c14166cab89f</t>
  </si>
  <si>
    <t>d4ae7781fcab</t>
  </si>
  <si>
    <t>8a160e9c5607</t>
  </si>
  <si>
    <t>77f5c7f0eac0</t>
  </si>
  <si>
    <t>eafca4473393</t>
  </si>
  <si>
    <t>21d5d0edecba</t>
  </si>
  <si>
    <t>3ed6b8fb3ab1</t>
  </si>
  <si>
    <t>d7e0b6fd0a61</t>
  </si>
  <si>
    <t>f6d8a5391996</t>
  </si>
  <si>
    <t>e6fadabca027</t>
  </si>
  <si>
    <t>0e3c9720c96d</t>
  </si>
  <si>
    <t>9c97089ff91e</t>
  </si>
  <si>
    <t>7ea7cc7718a5</t>
  </si>
  <si>
    <t>7721d1d3209f</t>
  </si>
  <si>
    <t>65def7d4902f</t>
  </si>
  <si>
    <t>bbf3729ae1a0</t>
  </si>
  <si>
    <t>aaaccde6898e</t>
  </si>
  <si>
    <t>a9017852bc8d</t>
  </si>
  <si>
    <t>a84547cf303b</t>
  </si>
  <si>
    <t>09e04fdf8676</t>
  </si>
  <si>
    <t>bccc848f3348</t>
  </si>
  <si>
    <t>75009e58c5bc</t>
  </si>
  <si>
    <t>03700050d34e</t>
  </si>
  <si>
    <t>9b38221c721c</t>
  </si>
  <si>
    <t>83b7aa16185c</t>
  </si>
  <si>
    <t>79b3c2370318</t>
  </si>
  <si>
    <t>1b987f5162f1</t>
  </si>
  <si>
    <t>f1266d9bdda8</t>
  </si>
  <si>
    <t>b3f9156ab9b4</t>
  </si>
  <si>
    <t>9792d6293aab</t>
  </si>
  <si>
    <t>cabd4dd9f3d3</t>
  </si>
  <si>
    <t>a7147ade8045</t>
  </si>
  <si>
    <t>ba9543e3fcd5</t>
  </si>
  <si>
    <t>59a2de294bdb</t>
  </si>
  <si>
    <t>2f5863b76827</t>
  </si>
  <si>
    <t>6df893b887ee</t>
  </si>
  <si>
    <t>b7290a00e098</t>
  </si>
  <si>
    <t>6ccf59636167</t>
  </si>
  <si>
    <t>9458496f4f1c</t>
  </si>
  <si>
    <t>3c1c9eb7766f</t>
  </si>
  <si>
    <t>080c92b93db3</t>
  </si>
  <si>
    <t>ffe312a87cb9</t>
  </si>
  <si>
    <t>a3c7cf74473b</t>
  </si>
  <si>
    <t>62aaef3b49d4</t>
  </si>
  <si>
    <t>cfba115adb16</t>
  </si>
  <si>
    <t>53c1e07edc93</t>
  </si>
  <si>
    <t>532118c23eb7</t>
  </si>
  <si>
    <t>6a858c8568f9</t>
  </si>
  <si>
    <t>939c33b86baa</t>
  </si>
  <si>
    <t>be332db25eb2</t>
  </si>
  <si>
    <t>21a2bd3f9d28</t>
  </si>
  <si>
    <t>49930844d538</t>
  </si>
  <si>
    <t>b56cc42a894a</t>
  </si>
  <si>
    <t>7975a3d4aba8</t>
  </si>
  <si>
    <t>d4b499d10d5d</t>
  </si>
  <si>
    <t>a8697484d742</t>
  </si>
  <si>
    <t>d7474911b6dd</t>
  </si>
  <si>
    <t>1804ffaef066</t>
  </si>
  <si>
    <t>f3ed456fb0bf</t>
  </si>
  <si>
    <t>6eaae1cd54ac</t>
  </si>
  <si>
    <t>e0ed4ebe14e8</t>
  </si>
  <si>
    <t>6d90416f6b71</t>
  </si>
  <si>
    <t>a1ff005d20f4</t>
  </si>
  <si>
    <t>2f9ee5f58414</t>
  </si>
  <si>
    <t>9b8938eca056</t>
  </si>
  <si>
    <t>3449685a4385</t>
  </si>
  <si>
    <t>b5b74073ce08</t>
  </si>
  <si>
    <t>a78178d35e75</t>
  </si>
  <si>
    <t>39eb421cf544</t>
  </si>
  <si>
    <t>f8542e1ebc5f</t>
  </si>
  <si>
    <t>434a7b4f1fe2</t>
  </si>
  <si>
    <t>b290f8d67e82</t>
  </si>
  <si>
    <t>b434f91c3319</t>
  </si>
  <si>
    <t>c36bf4edf833</t>
  </si>
  <si>
    <t>cc87654489f2</t>
  </si>
  <si>
    <t>f09896c06c87</t>
  </si>
  <si>
    <t>9fd61952c1da</t>
  </si>
  <si>
    <t>29c234ec85ac</t>
  </si>
  <si>
    <t>785a44d61444</t>
  </si>
  <si>
    <t>62595f3b67b4</t>
  </si>
  <si>
    <t>69ff2198bd42</t>
  </si>
  <si>
    <t>52862d92f226</t>
  </si>
  <si>
    <t>9ba9db32be8b</t>
  </si>
  <si>
    <t>8a79d38cafea</t>
  </si>
  <si>
    <t>f1b6656ec325</t>
  </si>
  <si>
    <t>d13086ab27c9</t>
  </si>
  <si>
    <t>45849feb4d68</t>
  </si>
  <si>
    <t>08530adb86da</t>
  </si>
  <si>
    <t>3dc5753603fd</t>
  </si>
  <si>
    <t>e8dd42386f77</t>
  </si>
  <si>
    <t>d64c0f01d538</t>
  </si>
  <si>
    <t>6442225882c2</t>
  </si>
  <si>
    <t>159b8b22a8e7</t>
  </si>
  <si>
    <t>0d63d4f9e3f4</t>
  </si>
  <si>
    <t>8fd77c64ac9d</t>
  </si>
  <si>
    <t>a0119406c3a8</t>
  </si>
  <si>
    <t>f626cf901eb5</t>
  </si>
  <si>
    <t>f1ed54c0e7bb</t>
  </si>
  <si>
    <t>edd7e544a69d</t>
  </si>
  <si>
    <t>43e9c6859e30</t>
  </si>
  <si>
    <t>751f0f6fb25b</t>
  </si>
  <si>
    <t>e5da85056c4d</t>
  </si>
  <si>
    <t>09c59854ec29</t>
  </si>
  <si>
    <t>b8b376709dcd</t>
  </si>
  <si>
    <t>254d8e49ec62</t>
  </si>
  <si>
    <t>de1df590c603</t>
  </si>
  <si>
    <t>1407155ff2f7</t>
  </si>
  <si>
    <t>4ebf493c6c41</t>
  </si>
  <si>
    <t>aeaa5966f4aa</t>
  </si>
  <si>
    <t>7cf389cf19a9</t>
  </si>
  <si>
    <t>694d00b2c48b</t>
  </si>
  <si>
    <t>04dadebf4aa4</t>
  </si>
  <si>
    <t>9e1997c0c98d</t>
  </si>
  <si>
    <t>98d100d9618a</t>
  </si>
  <si>
    <t>c90e2b9eb2fb</t>
  </si>
  <si>
    <t>d5d3f287f512</t>
  </si>
  <si>
    <t>28fb93f70d2a</t>
  </si>
  <si>
    <t>7ccabb5bee11</t>
  </si>
  <si>
    <t>cc6754407f87</t>
  </si>
  <si>
    <t>819fbcc81300</t>
  </si>
  <si>
    <t>88c29763111f</t>
  </si>
  <si>
    <t>304254b357cc</t>
  </si>
  <si>
    <t>2a12ba5223e4</t>
  </si>
  <si>
    <t>664103611ea5</t>
  </si>
  <si>
    <t>e5789789790b</t>
  </si>
  <si>
    <t>5138c7f67a72</t>
  </si>
  <si>
    <t>c0fa88316305</t>
  </si>
  <si>
    <t>ddcd73598bf0</t>
  </si>
  <si>
    <t>2727091360f4</t>
  </si>
  <si>
    <t>a2b95b36b46c</t>
  </si>
  <si>
    <t>60d5cadef280</t>
  </si>
  <si>
    <t>39fca6852b55</t>
  </si>
  <si>
    <t>4dba89ee809d</t>
  </si>
  <si>
    <t>37f92f0e7377</t>
  </si>
  <si>
    <t>664285cd5f3c</t>
  </si>
  <si>
    <t>211de05de89b</t>
  </si>
  <si>
    <t>4accb70ad8fb</t>
  </si>
  <si>
    <t>9bb7feedb4a5</t>
  </si>
  <si>
    <t>8b2bc685a812</t>
  </si>
  <si>
    <t>837dd77a5e6f</t>
  </si>
  <si>
    <t>04ce7d4c5311</t>
  </si>
  <si>
    <t>92a88cb65011</t>
  </si>
  <si>
    <t>ff2f91c85b58</t>
  </si>
  <si>
    <t>55cff4f9bb05</t>
  </si>
  <si>
    <t>5c82f34f0a5d</t>
  </si>
  <si>
    <t>e08dffb03aa8</t>
  </si>
  <si>
    <t>d8664cbfeb11</t>
  </si>
  <si>
    <t>7ea94cff78c6</t>
  </si>
  <si>
    <t>0e60bc56d231</t>
  </si>
  <si>
    <t>28d60b5f1095</t>
  </si>
  <si>
    <t>c21591d088a9</t>
  </si>
  <si>
    <t>dc37ca27d2ce</t>
  </si>
  <si>
    <t>e0176082cdcc</t>
  </si>
  <si>
    <t>8b37863492a8</t>
  </si>
  <si>
    <t>e55b81633dea</t>
  </si>
  <si>
    <t>ff732ecebe05</t>
  </si>
  <si>
    <t>1c3ccbba7fb3</t>
  </si>
  <si>
    <t>19da980c1abf</t>
  </si>
  <si>
    <t>7ef251b28452</t>
  </si>
  <si>
    <t>25cbd4667adf</t>
  </si>
  <si>
    <t>28ea4cfea8e0</t>
  </si>
  <si>
    <t>72cb0f743030</t>
  </si>
  <si>
    <t>16dd5c2c5113</t>
  </si>
  <si>
    <t>dd470431f5fc</t>
  </si>
  <si>
    <t>3d1d7c28333b</t>
  </si>
  <si>
    <t>047790e790ba</t>
  </si>
  <si>
    <t>e2244b0f3747</t>
  </si>
  <si>
    <t>a89e6d16e587</t>
  </si>
  <si>
    <t>822abc24d48d</t>
  </si>
  <si>
    <t>a5c05ca75a64</t>
  </si>
  <si>
    <t>1fc9469ea708</t>
  </si>
  <si>
    <t>40291d81fac4</t>
  </si>
  <si>
    <t>41e4499880c5</t>
  </si>
  <si>
    <t>9f4d521a6fdb</t>
  </si>
  <si>
    <t>e5225f10637d</t>
  </si>
  <si>
    <t>44c5d366a874</t>
  </si>
  <si>
    <t>80829b5670c4</t>
  </si>
  <si>
    <t>3cb94f4bebc9</t>
  </si>
  <si>
    <t>f9f261c33321</t>
  </si>
  <si>
    <t>82e388bf54e0</t>
  </si>
  <si>
    <t>b2362bb02a91</t>
  </si>
  <si>
    <t>234941aefc22</t>
  </si>
  <si>
    <t>4f8d89628c4c</t>
  </si>
  <si>
    <t>2ea3cc3dc05d</t>
  </si>
  <si>
    <t>b04bfdd7a75d</t>
  </si>
  <si>
    <t>f4418f168b85</t>
  </si>
  <si>
    <t>83d572e8c5dd</t>
  </si>
  <si>
    <t>bab58733f72a</t>
  </si>
  <si>
    <t>95268b94428d</t>
  </si>
  <si>
    <t>60fda8e48bcd</t>
  </si>
  <si>
    <t>90c91b68f940</t>
  </si>
  <si>
    <t>f7aadcf12db4</t>
  </si>
  <si>
    <t>42e8ee88408e</t>
  </si>
  <si>
    <t>bddb243533df</t>
  </si>
  <si>
    <t>cc88d6053e8c</t>
  </si>
  <si>
    <t>3772a2f0dee2</t>
  </si>
  <si>
    <t>5ea160298b01</t>
  </si>
  <si>
    <t>310980f98db3</t>
  </si>
  <si>
    <t>66ff59a89185</t>
  </si>
  <si>
    <t>c91183437c83</t>
  </si>
  <si>
    <t>aac05d2945c9</t>
  </si>
  <si>
    <t>541441cc18e3</t>
  </si>
  <si>
    <t>383ab9a47c8d</t>
  </si>
  <si>
    <t>60f2c75b178b</t>
  </si>
  <si>
    <t>78485f29ebc2</t>
  </si>
  <si>
    <t>4a3c8bfa5f29</t>
  </si>
  <si>
    <t>eb0335465542</t>
  </si>
  <si>
    <t>53a7a26c265e</t>
  </si>
  <si>
    <t>085ec9428b1d</t>
  </si>
  <si>
    <t>d6405c0af093</t>
  </si>
  <si>
    <t>f2bd553072ec</t>
  </si>
  <si>
    <t>1c191db3ffc9</t>
  </si>
  <si>
    <t>63de78876312</t>
  </si>
  <si>
    <t>96c21a934ee5</t>
  </si>
  <si>
    <t>d9c61bc19aac</t>
  </si>
  <si>
    <t>a2404fec427c</t>
  </si>
  <si>
    <t>00113b38062f</t>
  </si>
  <si>
    <t>1f224b164e4c</t>
  </si>
  <si>
    <t>b604261b3103</t>
  </si>
  <si>
    <t>6e2e1639cbcf</t>
  </si>
  <si>
    <t>5cc7019f414c</t>
  </si>
  <si>
    <t>f1b9b6e65dc1</t>
  </si>
  <si>
    <t>bcae35d017b6</t>
  </si>
  <si>
    <t>a27644243a2a</t>
  </si>
  <si>
    <t>16c2dfdd3694</t>
  </si>
  <si>
    <t>2fdd1beea6aa</t>
  </si>
  <si>
    <t>bb55504e6d80</t>
  </si>
  <si>
    <t>d9f1d8c34a5a</t>
  </si>
  <si>
    <t>32f79cc370c1</t>
  </si>
  <si>
    <t>af360ee517d3</t>
  </si>
  <si>
    <t>0a89f7c34dd0</t>
  </si>
  <si>
    <t>73ed41a88ebb</t>
  </si>
  <si>
    <t>51ba64902d11</t>
  </si>
  <si>
    <t>1dbff37df696</t>
  </si>
  <si>
    <t>2b5348e71de2</t>
  </si>
  <si>
    <t>64553b1c4816</t>
  </si>
  <si>
    <t>7b84ed9f352a</t>
  </si>
  <si>
    <t>37b024150ff6</t>
  </si>
  <si>
    <t>5463a38d505e</t>
  </si>
  <si>
    <t>d79d927a805f</t>
  </si>
  <si>
    <t>cc810f9e618d</t>
  </si>
  <si>
    <t>447cd6096131</t>
  </si>
  <si>
    <t>0c8552e5d573</t>
  </si>
  <si>
    <t>6d2abb57a47b</t>
  </si>
  <si>
    <t>7bf780ba6e31</t>
  </si>
  <si>
    <t>0f110ee65fb4</t>
  </si>
  <si>
    <t>dbb933c13a56</t>
  </si>
  <si>
    <t>e6133cdb882d</t>
  </si>
  <si>
    <t>fcf42a37971d</t>
  </si>
  <si>
    <t>a762924fb6db</t>
  </si>
  <si>
    <t>95ab1c1fd652</t>
  </si>
  <si>
    <t>76c56446bf4f</t>
  </si>
  <si>
    <t>da2db717ab30</t>
  </si>
  <si>
    <t>4402e2cd1e32</t>
  </si>
  <si>
    <t>cf39c141faa0</t>
  </si>
  <si>
    <t>209cb30c6c2b</t>
  </si>
  <si>
    <t>96dc19c2536f</t>
  </si>
  <si>
    <t>195cccc20e27</t>
  </si>
  <si>
    <t>47c0b0f18215</t>
  </si>
  <si>
    <t>647f349727d2</t>
  </si>
  <si>
    <t>4ffdfd236aa7</t>
  </si>
  <si>
    <t>adf7e7fa0861</t>
  </si>
  <si>
    <t>55693b8fb955</t>
  </si>
  <si>
    <t>7906a6a4ea38</t>
  </si>
  <si>
    <t>57b9c5c1ec4b</t>
  </si>
  <si>
    <t>ec252f5fea33</t>
  </si>
  <si>
    <t>ea9982aaca35</t>
  </si>
  <si>
    <t>83abb7461181</t>
  </si>
  <si>
    <t>f2aa2d7ccb35</t>
  </si>
  <si>
    <t>eb201b383073</t>
  </si>
  <si>
    <t>e17a4a68f033</t>
  </si>
  <si>
    <t>d23f7fc474d8</t>
  </si>
  <si>
    <t>3c662724ebc8</t>
  </si>
  <si>
    <t>f94030ca8fcd</t>
  </si>
  <si>
    <t>3596e4a2866b</t>
  </si>
  <si>
    <t>584d42d459b8</t>
  </si>
  <si>
    <t>8f641b9fc389</t>
  </si>
  <si>
    <t>102cd67651cd</t>
  </si>
  <si>
    <t>46f52ce21649</t>
  </si>
  <si>
    <t>c022159b8c2f</t>
  </si>
  <si>
    <t>0ae140695273</t>
  </si>
  <si>
    <t>3556f1232d15</t>
  </si>
  <si>
    <t>a40dfdd21159</t>
  </si>
  <si>
    <t>f89828e7890f</t>
  </si>
  <si>
    <t>40bc5d8fe70b</t>
  </si>
  <si>
    <t>de18fb7cfef8</t>
  </si>
  <si>
    <t>22944262f039</t>
  </si>
  <si>
    <t>1f2d885a35e7</t>
  </si>
  <si>
    <t>6771a7150d2c</t>
  </si>
  <si>
    <t>ced2ed181c91</t>
  </si>
  <si>
    <t>250e32ea6977</t>
  </si>
  <si>
    <t>eb672261d8de</t>
  </si>
  <si>
    <t>0178a4db83ee</t>
  </si>
  <si>
    <t>dbd2899a4be7</t>
  </si>
  <si>
    <t>97c2bc2b82f4</t>
  </si>
  <si>
    <t>c69b9c26cff1</t>
  </si>
  <si>
    <t>06b4f083909e</t>
  </si>
  <si>
    <t>6ac4e840bdc2</t>
  </si>
  <si>
    <t>022fe54756f5</t>
  </si>
  <si>
    <t>d4e2693a48b2</t>
  </si>
  <si>
    <t>bd83b0510b88</t>
  </si>
  <si>
    <t>acc261c81de3</t>
  </si>
  <si>
    <t>a33bb6e8b701</t>
  </si>
  <si>
    <t>b492318a2d21</t>
  </si>
  <si>
    <t>d159d689149b</t>
  </si>
  <si>
    <t>a15011c6d9cd</t>
  </si>
  <si>
    <t>d8f1408e3284</t>
  </si>
  <si>
    <t>fc91c348c87d</t>
  </si>
  <si>
    <t>b2ef7602bc6d</t>
  </si>
  <si>
    <t>82602a9efa02</t>
  </si>
  <si>
    <t>c4864eda09c2</t>
  </si>
  <si>
    <t>2b303d269356</t>
  </si>
  <si>
    <t>e64e4c5dcc56</t>
  </si>
  <si>
    <t>3196a9b339f7</t>
  </si>
  <si>
    <t>c3d4a889a65a</t>
  </si>
  <si>
    <t>5ecd62fd773b</t>
  </si>
  <si>
    <t>e8d0181ce6b2</t>
  </si>
  <si>
    <t>9b9af7f78d0d</t>
  </si>
  <si>
    <t>6bedb648991e</t>
  </si>
  <si>
    <t>42b21bcb2f77</t>
  </si>
  <si>
    <t>acb37f97d4e5</t>
  </si>
  <si>
    <t>a3077774d7a8</t>
  </si>
  <si>
    <t>cb561b634c18</t>
  </si>
  <si>
    <t>cc8a2441ddca</t>
  </si>
  <si>
    <t>625597c8da35</t>
  </si>
  <si>
    <t>6f3e5f4e02f0</t>
  </si>
  <si>
    <t>49a79f9ba522</t>
  </si>
  <si>
    <t>cf13704c0ce6</t>
  </si>
  <si>
    <t>54e584a2cf95</t>
  </si>
  <si>
    <t>35eabd6dd6f4</t>
  </si>
  <si>
    <t>dbadca5b8947</t>
  </si>
  <si>
    <t>77560a955bbd</t>
  </si>
  <si>
    <t>1bd9966f03ba</t>
  </si>
  <si>
    <t>fbe33ac385fa</t>
  </si>
  <si>
    <t>816c5bc339e7</t>
  </si>
  <si>
    <t>8cd38cce721f</t>
  </si>
  <si>
    <t>356ea06a4bac</t>
  </si>
  <si>
    <t>34991ab46e40</t>
  </si>
  <si>
    <t>ac5ab1000c5e</t>
  </si>
  <si>
    <t>01306663059b</t>
  </si>
  <si>
    <t>f53640b91935</t>
  </si>
  <si>
    <t>9f7c1bbc9ef9</t>
  </si>
  <si>
    <t>feb9f7930f73</t>
  </si>
  <si>
    <t>6de1f6da6dcb</t>
  </si>
  <si>
    <t>338153fd73c3</t>
  </si>
  <si>
    <t>8a36969b19e8</t>
  </si>
  <si>
    <t>f07f9ebaa190</t>
  </si>
  <si>
    <t>b5c8acd48f02</t>
  </si>
  <si>
    <t>0dbee10d9409</t>
  </si>
  <si>
    <t>91914871962d</t>
  </si>
  <si>
    <t>a913f189552e</t>
  </si>
  <si>
    <t>cb32bfd1a8f9</t>
  </si>
  <si>
    <t>d1fb52bee8ff</t>
  </si>
  <si>
    <t>782c75b80a4c</t>
  </si>
  <si>
    <t>7ac7e7496f7b</t>
  </si>
  <si>
    <t>7ace321d2836</t>
  </si>
  <si>
    <t>07bb5b1546b7</t>
  </si>
  <si>
    <t>c9041406d4a5</t>
  </si>
  <si>
    <t>312056e8900f</t>
  </si>
  <si>
    <t>efc63f08f453</t>
  </si>
  <si>
    <t>6b377c08e277</t>
  </si>
  <si>
    <t>d381a70c0fde</t>
  </si>
  <si>
    <t>762fd03f48c5</t>
  </si>
  <si>
    <t>bb5d30a561d2</t>
  </si>
  <si>
    <t>e5e54a29548c</t>
  </si>
  <si>
    <t>9dd274213207</t>
  </si>
  <si>
    <t>780a5df90d0a</t>
  </si>
  <si>
    <t>03d2580aabe5</t>
  </si>
  <si>
    <t>7b27fdd975db</t>
  </si>
  <si>
    <t>d6a47cd8bbfa</t>
  </si>
  <si>
    <t>22c6674fe61b</t>
  </si>
  <si>
    <t>45bb700baae8</t>
  </si>
  <si>
    <t>311a1874c795</t>
  </si>
  <si>
    <t>a8b52b28296b</t>
  </si>
  <si>
    <t>8be936460bd6</t>
  </si>
  <si>
    <t>0226d858edb1</t>
  </si>
  <si>
    <t>c5128e7fd215</t>
  </si>
  <si>
    <t>7f3848ec9d8e</t>
  </si>
  <si>
    <t>765d835ea933</t>
  </si>
  <si>
    <t>ad2ba7d40387</t>
  </si>
  <si>
    <t>c7e40b0f3c21</t>
  </si>
  <si>
    <t>9d49d9bb66b1</t>
  </si>
  <si>
    <t>8e457e208baf</t>
  </si>
  <si>
    <t>e8fd82841bad</t>
  </si>
  <si>
    <t>f60a8b46e7b7</t>
  </si>
  <si>
    <t>de60c471a0dd</t>
  </si>
  <si>
    <t>3137003fab19</t>
  </si>
  <si>
    <t>4cf689a0c41c</t>
  </si>
  <si>
    <t>5b3b9339b3b0</t>
  </si>
  <si>
    <t>80323355af70</t>
  </si>
  <si>
    <t>937e6549c6fc</t>
  </si>
  <si>
    <t>bf282f8bc420</t>
  </si>
  <si>
    <t>5d92171917aa</t>
  </si>
  <si>
    <t>73fbb4603b13</t>
  </si>
  <si>
    <t>e3ad419caff1</t>
  </si>
  <si>
    <t>33b354b2cb18</t>
  </si>
  <si>
    <t>06cb049d3151</t>
  </si>
  <si>
    <t>c4f9d952bc95</t>
  </si>
  <si>
    <t>08b166110d8b</t>
  </si>
  <si>
    <t>44a1c269a71b</t>
  </si>
  <si>
    <t>ceab40cc32c0</t>
  </si>
  <si>
    <t>1018fcceaf86</t>
  </si>
  <si>
    <t>d408e586af4b</t>
  </si>
  <si>
    <t>616c60312226</t>
  </si>
  <si>
    <t>26117b902cc1</t>
  </si>
  <si>
    <t>5355122f90ba</t>
  </si>
  <si>
    <t>3d0fd9831a1f</t>
  </si>
  <si>
    <t>60d50dd694bb</t>
  </si>
  <si>
    <t>cba9505d2999</t>
  </si>
  <si>
    <t>0e31cf3eaa2e</t>
  </si>
  <si>
    <t>47ce2ed81f8a</t>
  </si>
  <si>
    <t>5edfcc6e30e8</t>
  </si>
  <si>
    <t>781f16af1f2d</t>
  </si>
  <si>
    <t>4f48dab91d5d</t>
  </si>
  <si>
    <t>6c3d9a654003</t>
  </si>
  <si>
    <t>3b5a30944153</t>
  </si>
  <si>
    <t>e3ddbf5ee228</t>
  </si>
  <si>
    <t>16e1bcb89888</t>
  </si>
  <si>
    <t>d1de67bd952c</t>
  </si>
  <si>
    <t>0d97e5e262d1</t>
  </si>
  <si>
    <t>13969c5e6880</t>
  </si>
  <si>
    <t>aa723517366d</t>
  </si>
  <si>
    <t>6a6c13c3f3f7</t>
  </si>
  <si>
    <t>21e386dc3614</t>
  </si>
  <si>
    <t>8541faa82b97</t>
  </si>
  <si>
    <t>80b6774571b7</t>
  </si>
  <si>
    <t>2f86b8804f44</t>
  </si>
  <si>
    <t>17d593909d87</t>
  </si>
  <si>
    <t>98f2bc0fa964</t>
  </si>
  <si>
    <t>84f3a621d0d7</t>
  </si>
  <si>
    <t>44d691d4911a</t>
  </si>
  <si>
    <t>1de68b611806</t>
  </si>
  <si>
    <t>90df8d04090a</t>
  </si>
  <si>
    <t>e4f2869ba33c</t>
  </si>
  <si>
    <t>fafb942ba903</t>
  </si>
  <si>
    <t>cee44987aa3a</t>
  </si>
  <si>
    <t>d143fb0948a6</t>
  </si>
  <si>
    <t>406e25583526</t>
  </si>
  <si>
    <t>be669595d0d9</t>
  </si>
  <si>
    <t>04cf58ea419f</t>
  </si>
  <si>
    <t>9284f8046aae</t>
  </si>
  <si>
    <t>3733cd93a908</t>
  </si>
  <si>
    <t>91321b1ac3a4</t>
  </si>
  <si>
    <t>fc89ad191d30</t>
  </si>
  <si>
    <t>ef090925f00e</t>
  </si>
  <si>
    <t>a9bb7cf5a027</t>
  </si>
  <si>
    <t>c896db4ec216</t>
  </si>
  <si>
    <t>8f1bc6e7649a</t>
  </si>
  <si>
    <t>d670a17d601f</t>
  </si>
  <si>
    <t>ab437b95b4fc</t>
  </si>
  <si>
    <t>044d2c393bd9</t>
  </si>
  <si>
    <t>b24113fc8e61</t>
  </si>
  <si>
    <t>f4e267c6b4bf</t>
  </si>
  <si>
    <t>5f205fd38675</t>
  </si>
  <si>
    <t>b6afa5b125e9</t>
  </si>
  <si>
    <t>db4298af331a</t>
  </si>
  <si>
    <t>c80e44f6927e</t>
  </si>
  <si>
    <t>c870c696619d</t>
  </si>
  <si>
    <t>f47313a3050b</t>
  </si>
  <si>
    <t>015e0721b7a6</t>
  </si>
  <si>
    <t>39ce85ac710d</t>
  </si>
  <si>
    <t>f9ff6e9086a4</t>
  </si>
  <si>
    <t>0f4e1f537b14</t>
  </si>
  <si>
    <t>01aad4869799</t>
  </si>
  <si>
    <t>a93142c22804</t>
  </si>
  <si>
    <t>13bc84542421</t>
  </si>
  <si>
    <t>e541edb75f39</t>
  </si>
  <si>
    <t>f969fcadab5a</t>
  </si>
  <si>
    <t>5b094866c796</t>
  </si>
  <si>
    <t>a48efaf501da</t>
  </si>
  <si>
    <t>44ac4cda64ee</t>
  </si>
  <si>
    <t>7765ceb3fcdf</t>
  </si>
  <si>
    <t>6a0a51b570b6</t>
  </si>
  <si>
    <t>9cf890d1be99</t>
  </si>
  <si>
    <t>1cb5189ae43c</t>
  </si>
  <si>
    <t>e3b8bfcc7ba5</t>
  </si>
  <si>
    <t>4d6051558f33</t>
  </si>
  <si>
    <t>1b4357880584</t>
  </si>
  <si>
    <t>1ca0b4619ac2</t>
  </si>
  <si>
    <t>ee28ff3ba6be</t>
  </si>
  <si>
    <t>715a6661c7fe</t>
  </si>
  <si>
    <t>947e6c7439c2</t>
  </si>
  <si>
    <t>a7bbc2757ed5</t>
  </si>
  <si>
    <t>78f1dbeed333</t>
  </si>
  <si>
    <t>ccb630474f9c</t>
  </si>
  <si>
    <t>d2f1ebbcd907</t>
  </si>
  <si>
    <t>df95508da72b</t>
  </si>
  <si>
    <t>87afb1b0fc55</t>
  </si>
  <si>
    <t>960a99d2d5eb</t>
  </si>
  <si>
    <t>657de84bb94c</t>
  </si>
  <si>
    <t>0d12d0d56863</t>
  </si>
  <si>
    <t>609dec7026be</t>
  </si>
  <si>
    <t>fbd7bfd5beea</t>
  </si>
  <si>
    <t>b1af6f2baeed</t>
  </si>
  <si>
    <t>1ece9a586b71</t>
  </si>
  <si>
    <t>bcacd65fd361</t>
  </si>
  <si>
    <t>abbfabd4632d</t>
  </si>
  <si>
    <t>82d068f25fd8</t>
  </si>
  <si>
    <t>708dd46e1aeb</t>
  </si>
  <si>
    <t>3c9c29298506</t>
  </si>
  <si>
    <t>bfa8309a6d1f</t>
  </si>
  <si>
    <t>3357e556249d</t>
  </si>
  <si>
    <t>f17d337d8c56</t>
  </si>
  <si>
    <t>14ee14922f80</t>
  </si>
  <si>
    <t>a50677e85b9d</t>
  </si>
  <si>
    <t>6f75db2be4c6</t>
  </si>
  <si>
    <t>12400bcd5ace</t>
  </si>
  <si>
    <t>46045b7eefbe</t>
  </si>
  <si>
    <t>29df5109096b</t>
  </si>
  <si>
    <t>ad34700286e7</t>
  </si>
  <si>
    <t>e3e4e4a77668</t>
  </si>
  <si>
    <t>3a6cd201daf7</t>
  </si>
  <si>
    <t>957252e48f8e</t>
  </si>
  <si>
    <t>541c012a9d54</t>
  </si>
  <si>
    <t>6844783b8946</t>
  </si>
  <si>
    <t>aaca590b79c9</t>
  </si>
  <si>
    <t>06c471dab7a8</t>
  </si>
  <si>
    <t>2afd32cf8907</t>
  </si>
  <si>
    <t>f9f0ddcd3160</t>
  </si>
  <si>
    <t>8bf929007767</t>
  </si>
  <si>
    <t>28d75df5bc9d</t>
  </si>
  <si>
    <t>500e3f924aa1</t>
  </si>
  <si>
    <t>e730c94e4f83</t>
  </si>
  <si>
    <t>64fe8cf8cdcd</t>
  </si>
  <si>
    <t>69ca69d4a582</t>
  </si>
  <si>
    <t>7d9b0ee21ff6</t>
  </si>
  <si>
    <t>9d23526b0dc8</t>
  </si>
  <si>
    <t>524a48d2e0df</t>
  </si>
  <si>
    <t>c0179a5b52e3</t>
  </si>
  <si>
    <t>0a8ef96d1d3e</t>
  </si>
  <si>
    <t>5240baa6ded4</t>
  </si>
  <si>
    <t>3e348f5cefdd</t>
  </si>
  <si>
    <t>c752b47c72e8</t>
  </si>
  <si>
    <t>d3c8dae27790</t>
  </si>
  <si>
    <t>21633df46f3a</t>
  </si>
  <si>
    <t>d0c407c85166</t>
  </si>
  <si>
    <t>e05b8ceba7b8</t>
  </si>
  <si>
    <t>0d97c5526c02</t>
  </si>
  <si>
    <t>42641375ba3c</t>
  </si>
  <si>
    <t>fdbcd6548453</t>
  </si>
  <si>
    <t>558cb91e942c</t>
  </si>
  <si>
    <t>ce5a9e2424e2</t>
  </si>
  <si>
    <t>926f921a35dd</t>
  </si>
  <si>
    <t>68fdd8e35fd2</t>
  </si>
  <si>
    <t>05aa0a272908</t>
  </si>
  <si>
    <t>3da81860d609</t>
  </si>
  <si>
    <t>09810851ee6d</t>
  </si>
  <si>
    <t>84da89bfe5c2</t>
  </si>
  <si>
    <t>538334aea3f4</t>
  </si>
  <si>
    <t>00782c5ab7e8</t>
  </si>
  <si>
    <t>f7c39bd9aa65</t>
  </si>
  <si>
    <t>e865dbe1dfe1</t>
  </si>
  <si>
    <t>c19daf42fbe0</t>
  </si>
  <si>
    <t>870dc0631e52</t>
  </si>
  <si>
    <t>4eb12c665105</t>
  </si>
  <si>
    <t>915038d18dd5</t>
  </si>
  <si>
    <t>bd5f0e7ccc69</t>
  </si>
  <si>
    <t>69220d1ecfa2</t>
  </si>
  <si>
    <t>09560030911c</t>
  </si>
  <si>
    <t>c21af71d3e63</t>
  </si>
  <si>
    <t>e9735f32132e</t>
  </si>
  <si>
    <t>9d019b7642ab</t>
  </si>
  <si>
    <t>43446a7ca4be</t>
  </si>
  <si>
    <t>91275fe82709</t>
  </si>
  <si>
    <t>36445ea2e360</t>
  </si>
  <si>
    <t>ee40980813a1</t>
  </si>
  <si>
    <t>6cdc286a22ad</t>
  </si>
  <si>
    <t>a5f80f926365</t>
  </si>
  <si>
    <t>f397a73a9109</t>
  </si>
  <si>
    <t>d6212e9a9815</t>
  </si>
  <si>
    <t>cf9b09d7e771</t>
  </si>
  <si>
    <t>3550f3033f05</t>
  </si>
  <si>
    <t>d841e7bf74df</t>
  </si>
  <si>
    <t>c1d55b1125c5</t>
  </si>
  <si>
    <t>bd349b17a0ca</t>
  </si>
  <si>
    <t>6494c3fd617b</t>
  </si>
  <si>
    <t>65bae6f2b943</t>
  </si>
  <si>
    <t>63476c095590</t>
  </si>
  <si>
    <t>72e6c488c392</t>
  </si>
  <si>
    <t>f338ac1b4385</t>
  </si>
  <si>
    <t>d33e0eff9631</t>
  </si>
  <si>
    <t>8f5816e728c0</t>
  </si>
  <si>
    <t>c1e8b08d1768</t>
  </si>
  <si>
    <t>1de1f05a80f9</t>
  </si>
  <si>
    <t>164cdec6e500</t>
  </si>
  <si>
    <t>8083a16fc4c9</t>
  </si>
  <si>
    <t>95a8f41b49d0</t>
  </si>
  <si>
    <t>d834cf75819a</t>
  </si>
  <si>
    <t>3a2043846718</t>
  </si>
  <si>
    <t>5426d1dba03c</t>
  </si>
  <si>
    <t>8797d51e9a33</t>
  </si>
  <si>
    <t>ecb8f9a861aa</t>
  </si>
  <si>
    <t>c97793a6b67f</t>
  </si>
  <si>
    <t>324e866ad377</t>
  </si>
  <si>
    <t>ee9a2c7ee4ea</t>
  </si>
  <si>
    <t>45c02da59863</t>
  </si>
  <si>
    <t>cfa7012ee7c3</t>
  </si>
  <si>
    <t>40b945609bf0</t>
  </si>
  <si>
    <t>247e523d8762</t>
  </si>
  <si>
    <t>eb61183b8ca1</t>
  </si>
  <si>
    <t>6d27bf17c941</t>
  </si>
  <si>
    <t>e1573ffeadf3</t>
  </si>
  <si>
    <t>f914d8b46b75</t>
  </si>
  <si>
    <t>339b4fc9d79a</t>
  </si>
  <si>
    <t>19526b26aebb</t>
  </si>
  <si>
    <t>53366e0aa8ab</t>
  </si>
  <si>
    <t>e58d4736553d</t>
  </si>
  <si>
    <t>3ca3021abaf6</t>
  </si>
  <si>
    <t>7c0d93c17b0c</t>
  </si>
  <si>
    <t>19749694cee9</t>
  </si>
  <si>
    <t>c523264398e1</t>
  </si>
  <si>
    <t>d7eda6c3e9cf</t>
  </si>
  <si>
    <t>7e55e16639fa</t>
  </si>
  <si>
    <t>839daf116b5f</t>
  </si>
  <si>
    <t>64664124de8d</t>
  </si>
  <si>
    <t>4f57845168d3</t>
  </si>
  <si>
    <t>90f6ee32a5e3</t>
  </si>
  <si>
    <t>90a7ec053875</t>
  </si>
  <si>
    <t>b6c7e317d27a</t>
  </si>
  <si>
    <t>3c273dfd97fc</t>
  </si>
  <si>
    <t>6d5ef56b8bed</t>
  </si>
  <si>
    <t>a1bedcf627c1</t>
  </si>
  <si>
    <t>3e67e93c5214</t>
  </si>
  <si>
    <t>58e316a79b29</t>
  </si>
  <si>
    <t>a5f2dfccb8a3</t>
  </si>
  <si>
    <t>df8e7e933b1c</t>
  </si>
  <si>
    <t>733a694822c1</t>
  </si>
  <si>
    <t>0b4fd5cd3207</t>
  </si>
  <si>
    <t>44153f841953</t>
  </si>
  <si>
    <t>0389d0d80717</t>
  </si>
  <si>
    <t>2f8f9d636317</t>
  </si>
  <si>
    <t>3fe4e8dc4f00</t>
  </si>
  <si>
    <t>a56ee260411e</t>
  </si>
  <si>
    <t>6559b6e39cd9</t>
  </si>
  <si>
    <t>f8003d9c409e</t>
  </si>
  <si>
    <t>064d4057c8a0</t>
  </si>
  <si>
    <t>7b80f7fae68d</t>
  </si>
  <si>
    <t>84512ec886f9</t>
  </si>
  <si>
    <t>6b4522076d41</t>
  </si>
  <si>
    <t>7efd4f770fb3</t>
  </si>
  <si>
    <t>7f0b7f97273f</t>
  </si>
  <si>
    <t>d1fefef51b90</t>
  </si>
  <si>
    <t>b140c0fa3bb3</t>
  </si>
  <si>
    <t>6b09c6d42adb</t>
  </si>
  <si>
    <t>541b0f5adb42</t>
  </si>
  <si>
    <t>2bc5c859b2ac</t>
  </si>
  <si>
    <t>0181d7b35aaf</t>
  </si>
  <si>
    <t>bb049e801c76</t>
  </si>
  <si>
    <t>1a4b585a4bb1</t>
  </si>
  <si>
    <t>e32a29b4cbf2</t>
  </si>
  <si>
    <t>d9622380448c</t>
  </si>
  <si>
    <t>2710e5adcb21</t>
  </si>
  <si>
    <t>b8497dd88f2f</t>
  </si>
  <si>
    <t>3096beb2bb3b</t>
  </si>
  <si>
    <t>11254f152bcf</t>
  </si>
  <si>
    <t>4855e23dea64</t>
  </si>
  <si>
    <t>b2bc712227ea</t>
  </si>
  <si>
    <t>401cacf969ed</t>
  </si>
  <si>
    <t>e3419bfff205</t>
  </si>
  <si>
    <t>f24869826720</t>
  </si>
  <si>
    <t>0b2ec3661246</t>
  </si>
  <si>
    <t>f4ea737b4dbb</t>
  </si>
  <si>
    <t>114af6a769af</t>
  </si>
  <si>
    <t>c1c903eabd80</t>
  </si>
  <si>
    <t>8f7dffb3570f</t>
  </si>
  <si>
    <t>5e4b9d4f872e</t>
  </si>
  <si>
    <t>c214a155e65a</t>
  </si>
  <si>
    <t>32c66be86ce8</t>
  </si>
  <si>
    <t>bd3f8c1e79a8</t>
  </si>
  <si>
    <t>47398bb1a1c1</t>
  </si>
  <si>
    <t>e59f1596aee0</t>
  </si>
  <si>
    <t>9f269424160a</t>
  </si>
  <si>
    <t>548b3b94d516</t>
  </si>
  <si>
    <t>6804023b45dc</t>
  </si>
  <si>
    <t>3f28504e46fb</t>
  </si>
  <si>
    <t>d30577943e49</t>
  </si>
  <si>
    <t>309c86b96eca</t>
  </si>
  <si>
    <t>9d84215ed1a0</t>
  </si>
  <si>
    <t>28a7fa79a0ab</t>
  </si>
  <si>
    <t>2be63369d616</t>
  </si>
  <si>
    <t>2700840a7bd6</t>
  </si>
  <si>
    <t>603ad58f213a</t>
  </si>
  <si>
    <t>24b186aeb8b0</t>
  </si>
  <si>
    <t>5f6f4408fad4</t>
  </si>
  <si>
    <t>33bf7f91f4c5</t>
  </si>
  <si>
    <t>d7315cc64887</t>
  </si>
  <si>
    <t>4b1b592a0e80</t>
  </si>
  <si>
    <t>7588cda56dfa</t>
  </si>
  <si>
    <t>3bf659935259</t>
  </si>
  <si>
    <t>47aae79455ea</t>
  </si>
  <si>
    <t>4a8bcd092772</t>
  </si>
  <si>
    <t>ff8101c7e510</t>
  </si>
  <si>
    <t>b2934a696bd4</t>
  </si>
  <si>
    <t>dd9c70c331e7</t>
  </si>
  <si>
    <t>c900f5e9feaf</t>
  </si>
  <si>
    <t>0b4791c2c433</t>
  </si>
  <si>
    <t>531604e20562</t>
  </si>
  <si>
    <t>e3436019aafb</t>
  </si>
  <si>
    <t>1fc240460b73</t>
  </si>
  <si>
    <t>a801f88748c6</t>
  </si>
  <si>
    <t>70ac5695e68c</t>
  </si>
  <si>
    <t>4706a31b5b6c</t>
  </si>
  <si>
    <t>9ac7e764d3fd</t>
  </si>
  <si>
    <t>589a310ab270</t>
  </si>
  <si>
    <t>1c22b9c1aebc</t>
  </si>
  <si>
    <t>51a88943b26f</t>
  </si>
  <si>
    <t>ce5ed3ef74dd</t>
  </si>
  <si>
    <t>d1909169bbc3</t>
  </si>
  <si>
    <t>7eadf18c146a</t>
  </si>
  <si>
    <t>c09f312290ad</t>
  </si>
  <si>
    <t>0c28e83440bf</t>
  </si>
  <si>
    <t>226c0b2db8c8</t>
  </si>
  <si>
    <t>7a814d4f9b1a</t>
  </si>
  <si>
    <t>907275204b56</t>
  </si>
  <si>
    <t>3bbbdd348ec5</t>
  </si>
  <si>
    <t>744a85190c2d</t>
  </si>
  <si>
    <t>49e225a1e711</t>
  </si>
  <si>
    <t>0b573187ba1d</t>
  </si>
  <si>
    <t>ce66b6f7da60</t>
  </si>
  <si>
    <t>95b663e4c98a</t>
  </si>
  <si>
    <t>eb928b3de0ca</t>
  </si>
  <si>
    <t>0ef3a50ba168</t>
  </si>
  <si>
    <t>e4a403dde848</t>
  </si>
  <si>
    <t>e2b93f0b3800</t>
  </si>
  <si>
    <t>a688618fff84</t>
  </si>
  <si>
    <t>faa350f9c824</t>
  </si>
  <si>
    <t>7db48dd0441c</t>
  </si>
  <si>
    <t>a20fb25c60d9</t>
  </si>
  <si>
    <t>a36f016b514b</t>
  </si>
  <si>
    <t>7109c090f83d</t>
  </si>
  <si>
    <t>46f45078bca6</t>
  </si>
  <si>
    <t>a8529081b9f1</t>
  </si>
  <si>
    <t>ebd79c2221e4</t>
  </si>
  <si>
    <t>9ae3c9f574cf</t>
  </si>
  <si>
    <t>5a4f86a1e1f9</t>
  </si>
  <si>
    <t>2a7ec613422d</t>
  </si>
  <si>
    <t>e946376f3a4f</t>
  </si>
  <si>
    <t>51cd0394fdae</t>
  </si>
  <si>
    <t>79e1ae4da867</t>
  </si>
  <si>
    <t>190f7bb6575f</t>
  </si>
  <si>
    <t>801a7d5bf339</t>
  </si>
  <si>
    <t>cf2ed3363e25</t>
  </si>
  <si>
    <t>466eb0527cca</t>
  </si>
  <si>
    <t>f98d336a2132</t>
  </si>
  <si>
    <t>3391ceaec551</t>
  </si>
  <si>
    <t>cf857cd18491</t>
  </si>
  <si>
    <t>15caad903341</t>
  </si>
  <si>
    <t>74bdb81a6b2b</t>
  </si>
  <si>
    <t>edfb32a048ec</t>
  </si>
  <si>
    <t>9f6f515aa875</t>
  </si>
  <si>
    <t>4e282ddab0d9</t>
  </si>
  <si>
    <t>03f1a75a5b39</t>
  </si>
  <si>
    <t>137e919e2e41</t>
  </si>
  <si>
    <t>246e0caea74f</t>
  </si>
  <si>
    <t>8375b097e916</t>
  </si>
  <si>
    <t>0915f2a61ff5</t>
  </si>
  <si>
    <t>7198e6ff04ef</t>
  </si>
  <si>
    <t>7ea0a8e6cef5</t>
  </si>
  <si>
    <t>80eb46ca1e7c</t>
  </si>
  <si>
    <t>a846b08f6983</t>
  </si>
  <si>
    <t>97fc18a03c05</t>
  </si>
  <si>
    <t>5940123ced78</t>
  </si>
  <si>
    <t>fb6d33b67e00</t>
  </si>
  <si>
    <t>bd658c5706e2</t>
  </si>
  <si>
    <t>cb1c8e1f9e21</t>
  </si>
  <si>
    <t>6e6253ceacc1</t>
  </si>
  <si>
    <t>359a4175fdc2</t>
  </si>
  <si>
    <t>51db4ffd9a5a</t>
  </si>
  <si>
    <t>1b1f235fcc7d</t>
  </si>
  <si>
    <t>882c7fc5a1ad</t>
  </si>
  <si>
    <t>2d16317f9bb5</t>
  </si>
  <si>
    <t>dd97d79ad0ed</t>
  </si>
  <si>
    <t>161690c6ef99</t>
  </si>
  <si>
    <t>44eb5b93a57d</t>
  </si>
  <si>
    <t>736b3373baa3</t>
  </si>
  <si>
    <t>9d78ee01f2aa</t>
  </si>
  <si>
    <t>621a4c25989f</t>
  </si>
  <si>
    <t>2717f679b2fd</t>
  </si>
  <si>
    <t>2fc1d9768948</t>
  </si>
  <si>
    <t>a4503e90c0d1</t>
  </si>
  <si>
    <t>f8b2f33be1f6</t>
  </si>
  <si>
    <t>87bab41bdcc6</t>
  </si>
  <si>
    <t>7e82f7e67e9b</t>
  </si>
  <si>
    <t>9ac628577395</t>
  </si>
  <si>
    <t>0ee2fa9ded34</t>
  </si>
  <si>
    <t>f685cce34224</t>
  </si>
  <si>
    <t>b3cd8248576c</t>
  </si>
  <si>
    <t>17fe87e084bc</t>
  </si>
  <si>
    <t>893c66fd49d4</t>
  </si>
  <si>
    <t>0f5de5e21696</t>
  </si>
  <si>
    <t>c9b8de74d5f4</t>
  </si>
  <si>
    <t>c95b4bb1caae</t>
  </si>
  <si>
    <t>264d27ee7d90</t>
  </si>
  <si>
    <t>a393cbb788ed</t>
  </si>
  <si>
    <t>1cf2449d7c8a</t>
  </si>
  <si>
    <t>65ff71107da2</t>
  </si>
  <si>
    <t>fc2b05e9e62c</t>
  </si>
  <si>
    <t>3194be9acaf6</t>
  </si>
  <si>
    <t>870d4a800301</t>
  </si>
  <si>
    <t>d77028a4a984</t>
  </si>
  <si>
    <t>f9aeadaba21d</t>
  </si>
  <si>
    <t>fc4dd81355d4</t>
  </si>
  <si>
    <t>9eecaeed44f7</t>
  </si>
  <si>
    <t>270406f0525b</t>
  </si>
  <si>
    <t>9fd05d36c008</t>
  </si>
  <si>
    <t>ecab89d7e619</t>
  </si>
  <si>
    <t>165d4ccbdc97</t>
  </si>
  <si>
    <t>b8aaf98f224b</t>
  </si>
  <si>
    <t>0b036480d28f</t>
  </si>
  <si>
    <t>71ab92771b4f</t>
  </si>
  <si>
    <t>0c54112afc0d</t>
  </si>
  <si>
    <t>c43c93298d75</t>
  </si>
  <si>
    <t>24388dbd1b6f</t>
  </si>
  <si>
    <t>27ca2b1ebc78</t>
  </si>
  <si>
    <t>8448a456cb03</t>
  </si>
  <si>
    <t>f7c676ea29bc</t>
  </si>
  <si>
    <t>c62ed9c45ce0</t>
  </si>
  <si>
    <t>d85d9e25ef3c</t>
  </si>
  <si>
    <t>fdc1302ffda4</t>
  </si>
  <si>
    <t>5ec0bcf133f4</t>
  </si>
  <si>
    <t>9ea1fcf47143</t>
  </si>
  <si>
    <t>e73abda8285f</t>
  </si>
  <si>
    <t>d501f253eaf5</t>
  </si>
  <si>
    <t>a43ab57da841</t>
  </si>
  <si>
    <t>026f29e83c06</t>
  </si>
  <si>
    <t>3b4572f34dc2</t>
  </si>
  <si>
    <t>152a598c84ec</t>
  </si>
  <si>
    <t>ad83153dad03</t>
  </si>
  <si>
    <t>74c407b192b5</t>
  </si>
  <si>
    <t>80626fa85b68</t>
  </si>
  <si>
    <t>4fc030164830</t>
  </si>
  <si>
    <t>a1134a3ee9d3</t>
  </si>
  <si>
    <t>1d3b0769bb8a</t>
  </si>
  <si>
    <t>54b54724df5a</t>
  </si>
  <si>
    <t>134d5f139907</t>
  </si>
  <si>
    <t>7a42b07094d1</t>
  </si>
  <si>
    <t>faa227e33bdb</t>
  </si>
  <si>
    <t>86e24481df85</t>
  </si>
  <si>
    <t>ea74dc1ae23e</t>
  </si>
  <si>
    <t>c79f991487a7</t>
  </si>
  <si>
    <t>7a69826320df</t>
  </si>
  <si>
    <t>8c39c0a044b8</t>
  </si>
  <si>
    <t>d013edf6c642</t>
  </si>
  <si>
    <t>5f07378290b0</t>
  </si>
  <si>
    <t>6305b4487a91</t>
  </si>
  <si>
    <t>420c2fe18fc6</t>
  </si>
  <si>
    <t>f0ad9dfb4ef1</t>
  </si>
  <si>
    <t>83b70d90fd92</t>
  </si>
  <si>
    <t>f3596a8ee72e</t>
  </si>
  <si>
    <t>1fc561291a1f</t>
  </si>
  <si>
    <t>186a1b43f76c</t>
  </si>
  <si>
    <t>3a7ff1ab4880</t>
  </si>
  <si>
    <t>e570cbab15a4</t>
  </si>
  <si>
    <t>ec1cd62d287d</t>
  </si>
  <si>
    <t>2c0390d8d01f</t>
  </si>
  <si>
    <t>499904223ebf</t>
  </si>
  <si>
    <t>48d6ef9d6c23</t>
  </si>
  <si>
    <t>26346d4a3634</t>
  </si>
  <si>
    <t>205b5dec619e</t>
  </si>
  <si>
    <t>05c4599684b8</t>
  </si>
  <si>
    <t>bbe70ff23a8b</t>
  </si>
  <si>
    <t>7cc80f9b0e7f</t>
  </si>
  <si>
    <t>f8189cbe07e8</t>
  </si>
  <si>
    <t>10145f5c5fa3</t>
  </si>
  <si>
    <t>b67905feb9d8</t>
  </si>
  <si>
    <t>201cfdc6814e</t>
  </si>
  <si>
    <t>4aa8384ef9ba</t>
  </si>
  <si>
    <t>1db004d7952b</t>
  </si>
  <si>
    <t>6e1b20fff943</t>
  </si>
  <si>
    <t>7fb016a0ca6c</t>
  </si>
  <si>
    <t>e45c6f98ff87</t>
  </si>
  <si>
    <t>390199e007f0</t>
  </si>
  <si>
    <t>4c95d0b543f7</t>
  </si>
  <si>
    <t>a740bb54dadd</t>
  </si>
  <si>
    <t>81d113d2ef0f</t>
  </si>
  <si>
    <t>e0812a50d8ab</t>
  </si>
  <si>
    <t>d75713024fb7</t>
  </si>
  <si>
    <t>c72db83c5484</t>
  </si>
  <si>
    <t>45339200534f</t>
  </si>
  <si>
    <t>fafa2871212b</t>
  </si>
  <si>
    <t>e836ec158883</t>
  </si>
  <si>
    <t>75ef62542f79</t>
  </si>
  <si>
    <t>7a35f39447d9</t>
  </si>
  <si>
    <t>9e2377ca7bd1</t>
  </si>
  <si>
    <t>87aee8a59ff7</t>
  </si>
  <si>
    <t>6f9fc1b62772</t>
  </si>
  <si>
    <t>59d28c1feb47</t>
  </si>
  <si>
    <t>641c3468a964</t>
  </si>
  <si>
    <t>b13d1c2a8b32</t>
  </si>
  <si>
    <t>40bf15f981a1</t>
  </si>
  <si>
    <t>01c24da570c1</t>
  </si>
  <si>
    <t>4cd87b1949d7</t>
  </si>
  <si>
    <t>f00547901a41</t>
  </si>
  <si>
    <t>cc95b391e7fa</t>
  </si>
  <si>
    <t>cd07adc898ea</t>
  </si>
  <si>
    <t>ef3987391cf5</t>
  </si>
  <si>
    <t>2f6ca8a8d2b0</t>
  </si>
  <si>
    <t>68ec841a7894</t>
  </si>
  <si>
    <t>9cf1472a8c5d</t>
  </si>
  <si>
    <t>66c6d615f7ec</t>
  </si>
  <si>
    <t>b35524e21990</t>
  </si>
  <si>
    <t>1648ba62f103</t>
  </si>
  <si>
    <t>d84f9d2fae30</t>
  </si>
  <si>
    <t>333bd459655e</t>
  </si>
  <si>
    <t>288328c21dae</t>
  </si>
  <si>
    <t>ce0b5812d7e1</t>
  </si>
  <si>
    <t>f6af1f8c803b</t>
  </si>
  <si>
    <t>9008981f07ef</t>
  </si>
  <si>
    <t>f76d8ec90c88</t>
  </si>
  <si>
    <t>263ad0e72bb5</t>
  </si>
  <si>
    <t>e9b81aa1fc81</t>
  </si>
  <si>
    <t>22fa5b307a86</t>
  </si>
  <si>
    <t>f2863918a9c7</t>
  </si>
  <si>
    <t>4de194c2dbbb</t>
  </si>
  <si>
    <t>cb97a9ccd7c7</t>
  </si>
  <si>
    <t>932041ab1a12</t>
  </si>
  <si>
    <t>0e78de3b0fe0</t>
  </si>
  <si>
    <t>518f2b16d1d5</t>
  </si>
  <si>
    <t>5bcd53e48fa3</t>
  </si>
  <si>
    <t>d10c59ddb148</t>
  </si>
  <si>
    <t>127327090c5d</t>
  </si>
  <si>
    <t>fed67fc54496</t>
  </si>
  <si>
    <t>7effd8b796e5</t>
  </si>
  <si>
    <t>ccdd0dd36f60</t>
  </si>
  <si>
    <t>8c8bb5752367</t>
  </si>
  <si>
    <t>da57d4f9ca83</t>
  </si>
  <si>
    <t>95103ef9c2cc</t>
  </si>
  <si>
    <t>c0492e3cc6aa</t>
  </si>
  <si>
    <t>51fe267549c6</t>
  </si>
  <si>
    <t>e8ce907671bd</t>
  </si>
  <si>
    <t>ea1f3de08295</t>
  </si>
  <si>
    <t>fd3670745ce3</t>
  </si>
  <si>
    <t>feccc85a6b8b</t>
  </si>
  <si>
    <t>4cec509bab2e</t>
  </si>
  <si>
    <t>7ae9e1679395</t>
  </si>
  <si>
    <t>d2f55a8d0016</t>
  </si>
  <si>
    <t>b9f929f37ad6</t>
  </si>
  <si>
    <t>6ac34a412daa</t>
  </si>
  <si>
    <t>6f4054f33a46</t>
  </si>
  <si>
    <t>b21531473e2b</t>
  </si>
  <si>
    <t>a71aa180718e</t>
  </si>
  <si>
    <t>98534e3db18d</t>
  </si>
  <si>
    <t>b8a98b69db43</t>
  </si>
  <si>
    <t>549c73dba65d</t>
  </si>
  <si>
    <t>ef4558668473</t>
  </si>
  <si>
    <t>55a5a9fc21d7</t>
  </si>
  <si>
    <t>aeae056aff50</t>
  </si>
  <si>
    <t>f555f0ddac20</t>
  </si>
  <si>
    <t>02c4918430c3</t>
  </si>
  <si>
    <t>2155bc9eded3</t>
  </si>
  <si>
    <t>fec81504ce8c</t>
  </si>
  <si>
    <t>871ccf1bd885</t>
  </si>
  <si>
    <t>c655498c0127</t>
  </si>
  <si>
    <t>2de670305512</t>
  </si>
  <si>
    <t>e605e727188e</t>
  </si>
  <si>
    <t>426c3c1a5df7</t>
  </si>
  <si>
    <t>6ee838d3d4fc</t>
  </si>
  <si>
    <t>3166b3efd114</t>
  </si>
  <si>
    <t>89ea5a4a6fdd</t>
  </si>
  <si>
    <t>fc35e0401caa</t>
  </si>
  <si>
    <t>c4c99ec3d975</t>
  </si>
  <si>
    <t>86e881777648</t>
  </si>
  <si>
    <t>9d332a3895c7</t>
  </si>
  <si>
    <t>26857f27e01f</t>
  </si>
  <si>
    <t>346032b92b1d</t>
  </si>
  <si>
    <t>9b4e216e5d35</t>
  </si>
  <si>
    <t>dcb303442c84</t>
  </si>
  <si>
    <t>74047e58b19c</t>
  </si>
  <si>
    <t>a6bfc612d3de</t>
  </si>
  <si>
    <t>7d8777b071e4</t>
  </si>
  <si>
    <t>df54dee837d7</t>
  </si>
  <si>
    <t>fb8ff9722849</t>
  </si>
  <si>
    <t>e6ddd06345b4</t>
  </si>
  <si>
    <t>6e29859bf765</t>
  </si>
  <si>
    <t>c8972059ca09</t>
  </si>
  <si>
    <t>9a9f7289caf6</t>
  </si>
  <si>
    <t>22fc0b8f54f6</t>
  </si>
  <si>
    <t>c7b06717f328</t>
  </si>
  <si>
    <t>0302553164db</t>
  </si>
  <si>
    <t>4b099c6000e1</t>
  </si>
  <si>
    <t>eabe51b3298c</t>
  </si>
  <si>
    <t>7bfade077fa0</t>
  </si>
  <si>
    <t>9d73cd89e808</t>
  </si>
  <si>
    <t>b0aa2e3f2d66</t>
  </si>
  <si>
    <t>d762df6c84d2</t>
  </si>
  <si>
    <t>3472750f8edf</t>
  </si>
  <si>
    <t>62dc0ddb0b1b</t>
  </si>
  <si>
    <t>88783fc03d8c</t>
  </si>
  <si>
    <t>53c109a87848</t>
  </si>
  <si>
    <t>fd9e78980e1f</t>
  </si>
  <si>
    <t>2f328aa9bb9e</t>
  </si>
  <si>
    <t>5554cf431057</t>
  </si>
  <si>
    <t>78b304b736ec</t>
  </si>
  <si>
    <t>6d579cd2ec90</t>
  </si>
  <si>
    <t>2d1fe3ce0265</t>
  </si>
  <si>
    <t>88f0a78531fa</t>
  </si>
  <si>
    <t>5958c2ae0d51</t>
  </si>
  <si>
    <t>515081c2c328</t>
  </si>
  <si>
    <t>6d2564218c18</t>
  </si>
  <si>
    <t>43b643a19bf9</t>
  </si>
  <si>
    <t>df25a85f1e17</t>
  </si>
  <si>
    <t>dbc68d6ec6ac</t>
  </si>
  <si>
    <t>b3452fd5a924</t>
  </si>
  <si>
    <t>6cb949bb5852</t>
  </si>
  <si>
    <t>8c626d60dc5d</t>
  </si>
  <si>
    <t>5a28cf91d40c</t>
  </si>
  <si>
    <t>1c9cb5dc6062</t>
  </si>
  <si>
    <t>cec1a68af26d</t>
  </si>
  <si>
    <t>84a4bb234c58</t>
  </si>
  <si>
    <t>44213d3240f4</t>
  </si>
  <si>
    <t>81e89447f4c1</t>
  </si>
  <si>
    <t>62d6d55e250e</t>
  </si>
  <si>
    <t>790ad99a0fd4</t>
  </si>
  <si>
    <t>bce34f38172c</t>
  </si>
  <si>
    <t>d131839f5d20</t>
  </si>
  <si>
    <t>eea543667424</t>
  </si>
  <si>
    <t>d43de5690a75</t>
  </si>
  <si>
    <t>335dc8812e3a</t>
  </si>
  <si>
    <t>5044b8b3e75b</t>
  </si>
  <si>
    <t>4f5c0e7636ef</t>
  </si>
  <si>
    <t>9bcb62c979f3</t>
  </si>
  <si>
    <t>d0c88d8108f8</t>
  </si>
  <si>
    <t>f0623448535d</t>
  </si>
  <si>
    <t>5f5869838780</t>
  </si>
  <si>
    <t>f3b7e86bc6b1</t>
  </si>
  <si>
    <t>7b7cc9650036</t>
  </si>
  <si>
    <t>2064d2520d34</t>
  </si>
  <si>
    <t>e5cc3f1396c1</t>
  </si>
  <si>
    <t>019f029adcc8</t>
  </si>
  <si>
    <t>3f0d265187e1</t>
  </si>
  <si>
    <t>5d086dfe99c9</t>
  </si>
  <si>
    <t>f33002b2391c</t>
  </si>
  <si>
    <t>1a0145598889</t>
  </si>
  <si>
    <t>6ba6cc74a4cc</t>
  </si>
  <si>
    <t>39c46d3b8eb8</t>
  </si>
  <si>
    <t>4dc3c1f52d08</t>
  </si>
  <si>
    <t>71076585f857</t>
  </si>
  <si>
    <t>f9f6f82f9089</t>
  </si>
  <si>
    <t>a4d78211ee50</t>
  </si>
  <si>
    <t>0324f732a8cd</t>
  </si>
  <si>
    <t>a89b58dacbb9</t>
  </si>
  <si>
    <t>61ccec572e2b</t>
  </si>
  <si>
    <t>87a8b96c8c56</t>
  </si>
  <si>
    <t>0f29819665ed</t>
  </si>
  <si>
    <t>e779e0945edb</t>
  </si>
  <si>
    <t>7f5d0488fb3d</t>
  </si>
  <si>
    <t>27a64506c679</t>
  </si>
  <si>
    <t>70941d06f7f9</t>
  </si>
  <si>
    <t>8d364f71baf5</t>
  </si>
  <si>
    <t>8d569fd30245</t>
  </si>
  <si>
    <t>fa041436d8a2</t>
  </si>
  <si>
    <t>405da00b68b6</t>
  </si>
  <si>
    <t>3dc0e58b63cc</t>
  </si>
  <si>
    <t>87bfc3ca7dfa</t>
  </si>
  <si>
    <t>27ec821c45ea</t>
  </si>
  <si>
    <t>15f9c6374b44</t>
  </si>
  <si>
    <t>b537ab3af712</t>
  </si>
  <si>
    <t>17131a9df2de</t>
  </si>
  <si>
    <t>dab82501febb</t>
  </si>
  <si>
    <t>111eca19b54d</t>
  </si>
  <si>
    <t>82ecdcd67f5b</t>
  </si>
  <si>
    <t>be9b2e9ac647</t>
  </si>
  <si>
    <t>0dc9e0048759</t>
  </si>
  <si>
    <t>897e8605090b</t>
  </si>
  <si>
    <t>2d67ef6d298f</t>
  </si>
  <si>
    <t>e78541ce92ca</t>
  </si>
  <si>
    <t>1709c8b75881</t>
  </si>
  <si>
    <t>f269cbab6d66</t>
  </si>
  <si>
    <t>83b5fa99cd49</t>
  </si>
  <si>
    <t>33d0616610a8</t>
  </si>
  <si>
    <t>44aa821587ce</t>
  </si>
  <si>
    <t>ee5eb8ad0929</t>
  </si>
  <si>
    <t>afc9f472e8c6</t>
  </si>
  <si>
    <t>9cdcab4fb2e5</t>
  </si>
  <si>
    <t>26593a27aa38</t>
  </si>
  <si>
    <t>07e687b19c23</t>
  </si>
  <si>
    <t>d62f09c422a2</t>
  </si>
  <si>
    <t>4df314722bb4</t>
  </si>
  <si>
    <t>758b3ea4d567</t>
  </si>
  <si>
    <t>a3e4b9f87785</t>
  </si>
  <si>
    <t>ba9d4b01b2fa</t>
  </si>
  <si>
    <t>e58d083dfade</t>
  </si>
  <si>
    <t>944e94654278</t>
  </si>
  <si>
    <t>40b3d82dbf97</t>
  </si>
  <si>
    <t>bb4a1cbb173b</t>
  </si>
  <si>
    <t>ef65a2267135</t>
  </si>
  <si>
    <t>58615743e97c</t>
  </si>
  <si>
    <t>181f6799094b</t>
  </si>
  <si>
    <t>39dc57eff0f6</t>
  </si>
  <si>
    <t>db3c35334bf5</t>
  </si>
  <si>
    <t>2c5e81769c7d</t>
  </si>
  <si>
    <t>d19acc6816b0</t>
  </si>
  <si>
    <t>d9e31ecf2bd4</t>
  </si>
  <si>
    <t>eab58b6d8b86</t>
  </si>
  <si>
    <t>02a111440fbe</t>
  </si>
  <si>
    <t>9f854c24d6d3</t>
  </si>
  <si>
    <t>6b17bccc5a13</t>
  </si>
  <si>
    <t>3929b2913a2f</t>
  </si>
  <si>
    <t>7e37d4422cdc</t>
  </si>
  <si>
    <t>b3ab1f33fe10</t>
  </si>
  <si>
    <t>a5e7b1dadcce</t>
  </si>
  <si>
    <t>7b05a88fc017</t>
  </si>
  <si>
    <t>e13b598057a0</t>
  </si>
  <si>
    <t>b7875440f507</t>
  </si>
  <si>
    <t>c4400c1525fb</t>
  </si>
  <si>
    <t>376abcc005f5</t>
  </si>
  <si>
    <t>51b8bafd6997</t>
  </si>
  <si>
    <t>81a622320687</t>
  </si>
  <si>
    <t>269e1735d723</t>
  </si>
  <si>
    <t>1c57d3ea990b</t>
  </si>
  <si>
    <t>81b6e42b4dd9</t>
  </si>
  <si>
    <t>47c185a19735</t>
  </si>
  <si>
    <t>2647a4635295</t>
  </si>
  <si>
    <t>9b944c5f7d95</t>
  </si>
  <si>
    <t>00bd3ecded03</t>
  </si>
  <si>
    <t>477bee32e17e</t>
  </si>
  <si>
    <t>35e05cc4e388</t>
  </si>
  <si>
    <t>f5b66c6af260</t>
  </si>
  <si>
    <t>0aa91b531f95</t>
  </si>
  <si>
    <t>23a5ceaaa47d</t>
  </si>
  <si>
    <t>3676772a642a</t>
  </si>
  <si>
    <t>8444acf75298</t>
  </si>
  <si>
    <t>79181b918f55</t>
  </si>
  <si>
    <t>58e55afd61f7</t>
  </si>
  <si>
    <t>562ea2078ee0</t>
  </si>
  <si>
    <t>516a04c57194</t>
  </si>
  <si>
    <t>6df00542c342</t>
  </si>
  <si>
    <t>d97de7c973df</t>
  </si>
  <si>
    <t>3aebd102d0f5</t>
  </si>
  <si>
    <t>0df378601d71</t>
  </si>
  <si>
    <t>2f5311ea9578</t>
  </si>
  <si>
    <t>3f0d5722a557</t>
  </si>
  <si>
    <t>b3f7ce8b9423</t>
  </si>
  <si>
    <t>12a4d50d0b77</t>
  </si>
  <si>
    <t>ec8e42c38a89</t>
  </si>
  <si>
    <t>976541f6a020</t>
  </si>
  <si>
    <t>5b3ab799db3f</t>
  </si>
  <si>
    <t>546134cf6f01</t>
  </si>
  <si>
    <t>212bccf2832a</t>
  </si>
  <si>
    <t>9d24c15a5ec3</t>
  </si>
  <si>
    <t>f7b8cdcf3536</t>
  </si>
  <si>
    <t>ec29937130db</t>
  </si>
  <si>
    <t>62f0b16b3fa0</t>
  </si>
  <si>
    <t>11ba3d9c3609</t>
  </si>
  <si>
    <t>b48277a3abf8</t>
  </si>
  <si>
    <t>aa98ca4672a3</t>
  </si>
  <si>
    <t>458c17655d29</t>
  </si>
  <si>
    <t>f9bae8d51eba</t>
  </si>
  <si>
    <t>f042bd108063</t>
  </si>
  <si>
    <t>8284fc669e3c</t>
  </si>
  <si>
    <t>4c47bd911983</t>
  </si>
  <si>
    <t>5713b4b32e8d</t>
  </si>
  <si>
    <t>f1c14527fd6a</t>
  </si>
  <si>
    <t>2a5e4eebebd5</t>
  </si>
  <si>
    <t>a821983e56fa</t>
  </si>
  <si>
    <t>866d08d17587</t>
  </si>
  <si>
    <t>96955984c6e2</t>
  </si>
  <si>
    <t>81e642fa939a</t>
  </si>
  <si>
    <t>e221e3a12d83</t>
  </si>
  <si>
    <t>99886932864a</t>
  </si>
  <si>
    <t>a49df471e44c</t>
  </si>
  <si>
    <t>56fbe01281be</t>
  </si>
  <si>
    <t>03af509859f4</t>
  </si>
  <si>
    <t>c4e07dd799a0</t>
  </si>
  <si>
    <t>80cf70552c55</t>
  </si>
  <si>
    <t>95e67bf1f410</t>
  </si>
  <si>
    <t>469b170a3655</t>
  </si>
  <si>
    <t>c0db03e47c94</t>
  </si>
  <si>
    <t>743fa604778b</t>
  </si>
  <si>
    <t>4d6ea01225ef</t>
  </si>
  <si>
    <t>cad1339cb3b3</t>
  </si>
  <si>
    <t>3fde5eeb4c2f</t>
  </si>
  <si>
    <t>5c24b24fefea</t>
  </si>
  <si>
    <t>416bbe76f5d5</t>
  </si>
  <si>
    <t>cdd8ba743f88</t>
  </si>
  <si>
    <t>85a787a8ef75</t>
  </si>
  <si>
    <t>b137fdc95c58</t>
  </si>
  <si>
    <t>aa936d2f57d1</t>
  </si>
  <si>
    <t>a900a54dfc49</t>
  </si>
  <si>
    <t>e93d4066ef54</t>
  </si>
  <si>
    <t>502feeab6624</t>
  </si>
  <si>
    <t>11783180181f</t>
  </si>
  <si>
    <t>62a67126cd4f</t>
  </si>
  <si>
    <t>531136e6816c</t>
  </si>
  <si>
    <t>5ebe92419d50</t>
  </si>
  <si>
    <t>4e63e9f1ae8e</t>
  </si>
  <si>
    <t>38b2478fcbc1</t>
  </si>
  <si>
    <t>12d3401c0541</t>
  </si>
  <si>
    <t>cebc3eb1517e</t>
  </si>
  <si>
    <t>3ffcdb65627c</t>
  </si>
  <si>
    <t>77610ed40785</t>
  </si>
  <si>
    <t>aea60c078559</t>
  </si>
  <si>
    <t>70a703336d9e</t>
  </si>
  <si>
    <t>c6061a1f4a0f</t>
  </si>
  <si>
    <t>9a6ebafe17b1</t>
  </si>
  <si>
    <t>485414bd65e7</t>
  </si>
  <si>
    <t>74985da48015</t>
  </si>
  <si>
    <t>1bdfef992c29</t>
  </si>
  <si>
    <t>1f364be903df</t>
  </si>
  <si>
    <t>1d704c7b2445</t>
  </si>
  <si>
    <t>bb33352e5dc7</t>
  </si>
  <si>
    <t>0d1e52dab244</t>
  </si>
  <si>
    <t>62102ef2eee8</t>
  </si>
  <si>
    <t>1d8ccaffbec9</t>
  </si>
  <si>
    <t>48508e57a99a</t>
  </si>
  <si>
    <t>a13cdf425995</t>
  </si>
  <si>
    <t>1770b66190a5</t>
  </si>
  <si>
    <t>4357b6d3d7ea</t>
  </si>
  <si>
    <t>5e360c6ea5a0</t>
  </si>
  <si>
    <t>e093a11f8266</t>
  </si>
  <si>
    <t>da2f1ad03915</t>
  </si>
  <si>
    <t>818c8692d16f</t>
  </si>
  <si>
    <t>d771b1a1e63a</t>
  </si>
  <si>
    <t>77602a6748de</t>
  </si>
  <si>
    <t>906f934671b3</t>
  </si>
  <si>
    <t>fc05eead01fb</t>
  </si>
  <si>
    <t>608974af23af</t>
  </si>
  <si>
    <t>4d0e920a388b</t>
  </si>
  <si>
    <t>37508d968ae7</t>
  </si>
  <si>
    <t>0f1acc8c2f2c</t>
  </si>
  <si>
    <t>e22876db800d</t>
  </si>
  <si>
    <t>3ef5f0bc9fb8</t>
  </si>
  <si>
    <t>73e91e33480d</t>
  </si>
  <si>
    <t>b9bd0530e4e2</t>
  </si>
  <si>
    <t>de5b8c8e652b</t>
  </si>
  <si>
    <t>63edf9eb1514</t>
  </si>
  <si>
    <t>c53eef2ead69</t>
  </si>
  <si>
    <t>e79b4e3c838e</t>
  </si>
  <si>
    <t>3c5bafcc8fe6</t>
  </si>
  <si>
    <t>08ba48eac602</t>
  </si>
  <si>
    <t>0cb4ceb68426</t>
  </si>
  <si>
    <t>19be08ffc2c1</t>
  </si>
  <si>
    <t>1b9e5a40c911</t>
  </si>
  <si>
    <t>ac6a3cbaeb12</t>
  </si>
  <si>
    <t>f69f6df20f89</t>
  </si>
  <si>
    <t>48616081aa79</t>
  </si>
  <si>
    <t>032277b59dbe</t>
  </si>
  <si>
    <t>d72935dd52b0</t>
  </si>
  <si>
    <t>d380146c4937</t>
  </si>
  <si>
    <t>29c6158d8edc</t>
  </si>
  <si>
    <t>60339f4f1af1</t>
  </si>
  <si>
    <t>4d3b69fd075f</t>
  </si>
  <si>
    <t>982393523afe</t>
  </si>
  <si>
    <t>1a6394feeccb</t>
  </si>
  <si>
    <t>5539dcf858bf</t>
  </si>
  <si>
    <t>873e2dadb4d4</t>
  </si>
  <si>
    <t>bfd93a58af42</t>
  </si>
  <si>
    <t>e2df26b54f2e</t>
  </si>
  <si>
    <t>4287d55f54c2</t>
  </si>
  <si>
    <t>c4364ba76c6f</t>
  </si>
  <si>
    <t>11c631f88173</t>
  </si>
  <si>
    <t>333a88618a6a</t>
  </si>
  <si>
    <t>d20ed8776212</t>
  </si>
  <si>
    <t>e93b82da6232</t>
  </si>
  <si>
    <t>dce86df9e11b</t>
  </si>
  <si>
    <t>b4afe06c613a</t>
  </si>
  <si>
    <t>a2bb727ac094</t>
  </si>
  <si>
    <t>ad3f17d9bdd8</t>
  </si>
  <si>
    <t>4052dd19baaa</t>
  </si>
  <si>
    <t>ac83f71c8722</t>
  </si>
  <si>
    <t>18acebc41b9b</t>
  </si>
  <si>
    <t>e839029c79a3</t>
  </si>
  <si>
    <t>0e7e2cf14d5b</t>
  </si>
  <si>
    <t>14894ee6bfbf</t>
  </si>
  <si>
    <t>c20ea4458b48</t>
  </si>
  <si>
    <t>1239ba894cd3</t>
  </si>
  <si>
    <t>58796c3a73fe</t>
  </si>
  <si>
    <t>05e173ddaab0</t>
  </si>
  <si>
    <t>506dd14b9a09</t>
  </si>
  <si>
    <t>81b51b0b15fe</t>
  </si>
  <si>
    <t>89e5bb2fb393</t>
  </si>
  <si>
    <t>56c2b602a01d</t>
  </si>
  <si>
    <t>35123c2abaf0</t>
  </si>
  <si>
    <t>4e8beaaf5d23</t>
  </si>
  <si>
    <t>641fdf731c64</t>
  </si>
  <si>
    <t>19e3a42cb7cb</t>
  </si>
  <si>
    <t>db3c52f3ec48</t>
  </si>
  <si>
    <t>fe15d8a4b6f4</t>
  </si>
  <si>
    <t>136474ef1dda</t>
  </si>
  <si>
    <t>24acbdda64da</t>
  </si>
  <si>
    <t>b3937b6d1a1c</t>
  </si>
  <si>
    <t>a1e6df293f55</t>
  </si>
  <si>
    <t>7cde21601228</t>
  </si>
  <si>
    <t>9998fb82f5d9</t>
  </si>
  <si>
    <t>e193bf62d617</t>
  </si>
  <si>
    <t>95449606a09c</t>
  </si>
  <si>
    <t>b5eb06e56263</t>
  </si>
  <si>
    <t>da2d06c607f4</t>
  </si>
  <si>
    <t>9bea579cde72</t>
  </si>
  <si>
    <t>8af9bf3283d4</t>
  </si>
  <si>
    <t>73b7cf8d6a61</t>
  </si>
  <si>
    <t>221fbe9dc4a9</t>
  </si>
  <si>
    <t>0065f5e41267</t>
  </si>
  <si>
    <t>fe27ecdde92b</t>
  </si>
  <si>
    <t>38b36e7742f2</t>
  </si>
  <si>
    <t>239bf533ccab</t>
  </si>
  <si>
    <t>bf276d4d0a3d</t>
  </si>
  <si>
    <t>0b2bd1fd9671</t>
  </si>
  <si>
    <t>592c7bbf2526</t>
  </si>
  <si>
    <t>251f1862c300</t>
  </si>
  <si>
    <t>50b5dbefaa9a</t>
  </si>
  <si>
    <t>a54c6cc9d318</t>
  </si>
  <si>
    <t>379571764b6b</t>
  </si>
  <si>
    <t>dfef864d99fb</t>
  </si>
  <si>
    <t>af115c378fba</t>
  </si>
  <si>
    <t>70a023652b06</t>
  </si>
  <si>
    <t>4909f789070d</t>
  </si>
  <si>
    <t>dfe17cbbbe9c</t>
  </si>
  <si>
    <t>f08d7fc1d598</t>
  </si>
  <si>
    <t>1d9d4bc24b70</t>
  </si>
  <si>
    <t>fb9ec211177a</t>
  </si>
  <si>
    <t>5fb867b9471f</t>
  </si>
  <si>
    <t>04bb38085086</t>
  </si>
  <si>
    <t>1c17b319e023</t>
  </si>
  <si>
    <t>7d78e45639c7</t>
  </si>
  <si>
    <t>a1c0ce209b69</t>
  </si>
  <si>
    <t>43ccfd76509b</t>
  </si>
  <si>
    <t>524ca95e04e3</t>
  </si>
  <si>
    <t>78086879efc3</t>
  </si>
  <si>
    <t>1e6c7fe23ac4</t>
  </si>
  <si>
    <t>35f8542e5e91</t>
  </si>
  <si>
    <t>7be47c9d88bb</t>
  </si>
  <si>
    <t>edd650d9623c</t>
  </si>
  <si>
    <t>8a85619be51f</t>
  </si>
  <si>
    <t>276675b094a6</t>
  </si>
  <si>
    <t>c13b4024b675</t>
  </si>
  <si>
    <t>af29482da855</t>
  </si>
  <si>
    <t>ca4b8e21ed05</t>
  </si>
  <si>
    <t>c8f924497be9</t>
  </si>
  <si>
    <t>ae65af48636f</t>
  </si>
  <si>
    <t>4d9e658ae445</t>
  </si>
  <si>
    <t>98d6a205affa</t>
  </si>
  <si>
    <t>f8276b3b4331</t>
  </si>
  <si>
    <t>ca6bf2f3136c</t>
  </si>
  <si>
    <t>ba1c7656bbb9</t>
  </si>
  <si>
    <t>8afe490a83dc</t>
  </si>
  <si>
    <t>6e2008bba816</t>
  </si>
  <si>
    <t>9a87839883c5</t>
  </si>
  <si>
    <t>53f3436bfaec</t>
  </si>
  <si>
    <t>f1da470416f0</t>
  </si>
  <si>
    <t>c198de398789</t>
  </si>
  <si>
    <t>539ee839d379</t>
  </si>
  <si>
    <t>f8a43fa0f51e</t>
  </si>
  <si>
    <t>bdd19175fc64</t>
  </si>
  <si>
    <t>c009ba2b66f0</t>
  </si>
  <si>
    <t>25442aba115a</t>
  </si>
  <si>
    <t>35f38b136a73</t>
  </si>
  <si>
    <t>be3feb131faf</t>
  </si>
  <si>
    <t>b126cc23bf3d</t>
  </si>
  <si>
    <t>77266331f6f9</t>
  </si>
  <si>
    <t>09922ffa7501</t>
  </si>
  <si>
    <t>807f4ced048d</t>
  </si>
  <si>
    <t>980528b202c3</t>
  </si>
  <si>
    <t>b2e8ae41bc4c</t>
  </si>
  <si>
    <t>c090507116b0</t>
  </si>
  <si>
    <t>85a1126e6bcf</t>
  </si>
  <si>
    <t>0d7eb144f20e</t>
  </si>
  <si>
    <t>5ea34ac36819</t>
  </si>
  <si>
    <t>beee9957157f</t>
  </si>
  <si>
    <t>d1976bbcee7d</t>
  </si>
  <si>
    <t>c909fde53948</t>
  </si>
  <si>
    <t>a90f8d1f71c3</t>
  </si>
  <si>
    <t>afb53318a066</t>
  </si>
  <si>
    <t>1ec05f79b3f9</t>
  </si>
  <si>
    <t>6d7410c5e83f</t>
  </si>
  <si>
    <t>5470bb1df731</t>
  </si>
  <si>
    <t>b62d7302cf1a</t>
  </si>
  <si>
    <t>491bddf7c92c</t>
  </si>
  <si>
    <t>5cf801e2c7c7</t>
  </si>
  <si>
    <t>fdf025b8c6a8</t>
  </si>
  <si>
    <t>4269555be8d2</t>
  </si>
  <si>
    <t>224909f31887</t>
  </si>
  <si>
    <t>7a2ddaf39413</t>
  </si>
  <si>
    <t>7bd9b7df5290</t>
  </si>
  <si>
    <t>4e5c5f520160</t>
  </si>
  <si>
    <t>924160f8a7ca</t>
  </si>
  <si>
    <t>131e87fa91d5</t>
  </si>
  <si>
    <t>6db180dcf7ce</t>
  </si>
  <si>
    <t>aeab2dcec861</t>
  </si>
  <si>
    <t>8a2200800f1a</t>
  </si>
  <si>
    <t>3e2f97e45eec</t>
  </si>
  <si>
    <t>8f31a6fa4550</t>
  </si>
  <si>
    <t>01a6d68ccf17</t>
  </si>
  <si>
    <t>c4adcef95068</t>
  </si>
  <si>
    <t>afce32605369</t>
  </si>
  <si>
    <t>67a2ab85b284</t>
  </si>
  <si>
    <t>7ceeef2c5dc2</t>
  </si>
  <si>
    <t>7ad45929d289</t>
  </si>
  <si>
    <t>f7f2e5274676</t>
  </si>
  <si>
    <t>311d5ca66acc</t>
  </si>
  <si>
    <t>9e50b4630321</t>
  </si>
  <si>
    <t>aea2b941acd5</t>
  </si>
  <si>
    <t>27dd53a6452d</t>
  </si>
  <si>
    <t>7b01ac9701f7</t>
  </si>
  <si>
    <t>fa2a7bc6e233</t>
  </si>
  <si>
    <t>6d4716dd5e6d</t>
  </si>
  <si>
    <t>7ba943e90ec0</t>
  </si>
  <si>
    <t>6fcd3aaddb53</t>
  </si>
  <si>
    <t>d6c2207a7ff7</t>
  </si>
  <si>
    <t>736f3f882e28</t>
  </si>
  <si>
    <t>52d64372e0c4</t>
  </si>
  <si>
    <t>63ac3656b955</t>
  </si>
  <si>
    <t>286b33373e61</t>
  </si>
  <si>
    <t>d966830b933b</t>
  </si>
  <si>
    <t>2f5cf0fb9322</t>
  </si>
  <si>
    <t>57269e296631</t>
  </si>
  <si>
    <t>80c48f9fd0f7</t>
  </si>
  <si>
    <t>15d84bdfa239</t>
  </si>
  <si>
    <t>0020c1304004</t>
  </si>
  <si>
    <t>a9560081e443</t>
  </si>
  <si>
    <t>fff0b06749d4</t>
  </si>
  <si>
    <t>45cbe797a16c</t>
  </si>
  <si>
    <t>9d7acb778130</t>
  </si>
  <si>
    <t>672b71193545</t>
  </si>
  <si>
    <t>87ea284241d4</t>
  </si>
  <si>
    <t>08e2a6289612</t>
  </si>
  <si>
    <t>372d9b171892</t>
  </si>
  <si>
    <t>843e605d92dc</t>
  </si>
  <si>
    <t>2ecb96671791</t>
  </si>
  <si>
    <t>560b6e829104</t>
  </si>
  <si>
    <t>68d8d16b880c</t>
  </si>
  <si>
    <t>7a690ecbbbe9</t>
  </si>
  <si>
    <t>df6198a86132</t>
  </si>
  <si>
    <t>780ee5ccb88b</t>
  </si>
  <si>
    <t>a8be4965fcd2</t>
  </si>
  <si>
    <t>cc7956d8e643</t>
  </si>
  <si>
    <t>30b07f02f86d</t>
  </si>
  <si>
    <t>f58924630d40</t>
  </si>
  <si>
    <t>7ab30f20fa6a</t>
  </si>
  <si>
    <t>52b95436bd5c</t>
  </si>
  <si>
    <t>fe6935c8d190</t>
  </si>
  <si>
    <t>e4666c58cbba</t>
  </si>
  <si>
    <t>6b04c0d2f7a2</t>
  </si>
  <si>
    <t>ca8c692062bc</t>
  </si>
  <si>
    <t>23fa0d73df5e</t>
  </si>
  <si>
    <t>e354b6e303ae</t>
  </si>
  <si>
    <t>84c3bc4794e2</t>
  </si>
  <si>
    <t>a04e2f51965d</t>
  </si>
  <si>
    <t>f41e18318fcc</t>
  </si>
  <si>
    <t>897f3573c0a2</t>
  </si>
  <si>
    <t>91a639b14e81</t>
  </si>
  <si>
    <t>18d2cf944286</t>
  </si>
  <si>
    <t>53132b14872f</t>
  </si>
  <si>
    <t>0a3d4f5d9dc4</t>
  </si>
  <si>
    <t>8bfaef5ad4fa</t>
  </si>
  <si>
    <t>6afb216a2e93</t>
  </si>
  <si>
    <t>0a35e700756e</t>
  </si>
  <si>
    <t>d98282390174</t>
  </si>
  <si>
    <t>fecf90d196e2</t>
  </si>
  <si>
    <t>96b13efd5ec2</t>
  </si>
  <si>
    <t>cfe494d88926</t>
  </si>
  <si>
    <t>63eb778be57d</t>
  </si>
  <si>
    <t>f0c95ed21fb6</t>
  </si>
  <si>
    <t>785c5d9fc57c</t>
  </si>
  <si>
    <t>af4ceed854ef</t>
  </si>
  <si>
    <t>10ed6d1ca999</t>
  </si>
  <si>
    <t>3848ef690221</t>
  </si>
  <si>
    <t>d19c998da7e1</t>
  </si>
  <si>
    <t>b485e78c046e</t>
  </si>
  <si>
    <t>136dfacefcd7</t>
  </si>
  <si>
    <t>5f652bda8a58</t>
  </si>
  <si>
    <t>b25e072b0089</t>
  </si>
  <si>
    <t>203f395e2904</t>
  </si>
  <si>
    <t>694aa64d4665</t>
  </si>
  <si>
    <t>34742f975f15</t>
  </si>
  <si>
    <t>8b6cd9cc4075</t>
  </si>
  <si>
    <t>d81711adf05e</t>
  </si>
  <si>
    <t>44c3e758ba95</t>
  </si>
  <si>
    <t>4a57d2950eb6</t>
  </si>
  <si>
    <t>0589ed3da3c6</t>
  </si>
  <si>
    <t>3d22b2a06e01</t>
  </si>
  <si>
    <t>dd800e1ffba9</t>
  </si>
  <si>
    <t>0a084ddf3609</t>
  </si>
  <si>
    <t>ee15683d8956</t>
  </si>
  <si>
    <t>3bb096577fb8</t>
  </si>
  <si>
    <t>29d8d675fa94</t>
  </si>
  <si>
    <t>6a65999cd0c8</t>
  </si>
  <si>
    <t>18fa63c319cd</t>
  </si>
  <si>
    <t>962c554737c1</t>
  </si>
  <si>
    <t>80b5000ea330</t>
  </si>
  <si>
    <t>bee2e28775a4</t>
  </si>
  <si>
    <t>9e392d626225</t>
  </si>
  <si>
    <t>56d063f9dd38</t>
  </si>
  <si>
    <t>cfe1e6cd122c</t>
  </si>
  <si>
    <t>e0461a1f4fbd</t>
  </si>
  <si>
    <t>4f62df9d9ad3</t>
  </si>
  <si>
    <t>d0cd4a1959a6</t>
  </si>
  <si>
    <t>4b9a87de9e28</t>
  </si>
  <si>
    <t>5dfbacbf32b2</t>
  </si>
  <si>
    <t>376d064d2934</t>
  </si>
  <si>
    <t>6c2059ae8dc3</t>
  </si>
  <si>
    <t>f15783366884</t>
  </si>
  <si>
    <t>659afbaa8b7f</t>
  </si>
  <si>
    <t>5b48f6da59a5</t>
  </si>
  <si>
    <t>97fad6da4661</t>
  </si>
  <si>
    <t>58077ff70a47</t>
  </si>
  <si>
    <t>0fd572839590</t>
  </si>
  <si>
    <t>625c235e6f6b</t>
  </si>
  <si>
    <t>9fabb64cf6cb</t>
  </si>
  <si>
    <t>4edfe809c4d7</t>
  </si>
  <si>
    <t>5cfbcbe84e73</t>
  </si>
  <si>
    <t>068fbbaa4ea5</t>
  </si>
  <si>
    <t>e08dbfc67ad3</t>
  </si>
  <si>
    <t>3516cabacbd0</t>
  </si>
  <si>
    <t>2c07305de17d</t>
  </si>
  <si>
    <t>dd82c9b21099</t>
  </si>
  <si>
    <t>09c6b6ba92df</t>
  </si>
  <si>
    <t>29bed0a3edc5</t>
  </si>
  <si>
    <t>3d2c1dc6e666</t>
  </si>
  <si>
    <t>7153e8e046d6</t>
  </si>
  <si>
    <t>dce3661e21cb</t>
  </si>
  <si>
    <t>1db11370eb35</t>
  </si>
  <si>
    <t>148aced69e86</t>
  </si>
  <si>
    <t>23add70cb28c</t>
  </si>
  <si>
    <t>b5bf2d1789bb</t>
  </si>
  <si>
    <t>2fa379c0e7de</t>
  </si>
  <si>
    <t>0a142bd4a000</t>
  </si>
  <si>
    <t>223121783d68</t>
  </si>
  <si>
    <t>25e9ede5f202</t>
  </si>
  <si>
    <t>650b32cba3ec</t>
  </si>
  <si>
    <t>9d4b3de4b1d3</t>
  </si>
  <si>
    <t>0526d0bca955</t>
  </si>
  <si>
    <t>2f6c6a6a8f97</t>
  </si>
  <si>
    <t>4f5318187b5d</t>
  </si>
  <si>
    <t>2afeaffd0d24</t>
  </si>
  <si>
    <t>5728ff27f7f5</t>
  </si>
  <si>
    <t>1d815b928dd3</t>
  </si>
  <si>
    <t>3ff9be2cd44d</t>
  </si>
  <si>
    <t>b5fd98330613</t>
  </si>
  <si>
    <t>263c1956902e</t>
  </si>
  <si>
    <t>39ea26da2e92</t>
  </si>
  <si>
    <t>4d05f718f46a</t>
  </si>
  <si>
    <t>143514d763fb</t>
  </si>
  <si>
    <t>c7481e35954b</t>
  </si>
  <si>
    <t>d2b2b0f976ec</t>
  </si>
  <si>
    <t>6990619dd972</t>
  </si>
  <si>
    <t>f66c8f98b3c0</t>
  </si>
  <si>
    <t>7f9f9a83fd83</t>
  </si>
  <si>
    <t>35a4c9e2bc31</t>
  </si>
  <si>
    <t>c70c6e9a58fc</t>
  </si>
  <si>
    <t>abe25a933822</t>
  </si>
  <si>
    <t>ecd308079a06</t>
  </si>
  <si>
    <t>8e59755115bb</t>
  </si>
  <si>
    <t>c8a724894900</t>
  </si>
  <si>
    <t>fc74c0626fc3</t>
  </si>
  <si>
    <t>38cfe6abc2a1</t>
  </si>
  <si>
    <t>c3332ba16177</t>
  </si>
  <si>
    <t>95cc8c58beba</t>
  </si>
  <si>
    <t>6ab5159a7e8a</t>
  </si>
  <si>
    <t>d39df0f47958</t>
  </si>
  <si>
    <t>a661a08158b7</t>
  </si>
  <si>
    <t>c647641e9736</t>
  </si>
  <si>
    <t>e75c1e8a5708</t>
  </si>
  <si>
    <t>2f1bb67bb8e6</t>
  </si>
  <si>
    <t>566b71cbdaf3</t>
  </si>
  <si>
    <t>92d94c276d0a</t>
  </si>
  <si>
    <t>e1f2055b4a19</t>
  </si>
  <si>
    <t>0d1887a056c7</t>
  </si>
  <si>
    <t>78e72f7adb27</t>
  </si>
  <si>
    <t>8aba36356279</t>
  </si>
  <si>
    <t>ae8085e461b9</t>
  </si>
  <si>
    <t>76732c22ac24</t>
  </si>
  <si>
    <t>7f573b1a03c9</t>
  </si>
  <si>
    <t>e27a542c257c</t>
  </si>
  <si>
    <t>253031075b67</t>
  </si>
  <si>
    <t>41837fb910ff</t>
  </si>
  <si>
    <t>d2fbd998650c</t>
  </si>
  <si>
    <t>afc88b060ee3</t>
  </si>
  <si>
    <t>0b6e489c737b</t>
  </si>
  <si>
    <t>99bf37599825</t>
  </si>
  <si>
    <t>6ad796d43529</t>
  </si>
  <si>
    <t>ce900fe56e51</t>
  </si>
  <si>
    <t>97f0402b230a</t>
  </si>
  <si>
    <t>b2e943d3da89</t>
  </si>
  <si>
    <t>cca93446d5ed</t>
  </si>
  <si>
    <t>158aba57398c</t>
  </si>
  <si>
    <t>8a3373502dcf</t>
  </si>
  <si>
    <t>f1dacb41d7b2</t>
  </si>
  <si>
    <t>bbbc4e789b6d</t>
  </si>
  <si>
    <t>41cb2ce54da4</t>
  </si>
  <si>
    <t>9ccbb5efdeb0</t>
  </si>
  <si>
    <t>6db1922a1641</t>
  </si>
  <si>
    <t>eba94f086f28</t>
  </si>
  <si>
    <t>26b6e40b379c</t>
  </si>
  <si>
    <t>c643ab468513</t>
  </si>
  <si>
    <t>fa575045fc49</t>
  </si>
  <si>
    <t>0c9172845a1f</t>
  </si>
  <si>
    <t>2d3f8da1bdf3</t>
  </si>
  <si>
    <t>c8aa979ae116</t>
  </si>
  <si>
    <t>db8b891b9738</t>
  </si>
  <si>
    <t>927b4127176e</t>
  </si>
  <si>
    <t>12c6222ea647</t>
  </si>
  <si>
    <t>7137786c98ab</t>
  </si>
  <si>
    <t>3b43806a552c</t>
  </si>
  <si>
    <t>dabd6c16b50e</t>
  </si>
  <si>
    <t>b6a69b1c8a96</t>
  </si>
  <si>
    <t>93544aada2e3</t>
  </si>
  <si>
    <t>31a858abaace</t>
  </si>
  <si>
    <t>00e9e6acbb21</t>
  </si>
  <si>
    <t>32bcd8da6f20</t>
  </si>
  <si>
    <t>79f42b7a9541</t>
  </si>
  <si>
    <t>1fc314527276</t>
  </si>
  <si>
    <t>95b9d326b3e0</t>
  </si>
  <si>
    <t>61c8cc5b2abf</t>
  </si>
  <si>
    <t>dbdc073547bc</t>
  </si>
  <si>
    <t>dd6f3670cb41</t>
  </si>
  <si>
    <t>5098c9ec9a92</t>
  </si>
  <si>
    <t>5470a2618af2</t>
  </si>
  <si>
    <t>0cb7b11b62c1</t>
  </si>
  <si>
    <t>856c5b9665d6</t>
  </si>
  <si>
    <t>d64afe61c748</t>
  </si>
  <si>
    <t>6d35daaedf9e</t>
  </si>
  <si>
    <t>4e7e2e5d7714</t>
  </si>
  <si>
    <t>8f1ae414ab5a</t>
  </si>
  <si>
    <t>8f5724e4bef1</t>
  </si>
  <si>
    <t>323d460e5891</t>
  </si>
  <si>
    <t>1bc198f5d200</t>
  </si>
  <si>
    <t>aa97997d8cb3</t>
  </si>
  <si>
    <t>2400cdc7cf6d</t>
  </si>
  <si>
    <t>a0bbeea182a9</t>
  </si>
  <si>
    <t>9c34d6d153ca</t>
  </si>
  <si>
    <t>b97ae2384e43</t>
  </si>
  <si>
    <t>7ea539536d08</t>
  </si>
  <si>
    <t>cbc3369f2833</t>
  </si>
  <si>
    <t>c0e370d138a7</t>
  </si>
  <si>
    <t>4cb7904df279</t>
  </si>
  <si>
    <t>0031cfa5de7d</t>
  </si>
  <si>
    <t>9e8cf8865d9a</t>
  </si>
  <si>
    <t>382dbd22747f</t>
  </si>
  <si>
    <t>6b338e004c14</t>
  </si>
  <si>
    <t>509560647abc</t>
  </si>
  <si>
    <t>63911f702de2</t>
  </si>
  <si>
    <t>b142b0470bf3</t>
  </si>
  <si>
    <t>9795d9beae35</t>
  </si>
  <si>
    <t>c72eec77708a</t>
  </si>
  <si>
    <t>f35935fef9aa</t>
  </si>
  <si>
    <t>6b434e5ed0ed</t>
  </si>
  <si>
    <t>2efaf522159b</t>
  </si>
  <si>
    <t>0c2d7607b11d</t>
  </si>
  <si>
    <t>5995a9211c43</t>
  </si>
  <si>
    <t>58a36f194739</t>
  </si>
  <si>
    <t>ac8e9bb241e9</t>
  </si>
  <si>
    <t>381d73d2d4e7</t>
  </si>
  <si>
    <t>cf569229b757</t>
  </si>
  <si>
    <t>eccf106b5462</t>
  </si>
  <si>
    <t>16398735de66</t>
  </si>
  <si>
    <t>86670d2a186e</t>
  </si>
  <si>
    <t>a251d84810dc</t>
  </si>
  <si>
    <t>ed4bea9534c8</t>
  </si>
  <si>
    <t>4690ee11d8a6</t>
  </si>
  <si>
    <t>bba777506b03</t>
  </si>
  <si>
    <t>95ca6a6b170a</t>
  </si>
  <si>
    <t>efba1645bed0</t>
  </si>
  <si>
    <t>910bf5af0bf7</t>
  </si>
  <si>
    <t>f27db03a8a24</t>
  </si>
  <si>
    <t>24e89cb10189</t>
  </si>
  <si>
    <t>064f33ee46b0</t>
  </si>
  <si>
    <t>d74875e998ef</t>
  </si>
  <si>
    <t>35287cded62d</t>
  </si>
  <si>
    <t>522236add084</t>
  </si>
  <si>
    <t>1048bb1830df</t>
  </si>
  <si>
    <t>9e8c97ed499a</t>
  </si>
  <si>
    <t>a6bffaf8ea9e</t>
  </si>
  <si>
    <t>46458985631c</t>
  </si>
  <si>
    <t>b2eab6da0de7</t>
  </si>
  <si>
    <t>42cc33e89f19</t>
  </si>
  <si>
    <t>4d21ddbd32b8</t>
  </si>
  <si>
    <t>aa0da08e796e</t>
  </si>
  <si>
    <t>f9becf27a03e</t>
  </si>
  <si>
    <t>565343d8115b</t>
  </si>
  <si>
    <t>35e305b90faa</t>
  </si>
  <si>
    <t>2564e27f1c5c</t>
  </si>
  <si>
    <t>46bc999157c5</t>
  </si>
  <si>
    <t>12504c7433b8</t>
  </si>
  <si>
    <t>b2d9fc6eccd5</t>
  </si>
  <si>
    <t>9f7792f27cd6</t>
  </si>
  <si>
    <t>d77c9b0f1fda</t>
  </si>
  <si>
    <t>180c927b9499</t>
  </si>
  <si>
    <t>59d53f521e8c</t>
  </si>
  <si>
    <t>6498fa9b679b</t>
  </si>
  <si>
    <t>474af4098fbe</t>
  </si>
  <si>
    <t>e7b68520c491</t>
  </si>
  <si>
    <t>e9a0999901b3</t>
  </si>
  <si>
    <t>e85e9b006f37</t>
  </si>
  <si>
    <t>5ac89704d615</t>
  </si>
  <si>
    <t>2c1dde958b9a</t>
  </si>
  <si>
    <t>8ae0cbd53c5b</t>
  </si>
  <si>
    <t>cd86860d7adf</t>
  </si>
  <si>
    <t>5382b3b46ade</t>
  </si>
  <si>
    <t>8ceae0f373c4</t>
  </si>
  <si>
    <t>a5c46e6ad0fd</t>
  </si>
  <si>
    <t>f8869e67f6a8</t>
  </si>
  <si>
    <t>b2f56c792411</t>
  </si>
  <si>
    <t>1af3ec3f4687</t>
  </si>
  <si>
    <t>6852bd75a6d6</t>
  </si>
  <si>
    <t>843ea769106f</t>
  </si>
  <si>
    <t>5a6494ef0e8f</t>
  </si>
  <si>
    <t>c447bd6fe71d</t>
  </si>
  <si>
    <t>464ce94c86fd</t>
  </si>
  <si>
    <t>9f2ddeb67d7a</t>
  </si>
  <si>
    <t>b7abfeb2a3b7</t>
  </si>
  <si>
    <t>dac8194d8dc6</t>
  </si>
  <si>
    <t>92251f860a58</t>
  </si>
  <si>
    <t>0c86594e6d7d</t>
  </si>
  <si>
    <t>825d024e86ad</t>
  </si>
  <si>
    <t>ce6aa15179f8</t>
  </si>
  <si>
    <t>1b6c969d3116</t>
  </si>
  <si>
    <t>92f6bdefc2bf</t>
  </si>
  <si>
    <t>720d204665e4</t>
  </si>
  <si>
    <t>ffe35c1b8793</t>
  </si>
  <si>
    <t>9da41b3c3954</t>
  </si>
  <si>
    <t>e105ed2b5863</t>
  </si>
  <si>
    <t>f0fee0221301</t>
  </si>
  <si>
    <t>31013c2ac706</t>
  </si>
  <si>
    <t>dfc5dff346f6</t>
  </si>
  <si>
    <t>300963a73933</t>
  </si>
  <si>
    <t>84cf7a01daaf</t>
  </si>
  <si>
    <t>cc0e09e7973d</t>
  </si>
  <si>
    <t>7161a23461d3</t>
  </si>
  <si>
    <t>027bd71d3dc5</t>
  </si>
  <si>
    <t>8c16c644e3f8</t>
  </si>
  <si>
    <t>4aa6b8ef4898</t>
  </si>
  <si>
    <t>6a74b94dbc3b</t>
  </si>
  <si>
    <t>2c34a0b91879</t>
  </si>
  <si>
    <t>93ba6c46f198</t>
  </si>
  <si>
    <t>9e7d29a09d37</t>
  </si>
  <si>
    <t>f54d8aa67fbb</t>
  </si>
  <si>
    <t>3bde22de4e04</t>
  </si>
  <si>
    <t>f628a1990cfc</t>
  </si>
  <si>
    <t>346fc9766243</t>
  </si>
  <si>
    <t>f01ab72933dd</t>
  </si>
  <si>
    <t>7f740f23cd6c</t>
  </si>
  <si>
    <t>305199c2a2a7</t>
  </si>
  <si>
    <t>19fcea9b9dca</t>
  </si>
  <si>
    <t>ffe6d4e2e0f4</t>
  </si>
  <si>
    <t>fbd97bf97e6c</t>
  </si>
  <si>
    <t>cdc10b38c100</t>
  </si>
  <si>
    <t>a79cc3adff96</t>
  </si>
  <si>
    <t>ec13c44bf7bf</t>
  </si>
  <si>
    <t>d9e625296f9c</t>
  </si>
  <si>
    <t>674dbdc4635c</t>
  </si>
  <si>
    <t>b545454d2437</t>
  </si>
  <si>
    <t>02810398a8c4</t>
  </si>
  <si>
    <t>b549d11fdaae</t>
  </si>
  <si>
    <t>2303bd2684d4</t>
  </si>
  <si>
    <t>f48ed8698de0</t>
  </si>
  <si>
    <t>12e5f9508b01</t>
  </si>
  <si>
    <t>2b52c41a4608</t>
  </si>
  <si>
    <t>da4f49401efb</t>
  </si>
  <si>
    <t>a9952e01e0e4</t>
  </si>
  <si>
    <t>03b27f0e1f69</t>
  </si>
  <si>
    <t>d36275c833cd</t>
  </si>
  <si>
    <t>63cd2d642ea4</t>
  </si>
  <si>
    <t>9bb823b4c520</t>
  </si>
  <si>
    <t>72c2343d0437</t>
  </si>
  <si>
    <t>ff2b02ffd94e</t>
  </si>
  <si>
    <t>0e6e5c803e13</t>
  </si>
  <si>
    <t>043e50dde163</t>
  </si>
  <si>
    <t>bbd89cc8d85a</t>
  </si>
  <si>
    <t>7caf44795abd</t>
  </si>
  <si>
    <t>c2cc17c66ee2</t>
  </si>
  <si>
    <t>da60e0327645</t>
  </si>
  <si>
    <t>044b6e28fda2</t>
  </si>
  <si>
    <t>d633fbc99db5</t>
  </si>
  <si>
    <t>f83f5c789dd1</t>
  </si>
  <si>
    <t>708442ff815d</t>
  </si>
  <si>
    <t>5a4392c2ceb6</t>
  </si>
  <si>
    <t>67714b0b7af2</t>
  </si>
  <si>
    <t>a09d5ad245d6</t>
  </si>
  <si>
    <t>fe384cc2685d</t>
  </si>
  <si>
    <t>075af3c3bfb0</t>
  </si>
  <si>
    <t>1f88a1ecbf34</t>
  </si>
  <si>
    <t>b1e7b629c55f</t>
  </si>
  <si>
    <t>81df78575450</t>
  </si>
  <si>
    <t>427ecc525eb0</t>
  </si>
  <si>
    <t>59ff540321d5</t>
  </si>
  <si>
    <t>16d1ad9eab88</t>
  </si>
  <si>
    <t>e259e9b19d54</t>
  </si>
  <si>
    <t>ee90114507f8</t>
  </si>
  <si>
    <t>6b835313bab2</t>
  </si>
  <si>
    <t>633efaccd9b5</t>
  </si>
  <si>
    <t>562a3d12f6d3</t>
  </si>
  <si>
    <t>924674b5618d</t>
  </si>
  <si>
    <t>e2b80325ee46</t>
  </si>
  <si>
    <t>eb88fdc7cae3</t>
  </si>
  <si>
    <t>27867bd92392</t>
  </si>
  <si>
    <t>4baae2563a75</t>
  </si>
  <si>
    <t>dca6d1d20978</t>
  </si>
  <si>
    <t>e0978887896b</t>
  </si>
  <si>
    <t>da531890e5e3</t>
  </si>
  <si>
    <t>fa2e8f488374</t>
  </si>
  <si>
    <t>4a2b63573bfc</t>
  </si>
  <si>
    <t>08ec461af8c4</t>
  </si>
  <si>
    <t>e03e48ad057a</t>
  </si>
  <si>
    <t>eb6a9fad1e81</t>
  </si>
  <si>
    <t>8ae0915dbb69</t>
  </si>
  <si>
    <t>f3a903ecaf6a</t>
  </si>
  <si>
    <t>400b21264525</t>
  </si>
  <si>
    <t>ac20b9dde2c0</t>
  </si>
  <si>
    <t>2dcc6448a960</t>
  </si>
  <si>
    <t>414ce743f810</t>
  </si>
  <si>
    <t>b19abc711665</t>
  </si>
  <si>
    <t>03ea59d0022f</t>
  </si>
  <si>
    <t>3e0a6bcd8813</t>
  </si>
  <si>
    <t>41ee93c1e000</t>
  </si>
  <si>
    <t>5dced441e662</t>
  </si>
  <si>
    <t>a8fb06d81bc6</t>
  </si>
  <si>
    <t>f84dda6bb0d8</t>
  </si>
  <si>
    <t>23df5156bc48</t>
  </si>
  <si>
    <t>1f739286a26f</t>
  </si>
  <si>
    <t>fa915a86c554</t>
  </si>
  <si>
    <t>5efe56bc30ce</t>
  </si>
  <si>
    <t>ae8936d63d9f</t>
  </si>
  <si>
    <t>fc0922372814</t>
  </si>
  <si>
    <t>43dd66f17ea2</t>
  </si>
  <si>
    <t>40c97958284f</t>
  </si>
  <si>
    <t>b81193a0f83c</t>
  </si>
  <si>
    <t>ca8f6b7992e6</t>
  </si>
  <si>
    <t>890fdaeabc07</t>
  </si>
  <si>
    <t>e0dbe20d2769</t>
  </si>
  <si>
    <t>d7784375bdde</t>
  </si>
  <si>
    <t>b2cbea5b72d5</t>
  </si>
  <si>
    <t>1e50848f2d7e</t>
  </si>
  <si>
    <t>fe5a5982d2c2</t>
  </si>
  <si>
    <t>c57779ca6b13</t>
  </si>
  <si>
    <t>70bb8a46111b</t>
  </si>
  <si>
    <t>d71b649c955b</t>
  </si>
  <si>
    <t>2fe15d5531f3</t>
  </si>
  <si>
    <t>48c369bca76c</t>
  </si>
  <si>
    <t>eb61f22660a4</t>
  </si>
  <si>
    <t>5b33d74cf1ed</t>
  </si>
  <si>
    <t>91ef8c5c39d7</t>
  </si>
  <si>
    <t>819896269a53</t>
  </si>
  <si>
    <t>71860245ad44</t>
  </si>
  <si>
    <t>741185dbcfe2</t>
  </si>
  <si>
    <t>ff211b02bc05</t>
  </si>
  <si>
    <t>74ab10b8a377</t>
  </si>
  <si>
    <t>4dab00e88417</t>
  </si>
  <si>
    <t>af9c646a9036</t>
  </si>
  <si>
    <t>3fea8fc4b83d</t>
  </si>
  <si>
    <t>00514a18a14c</t>
  </si>
  <si>
    <t>b339618fcbc0</t>
  </si>
  <si>
    <t>02ad015130df</t>
  </si>
  <si>
    <t>e77f542057d6</t>
  </si>
  <si>
    <t>3000a29b7d4b</t>
  </si>
  <si>
    <t>79a33a5df517</t>
  </si>
  <si>
    <t>db7669f28d8f</t>
  </si>
  <si>
    <t>75217dc05581</t>
  </si>
  <si>
    <t>70757894f404</t>
  </si>
  <si>
    <t>57ca34e27922</t>
  </si>
  <si>
    <t>2d5d160aa1c2</t>
  </si>
  <si>
    <t>e6679f5a4764</t>
  </si>
  <si>
    <t>d496ce3af833</t>
  </si>
  <si>
    <t>afbb87abc0f2</t>
  </si>
  <si>
    <t>c1f6f478eb7c</t>
  </si>
  <si>
    <t>9f503962f4bd</t>
  </si>
  <si>
    <t>57e13d29d6e7</t>
  </si>
  <si>
    <t>5fe08424a381</t>
  </si>
  <si>
    <t>ddddecb34bdb</t>
  </si>
  <si>
    <t>946d4152fb29</t>
  </si>
  <si>
    <t>b4ab1815bb17</t>
  </si>
  <si>
    <t>f5bc533385a6</t>
  </si>
  <si>
    <t>a1de33162c69</t>
  </si>
  <si>
    <t>303642d4c7c2</t>
  </si>
  <si>
    <t>c0c92421dda5</t>
  </si>
  <si>
    <t>c0381ddaaf88</t>
  </si>
  <si>
    <t>94ac831ba5a1</t>
  </si>
  <si>
    <t>81d6b9254a28</t>
  </si>
  <si>
    <t>6482d0fa7501</t>
  </si>
  <si>
    <t>492e59bf35a5</t>
  </si>
  <si>
    <t>26a19134a945</t>
  </si>
  <si>
    <t>d86d4c35808d</t>
  </si>
  <si>
    <t>abb0f10fc2cc</t>
  </si>
  <si>
    <t>9f1a3dafec9b</t>
  </si>
  <si>
    <t>e73d0ac7a110</t>
  </si>
  <si>
    <t>b942069e5abc</t>
  </si>
  <si>
    <t>cc010105c2e8</t>
  </si>
  <si>
    <t>fae61a6c40e4</t>
  </si>
  <si>
    <t>9c0245702105</t>
  </si>
  <si>
    <t>30572e1b5704</t>
  </si>
  <si>
    <t>73d17eb3c5f7</t>
  </si>
  <si>
    <t>9c1d929b801c</t>
  </si>
  <si>
    <t>d356905d7daa</t>
  </si>
  <si>
    <t>9fc5e82140d0</t>
  </si>
  <si>
    <t>46e1836f94a8</t>
  </si>
  <si>
    <t>50eede958599</t>
  </si>
  <si>
    <t>0b932ff2e89a</t>
  </si>
  <si>
    <t>c6a290d87f57</t>
  </si>
  <si>
    <t>927477f3d10a</t>
  </si>
  <si>
    <t>079a7d765dc9</t>
  </si>
  <si>
    <t>977cfb7f853b</t>
  </si>
  <si>
    <t>874a6582d0aa</t>
  </si>
  <si>
    <t>50069e99ad71</t>
  </si>
  <si>
    <t>ad8cbb9db7cd</t>
  </si>
  <si>
    <t>bd6932791041</t>
  </si>
  <si>
    <t>79b4f7ac246e</t>
  </si>
  <si>
    <t>213051330eba</t>
  </si>
  <si>
    <t>e2dcdecd6f10</t>
  </si>
  <si>
    <t>3e3f4c939935</t>
  </si>
  <si>
    <t>0f96bc13e1ae</t>
  </si>
  <si>
    <t>fa28b720e3c8</t>
  </si>
  <si>
    <t>349dff594399</t>
  </si>
  <si>
    <t>38d9817125f5</t>
  </si>
  <si>
    <t>26d30c86a184</t>
  </si>
  <si>
    <t>43fb49f741a8</t>
  </si>
  <si>
    <t>28f97da2d23e</t>
  </si>
  <si>
    <t>c17619666d1a</t>
  </si>
  <si>
    <t>a941db7c70d7</t>
  </si>
  <si>
    <t>60dd72960fca</t>
  </si>
  <si>
    <t>8c61cb987f24</t>
  </si>
  <si>
    <t>d4b5005a757f</t>
  </si>
  <si>
    <t>446e502b0bf9</t>
  </si>
  <si>
    <t>a666f48a05b5</t>
  </si>
  <si>
    <t>2d42b63b3f11</t>
  </si>
  <si>
    <t>d9c5196f4582</t>
  </si>
  <si>
    <t>ec6796a6ccc5</t>
  </si>
  <si>
    <t>2774775f2fc1</t>
  </si>
  <si>
    <t>774f786281d0</t>
  </si>
  <si>
    <t>bcd7c3c65b95</t>
  </si>
  <si>
    <t>d75de52df8e8</t>
  </si>
  <si>
    <t>f3c547e35a78</t>
  </si>
  <si>
    <t>ad67b0bc2859</t>
  </si>
  <si>
    <t>dd541074ded0</t>
  </si>
  <si>
    <t>fe250ef927a7</t>
  </si>
  <si>
    <t>93c06313ae3a</t>
  </si>
  <si>
    <t>05c5a26c81ec</t>
  </si>
  <si>
    <t>cbad9a87a39c</t>
  </si>
  <si>
    <t>7bf00fe3963e</t>
  </si>
  <si>
    <t>1c4ba4bf5f77</t>
  </si>
  <si>
    <t>f0fd98a17909</t>
  </si>
  <si>
    <t>216df8928638</t>
  </si>
  <si>
    <t>3c5a5b4e992b</t>
  </si>
  <si>
    <t>6c91260f3153</t>
  </si>
  <si>
    <t>251df5822256</t>
  </si>
  <si>
    <t>bec5f5766eb6</t>
  </si>
  <si>
    <t>7f40ca156885</t>
  </si>
  <si>
    <t>f88148271bbf</t>
  </si>
  <si>
    <t>b01796eabfbb</t>
  </si>
  <si>
    <t>50bd0bcd9bb9</t>
  </si>
  <si>
    <t>12a9a7191d49</t>
  </si>
  <si>
    <t>57b03ad16037</t>
  </si>
  <si>
    <t>4806de02366a</t>
  </si>
  <si>
    <t>9c744fa927bf</t>
  </si>
  <si>
    <t>80c68e7c3af8</t>
  </si>
  <si>
    <t>6320a3268aab</t>
  </si>
  <si>
    <t>7f469a660847</t>
  </si>
  <si>
    <t>94ebc1cf718b</t>
  </si>
  <si>
    <t>44e5b34d114a</t>
  </si>
  <si>
    <t>91af85d9993e</t>
  </si>
  <si>
    <t>d41a118509f1</t>
  </si>
  <si>
    <t>3b7c7df0d226</t>
  </si>
  <si>
    <t>393e6461ce20</t>
  </si>
  <si>
    <t>c294df1ddaaa</t>
  </si>
  <si>
    <t>a124870d35d2</t>
  </si>
  <si>
    <t>5bb3432cff8f</t>
  </si>
  <si>
    <t>4d8fa558a94c</t>
  </si>
  <si>
    <t>db38bfe9b68c</t>
  </si>
  <si>
    <t>29c138a5008f</t>
  </si>
  <si>
    <t>9a98913bcf95</t>
  </si>
  <si>
    <t>03d841e4a542</t>
  </si>
  <si>
    <t>dc74bf072899</t>
  </si>
  <si>
    <t>d6462723fed1</t>
  </si>
  <si>
    <t>2aa13e636e53</t>
  </si>
  <si>
    <t>24605c7f44fa</t>
  </si>
  <si>
    <t>428d7209da18</t>
  </si>
  <si>
    <t>ad1160ee979d</t>
  </si>
  <si>
    <t>bb4e28a99d56</t>
  </si>
  <si>
    <t>73d2cc151a89</t>
  </si>
  <si>
    <t>ee74ce3761f8</t>
  </si>
  <si>
    <t>15a8587fbd17</t>
  </si>
  <si>
    <t>a621b33da53e</t>
  </si>
  <si>
    <t>314703ad642f</t>
  </si>
  <si>
    <t>66b2a67739c3</t>
  </si>
  <si>
    <t>569cfe1b8f2f</t>
  </si>
  <si>
    <t>787fc6ba14a1</t>
  </si>
  <si>
    <t>af1cd09d6f05</t>
  </si>
  <si>
    <t>93814355a109</t>
  </si>
  <si>
    <t>622af53789a2</t>
  </si>
  <si>
    <t>15b1618154f6</t>
  </si>
  <si>
    <t>2ae7c300df20</t>
  </si>
  <si>
    <t>df7ebf9caf68</t>
  </si>
  <si>
    <t>48fc37081278</t>
  </si>
  <si>
    <t>4df1dac40b25</t>
  </si>
  <si>
    <t>7998977e7f17</t>
  </si>
  <si>
    <t>c6e9bac7159d</t>
  </si>
  <si>
    <t>6b25fa5df9fb</t>
  </si>
  <si>
    <t>3330428a101a</t>
  </si>
  <si>
    <t>d2123edc69d1</t>
  </si>
  <si>
    <t>8d0f72779db2</t>
  </si>
  <si>
    <t>49f5321827ac</t>
  </si>
  <si>
    <t>ae900dd6b2ef</t>
  </si>
  <si>
    <t>a82c0b174ca7</t>
  </si>
  <si>
    <t>48db6e4defe3</t>
  </si>
  <si>
    <t>acea32117d4f</t>
  </si>
  <si>
    <t>2fbaf0b99657</t>
  </si>
  <si>
    <t>46521b5a030f</t>
  </si>
  <si>
    <t>87fbbb4338a6</t>
  </si>
  <si>
    <t>0a6e0c2f48e3</t>
  </si>
  <si>
    <t>1323268c6d1c</t>
  </si>
  <si>
    <t>a6f0af7f1384</t>
  </si>
  <si>
    <t>8c2c79282227</t>
  </si>
  <si>
    <t>94f7911f4dbf</t>
  </si>
  <si>
    <t>6910855d0b3d</t>
  </si>
  <si>
    <t>0154f6d9d968</t>
  </si>
  <si>
    <t>88142bf72290</t>
  </si>
  <si>
    <t>4b17b2b66d8b</t>
  </si>
  <si>
    <t>6ba0ca62522d</t>
  </si>
  <si>
    <t>7729ad285259</t>
  </si>
  <si>
    <t>7ba30d00a450</t>
  </si>
  <si>
    <t>3892116469f9</t>
  </si>
  <si>
    <t>cf7a85640028</t>
  </si>
  <si>
    <t>eaf2b9b96b73</t>
  </si>
  <si>
    <t>8b3e4c21074b</t>
  </si>
  <si>
    <t>6984d81040ce</t>
  </si>
  <si>
    <t>b3efc02204d7</t>
  </si>
  <si>
    <t>c271f9d467af</t>
  </si>
  <si>
    <t>39f7e511599e</t>
  </si>
  <si>
    <t>dcb44a3d2a3f</t>
  </si>
  <si>
    <t>df89da314485</t>
  </si>
  <si>
    <t>8ac302a0fe34</t>
  </si>
  <si>
    <t>5983009f034d</t>
  </si>
  <si>
    <t>d4a0f3d15240</t>
  </si>
  <si>
    <t>3e6b12be2156</t>
  </si>
  <si>
    <t>233b8d8434fa</t>
  </si>
  <si>
    <t>ce9692fce260</t>
  </si>
  <si>
    <t>3c7687f0fa8c</t>
  </si>
  <si>
    <t>e8028b4e0f00</t>
  </si>
  <si>
    <t>9ed85933bd32</t>
  </si>
  <si>
    <t>ea2db578010a</t>
  </si>
  <si>
    <t>556c8fb5146d</t>
  </si>
  <si>
    <t>df3363b80f51</t>
  </si>
  <si>
    <t>5015209cb7aa</t>
  </si>
  <si>
    <t>f56b43a78ef6</t>
  </si>
  <si>
    <t>6f49829b0f1b</t>
  </si>
  <si>
    <t>0f8da946a4d3</t>
  </si>
  <si>
    <t>c7f7736c505b</t>
  </si>
  <si>
    <t>a5764c7f0925</t>
  </si>
  <si>
    <t>6490cc174f97</t>
  </si>
  <si>
    <t>ec6a776de28a</t>
  </si>
  <si>
    <t>e2f39860557c</t>
  </si>
  <si>
    <t>fbce859e3b0a</t>
  </si>
  <si>
    <t>0a9e68e5cc96</t>
  </si>
  <si>
    <t>9e9931246125</t>
  </si>
  <si>
    <t>866c316a2061</t>
  </si>
  <si>
    <t>d275d2be9691</t>
  </si>
  <si>
    <t>4ba5f78ff3e1</t>
  </si>
  <si>
    <t>69b9642fa0da</t>
  </si>
  <si>
    <t>269b1bbe1c98</t>
  </si>
  <si>
    <t>6a38324da230</t>
  </si>
  <si>
    <t>50adf552ab8f</t>
  </si>
  <si>
    <t>560a26c81984</t>
  </si>
  <si>
    <t>71d786c21e10</t>
  </si>
  <si>
    <t>13c664d8e399</t>
  </si>
  <si>
    <t>e0769dfe450f</t>
  </si>
  <si>
    <t>7efa94ea3847</t>
  </si>
  <si>
    <t>1a23bd6bec6a</t>
  </si>
  <si>
    <t>6aae79c691ad</t>
  </si>
  <si>
    <t>a121823af29a</t>
  </si>
  <si>
    <t>f86f7d57ed87</t>
  </si>
  <si>
    <t>e59bbabca7c0</t>
  </si>
  <si>
    <t>2cacbfddea55</t>
  </si>
  <si>
    <t>d7eda354911c</t>
  </si>
  <si>
    <t>4b9464bb1a7b</t>
  </si>
  <si>
    <t>6787bc4e2e71</t>
  </si>
  <si>
    <t>b045bb49d8a9</t>
  </si>
  <si>
    <t>797a166c272f</t>
  </si>
  <si>
    <t>976cd7bf05fd</t>
  </si>
  <si>
    <t>c9a1e6e4c66d</t>
  </si>
  <si>
    <t>b5e992c9865e</t>
  </si>
  <si>
    <t>c9f05429b86c</t>
  </si>
  <si>
    <t>c2c385fb0de3</t>
  </si>
  <si>
    <t>000ca29df0f4</t>
  </si>
  <si>
    <t>1c4cd90b0857</t>
  </si>
  <si>
    <t>18f0da29f87e</t>
  </si>
  <si>
    <t>bd451acd4b63</t>
  </si>
  <si>
    <t>9dfcfcf4cf9d</t>
  </si>
  <si>
    <t>c863fe0fb46f</t>
  </si>
  <si>
    <t>b10873b4acad</t>
  </si>
  <si>
    <t>2004a1d38b1c</t>
  </si>
  <si>
    <t>7e6e47cf68c4</t>
  </si>
  <si>
    <t>d2f226b1f1f6</t>
  </si>
  <si>
    <t>b2eda08f8e2b</t>
  </si>
  <si>
    <t>98ca0f599afe</t>
  </si>
  <si>
    <t>1cae64f4dccf</t>
  </si>
  <si>
    <t>695526b16030</t>
  </si>
  <si>
    <t>158706817c30</t>
  </si>
  <si>
    <t>c118b2732665</t>
  </si>
  <si>
    <t>3b927faf6414</t>
  </si>
  <si>
    <t>431d665c53c1</t>
  </si>
  <si>
    <t>8ff55f425498</t>
  </si>
  <si>
    <t>19c6e0ae1a44</t>
  </si>
  <si>
    <t>28f81d2b9f20</t>
  </si>
  <si>
    <t>0c1cd6f5b487</t>
  </si>
  <si>
    <t>f3de0ba17e30</t>
  </si>
  <si>
    <t>016af8d72d06</t>
  </si>
  <si>
    <t>2c9a71ff9100</t>
  </si>
  <si>
    <t>e9d27f57253a</t>
  </si>
  <si>
    <t>e91c05c9ce8a</t>
  </si>
  <si>
    <t>5335f1f298c8</t>
  </si>
  <si>
    <t>f3ac2cbe721e</t>
  </si>
  <si>
    <t>1418175777a3</t>
  </si>
  <si>
    <t>befb2ed865b5</t>
  </si>
  <si>
    <t>672201dc7066</t>
  </si>
  <si>
    <t>4319ab0db189</t>
  </si>
  <si>
    <t>0fb7a12acd1e</t>
  </si>
  <si>
    <t>555ca1cec718</t>
  </si>
  <si>
    <t>09eddf4a745e</t>
  </si>
  <si>
    <t>2d7864ef0a8a</t>
  </si>
  <si>
    <t>000e5dc026fa</t>
  </si>
  <si>
    <t>c75f81a7e806</t>
  </si>
  <si>
    <t>191db7f89e3d</t>
  </si>
  <si>
    <t>5ef7ddd83693</t>
  </si>
  <si>
    <t>Test Start Time: 10:45 AM</t>
  </si>
  <si>
    <t>Select count(Cy.user_id)
From Cycles Cy, Plans P, Cities Ct
Where Cy.Plan_id = P.id
AND Ct.id = P.City_id
AND Cy.End_Date &gt; SYSDATE
Groupby (Ct.id);</t>
  </si>
  <si>
    <t>Select user_id(Price_per_meals * Total_meals AS Discounted price)
From Cycles Cy, Plans P
Where Cy.Plan_id = P.id
AND Discounted_price &lt; Full_price/2;</t>
  </si>
  <si>
    <t>Select AVG(subscription_billing_cycle)
From Cycles Cy
Where Start_Date &gt;=‘4/1/2019’ 
AND 
Start_Date &lt;=‘4/30/2019’;</t>
  </si>
  <si>
    <t>count user_id</t>
  </si>
  <si>
    <t>Max Value=</t>
  </si>
  <si>
    <t>Address of Max value=</t>
  </si>
  <si>
    <t xml:space="preserve">Answer: </t>
  </si>
  <si>
    <t>count city</t>
  </si>
  <si>
    <t>Seattle=</t>
  </si>
  <si>
    <t>Chicago=</t>
  </si>
  <si>
    <t>Total=</t>
  </si>
  <si>
    <t>post-tax cost</t>
  </si>
  <si>
    <t>Row Labels</t>
  </si>
  <si>
    <t>Grand Total</t>
  </si>
  <si>
    <t>Average of post-tax cost</t>
  </si>
  <si>
    <t>PIVOT TABLES</t>
  </si>
  <si>
    <t>FALSE</t>
  </si>
  <si>
    <t>TRUE</t>
  </si>
  <si>
    <t>Column Labels</t>
  </si>
  <si>
    <t>Count of successful_pickup</t>
  </si>
  <si>
    <t>Rate</t>
  </si>
  <si>
    <t xml:space="preserve">Answered in sheet named Q4a </t>
  </si>
  <si>
    <t>There is trend in the line chart. The pickup rate is higher during the weekend and decreases during weekdays. To increase the pickup rates during the weekdays we can offer discounts .</t>
  </si>
  <si>
    <t>I would suggest a content based recommender system.</t>
  </si>
  <si>
    <t>These offer the potential to pick up on a person’s taste profile like categories and cuisines they like. Content-based systems are less likely to serve up false positives, such as foods or categories that you have not shown an</t>
  </si>
  <si>
    <t>interest in, but can lack diversity. Such exploration may be especially important for food recommenders</t>
  </si>
  <si>
    <t>in that people don’t like to eat the same things every day.</t>
  </si>
  <si>
    <t>I am have worked on recommender systems on my capstone project. That is a movie recommender system.</t>
  </si>
  <si>
    <t>Test end time: 11:42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</si>
</sst>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numFmts>
  <fonts count="8" x14ac:knownFonts="1">
    <font>
      <sz val="12"/>
      <color rgb="FF000000"/>
      <name val="Calibri"/>
    </font>
    <font>
      <b/>
      <sz val="16"/>
      <color rgb="FFFFFFFF"/>
      <name val="Calibri"/>
      <family val="2"/>
    </font>
    <font>
      <b/>
      <sz val="12"/>
      <color rgb="FF000000"/>
      <name val="Calibri"/>
      <family val="2"/>
    </font>
    <font>
      <sz val="10"/>
      <color rgb="FF000000"/>
      <name val="Arial"/>
      <family val="2"/>
    </font>
    <font>
      <i/>
      <sz val="12"/>
      <color rgb="FF000000"/>
      <name val="Calibri"/>
      <family val="2"/>
    </font>
    <font>
      <i/>
      <sz val="10"/>
      <color rgb="FF000000"/>
      <name val="Arial"/>
      <family val="2"/>
    </font>
    <font>
      <sz val="12"/>
      <color rgb="FF000000"/>
      <name val="Calibri"/>
      <family val="2"/>
    </font>
    <font>
      <b/>
      <sz val="12"/>
      <color theme="1"/>
      <name val="Calibri"/>
      <family val="2"/>
    </font>
  </fonts>
  <fills count="5">
    <fill>
      <patternFill patternType="none"/>
    </fill>
    <fill>
      <patternFill patternType="gray125"/>
    </fill>
    <fill>
      <patternFill patternType="solid">
        <fgColor rgb="FFFF4D4A"/>
        <bgColor rgb="FFFF4D4A"/>
      </patternFill>
    </fill>
    <fill>
      <patternFill patternType="solid">
        <fgColor rgb="FFAEABAB"/>
        <bgColor rgb="FFAEABAB"/>
      </patternFill>
    </fill>
    <fill>
      <patternFill patternType="solid">
        <fgColor theme="4" tint="0.79998168889431442"/>
        <bgColor theme="4" tint="0.79998168889431442"/>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thin">
        <color theme="4" tint="0.39997558519241921"/>
      </bottom>
      <diagonal/>
    </border>
  </borders>
  <cellStyleXfs count="1">
    <xf numFmtId="0" fontId="0" fillId="0" borderId="0"/>
  </cellStyleXfs>
  <cellXfs count="30">
    <xf numFmtId="0" fontId="0" fillId="0" borderId="0" xfId="0" applyFont="1" applyAlignment="1"/>
    <xf numFmtId="0" fontId="1" fillId="2" borderId="1" xfId="0" applyFont="1" applyFill="1" applyBorder="1"/>
    <xf numFmtId="0" fontId="2" fillId="0" borderId="0" xfId="0" applyFont="1"/>
    <xf numFmtId="0" fontId="2" fillId="0" borderId="0" xfId="0" applyFont="1" applyAlignment="1"/>
    <xf numFmtId="0" fontId="3" fillId="0" borderId="0" xfId="0" applyFont="1"/>
    <xf numFmtId="0" fontId="0" fillId="0" borderId="0" xfId="0" applyFont="1" applyAlignment="1">
      <alignment wrapText="1"/>
    </xf>
    <xf numFmtId="0" fontId="0" fillId="0" borderId="2" xfId="0" applyFont="1" applyBorder="1"/>
    <xf numFmtId="0" fontId="3" fillId="3" borderId="1" xfId="0" applyFont="1" applyFill="1" applyBorder="1"/>
    <xf numFmtId="0" fontId="0" fillId="3" borderId="1" xfId="0" applyFont="1" applyFill="1" applyBorder="1"/>
    <xf numFmtId="0" fontId="0" fillId="0" borderId="2" xfId="0" applyFont="1" applyBorder="1" applyAlignment="1"/>
    <xf numFmtId="0" fontId="4" fillId="0" borderId="0" xfId="0" applyFont="1" applyAlignment="1">
      <alignment wrapText="1"/>
    </xf>
    <xf numFmtId="14" fontId="0" fillId="0" borderId="2" xfId="0" applyNumberFormat="1" applyFont="1" applyBorder="1"/>
    <xf numFmtId="0" fontId="0" fillId="0" borderId="0" xfId="0" applyFont="1" applyAlignment="1">
      <alignment vertical="top" wrapText="1"/>
    </xf>
    <xf numFmtId="0" fontId="0" fillId="0" borderId="3" xfId="0" applyFont="1" applyBorder="1" applyAlignment="1">
      <alignment wrapText="1"/>
    </xf>
    <xf numFmtId="0" fontId="3" fillId="0" borderId="0" xfId="0" applyFont="1" applyAlignment="1">
      <alignment wrapText="1"/>
    </xf>
    <xf numFmtId="0" fontId="5" fillId="0" borderId="0" xfId="0" applyFont="1"/>
    <xf numFmtId="0" fontId="4" fillId="0" borderId="0" xfId="0" applyFont="1" applyAlignment="1">
      <alignment wrapText="1"/>
    </xf>
    <xf numFmtId="0" fontId="0" fillId="0" borderId="0" xfId="0" applyFont="1" applyAlignment="1">
      <alignment vertical="top" wrapText="1"/>
    </xf>
    <xf numFmtId="0" fontId="0" fillId="0" borderId="0" xfId="0" applyFont="1" applyAlignment="1">
      <alignment vertical="top"/>
    </xf>
    <xf numFmtId="0" fontId="0" fillId="3" borderId="1" xfId="0" applyFont="1" applyFill="1" applyBorder="1" applyAlignment="1"/>
    <xf numFmtId="14" fontId="0" fillId="0" borderId="0" xfId="0" applyNumberFormat="1" applyFont="1"/>
    <xf numFmtId="0" fontId="6" fillId="0" borderId="3" xfId="0" applyFont="1" applyBorder="1" applyAlignment="1">
      <alignment wrapText="1"/>
    </xf>
    <xf numFmtId="0" fontId="6" fillId="0" borderId="0" xfId="0" applyFont="1" applyAlignment="1"/>
    <xf numFmtId="165" fontId="2" fillId="0" borderId="0" xfId="0" applyNumberFormat="1" applyFont="1" applyAlignment="1"/>
    <xf numFmtId="165"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alignment horizontal="left"/>
    </xf>
    <xf numFmtId="0" fontId="7" fillId="4" borderId="4" xfId="0" applyFont="1" applyFill="1" applyBorder="1" applyAlignmen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dxf>
    <dxf>
      <font>
        <b/>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scheme val="none"/>
      </font>
      <numFmt numFmtId="19" formatCode="m/d/yyyy"/>
    </dxf>
    <dxf>
      <font>
        <b/>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[DivyaNitinNaidu_Mealpal - Data Analyst Case.xlsx]Q4a!PivotTable24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Q4a!$G$12</c:f>
              <c:strCache>
                <c:ptCount val="1"/>
                <c:pt idx="0">
                  <c:v>Total</c:v>
                </c:pt>
              </c:strCache>
            </c:strRef>
          </c:tx>
          <c:spPr>
            <a:solidFill>
              <a:schemeClr val="accent1"/>
            </a:solidFill>
            <a:ln>
              <a:noFill/>
            </a:ln>
            <a:effectLst/>
          </c:spPr>
          <c:invertIfNegative val="0"/>
          <c:cat>
            <c:strRef>
              <c:f>Q4a!$F$13:$F$15</c:f>
              <c:strCache>
                <c:ptCount val="2"/>
                <c:pt idx="0">
                  <c:v>FALSE</c:v>
                </c:pt>
                <c:pt idx="1">
                  <c:v>TRUE</c:v>
                </c:pt>
              </c:strCache>
            </c:strRef>
          </c:cat>
          <c:val>
            <c:numRef>
              <c:f>Q4a!$G$13:$G$15</c:f>
              <c:numCache>
                <c:formatCode>General</c:formatCode>
                <c:ptCount val="2"/>
                <c:pt idx="0">
                  <c:v>105</c:v>
                </c:pt>
                <c:pt idx="1">
                  <c:v>2136</c:v>
                </c:pt>
              </c:numCache>
            </c:numRef>
          </c:val>
          <c:extLst>
            <c:ext xmlns:c16="http://schemas.microsoft.com/office/drawing/2014/chart" uri="{C3380CC4-5D6E-409C-BE32-E72D297353CC}">
              <c16:uniqueId val="{00000000-B654-46E0-A5D9-B425E8AE50DF}"/>
            </c:ext>
          </c:extLst>
        </c:ser>
        <c:dLbls>
          <c:showLegendKey val="0"/>
          <c:showVal val="0"/>
          <c:showCatName val="0"/>
          <c:showSerName val="0"/>
          <c:showPercent val="0"/>
          <c:showBubbleSize val="0"/>
        </c:dLbls>
        <c:gapWidth val="219"/>
        <c:overlap val="-27"/>
        <c:axId val="709919136"/>
        <c:axId val="709920120"/>
      </c:barChart>
      <c:catAx>
        <c:axId val="7099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20120"/>
        <c:crosses val="autoZero"/>
        <c:auto val="1"/>
        <c:lblAlgn val="ctr"/>
        <c:lblOffset val="100"/>
        <c:noMultiLvlLbl val="0"/>
      </c:catAx>
      <c:valAx>
        <c:axId val="70992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1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of Successful pickup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Q4a!$E$2</c:f>
              <c:strCache>
                <c:ptCount val="1"/>
                <c:pt idx="0">
                  <c:v>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Q4a!$D$3:$D$12</c:f>
              <c:numCache>
                <c:formatCode>m/d/yy;@</c:formatCode>
                <c:ptCount val="10"/>
                <c:pt idx="0">
                  <c:v>43556</c:v>
                </c:pt>
                <c:pt idx="1">
                  <c:v>43557</c:v>
                </c:pt>
                <c:pt idx="2">
                  <c:v>43558</c:v>
                </c:pt>
                <c:pt idx="3">
                  <c:v>43559</c:v>
                </c:pt>
                <c:pt idx="4">
                  <c:v>43560</c:v>
                </c:pt>
                <c:pt idx="5">
                  <c:v>43563</c:v>
                </c:pt>
                <c:pt idx="6">
                  <c:v>43564</c:v>
                </c:pt>
                <c:pt idx="7">
                  <c:v>43565</c:v>
                </c:pt>
                <c:pt idx="8">
                  <c:v>43566</c:v>
                </c:pt>
                <c:pt idx="9">
                  <c:v>43567</c:v>
                </c:pt>
              </c:numCache>
            </c:numRef>
          </c:cat>
          <c:val>
            <c:numRef>
              <c:f>Q4a!$E$3:$E$12</c:f>
              <c:numCache>
                <c:formatCode>General</c:formatCode>
                <c:ptCount val="10"/>
                <c:pt idx="0">
                  <c:v>0.95238095238095233</c:v>
                </c:pt>
                <c:pt idx="1">
                  <c:v>0.97478991596638653</c:v>
                </c:pt>
                <c:pt idx="2">
                  <c:v>0.97457627118644063</c:v>
                </c:pt>
                <c:pt idx="3">
                  <c:v>0.96279069767441861</c:v>
                </c:pt>
                <c:pt idx="4">
                  <c:v>0.90769230769230769</c:v>
                </c:pt>
                <c:pt idx="5">
                  <c:v>0.94690265486725667</c:v>
                </c:pt>
                <c:pt idx="6">
                  <c:v>0.96747967479674801</c:v>
                </c:pt>
                <c:pt idx="7">
                  <c:v>0.96491228070175439</c:v>
                </c:pt>
                <c:pt idx="8">
                  <c:v>0.95412844036697253</c:v>
                </c:pt>
                <c:pt idx="9">
                  <c:v>0.91346153846153844</c:v>
                </c:pt>
              </c:numCache>
            </c:numRef>
          </c:val>
          <c:smooth val="0"/>
          <c:extLst>
            <c:ext xmlns:c16="http://schemas.microsoft.com/office/drawing/2014/chart" uri="{C3380CC4-5D6E-409C-BE32-E72D297353CC}">
              <c16:uniqueId val="{00000000-BA8C-404B-8C16-6B2C285A11A1}"/>
            </c:ext>
          </c:extLst>
        </c:ser>
        <c:dLbls>
          <c:showLegendKey val="0"/>
          <c:showVal val="0"/>
          <c:showCatName val="0"/>
          <c:showSerName val="0"/>
          <c:showPercent val="0"/>
          <c:showBubbleSize val="0"/>
        </c:dLbls>
        <c:marker val="1"/>
        <c:smooth val="0"/>
        <c:axId val="879835592"/>
        <c:axId val="990479080"/>
      </c:lineChart>
      <c:dateAx>
        <c:axId val="87983559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79080"/>
        <c:crosses val="autoZero"/>
        <c:auto val="1"/>
        <c:lblOffset val="100"/>
        <c:baseTimeUnit val="days"/>
      </c:dateAx>
      <c:valAx>
        <c:axId val="99047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3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373206</xdr:colOff>
      <xdr:row>15</xdr:row>
      <xdr:rowOff>175779</xdr:rowOff>
    </xdr:from>
    <xdr:to>
      <xdr:col>13</xdr:col>
      <xdr:colOff>246784</xdr:colOff>
      <xdr:row>29</xdr:row>
      <xdr:rowOff>163079</xdr:rowOff>
    </xdr:to>
    <xdr:graphicFrame macro="">
      <xdr:nvGraphicFramePr>
        <xdr:cNvPr id="2" name="Chart 1">
          <a:extLst>
            <a:ext uri="{FF2B5EF4-FFF2-40B4-BE49-F238E27FC236}">
              <a16:creationId xmlns:a16="http://schemas.microsoft.com/office/drawing/2014/main" id="{BFADA63C-C855-4169-9829-4A62A06D7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625620</xdr:colOff>
      <xdr:row>12</xdr:row>
      <xdr:rowOff>147348</xdr:rowOff>
    </xdr:from>
    <xdr:to>
      <xdr:col>5</xdr:col>
      <xdr:colOff>449552</xdr:colOff>
      <xdr:row>26</xdr:row>
      <xdr:rowOff>162935</xdr:rowOff>
    </xdr:to>
    <xdr:graphicFrame macro="">
      <xdr:nvGraphicFramePr>
        <xdr:cNvPr id="4" name="Chart 3">
          <a:extLst>
            <a:ext uri="{FF2B5EF4-FFF2-40B4-BE49-F238E27FC236}">
              <a16:creationId xmlns:a16="http://schemas.microsoft.com/office/drawing/2014/main" id="{A6582A1F-1038-4547-BB58-2B5DA8C5D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Naidu" refreshedDate="43787.46992152778" createdVersion="6" refreshedVersion="6" minRefreshableVersion="3" recordCount="2241" xr:uid="{240A896D-98C4-4A46-B637-A87A2052AD6E}">
  <cacheSource type="worksheet">
    <worksheetSource ref="A1:D2242" sheet="Q3"/>
  </cacheSource>
  <cacheFields count="4">
    <cacheField name="pre-tax cost" numFmtId="0">
      <sharedItems containsSemiMixedTypes="0" containsString="0" containsNumber="1" minValue="4" maxValue="13.45"/>
    </cacheField>
    <cacheField name="tax_rate" numFmtId="0">
      <sharedItems containsSemiMixedTypes="0" containsString="0" containsNumber="1" minValue="10.1" maxValue="11.5"/>
    </cacheField>
    <cacheField name="city" numFmtId="0">
      <sharedItems count="2">
        <s v="Seattle"/>
        <s v="Chicago"/>
      </sharedItems>
    </cacheField>
    <cacheField name="post-tax cost" numFmtId="0">
      <sharedItems containsSemiMixedTypes="0" containsString="0" containsNumber="1" minValue="4.46" maxValue="14.99674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Naidu" refreshedDate="43787.473499421299" createdVersion="6" refreshedVersion="6" minRefreshableVersion="3" recordCount="2241" xr:uid="{F8D9FF23-C765-46EF-842F-001CD222E6FF}">
  <cacheSource type="worksheet">
    <worksheetSource ref="A1:B2242" sheet="Q4a"/>
  </cacheSource>
  <cacheFields count="2">
    <cacheField name="successful_pickup" numFmtId="0">
      <sharedItems count="2">
        <b v="0"/>
        <b v="1"/>
      </sharedItems>
    </cacheField>
    <cacheField name="date" numFmtId="165">
      <sharedItems containsSemiMixedTypes="0" containsNonDate="0" containsDate="1" containsString="0" minDate="2019-04-01T00:00:00" maxDate="2019-04-13T00:00:00" count="10">
        <d v="2019-04-11T00:00:00"/>
        <d v="2019-04-10T00:00:00"/>
        <d v="2019-04-12T00:00:00"/>
        <d v="2019-04-02T00:00:00"/>
        <d v="2019-04-03T00:00:00"/>
        <d v="2019-04-08T00:00:00"/>
        <d v="2019-04-04T00:00:00"/>
        <d v="2019-04-09T00:00:00"/>
        <d v="2019-04-01T00:00:00"/>
        <d v="2019-04-05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1">
  <r>
    <n v="5.5"/>
    <n v="10.1"/>
    <x v="0"/>
    <n v="6.0555000000000003"/>
  </r>
  <r>
    <n v="6.8"/>
    <n v="10.1"/>
    <x v="0"/>
    <n v="7.4867999999999997"/>
  </r>
  <r>
    <n v="4.95"/>
    <n v="10.1"/>
    <x v="0"/>
    <n v="5.4499500000000003"/>
  </r>
  <r>
    <n v="5.25"/>
    <n v="10.1"/>
    <x v="0"/>
    <n v="5.7802499999999997"/>
  </r>
  <r>
    <n v="4.5"/>
    <n v="10.1"/>
    <x v="0"/>
    <n v="4.9545000000000003"/>
  </r>
  <r>
    <n v="7.5"/>
    <n v="11.5"/>
    <x v="1"/>
    <n v="8.3625000000000007"/>
  </r>
  <r>
    <n v="6"/>
    <n v="11.5"/>
    <x v="1"/>
    <n v="6.69"/>
  </r>
  <r>
    <n v="11"/>
    <n v="11.5"/>
    <x v="1"/>
    <n v="12.265000000000001"/>
  </r>
  <r>
    <n v="5"/>
    <n v="10.1"/>
    <x v="0"/>
    <n v="5.5049999999999999"/>
  </r>
  <r>
    <n v="11.75"/>
    <n v="11.5"/>
    <x v="1"/>
    <n v="13.10125"/>
  </r>
  <r>
    <n v="5.8"/>
    <n v="10.1"/>
    <x v="0"/>
    <n v="6.3857999999999997"/>
  </r>
  <r>
    <n v="5.5"/>
    <n v="10.1"/>
    <x v="0"/>
    <n v="6.0555000000000003"/>
  </r>
  <r>
    <n v="5"/>
    <n v="11.5"/>
    <x v="1"/>
    <n v="5.5750000000000002"/>
  </r>
  <r>
    <n v="5.75"/>
    <n v="10.1"/>
    <x v="0"/>
    <n v="6.3307500000000001"/>
  </r>
  <r>
    <n v="4.95"/>
    <n v="10.1"/>
    <x v="0"/>
    <n v="5.4499500000000003"/>
  </r>
  <r>
    <n v="5.5"/>
    <n v="10.1"/>
    <x v="0"/>
    <n v="6.0555000000000003"/>
  </r>
  <r>
    <n v="5"/>
    <n v="10.1"/>
    <x v="0"/>
    <n v="5.5049999999999999"/>
  </r>
  <r>
    <n v="5.5"/>
    <n v="10.1"/>
    <x v="0"/>
    <n v="6.0555000000000003"/>
  </r>
  <r>
    <n v="5.5"/>
    <n v="10.1"/>
    <x v="0"/>
    <n v="6.0555000000000003"/>
  </r>
  <r>
    <n v="6.8"/>
    <n v="10.1"/>
    <x v="0"/>
    <n v="7.4867999999999997"/>
  </r>
  <r>
    <n v="5.5"/>
    <n v="10.1"/>
    <x v="0"/>
    <n v="6.0555000000000003"/>
  </r>
  <r>
    <n v="5.5"/>
    <n v="10.1"/>
    <x v="0"/>
    <n v="6.0555000000000003"/>
  </r>
  <r>
    <n v="5.5"/>
    <n v="10.1"/>
    <x v="0"/>
    <n v="6.0555000000000003"/>
  </r>
  <r>
    <n v="6.25"/>
    <n v="10.1"/>
    <x v="0"/>
    <n v="6.8812499999999996"/>
  </r>
  <r>
    <n v="5.75"/>
    <n v="10.1"/>
    <x v="0"/>
    <n v="6.3307500000000001"/>
  </r>
  <r>
    <n v="6"/>
    <n v="10.1"/>
    <x v="0"/>
    <n v="6.6059999999999999"/>
  </r>
  <r>
    <n v="6.8"/>
    <n v="10.1"/>
    <x v="0"/>
    <n v="7.4867999999999997"/>
  </r>
  <r>
    <n v="10.050000000000001"/>
    <n v="11.5"/>
    <x v="1"/>
    <n v="11.20575"/>
  </r>
  <r>
    <n v="5"/>
    <n v="10.1"/>
    <x v="0"/>
    <n v="5.5049999999999999"/>
  </r>
  <r>
    <n v="7.5399999999999991"/>
    <n v="11.5"/>
    <x v="1"/>
    <n v="8.4070999999999998"/>
  </r>
  <r>
    <n v="5.75"/>
    <n v="11.5"/>
    <x v="1"/>
    <n v="6.4112499999999999"/>
  </r>
  <r>
    <n v="6.64"/>
    <n v="11.5"/>
    <x v="1"/>
    <n v="7.4036"/>
  </r>
  <r>
    <n v="5.5"/>
    <n v="10.1"/>
    <x v="0"/>
    <n v="6.0555000000000003"/>
  </r>
  <r>
    <n v="5.95"/>
    <n v="10.1"/>
    <x v="0"/>
    <n v="6.5509500000000003"/>
  </r>
  <r>
    <n v="5.99"/>
    <n v="11.5"/>
    <x v="1"/>
    <n v="6.6788500000000006"/>
  </r>
  <r>
    <n v="5.75"/>
    <n v="10.1"/>
    <x v="0"/>
    <n v="6.3307500000000001"/>
  </r>
  <r>
    <n v="13.45"/>
    <n v="11.5"/>
    <x v="1"/>
    <n v="14.996749999999999"/>
  </r>
  <r>
    <n v="5.75"/>
    <n v="11.5"/>
    <x v="1"/>
    <n v="6.4112499999999999"/>
  </r>
  <r>
    <n v="6.64"/>
    <n v="11.5"/>
    <x v="1"/>
    <n v="7.4036"/>
  </r>
  <r>
    <n v="5.5"/>
    <n v="10.1"/>
    <x v="0"/>
    <n v="6.0555000000000003"/>
  </r>
  <r>
    <n v="5.25"/>
    <n v="10.1"/>
    <x v="0"/>
    <n v="5.7802499999999997"/>
  </r>
  <r>
    <n v="6.64"/>
    <n v="11.5"/>
    <x v="1"/>
    <n v="7.4036"/>
  </r>
  <r>
    <n v="5.5"/>
    <n v="10.1"/>
    <x v="0"/>
    <n v="6.0555000000000003"/>
  </r>
  <r>
    <n v="5.75"/>
    <n v="10.1"/>
    <x v="0"/>
    <n v="6.3307500000000001"/>
  </r>
  <r>
    <n v="5.25"/>
    <n v="10.1"/>
    <x v="0"/>
    <n v="5.7802499999999997"/>
  </r>
  <r>
    <n v="6.25"/>
    <n v="10.1"/>
    <x v="0"/>
    <n v="6.8812499999999996"/>
  </r>
  <r>
    <n v="10.050000000000001"/>
    <n v="11.5"/>
    <x v="1"/>
    <n v="11.20575"/>
  </r>
  <r>
    <n v="5.5"/>
    <n v="10.1"/>
    <x v="0"/>
    <n v="6.0555000000000003"/>
  </r>
  <r>
    <n v="5.75"/>
    <n v="10.1"/>
    <x v="0"/>
    <n v="6.3307500000000001"/>
  </r>
  <r>
    <n v="13.45"/>
    <n v="11.5"/>
    <x v="1"/>
    <n v="14.996749999999999"/>
  </r>
  <r>
    <n v="6"/>
    <n v="11.5"/>
    <x v="1"/>
    <n v="6.69"/>
  </r>
  <r>
    <n v="5.5"/>
    <n v="10.1"/>
    <x v="0"/>
    <n v="6.0555000000000003"/>
  </r>
  <r>
    <n v="4.5"/>
    <n v="11.5"/>
    <x v="1"/>
    <n v="5.0175000000000001"/>
  </r>
  <r>
    <n v="5"/>
    <n v="11.5"/>
    <x v="1"/>
    <n v="5.5750000000000002"/>
  </r>
  <r>
    <n v="5.9"/>
    <n v="11.5"/>
    <x v="1"/>
    <n v="6.5785"/>
  </r>
  <r>
    <n v="6"/>
    <n v="11.5"/>
    <x v="1"/>
    <n v="6.69"/>
  </r>
  <r>
    <n v="11"/>
    <n v="11.5"/>
    <x v="1"/>
    <n v="12.265000000000001"/>
  </r>
  <r>
    <n v="6.64"/>
    <n v="11.5"/>
    <x v="1"/>
    <n v="7.4036"/>
  </r>
  <r>
    <n v="5.5"/>
    <n v="10.1"/>
    <x v="0"/>
    <n v="6.0555000000000003"/>
  </r>
  <r>
    <n v="11"/>
    <n v="11.5"/>
    <x v="1"/>
    <n v="12.265000000000001"/>
  </r>
  <r>
    <n v="4.95"/>
    <n v="10.1"/>
    <x v="0"/>
    <n v="5.4499500000000003"/>
  </r>
  <r>
    <n v="5.75"/>
    <n v="10.1"/>
    <x v="0"/>
    <n v="6.3307500000000001"/>
  </r>
  <r>
    <n v="6"/>
    <n v="10.1"/>
    <x v="0"/>
    <n v="6.6059999999999999"/>
  </r>
  <r>
    <n v="6.8"/>
    <n v="10.1"/>
    <x v="0"/>
    <n v="7.4867999999999997"/>
  </r>
  <r>
    <n v="6.25"/>
    <n v="10.1"/>
    <x v="0"/>
    <n v="6.8812499999999996"/>
  </r>
  <r>
    <n v="11"/>
    <n v="11.5"/>
    <x v="1"/>
    <n v="12.265000000000001"/>
  </r>
  <r>
    <n v="4.95"/>
    <n v="10.1"/>
    <x v="0"/>
    <n v="5.4499500000000003"/>
  </r>
  <r>
    <n v="5.75"/>
    <n v="11.5"/>
    <x v="1"/>
    <n v="6.4112499999999999"/>
  </r>
  <r>
    <n v="4.5"/>
    <n v="10.1"/>
    <x v="0"/>
    <n v="4.9545000000000003"/>
  </r>
  <r>
    <n v="5.15"/>
    <n v="11.5"/>
    <x v="1"/>
    <n v="5.7422500000000003"/>
  </r>
  <r>
    <n v="5"/>
    <n v="10.1"/>
    <x v="0"/>
    <n v="5.5049999999999999"/>
  </r>
  <r>
    <n v="4.3"/>
    <n v="11.5"/>
    <x v="1"/>
    <n v="4.7945000000000002"/>
  </r>
  <r>
    <n v="5.75"/>
    <n v="11.5"/>
    <x v="1"/>
    <n v="6.4112499999999999"/>
  </r>
  <r>
    <n v="5"/>
    <n v="10.1"/>
    <x v="0"/>
    <n v="5.5049999999999999"/>
  </r>
  <r>
    <n v="5.5"/>
    <n v="10.1"/>
    <x v="0"/>
    <n v="6.0555000000000003"/>
  </r>
  <r>
    <n v="5.5"/>
    <n v="10.1"/>
    <x v="0"/>
    <n v="6.0555000000000003"/>
  </r>
  <r>
    <n v="6"/>
    <n v="10.1"/>
    <x v="0"/>
    <n v="6.6059999999999999"/>
  </r>
  <r>
    <n v="5.5"/>
    <n v="10.1"/>
    <x v="0"/>
    <n v="6.0555000000000003"/>
  </r>
  <r>
    <n v="5.7"/>
    <n v="10.1"/>
    <x v="0"/>
    <n v="6.2757000000000005"/>
  </r>
  <r>
    <n v="5"/>
    <n v="10.1"/>
    <x v="0"/>
    <n v="5.5049999999999999"/>
  </r>
  <r>
    <n v="5.25"/>
    <n v="10.1"/>
    <x v="0"/>
    <n v="5.7802499999999997"/>
  </r>
  <r>
    <n v="5"/>
    <n v="10.1"/>
    <x v="0"/>
    <n v="5.5049999999999999"/>
  </r>
  <r>
    <n v="6.8"/>
    <n v="10.1"/>
    <x v="0"/>
    <n v="7.4867999999999997"/>
  </r>
  <r>
    <n v="5.75"/>
    <n v="10.1"/>
    <x v="0"/>
    <n v="6.3307500000000001"/>
  </r>
  <r>
    <n v="5"/>
    <n v="10.1"/>
    <x v="0"/>
    <n v="5.5049999999999999"/>
  </r>
  <r>
    <n v="5"/>
    <n v="10.1"/>
    <x v="0"/>
    <n v="5.5049999999999999"/>
  </r>
  <r>
    <n v="6"/>
    <n v="10.1"/>
    <x v="0"/>
    <n v="6.6059999999999999"/>
  </r>
  <r>
    <n v="5.5"/>
    <n v="10.1"/>
    <x v="0"/>
    <n v="6.0555000000000003"/>
  </r>
  <r>
    <n v="5.5"/>
    <n v="10.1"/>
    <x v="0"/>
    <n v="6.0555000000000003"/>
  </r>
  <r>
    <n v="5.99"/>
    <n v="11.5"/>
    <x v="1"/>
    <n v="6.6788500000000006"/>
  </r>
  <r>
    <n v="11.75"/>
    <n v="11.5"/>
    <x v="1"/>
    <n v="13.10125"/>
  </r>
  <r>
    <n v="5.5"/>
    <n v="10.1"/>
    <x v="0"/>
    <n v="6.0555000000000003"/>
  </r>
  <r>
    <n v="5.25"/>
    <n v="10.1"/>
    <x v="0"/>
    <n v="5.7802499999999997"/>
  </r>
  <r>
    <n v="5"/>
    <n v="11.5"/>
    <x v="1"/>
    <n v="5.5750000000000002"/>
  </r>
  <r>
    <n v="6.64"/>
    <n v="11.5"/>
    <x v="1"/>
    <n v="7.4036"/>
  </r>
  <r>
    <n v="6.25"/>
    <n v="10.1"/>
    <x v="0"/>
    <n v="6.8812499999999996"/>
  </r>
  <r>
    <n v="6.64"/>
    <n v="11.5"/>
    <x v="1"/>
    <n v="7.4036"/>
  </r>
  <r>
    <n v="5.7"/>
    <n v="10.1"/>
    <x v="0"/>
    <n v="6.2757000000000005"/>
  </r>
  <r>
    <n v="5.25"/>
    <n v="10.1"/>
    <x v="0"/>
    <n v="5.7802499999999997"/>
  </r>
  <r>
    <n v="11"/>
    <n v="11.5"/>
    <x v="1"/>
    <n v="12.265000000000001"/>
  </r>
  <r>
    <n v="6"/>
    <n v="11.5"/>
    <x v="1"/>
    <n v="6.69"/>
  </r>
  <r>
    <n v="5.7"/>
    <n v="10.1"/>
    <x v="0"/>
    <n v="6.2757000000000005"/>
  </r>
  <r>
    <n v="5.7"/>
    <n v="10.1"/>
    <x v="0"/>
    <n v="6.2757000000000005"/>
  </r>
  <r>
    <n v="5.25"/>
    <n v="10.1"/>
    <x v="0"/>
    <n v="5.7802499999999997"/>
  </r>
  <r>
    <n v="5.99"/>
    <n v="11.5"/>
    <x v="1"/>
    <n v="6.6788500000000006"/>
  </r>
  <r>
    <n v="6.8"/>
    <n v="10.1"/>
    <x v="0"/>
    <n v="7.4867999999999997"/>
  </r>
  <r>
    <n v="5.5"/>
    <n v="10.1"/>
    <x v="0"/>
    <n v="6.0555000000000003"/>
  </r>
  <r>
    <n v="5.8"/>
    <n v="10.1"/>
    <x v="0"/>
    <n v="6.3857999999999997"/>
  </r>
  <r>
    <n v="5.5"/>
    <n v="10.1"/>
    <x v="0"/>
    <n v="6.0555000000000003"/>
  </r>
  <r>
    <n v="5.25"/>
    <n v="10.1"/>
    <x v="0"/>
    <n v="5.7802499999999997"/>
  </r>
  <r>
    <n v="4.5"/>
    <n v="11.5"/>
    <x v="1"/>
    <n v="5.0175000000000001"/>
  </r>
  <r>
    <n v="4.95"/>
    <n v="10.1"/>
    <x v="0"/>
    <n v="5.4499500000000003"/>
  </r>
  <r>
    <n v="6.8"/>
    <n v="10.1"/>
    <x v="0"/>
    <n v="7.4867999999999997"/>
  </r>
  <r>
    <n v="4.5"/>
    <n v="11.5"/>
    <x v="1"/>
    <n v="5.0175000000000001"/>
  </r>
  <r>
    <n v="6"/>
    <n v="11.5"/>
    <x v="1"/>
    <n v="6.69"/>
  </r>
  <r>
    <n v="5.75"/>
    <n v="10.1"/>
    <x v="0"/>
    <n v="6.3307500000000001"/>
  </r>
  <r>
    <n v="5.8"/>
    <n v="10.1"/>
    <x v="0"/>
    <n v="6.3857999999999997"/>
  </r>
  <r>
    <n v="5.95"/>
    <n v="10.1"/>
    <x v="0"/>
    <n v="6.5509500000000003"/>
  </r>
  <r>
    <n v="5.75"/>
    <n v="10.1"/>
    <x v="0"/>
    <n v="6.3307500000000001"/>
  </r>
  <r>
    <n v="4"/>
    <n v="11.5"/>
    <x v="1"/>
    <n v="4.46"/>
  </r>
  <r>
    <n v="5"/>
    <n v="10.1"/>
    <x v="0"/>
    <n v="5.5049999999999999"/>
  </r>
  <r>
    <n v="5.99"/>
    <n v="11.5"/>
    <x v="1"/>
    <n v="6.6788500000000006"/>
  </r>
  <r>
    <n v="6.8"/>
    <n v="10.1"/>
    <x v="0"/>
    <n v="7.4867999999999997"/>
  </r>
  <r>
    <n v="5.75"/>
    <n v="11.5"/>
    <x v="1"/>
    <n v="6.4112499999999999"/>
  </r>
  <r>
    <n v="4"/>
    <n v="11.5"/>
    <x v="1"/>
    <n v="4.46"/>
  </r>
  <r>
    <n v="6.8"/>
    <n v="10.1"/>
    <x v="0"/>
    <n v="7.4867999999999997"/>
  </r>
  <r>
    <n v="10.050000000000001"/>
    <n v="11.5"/>
    <x v="1"/>
    <n v="11.20575"/>
  </r>
  <r>
    <n v="6.25"/>
    <n v="10.1"/>
    <x v="0"/>
    <n v="6.8812499999999996"/>
  </r>
  <r>
    <n v="4.3"/>
    <n v="11.5"/>
    <x v="1"/>
    <n v="4.7945000000000002"/>
  </r>
  <r>
    <n v="5.5"/>
    <n v="10.1"/>
    <x v="0"/>
    <n v="6.0555000000000003"/>
  </r>
  <r>
    <n v="5.5"/>
    <n v="10.1"/>
    <x v="0"/>
    <n v="6.0555000000000003"/>
  </r>
  <r>
    <n v="4.5"/>
    <n v="10.1"/>
    <x v="0"/>
    <n v="4.9545000000000003"/>
  </r>
  <r>
    <n v="5"/>
    <n v="11.5"/>
    <x v="1"/>
    <n v="5.5750000000000002"/>
  </r>
  <r>
    <n v="5"/>
    <n v="11.5"/>
    <x v="1"/>
    <n v="5.5750000000000002"/>
  </r>
  <r>
    <n v="5.75"/>
    <n v="10.1"/>
    <x v="0"/>
    <n v="6.3307500000000001"/>
  </r>
  <r>
    <n v="6.5"/>
    <n v="11.5"/>
    <x v="1"/>
    <n v="7.2475000000000005"/>
  </r>
  <r>
    <n v="5.5"/>
    <n v="10.1"/>
    <x v="0"/>
    <n v="6.0555000000000003"/>
  </r>
  <r>
    <n v="5.7"/>
    <n v="10.1"/>
    <x v="0"/>
    <n v="6.2757000000000005"/>
  </r>
  <r>
    <n v="13.45"/>
    <n v="11.5"/>
    <x v="1"/>
    <n v="14.996749999999999"/>
  </r>
  <r>
    <n v="4.45"/>
    <n v="11.5"/>
    <x v="1"/>
    <n v="4.9617500000000003"/>
  </r>
  <r>
    <n v="7.5399999999999991"/>
    <n v="11.5"/>
    <x v="1"/>
    <n v="8.4070999999999998"/>
  </r>
  <r>
    <n v="6.25"/>
    <n v="10.1"/>
    <x v="0"/>
    <n v="6.8812499999999996"/>
  </r>
  <r>
    <n v="5.5"/>
    <n v="10.1"/>
    <x v="0"/>
    <n v="6.0555000000000003"/>
  </r>
  <r>
    <n v="6.25"/>
    <n v="10.1"/>
    <x v="0"/>
    <n v="6.8812499999999996"/>
  </r>
  <r>
    <n v="4"/>
    <n v="11.5"/>
    <x v="1"/>
    <n v="4.46"/>
  </r>
  <r>
    <n v="5.75"/>
    <n v="11.5"/>
    <x v="1"/>
    <n v="6.4112499999999999"/>
  </r>
  <r>
    <n v="5"/>
    <n v="10.1"/>
    <x v="0"/>
    <n v="5.5049999999999999"/>
  </r>
  <r>
    <n v="11"/>
    <n v="11.5"/>
    <x v="1"/>
    <n v="12.265000000000001"/>
  </r>
  <r>
    <n v="10.050000000000001"/>
    <n v="11.5"/>
    <x v="1"/>
    <n v="11.20575"/>
  </r>
  <r>
    <n v="6.8"/>
    <n v="10.1"/>
    <x v="0"/>
    <n v="7.4867999999999997"/>
  </r>
  <r>
    <n v="5.15"/>
    <n v="11.5"/>
    <x v="1"/>
    <n v="5.7422500000000003"/>
  </r>
  <r>
    <n v="5.75"/>
    <n v="10.1"/>
    <x v="0"/>
    <n v="6.3307500000000001"/>
  </r>
  <r>
    <n v="6"/>
    <n v="10.1"/>
    <x v="0"/>
    <n v="6.6059999999999999"/>
  </r>
  <r>
    <n v="11"/>
    <n v="11.5"/>
    <x v="1"/>
    <n v="12.265000000000001"/>
  </r>
  <r>
    <n v="5.8"/>
    <n v="10.1"/>
    <x v="0"/>
    <n v="6.3857999999999997"/>
  </r>
  <r>
    <n v="6"/>
    <n v="11.5"/>
    <x v="1"/>
    <n v="6.69"/>
  </r>
  <r>
    <n v="6.75"/>
    <n v="10.1"/>
    <x v="0"/>
    <n v="7.4317500000000001"/>
  </r>
  <r>
    <n v="5"/>
    <n v="11.5"/>
    <x v="1"/>
    <n v="5.5750000000000002"/>
  </r>
  <r>
    <n v="5"/>
    <n v="10.1"/>
    <x v="0"/>
    <n v="5.5049999999999999"/>
  </r>
  <r>
    <n v="5"/>
    <n v="10.1"/>
    <x v="0"/>
    <n v="5.5049999999999999"/>
  </r>
  <r>
    <n v="11"/>
    <n v="11.5"/>
    <x v="1"/>
    <n v="12.265000000000001"/>
  </r>
  <r>
    <n v="5.7"/>
    <n v="10.1"/>
    <x v="0"/>
    <n v="6.2757000000000005"/>
  </r>
  <r>
    <n v="6.8"/>
    <n v="10.1"/>
    <x v="0"/>
    <n v="7.4867999999999997"/>
  </r>
  <r>
    <n v="5.7"/>
    <n v="10.1"/>
    <x v="0"/>
    <n v="6.2757000000000005"/>
  </r>
  <r>
    <n v="5.5"/>
    <n v="11.5"/>
    <x v="1"/>
    <n v="6.1325000000000003"/>
  </r>
  <r>
    <n v="11"/>
    <n v="11.5"/>
    <x v="1"/>
    <n v="12.265000000000001"/>
  </r>
  <r>
    <n v="5.75"/>
    <n v="10.1"/>
    <x v="0"/>
    <n v="6.3307500000000001"/>
  </r>
  <r>
    <n v="6.8"/>
    <n v="10.1"/>
    <x v="0"/>
    <n v="7.4867999999999997"/>
  </r>
  <r>
    <n v="5.5"/>
    <n v="11.5"/>
    <x v="1"/>
    <n v="6.1325000000000003"/>
  </r>
  <r>
    <n v="6.64"/>
    <n v="11.5"/>
    <x v="1"/>
    <n v="7.4036"/>
  </r>
  <r>
    <n v="5"/>
    <n v="10.1"/>
    <x v="0"/>
    <n v="5.5049999999999999"/>
  </r>
  <r>
    <n v="11"/>
    <n v="11.5"/>
    <x v="1"/>
    <n v="12.265000000000001"/>
  </r>
  <r>
    <n v="5"/>
    <n v="11.5"/>
    <x v="1"/>
    <n v="5.5750000000000002"/>
  </r>
  <r>
    <n v="5"/>
    <n v="10.1"/>
    <x v="0"/>
    <n v="5.5049999999999999"/>
  </r>
  <r>
    <n v="5.95"/>
    <n v="10.1"/>
    <x v="0"/>
    <n v="6.5509500000000003"/>
  </r>
  <r>
    <n v="5.75"/>
    <n v="10.1"/>
    <x v="0"/>
    <n v="6.3307500000000001"/>
  </r>
  <r>
    <n v="6"/>
    <n v="10.1"/>
    <x v="0"/>
    <n v="6.6059999999999999"/>
  </r>
  <r>
    <n v="5.9"/>
    <n v="11.5"/>
    <x v="1"/>
    <n v="6.5785"/>
  </r>
  <r>
    <n v="6.75"/>
    <n v="11.5"/>
    <x v="1"/>
    <n v="7.5262500000000001"/>
  </r>
  <r>
    <n v="4.5"/>
    <n v="11.5"/>
    <x v="1"/>
    <n v="5.0175000000000001"/>
  </r>
  <r>
    <n v="5.75"/>
    <n v="10.1"/>
    <x v="0"/>
    <n v="6.3307500000000001"/>
  </r>
  <r>
    <n v="6"/>
    <n v="11.5"/>
    <x v="1"/>
    <n v="6.69"/>
  </r>
  <r>
    <n v="4.5"/>
    <n v="10.1"/>
    <x v="0"/>
    <n v="4.9545000000000003"/>
  </r>
  <r>
    <n v="4.5"/>
    <n v="10.1"/>
    <x v="0"/>
    <n v="4.9545000000000003"/>
  </r>
  <r>
    <n v="4.5"/>
    <n v="11.5"/>
    <x v="1"/>
    <n v="5.0175000000000001"/>
  </r>
  <r>
    <n v="5"/>
    <n v="10.1"/>
    <x v="0"/>
    <n v="5.5049999999999999"/>
  </r>
  <r>
    <n v="5.75"/>
    <n v="10.1"/>
    <x v="0"/>
    <n v="6.3307500000000001"/>
  </r>
  <r>
    <n v="5.5"/>
    <n v="10.1"/>
    <x v="0"/>
    <n v="6.0555000000000003"/>
  </r>
  <r>
    <n v="4"/>
    <n v="11.5"/>
    <x v="1"/>
    <n v="4.46"/>
  </r>
  <r>
    <n v="5.5"/>
    <n v="10.1"/>
    <x v="0"/>
    <n v="6.0555000000000003"/>
  </r>
  <r>
    <n v="6"/>
    <n v="11.5"/>
    <x v="1"/>
    <n v="6.69"/>
  </r>
  <r>
    <n v="6.25"/>
    <n v="10.1"/>
    <x v="0"/>
    <n v="6.8812499999999996"/>
  </r>
  <r>
    <n v="4.95"/>
    <n v="10.1"/>
    <x v="0"/>
    <n v="5.4499500000000003"/>
  </r>
  <r>
    <n v="6.25"/>
    <n v="10.1"/>
    <x v="0"/>
    <n v="6.8812499999999996"/>
  </r>
  <r>
    <n v="6.64"/>
    <n v="11.5"/>
    <x v="1"/>
    <n v="7.4036"/>
  </r>
  <r>
    <n v="5.99"/>
    <n v="11.5"/>
    <x v="1"/>
    <n v="6.6788500000000006"/>
  </r>
  <r>
    <n v="6.64"/>
    <n v="11.5"/>
    <x v="1"/>
    <n v="7.4036"/>
  </r>
  <r>
    <n v="5.5"/>
    <n v="10.1"/>
    <x v="0"/>
    <n v="6.0555000000000003"/>
  </r>
  <r>
    <n v="5.25"/>
    <n v="10.1"/>
    <x v="0"/>
    <n v="5.7802499999999997"/>
  </r>
  <r>
    <n v="11.75"/>
    <n v="11.5"/>
    <x v="1"/>
    <n v="13.10125"/>
  </r>
  <r>
    <n v="5.99"/>
    <n v="11.5"/>
    <x v="1"/>
    <n v="6.6788500000000006"/>
  </r>
  <r>
    <n v="5"/>
    <n v="10.1"/>
    <x v="0"/>
    <n v="5.5049999999999999"/>
  </r>
  <r>
    <n v="5.75"/>
    <n v="10.1"/>
    <x v="0"/>
    <n v="6.3307500000000001"/>
  </r>
  <r>
    <n v="5"/>
    <n v="11.5"/>
    <x v="1"/>
    <n v="5.5750000000000002"/>
  </r>
  <r>
    <n v="6.75"/>
    <n v="10.1"/>
    <x v="0"/>
    <n v="7.4317500000000001"/>
  </r>
  <r>
    <n v="5.5"/>
    <n v="10.1"/>
    <x v="0"/>
    <n v="6.0555000000000003"/>
  </r>
  <r>
    <n v="4"/>
    <n v="11.5"/>
    <x v="1"/>
    <n v="4.46"/>
  </r>
  <r>
    <n v="6.75"/>
    <n v="10.1"/>
    <x v="0"/>
    <n v="7.4317500000000001"/>
  </r>
  <r>
    <n v="5"/>
    <n v="10.1"/>
    <x v="0"/>
    <n v="5.5049999999999999"/>
  </r>
  <r>
    <n v="5.25"/>
    <n v="10.1"/>
    <x v="0"/>
    <n v="5.7802499999999997"/>
  </r>
  <r>
    <n v="5.99"/>
    <n v="11.5"/>
    <x v="1"/>
    <n v="6.6788500000000006"/>
  </r>
  <r>
    <n v="11"/>
    <n v="11.5"/>
    <x v="1"/>
    <n v="12.265000000000001"/>
  </r>
  <r>
    <n v="4.45"/>
    <n v="11.5"/>
    <x v="1"/>
    <n v="4.9617500000000003"/>
  </r>
  <r>
    <n v="5.5"/>
    <n v="10.1"/>
    <x v="0"/>
    <n v="6.0555000000000003"/>
  </r>
  <r>
    <n v="7"/>
    <n v="11.5"/>
    <x v="1"/>
    <n v="7.8049999999999997"/>
  </r>
  <r>
    <n v="5.75"/>
    <n v="10.1"/>
    <x v="0"/>
    <n v="6.3307500000000001"/>
  </r>
  <r>
    <n v="5"/>
    <n v="10.1"/>
    <x v="0"/>
    <n v="5.5049999999999999"/>
  </r>
  <r>
    <n v="6.8"/>
    <n v="10.1"/>
    <x v="0"/>
    <n v="7.4867999999999997"/>
  </r>
  <r>
    <n v="5.75"/>
    <n v="10.1"/>
    <x v="0"/>
    <n v="6.3307500000000001"/>
  </r>
  <r>
    <n v="5"/>
    <n v="11.5"/>
    <x v="1"/>
    <n v="5.5750000000000002"/>
  </r>
  <r>
    <n v="6.8"/>
    <n v="10.1"/>
    <x v="0"/>
    <n v="7.4867999999999997"/>
  </r>
  <r>
    <n v="4.95"/>
    <n v="10.1"/>
    <x v="0"/>
    <n v="5.4499500000000003"/>
  </r>
  <r>
    <n v="6"/>
    <n v="10.1"/>
    <x v="0"/>
    <n v="6.6059999999999999"/>
  </r>
  <r>
    <n v="6"/>
    <n v="10.1"/>
    <x v="0"/>
    <n v="6.6059999999999999"/>
  </r>
  <r>
    <n v="11"/>
    <n v="11.5"/>
    <x v="1"/>
    <n v="12.265000000000001"/>
  </r>
  <r>
    <n v="5.5"/>
    <n v="10.1"/>
    <x v="0"/>
    <n v="6.0555000000000003"/>
  </r>
  <r>
    <n v="7"/>
    <n v="11.5"/>
    <x v="1"/>
    <n v="7.8049999999999997"/>
  </r>
  <r>
    <n v="4.5"/>
    <n v="11.5"/>
    <x v="1"/>
    <n v="5.0175000000000001"/>
  </r>
  <r>
    <n v="5.99"/>
    <n v="11.5"/>
    <x v="1"/>
    <n v="6.6788500000000006"/>
  </r>
  <r>
    <n v="4"/>
    <n v="11.5"/>
    <x v="1"/>
    <n v="4.46"/>
  </r>
  <r>
    <n v="4.5"/>
    <n v="10.1"/>
    <x v="0"/>
    <n v="4.9545000000000003"/>
  </r>
  <r>
    <n v="5.9"/>
    <n v="11.5"/>
    <x v="1"/>
    <n v="6.5785"/>
  </r>
  <r>
    <n v="4"/>
    <n v="11.5"/>
    <x v="1"/>
    <n v="4.46"/>
  </r>
  <r>
    <n v="5.5"/>
    <n v="10.1"/>
    <x v="0"/>
    <n v="6.0555000000000003"/>
  </r>
  <r>
    <n v="6.8"/>
    <n v="10.1"/>
    <x v="0"/>
    <n v="7.4867999999999997"/>
  </r>
  <r>
    <n v="5.75"/>
    <n v="10.1"/>
    <x v="0"/>
    <n v="6.3307500000000001"/>
  </r>
  <r>
    <n v="6"/>
    <n v="11.5"/>
    <x v="1"/>
    <n v="6.69"/>
  </r>
  <r>
    <n v="6.75"/>
    <n v="10.1"/>
    <x v="0"/>
    <n v="7.4317500000000001"/>
  </r>
  <r>
    <n v="5"/>
    <n v="10.1"/>
    <x v="0"/>
    <n v="5.5049999999999999"/>
  </r>
  <r>
    <n v="6.8"/>
    <n v="10.1"/>
    <x v="0"/>
    <n v="7.4867999999999997"/>
  </r>
  <r>
    <n v="5.15"/>
    <n v="11.5"/>
    <x v="1"/>
    <n v="5.7422500000000003"/>
  </r>
  <r>
    <n v="6.8"/>
    <n v="10.1"/>
    <x v="0"/>
    <n v="7.4867999999999997"/>
  </r>
  <r>
    <n v="6.8"/>
    <n v="10.1"/>
    <x v="0"/>
    <n v="7.4867999999999997"/>
  </r>
  <r>
    <n v="5.75"/>
    <n v="10.1"/>
    <x v="0"/>
    <n v="6.3307500000000001"/>
  </r>
  <r>
    <n v="5"/>
    <n v="10.1"/>
    <x v="0"/>
    <n v="5.5049999999999999"/>
  </r>
  <r>
    <n v="7.5399999999999991"/>
    <n v="11.5"/>
    <x v="1"/>
    <n v="8.4070999999999998"/>
  </r>
  <r>
    <n v="4.5"/>
    <n v="11.5"/>
    <x v="1"/>
    <n v="5.0175000000000001"/>
  </r>
  <r>
    <n v="11.75"/>
    <n v="11.5"/>
    <x v="1"/>
    <n v="13.10125"/>
  </r>
  <r>
    <n v="11"/>
    <n v="11.5"/>
    <x v="1"/>
    <n v="12.265000000000001"/>
  </r>
  <r>
    <n v="6.25"/>
    <n v="10.1"/>
    <x v="0"/>
    <n v="6.8812499999999996"/>
  </r>
  <r>
    <n v="5.75"/>
    <n v="10.1"/>
    <x v="0"/>
    <n v="6.3307500000000001"/>
  </r>
  <r>
    <n v="5.8"/>
    <n v="10.1"/>
    <x v="0"/>
    <n v="6.3857999999999997"/>
  </r>
  <r>
    <n v="5.75"/>
    <n v="10.1"/>
    <x v="0"/>
    <n v="6.3307500000000001"/>
  </r>
  <r>
    <n v="5.5"/>
    <n v="10.1"/>
    <x v="0"/>
    <n v="6.0555000000000003"/>
  </r>
  <r>
    <n v="11"/>
    <n v="11.5"/>
    <x v="1"/>
    <n v="12.265000000000001"/>
  </r>
  <r>
    <n v="5.99"/>
    <n v="11.5"/>
    <x v="1"/>
    <n v="6.6788500000000006"/>
  </r>
  <r>
    <n v="6.8"/>
    <n v="10.1"/>
    <x v="0"/>
    <n v="7.4867999999999997"/>
  </r>
  <r>
    <n v="5.75"/>
    <n v="10.1"/>
    <x v="0"/>
    <n v="6.3307500000000001"/>
  </r>
  <r>
    <n v="6.25"/>
    <n v="10.1"/>
    <x v="0"/>
    <n v="6.8812499999999996"/>
  </r>
  <r>
    <n v="6"/>
    <n v="10.1"/>
    <x v="0"/>
    <n v="6.6059999999999999"/>
  </r>
  <r>
    <n v="5.5"/>
    <n v="10.1"/>
    <x v="0"/>
    <n v="6.0555000000000003"/>
  </r>
  <r>
    <n v="5.5"/>
    <n v="10.1"/>
    <x v="0"/>
    <n v="6.0555000000000003"/>
  </r>
  <r>
    <n v="5.99"/>
    <n v="11.5"/>
    <x v="1"/>
    <n v="6.6788500000000006"/>
  </r>
  <r>
    <n v="5.8"/>
    <n v="10.1"/>
    <x v="0"/>
    <n v="6.3857999999999997"/>
  </r>
  <r>
    <n v="6"/>
    <n v="10.1"/>
    <x v="0"/>
    <n v="6.6059999999999999"/>
  </r>
  <r>
    <n v="5.95"/>
    <n v="10.1"/>
    <x v="0"/>
    <n v="6.5509500000000003"/>
  </r>
  <r>
    <n v="5.95"/>
    <n v="10.1"/>
    <x v="0"/>
    <n v="6.5509500000000003"/>
  </r>
  <r>
    <n v="5.5"/>
    <n v="10.1"/>
    <x v="0"/>
    <n v="6.0555000000000003"/>
  </r>
  <r>
    <n v="6.8"/>
    <n v="10.1"/>
    <x v="0"/>
    <n v="7.4867999999999997"/>
  </r>
  <r>
    <n v="6.64"/>
    <n v="11.5"/>
    <x v="1"/>
    <n v="7.4036"/>
  </r>
  <r>
    <n v="5.7"/>
    <n v="10.1"/>
    <x v="0"/>
    <n v="6.2757000000000005"/>
  </r>
  <r>
    <n v="5.5"/>
    <n v="10.1"/>
    <x v="0"/>
    <n v="6.0555000000000003"/>
  </r>
  <r>
    <n v="5"/>
    <n v="11.5"/>
    <x v="1"/>
    <n v="5.5750000000000002"/>
  </r>
  <r>
    <n v="5.25"/>
    <n v="10.1"/>
    <x v="0"/>
    <n v="5.7802499999999997"/>
  </r>
  <r>
    <n v="5.5"/>
    <n v="10.1"/>
    <x v="0"/>
    <n v="6.0555000000000003"/>
  </r>
  <r>
    <n v="5.75"/>
    <n v="10.1"/>
    <x v="0"/>
    <n v="6.3307500000000001"/>
  </r>
  <r>
    <n v="4.5"/>
    <n v="11.5"/>
    <x v="1"/>
    <n v="5.0175000000000001"/>
  </r>
  <r>
    <n v="7.5399999999999991"/>
    <n v="11.5"/>
    <x v="1"/>
    <n v="8.4070999999999998"/>
  </r>
  <r>
    <n v="6"/>
    <n v="11.5"/>
    <x v="1"/>
    <n v="6.69"/>
  </r>
  <r>
    <n v="5.5"/>
    <n v="10.1"/>
    <x v="0"/>
    <n v="6.0555000000000003"/>
  </r>
  <r>
    <n v="5.5"/>
    <n v="10.1"/>
    <x v="0"/>
    <n v="6.0555000000000003"/>
  </r>
  <r>
    <n v="5.7"/>
    <n v="10.1"/>
    <x v="0"/>
    <n v="6.2757000000000005"/>
  </r>
  <r>
    <n v="5.99"/>
    <n v="11.5"/>
    <x v="1"/>
    <n v="6.6788500000000006"/>
  </r>
  <r>
    <n v="5"/>
    <n v="10.1"/>
    <x v="0"/>
    <n v="5.5049999999999999"/>
  </r>
  <r>
    <n v="4.95"/>
    <n v="10.1"/>
    <x v="0"/>
    <n v="5.4499500000000003"/>
  </r>
  <r>
    <n v="6.8"/>
    <n v="10.1"/>
    <x v="0"/>
    <n v="7.4867999999999997"/>
  </r>
  <r>
    <n v="6.25"/>
    <n v="10.1"/>
    <x v="0"/>
    <n v="6.8812499999999996"/>
  </r>
  <r>
    <n v="13.45"/>
    <n v="11.5"/>
    <x v="1"/>
    <n v="14.996749999999999"/>
  </r>
  <r>
    <n v="4.5"/>
    <n v="11.5"/>
    <x v="1"/>
    <n v="5.0175000000000001"/>
  </r>
  <r>
    <n v="7"/>
    <n v="11.5"/>
    <x v="1"/>
    <n v="7.8049999999999997"/>
  </r>
  <r>
    <n v="5.25"/>
    <n v="10.1"/>
    <x v="0"/>
    <n v="5.7802499999999997"/>
  </r>
  <r>
    <n v="5.5"/>
    <n v="10.1"/>
    <x v="0"/>
    <n v="6.0555000000000003"/>
  </r>
  <r>
    <n v="5.5"/>
    <n v="10.1"/>
    <x v="0"/>
    <n v="6.0555000000000003"/>
  </r>
  <r>
    <n v="4.5"/>
    <n v="10.1"/>
    <x v="0"/>
    <n v="4.9545000000000003"/>
  </r>
  <r>
    <n v="5.25"/>
    <n v="10.1"/>
    <x v="0"/>
    <n v="5.7802499999999997"/>
  </r>
  <r>
    <n v="11"/>
    <n v="11.5"/>
    <x v="1"/>
    <n v="12.265000000000001"/>
  </r>
  <r>
    <n v="4"/>
    <n v="11.5"/>
    <x v="1"/>
    <n v="4.46"/>
  </r>
  <r>
    <n v="5.9"/>
    <n v="10.1"/>
    <x v="0"/>
    <n v="6.4959000000000007"/>
  </r>
  <r>
    <n v="5.5"/>
    <n v="10.1"/>
    <x v="0"/>
    <n v="6.0555000000000003"/>
  </r>
  <r>
    <n v="5.7"/>
    <n v="10.1"/>
    <x v="0"/>
    <n v="6.2757000000000005"/>
  </r>
  <r>
    <n v="4"/>
    <n v="11.5"/>
    <x v="1"/>
    <n v="4.46"/>
  </r>
  <r>
    <n v="5.95"/>
    <n v="10.1"/>
    <x v="0"/>
    <n v="6.5509500000000003"/>
  </r>
  <r>
    <n v="6.25"/>
    <n v="10.1"/>
    <x v="0"/>
    <n v="6.8812499999999996"/>
  </r>
  <r>
    <n v="7"/>
    <n v="11.5"/>
    <x v="1"/>
    <n v="7.8049999999999997"/>
  </r>
  <r>
    <n v="5.8"/>
    <n v="10.1"/>
    <x v="0"/>
    <n v="6.3857999999999997"/>
  </r>
  <r>
    <n v="7"/>
    <n v="11.5"/>
    <x v="1"/>
    <n v="7.8049999999999997"/>
  </r>
  <r>
    <n v="5.5"/>
    <n v="10.1"/>
    <x v="0"/>
    <n v="6.0555000000000003"/>
  </r>
  <r>
    <n v="5"/>
    <n v="10.1"/>
    <x v="0"/>
    <n v="5.5049999999999999"/>
  </r>
  <r>
    <n v="5.99"/>
    <n v="11.5"/>
    <x v="1"/>
    <n v="6.6788500000000006"/>
  </r>
  <r>
    <n v="6"/>
    <n v="11.5"/>
    <x v="1"/>
    <n v="6.69"/>
  </r>
  <r>
    <n v="10.050000000000001"/>
    <n v="11.5"/>
    <x v="1"/>
    <n v="11.20575"/>
  </r>
  <r>
    <n v="5.25"/>
    <n v="10.1"/>
    <x v="0"/>
    <n v="5.7802499999999997"/>
  </r>
  <r>
    <n v="6.64"/>
    <n v="11.5"/>
    <x v="1"/>
    <n v="7.4036"/>
  </r>
  <r>
    <n v="6.5"/>
    <n v="11.5"/>
    <x v="1"/>
    <n v="7.2475000000000005"/>
  </r>
  <r>
    <n v="5"/>
    <n v="10.1"/>
    <x v="0"/>
    <n v="5.5049999999999999"/>
  </r>
  <r>
    <n v="6.8"/>
    <n v="10.1"/>
    <x v="0"/>
    <n v="7.4867999999999997"/>
  </r>
  <r>
    <n v="4.3"/>
    <n v="11.5"/>
    <x v="1"/>
    <n v="4.7945000000000002"/>
  </r>
  <r>
    <n v="6.75"/>
    <n v="10.1"/>
    <x v="0"/>
    <n v="7.4317500000000001"/>
  </r>
  <r>
    <n v="6.64"/>
    <n v="11.5"/>
    <x v="1"/>
    <n v="7.4036"/>
  </r>
  <r>
    <n v="4"/>
    <n v="11.5"/>
    <x v="1"/>
    <n v="4.46"/>
  </r>
  <r>
    <n v="5.75"/>
    <n v="10.1"/>
    <x v="0"/>
    <n v="6.3307500000000001"/>
  </r>
  <r>
    <n v="5.75"/>
    <n v="10.1"/>
    <x v="0"/>
    <n v="6.3307500000000001"/>
  </r>
  <r>
    <n v="5.15"/>
    <n v="11.5"/>
    <x v="1"/>
    <n v="5.7422500000000003"/>
  </r>
  <r>
    <n v="5.15"/>
    <n v="11.5"/>
    <x v="1"/>
    <n v="5.7422500000000003"/>
  </r>
  <r>
    <n v="5.25"/>
    <n v="10.1"/>
    <x v="0"/>
    <n v="5.7802499999999997"/>
  </r>
  <r>
    <n v="5.8"/>
    <n v="10.1"/>
    <x v="0"/>
    <n v="6.3857999999999997"/>
  </r>
  <r>
    <n v="11.75"/>
    <n v="11.5"/>
    <x v="1"/>
    <n v="13.10125"/>
  </r>
  <r>
    <n v="5.25"/>
    <n v="10.1"/>
    <x v="0"/>
    <n v="5.7802499999999997"/>
  </r>
  <r>
    <n v="6.25"/>
    <n v="10.1"/>
    <x v="0"/>
    <n v="6.8812499999999996"/>
  </r>
  <r>
    <n v="5"/>
    <n v="10.1"/>
    <x v="0"/>
    <n v="5.5049999999999999"/>
  </r>
  <r>
    <n v="4.5"/>
    <n v="10.1"/>
    <x v="0"/>
    <n v="4.9545000000000003"/>
  </r>
  <r>
    <n v="6.25"/>
    <n v="10.1"/>
    <x v="0"/>
    <n v="6.8812499999999996"/>
  </r>
  <r>
    <n v="5.5"/>
    <n v="10.1"/>
    <x v="0"/>
    <n v="6.0555000000000003"/>
  </r>
  <r>
    <n v="5.99"/>
    <n v="11.5"/>
    <x v="1"/>
    <n v="6.6788500000000006"/>
  </r>
  <r>
    <n v="4.5"/>
    <n v="10.1"/>
    <x v="0"/>
    <n v="4.9545000000000003"/>
  </r>
  <r>
    <n v="6.8"/>
    <n v="10.1"/>
    <x v="0"/>
    <n v="7.4867999999999997"/>
  </r>
  <r>
    <n v="4.95"/>
    <n v="10.1"/>
    <x v="0"/>
    <n v="5.4499500000000003"/>
  </r>
  <r>
    <n v="6.25"/>
    <n v="10.1"/>
    <x v="0"/>
    <n v="6.8812499999999996"/>
  </r>
  <r>
    <n v="5.75"/>
    <n v="10.1"/>
    <x v="0"/>
    <n v="6.3307500000000001"/>
  </r>
  <r>
    <n v="4.5"/>
    <n v="11.5"/>
    <x v="1"/>
    <n v="5.0175000000000001"/>
  </r>
  <r>
    <n v="10.050000000000001"/>
    <n v="11.5"/>
    <x v="1"/>
    <n v="11.20575"/>
  </r>
  <r>
    <n v="4.3"/>
    <n v="11.5"/>
    <x v="1"/>
    <n v="4.7945000000000002"/>
  </r>
  <r>
    <n v="6.64"/>
    <n v="11.5"/>
    <x v="1"/>
    <n v="7.4036"/>
  </r>
  <r>
    <n v="5.25"/>
    <n v="10.1"/>
    <x v="0"/>
    <n v="5.7802499999999997"/>
  </r>
  <r>
    <n v="5"/>
    <n v="10.1"/>
    <x v="0"/>
    <n v="5.5049999999999999"/>
  </r>
  <r>
    <n v="5"/>
    <n v="11.5"/>
    <x v="1"/>
    <n v="5.5750000000000002"/>
  </r>
  <r>
    <n v="5.25"/>
    <n v="10.1"/>
    <x v="0"/>
    <n v="5.7802499999999997"/>
  </r>
  <r>
    <n v="5.8"/>
    <n v="10.1"/>
    <x v="0"/>
    <n v="6.3857999999999997"/>
  </r>
  <r>
    <n v="4"/>
    <n v="11.5"/>
    <x v="1"/>
    <n v="4.46"/>
  </r>
  <r>
    <n v="5.75"/>
    <n v="10.1"/>
    <x v="0"/>
    <n v="6.3307500000000001"/>
  </r>
  <r>
    <n v="5.15"/>
    <n v="11.5"/>
    <x v="1"/>
    <n v="5.7422500000000003"/>
  </r>
  <r>
    <n v="5.5"/>
    <n v="10.1"/>
    <x v="0"/>
    <n v="6.0555000000000003"/>
  </r>
  <r>
    <n v="5.75"/>
    <n v="10.1"/>
    <x v="0"/>
    <n v="6.3307500000000001"/>
  </r>
  <r>
    <n v="4.45"/>
    <n v="11.5"/>
    <x v="1"/>
    <n v="4.9617500000000003"/>
  </r>
  <r>
    <n v="5.99"/>
    <n v="11.5"/>
    <x v="1"/>
    <n v="6.6788500000000006"/>
  </r>
  <r>
    <n v="5.75"/>
    <n v="10.1"/>
    <x v="0"/>
    <n v="6.3307500000000001"/>
  </r>
  <r>
    <n v="5.15"/>
    <n v="11.5"/>
    <x v="1"/>
    <n v="5.7422500000000003"/>
  </r>
  <r>
    <n v="5"/>
    <n v="11.5"/>
    <x v="1"/>
    <n v="5.5750000000000002"/>
  </r>
  <r>
    <n v="5.5"/>
    <n v="10.1"/>
    <x v="0"/>
    <n v="6.0555000000000003"/>
  </r>
  <r>
    <n v="5.8"/>
    <n v="10.1"/>
    <x v="0"/>
    <n v="6.3857999999999997"/>
  </r>
  <r>
    <n v="5.75"/>
    <n v="11.5"/>
    <x v="1"/>
    <n v="6.4112499999999999"/>
  </r>
  <r>
    <n v="4.95"/>
    <n v="10.1"/>
    <x v="0"/>
    <n v="5.4499500000000003"/>
  </r>
  <r>
    <n v="11"/>
    <n v="11.5"/>
    <x v="1"/>
    <n v="12.265000000000001"/>
  </r>
  <r>
    <n v="7"/>
    <n v="11.5"/>
    <x v="1"/>
    <n v="7.8049999999999997"/>
  </r>
  <r>
    <n v="5.75"/>
    <n v="10.1"/>
    <x v="0"/>
    <n v="6.3307500000000001"/>
  </r>
  <r>
    <n v="7.5"/>
    <n v="11.5"/>
    <x v="1"/>
    <n v="8.3625000000000007"/>
  </r>
  <r>
    <n v="5"/>
    <n v="10.1"/>
    <x v="0"/>
    <n v="5.5049999999999999"/>
  </r>
  <r>
    <n v="5"/>
    <n v="10.1"/>
    <x v="0"/>
    <n v="5.5049999999999999"/>
  </r>
  <r>
    <n v="5.5"/>
    <n v="10.1"/>
    <x v="0"/>
    <n v="6.0555000000000003"/>
  </r>
  <r>
    <n v="6"/>
    <n v="11.5"/>
    <x v="1"/>
    <n v="6.69"/>
  </r>
  <r>
    <n v="5.95"/>
    <n v="10.1"/>
    <x v="0"/>
    <n v="6.5509500000000003"/>
  </r>
  <r>
    <n v="5.5"/>
    <n v="10.1"/>
    <x v="0"/>
    <n v="6.0555000000000003"/>
  </r>
  <r>
    <n v="6.25"/>
    <n v="10.1"/>
    <x v="0"/>
    <n v="6.8812499999999996"/>
  </r>
  <r>
    <n v="6.8"/>
    <n v="10.1"/>
    <x v="0"/>
    <n v="7.4867999999999997"/>
  </r>
  <r>
    <n v="11"/>
    <n v="11.5"/>
    <x v="1"/>
    <n v="12.265000000000001"/>
  </r>
  <r>
    <n v="5"/>
    <n v="11.5"/>
    <x v="1"/>
    <n v="5.5750000000000002"/>
  </r>
  <r>
    <n v="5"/>
    <n v="10.1"/>
    <x v="0"/>
    <n v="5.5049999999999999"/>
  </r>
  <r>
    <n v="6.64"/>
    <n v="11.5"/>
    <x v="1"/>
    <n v="7.4036"/>
  </r>
  <r>
    <n v="6.64"/>
    <n v="11.5"/>
    <x v="1"/>
    <n v="7.4036"/>
  </r>
  <r>
    <n v="6.64"/>
    <n v="11.5"/>
    <x v="1"/>
    <n v="7.4036"/>
  </r>
  <r>
    <n v="11"/>
    <n v="11.5"/>
    <x v="1"/>
    <n v="12.265000000000001"/>
  </r>
  <r>
    <n v="5"/>
    <n v="11.5"/>
    <x v="1"/>
    <n v="5.5750000000000002"/>
  </r>
  <r>
    <n v="4"/>
    <n v="11.5"/>
    <x v="1"/>
    <n v="4.46"/>
  </r>
  <r>
    <n v="5.75"/>
    <n v="10.1"/>
    <x v="0"/>
    <n v="6.3307500000000001"/>
  </r>
  <r>
    <n v="5.5"/>
    <n v="10.1"/>
    <x v="0"/>
    <n v="6.0555000000000003"/>
  </r>
  <r>
    <n v="5.8"/>
    <n v="10.1"/>
    <x v="0"/>
    <n v="6.3857999999999997"/>
  </r>
  <r>
    <n v="6"/>
    <n v="10.1"/>
    <x v="0"/>
    <n v="6.6059999999999999"/>
  </r>
  <r>
    <n v="6.8"/>
    <n v="10.1"/>
    <x v="0"/>
    <n v="7.4867999999999997"/>
  </r>
  <r>
    <n v="6"/>
    <n v="11.5"/>
    <x v="1"/>
    <n v="6.69"/>
  </r>
  <r>
    <n v="4.5"/>
    <n v="10.1"/>
    <x v="0"/>
    <n v="4.9545000000000003"/>
  </r>
  <r>
    <n v="4.95"/>
    <n v="10.1"/>
    <x v="0"/>
    <n v="5.4499500000000003"/>
  </r>
  <r>
    <n v="7.5"/>
    <n v="11.5"/>
    <x v="1"/>
    <n v="8.3625000000000007"/>
  </r>
  <r>
    <n v="5.75"/>
    <n v="10.1"/>
    <x v="0"/>
    <n v="6.3307500000000001"/>
  </r>
  <r>
    <n v="5.75"/>
    <n v="10.1"/>
    <x v="0"/>
    <n v="6.3307500000000001"/>
  </r>
  <r>
    <n v="5.5"/>
    <n v="10.1"/>
    <x v="0"/>
    <n v="6.0555000000000003"/>
  </r>
  <r>
    <n v="5"/>
    <n v="10.1"/>
    <x v="0"/>
    <n v="5.5049999999999999"/>
  </r>
  <r>
    <n v="5"/>
    <n v="10.1"/>
    <x v="0"/>
    <n v="5.5049999999999999"/>
  </r>
  <r>
    <n v="5.25"/>
    <n v="10.1"/>
    <x v="0"/>
    <n v="5.7802499999999997"/>
  </r>
  <r>
    <n v="5.5"/>
    <n v="10.1"/>
    <x v="0"/>
    <n v="6.0555000000000003"/>
  </r>
  <r>
    <n v="4"/>
    <n v="11.5"/>
    <x v="1"/>
    <n v="4.46"/>
  </r>
  <r>
    <n v="5.75"/>
    <n v="10.1"/>
    <x v="0"/>
    <n v="6.3307500000000001"/>
  </r>
  <r>
    <n v="6.64"/>
    <n v="11.5"/>
    <x v="1"/>
    <n v="7.4036"/>
  </r>
  <r>
    <n v="10.050000000000001"/>
    <n v="11.5"/>
    <x v="1"/>
    <n v="11.20575"/>
  </r>
  <r>
    <n v="5.75"/>
    <n v="10.1"/>
    <x v="0"/>
    <n v="6.3307500000000001"/>
  </r>
  <r>
    <n v="5.5"/>
    <n v="10.1"/>
    <x v="0"/>
    <n v="6.0555000000000003"/>
  </r>
  <r>
    <n v="5.5"/>
    <n v="10.1"/>
    <x v="0"/>
    <n v="6.0555000000000003"/>
  </r>
  <r>
    <n v="5"/>
    <n v="11.5"/>
    <x v="1"/>
    <n v="5.5750000000000002"/>
  </r>
  <r>
    <n v="5.5"/>
    <n v="10.1"/>
    <x v="0"/>
    <n v="6.0555000000000003"/>
  </r>
  <r>
    <n v="5"/>
    <n v="10.1"/>
    <x v="0"/>
    <n v="5.5049999999999999"/>
  </r>
  <r>
    <n v="6.8"/>
    <n v="10.1"/>
    <x v="0"/>
    <n v="7.4867999999999997"/>
  </r>
  <r>
    <n v="6"/>
    <n v="11.5"/>
    <x v="1"/>
    <n v="6.69"/>
  </r>
  <r>
    <n v="5"/>
    <n v="11.5"/>
    <x v="1"/>
    <n v="5.5750000000000002"/>
  </r>
  <r>
    <n v="5"/>
    <n v="10.1"/>
    <x v="0"/>
    <n v="5.5049999999999999"/>
  </r>
  <r>
    <n v="5.5"/>
    <n v="10.1"/>
    <x v="0"/>
    <n v="6.0555000000000003"/>
  </r>
  <r>
    <n v="5.15"/>
    <n v="11.5"/>
    <x v="1"/>
    <n v="5.7422500000000003"/>
  </r>
  <r>
    <n v="6.8"/>
    <n v="10.1"/>
    <x v="0"/>
    <n v="7.4867999999999997"/>
  </r>
  <r>
    <n v="11"/>
    <n v="11.5"/>
    <x v="1"/>
    <n v="12.265000000000001"/>
  </r>
  <r>
    <n v="6.25"/>
    <n v="10.1"/>
    <x v="0"/>
    <n v="6.8812499999999996"/>
  </r>
  <r>
    <n v="5.15"/>
    <n v="11.5"/>
    <x v="1"/>
    <n v="5.7422500000000003"/>
  </r>
  <r>
    <n v="6.64"/>
    <n v="11.5"/>
    <x v="1"/>
    <n v="7.4036"/>
  </r>
  <r>
    <n v="6.64"/>
    <n v="11.5"/>
    <x v="1"/>
    <n v="7.4036"/>
  </r>
  <r>
    <n v="5"/>
    <n v="10.1"/>
    <x v="0"/>
    <n v="5.5049999999999999"/>
  </r>
  <r>
    <n v="5.99"/>
    <n v="11.5"/>
    <x v="1"/>
    <n v="6.6788500000000006"/>
  </r>
  <r>
    <n v="5.99"/>
    <n v="11.5"/>
    <x v="1"/>
    <n v="6.6788500000000006"/>
  </r>
  <r>
    <n v="5"/>
    <n v="10.1"/>
    <x v="0"/>
    <n v="5.5049999999999999"/>
  </r>
  <r>
    <n v="5.5"/>
    <n v="10.1"/>
    <x v="0"/>
    <n v="6.0555000000000003"/>
  </r>
  <r>
    <n v="5.95"/>
    <n v="10.1"/>
    <x v="0"/>
    <n v="6.5509500000000003"/>
  </r>
  <r>
    <n v="6"/>
    <n v="11.5"/>
    <x v="1"/>
    <n v="6.69"/>
  </r>
  <r>
    <n v="5.25"/>
    <n v="10.1"/>
    <x v="0"/>
    <n v="5.7802499999999997"/>
  </r>
  <r>
    <n v="5.5"/>
    <n v="10.1"/>
    <x v="0"/>
    <n v="6.0555000000000003"/>
  </r>
  <r>
    <n v="6.64"/>
    <n v="11.5"/>
    <x v="1"/>
    <n v="7.4036"/>
  </r>
  <r>
    <n v="6.64"/>
    <n v="11.5"/>
    <x v="1"/>
    <n v="7.4036"/>
  </r>
  <r>
    <n v="5.8"/>
    <n v="10.1"/>
    <x v="0"/>
    <n v="6.3857999999999997"/>
  </r>
  <r>
    <n v="6.5"/>
    <n v="11.5"/>
    <x v="1"/>
    <n v="7.2475000000000005"/>
  </r>
  <r>
    <n v="4.95"/>
    <n v="10.1"/>
    <x v="0"/>
    <n v="5.4499500000000003"/>
  </r>
  <r>
    <n v="5"/>
    <n v="10.1"/>
    <x v="0"/>
    <n v="5.5049999999999999"/>
  </r>
  <r>
    <n v="11"/>
    <n v="11.5"/>
    <x v="1"/>
    <n v="12.265000000000001"/>
  </r>
  <r>
    <n v="4"/>
    <n v="11.5"/>
    <x v="1"/>
    <n v="4.46"/>
  </r>
  <r>
    <n v="5"/>
    <n v="11.5"/>
    <x v="1"/>
    <n v="5.5750000000000002"/>
  </r>
  <r>
    <n v="11"/>
    <n v="11.5"/>
    <x v="1"/>
    <n v="12.265000000000001"/>
  </r>
  <r>
    <n v="6.25"/>
    <n v="10.1"/>
    <x v="0"/>
    <n v="6.8812499999999996"/>
  </r>
  <r>
    <n v="5.5"/>
    <n v="10.1"/>
    <x v="0"/>
    <n v="6.0555000000000003"/>
  </r>
  <r>
    <n v="5"/>
    <n v="11.5"/>
    <x v="1"/>
    <n v="5.5750000000000002"/>
  </r>
  <r>
    <n v="5"/>
    <n v="11.5"/>
    <x v="1"/>
    <n v="5.5750000000000002"/>
  </r>
  <r>
    <n v="5.5"/>
    <n v="10.1"/>
    <x v="0"/>
    <n v="6.0555000000000003"/>
  </r>
  <r>
    <n v="5.99"/>
    <n v="11.5"/>
    <x v="1"/>
    <n v="6.6788500000000006"/>
  </r>
  <r>
    <n v="4.5"/>
    <n v="10.1"/>
    <x v="0"/>
    <n v="4.9545000000000003"/>
  </r>
  <r>
    <n v="4.3"/>
    <n v="11.5"/>
    <x v="1"/>
    <n v="4.7945000000000002"/>
  </r>
  <r>
    <n v="4.95"/>
    <n v="10.1"/>
    <x v="0"/>
    <n v="5.4499500000000003"/>
  </r>
  <r>
    <n v="4.5"/>
    <n v="10.1"/>
    <x v="0"/>
    <n v="4.9545000000000003"/>
  </r>
  <r>
    <n v="11"/>
    <n v="11.5"/>
    <x v="1"/>
    <n v="12.265000000000001"/>
  </r>
  <r>
    <n v="6.64"/>
    <n v="11.5"/>
    <x v="1"/>
    <n v="7.4036"/>
  </r>
  <r>
    <n v="5.5"/>
    <n v="10.1"/>
    <x v="0"/>
    <n v="6.0555000000000003"/>
  </r>
  <r>
    <n v="6.5"/>
    <n v="11.5"/>
    <x v="1"/>
    <n v="7.2475000000000005"/>
  </r>
  <r>
    <n v="4.95"/>
    <n v="10.1"/>
    <x v="0"/>
    <n v="5.4499500000000003"/>
  </r>
  <r>
    <n v="6"/>
    <n v="11.5"/>
    <x v="1"/>
    <n v="6.69"/>
  </r>
  <r>
    <n v="4.95"/>
    <n v="10.1"/>
    <x v="0"/>
    <n v="5.4499500000000003"/>
  </r>
  <r>
    <n v="5.75"/>
    <n v="11.5"/>
    <x v="1"/>
    <n v="6.4112499999999999"/>
  </r>
  <r>
    <n v="6.64"/>
    <n v="11.5"/>
    <x v="1"/>
    <n v="7.4036"/>
  </r>
  <r>
    <n v="6.64"/>
    <n v="11.5"/>
    <x v="1"/>
    <n v="7.4036"/>
  </r>
  <r>
    <n v="6"/>
    <n v="10.1"/>
    <x v="0"/>
    <n v="6.6059999999999999"/>
  </r>
  <r>
    <n v="5.5"/>
    <n v="10.1"/>
    <x v="0"/>
    <n v="6.0555000000000003"/>
  </r>
  <r>
    <n v="6.8"/>
    <n v="10.1"/>
    <x v="0"/>
    <n v="7.4867999999999997"/>
  </r>
  <r>
    <n v="5.5"/>
    <n v="11.5"/>
    <x v="1"/>
    <n v="6.1325000000000003"/>
  </r>
  <r>
    <n v="7.5"/>
    <n v="11.5"/>
    <x v="1"/>
    <n v="8.3625000000000007"/>
  </r>
  <r>
    <n v="5.7"/>
    <n v="10.1"/>
    <x v="0"/>
    <n v="6.2757000000000005"/>
  </r>
  <r>
    <n v="5"/>
    <n v="10.1"/>
    <x v="0"/>
    <n v="5.5049999999999999"/>
  </r>
  <r>
    <n v="11"/>
    <n v="11.5"/>
    <x v="1"/>
    <n v="12.265000000000001"/>
  </r>
  <r>
    <n v="5.15"/>
    <n v="11.5"/>
    <x v="1"/>
    <n v="5.7422500000000003"/>
  </r>
  <r>
    <n v="6"/>
    <n v="11.5"/>
    <x v="1"/>
    <n v="6.69"/>
  </r>
  <r>
    <n v="4.5"/>
    <n v="11.5"/>
    <x v="1"/>
    <n v="5.0175000000000001"/>
  </r>
  <r>
    <n v="4.5"/>
    <n v="10.1"/>
    <x v="0"/>
    <n v="4.9545000000000003"/>
  </r>
  <r>
    <n v="5.5"/>
    <n v="10.1"/>
    <x v="0"/>
    <n v="6.0555000000000003"/>
  </r>
  <r>
    <n v="5"/>
    <n v="10.1"/>
    <x v="0"/>
    <n v="5.5049999999999999"/>
  </r>
  <r>
    <n v="5.5"/>
    <n v="10.1"/>
    <x v="0"/>
    <n v="6.0555000000000003"/>
  </r>
  <r>
    <n v="7.5"/>
    <n v="11.5"/>
    <x v="1"/>
    <n v="8.3625000000000007"/>
  </r>
  <r>
    <n v="4.5"/>
    <n v="11.5"/>
    <x v="1"/>
    <n v="5.0175000000000001"/>
  </r>
  <r>
    <n v="7"/>
    <n v="11.5"/>
    <x v="1"/>
    <n v="7.8049999999999997"/>
  </r>
  <r>
    <n v="5"/>
    <n v="10.1"/>
    <x v="0"/>
    <n v="5.5049999999999999"/>
  </r>
  <r>
    <n v="6"/>
    <n v="11.5"/>
    <x v="1"/>
    <n v="6.69"/>
  </r>
  <r>
    <n v="6"/>
    <n v="10.1"/>
    <x v="0"/>
    <n v="6.6059999999999999"/>
  </r>
  <r>
    <n v="4.5"/>
    <n v="11.5"/>
    <x v="1"/>
    <n v="5.0175000000000001"/>
  </r>
  <r>
    <n v="5"/>
    <n v="10.1"/>
    <x v="0"/>
    <n v="5.5049999999999999"/>
  </r>
  <r>
    <n v="5"/>
    <n v="10.1"/>
    <x v="0"/>
    <n v="5.5049999999999999"/>
  </r>
  <r>
    <n v="5.5"/>
    <n v="10.1"/>
    <x v="0"/>
    <n v="6.0555000000000003"/>
  </r>
  <r>
    <n v="7.5399999999999991"/>
    <n v="11.5"/>
    <x v="1"/>
    <n v="8.4070999999999998"/>
  </r>
  <r>
    <n v="6"/>
    <n v="11.5"/>
    <x v="1"/>
    <n v="6.69"/>
  </r>
  <r>
    <n v="5"/>
    <n v="10.1"/>
    <x v="0"/>
    <n v="5.5049999999999999"/>
  </r>
  <r>
    <n v="5.75"/>
    <n v="10.1"/>
    <x v="0"/>
    <n v="6.3307500000000001"/>
  </r>
  <r>
    <n v="5.15"/>
    <n v="11.5"/>
    <x v="1"/>
    <n v="5.7422500000000003"/>
  </r>
  <r>
    <n v="11"/>
    <n v="11.5"/>
    <x v="1"/>
    <n v="12.265000000000001"/>
  </r>
  <r>
    <n v="5.5"/>
    <n v="10.1"/>
    <x v="0"/>
    <n v="6.0555000000000003"/>
  </r>
  <r>
    <n v="5.5"/>
    <n v="10.1"/>
    <x v="0"/>
    <n v="6.0555000000000003"/>
  </r>
  <r>
    <n v="5.5"/>
    <n v="11.5"/>
    <x v="1"/>
    <n v="6.1325000000000003"/>
  </r>
  <r>
    <n v="5.75"/>
    <n v="10.1"/>
    <x v="0"/>
    <n v="6.3307500000000001"/>
  </r>
  <r>
    <n v="5"/>
    <n v="11.5"/>
    <x v="1"/>
    <n v="5.5750000000000002"/>
  </r>
  <r>
    <n v="5.75"/>
    <n v="10.1"/>
    <x v="0"/>
    <n v="6.3307500000000001"/>
  </r>
  <r>
    <n v="4"/>
    <n v="11.5"/>
    <x v="1"/>
    <n v="4.46"/>
  </r>
  <r>
    <n v="13.45"/>
    <n v="11.5"/>
    <x v="1"/>
    <n v="14.996749999999999"/>
  </r>
  <r>
    <n v="5.5"/>
    <n v="11.5"/>
    <x v="1"/>
    <n v="6.1325000000000003"/>
  </r>
  <r>
    <n v="13.45"/>
    <n v="11.5"/>
    <x v="1"/>
    <n v="14.996749999999999"/>
  </r>
  <r>
    <n v="6"/>
    <n v="11.5"/>
    <x v="1"/>
    <n v="6.69"/>
  </r>
  <r>
    <n v="4.5"/>
    <n v="10.1"/>
    <x v="0"/>
    <n v="4.9545000000000003"/>
  </r>
  <r>
    <n v="4.5"/>
    <n v="10.1"/>
    <x v="0"/>
    <n v="4.9545000000000003"/>
  </r>
  <r>
    <n v="5.99"/>
    <n v="11.5"/>
    <x v="1"/>
    <n v="6.6788500000000006"/>
  </r>
  <r>
    <n v="5.5"/>
    <n v="10.1"/>
    <x v="0"/>
    <n v="6.0555000000000003"/>
  </r>
  <r>
    <n v="4.5"/>
    <n v="10.1"/>
    <x v="0"/>
    <n v="4.9545000000000003"/>
  </r>
  <r>
    <n v="5"/>
    <n v="11.5"/>
    <x v="1"/>
    <n v="5.5750000000000002"/>
  </r>
  <r>
    <n v="5.99"/>
    <n v="11.5"/>
    <x v="1"/>
    <n v="6.6788500000000006"/>
  </r>
  <r>
    <n v="11"/>
    <n v="11.5"/>
    <x v="1"/>
    <n v="12.265000000000001"/>
  </r>
  <r>
    <n v="5.75"/>
    <n v="10.1"/>
    <x v="0"/>
    <n v="6.3307500000000001"/>
  </r>
  <r>
    <n v="5.25"/>
    <n v="10.1"/>
    <x v="0"/>
    <n v="5.7802499999999997"/>
  </r>
  <r>
    <n v="5.5"/>
    <n v="10.1"/>
    <x v="0"/>
    <n v="6.0555000000000003"/>
  </r>
  <r>
    <n v="4.5"/>
    <n v="10.1"/>
    <x v="0"/>
    <n v="4.9545000000000003"/>
  </r>
  <r>
    <n v="5"/>
    <n v="10.1"/>
    <x v="0"/>
    <n v="5.5049999999999999"/>
  </r>
  <r>
    <n v="5.99"/>
    <n v="11.5"/>
    <x v="1"/>
    <n v="6.6788500000000006"/>
  </r>
  <r>
    <n v="5.75"/>
    <n v="10.1"/>
    <x v="0"/>
    <n v="6.3307500000000001"/>
  </r>
  <r>
    <n v="5"/>
    <n v="10.1"/>
    <x v="0"/>
    <n v="5.5049999999999999"/>
  </r>
  <r>
    <n v="10.050000000000001"/>
    <n v="11.5"/>
    <x v="1"/>
    <n v="11.20575"/>
  </r>
  <r>
    <n v="6.8"/>
    <n v="10.1"/>
    <x v="0"/>
    <n v="7.4867999999999997"/>
  </r>
  <r>
    <n v="5.7"/>
    <n v="10.1"/>
    <x v="0"/>
    <n v="6.2757000000000005"/>
  </r>
  <r>
    <n v="5.75"/>
    <n v="10.1"/>
    <x v="0"/>
    <n v="6.3307500000000001"/>
  </r>
  <r>
    <n v="5.75"/>
    <n v="10.1"/>
    <x v="0"/>
    <n v="6.3307500000000001"/>
  </r>
  <r>
    <n v="6.25"/>
    <n v="10.1"/>
    <x v="0"/>
    <n v="6.8812499999999996"/>
  </r>
  <r>
    <n v="6"/>
    <n v="10.1"/>
    <x v="0"/>
    <n v="6.6059999999999999"/>
  </r>
  <r>
    <n v="5.8"/>
    <n v="10.1"/>
    <x v="0"/>
    <n v="6.3857999999999997"/>
  </r>
  <r>
    <n v="4.95"/>
    <n v="10.1"/>
    <x v="0"/>
    <n v="5.4499500000000003"/>
  </r>
  <r>
    <n v="5.75"/>
    <n v="10.1"/>
    <x v="0"/>
    <n v="6.3307500000000001"/>
  </r>
  <r>
    <n v="5.7"/>
    <n v="10.1"/>
    <x v="0"/>
    <n v="6.2757000000000005"/>
  </r>
  <r>
    <n v="5.7"/>
    <n v="10.1"/>
    <x v="0"/>
    <n v="6.2757000000000005"/>
  </r>
  <r>
    <n v="5.15"/>
    <n v="11.5"/>
    <x v="1"/>
    <n v="5.7422500000000003"/>
  </r>
  <r>
    <n v="6.8"/>
    <n v="10.1"/>
    <x v="0"/>
    <n v="7.4867999999999997"/>
  </r>
  <r>
    <n v="5"/>
    <n v="11.5"/>
    <x v="1"/>
    <n v="5.5750000000000002"/>
  </r>
  <r>
    <n v="5.8"/>
    <n v="10.1"/>
    <x v="0"/>
    <n v="6.3857999999999997"/>
  </r>
  <r>
    <n v="4.5"/>
    <n v="11.5"/>
    <x v="1"/>
    <n v="5.0175000000000001"/>
  </r>
  <r>
    <n v="5"/>
    <n v="10.1"/>
    <x v="0"/>
    <n v="5.5049999999999999"/>
  </r>
  <r>
    <n v="4.5"/>
    <n v="10.1"/>
    <x v="0"/>
    <n v="4.9545000000000003"/>
  </r>
  <r>
    <n v="6.25"/>
    <n v="10.1"/>
    <x v="0"/>
    <n v="6.8812499999999996"/>
  </r>
  <r>
    <n v="6.8"/>
    <n v="10.1"/>
    <x v="0"/>
    <n v="7.4867999999999997"/>
  </r>
  <r>
    <n v="11"/>
    <n v="11.5"/>
    <x v="1"/>
    <n v="12.265000000000001"/>
  </r>
  <r>
    <n v="4.5"/>
    <n v="10.1"/>
    <x v="0"/>
    <n v="4.9545000000000003"/>
  </r>
  <r>
    <n v="5.25"/>
    <n v="10.1"/>
    <x v="0"/>
    <n v="5.7802499999999997"/>
  </r>
  <r>
    <n v="6.8"/>
    <n v="10.1"/>
    <x v="0"/>
    <n v="7.4867999999999997"/>
  </r>
  <r>
    <n v="6.64"/>
    <n v="11.5"/>
    <x v="1"/>
    <n v="7.4036"/>
  </r>
  <r>
    <n v="7.5"/>
    <n v="11.5"/>
    <x v="1"/>
    <n v="8.3625000000000007"/>
  </r>
  <r>
    <n v="4.5"/>
    <n v="11.5"/>
    <x v="1"/>
    <n v="5.0175000000000001"/>
  </r>
  <r>
    <n v="5.8"/>
    <n v="10.1"/>
    <x v="0"/>
    <n v="6.3857999999999997"/>
  </r>
  <r>
    <n v="4.5"/>
    <n v="11.5"/>
    <x v="1"/>
    <n v="5.0175000000000001"/>
  </r>
  <r>
    <n v="5.95"/>
    <n v="10.1"/>
    <x v="0"/>
    <n v="6.5509500000000003"/>
  </r>
  <r>
    <n v="5"/>
    <n v="10.1"/>
    <x v="0"/>
    <n v="5.5049999999999999"/>
  </r>
  <r>
    <n v="5.5"/>
    <n v="10.1"/>
    <x v="0"/>
    <n v="6.0555000000000003"/>
  </r>
  <r>
    <n v="5.75"/>
    <n v="10.1"/>
    <x v="0"/>
    <n v="6.3307500000000001"/>
  </r>
  <r>
    <n v="5"/>
    <n v="10.1"/>
    <x v="0"/>
    <n v="5.5049999999999999"/>
  </r>
  <r>
    <n v="5.8"/>
    <n v="10.1"/>
    <x v="0"/>
    <n v="6.3857999999999997"/>
  </r>
  <r>
    <n v="6.5"/>
    <n v="11.5"/>
    <x v="1"/>
    <n v="7.2475000000000005"/>
  </r>
  <r>
    <n v="6.25"/>
    <n v="10.1"/>
    <x v="0"/>
    <n v="6.8812499999999996"/>
  </r>
  <r>
    <n v="6.5"/>
    <n v="11.5"/>
    <x v="1"/>
    <n v="7.2475000000000005"/>
  </r>
  <r>
    <n v="4"/>
    <n v="11.5"/>
    <x v="1"/>
    <n v="4.46"/>
  </r>
  <r>
    <n v="11"/>
    <n v="11.5"/>
    <x v="1"/>
    <n v="12.265000000000001"/>
  </r>
  <r>
    <n v="7.5"/>
    <n v="11.5"/>
    <x v="1"/>
    <n v="8.3625000000000007"/>
  </r>
  <r>
    <n v="5.99"/>
    <n v="11.5"/>
    <x v="1"/>
    <n v="6.6788500000000006"/>
  </r>
  <r>
    <n v="5"/>
    <n v="11.5"/>
    <x v="1"/>
    <n v="5.5750000000000002"/>
  </r>
  <r>
    <n v="5.25"/>
    <n v="10.1"/>
    <x v="0"/>
    <n v="5.7802499999999997"/>
  </r>
  <r>
    <n v="5"/>
    <n v="10.1"/>
    <x v="0"/>
    <n v="5.5049999999999999"/>
  </r>
  <r>
    <n v="6.25"/>
    <n v="10.1"/>
    <x v="0"/>
    <n v="6.8812499999999996"/>
  </r>
  <r>
    <n v="6"/>
    <n v="10.1"/>
    <x v="0"/>
    <n v="6.6059999999999999"/>
  </r>
  <r>
    <n v="5.75"/>
    <n v="10.1"/>
    <x v="0"/>
    <n v="6.3307500000000001"/>
  </r>
  <r>
    <n v="5"/>
    <n v="11.5"/>
    <x v="1"/>
    <n v="5.5750000000000002"/>
  </r>
  <r>
    <n v="5"/>
    <n v="10.1"/>
    <x v="0"/>
    <n v="5.5049999999999999"/>
  </r>
  <r>
    <n v="5.7"/>
    <n v="10.1"/>
    <x v="0"/>
    <n v="6.2757000000000005"/>
  </r>
  <r>
    <n v="6.25"/>
    <n v="10.1"/>
    <x v="0"/>
    <n v="6.8812499999999996"/>
  </r>
  <r>
    <n v="5"/>
    <n v="11.5"/>
    <x v="1"/>
    <n v="5.5750000000000002"/>
  </r>
  <r>
    <n v="5.8"/>
    <n v="10.1"/>
    <x v="0"/>
    <n v="6.3857999999999997"/>
  </r>
  <r>
    <n v="5"/>
    <n v="11.5"/>
    <x v="1"/>
    <n v="5.5750000000000002"/>
  </r>
  <r>
    <n v="6.25"/>
    <n v="10.1"/>
    <x v="0"/>
    <n v="6.8812499999999996"/>
  </r>
  <r>
    <n v="4.95"/>
    <n v="10.1"/>
    <x v="0"/>
    <n v="5.4499500000000003"/>
  </r>
  <r>
    <n v="7"/>
    <n v="11.5"/>
    <x v="1"/>
    <n v="7.8049999999999997"/>
  </r>
  <r>
    <n v="4.5"/>
    <n v="10.1"/>
    <x v="0"/>
    <n v="4.9545000000000003"/>
  </r>
  <r>
    <n v="5.5"/>
    <n v="10.1"/>
    <x v="0"/>
    <n v="6.0555000000000003"/>
  </r>
  <r>
    <n v="5.5"/>
    <n v="10.1"/>
    <x v="0"/>
    <n v="6.0555000000000003"/>
  </r>
  <r>
    <n v="6.64"/>
    <n v="11.5"/>
    <x v="1"/>
    <n v="7.4036"/>
  </r>
  <r>
    <n v="5.75"/>
    <n v="10.1"/>
    <x v="0"/>
    <n v="6.3307500000000001"/>
  </r>
  <r>
    <n v="5.75"/>
    <n v="10.1"/>
    <x v="0"/>
    <n v="6.3307500000000001"/>
  </r>
  <r>
    <n v="4.95"/>
    <n v="10.1"/>
    <x v="0"/>
    <n v="5.4499500000000003"/>
  </r>
  <r>
    <n v="6.5"/>
    <n v="11.5"/>
    <x v="1"/>
    <n v="7.2475000000000005"/>
  </r>
  <r>
    <n v="4.5"/>
    <n v="11.5"/>
    <x v="1"/>
    <n v="5.0175000000000001"/>
  </r>
  <r>
    <n v="6.8"/>
    <n v="10.1"/>
    <x v="0"/>
    <n v="7.4867999999999997"/>
  </r>
  <r>
    <n v="5"/>
    <n v="10.1"/>
    <x v="0"/>
    <n v="5.5049999999999999"/>
  </r>
  <r>
    <n v="5.5"/>
    <n v="10.1"/>
    <x v="0"/>
    <n v="6.0555000000000003"/>
  </r>
  <r>
    <n v="6.8"/>
    <n v="10.1"/>
    <x v="0"/>
    <n v="7.4867999999999997"/>
  </r>
  <r>
    <n v="6.64"/>
    <n v="11.5"/>
    <x v="1"/>
    <n v="7.4036"/>
  </r>
  <r>
    <n v="5.5"/>
    <n v="10.1"/>
    <x v="0"/>
    <n v="6.0555000000000003"/>
  </r>
  <r>
    <n v="6.64"/>
    <n v="11.5"/>
    <x v="1"/>
    <n v="7.4036"/>
  </r>
  <r>
    <n v="4.3"/>
    <n v="11.5"/>
    <x v="1"/>
    <n v="4.7945000000000002"/>
  </r>
  <r>
    <n v="4.5"/>
    <n v="10.1"/>
    <x v="0"/>
    <n v="4.9545000000000003"/>
  </r>
  <r>
    <n v="6"/>
    <n v="11.5"/>
    <x v="1"/>
    <n v="6.69"/>
  </r>
  <r>
    <n v="5.99"/>
    <n v="11.5"/>
    <x v="1"/>
    <n v="6.6788500000000006"/>
  </r>
  <r>
    <n v="5.75"/>
    <n v="11.5"/>
    <x v="1"/>
    <n v="6.4112499999999999"/>
  </r>
  <r>
    <n v="5.9"/>
    <n v="11.5"/>
    <x v="1"/>
    <n v="6.5785"/>
  </r>
  <r>
    <n v="6.75"/>
    <n v="10.1"/>
    <x v="0"/>
    <n v="7.4317500000000001"/>
  </r>
  <r>
    <n v="4"/>
    <n v="11.5"/>
    <x v="1"/>
    <n v="4.46"/>
  </r>
  <r>
    <n v="5.75"/>
    <n v="10.1"/>
    <x v="0"/>
    <n v="6.3307500000000001"/>
  </r>
  <r>
    <n v="6.8"/>
    <n v="10.1"/>
    <x v="0"/>
    <n v="7.4867999999999997"/>
  </r>
  <r>
    <n v="5.75"/>
    <n v="10.1"/>
    <x v="0"/>
    <n v="6.3307500000000001"/>
  </r>
  <r>
    <n v="5.7"/>
    <n v="10.1"/>
    <x v="0"/>
    <n v="6.2757000000000005"/>
  </r>
  <r>
    <n v="5.5"/>
    <n v="10.1"/>
    <x v="0"/>
    <n v="6.0555000000000003"/>
  </r>
  <r>
    <n v="5.5"/>
    <n v="10.1"/>
    <x v="0"/>
    <n v="6.0555000000000003"/>
  </r>
  <r>
    <n v="5.7"/>
    <n v="10.1"/>
    <x v="0"/>
    <n v="6.2757000000000005"/>
  </r>
  <r>
    <n v="5.75"/>
    <n v="10.1"/>
    <x v="0"/>
    <n v="6.3307500000000001"/>
  </r>
  <r>
    <n v="11.75"/>
    <n v="11.5"/>
    <x v="1"/>
    <n v="13.10125"/>
  </r>
  <r>
    <n v="4.5"/>
    <n v="11.5"/>
    <x v="1"/>
    <n v="5.0175000000000001"/>
  </r>
  <r>
    <n v="4"/>
    <n v="11.5"/>
    <x v="1"/>
    <n v="4.46"/>
  </r>
  <r>
    <n v="7.5399999999999991"/>
    <n v="11.5"/>
    <x v="1"/>
    <n v="8.4070999999999998"/>
  </r>
  <r>
    <n v="5.5"/>
    <n v="10.1"/>
    <x v="0"/>
    <n v="6.0555000000000003"/>
  </r>
  <r>
    <n v="5.5"/>
    <n v="10.1"/>
    <x v="0"/>
    <n v="6.0555000000000003"/>
  </r>
  <r>
    <n v="5.99"/>
    <n v="11.5"/>
    <x v="1"/>
    <n v="6.6788500000000006"/>
  </r>
  <r>
    <n v="6"/>
    <n v="11.5"/>
    <x v="1"/>
    <n v="6.69"/>
  </r>
  <r>
    <n v="6.8"/>
    <n v="10.1"/>
    <x v="0"/>
    <n v="7.4867999999999997"/>
  </r>
  <r>
    <n v="5.5"/>
    <n v="10.1"/>
    <x v="0"/>
    <n v="6.0555000000000003"/>
  </r>
  <r>
    <n v="6.64"/>
    <n v="11.5"/>
    <x v="1"/>
    <n v="7.4036"/>
  </r>
  <r>
    <n v="5"/>
    <n v="10.1"/>
    <x v="0"/>
    <n v="5.5049999999999999"/>
  </r>
  <r>
    <n v="5"/>
    <n v="10.1"/>
    <x v="0"/>
    <n v="5.5049999999999999"/>
  </r>
  <r>
    <n v="4.5"/>
    <n v="10.1"/>
    <x v="0"/>
    <n v="4.9545000000000003"/>
  </r>
  <r>
    <n v="5.99"/>
    <n v="11.5"/>
    <x v="1"/>
    <n v="6.6788500000000006"/>
  </r>
  <r>
    <n v="5.95"/>
    <n v="10.1"/>
    <x v="0"/>
    <n v="6.5509500000000003"/>
  </r>
  <r>
    <n v="5.5"/>
    <n v="10.1"/>
    <x v="0"/>
    <n v="6.0555000000000003"/>
  </r>
  <r>
    <n v="6"/>
    <n v="10.1"/>
    <x v="0"/>
    <n v="6.6059999999999999"/>
  </r>
  <r>
    <n v="4.3"/>
    <n v="11.5"/>
    <x v="1"/>
    <n v="4.7945000000000002"/>
  </r>
  <r>
    <n v="5.15"/>
    <n v="11.5"/>
    <x v="1"/>
    <n v="5.7422500000000003"/>
  </r>
  <r>
    <n v="5.9"/>
    <n v="11.5"/>
    <x v="1"/>
    <n v="6.5785"/>
  </r>
  <r>
    <n v="6"/>
    <n v="11.5"/>
    <x v="1"/>
    <n v="6.69"/>
  </r>
  <r>
    <n v="5.5"/>
    <n v="10.1"/>
    <x v="0"/>
    <n v="6.0555000000000003"/>
  </r>
  <r>
    <n v="5.5"/>
    <n v="10.1"/>
    <x v="0"/>
    <n v="6.0555000000000003"/>
  </r>
  <r>
    <n v="5.5"/>
    <n v="10.1"/>
    <x v="0"/>
    <n v="6.0555000000000003"/>
  </r>
  <r>
    <n v="4.95"/>
    <n v="10.1"/>
    <x v="0"/>
    <n v="5.4499500000000003"/>
  </r>
  <r>
    <n v="5.15"/>
    <n v="11.5"/>
    <x v="1"/>
    <n v="5.7422500000000003"/>
  </r>
  <r>
    <n v="5.99"/>
    <n v="11.5"/>
    <x v="1"/>
    <n v="6.6788500000000006"/>
  </r>
  <r>
    <n v="5.99"/>
    <n v="11.5"/>
    <x v="1"/>
    <n v="6.6788500000000006"/>
  </r>
  <r>
    <n v="7"/>
    <n v="11.5"/>
    <x v="1"/>
    <n v="7.8049999999999997"/>
  </r>
  <r>
    <n v="11"/>
    <n v="11.5"/>
    <x v="1"/>
    <n v="12.265000000000001"/>
  </r>
  <r>
    <n v="5.8"/>
    <n v="10.1"/>
    <x v="0"/>
    <n v="6.3857999999999997"/>
  </r>
  <r>
    <n v="5"/>
    <n v="10.1"/>
    <x v="0"/>
    <n v="5.5049999999999999"/>
  </r>
  <r>
    <n v="5.75"/>
    <n v="10.1"/>
    <x v="0"/>
    <n v="6.3307500000000001"/>
  </r>
  <r>
    <n v="5.75"/>
    <n v="10.1"/>
    <x v="0"/>
    <n v="6.3307500000000001"/>
  </r>
  <r>
    <n v="4.95"/>
    <n v="10.1"/>
    <x v="0"/>
    <n v="5.4499500000000003"/>
  </r>
  <r>
    <n v="6.64"/>
    <n v="11.5"/>
    <x v="1"/>
    <n v="7.4036"/>
  </r>
  <r>
    <n v="5"/>
    <n v="10.1"/>
    <x v="0"/>
    <n v="5.5049999999999999"/>
  </r>
  <r>
    <n v="6.8"/>
    <n v="10.1"/>
    <x v="0"/>
    <n v="7.4867999999999997"/>
  </r>
  <r>
    <n v="5.5"/>
    <n v="10.1"/>
    <x v="0"/>
    <n v="6.0555000000000003"/>
  </r>
  <r>
    <n v="5.7"/>
    <n v="10.1"/>
    <x v="0"/>
    <n v="6.2757000000000005"/>
  </r>
  <r>
    <n v="5.95"/>
    <n v="10.1"/>
    <x v="0"/>
    <n v="6.5509500000000003"/>
  </r>
  <r>
    <n v="5.99"/>
    <n v="11.5"/>
    <x v="1"/>
    <n v="6.6788500000000006"/>
  </r>
  <r>
    <n v="6"/>
    <n v="11.5"/>
    <x v="1"/>
    <n v="6.69"/>
  </r>
  <r>
    <n v="5"/>
    <n v="10.1"/>
    <x v="0"/>
    <n v="5.5049999999999999"/>
  </r>
  <r>
    <n v="4.95"/>
    <n v="10.1"/>
    <x v="0"/>
    <n v="5.4499500000000003"/>
  </r>
  <r>
    <n v="5.5"/>
    <n v="10.1"/>
    <x v="0"/>
    <n v="6.0555000000000003"/>
  </r>
  <r>
    <n v="5.75"/>
    <n v="10.1"/>
    <x v="0"/>
    <n v="6.3307500000000001"/>
  </r>
  <r>
    <n v="5.5"/>
    <n v="10.1"/>
    <x v="0"/>
    <n v="6.0555000000000003"/>
  </r>
  <r>
    <n v="4.95"/>
    <n v="10.1"/>
    <x v="0"/>
    <n v="5.4499500000000003"/>
  </r>
  <r>
    <n v="4"/>
    <n v="11.5"/>
    <x v="1"/>
    <n v="4.46"/>
  </r>
  <r>
    <n v="6.25"/>
    <n v="10.1"/>
    <x v="0"/>
    <n v="6.8812499999999996"/>
  </r>
  <r>
    <n v="4"/>
    <n v="11.5"/>
    <x v="1"/>
    <n v="4.46"/>
  </r>
  <r>
    <n v="11"/>
    <n v="11.5"/>
    <x v="1"/>
    <n v="12.265000000000001"/>
  </r>
  <r>
    <n v="5"/>
    <n v="10.1"/>
    <x v="0"/>
    <n v="5.5049999999999999"/>
  </r>
  <r>
    <n v="6.64"/>
    <n v="11.5"/>
    <x v="1"/>
    <n v="7.4036"/>
  </r>
  <r>
    <n v="5.9"/>
    <n v="10.1"/>
    <x v="0"/>
    <n v="6.4959000000000007"/>
  </r>
  <r>
    <n v="4.5"/>
    <n v="11.5"/>
    <x v="1"/>
    <n v="5.0175000000000001"/>
  </r>
  <r>
    <n v="5.8"/>
    <n v="10.1"/>
    <x v="0"/>
    <n v="6.3857999999999997"/>
  </r>
  <r>
    <n v="5.15"/>
    <n v="11.5"/>
    <x v="1"/>
    <n v="5.7422500000000003"/>
  </r>
  <r>
    <n v="4.3"/>
    <n v="11.5"/>
    <x v="1"/>
    <n v="4.7945000000000002"/>
  </r>
  <r>
    <n v="5"/>
    <n v="11.5"/>
    <x v="1"/>
    <n v="5.5750000000000002"/>
  </r>
  <r>
    <n v="5.75"/>
    <n v="10.1"/>
    <x v="0"/>
    <n v="6.3307500000000001"/>
  </r>
  <r>
    <n v="5.5"/>
    <n v="10.1"/>
    <x v="0"/>
    <n v="6.0555000000000003"/>
  </r>
  <r>
    <n v="5"/>
    <n v="10.1"/>
    <x v="0"/>
    <n v="5.5049999999999999"/>
  </r>
  <r>
    <n v="5.5"/>
    <n v="10.1"/>
    <x v="0"/>
    <n v="6.0555000000000003"/>
  </r>
  <r>
    <n v="6.25"/>
    <n v="10.1"/>
    <x v="0"/>
    <n v="6.8812499999999996"/>
  </r>
  <r>
    <n v="5"/>
    <n v="10.1"/>
    <x v="0"/>
    <n v="5.5049999999999999"/>
  </r>
  <r>
    <n v="5.5"/>
    <n v="10.1"/>
    <x v="0"/>
    <n v="6.0555000000000003"/>
  </r>
  <r>
    <n v="5.5"/>
    <n v="10.1"/>
    <x v="0"/>
    <n v="6.0555000000000003"/>
  </r>
  <r>
    <n v="5.75"/>
    <n v="10.1"/>
    <x v="0"/>
    <n v="6.3307500000000001"/>
  </r>
  <r>
    <n v="5"/>
    <n v="10.1"/>
    <x v="0"/>
    <n v="5.5049999999999999"/>
  </r>
  <r>
    <n v="5.15"/>
    <n v="11.5"/>
    <x v="1"/>
    <n v="5.7422500000000003"/>
  </r>
  <r>
    <n v="5.5"/>
    <n v="10.1"/>
    <x v="0"/>
    <n v="6.0555000000000003"/>
  </r>
  <r>
    <n v="5.75"/>
    <n v="10.1"/>
    <x v="0"/>
    <n v="6.3307500000000001"/>
  </r>
  <r>
    <n v="6"/>
    <n v="10.1"/>
    <x v="0"/>
    <n v="6.6059999999999999"/>
  </r>
  <r>
    <n v="5.5"/>
    <n v="10.1"/>
    <x v="0"/>
    <n v="6.0555000000000003"/>
  </r>
  <r>
    <n v="5.25"/>
    <n v="10.1"/>
    <x v="0"/>
    <n v="5.7802499999999997"/>
  </r>
  <r>
    <n v="11"/>
    <n v="11.5"/>
    <x v="1"/>
    <n v="12.265000000000001"/>
  </r>
  <r>
    <n v="4.5"/>
    <n v="10.1"/>
    <x v="0"/>
    <n v="4.9545000000000003"/>
  </r>
  <r>
    <n v="10.050000000000001"/>
    <n v="11.5"/>
    <x v="1"/>
    <n v="11.20575"/>
  </r>
  <r>
    <n v="5"/>
    <n v="10.1"/>
    <x v="0"/>
    <n v="5.5049999999999999"/>
  </r>
  <r>
    <n v="5.15"/>
    <n v="11.5"/>
    <x v="1"/>
    <n v="5.7422500000000003"/>
  </r>
  <r>
    <n v="5"/>
    <n v="10.1"/>
    <x v="0"/>
    <n v="5.5049999999999999"/>
  </r>
  <r>
    <n v="13.45"/>
    <n v="11.5"/>
    <x v="1"/>
    <n v="14.996749999999999"/>
  </r>
  <r>
    <n v="5.5"/>
    <n v="10.1"/>
    <x v="0"/>
    <n v="6.0555000000000003"/>
  </r>
  <r>
    <n v="5.99"/>
    <n v="11.5"/>
    <x v="1"/>
    <n v="6.6788500000000006"/>
  </r>
  <r>
    <n v="6"/>
    <n v="11.5"/>
    <x v="1"/>
    <n v="6.69"/>
  </r>
  <r>
    <n v="5.5"/>
    <n v="10.1"/>
    <x v="0"/>
    <n v="6.0555000000000003"/>
  </r>
  <r>
    <n v="5.9"/>
    <n v="11.5"/>
    <x v="1"/>
    <n v="6.5785"/>
  </r>
  <r>
    <n v="6.64"/>
    <n v="11.5"/>
    <x v="1"/>
    <n v="7.4036"/>
  </r>
  <r>
    <n v="5"/>
    <n v="11.5"/>
    <x v="1"/>
    <n v="5.5750000000000002"/>
  </r>
  <r>
    <n v="4.45"/>
    <n v="11.5"/>
    <x v="1"/>
    <n v="4.9617500000000003"/>
  </r>
  <r>
    <n v="6.75"/>
    <n v="10.1"/>
    <x v="0"/>
    <n v="7.4317500000000001"/>
  </r>
  <r>
    <n v="4.5"/>
    <n v="10.1"/>
    <x v="0"/>
    <n v="4.9545000000000003"/>
  </r>
  <r>
    <n v="11"/>
    <n v="11.5"/>
    <x v="1"/>
    <n v="12.265000000000001"/>
  </r>
  <r>
    <n v="11.75"/>
    <n v="11.5"/>
    <x v="1"/>
    <n v="13.10125"/>
  </r>
  <r>
    <n v="5"/>
    <n v="10.1"/>
    <x v="0"/>
    <n v="5.5049999999999999"/>
  </r>
  <r>
    <n v="5.8"/>
    <n v="10.1"/>
    <x v="0"/>
    <n v="6.3857999999999997"/>
  </r>
  <r>
    <n v="5.99"/>
    <n v="11.5"/>
    <x v="1"/>
    <n v="6.6788500000000006"/>
  </r>
  <r>
    <n v="5.75"/>
    <n v="10.1"/>
    <x v="0"/>
    <n v="6.3307500000000001"/>
  </r>
  <r>
    <n v="5"/>
    <n v="10.1"/>
    <x v="0"/>
    <n v="5.5049999999999999"/>
  </r>
  <r>
    <n v="5.95"/>
    <n v="10.1"/>
    <x v="0"/>
    <n v="6.5509500000000003"/>
  </r>
  <r>
    <n v="5.7"/>
    <n v="10.1"/>
    <x v="0"/>
    <n v="6.2757000000000005"/>
  </r>
  <r>
    <n v="6"/>
    <n v="11.5"/>
    <x v="1"/>
    <n v="6.69"/>
  </r>
  <r>
    <n v="4.3"/>
    <n v="11.5"/>
    <x v="1"/>
    <n v="4.7945000000000002"/>
  </r>
  <r>
    <n v="6.8"/>
    <n v="10.1"/>
    <x v="0"/>
    <n v="7.4867999999999997"/>
  </r>
  <r>
    <n v="5.9"/>
    <n v="10.1"/>
    <x v="0"/>
    <n v="6.4959000000000007"/>
  </r>
  <r>
    <n v="5.5"/>
    <n v="10.1"/>
    <x v="0"/>
    <n v="6.0555000000000003"/>
  </r>
  <r>
    <n v="5.5"/>
    <n v="10.1"/>
    <x v="0"/>
    <n v="6.0555000000000003"/>
  </r>
  <r>
    <n v="4.5"/>
    <n v="11.5"/>
    <x v="1"/>
    <n v="5.0175000000000001"/>
  </r>
  <r>
    <n v="6.64"/>
    <n v="11.5"/>
    <x v="1"/>
    <n v="7.4036"/>
  </r>
  <r>
    <n v="6"/>
    <n v="11.5"/>
    <x v="1"/>
    <n v="6.69"/>
  </r>
  <r>
    <n v="6"/>
    <n v="10.1"/>
    <x v="0"/>
    <n v="6.6059999999999999"/>
  </r>
  <r>
    <n v="6.75"/>
    <n v="10.1"/>
    <x v="0"/>
    <n v="7.4317500000000001"/>
  </r>
  <r>
    <n v="6.8"/>
    <n v="10.1"/>
    <x v="0"/>
    <n v="7.4867999999999997"/>
  </r>
  <r>
    <n v="6.25"/>
    <n v="10.1"/>
    <x v="0"/>
    <n v="6.8812499999999996"/>
  </r>
  <r>
    <n v="7.5"/>
    <n v="11.5"/>
    <x v="1"/>
    <n v="8.3625000000000007"/>
  </r>
  <r>
    <n v="6"/>
    <n v="11.5"/>
    <x v="1"/>
    <n v="6.69"/>
  </r>
  <r>
    <n v="6"/>
    <n v="11.5"/>
    <x v="1"/>
    <n v="6.69"/>
  </r>
  <r>
    <n v="5.5"/>
    <n v="10.1"/>
    <x v="0"/>
    <n v="6.0555000000000003"/>
  </r>
  <r>
    <n v="5.15"/>
    <n v="11.5"/>
    <x v="1"/>
    <n v="5.7422500000000003"/>
  </r>
  <r>
    <n v="5.25"/>
    <n v="10.1"/>
    <x v="0"/>
    <n v="5.7802499999999997"/>
  </r>
  <r>
    <n v="6.5"/>
    <n v="11.5"/>
    <x v="1"/>
    <n v="7.2475000000000005"/>
  </r>
  <r>
    <n v="5.75"/>
    <n v="10.1"/>
    <x v="0"/>
    <n v="6.3307500000000001"/>
  </r>
  <r>
    <n v="5.5"/>
    <n v="10.1"/>
    <x v="0"/>
    <n v="6.0555000000000003"/>
  </r>
  <r>
    <n v="5.95"/>
    <n v="10.1"/>
    <x v="0"/>
    <n v="6.5509500000000003"/>
  </r>
  <r>
    <n v="4.3"/>
    <n v="11.5"/>
    <x v="1"/>
    <n v="4.7945000000000002"/>
  </r>
  <r>
    <n v="5.75"/>
    <n v="10.1"/>
    <x v="0"/>
    <n v="6.3307500000000001"/>
  </r>
  <r>
    <n v="4.3"/>
    <n v="11.5"/>
    <x v="1"/>
    <n v="4.7945000000000002"/>
  </r>
  <r>
    <n v="4.45"/>
    <n v="11.5"/>
    <x v="1"/>
    <n v="4.9617500000000003"/>
  </r>
  <r>
    <n v="5.5"/>
    <n v="11.5"/>
    <x v="1"/>
    <n v="6.1325000000000003"/>
  </r>
  <r>
    <n v="5.25"/>
    <n v="10.1"/>
    <x v="0"/>
    <n v="5.7802499999999997"/>
  </r>
  <r>
    <n v="5.5"/>
    <n v="10.1"/>
    <x v="0"/>
    <n v="6.0555000000000003"/>
  </r>
  <r>
    <n v="5.5"/>
    <n v="10.1"/>
    <x v="0"/>
    <n v="6.0555000000000003"/>
  </r>
  <r>
    <n v="4.95"/>
    <n v="10.1"/>
    <x v="0"/>
    <n v="5.4499500000000003"/>
  </r>
  <r>
    <n v="5.5"/>
    <n v="10.1"/>
    <x v="0"/>
    <n v="6.0555000000000003"/>
  </r>
  <r>
    <n v="4.5"/>
    <n v="11.5"/>
    <x v="1"/>
    <n v="5.0175000000000001"/>
  </r>
  <r>
    <n v="5.5"/>
    <n v="10.1"/>
    <x v="0"/>
    <n v="6.0555000000000003"/>
  </r>
  <r>
    <n v="5.99"/>
    <n v="11.5"/>
    <x v="1"/>
    <n v="6.6788500000000006"/>
  </r>
  <r>
    <n v="5.5"/>
    <n v="10.1"/>
    <x v="0"/>
    <n v="6.0555000000000003"/>
  </r>
  <r>
    <n v="4.45"/>
    <n v="11.5"/>
    <x v="1"/>
    <n v="4.9617500000000003"/>
  </r>
  <r>
    <n v="6.8"/>
    <n v="10.1"/>
    <x v="0"/>
    <n v="7.4867999999999997"/>
  </r>
  <r>
    <n v="6.64"/>
    <n v="11.5"/>
    <x v="1"/>
    <n v="7.4036"/>
  </r>
  <r>
    <n v="6"/>
    <n v="10.1"/>
    <x v="0"/>
    <n v="6.6059999999999999"/>
  </r>
  <r>
    <n v="5.9"/>
    <n v="11.5"/>
    <x v="1"/>
    <n v="6.5785"/>
  </r>
  <r>
    <n v="6.75"/>
    <n v="10.1"/>
    <x v="0"/>
    <n v="7.4317500000000001"/>
  </r>
  <r>
    <n v="5.25"/>
    <n v="10.1"/>
    <x v="0"/>
    <n v="5.7802499999999997"/>
  </r>
  <r>
    <n v="6"/>
    <n v="11.5"/>
    <x v="1"/>
    <n v="6.69"/>
  </r>
  <r>
    <n v="4.5"/>
    <n v="11.5"/>
    <x v="1"/>
    <n v="5.0175000000000001"/>
  </r>
  <r>
    <n v="5.99"/>
    <n v="11.5"/>
    <x v="1"/>
    <n v="6.6788500000000006"/>
  </r>
  <r>
    <n v="5.5"/>
    <n v="10.1"/>
    <x v="0"/>
    <n v="6.0555000000000003"/>
  </r>
  <r>
    <n v="5.75"/>
    <n v="10.1"/>
    <x v="0"/>
    <n v="6.3307500000000001"/>
  </r>
  <r>
    <n v="5.25"/>
    <n v="10.1"/>
    <x v="0"/>
    <n v="5.7802499999999997"/>
  </r>
  <r>
    <n v="5.75"/>
    <n v="11.5"/>
    <x v="1"/>
    <n v="6.4112499999999999"/>
  </r>
  <r>
    <n v="5.25"/>
    <n v="10.1"/>
    <x v="0"/>
    <n v="5.7802499999999997"/>
  </r>
  <r>
    <n v="6.25"/>
    <n v="10.1"/>
    <x v="0"/>
    <n v="6.8812499999999996"/>
  </r>
  <r>
    <n v="6.25"/>
    <n v="10.1"/>
    <x v="0"/>
    <n v="6.8812499999999996"/>
  </r>
  <r>
    <n v="5"/>
    <n v="10.1"/>
    <x v="0"/>
    <n v="5.5049999999999999"/>
  </r>
  <r>
    <n v="5.5"/>
    <n v="10.1"/>
    <x v="0"/>
    <n v="6.0555000000000003"/>
  </r>
  <r>
    <n v="5.5"/>
    <n v="10.1"/>
    <x v="0"/>
    <n v="6.0555000000000003"/>
  </r>
  <r>
    <n v="5.75"/>
    <n v="10.1"/>
    <x v="0"/>
    <n v="6.3307500000000001"/>
  </r>
  <r>
    <n v="5.5"/>
    <n v="10.1"/>
    <x v="0"/>
    <n v="6.0555000000000003"/>
  </r>
  <r>
    <n v="5.75"/>
    <n v="10.1"/>
    <x v="0"/>
    <n v="6.3307500000000001"/>
  </r>
  <r>
    <n v="5"/>
    <n v="10.1"/>
    <x v="0"/>
    <n v="5.5049999999999999"/>
  </r>
  <r>
    <n v="5.5"/>
    <n v="10.1"/>
    <x v="0"/>
    <n v="6.0555000000000003"/>
  </r>
  <r>
    <n v="5.75"/>
    <n v="11.5"/>
    <x v="1"/>
    <n v="6.4112499999999999"/>
  </r>
  <r>
    <n v="5.25"/>
    <n v="10.1"/>
    <x v="0"/>
    <n v="5.7802499999999997"/>
  </r>
  <r>
    <n v="4.5"/>
    <n v="11.5"/>
    <x v="1"/>
    <n v="5.0175000000000001"/>
  </r>
  <r>
    <n v="11"/>
    <n v="11.5"/>
    <x v="1"/>
    <n v="12.265000000000001"/>
  </r>
  <r>
    <n v="6.8"/>
    <n v="10.1"/>
    <x v="0"/>
    <n v="7.4867999999999997"/>
  </r>
  <r>
    <n v="6.64"/>
    <n v="11.5"/>
    <x v="1"/>
    <n v="7.4036"/>
  </r>
  <r>
    <n v="11"/>
    <n v="11.5"/>
    <x v="1"/>
    <n v="12.265000000000001"/>
  </r>
  <r>
    <n v="5"/>
    <n v="10.1"/>
    <x v="0"/>
    <n v="5.5049999999999999"/>
  </r>
  <r>
    <n v="4.45"/>
    <n v="11.5"/>
    <x v="1"/>
    <n v="4.9617500000000003"/>
  </r>
  <r>
    <n v="11"/>
    <n v="11.5"/>
    <x v="1"/>
    <n v="12.265000000000001"/>
  </r>
  <r>
    <n v="5.5"/>
    <n v="10.1"/>
    <x v="0"/>
    <n v="6.0555000000000003"/>
  </r>
  <r>
    <n v="5.25"/>
    <n v="10.1"/>
    <x v="0"/>
    <n v="5.7802499999999997"/>
  </r>
  <r>
    <n v="5.8"/>
    <n v="10.1"/>
    <x v="0"/>
    <n v="6.3857999999999997"/>
  </r>
  <r>
    <n v="5.5"/>
    <n v="10.1"/>
    <x v="0"/>
    <n v="6.0555000000000003"/>
  </r>
  <r>
    <n v="5.99"/>
    <n v="11.5"/>
    <x v="1"/>
    <n v="6.6788500000000006"/>
  </r>
  <r>
    <n v="5.25"/>
    <n v="10.1"/>
    <x v="0"/>
    <n v="5.7802499999999997"/>
  </r>
  <r>
    <n v="5"/>
    <n v="10.1"/>
    <x v="0"/>
    <n v="5.5049999999999999"/>
  </r>
  <r>
    <n v="5.5"/>
    <n v="10.1"/>
    <x v="0"/>
    <n v="6.0555000000000003"/>
  </r>
  <r>
    <n v="6.75"/>
    <n v="11.5"/>
    <x v="1"/>
    <n v="7.5262500000000001"/>
  </r>
  <r>
    <n v="6.75"/>
    <n v="10.1"/>
    <x v="0"/>
    <n v="7.4317500000000001"/>
  </r>
  <r>
    <n v="5.8"/>
    <n v="10.1"/>
    <x v="0"/>
    <n v="6.3857999999999997"/>
  </r>
  <r>
    <n v="5.5"/>
    <n v="10.1"/>
    <x v="0"/>
    <n v="6.0555000000000003"/>
  </r>
  <r>
    <n v="6.8"/>
    <n v="10.1"/>
    <x v="0"/>
    <n v="7.4867999999999997"/>
  </r>
  <r>
    <n v="11.75"/>
    <n v="11.5"/>
    <x v="1"/>
    <n v="13.10125"/>
  </r>
  <r>
    <n v="7.5"/>
    <n v="11.5"/>
    <x v="1"/>
    <n v="8.3625000000000007"/>
  </r>
  <r>
    <n v="6.8"/>
    <n v="10.1"/>
    <x v="0"/>
    <n v="7.4867999999999997"/>
  </r>
  <r>
    <n v="6"/>
    <n v="11.5"/>
    <x v="1"/>
    <n v="6.69"/>
  </r>
  <r>
    <n v="5.8"/>
    <n v="10.1"/>
    <x v="0"/>
    <n v="6.3857999999999997"/>
  </r>
  <r>
    <n v="5"/>
    <n v="11.5"/>
    <x v="1"/>
    <n v="5.5750000000000002"/>
  </r>
  <r>
    <n v="5.5"/>
    <n v="10.1"/>
    <x v="0"/>
    <n v="6.0555000000000003"/>
  </r>
  <r>
    <n v="6.8"/>
    <n v="10.1"/>
    <x v="0"/>
    <n v="7.4867999999999997"/>
  </r>
  <r>
    <n v="5.25"/>
    <n v="10.1"/>
    <x v="0"/>
    <n v="5.7802499999999997"/>
  </r>
  <r>
    <n v="7.5399999999999991"/>
    <n v="11.5"/>
    <x v="1"/>
    <n v="8.4070999999999998"/>
  </r>
  <r>
    <n v="7.5399999999999991"/>
    <n v="11.5"/>
    <x v="1"/>
    <n v="8.4070999999999998"/>
  </r>
  <r>
    <n v="6.25"/>
    <n v="10.1"/>
    <x v="0"/>
    <n v="6.8812499999999996"/>
  </r>
  <r>
    <n v="5.5"/>
    <n v="10.1"/>
    <x v="0"/>
    <n v="6.0555000000000003"/>
  </r>
  <r>
    <n v="5.75"/>
    <n v="10.1"/>
    <x v="0"/>
    <n v="6.3307500000000001"/>
  </r>
  <r>
    <n v="5.7"/>
    <n v="10.1"/>
    <x v="0"/>
    <n v="6.2757000000000005"/>
  </r>
  <r>
    <n v="6.64"/>
    <n v="11.5"/>
    <x v="1"/>
    <n v="7.4036"/>
  </r>
  <r>
    <n v="6"/>
    <n v="10.1"/>
    <x v="0"/>
    <n v="6.6059999999999999"/>
  </r>
  <r>
    <n v="4.95"/>
    <n v="10.1"/>
    <x v="0"/>
    <n v="5.4499500000000003"/>
  </r>
  <r>
    <n v="6.25"/>
    <n v="10.1"/>
    <x v="0"/>
    <n v="6.8812499999999996"/>
  </r>
  <r>
    <n v="7.5399999999999991"/>
    <n v="11.5"/>
    <x v="1"/>
    <n v="8.4070999999999998"/>
  </r>
  <r>
    <n v="4.5"/>
    <n v="11.5"/>
    <x v="1"/>
    <n v="5.0175000000000001"/>
  </r>
  <r>
    <n v="5"/>
    <n v="10.1"/>
    <x v="0"/>
    <n v="5.5049999999999999"/>
  </r>
  <r>
    <n v="5"/>
    <n v="11.5"/>
    <x v="1"/>
    <n v="5.5750000000000002"/>
  </r>
  <r>
    <n v="4.95"/>
    <n v="10.1"/>
    <x v="0"/>
    <n v="5.4499500000000003"/>
  </r>
  <r>
    <n v="10.050000000000001"/>
    <n v="11.5"/>
    <x v="1"/>
    <n v="11.20575"/>
  </r>
  <r>
    <n v="5.75"/>
    <n v="10.1"/>
    <x v="0"/>
    <n v="6.3307500000000001"/>
  </r>
  <r>
    <n v="5.5"/>
    <n v="10.1"/>
    <x v="0"/>
    <n v="6.0555000000000003"/>
  </r>
  <r>
    <n v="5"/>
    <n v="11.5"/>
    <x v="1"/>
    <n v="5.5750000000000002"/>
  </r>
  <r>
    <n v="5"/>
    <n v="11.5"/>
    <x v="1"/>
    <n v="5.5750000000000002"/>
  </r>
  <r>
    <n v="4.5"/>
    <n v="11.5"/>
    <x v="1"/>
    <n v="5.0175000000000001"/>
  </r>
  <r>
    <n v="5.25"/>
    <n v="10.1"/>
    <x v="0"/>
    <n v="5.7802499999999997"/>
  </r>
  <r>
    <n v="6.64"/>
    <n v="11.5"/>
    <x v="1"/>
    <n v="7.4036"/>
  </r>
  <r>
    <n v="5"/>
    <n v="10.1"/>
    <x v="0"/>
    <n v="5.5049999999999999"/>
  </r>
  <r>
    <n v="11"/>
    <n v="11.5"/>
    <x v="1"/>
    <n v="12.265000000000001"/>
  </r>
  <r>
    <n v="4.5"/>
    <n v="11.5"/>
    <x v="1"/>
    <n v="5.0175000000000001"/>
  </r>
  <r>
    <n v="5.5"/>
    <n v="10.1"/>
    <x v="0"/>
    <n v="6.0555000000000003"/>
  </r>
  <r>
    <n v="5"/>
    <n v="11.5"/>
    <x v="1"/>
    <n v="5.5750000000000002"/>
  </r>
  <r>
    <n v="5.8"/>
    <n v="10.1"/>
    <x v="0"/>
    <n v="6.3857999999999997"/>
  </r>
  <r>
    <n v="5.99"/>
    <n v="11.5"/>
    <x v="1"/>
    <n v="6.6788500000000006"/>
  </r>
  <r>
    <n v="5.25"/>
    <n v="10.1"/>
    <x v="0"/>
    <n v="5.7802499999999997"/>
  </r>
  <r>
    <n v="6"/>
    <n v="11.5"/>
    <x v="1"/>
    <n v="6.69"/>
  </r>
  <r>
    <n v="6.8"/>
    <n v="10.1"/>
    <x v="0"/>
    <n v="7.4867999999999997"/>
  </r>
  <r>
    <n v="5.75"/>
    <n v="10.1"/>
    <x v="0"/>
    <n v="6.3307500000000001"/>
  </r>
  <r>
    <n v="5.5"/>
    <n v="10.1"/>
    <x v="0"/>
    <n v="6.0555000000000003"/>
  </r>
  <r>
    <n v="5.75"/>
    <n v="10.1"/>
    <x v="0"/>
    <n v="6.3307500000000001"/>
  </r>
  <r>
    <n v="5.5"/>
    <n v="10.1"/>
    <x v="0"/>
    <n v="6.0555000000000003"/>
  </r>
  <r>
    <n v="5.5"/>
    <n v="10.1"/>
    <x v="0"/>
    <n v="6.0555000000000003"/>
  </r>
  <r>
    <n v="6"/>
    <n v="11.5"/>
    <x v="1"/>
    <n v="6.69"/>
  </r>
  <r>
    <n v="6.64"/>
    <n v="11.5"/>
    <x v="1"/>
    <n v="7.4036"/>
  </r>
  <r>
    <n v="10.050000000000001"/>
    <n v="11.5"/>
    <x v="1"/>
    <n v="11.20575"/>
  </r>
  <r>
    <n v="5.15"/>
    <n v="11.5"/>
    <x v="1"/>
    <n v="5.7422500000000003"/>
  </r>
  <r>
    <n v="5.9"/>
    <n v="11.5"/>
    <x v="1"/>
    <n v="6.5785"/>
  </r>
  <r>
    <n v="6"/>
    <n v="10.1"/>
    <x v="0"/>
    <n v="6.6059999999999999"/>
  </r>
  <r>
    <n v="6"/>
    <n v="10.1"/>
    <x v="0"/>
    <n v="6.6059999999999999"/>
  </r>
  <r>
    <n v="5.5"/>
    <n v="10.1"/>
    <x v="0"/>
    <n v="6.0555000000000003"/>
  </r>
  <r>
    <n v="6.64"/>
    <n v="11.5"/>
    <x v="1"/>
    <n v="7.4036"/>
  </r>
  <r>
    <n v="5.5"/>
    <n v="10.1"/>
    <x v="0"/>
    <n v="6.0555000000000003"/>
  </r>
  <r>
    <n v="5.8"/>
    <n v="10.1"/>
    <x v="0"/>
    <n v="6.3857999999999997"/>
  </r>
  <r>
    <n v="4.5"/>
    <n v="10.1"/>
    <x v="0"/>
    <n v="4.9545000000000003"/>
  </r>
  <r>
    <n v="5"/>
    <n v="11.5"/>
    <x v="1"/>
    <n v="5.5750000000000002"/>
  </r>
  <r>
    <n v="5"/>
    <n v="11.5"/>
    <x v="1"/>
    <n v="5.5750000000000002"/>
  </r>
  <r>
    <n v="11"/>
    <n v="11.5"/>
    <x v="1"/>
    <n v="12.265000000000001"/>
  </r>
  <r>
    <n v="5"/>
    <n v="11.5"/>
    <x v="1"/>
    <n v="5.5750000000000002"/>
  </r>
  <r>
    <n v="6"/>
    <n v="11.5"/>
    <x v="1"/>
    <n v="6.69"/>
  </r>
  <r>
    <n v="4"/>
    <n v="11.5"/>
    <x v="1"/>
    <n v="4.46"/>
  </r>
  <r>
    <n v="5.9"/>
    <n v="10.1"/>
    <x v="0"/>
    <n v="6.4959000000000007"/>
  </r>
  <r>
    <n v="5"/>
    <n v="11.5"/>
    <x v="1"/>
    <n v="5.5750000000000002"/>
  </r>
  <r>
    <n v="5.95"/>
    <n v="10.1"/>
    <x v="0"/>
    <n v="6.5509500000000003"/>
  </r>
  <r>
    <n v="11"/>
    <n v="11.5"/>
    <x v="1"/>
    <n v="12.265000000000001"/>
  </r>
  <r>
    <n v="6.25"/>
    <n v="10.1"/>
    <x v="0"/>
    <n v="6.8812499999999996"/>
  </r>
  <r>
    <n v="5.5"/>
    <n v="10.1"/>
    <x v="0"/>
    <n v="6.0555000000000003"/>
  </r>
  <r>
    <n v="11"/>
    <n v="11.5"/>
    <x v="1"/>
    <n v="12.265000000000001"/>
  </r>
  <r>
    <n v="6.5"/>
    <n v="11.5"/>
    <x v="1"/>
    <n v="7.2475000000000005"/>
  </r>
  <r>
    <n v="5.8"/>
    <n v="10.1"/>
    <x v="0"/>
    <n v="6.3857999999999997"/>
  </r>
  <r>
    <n v="6.64"/>
    <n v="11.5"/>
    <x v="1"/>
    <n v="7.4036"/>
  </r>
  <r>
    <n v="6.64"/>
    <n v="11.5"/>
    <x v="1"/>
    <n v="7.4036"/>
  </r>
  <r>
    <n v="6.8"/>
    <n v="10.1"/>
    <x v="0"/>
    <n v="7.4867999999999997"/>
  </r>
  <r>
    <n v="5.5"/>
    <n v="10.1"/>
    <x v="0"/>
    <n v="6.0555000000000003"/>
  </r>
  <r>
    <n v="5"/>
    <n v="10.1"/>
    <x v="0"/>
    <n v="5.5049999999999999"/>
  </r>
  <r>
    <n v="5"/>
    <n v="11.5"/>
    <x v="1"/>
    <n v="5.5750000000000002"/>
  </r>
  <r>
    <n v="4.5"/>
    <n v="11.5"/>
    <x v="1"/>
    <n v="5.0175000000000001"/>
  </r>
  <r>
    <n v="5"/>
    <n v="10.1"/>
    <x v="0"/>
    <n v="5.5049999999999999"/>
  </r>
  <r>
    <n v="5.5"/>
    <n v="10.1"/>
    <x v="0"/>
    <n v="6.0555000000000003"/>
  </r>
  <r>
    <n v="5.5"/>
    <n v="10.1"/>
    <x v="0"/>
    <n v="6.0555000000000003"/>
  </r>
  <r>
    <n v="6.75"/>
    <n v="11.5"/>
    <x v="1"/>
    <n v="7.5262500000000001"/>
  </r>
  <r>
    <n v="5"/>
    <n v="10.1"/>
    <x v="0"/>
    <n v="5.5049999999999999"/>
  </r>
  <r>
    <n v="5.99"/>
    <n v="11.5"/>
    <x v="1"/>
    <n v="6.6788500000000006"/>
  </r>
  <r>
    <n v="6.25"/>
    <n v="10.1"/>
    <x v="0"/>
    <n v="6.8812499999999996"/>
  </r>
  <r>
    <n v="10.050000000000001"/>
    <n v="11.5"/>
    <x v="1"/>
    <n v="11.20575"/>
  </r>
  <r>
    <n v="5"/>
    <n v="11.5"/>
    <x v="1"/>
    <n v="5.5750000000000002"/>
  </r>
  <r>
    <n v="4.3"/>
    <n v="11.5"/>
    <x v="1"/>
    <n v="4.7945000000000002"/>
  </r>
  <r>
    <n v="5"/>
    <n v="10.1"/>
    <x v="0"/>
    <n v="5.5049999999999999"/>
  </r>
  <r>
    <n v="6"/>
    <n v="10.1"/>
    <x v="0"/>
    <n v="6.6059999999999999"/>
  </r>
  <r>
    <n v="5.15"/>
    <n v="11.5"/>
    <x v="1"/>
    <n v="5.7422500000000003"/>
  </r>
  <r>
    <n v="5"/>
    <n v="11.5"/>
    <x v="1"/>
    <n v="5.5750000000000002"/>
  </r>
  <r>
    <n v="5.8"/>
    <n v="10.1"/>
    <x v="0"/>
    <n v="6.3857999999999997"/>
  </r>
  <r>
    <n v="5.75"/>
    <n v="10.1"/>
    <x v="0"/>
    <n v="6.3307500000000001"/>
  </r>
  <r>
    <n v="5"/>
    <n v="10.1"/>
    <x v="0"/>
    <n v="5.5049999999999999"/>
  </r>
  <r>
    <n v="6"/>
    <n v="11.5"/>
    <x v="1"/>
    <n v="6.69"/>
  </r>
  <r>
    <n v="4.5"/>
    <n v="10.1"/>
    <x v="0"/>
    <n v="4.9545000000000003"/>
  </r>
  <r>
    <n v="11"/>
    <n v="11.5"/>
    <x v="1"/>
    <n v="12.265000000000001"/>
  </r>
  <r>
    <n v="7.5"/>
    <n v="11.5"/>
    <x v="1"/>
    <n v="8.3625000000000007"/>
  </r>
  <r>
    <n v="5"/>
    <n v="11.5"/>
    <x v="1"/>
    <n v="5.5750000000000002"/>
  </r>
  <r>
    <n v="7.5"/>
    <n v="11.5"/>
    <x v="1"/>
    <n v="8.3625000000000007"/>
  </r>
  <r>
    <n v="4.5"/>
    <n v="10.1"/>
    <x v="0"/>
    <n v="4.9545000000000003"/>
  </r>
  <r>
    <n v="5.75"/>
    <n v="10.1"/>
    <x v="0"/>
    <n v="6.3307500000000001"/>
  </r>
  <r>
    <n v="5.8"/>
    <n v="10.1"/>
    <x v="0"/>
    <n v="6.3857999999999997"/>
  </r>
  <r>
    <n v="11"/>
    <n v="11.5"/>
    <x v="1"/>
    <n v="12.265000000000001"/>
  </r>
  <r>
    <n v="5.99"/>
    <n v="11.5"/>
    <x v="1"/>
    <n v="6.6788500000000006"/>
  </r>
  <r>
    <n v="5.8"/>
    <n v="10.1"/>
    <x v="0"/>
    <n v="6.3857999999999997"/>
  </r>
  <r>
    <n v="5.99"/>
    <n v="11.5"/>
    <x v="1"/>
    <n v="6.6788500000000006"/>
  </r>
  <r>
    <n v="13.45"/>
    <n v="11.5"/>
    <x v="1"/>
    <n v="14.996749999999999"/>
  </r>
  <r>
    <n v="5"/>
    <n v="10.1"/>
    <x v="0"/>
    <n v="5.5049999999999999"/>
  </r>
  <r>
    <n v="5"/>
    <n v="10.1"/>
    <x v="0"/>
    <n v="5.5049999999999999"/>
  </r>
  <r>
    <n v="11.75"/>
    <n v="11.5"/>
    <x v="1"/>
    <n v="13.10125"/>
  </r>
  <r>
    <n v="4.95"/>
    <n v="10.1"/>
    <x v="0"/>
    <n v="5.4499500000000003"/>
  </r>
  <r>
    <n v="5.9"/>
    <n v="11.5"/>
    <x v="1"/>
    <n v="6.5785"/>
  </r>
  <r>
    <n v="4.95"/>
    <n v="10.1"/>
    <x v="0"/>
    <n v="5.4499500000000003"/>
  </r>
  <r>
    <n v="5"/>
    <n v="11.5"/>
    <x v="1"/>
    <n v="5.5750000000000002"/>
  </r>
  <r>
    <n v="5.5"/>
    <n v="10.1"/>
    <x v="0"/>
    <n v="6.0555000000000003"/>
  </r>
  <r>
    <n v="5"/>
    <n v="10.1"/>
    <x v="0"/>
    <n v="5.5049999999999999"/>
  </r>
  <r>
    <n v="5.95"/>
    <n v="10.1"/>
    <x v="0"/>
    <n v="6.5509500000000003"/>
  </r>
  <r>
    <n v="5.5"/>
    <n v="10.1"/>
    <x v="0"/>
    <n v="6.0555000000000003"/>
  </r>
  <r>
    <n v="5.5"/>
    <n v="10.1"/>
    <x v="0"/>
    <n v="6.0555000000000003"/>
  </r>
  <r>
    <n v="5.75"/>
    <n v="10.1"/>
    <x v="0"/>
    <n v="6.3307500000000001"/>
  </r>
  <r>
    <n v="5"/>
    <n v="11.5"/>
    <x v="1"/>
    <n v="5.5750000000000002"/>
  </r>
  <r>
    <n v="5.95"/>
    <n v="10.1"/>
    <x v="0"/>
    <n v="6.5509500000000003"/>
  </r>
  <r>
    <n v="5.5"/>
    <n v="10.1"/>
    <x v="0"/>
    <n v="6.0555000000000003"/>
  </r>
  <r>
    <n v="5.75"/>
    <n v="10.1"/>
    <x v="0"/>
    <n v="6.3307500000000001"/>
  </r>
  <r>
    <n v="5.15"/>
    <n v="11.5"/>
    <x v="1"/>
    <n v="5.7422500000000003"/>
  </r>
  <r>
    <n v="6"/>
    <n v="10.1"/>
    <x v="0"/>
    <n v="6.6059999999999999"/>
  </r>
  <r>
    <n v="5.5"/>
    <n v="10.1"/>
    <x v="0"/>
    <n v="6.0555000000000003"/>
  </r>
  <r>
    <n v="5.75"/>
    <n v="11.5"/>
    <x v="1"/>
    <n v="6.4112499999999999"/>
  </r>
  <r>
    <n v="4.3"/>
    <n v="11.5"/>
    <x v="1"/>
    <n v="4.7945000000000002"/>
  </r>
  <r>
    <n v="5"/>
    <n v="10.1"/>
    <x v="0"/>
    <n v="5.5049999999999999"/>
  </r>
  <r>
    <n v="5.5"/>
    <n v="10.1"/>
    <x v="0"/>
    <n v="6.0555000000000003"/>
  </r>
  <r>
    <n v="5.75"/>
    <n v="10.1"/>
    <x v="0"/>
    <n v="6.3307500000000001"/>
  </r>
  <r>
    <n v="6.5"/>
    <n v="11.5"/>
    <x v="1"/>
    <n v="7.2475000000000005"/>
  </r>
  <r>
    <n v="6"/>
    <n v="10.1"/>
    <x v="0"/>
    <n v="6.6059999999999999"/>
  </r>
  <r>
    <n v="11.75"/>
    <n v="11.5"/>
    <x v="1"/>
    <n v="13.10125"/>
  </r>
  <r>
    <n v="4.5"/>
    <n v="11.5"/>
    <x v="1"/>
    <n v="5.0175000000000001"/>
  </r>
  <r>
    <n v="11"/>
    <n v="11.5"/>
    <x v="1"/>
    <n v="12.265000000000001"/>
  </r>
  <r>
    <n v="5"/>
    <n v="10.1"/>
    <x v="0"/>
    <n v="5.5049999999999999"/>
  </r>
  <r>
    <n v="5.8"/>
    <n v="10.1"/>
    <x v="0"/>
    <n v="6.3857999999999997"/>
  </r>
  <r>
    <n v="5.5"/>
    <n v="10.1"/>
    <x v="0"/>
    <n v="6.0555000000000003"/>
  </r>
  <r>
    <n v="5.5"/>
    <n v="10.1"/>
    <x v="0"/>
    <n v="6.0555000000000003"/>
  </r>
  <r>
    <n v="5.75"/>
    <n v="10.1"/>
    <x v="0"/>
    <n v="6.3307500000000001"/>
  </r>
  <r>
    <n v="11"/>
    <n v="11.5"/>
    <x v="1"/>
    <n v="12.265000000000001"/>
  </r>
  <r>
    <n v="5"/>
    <n v="10.1"/>
    <x v="0"/>
    <n v="5.5049999999999999"/>
  </r>
  <r>
    <n v="6"/>
    <n v="10.1"/>
    <x v="0"/>
    <n v="6.6059999999999999"/>
  </r>
  <r>
    <n v="6.25"/>
    <n v="10.1"/>
    <x v="0"/>
    <n v="6.8812499999999996"/>
  </r>
  <r>
    <n v="6.64"/>
    <n v="11.5"/>
    <x v="1"/>
    <n v="7.4036"/>
  </r>
  <r>
    <n v="5.75"/>
    <n v="10.1"/>
    <x v="0"/>
    <n v="6.3307500000000001"/>
  </r>
  <r>
    <n v="4.5"/>
    <n v="10.1"/>
    <x v="0"/>
    <n v="4.9545000000000003"/>
  </r>
  <r>
    <n v="5.99"/>
    <n v="11.5"/>
    <x v="1"/>
    <n v="6.6788500000000006"/>
  </r>
  <r>
    <n v="4.5"/>
    <n v="11.5"/>
    <x v="1"/>
    <n v="5.0175000000000001"/>
  </r>
  <r>
    <n v="5.9"/>
    <n v="10.1"/>
    <x v="0"/>
    <n v="6.4959000000000007"/>
  </r>
  <r>
    <n v="5.5"/>
    <n v="10.1"/>
    <x v="0"/>
    <n v="6.0555000000000003"/>
  </r>
  <r>
    <n v="6"/>
    <n v="11.5"/>
    <x v="1"/>
    <n v="6.69"/>
  </r>
  <r>
    <n v="5"/>
    <n v="10.1"/>
    <x v="0"/>
    <n v="5.5049999999999999"/>
  </r>
  <r>
    <n v="6.8"/>
    <n v="10.1"/>
    <x v="0"/>
    <n v="7.4867999999999997"/>
  </r>
  <r>
    <n v="5.15"/>
    <n v="11.5"/>
    <x v="1"/>
    <n v="5.7422500000000003"/>
  </r>
  <r>
    <n v="6"/>
    <n v="11.5"/>
    <x v="1"/>
    <n v="6.69"/>
  </r>
  <r>
    <n v="5"/>
    <n v="11.5"/>
    <x v="1"/>
    <n v="5.5750000000000002"/>
  </r>
  <r>
    <n v="5.8"/>
    <n v="10.1"/>
    <x v="0"/>
    <n v="6.3857999999999997"/>
  </r>
  <r>
    <n v="5"/>
    <n v="10.1"/>
    <x v="0"/>
    <n v="5.5049999999999999"/>
  </r>
  <r>
    <n v="5.5"/>
    <n v="10.1"/>
    <x v="0"/>
    <n v="6.0555000000000003"/>
  </r>
  <r>
    <n v="6.8"/>
    <n v="10.1"/>
    <x v="0"/>
    <n v="7.4867999999999997"/>
  </r>
  <r>
    <n v="5.75"/>
    <n v="10.1"/>
    <x v="0"/>
    <n v="6.3307500000000001"/>
  </r>
  <r>
    <n v="6.64"/>
    <n v="11.5"/>
    <x v="1"/>
    <n v="7.4036"/>
  </r>
  <r>
    <n v="5.5"/>
    <n v="10.1"/>
    <x v="0"/>
    <n v="6.0555000000000003"/>
  </r>
  <r>
    <n v="5"/>
    <n v="10.1"/>
    <x v="0"/>
    <n v="5.5049999999999999"/>
  </r>
  <r>
    <n v="6.8"/>
    <n v="10.1"/>
    <x v="0"/>
    <n v="7.4867999999999997"/>
  </r>
  <r>
    <n v="5.95"/>
    <n v="10.1"/>
    <x v="0"/>
    <n v="6.5509500000000003"/>
  </r>
  <r>
    <n v="11"/>
    <n v="11.5"/>
    <x v="1"/>
    <n v="12.265000000000001"/>
  </r>
  <r>
    <n v="13.45"/>
    <n v="11.5"/>
    <x v="1"/>
    <n v="14.996749999999999"/>
  </r>
  <r>
    <n v="4.5"/>
    <n v="11.5"/>
    <x v="1"/>
    <n v="5.0175000000000001"/>
  </r>
  <r>
    <n v="5"/>
    <n v="10.1"/>
    <x v="0"/>
    <n v="5.5049999999999999"/>
  </r>
  <r>
    <n v="6.75"/>
    <n v="10.1"/>
    <x v="0"/>
    <n v="7.4317500000000001"/>
  </r>
  <r>
    <n v="5"/>
    <n v="10.1"/>
    <x v="0"/>
    <n v="5.5049999999999999"/>
  </r>
  <r>
    <n v="6.8"/>
    <n v="10.1"/>
    <x v="0"/>
    <n v="7.4867999999999997"/>
  </r>
  <r>
    <n v="5"/>
    <n v="11.5"/>
    <x v="1"/>
    <n v="5.5750000000000002"/>
  </r>
  <r>
    <n v="4.5"/>
    <n v="11.5"/>
    <x v="1"/>
    <n v="5.0175000000000001"/>
  </r>
  <r>
    <n v="6"/>
    <n v="11.5"/>
    <x v="1"/>
    <n v="6.69"/>
  </r>
  <r>
    <n v="5.5"/>
    <n v="10.1"/>
    <x v="0"/>
    <n v="6.0555000000000003"/>
  </r>
  <r>
    <n v="5.75"/>
    <n v="10.1"/>
    <x v="0"/>
    <n v="6.3307500000000001"/>
  </r>
  <r>
    <n v="4.95"/>
    <n v="10.1"/>
    <x v="0"/>
    <n v="5.4499500000000003"/>
  </r>
  <r>
    <n v="5.99"/>
    <n v="11.5"/>
    <x v="1"/>
    <n v="6.6788500000000006"/>
  </r>
  <r>
    <n v="5.15"/>
    <n v="11.5"/>
    <x v="1"/>
    <n v="5.7422500000000003"/>
  </r>
  <r>
    <n v="6"/>
    <n v="10.1"/>
    <x v="0"/>
    <n v="6.6059999999999999"/>
  </r>
  <r>
    <n v="11"/>
    <n v="11.5"/>
    <x v="1"/>
    <n v="12.265000000000001"/>
  </r>
  <r>
    <n v="5"/>
    <n v="10.1"/>
    <x v="0"/>
    <n v="5.5049999999999999"/>
  </r>
  <r>
    <n v="5.9"/>
    <n v="10.1"/>
    <x v="0"/>
    <n v="6.4959000000000007"/>
  </r>
  <r>
    <n v="5.9"/>
    <n v="10.1"/>
    <x v="0"/>
    <n v="6.4959000000000007"/>
  </r>
  <r>
    <n v="6.75"/>
    <n v="10.1"/>
    <x v="0"/>
    <n v="7.4317500000000001"/>
  </r>
  <r>
    <n v="5.75"/>
    <n v="10.1"/>
    <x v="0"/>
    <n v="6.3307500000000001"/>
  </r>
  <r>
    <n v="6.64"/>
    <n v="11.5"/>
    <x v="1"/>
    <n v="7.4036"/>
  </r>
  <r>
    <n v="7.5"/>
    <n v="11.5"/>
    <x v="1"/>
    <n v="8.3625000000000007"/>
  </r>
  <r>
    <n v="13.45"/>
    <n v="11.5"/>
    <x v="1"/>
    <n v="14.996749999999999"/>
  </r>
  <r>
    <n v="4.5"/>
    <n v="11.5"/>
    <x v="1"/>
    <n v="5.0175000000000001"/>
  </r>
  <r>
    <n v="4.95"/>
    <n v="10.1"/>
    <x v="0"/>
    <n v="5.4499500000000003"/>
  </r>
  <r>
    <n v="5.5"/>
    <n v="11.5"/>
    <x v="1"/>
    <n v="6.1325000000000003"/>
  </r>
  <r>
    <n v="5.5"/>
    <n v="10.1"/>
    <x v="0"/>
    <n v="6.0555000000000003"/>
  </r>
  <r>
    <n v="4.5"/>
    <n v="10.1"/>
    <x v="0"/>
    <n v="4.9545000000000003"/>
  </r>
  <r>
    <n v="5.5"/>
    <n v="10.1"/>
    <x v="0"/>
    <n v="6.0555000000000003"/>
  </r>
  <r>
    <n v="5"/>
    <n v="10.1"/>
    <x v="0"/>
    <n v="5.5049999999999999"/>
  </r>
  <r>
    <n v="5.15"/>
    <n v="11.5"/>
    <x v="1"/>
    <n v="5.7422500000000003"/>
  </r>
  <r>
    <n v="11.75"/>
    <n v="11.5"/>
    <x v="1"/>
    <n v="13.10125"/>
  </r>
  <r>
    <n v="4"/>
    <n v="11.5"/>
    <x v="1"/>
    <n v="4.46"/>
  </r>
  <r>
    <n v="6.25"/>
    <n v="10.1"/>
    <x v="0"/>
    <n v="6.8812499999999996"/>
  </r>
  <r>
    <n v="6.25"/>
    <n v="10.1"/>
    <x v="0"/>
    <n v="6.8812499999999996"/>
  </r>
  <r>
    <n v="11.75"/>
    <n v="11.5"/>
    <x v="1"/>
    <n v="13.10125"/>
  </r>
  <r>
    <n v="5"/>
    <n v="10.1"/>
    <x v="0"/>
    <n v="5.5049999999999999"/>
  </r>
  <r>
    <n v="6.64"/>
    <n v="11.5"/>
    <x v="1"/>
    <n v="7.4036"/>
  </r>
  <r>
    <n v="6"/>
    <n v="11.5"/>
    <x v="1"/>
    <n v="6.69"/>
  </r>
  <r>
    <n v="4.95"/>
    <n v="10.1"/>
    <x v="0"/>
    <n v="5.4499500000000003"/>
  </r>
  <r>
    <n v="5.75"/>
    <n v="10.1"/>
    <x v="0"/>
    <n v="6.3307500000000001"/>
  </r>
  <r>
    <n v="6.75"/>
    <n v="10.1"/>
    <x v="0"/>
    <n v="7.4317500000000001"/>
  </r>
  <r>
    <n v="4.3"/>
    <n v="11.5"/>
    <x v="1"/>
    <n v="4.7945000000000002"/>
  </r>
  <r>
    <n v="5.75"/>
    <n v="10.1"/>
    <x v="0"/>
    <n v="6.3307500000000001"/>
  </r>
  <r>
    <n v="6"/>
    <n v="11.5"/>
    <x v="1"/>
    <n v="6.69"/>
  </r>
  <r>
    <n v="4.3"/>
    <n v="11.5"/>
    <x v="1"/>
    <n v="4.7945000000000002"/>
  </r>
  <r>
    <n v="5.8"/>
    <n v="10.1"/>
    <x v="0"/>
    <n v="6.3857999999999997"/>
  </r>
  <r>
    <n v="5.25"/>
    <n v="10.1"/>
    <x v="0"/>
    <n v="5.7802499999999997"/>
  </r>
  <r>
    <n v="5.5"/>
    <n v="10.1"/>
    <x v="0"/>
    <n v="6.0555000000000003"/>
  </r>
  <r>
    <n v="4.3"/>
    <n v="11.5"/>
    <x v="1"/>
    <n v="4.7945000000000002"/>
  </r>
  <r>
    <n v="11"/>
    <n v="11.5"/>
    <x v="1"/>
    <n v="12.265000000000001"/>
  </r>
  <r>
    <n v="5.95"/>
    <n v="10.1"/>
    <x v="0"/>
    <n v="6.5509500000000003"/>
  </r>
  <r>
    <n v="5"/>
    <n v="10.1"/>
    <x v="0"/>
    <n v="5.5049999999999999"/>
  </r>
  <r>
    <n v="4"/>
    <n v="11.5"/>
    <x v="1"/>
    <n v="4.46"/>
  </r>
  <r>
    <n v="5.5"/>
    <n v="10.1"/>
    <x v="0"/>
    <n v="6.0555000000000003"/>
  </r>
  <r>
    <n v="5.99"/>
    <n v="11.5"/>
    <x v="1"/>
    <n v="6.6788500000000006"/>
  </r>
  <r>
    <n v="6"/>
    <n v="11.5"/>
    <x v="1"/>
    <n v="6.69"/>
  </r>
  <r>
    <n v="5"/>
    <n v="11.5"/>
    <x v="1"/>
    <n v="5.5750000000000002"/>
  </r>
  <r>
    <n v="5.9"/>
    <n v="10.1"/>
    <x v="0"/>
    <n v="6.4959000000000007"/>
  </r>
  <r>
    <n v="5.8"/>
    <n v="10.1"/>
    <x v="0"/>
    <n v="6.3857999999999997"/>
  </r>
  <r>
    <n v="6.8"/>
    <n v="10.1"/>
    <x v="0"/>
    <n v="7.4867999999999997"/>
  </r>
  <r>
    <n v="4"/>
    <n v="11.5"/>
    <x v="1"/>
    <n v="4.46"/>
  </r>
  <r>
    <n v="4.5"/>
    <n v="10.1"/>
    <x v="0"/>
    <n v="4.9545000000000003"/>
  </r>
  <r>
    <n v="5"/>
    <n v="11.5"/>
    <x v="1"/>
    <n v="5.5750000000000002"/>
  </r>
  <r>
    <n v="5"/>
    <n v="10.1"/>
    <x v="0"/>
    <n v="5.5049999999999999"/>
  </r>
  <r>
    <n v="6.64"/>
    <n v="11.5"/>
    <x v="1"/>
    <n v="7.4036"/>
  </r>
  <r>
    <n v="5.99"/>
    <n v="11.5"/>
    <x v="1"/>
    <n v="6.6788500000000006"/>
  </r>
  <r>
    <n v="6"/>
    <n v="11.5"/>
    <x v="1"/>
    <n v="6.69"/>
  </r>
  <r>
    <n v="6.25"/>
    <n v="10.1"/>
    <x v="0"/>
    <n v="6.8812499999999996"/>
  </r>
  <r>
    <n v="5.5"/>
    <n v="10.1"/>
    <x v="0"/>
    <n v="6.0555000000000003"/>
  </r>
  <r>
    <n v="6.25"/>
    <n v="10.1"/>
    <x v="0"/>
    <n v="6.8812499999999996"/>
  </r>
  <r>
    <n v="5.5"/>
    <n v="10.1"/>
    <x v="0"/>
    <n v="6.0555000000000003"/>
  </r>
  <r>
    <n v="13.45"/>
    <n v="11.5"/>
    <x v="1"/>
    <n v="14.996749999999999"/>
  </r>
  <r>
    <n v="5.99"/>
    <n v="11.5"/>
    <x v="1"/>
    <n v="6.6788500000000006"/>
  </r>
  <r>
    <n v="6.8"/>
    <n v="10.1"/>
    <x v="0"/>
    <n v="7.4867999999999997"/>
  </r>
  <r>
    <n v="4.95"/>
    <n v="10.1"/>
    <x v="0"/>
    <n v="5.4499500000000003"/>
  </r>
  <r>
    <n v="5.5"/>
    <n v="11.5"/>
    <x v="1"/>
    <n v="6.1325000000000003"/>
  </r>
  <r>
    <n v="5.5"/>
    <n v="10.1"/>
    <x v="0"/>
    <n v="6.0555000000000003"/>
  </r>
  <r>
    <n v="5.75"/>
    <n v="10.1"/>
    <x v="0"/>
    <n v="6.3307500000000001"/>
  </r>
  <r>
    <n v="6.25"/>
    <n v="10.1"/>
    <x v="0"/>
    <n v="6.8812499999999996"/>
  </r>
  <r>
    <n v="5.15"/>
    <n v="11.5"/>
    <x v="1"/>
    <n v="5.7422500000000003"/>
  </r>
  <r>
    <n v="5.5"/>
    <n v="10.1"/>
    <x v="0"/>
    <n v="6.0555000000000003"/>
  </r>
  <r>
    <n v="5.75"/>
    <n v="10.1"/>
    <x v="0"/>
    <n v="6.3307500000000001"/>
  </r>
  <r>
    <n v="5.75"/>
    <n v="11.5"/>
    <x v="1"/>
    <n v="6.4112499999999999"/>
  </r>
  <r>
    <n v="4.5"/>
    <n v="10.1"/>
    <x v="0"/>
    <n v="4.9545000000000003"/>
  </r>
  <r>
    <n v="5.15"/>
    <n v="11.5"/>
    <x v="1"/>
    <n v="5.7422500000000003"/>
  </r>
  <r>
    <n v="7.5399999999999991"/>
    <n v="11.5"/>
    <x v="1"/>
    <n v="8.4070999999999998"/>
  </r>
  <r>
    <n v="5.95"/>
    <n v="10.1"/>
    <x v="0"/>
    <n v="6.5509500000000003"/>
  </r>
  <r>
    <n v="5.75"/>
    <n v="10.1"/>
    <x v="0"/>
    <n v="6.3307500000000001"/>
  </r>
  <r>
    <n v="6.64"/>
    <n v="11.5"/>
    <x v="1"/>
    <n v="7.4036"/>
  </r>
  <r>
    <n v="5.5"/>
    <n v="10.1"/>
    <x v="0"/>
    <n v="6.0555000000000003"/>
  </r>
  <r>
    <n v="5.95"/>
    <n v="10.1"/>
    <x v="0"/>
    <n v="6.5509500000000003"/>
  </r>
  <r>
    <n v="7"/>
    <n v="11.5"/>
    <x v="1"/>
    <n v="7.8049999999999997"/>
  </r>
  <r>
    <n v="6"/>
    <n v="10.1"/>
    <x v="0"/>
    <n v="6.6059999999999999"/>
  </r>
  <r>
    <n v="5.95"/>
    <n v="10.1"/>
    <x v="0"/>
    <n v="6.5509500000000003"/>
  </r>
  <r>
    <n v="7"/>
    <n v="11.5"/>
    <x v="1"/>
    <n v="7.8049999999999997"/>
  </r>
  <r>
    <n v="5.25"/>
    <n v="10.1"/>
    <x v="0"/>
    <n v="5.7802499999999997"/>
  </r>
  <r>
    <n v="6"/>
    <n v="10.1"/>
    <x v="0"/>
    <n v="6.6059999999999999"/>
  </r>
  <r>
    <n v="5.5"/>
    <n v="10.1"/>
    <x v="0"/>
    <n v="6.0555000000000003"/>
  </r>
  <r>
    <n v="5.5"/>
    <n v="10.1"/>
    <x v="0"/>
    <n v="6.0555000000000003"/>
  </r>
  <r>
    <n v="11"/>
    <n v="11.5"/>
    <x v="1"/>
    <n v="12.265000000000001"/>
  </r>
  <r>
    <n v="6.25"/>
    <n v="10.1"/>
    <x v="0"/>
    <n v="6.8812499999999996"/>
  </r>
  <r>
    <n v="4.5"/>
    <n v="10.1"/>
    <x v="0"/>
    <n v="4.9545000000000003"/>
  </r>
  <r>
    <n v="5.75"/>
    <n v="10.1"/>
    <x v="0"/>
    <n v="6.3307500000000001"/>
  </r>
  <r>
    <n v="5.25"/>
    <n v="10.1"/>
    <x v="0"/>
    <n v="5.7802499999999997"/>
  </r>
  <r>
    <n v="5.5"/>
    <n v="10.1"/>
    <x v="0"/>
    <n v="6.0555000000000003"/>
  </r>
  <r>
    <n v="5.75"/>
    <n v="10.1"/>
    <x v="0"/>
    <n v="6.3307500000000001"/>
  </r>
  <r>
    <n v="6.8"/>
    <n v="10.1"/>
    <x v="0"/>
    <n v="7.4867999999999997"/>
  </r>
  <r>
    <n v="5.75"/>
    <n v="10.1"/>
    <x v="0"/>
    <n v="6.3307500000000001"/>
  </r>
  <r>
    <n v="5.8"/>
    <n v="10.1"/>
    <x v="0"/>
    <n v="6.3857999999999997"/>
  </r>
  <r>
    <n v="6.5"/>
    <n v="11.5"/>
    <x v="1"/>
    <n v="7.2475000000000005"/>
  </r>
  <r>
    <n v="5.5"/>
    <n v="10.1"/>
    <x v="0"/>
    <n v="6.0555000000000003"/>
  </r>
  <r>
    <n v="5"/>
    <n v="10.1"/>
    <x v="0"/>
    <n v="5.5049999999999999"/>
  </r>
  <r>
    <n v="6.8"/>
    <n v="10.1"/>
    <x v="0"/>
    <n v="7.4867999999999997"/>
  </r>
  <r>
    <n v="6"/>
    <n v="11.5"/>
    <x v="1"/>
    <n v="6.69"/>
  </r>
  <r>
    <n v="6"/>
    <n v="10.1"/>
    <x v="0"/>
    <n v="6.6059999999999999"/>
  </r>
  <r>
    <n v="6.75"/>
    <n v="11.5"/>
    <x v="1"/>
    <n v="7.5262500000000001"/>
  </r>
  <r>
    <n v="4"/>
    <n v="11.5"/>
    <x v="1"/>
    <n v="4.46"/>
  </r>
  <r>
    <n v="5.75"/>
    <n v="10.1"/>
    <x v="0"/>
    <n v="6.3307500000000001"/>
  </r>
  <r>
    <n v="6"/>
    <n v="11.5"/>
    <x v="1"/>
    <n v="6.69"/>
  </r>
  <r>
    <n v="5.75"/>
    <n v="10.1"/>
    <x v="0"/>
    <n v="6.3307500000000001"/>
  </r>
  <r>
    <n v="5"/>
    <n v="10.1"/>
    <x v="0"/>
    <n v="5.5049999999999999"/>
  </r>
  <r>
    <n v="5.25"/>
    <n v="10.1"/>
    <x v="0"/>
    <n v="5.7802499999999997"/>
  </r>
  <r>
    <n v="5.5"/>
    <n v="11.5"/>
    <x v="1"/>
    <n v="6.1325000000000003"/>
  </r>
  <r>
    <n v="6"/>
    <n v="11.5"/>
    <x v="1"/>
    <n v="6.69"/>
  </r>
  <r>
    <n v="13.45"/>
    <n v="11.5"/>
    <x v="1"/>
    <n v="14.996749999999999"/>
  </r>
  <r>
    <n v="13.45"/>
    <n v="11.5"/>
    <x v="1"/>
    <n v="14.996749999999999"/>
  </r>
  <r>
    <n v="5"/>
    <n v="10.1"/>
    <x v="0"/>
    <n v="5.5049999999999999"/>
  </r>
  <r>
    <n v="5.5"/>
    <n v="10.1"/>
    <x v="0"/>
    <n v="6.0555000000000003"/>
  </r>
  <r>
    <n v="5.5"/>
    <n v="10.1"/>
    <x v="0"/>
    <n v="6.0555000000000003"/>
  </r>
  <r>
    <n v="5.75"/>
    <n v="10.1"/>
    <x v="0"/>
    <n v="6.3307500000000001"/>
  </r>
  <r>
    <n v="5.5"/>
    <n v="10.1"/>
    <x v="0"/>
    <n v="6.0555000000000003"/>
  </r>
  <r>
    <n v="5.5"/>
    <n v="10.1"/>
    <x v="0"/>
    <n v="6.0555000000000003"/>
  </r>
  <r>
    <n v="5.9"/>
    <n v="10.1"/>
    <x v="0"/>
    <n v="6.4959000000000007"/>
  </r>
  <r>
    <n v="11"/>
    <n v="11.5"/>
    <x v="1"/>
    <n v="12.265000000000001"/>
  </r>
  <r>
    <n v="6.75"/>
    <n v="10.1"/>
    <x v="0"/>
    <n v="7.4317500000000001"/>
  </r>
  <r>
    <n v="4.95"/>
    <n v="10.1"/>
    <x v="0"/>
    <n v="5.4499500000000003"/>
  </r>
  <r>
    <n v="6"/>
    <n v="11.5"/>
    <x v="1"/>
    <n v="6.69"/>
  </r>
  <r>
    <n v="5.8"/>
    <n v="10.1"/>
    <x v="0"/>
    <n v="6.3857999999999997"/>
  </r>
  <r>
    <n v="5.15"/>
    <n v="11.5"/>
    <x v="1"/>
    <n v="5.7422500000000003"/>
  </r>
  <r>
    <n v="11"/>
    <n v="11.5"/>
    <x v="1"/>
    <n v="12.265000000000001"/>
  </r>
  <r>
    <n v="5.25"/>
    <n v="10.1"/>
    <x v="0"/>
    <n v="5.7802499999999997"/>
  </r>
  <r>
    <n v="6.75"/>
    <n v="11.5"/>
    <x v="1"/>
    <n v="7.5262500000000001"/>
  </r>
  <r>
    <n v="5.5"/>
    <n v="10.1"/>
    <x v="0"/>
    <n v="6.0555000000000003"/>
  </r>
  <r>
    <n v="5.95"/>
    <n v="10.1"/>
    <x v="0"/>
    <n v="6.5509500000000003"/>
  </r>
  <r>
    <n v="6.25"/>
    <n v="10.1"/>
    <x v="0"/>
    <n v="6.8812499999999996"/>
  </r>
  <r>
    <n v="7"/>
    <n v="11.5"/>
    <x v="1"/>
    <n v="7.8049999999999997"/>
  </r>
  <r>
    <n v="6.8"/>
    <n v="10.1"/>
    <x v="0"/>
    <n v="7.4867999999999997"/>
  </r>
  <r>
    <n v="5.8"/>
    <n v="10.1"/>
    <x v="0"/>
    <n v="6.3857999999999997"/>
  </r>
  <r>
    <n v="5.8"/>
    <n v="10.1"/>
    <x v="0"/>
    <n v="6.3857999999999997"/>
  </r>
  <r>
    <n v="5.25"/>
    <n v="10.1"/>
    <x v="0"/>
    <n v="5.7802499999999997"/>
  </r>
  <r>
    <n v="6.5"/>
    <n v="11.5"/>
    <x v="1"/>
    <n v="7.2475000000000005"/>
  </r>
  <r>
    <n v="5"/>
    <n v="11.5"/>
    <x v="1"/>
    <n v="5.5750000000000002"/>
  </r>
  <r>
    <n v="5.75"/>
    <n v="10.1"/>
    <x v="0"/>
    <n v="6.3307500000000001"/>
  </r>
  <r>
    <n v="4.5"/>
    <n v="11.5"/>
    <x v="1"/>
    <n v="5.0175000000000001"/>
  </r>
  <r>
    <n v="6"/>
    <n v="10.1"/>
    <x v="0"/>
    <n v="6.6059999999999999"/>
  </r>
  <r>
    <n v="5.99"/>
    <n v="11.5"/>
    <x v="1"/>
    <n v="6.6788500000000006"/>
  </r>
  <r>
    <n v="4.45"/>
    <n v="11.5"/>
    <x v="1"/>
    <n v="4.9617500000000003"/>
  </r>
  <r>
    <n v="5.75"/>
    <n v="10.1"/>
    <x v="0"/>
    <n v="6.3307500000000001"/>
  </r>
  <r>
    <n v="5"/>
    <n v="10.1"/>
    <x v="0"/>
    <n v="5.5049999999999999"/>
  </r>
  <r>
    <n v="4"/>
    <n v="11.5"/>
    <x v="1"/>
    <n v="4.46"/>
  </r>
  <r>
    <n v="5.99"/>
    <n v="11.5"/>
    <x v="1"/>
    <n v="6.6788500000000006"/>
  </r>
  <r>
    <n v="5.95"/>
    <n v="10.1"/>
    <x v="0"/>
    <n v="6.5509500000000003"/>
  </r>
  <r>
    <n v="11"/>
    <n v="11.5"/>
    <x v="1"/>
    <n v="12.265000000000001"/>
  </r>
  <r>
    <n v="6.75"/>
    <n v="10.1"/>
    <x v="0"/>
    <n v="7.4317500000000001"/>
  </r>
  <r>
    <n v="6.75"/>
    <n v="10.1"/>
    <x v="0"/>
    <n v="7.4317500000000001"/>
  </r>
  <r>
    <n v="5.5"/>
    <n v="10.1"/>
    <x v="0"/>
    <n v="6.0555000000000003"/>
  </r>
  <r>
    <n v="5.8"/>
    <n v="10.1"/>
    <x v="0"/>
    <n v="6.3857999999999997"/>
  </r>
  <r>
    <n v="6.64"/>
    <n v="11.5"/>
    <x v="1"/>
    <n v="7.4036"/>
  </r>
  <r>
    <n v="5"/>
    <n v="10.1"/>
    <x v="0"/>
    <n v="5.5049999999999999"/>
  </r>
  <r>
    <n v="5.9"/>
    <n v="10.1"/>
    <x v="0"/>
    <n v="6.4959000000000007"/>
  </r>
  <r>
    <n v="6"/>
    <n v="11.5"/>
    <x v="1"/>
    <n v="6.69"/>
  </r>
  <r>
    <n v="5.5"/>
    <n v="10.1"/>
    <x v="0"/>
    <n v="6.0555000000000003"/>
  </r>
  <r>
    <n v="5.8"/>
    <n v="10.1"/>
    <x v="0"/>
    <n v="6.3857999999999997"/>
  </r>
  <r>
    <n v="5"/>
    <n v="10.1"/>
    <x v="0"/>
    <n v="5.5049999999999999"/>
  </r>
  <r>
    <n v="5.15"/>
    <n v="11.5"/>
    <x v="1"/>
    <n v="5.7422500000000003"/>
  </r>
  <r>
    <n v="6.8"/>
    <n v="10.1"/>
    <x v="0"/>
    <n v="7.4867999999999997"/>
  </r>
  <r>
    <n v="6.25"/>
    <n v="10.1"/>
    <x v="0"/>
    <n v="6.8812499999999996"/>
  </r>
  <r>
    <n v="5.75"/>
    <n v="11.5"/>
    <x v="1"/>
    <n v="6.4112499999999999"/>
  </r>
  <r>
    <n v="11"/>
    <n v="11.5"/>
    <x v="1"/>
    <n v="12.265000000000001"/>
  </r>
  <r>
    <n v="11"/>
    <n v="11.5"/>
    <x v="1"/>
    <n v="12.265000000000001"/>
  </r>
  <r>
    <n v="6.5"/>
    <n v="11.5"/>
    <x v="1"/>
    <n v="7.2475000000000005"/>
  </r>
  <r>
    <n v="7"/>
    <n v="11.5"/>
    <x v="1"/>
    <n v="7.8049999999999997"/>
  </r>
  <r>
    <n v="4"/>
    <n v="11.5"/>
    <x v="1"/>
    <n v="4.46"/>
  </r>
  <r>
    <n v="5.8"/>
    <n v="10.1"/>
    <x v="0"/>
    <n v="6.3857999999999997"/>
  </r>
  <r>
    <n v="5.9"/>
    <n v="10.1"/>
    <x v="0"/>
    <n v="6.4959000000000007"/>
  </r>
  <r>
    <n v="5.5"/>
    <n v="10.1"/>
    <x v="0"/>
    <n v="6.0555000000000003"/>
  </r>
  <r>
    <n v="5.8"/>
    <n v="10.1"/>
    <x v="0"/>
    <n v="6.3857999999999997"/>
  </r>
  <r>
    <n v="4"/>
    <n v="11.5"/>
    <x v="1"/>
    <n v="4.46"/>
  </r>
  <r>
    <n v="6"/>
    <n v="11.5"/>
    <x v="1"/>
    <n v="6.69"/>
  </r>
  <r>
    <n v="5.25"/>
    <n v="10.1"/>
    <x v="0"/>
    <n v="5.7802499999999997"/>
  </r>
  <r>
    <n v="4.5"/>
    <n v="10.1"/>
    <x v="0"/>
    <n v="4.9545000000000003"/>
  </r>
  <r>
    <n v="11.75"/>
    <n v="11.5"/>
    <x v="1"/>
    <n v="13.10125"/>
  </r>
  <r>
    <n v="5.75"/>
    <n v="11.5"/>
    <x v="1"/>
    <n v="6.4112499999999999"/>
  </r>
  <r>
    <n v="6.64"/>
    <n v="11.5"/>
    <x v="1"/>
    <n v="7.4036"/>
  </r>
  <r>
    <n v="6.8"/>
    <n v="10.1"/>
    <x v="0"/>
    <n v="7.4867999999999997"/>
  </r>
  <r>
    <n v="5.5"/>
    <n v="10.1"/>
    <x v="0"/>
    <n v="6.0555000000000003"/>
  </r>
  <r>
    <n v="5.15"/>
    <n v="11.5"/>
    <x v="1"/>
    <n v="5.7422500000000003"/>
  </r>
  <r>
    <n v="5.8"/>
    <n v="10.1"/>
    <x v="0"/>
    <n v="6.3857999999999997"/>
  </r>
  <r>
    <n v="5.75"/>
    <n v="10.1"/>
    <x v="0"/>
    <n v="6.3307500000000001"/>
  </r>
  <r>
    <n v="6.25"/>
    <n v="10.1"/>
    <x v="0"/>
    <n v="6.8812499999999996"/>
  </r>
  <r>
    <n v="4.5"/>
    <n v="10.1"/>
    <x v="0"/>
    <n v="4.9545000000000003"/>
  </r>
  <r>
    <n v="6.8"/>
    <n v="10.1"/>
    <x v="0"/>
    <n v="7.4867999999999997"/>
  </r>
  <r>
    <n v="5.5"/>
    <n v="10.1"/>
    <x v="0"/>
    <n v="6.0555000000000003"/>
  </r>
  <r>
    <n v="6.25"/>
    <n v="10.1"/>
    <x v="0"/>
    <n v="6.8812499999999996"/>
  </r>
  <r>
    <n v="4.5"/>
    <n v="11.5"/>
    <x v="1"/>
    <n v="5.0175000000000001"/>
  </r>
  <r>
    <n v="5.8"/>
    <n v="10.1"/>
    <x v="0"/>
    <n v="6.3857999999999997"/>
  </r>
  <r>
    <n v="6"/>
    <n v="10.1"/>
    <x v="0"/>
    <n v="6.6059999999999999"/>
  </r>
  <r>
    <n v="6.64"/>
    <n v="11.5"/>
    <x v="1"/>
    <n v="7.4036"/>
  </r>
  <r>
    <n v="6.64"/>
    <n v="11.5"/>
    <x v="1"/>
    <n v="7.4036"/>
  </r>
  <r>
    <n v="11.75"/>
    <n v="11.5"/>
    <x v="1"/>
    <n v="13.10125"/>
  </r>
  <r>
    <n v="5"/>
    <n v="10.1"/>
    <x v="0"/>
    <n v="5.5049999999999999"/>
  </r>
  <r>
    <n v="5.8"/>
    <n v="10.1"/>
    <x v="0"/>
    <n v="6.3857999999999997"/>
  </r>
  <r>
    <n v="5.95"/>
    <n v="10.1"/>
    <x v="0"/>
    <n v="6.5509500000000003"/>
  </r>
  <r>
    <n v="5.25"/>
    <n v="10.1"/>
    <x v="0"/>
    <n v="5.7802499999999997"/>
  </r>
  <r>
    <n v="6.8"/>
    <n v="10.1"/>
    <x v="0"/>
    <n v="7.4867999999999997"/>
  </r>
  <r>
    <n v="11"/>
    <n v="11.5"/>
    <x v="1"/>
    <n v="12.265000000000001"/>
  </r>
  <r>
    <n v="6"/>
    <n v="10.1"/>
    <x v="0"/>
    <n v="6.6059999999999999"/>
  </r>
  <r>
    <n v="5"/>
    <n v="11.5"/>
    <x v="1"/>
    <n v="5.5750000000000002"/>
  </r>
  <r>
    <n v="5.5"/>
    <n v="10.1"/>
    <x v="0"/>
    <n v="6.0555000000000003"/>
  </r>
  <r>
    <n v="7.5399999999999991"/>
    <n v="11.5"/>
    <x v="1"/>
    <n v="8.4070999999999998"/>
  </r>
  <r>
    <n v="13.45"/>
    <n v="11.5"/>
    <x v="1"/>
    <n v="14.996749999999999"/>
  </r>
  <r>
    <n v="6.25"/>
    <n v="10.1"/>
    <x v="0"/>
    <n v="6.8812499999999996"/>
  </r>
  <r>
    <n v="6.75"/>
    <n v="10.1"/>
    <x v="0"/>
    <n v="7.4317500000000001"/>
  </r>
  <r>
    <n v="6.25"/>
    <n v="10.1"/>
    <x v="0"/>
    <n v="6.8812499999999996"/>
  </r>
  <r>
    <n v="5.75"/>
    <n v="10.1"/>
    <x v="0"/>
    <n v="6.3307500000000001"/>
  </r>
  <r>
    <n v="6.8"/>
    <n v="10.1"/>
    <x v="0"/>
    <n v="7.4867999999999997"/>
  </r>
  <r>
    <n v="6.8"/>
    <n v="10.1"/>
    <x v="0"/>
    <n v="7.4867999999999997"/>
  </r>
  <r>
    <n v="5"/>
    <n v="11.5"/>
    <x v="1"/>
    <n v="5.5750000000000002"/>
  </r>
  <r>
    <n v="5.25"/>
    <n v="10.1"/>
    <x v="0"/>
    <n v="5.7802499999999997"/>
  </r>
  <r>
    <n v="11"/>
    <n v="11.5"/>
    <x v="1"/>
    <n v="12.265000000000001"/>
  </r>
  <r>
    <n v="6.25"/>
    <n v="10.1"/>
    <x v="0"/>
    <n v="6.8812499999999996"/>
  </r>
  <r>
    <n v="6.64"/>
    <n v="11.5"/>
    <x v="1"/>
    <n v="7.4036"/>
  </r>
  <r>
    <n v="5.99"/>
    <n v="11.5"/>
    <x v="1"/>
    <n v="6.6788500000000006"/>
  </r>
  <r>
    <n v="4"/>
    <n v="11.5"/>
    <x v="1"/>
    <n v="4.46"/>
  </r>
  <r>
    <n v="6.8"/>
    <n v="10.1"/>
    <x v="0"/>
    <n v="7.4867999999999997"/>
  </r>
  <r>
    <n v="4.3"/>
    <n v="11.5"/>
    <x v="1"/>
    <n v="4.7945000000000002"/>
  </r>
  <r>
    <n v="5.5"/>
    <n v="10.1"/>
    <x v="0"/>
    <n v="6.0555000000000003"/>
  </r>
  <r>
    <n v="5.5"/>
    <n v="10.1"/>
    <x v="0"/>
    <n v="6.0555000000000003"/>
  </r>
  <r>
    <n v="5.5"/>
    <n v="10.1"/>
    <x v="0"/>
    <n v="6.0555000000000003"/>
  </r>
  <r>
    <n v="5"/>
    <n v="10.1"/>
    <x v="0"/>
    <n v="5.5049999999999999"/>
  </r>
  <r>
    <n v="11"/>
    <n v="11.5"/>
    <x v="1"/>
    <n v="12.265000000000001"/>
  </r>
  <r>
    <n v="5.25"/>
    <n v="10.1"/>
    <x v="0"/>
    <n v="5.7802499999999997"/>
  </r>
  <r>
    <n v="5.75"/>
    <n v="10.1"/>
    <x v="0"/>
    <n v="6.3307500000000001"/>
  </r>
  <r>
    <n v="5.5"/>
    <n v="10.1"/>
    <x v="0"/>
    <n v="6.0555000000000003"/>
  </r>
  <r>
    <n v="4.95"/>
    <n v="10.1"/>
    <x v="0"/>
    <n v="5.4499500000000003"/>
  </r>
  <r>
    <n v="5.99"/>
    <n v="11.5"/>
    <x v="1"/>
    <n v="6.6788500000000006"/>
  </r>
  <r>
    <n v="11.75"/>
    <n v="11.5"/>
    <x v="1"/>
    <n v="13.10125"/>
  </r>
  <r>
    <n v="7"/>
    <n v="11.5"/>
    <x v="1"/>
    <n v="7.8049999999999997"/>
  </r>
  <r>
    <n v="5"/>
    <n v="11.5"/>
    <x v="1"/>
    <n v="5.5750000000000002"/>
  </r>
  <r>
    <n v="6.25"/>
    <n v="10.1"/>
    <x v="0"/>
    <n v="6.8812499999999996"/>
  </r>
  <r>
    <n v="6"/>
    <n v="10.1"/>
    <x v="0"/>
    <n v="6.6059999999999999"/>
  </r>
  <r>
    <n v="4"/>
    <n v="11.5"/>
    <x v="1"/>
    <n v="4.46"/>
  </r>
  <r>
    <n v="6"/>
    <n v="10.1"/>
    <x v="0"/>
    <n v="6.6059999999999999"/>
  </r>
  <r>
    <n v="6.25"/>
    <n v="10.1"/>
    <x v="0"/>
    <n v="6.8812499999999996"/>
  </r>
  <r>
    <n v="4"/>
    <n v="11.5"/>
    <x v="1"/>
    <n v="4.46"/>
  </r>
  <r>
    <n v="6.25"/>
    <n v="10.1"/>
    <x v="0"/>
    <n v="6.8812499999999996"/>
  </r>
  <r>
    <n v="7.5"/>
    <n v="11.5"/>
    <x v="1"/>
    <n v="8.3625000000000007"/>
  </r>
  <r>
    <n v="5.5"/>
    <n v="10.1"/>
    <x v="0"/>
    <n v="6.0555000000000003"/>
  </r>
  <r>
    <n v="5.8"/>
    <n v="10.1"/>
    <x v="0"/>
    <n v="6.3857999999999997"/>
  </r>
  <r>
    <n v="6.25"/>
    <n v="10.1"/>
    <x v="0"/>
    <n v="6.8812499999999996"/>
  </r>
  <r>
    <n v="6"/>
    <n v="11.5"/>
    <x v="1"/>
    <n v="6.69"/>
  </r>
  <r>
    <n v="6"/>
    <n v="10.1"/>
    <x v="0"/>
    <n v="6.6059999999999999"/>
  </r>
  <r>
    <n v="5.15"/>
    <n v="11.5"/>
    <x v="1"/>
    <n v="5.7422500000000003"/>
  </r>
  <r>
    <n v="6.75"/>
    <n v="11.5"/>
    <x v="1"/>
    <n v="7.5262500000000001"/>
  </r>
  <r>
    <n v="5"/>
    <n v="10.1"/>
    <x v="0"/>
    <n v="5.5049999999999999"/>
  </r>
  <r>
    <n v="5.5"/>
    <n v="10.1"/>
    <x v="0"/>
    <n v="6.0555000000000003"/>
  </r>
  <r>
    <n v="5.5"/>
    <n v="10.1"/>
    <x v="0"/>
    <n v="6.0555000000000003"/>
  </r>
  <r>
    <n v="5.99"/>
    <n v="11.5"/>
    <x v="1"/>
    <n v="6.6788500000000006"/>
  </r>
  <r>
    <n v="5.75"/>
    <n v="10.1"/>
    <x v="0"/>
    <n v="6.3307500000000001"/>
  </r>
  <r>
    <n v="5"/>
    <n v="10.1"/>
    <x v="0"/>
    <n v="5.5049999999999999"/>
  </r>
  <r>
    <n v="5.75"/>
    <n v="10.1"/>
    <x v="0"/>
    <n v="6.3307500000000001"/>
  </r>
  <r>
    <n v="5.5"/>
    <n v="10.1"/>
    <x v="0"/>
    <n v="6.0555000000000003"/>
  </r>
  <r>
    <n v="5.9"/>
    <n v="11.5"/>
    <x v="1"/>
    <n v="6.5785"/>
  </r>
  <r>
    <n v="5.75"/>
    <n v="10.1"/>
    <x v="0"/>
    <n v="6.3307500000000001"/>
  </r>
  <r>
    <n v="5"/>
    <n v="11.5"/>
    <x v="1"/>
    <n v="5.5750000000000002"/>
  </r>
  <r>
    <n v="6"/>
    <n v="10.1"/>
    <x v="0"/>
    <n v="6.6059999999999999"/>
  </r>
  <r>
    <n v="5.5"/>
    <n v="10.1"/>
    <x v="0"/>
    <n v="6.0555000000000003"/>
  </r>
  <r>
    <n v="5.99"/>
    <n v="11.5"/>
    <x v="1"/>
    <n v="6.6788500000000006"/>
  </r>
  <r>
    <n v="5"/>
    <n v="11.5"/>
    <x v="1"/>
    <n v="5.5750000000000002"/>
  </r>
  <r>
    <n v="5.5"/>
    <n v="11.5"/>
    <x v="1"/>
    <n v="6.1325000000000003"/>
  </r>
  <r>
    <n v="5"/>
    <n v="11.5"/>
    <x v="1"/>
    <n v="5.5750000000000002"/>
  </r>
  <r>
    <n v="4.3"/>
    <n v="11.5"/>
    <x v="1"/>
    <n v="4.7945000000000002"/>
  </r>
  <r>
    <n v="4.3"/>
    <n v="11.5"/>
    <x v="1"/>
    <n v="4.7945000000000002"/>
  </r>
  <r>
    <n v="4.95"/>
    <n v="10.1"/>
    <x v="0"/>
    <n v="5.4499500000000003"/>
  </r>
  <r>
    <n v="5.95"/>
    <n v="10.1"/>
    <x v="0"/>
    <n v="6.5509500000000003"/>
  </r>
  <r>
    <n v="5.75"/>
    <n v="10.1"/>
    <x v="0"/>
    <n v="6.3307500000000001"/>
  </r>
  <r>
    <n v="4.3"/>
    <n v="11.5"/>
    <x v="1"/>
    <n v="4.7945000000000002"/>
  </r>
  <r>
    <n v="6.64"/>
    <n v="11.5"/>
    <x v="1"/>
    <n v="7.4036"/>
  </r>
  <r>
    <n v="6.8"/>
    <n v="10.1"/>
    <x v="0"/>
    <n v="7.4867999999999997"/>
  </r>
  <r>
    <n v="5"/>
    <n v="10.1"/>
    <x v="0"/>
    <n v="5.5049999999999999"/>
  </r>
  <r>
    <n v="5.9"/>
    <n v="10.1"/>
    <x v="0"/>
    <n v="6.4959000000000007"/>
  </r>
  <r>
    <n v="6.25"/>
    <n v="10.1"/>
    <x v="0"/>
    <n v="6.8812499999999996"/>
  </r>
  <r>
    <n v="11"/>
    <n v="11.5"/>
    <x v="1"/>
    <n v="12.265000000000001"/>
  </r>
  <r>
    <n v="13.45"/>
    <n v="11.5"/>
    <x v="1"/>
    <n v="14.996749999999999"/>
  </r>
  <r>
    <n v="6"/>
    <n v="11.5"/>
    <x v="1"/>
    <n v="6.69"/>
  </r>
  <r>
    <n v="5.75"/>
    <n v="10.1"/>
    <x v="0"/>
    <n v="6.3307500000000001"/>
  </r>
  <r>
    <n v="4.5"/>
    <n v="10.1"/>
    <x v="0"/>
    <n v="4.9545000000000003"/>
  </r>
  <r>
    <n v="5.8"/>
    <n v="10.1"/>
    <x v="0"/>
    <n v="6.3857999999999997"/>
  </r>
  <r>
    <n v="5.99"/>
    <n v="11.5"/>
    <x v="1"/>
    <n v="6.6788500000000006"/>
  </r>
  <r>
    <n v="5"/>
    <n v="10.1"/>
    <x v="0"/>
    <n v="5.5049999999999999"/>
  </r>
  <r>
    <n v="6.8"/>
    <n v="10.1"/>
    <x v="0"/>
    <n v="7.4867999999999997"/>
  </r>
  <r>
    <n v="5.75"/>
    <n v="10.1"/>
    <x v="0"/>
    <n v="6.3307500000000001"/>
  </r>
  <r>
    <n v="5.5"/>
    <n v="11.5"/>
    <x v="1"/>
    <n v="6.1325000000000003"/>
  </r>
  <r>
    <n v="6.8"/>
    <n v="10.1"/>
    <x v="0"/>
    <n v="7.4867999999999997"/>
  </r>
  <r>
    <n v="5"/>
    <n v="11.5"/>
    <x v="1"/>
    <n v="5.5750000000000002"/>
  </r>
  <r>
    <n v="6.64"/>
    <n v="11.5"/>
    <x v="1"/>
    <n v="7.4036"/>
  </r>
  <r>
    <n v="6.8"/>
    <n v="10.1"/>
    <x v="0"/>
    <n v="7.4867999999999997"/>
  </r>
  <r>
    <n v="11"/>
    <n v="11.5"/>
    <x v="1"/>
    <n v="12.265000000000001"/>
  </r>
  <r>
    <n v="5.5"/>
    <n v="10.1"/>
    <x v="0"/>
    <n v="6.0555000000000003"/>
  </r>
  <r>
    <n v="5"/>
    <n v="10.1"/>
    <x v="0"/>
    <n v="5.5049999999999999"/>
  </r>
  <r>
    <n v="5.25"/>
    <n v="10.1"/>
    <x v="0"/>
    <n v="5.7802499999999997"/>
  </r>
  <r>
    <n v="4"/>
    <n v="11.5"/>
    <x v="1"/>
    <n v="4.46"/>
  </r>
  <r>
    <n v="11"/>
    <n v="11.5"/>
    <x v="1"/>
    <n v="12.265000000000001"/>
  </r>
  <r>
    <n v="6.75"/>
    <n v="10.1"/>
    <x v="0"/>
    <n v="7.4317500000000001"/>
  </r>
  <r>
    <n v="5.9"/>
    <n v="10.1"/>
    <x v="0"/>
    <n v="6.4959000000000007"/>
  </r>
  <r>
    <n v="4.95"/>
    <n v="10.1"/>
    <x v="0"/>
    <n v="5.4499500000000003"/>
  </r>
  <r>
    <n v="6.64"/>
    <n v="11.5"/>
    <x v="1"/>
    <n v="7.4036"/>
  </r>
  <r>
    <n v="7.5399999999999991"/>
    <n v="11.5"/>
    <x v="1"/>
    <n v="8.4070999999999998"/>
  </r>
  <r>
    <n v="5.5"/>
    <n v="10.1"/>
    <x v="0"/>
    <n v="6.0555000000000003"/>
  </r>
  <r>
    <n v="4.5"/>
    <n v="10.1"/>
    <x v="0"/>
    <n v="4.9545000000000003"/>
  </r>
  <r>
    <n v="5"/>
    <n v="11.5"/>
    <x v="1"/>
    <n v="5.5750000000000002"/>
  </r>
  <r>
    <n v="7.5"/>
    <n v="11.5"/>
    <x v="1"/>
    <n v="8.3625000000000007"/>
  </r>
  <r>
    <n v="11.75"/>
    <n v="11.5"/>
    <x v="1"/>
    <n v="13.10125"/>
  </r>
  <r>
    <n v="5.9"/>
    <n v="10.1"/>
    <x v="0"/>
    <n v="6.4959000000000007"/>
  </r>
  <r>
    <n v="4.3"/>
    <n v="11.5"/>
    <x v="1"/>
    <n v="4.7945000000000002"/>
  </r>
  <r>
    <n v="4.5"/>
    <n v="10.1"/>
    <x v="0"/>
    <n v="4.9545000000000003"/>
  </r>
  <r>
    <n v="5.5"/>
    <n v="10.1"/>
    <x v="0"/>
    <n v="6.0555000000000003"/>
  </r>
  <r>
    <n v="6.25"/>
    <n v="10.1"/>
    <x v="0"/>
    <n v="6.8812499999999996"/>
  </r>
  <r>
    <n v="6"/>
    <n v="11.5"/>
    <x v="1"/>
    <n v="6.69"/>
  </r>
  <r>
    <n v="5.5"/>
    <n v="10.1"/>
    <x v="0"/>
    <n v="6.0555000000000003"/>
  </r>
  <r>
    <n v="5.75"/>
    <n v="10.1"/>
    <x v="0"/>
    <n v="6.3307500000000001"/>
  </r>
  <r>
    <n v="6.25"/>
    <n v="10.1"/>
    <x v="0"/>
    <n v="6.8812499999999996"/>
  </r>
  <r>
    <n v="7.5399999999999991"/>
    <n v="11.5"/>
    <x v="1"/>
    <n v="8.4070999999999998"/>
  </r>
  <r>
    <n v="6.64"/>
    <n v="11.5"/>
    <x v="1"/>
    <n v="7.4036"/>
  </r>
  <r>
    <n v="5.5"/>
    <n v="10.1"/>
    <x v="0"/>
    <n v="6.0555000000000003"/>
  </r>
  <r>
    <n v="6.25"/>
    <n v="10.1"/>
    <x v="0"/>
    <n v="6.8812499999999996"/>
  </r>
  <r>
    <n v="4.3"/>
    <n v="11.5"/>
    <x v="1"/>
    <n v="4.7945000000000002"/>
  </r>
  <r>
    <n v="5"/>
    <n v="11.5"/>
    <x v="1"/>
    <n v="5.5750000000000002"/>
  </r>
  <r>
    <n v="4.95"/>
    <n v="10.1"/>
    <x v="0"/>
    <n v="5.4499500000000003"/>
  </r>
  <r>
    <n v="4.45"/>
    <n v="11.5"/>
    <x v="1"/>
    <n v="4.9617500000000003"/>
  </r>
  <r>
    <n v="6.75"/>
    <n v="11.5"/>
    <x v="1"/>
    <n v="7.5262500000000001"/>
  </r>
  <r>
    <n v="5.25"/>
    <n v="10.1"/>
    <x v="0"/>
    <n v="5.7802499999999997"/>
  </r>
  <r>
    <n v="6"/>
    <n v="11.5"/>
    <x v="1"/>
    <n v="6.69"/>
  </r>
  <r>
    <n v="5.25"/>
    <n v="10.1"/>
    <x v="0"/>
    <n v="5.7802499999999997"/>
  </r>
  <r>
    <n v="11"/>
    <n v="11.5"/>
    <x v="1"/>
    <n v="12.265000000000001"/>
  </r>
  <r>
    <n v="5.75"/>
    <n v="10.1"/>
    <x v="0"/>
    <n v="6.3307500000000001"/>
  </r>
  <r>
    <n v="5"/>
    <n v="11.5"/>
    <x v="1"/>
    <n v="5.5750000000000002"/>
  </r>
  <r>
    <n v="11"/>
    <n v="11.5"/>
    <x v="1"/>
    <n v="12.265000000000001"/>
  </r>
  <r>
    <n v="6.8"/>
    <n v="10.1"/>
    <x v="0"/>
    <n v="7.4867999999999997"/>
  </r>
  <r>
    <n v="6.5"/>
    <n v="11.5"/>
    <x v="1"/>
    <n v="7.2475000000000005"/>
  </r>
  <r>
    <n v="6.64"/>
    <n v="11.5"/>
    <x v="1"/>
    <n v="7.4036"/>
  </r>
  <r>
    <n v="4.45"/>
    <n v="11.5"/>
    <x v="1"/>
    <n v="4.9617500000000003"/>
  </r>
  <r>
    <n v="7"/>
    <n v="11.5"/>
    <x v="1"/>
    <n v="7.8049999999999997"/>
  </r>
  <r>
    <n v="6.75"/>
    <n v="11.5"/>
    <x v="1"/>
    <n v="7.5262500000000001"/>
  </r>
  <r>
    <n v="5.75"/>
    <n v="10.1"/>
    <x v="0"/>
    <n v="6.3307500000000001"/>
  </r>
  <r>
    <n v="5.25"/>
    <n v="10.1"/>
    <x v="0"/>
    <n v="5.7802499999999997"/>
  </r>
  <r>
    <n v="5"/>
    <n v="11.5"/>
    <x v="1"/>
    <n v="5.5750000000000002"/>
  </r>
  <r>
    <n v="6.8"/>
    <n v="10.1"/>
    <x v="0"/>
    <n v="7.4867999999999997"/>
  </r>
  <r>
    <n v="6.25"/>
    <n v="10.1"/>
    <x v="0"/>
    <n v="6.8812499999999996"/>
  </r>
  <r>
    <n v="6.8"/>
    <n v="10.1"/>
    <x v="0"/>
    <n v="7.4867999999999997"/>
  </r>
  <r>
    <n v="5.5"/>
    <n v="10.1"/>
    <x v="0"/>
    <n v="6.0555000000000003"/>
  </r>
  <r>
    <n v="11"/>
    <n v="11.5"/>
    <x v="1"/>
    <n v="12.265000000000001"/>
  </r>
  <r>
    <n v="4.5"/>
    <n v="10.1"/>
    <x v="0"/>
    <n v="4.9545000000000003"/>
  </r>
  <r>
    <n v="5.5"/>
    <n v="10.1"/>
    <x v="0"/>
    <n v="6.0555000000000003"/>
  </r>
  <r>
    <n v="5.75"/>
    <n v="10.1"/>
    <x v="0"/>
    <n v="6.3307500000000001"/>
  </r>
  <r>
    <n v="5"/>
    <n v="10.1"/>
    <x v="0"/>
    <n v="5.5049999999999999"/>
  </r>
  <r>
    <n v="4"/>
    <n v="11.5"/>
    <x v="1"/>
    <n v="4.46"/>
  </r>
  <r>
    <n v="5.5"/>
    <n v="10.1"/>
    <x v="0"/>
    <n v="6.0555000000000003"/>
  </r>
  <r>
    <n v="6.25"/>
    <n v="10.1"/>
    <x v="0"/>
    <n v="6.8812499999999996"/>
  </r>
  <r>
    <n v="4.95"/>
    <n v="10.1"/>
    <x v="0"/>
    <n v="5.4499500000000003"/>
  </r>
  <r>
    <n v="5.99"/>
    <n v="11.5"/>
    <x v="1"/>
    <n v="6.6788500000000006"/>
  </r>
  <r>
    <n v="5.75"/>
    <n v="10.1"/>
    <x v="0"/>
    <n v="6.3307500000000001"/>
  </r>
  <r>
    <n v="6.75"/>
    <n v="10.1"/>
    <x v="0"/>
    <n v="7.4317500000000001"/>
  </r>
  <r>
    <n v="5.5"/>
    <n v="10.1"/>
    <x v="0"/>
    <n v="6.0555000000000003"/>
  </r>
  <r>
    <n v="6"/>
    <n v="10.1"/>
    <x v="0"/>
    <n v="6.6059999999999999"/>
  </r>
  <r>
    <n v="5.75"/>
    <n v="10.1"/>
    <x v="0"/>
    <n v="6.3307500000000001"/>
  </r>
  <r>
    <n v="5.75"/>
    <n v="10.1"/>
    <x v="0"/>
    <n v="6.3307500000000001"/>
  </r>
  <r>
    <n v="4.95"/>
    <n v="10.1"/>
    <x v="0"/>
    <n v="5.4499500000000003"/>
  </r>
  <r>
    <n v="5.5"/>
    <n v="10.1"/>
    <x v="0"/>
    <n v="6.0555000000000003"/>
  </r>
  <r>
    <n v="6.8"/>
    <n v="10.1"/>
    <x v="0"/>
    <n v="7.4867999999999997"/>
  </r>
  <r>
    <n v="5.5"/>
    <n v="10.1"/>
    <x v="0"/>
    <n v="6.0555000000000003"/>
  </r>
  <r>
    <n v="4.5"/>
    <n v="10.1"/>
    <x v="0"/>
    <n v="4.9545000000000003"/>
  </r>
  <r>
    <n v="5.7"/>
    <n v="10.1"/>
    <x v="0"/>
    <n v="6.2757000000000005"/>
  </r>
  <r>
    <n v="6.64"/>
    <n v="11.5"/>
    <x v="1"/>
    <n v="7.4036"/>
  </r>
  <r>
    <n v="4.45"/>
    <n v="11.5"/>
    <x v="1"/>
    <n v="4.9617500000000003"/>
  </r>
  <r>
    <n v="6"/>
    <n v="10.1"/>
    <x v="0"/>
    <n v="6.6059999999999999"/>
  </r>
  <r>
    <n v="6"/>
    <n v="10.1"/>
    <x v="0"/>
    <n v="6.6059999999999999"/>
  </r>
  <r>
    <n v="7.5399999999999991"/>
    <n v="11.5"/>
    <x v="1"/>
    <n v="8.4070999999999998"/>
  </r>
  <r>
    <n v="5.25"/>
    <n v="10.1"/>
    <x v="0"/>
    <n v="5.7802499999999997"/>
  </r>
  <r>
    <n v="4"/>
    <n v="11.5"/>
    <x v="1"/>
    <n v="4.46"/>
  </r>
  <r>
    <n v="6.25"/>
    <n v="10.1"/>
    <x v="0"/>
    <n v="6.8812499999999996"/>
  </r>
  <r>
    <n v="5.99"/>
    <n v="11.5"/>
    <x v="1"/>
    <n v="6.6788500000000006"/>
  </r>
  <r>
    <n v="6"/>
    <n v="11.5"/>
    <x v="1"/>
    <n v="6.69"/>
  </r>
  <r>
    <n v="5.15"/>
    <n v="11.5"/>
    <x v="1"/>
    <n v="5.7422500000000003"/>
  </r>
  <r>
    <n v="4.5"/>
    <n v="10.1"/>
    <x v="0"/>
    <n v="4.9545000000000003"/>
  </r>
  <r>
    <n v="5.5"/>
    <n v="10.1"/>
    <x v="0"/>
    <n v="6.0555000000000003"/>
  </r>
  <r>
    <n v="6.25"/>
    <n v="10.1"/>
    <x v="0"/>
    <n v="6.8812499999999996"/>
  </r>
  <r>
    <n v="4.45"/>
    <n v="11.5"/>
    <x v="1"/>
    <n v="4.9617500000000003"/>
  </r>
  <r>
    <n v="5.8"/>
    <n v="10.1"/>
    <x v="0"/>
    <n v="6.3857999999999997"/>
  </r>
  <r>
    <n v="6"/>
    <n v="11.5"/>
    <x v="1"/>
    <n v="6.69"/>
  </r>
  <r>
    <n v="6.64"/>
    <n v="11.5"/>
    <x v="1"/>
    <n v="7.4036"/>
  </r>
  <r>
    <n v="6.8"/>
    <n v="10.1"/>
    <x v="0"/>
    <n v="7.4867999999999997"/>
  </r>
  <r>
    <n v="5"/>
    <n v="10.1"/>
    <x v="0"/>
    <n v="5.5049999999999999"/>
  </r>
  <r>
    <n v="10.050000000000001"/>
    <n v="11.5"/>
    <x v="1"/>
    <n v="11.20575"/>
  </r>
  <r>
    <n v="6"/>
    <n v="10.1"/>
    <x v="0"/>
    <n v="6.6059999999999999"/>
  </r>
  <r>
    <n v="6"/>
    <n v="11.5"/>
    <x v="1"/>
    <n v="6.69"/>
  </r>
  <r>
    <n v="5"/>
    <n v="11.5"/>
    <x v="1"/>
    <n v="5.5750000000000002"/>
  </r>
  <r>
    <n v="6.8"/>
    <n v="10.1"/>
    <x v="0"/>
    <n v="7.4867999999999997"/>
  </r>
  <r>
    <n v="5.75"/>
    <n v="10.1"/>
    <x v="0"/>
    <n v="6.3307500000000001"/>
  </r>
  <r>
    <n v="4.5"/>
    <n v="11.5"/>
    <x v="1"/>
    <n v="5.0175000000000001"/>
  </r>
  <r>
    <n v="4.95"/>
    <n v="10.1"/>
    <x v="0"/>
    <n v="5.4499500000000003"/>
  </r>
  <r>
    <n v="5.5"/>
    <n v="10.1"/>
    <x v="0"/>
    <n v="6.0555000000000003"/>
  </r>
  <r>
    <n v="5.5"/>
    <n v="10.1"/>
    <x v="0"/>
    <n v="6.0555000000000003"/>
  </r>
  <r>
    <n v="5"/>
    <n v="10.1"/>
    <x v="0"/>
    <n v="5.5049999999999999"/>
  </r>
  <r>
    <n v="6.8"/>
    <n v="10.1"/>
    <x v="0"/>
    <n v="7.4867999999999997"/>
  </r>
  <r>
    <n v="5.5"/>
    <n v="10.1"/>
    <x v="0"/>
    <n v="6.0555000000000003"/>
  </r>
  <r>
    <n v="11"/>
    <n v="11.5"/>
    <x v="1"/>
    <n v="12.265000000000001"/>
  </r>
  <r>
    <n v="5.5"/>
    <n v="10.1"/>
    <x v="0"/>
    <n v="6.0555000000000003"/>
  </r>
  <r>
    <n v="4.5"/>
    <n v="10.1"/>
    <x v="0"/>
    <n v="4.9545000000000003"/>
  </r>
  <r>
    <n v="6"/>
    <n v="11.5"/>
    <x v="1"/>
    <n v="6.69"/>
  </r>
  <r>
    <n v="5.95"/>
    <n v="10.1"/>
    <x v="0"/>
    <n v="6.5509500000000003"/>
  </r>
  <r>
    <n v="11"/>
    <n v="11.5"/>
    <x v="1"/>
    <n v="12.265000000000001"/>
  </r>
  <r>
    <n v="6.25"/>
    <n v="10.1"/>
    <x v="0"/>
    <n v="6.8812499999999996"/>
  </r>
  <r>
    <n v="5.8"/>
    <n v="10.1"/>
    <x v="0"/>
    <n v="6.3857999999999997"/>
  </r>
  <r>
    <n v="5.5"/>
    <n v="10.1"/>
    <x v="0"/>
    <n v="6.0555000000000003"/>
  </r>
  <r>
    <n v="5.5"/>
    <n v="10.1"/>
    <x v="0"/>
    <n v="6.0555000000000003"/>
  </r>
  <r>
    <n v="6.75"/>
    <n v="11.5"/>
    <x v="1"/>
    <n v="7.5262500000000001"/>
  </r>
  <r>
    <n v="5.9"/>
    <n v="11.5"/>
    <x v="1"/>
    <n v="6.5785"/>
  </r>
  <r>
    <n v="6.25"/>
    <n v="10.1"/>
    <x v="0"/>
    <n v="6.8812499999999996"/>
  </r>
  <r>
    <n v="4.95"/>
    <n v="10.1"/>
    <x v="0"/>
    <n v="5.4499500000000003"/>
  </r>
  <r>
    <n v="5.25"/>
    <n v="10.1"/>
    <x v="0"/>
    <n v="5.7802499999999997"/>
  </r>
  <r>
    <n v="5"/>
    <n v="11.5"/>
    <x v="1"/>
    <n v="5.5750000000000002"/>
  </r>
  <r>
    <n v="7"/>
    <n v="11.5"/>
    <x v="1"/>
    <n v="7.8049999999999997"/>
  </r>
  <r>
    <n v="11"/>
    <n v="11.5"/>
    <x v="1"/>
    <n v="12.265000000000001"/>
  </r>
  <r>
    <n v="5.8"/>
    <n v="10.1"/>
    <x v="0"/>
    <n v="6.3857999999999997"/>
  </r>
  <r>
    <n v="6.75"/>
    <n v="11.5"/>
    <x v="1"/>
    <n v="7.5262500000000001"/>
  </r>
  <r>
    <n v="5.5"/>
    <n v="10.1"/>
    <x v="0"/>
    <n v="6.0555000000000003"/>
  </r>
  <r>
    <n v="6"/>
    <n v="10.1"/>
    <x v="0"/>
    <n v="6.6059999999999999"/>
  </r>
  <r>
    <n v="6.25"/>
    <n v="10.1"/>
    <x v="0"/>
    <n v="6.8812499999999996"/>
  </r>
  <r>
    <n v="6.25"/>
    <n v="10.1"/>
    <x v="0"/>
    <n v="6.8812499999999996"/>
  </r>
  <r>
    <n v="6.64"/>
    <n v="11.5"/>
    <x v="1"/>
    <n v="7.4036"/>
  </r>
  <r>
    <n v="5.15"/>
    <n v="11.5"/>
    <x v="1"/>
    <n v="5.7422500000000003"/>
  </r>
  <r>
    <n v="4.95"/>
    <n v="10.1"/>
    <x v="0"/>
    <n v="5.4499500000000003"/>
  </r>
  <r>
    <n v="4.5"/>
    <n v="11.5"/>
    <x v="1"/>
    <n v="5.0175000000000001"/>
  </r>
  <r>
    <n v="4.95"/>
    <n v="10.1"/>
    <x v="0"/>
    <n v="5.4499500000000003"/>
  </r>
  <r>
    <n v="5.5"/>
    <n v="11.5"/>
    <x v="1"/>
    <n v="6.1325000000000003"/>
  </r>
  <r>
    <n v="5.8"/>
    <n v="10.1"/>
    <x v="0"/>
    <n v="6.3857999999999997"/>
  </r>
  <r>
    <n v="5"/>
    <n v="10.1"/>
    <x v="0"/>
    <n v="5.5049999999999999"/>
  </r>
  <r>
    <n v="5.8"/>
    <n v="10.1"/>
    <x v="0"/>
    <n v="6.3857999999999997"/>
  </r>
  <r>
    <n v="5.75"/>
    <n v="10.1"/>
    <x v="0"/>
    <n v="6.3307500000000001"/>
  </r>
  <r>
    <n v="4.3"/>
    <n v="11.5"/>
    <x v="1"/>
    <n v="4.7945000000000002"/>
  </r>
  <r>
    <n v="5"/>
    <n v="10.1"/>
    <x v="0"/>
    <n v="5.5049999999999999"/>
  </r>
  <r>
    <n v="4.95"/>
    <n v="10.1"/>
    <x v="0"/>
    <n v="5.4499500000000003"/>
  </r>
  <r>
    <n v="4.95"/>
    <n v="10.1"/>
    <x v="0"/>
    <n v="5.4499500000000003"/>
  </r>
  <r>
    <n v="6.8"/>
    <n v="10.1"/>
    <x v="0"/>
    <n v="7.4867999999999997"/>
  </r>
  <r>
    <n v="5.5"/>
    <n v="10.1"/>
    <x v="0"/>
    <n v="6.0555000000000003"/>
  </r>
  <r>
    <n v="5.25"/>
    <n v="10.1"/>
    <x v="0"/>
    <n v="5.7802499999999997"/>
  </r>
  <r>
    <n v="10.050000000000001"/>
    <n v="11.5"/>
    <x v="1"/>
    <n v="11.20575"/>
  </r>
  <r>
    <n v="4.95"/>
    <n v="10.1"/>
    <x v="0"/>
    <n v="5.4499500000000003"/>
  </r>
  <r>
    <n v="6.64"/>
    <n v="11.5"/>
    <x v="1"/>
    <n v="7.4036"/>
  </r>
  <r>
    <n v="13.45"/>
    <n v="11.5"/>
    <x v="1"/>
    <n v="14.996749999999999"/>
  </r>
  <r>
    <n v="6.75"/>
    <n v="10.1"/>
    <x v="0"/>
    <n v="7.4317500000000001"/>
  </r>
  <r>
    <n v="4.5"/>
    <n v="11.5"/>
    <x v="1"/>
    <n v="5.0175000000000001"/>
  </r>
  <r>
    <n v="5.95"/>
    <n v="10.1"/>
    <x v="0"/>
    <n v="6.5509500000000003"/>
  </r>
  <r>
    <n v="6.75"/>
    <n v="11.5"/>
    <x v="1"/>
    <n v="7.5262500000000001"/>
  </r>
  <r>
    <n v="5.99"/>
    <n v="11.5"/>
    <x v="1"/>
    <n v="6.6788500000000006"/>
  </r>
  <r>
    <n v="11.75"/>
    <n v="11.5"/>
    <x v="1"/>
    <n v="13.10125"/>
  </r>
  <r>
    <n v="5.5"/>
    <n v="10.1"/>
    <x v="0"/>
    <n v="6.0555000000000003"/>
  </r>
  <r>
    <n v="4.5"/>
    <n v="10.1"/>
    <x v="0"/>
    <n v="4.9545000000000003"/>
  </r>
  <r>
    <n v="5.25"/>
    <n v="10.1"/>
    <x v="0"/>
    <n v="5.7802499999999997"/>
  </r>
  <r>
    <n v="6.25"/>
    <n v="10.1"/>
    <x v="0"/>
    <n v="6.8812499999999996"/>
  </r>
  <r>
    <n v="5.5"/>
    <n v="10.1"/>
    <x v="0"/>
    <n v="6.0555000000000003"/>
  </r>
  <r>
    <n v="5.5"/>
    <n v="10.1"/>
    <x v="0"/>
    <n v="6.0555000000000003"/>
  </r>
  <r>
    <n v="5.5"/>
    <n v="10.1"/>
    <x v="0"/>
    <n v="6.0555000000000003"/>
  </r>
  <r>
    <n v="4"/>
    <n v="11.5"/>
    <x v="1"/>
    <n v="4.46"/>
  </r>
  <r>
    <n v="7"/>
    <n v="11.5"/>
    <x v="1"/>
    <n v="7.8049999999999997"/>
  </r>
  <r>
    <n v="5"/>
    <n v="10.1"/>
    <x v="0"/>
    <n v="5.5049999999999999"/>
  </r>
  <r>
    <n v="6.64"/>
    <n v="11.5"/>
    <x v="1"/>
    <n v="7.4036"/>
  </r>
  <r>
    <n v="5.5"/>
    <n v="10.1"/>
    <x v="0"/>
    <n v="6.0555000000000003"/>
  </r>
  <r>
    <n v="4.3"/>
    <n v="11.5"/>
    <x v="1"/>
    <n v="4.7945000000000002"/>
  </r>
  <r>
    <n v="5.9"/>
    <n v="11.5"/>
    <x v="1"/>
    <n v="6.5785"/>
  </r>
  <r>
    <n v="6.5"/>
    <n v="11.5"/>
    <x v="1"/>
    <n v="7.2475000000000005"/>
  </r>
  <r>
    <n v="4.5"/>
    <n v="10.1"/>
    <x v="0"/>
    <n v="4.9545000000000003"/>
  </r>
  <r>
    <n v="5.75"/>
    <n v="10.1"/>
    <x v="0"/>
    <n v="6.3307500000000001"/>
  </r>
  <r>
    <n v="5.25"/>
    <n v="10.1"/>
    <x v="0"/>
    <n v="5.7802499999999997"/>
  </r>
  <r>
    <n v="5.5"/>
    <n v="10.1"/>
    <x v="0"/>
    <n v="6.0555000000000003"/>
  </r>
  <r>
    <n v="5.75"/>
    <n v="10.1"/>
    <x v="0"/>
    <n v="6.3307500000000001"/>
  </r>
  <r>
    <n v="6"/>
    <n v="10.1"/>
    <x v="0"/>
    <n v="6.6059999999999999"/>
  </r>
  <r>
    <n v="6.8"/>
    <n v="10.1"/>
    <x v="0"/>
    <n v="7.4867999999999997"/>
  </r>
  <r>
    <n v="5.5"/>
    <n v="10.1"/>
    <x v="0"/>
    <n v="6.0555000000000003"/>
  </r>
  <r>
    <n v="4"/>
    <n v="11.5"/>
    <x v="1"/>
    <n v="4.46"/>
  </r>
  <r>
    <n v="5"/>
    <n v="10.1"/>
    <x v="0"/>
    <n v="5.5049999999999999"/>
  </r>
  <r>
    <n v="4.5"/>
    <n v="11.5"/>
    <x v="1"/>
    <n v="5.0175000000000001"/>
  </r>
  <r>
    <n v="7"/>
    <n v="11.5"/>
    <x v="1"/>
    <n v="7.8049999999999997"/>
  </r>
  <r>
    <n v="5.5"/>
    <n v="10.1"/>
    <x v="0"/>
    <n v="6.0555000000000003"/>
  </r>
  <r>
    <n v="5.75"/>
    <n v="10.1"/>
    <x v="0"/>
    <n v="6.3307500000000001"/>
  </r>
  <r>
    <n v="5.99"/>
    <n v="11.5"/>
    <x v="1"/>
    <n v="6.6788500000000006"/>
  </r>
  <r>
    <n v="5.5"/>
    <n v="10.1"/>
    <x v="0"/>
    <n v="6.0555000000000003"/>
  </r>
  <r>
    <n v="7.5399999999999991"/>
    <n v="11.5"/>
    <x v="1"/>
    <n v="8.4070999999999998"/>
  </r>
  <r>
    <n v="11.75"/>
    <n v="11.5"/>
    <x v="1"/>
    <n v="13.10125"/>
  </r>
  <r>
    <n v="6.25"/>
    <n v="10.1"/>
    <x v="0"/>
    <n v="6.8812499999999996"/>
  </r>
  <r>
    <n v="10.050000000000001"/>
    <n v="11.5"/>
    <x v="1"/>
    <n v="11.20575"/>
  </r>
  <r>
    <n v="4.95"/>
    <n v="10.1"/>
    <x v="0"/>
    <n v="5.4499500000000003"/>
  </r>
  <r>
    <n v="4.3"/>
    <n v="11.5"/>
    <x v="1"/>
    <n v="4.7945000000000002"/>
  </r>
  <r>
    <n v="5.9"/>
    <n v="10.1"/>
    <x v="0"/>
    <n v="6.4959000000000007"/>
  </r>
  <r>
    <n v="5.7"/>
    <n v="10.1"/>
    <x v="0"/>
    <n v="6.2757000000000005"/>
  </r>
  <r>
    <n v="5"/>
    <n v="10.1"/>
    <x v="0"/>
    <n v="5.5049999999999999"/>
  </r>
  <r>
    <n v="10.050000000000001"/>
    <n v="11.5"/>
    <x v="1"/>
    <n v="11.20575"/>
  </r>
  <r>
    <n v="5.15"/>
    <n v="11.5"/>
    <x v="1"/>
    <n v="5.7422500000000003"/>
  </r>
  <r>
    <n v="5.25"/>
    <n v="10.1"/>
    <x v="0"/>
    <n v="5.7802499999999997"/>
  </r>
  <r>
    <n v="5.9"/>
    <n v="11.5"/>
    <x v="1"/>
    <n v="6.5785"/>
  </r>
  <r>
    <n v="6.25"/>
    <n v="10.1"/>
    <x v="0"/>
    <n v="6.8812499999999996"/>
  </r>
  <r>
    <n v="5"/>
    <n v="10.1"/>
    <x v="0"/>
    <n v="5.5049999999999999"/>
  </r>
  <r>
    <n v="6.8"/>
    <n v="10.1"/>
    <x v="0"/>
    <n v="7.4867999999999997"/>
  </r>
  <r>
    <n v="6"/>
    <n v="10.1"/>
    <x v="0"/>
    <n v="6.6059999999999999"/>
  </r>
  <r>
    <n v="6.64"/>
    <n v="11.5"/>
    <x v="1"/>
    <n v="7.4036"/>
  </r>
  <r>
    <n v="5"/>
    <n v="10.1"/>
    <x v="0"/>
    <n v="5.5049999999999999"/>
  </r>
  <r>
    <n v="5.99"/>
    <n v="11.5"/>
    <x v="1"/>
    <n v="6.6788500000000006"/>
  </r>
  <r>
    <n v="5.8"/>
    <n v="10.1"/>
    <x v="0"/>
    <n v="6.3857999999999997"/>
  </r>
  <r>
    <n v="5.25"/>
    <n v="10.1"/>
    <x v="0"/>
    <n v="5.7802499999999997"/>
  </r>
  <r>
    <n v="13.45"/>
    <n v="11.5"/>
    <x v="1"/>
    <n v="14.996749999999999"/>
  </r>
  <r>
    <n v="5.7"/>
    <n v="10.1"/>
    <x v="0"/>
    <n v="6.2757000000000005"/>
  </r>
  <r>
    <n v="5"/>
    <n v="10.1"/>
    <x v="0"/>
    <n v="5.5049999999999999"/>
  </r>
  <r>
    <n v="5"/>
    <n v="10.1"/>
    <x v="0"/>
    <n v="5.5049999999999999"/>
  </r>
  <r>
    <n v="5.5"/>
    <n v="10.1"/>
    <x v="0"/>
    <n v="6.0555000000000003"/>
  </r>
  <r>
    <n v="5.8"/>
    <n v="10.1"/>
    <x v="0"/>
    <n v="6.3857999999999997"/>
  </r>
  <r>
    <n v="6"/>
    <n v="11.5"/>
    <x v="1"/>
    <n v="6.69"/>
  </r>
  <r>
    <n v="6.8"/>
    <n v="10.1"/>
    <x v="0"/>
    <n v="7.4867999999999997"/>
  </r>
  <r>
    <n v="11.75"/>
    <n v="11.5"/>
    <x v="1"/>
    <n v="13.10125"/>
  </r>
  <r>
    <n v="4"/>
    <n v="11.5"/>
    <x v="1"/>
    <n v="4.46"/>
  </r>
  <r>
    <n v="5"/>
    <n v="10.1"/>
    <x v="0"/>
    <n v="5.5049999999999999"/>
  </r>
  <r>
    <n v="6"/>
    <n v="10.1"/>
    <x v="0"/>
    <n v="6.6059999999999999"/>
  </r>
  <r>
    <n v="5.95"/>
    <n v="10.1"/>
    <x v="0"/>
    <n v="6.5509500000000003"/>
  </r>
  <r>
    <n v="5.9"/>
    <n v="10.1"/>
    <x v="0"/>
    <n v="6.4959000000000007"/>
  </r>
  <r>
    <n v="5"/>
    <n v="10.1"/>
    <x v="0"/>
    <n v="5.5049999999999999"/>
  </r>
  <r>
    <n v="6"/>
    <n v="11.5"/>
    <x v="1"/>
    <n v="6.69"/>
  </r>
  <r>
    <n v="5"/>
    <n v="10.1"/>
    <x v="0"/>
    <n v="5.5049999999999999"/>
  </r>
  <r>
    <n v="5.75"/>
    <n v="11.5"/>
    <x v="1"/>
    <n v="6.4112499999999999"/>
  </r>
  <r>
    <n v="4.5"/>
    <n v="10.1"/>
    <x v="0"/>
    <n v="4.9545000000000003"/>
  </r>
  <r>
    <n v="11"/>
    <n v="11.5"/>
    <x v="1"/>
    <n v="12.265000000000001"/>
  </r>
  <r>
    <n v="5.5"/>
    <n v="11.5"/>
    <x v="1"/>
    <n v="6.1325000000000003"/>
  </r>
  <r>
    <n v="5.99"/>
    <n v="11.5"/>
    <x v="1"/>
    <n v="6.6788500000000006"/>
  </r>
  <r>
    <n v="5.75"/>
    <n v="10.1"/>
    <x v="0"/>
    <n v="6.3307500000000001"/>
  </r>
  <r>
    <n v="5.75"/>
    <n v="10.1"/>
    <x v="0"/>
    <n v="6.3307500000000001"/>
  </r>
  <r>
    <n v="5.5"/>
    <n v="10.1"/>
    <x v="0"/>
    <n v="6.0555000000000003"/>
  </r>
  <r>
    <n v="10.050000000000001"/>
    <n v="11.5"/>
    <x v="1"/>
    <n v="11.20575"/>
  </r>
  <r>
    <n v="5.9"/>
    <n v="10.1"/>
    <x v="0"/>
    <n v="6.4959000000000007"/>
  </r>
  <r>
    <n v="6.25"/>
    <n v="10.1"/>
    <x v="0"/>
    <n v="6.8812499999999996"/>
  </r>
  <r>
    <n v="11.75"/>
    <n v="11.5"/>
    <x v="1"/>
    <n v="13.10125"/>
  </r>
  <r>
    <n v="4.95"/>
    <n v="10.1"/>
    <x v="0"/>
    <n v="5.4499500000000003"/>
  </r>
  <r>
    <n v="4.5"/>
    <n v="10.1"/>
    <x v="0"/>
    <n v="4.9545000000000003"/>
  </r>
  <r>
    <n v="5.5"/>
    <n v="10.1"/>
    <x v="0"/>
    <n v="6.0555000000000003"/>
  </r>
  <r>
    <n v="5.75"/>
    <n v="10.1"/>
    <x v="0"/>
    <n v="6.3307500000000001"/>
  </r>
  <r>
    <n v="6.25"/>
    <n v="10.1"/>
    <x v="0"/>
    <n v="6.8812499999999996"/>
  </r>
  <r>
    <n v="6.25"/>
    <n v="10.1"/>
    <x v="0"/>
    <n v="6.8812499999999996"/>
  </r>
  <r>
    <n v="6.25"/>
    <n v="10.1"/>
    <x v="0"/>
    <n v="6.8812499999999996"/>
  </r>
  <r>
    <n v="4.5"/>
    <n v="11.5"/>
    <x v="1"/>
    <n v="5.0175000000000001"/>
  </r>
  <r>
    <n v="6.5"/>
    <n v="11.5"/>
    <x v="1"/>
    <n v="7.2475000000000005"/>
  </r>
  <r>
    <n v="4"/>
    <n v="11.5"/>
    <x v="1"/>
    <n v="4.46"/>
  </r>
  <r>
    <n v="6.8"/>
    <n v="10.1"/>
    <x v="0"/>
    <n v="7.4867999999999997"/>
  </r>
  <r>
    <n v="11"/>
    <n v="11.5"/>
    <x v="1"/>
    <n v="12.265000000000001"/>
  </r>
  <r>
    <n v="5.5"/>
    <n v="10.1"/>
    <x v="0"/>
    <n v="6.0555000000000003"/>
  </r>
  <r>
    <n v="5.25"/>
    <n v="10.1"/>
    <x v="0"/>
    <n v="5.7802499999999997"/>
  </r>
  <r>
    <n v="5.5"/>
    <n v="10.1"/>
    <x v="0"/>
    <n v="6.0555000000000003"/>
  </r>
  <r>
    <n v="6.5"/>
    <n v="11.5"/>
    <x v="1"/>
    <n v="7.2475000000000005"/>
  </r>
  <r>
    <n v="6.25"/>
    <n v="10.1"/>
    <x v="0"/>
    <n v="6.8812499999999996"/>
  </r>
  <r>
    <n v="5.8"/>
    <n v="10.1"/>
    <x v="0"/>
    <n v="6.3857999999999997"/>
  </r>
  <r>
    <n v="5.25"/>
    <n v="10.1"/>
    <x v="0"/>
    <n v="5.7802499999999997"/>
  </r>
  <r>
    <n v="5.15"/>
    <n v="11.5"/>
    <x v="1"/>
    <n v="5.7422500000000003"/>
  </r>
  <r>
    <n v="5.75"/>
    <n v="11.5"/>
    <x v="1"/>
    <n v="6.4112499999999999"/>
  </r>
  <r>
    <n v="5"/>
    <n v="10.1"/>
    <x v="0"/>
    <n v="5.5049999999999999"/>
  </r>
  <r>
    <n v="6.8"/>
    <n v="10.1"/>
    <x v="0"/>
    <n v="7.4867999999999997"/>
  </r>
  <r>
    <n v="5"/>
    <n v="11.5"/>
    <x v="1"/>
    <n v="5.5750000000000002"/>
  </r>
  <r>
    <n v="6"/>
    <n v="11.5"/>
    <x v="1"/>
    <n v="6.69"/>
  </r>
  <r>
    <n v="6.64"/>
    <n v="11.5"/>
    <x v="1"/>
    <n v="7.4036"/>
  </r>
  <r>
    <n v="10.050000000000001"/>
    <n v="11.5"/>
    <x v="1"/>
    <n v="11.20575"/>
  </r>
  <r>
    <n v="4.95"/>
    <n v="10.1"/>
    <x v="0"/>
    <n v="5.4499500000000003"/>
  </r>
  <r>
    <n v="11"/>
    <n v="11.5"/>
    <x v="1"/>
    <n v="12.265000000000001"/>
  </r>
  <r>
    <n v="6"/>
    <n v="10.1"/>
    <x v="0"/>
    <n v="6.6059999999999999"/>
  </r>
  <r>
    <n v="5.75"/>
    <n v="10.1"/>
    <x v="0"/>
    <n v="6.3307500000000001"/>
  </r>
  <r>
    <n v="5"/>
    <n v="11.5"/>
    <x v="1"/>
    <n v="5.5750000000000002"/>
  </r>
  <r>
    <n v="4.95"/>
    <n v="10.1"/>
    <x v="0"/>
    <n v="5.4499500000000003"/>
  </r>
  <r>
    <n v="5.75"/>
    <n v="11.5"/>
    <x v="1"/>
    <n v="6.4112499999999999"/>
  </r>
  <r>
    <n v="5.7"/>
    <n v="10.1"/>
    <x v="0"/>
    <n v="6.2757000000000005"/>
  </r>
  <r>
    <n v="7.5"/>
    <n v="11.5"/>
    <x v="1"/>
    <n v="8.3625000000000007"/>
  </r>
  <r>
    <n v="5.75"/>
    <n v="10.1"/>
    <x v="0"/>
    <n v="6.3307500000000001"/>
  </r>
  <r>
    <n v="11"/>
    <n v="11.5"/>
    <x v="1"/>
    <n v="12.265000000000001"/>
  </r>
  <r>
    <n v="4.5"/>
    <n v="10.1"/>
    <x v="0"/>
    <n v="4.9545000000000003"/>
  </r>
  <r>
    <n v="4.3"/>
    <n v="11.5"/>
    <x v="1"/>
    <n v="4.7945000000000002"/>
  </r>
  <r>
    <n v="4.5"/>
    <n v="11.5"/>
    <x v="1"/>
    <n v="5.0175000000000001"/>
  </r>
  <r>
    <n v="11"/>
    <n v="11.5"/>
    <x v="1"/>
    <n v="12.265000000000001"/>
  </r>
  <r>
    <n v="6.64"/>
    <n v="11.5"/>
    <x v="1"/>
    <n v="7.4036"/>
  </r>
  <r>
    <n v="10.050000000000001"/>
    <n v="11.5"/>
    <x v="1"/>
    <n v="11.20575"/>
  </r>
  <r>
    <n v="4.5"/>
    <n v="11.5"/>
    <x v="1"/>
    <n v="5.0175000000000001"/>
  </r>
  <r>
    <n v="5.25"/>
    <n v="10.1"/>
    <x v="0"/>
    <n v="5.7802499999999997"/>
  </r>
  <r>
    <n v="4.5"/>
    <n v="11.5"/>
    <x v="1"/>
    <n v="5.0175000000000001"/>
  </r>
  <r>
    <n v="6"/>
    <n v="11.5"/>
    <x v="1"/>
    <n v="6.69"/>
  </r>
  <r>
    <n v="11"/>
    <n v="11.5"/>
    <x v="1"/>
    <n v="12.265000000000001"/>
  </r>
  <r>
    <n v="6.75"/>
    <n v="10.1"/>
    <x v="0"/>
    <n v="7.4317500000000001"/>
  </r>
  <r>
    <n v="5.25"/>
    <n v="10.1"/>
    <x v="0"/>
    <n v="5.7802499999999997"/>
  </r>
  <r>
    <n v="6.75"/>
    <n v="10.1"/>
    <x v="0"/>
    <n v="7.4317500000000001"/>
  </r>
  <r>
    <n v="5.5"/>
    <n v="10.1"/>
    <x v="0"/>
    <n v="6.0555000000000003"/>
  </r>
  <r>
    <n v="5.75"/>
    <n v="10.1"/>
    <x v="0"/>
    <n v="6.3307500000000001"/>
  </r>
  <r>
    <n v="6.64"/>
    <n v="11.5"/>
    <x v="1"/>
    <n v="7.4036"/>
  </r>
  <r>
    <n v="5.15"/>
    <n v="11.5"/>
    <x v="1"/>
    <n v="5.7422500000000003"/>
  </r>
  <r>
    <n v="5.9"/>
    <n v="11.5"/>
    <x v="1"/>
    <n v="6.5785"/>
  </r>
  <r>
    <n v="5.75"/>
    <n v="10.1"/>
    <x v="0"/>
    <n v="6.3307500000000001"/>
  </r>
  <r>
    <n v="5.15"/>
    <n v="11.5"/>
    <x v="1"/>
    <n v="5.7422500000000003"/>
  </r>
  <r>
    <n v="5.5"/>
    <n v="10.1"/>
    <x v="0"/>
    <n v="6.0555000000000003"/>
  </r>
  <r>
    <n v="4.95"/>
    <n v="10.1"/>
    <x v="0"/>
    <n v="5.4499500000000003"/>
  </r>
  <r>
    <n v="13.45"/>
    <n v="11.5"/>
    <x v="1"/>
    <n v="14.996749999999999"/>
  </r>
  <r>
    <n v="6.75"/>
    <n v="11.5"/>
    <x v="1"/>
    <n v="7.5262500000000001"/>
  </r>
  <r>
    <n v="5.75"/>
    <n v="10.1"/>
    <x v="0"/>
    <n v="6.3307500000000001"/>
  </r>
  <r>
    <n v="6.8"/>
    <n v="10.1"/>
    <x v="0"/>
    <n v="7.4867999999999997"/>
  </r>
  <r>
    <n v="5.5"/>
    <n v="10.1"/>
    <x v="0"/>
    <n v="6.0555000000000003"/>
  </r>
  <r>
    <n v="6.64"/>
    <n v="11.5"/>
    <x v="1"/>
    <n v="7.4036"/>
  </r>
  <r>
    <n v="5.75"/>
    <n v="11.5"/>
    <x v="1"/>
    <n v="6.4112499999999999"/>
  </r>
  <r>
    <n v="5.9"/>
    <n v="11.5"/>
    <x v="1"/>
    <n v="6.5785"/>
  </r>
  <r>
    <n v="5.15"/>
    <n v="11.5"/>
    <x v="1"/>
    <n v="5.7422500000000003"/>
  </r>
  <r>
    <n v="5.75"/>
    <n v="10.1"/>
    <x v="0"/>
    <n v="6.3307500000000001"/>
  </r>
  <r>
    <n v="5.5"/>
    <n v="10.1"/>
    <x v="0"/>
    <n v="6.0555000000000003"/>
  </r>
  <r>
    <n v="5.5"/>
    <n v="10.1"/>
    <x v="0"/>
    <n v="6.0555000000000003"/>
  </r>
  <r>
    <n v="4.3"/>
    <n v="11.5"/>
    <x v="1"/>
    <n v="4.7945000000000002"/>
  </r>
  <r>
    <n v="6.25"/>
    <n v="10.1"/>
    <x v="0"/>
    <n v="6.8812499999999996"/>
  </r>
  <r>
    <n v="5.75"/>
    <n v="10.1"/>
    <x v="0"/>
    <n v="6.3307500000000001"/>
  </r>
  <r>
    <n v="5.99"/>
    <n v="11.5"/>
    <x v="1"/>
    <n v="6.6788500000000006"/>
  </r>
  <r>
    <n v="5.5"/>
    <n v="10.1"/>
    <x v="0"/>
    <n v="6.0555000000000003"/>
  </r>
  <r>
    <n v="4"/>
    <n v="11.5"/>
    <x v="1"/>
    <n v="4.46"/>
  </r>
  <r>
    <n v="5"/>
    <n v="11.5"/>
    <x v="1"/>
    <n v="5.5750000000000002"/>
  </r>
  <r>
    <n v="11"/>
    <n v="11.5"/>
    <x v="1"/>
    <n v="12.265000000000001"/>
  </r>
  <r>
    <n v="5.25"/>
    <n v="10.1"/>
    <x v="0"/>
    <n v="5.7802499999999997"/>
  </r>
  <r>
    <n v="4.5"/>
    <n v="10.1"/>
    <x v="0"/>
    <n v="4.9545000000000003"/>
  </r>
  <r>
    <n v="7"/>
    <n v="11.5"/>
    <x v="1"/>
    <n v="7.8049999999999997"/>
  </r>
  <r>
    <n v="5"/>
    <n v="10.1"/>
    <x v="0"/>
    <n v="5.5049999999999999"/>
  </r>
  <r>
    <n v="4"/>
    <n v="11.5"/>
    <x v="1"/>
    <n v="4.46"/>
  </r>
  <r>
    <n v="5.5"/>
    <n v="10.1"/>
    <x v="0"/>
    <n v="6.0555000000000003"/>
  </r>
  <r>
    <n v="7.5399999999999991"/>
    <n v="11.5"/>
    <x v="1"/>
    <n v="8.4070999999999998"/>
  </r>
  <r>
    <n v="5.75"/>
    <n v="10.1"/>
    <x v="0"/>
    <n v="6.3307500000000001"/>
  </r>
  <r>
    <n v="4.5"/>
    <n v="11.5"/>
    <x v="1"/>
    <n v="5.0175000000000001"/>
  </r>
  <r>
    <n v="6"/>
    <n v="11.5"/>
    <x v="1"/>
    <n v="6.69"/>
  </r>
  <r>
    <n v="5"/>
    <n v="10.1"/>
    <x v="0"/>
    <n v="5.5049999999999999"/>
  </r>
  <r>
    <n v="5.9"/>
    <n v="11.5"/>
    <x v="1"/>
    <n v="6.5785"/>
  </r>
  <r>
    <n v="4.3"/>
    <n v="11.5"/>
    <x v="1"/>
    <n v="4.7945000000000002"/>
  </r>
  <r>
    <n v="6"/>
    <n v="11.5"/>
    <x v="1"/>
    <n v="6.69"/>
  </r>
  <r>
    <n v="6.25"/>
    <n v="10.1"/>
    <x v="0"/>
    <n v="6.8812499999999996"/>
  </r>
  <r>
    <n v="5.8"/>
    <n v="10.1"/>
    <x v="0"/>
    <n v="6.3857999999999997"/>
  </r>
  <r>
    <n v="5.5"/>
    <n v="10.1"/>
    <x v="0"/>
    <n v="6.0555000000000003"/>
  </r>
  <r>
    <n v="4"/>
    <n v="11.5"/>
    <x v="1"/>
    <n v="4.46"/>
  </r>
  <r>
    <n v="4.45"/>
    <n v="11.5"/>
    <x v="1"/>
    <n v="4.9617500000000003"/>
  </r>
  <r>
    <n v="5.5"/>
    <n v="10.1"/>
    <x v="0"/>
    <n v="6.0555000000000003"/>
  </r>
  <r>
    <n v="6.25"/>
    <n v="10.1"/>
    <x v="0"/>
    <n v="6.8812499999999996"/>
  </r>
  <r>
    <n v="5.5"/>
    <n v="10.1"/>
    <x v="0"/>
    <n v="6.0555000000000003"/>
  </r>
  <r>
    <n v="6.5"/>
    <n v="11.5"/>
    <x v="1"/>
    <n v="7.2475000000000005"/>
  </r>
  <r>
    <n v="4.3"/>
    <n v="11.5"/>
    <x v="1"/>
    <n v="4.7945000000000002"/>
  </r>
  <r>
    <n v="5.8"/>
    <n v="10.1"/>
    <x v="0"/>
    <n v="6.3857999999999997"/>
  </r>
  <r>
    <n v="5.8"/>
    <n v="10.1"/>
    <x v="0"/>
    <n v="6.3857999999999997"/>
  </r>
  <r>
    <n v="6"/>
    <n v="10.1"/>
    <x v="0"/>
    <n v="6.6059999999999999"/>
  </r>
  <r>
    <n v="5.99"/>
    <n v="11.5"/>
    <x v="1"/>
    <n v="6.6788500000000006"/>
  </r>
  <r>
    <n v="4.5"/>
    <n v="11.5"/>
    <x v="1"/>
    <n v="5.0175000000000001"/>
  </r>
  <r>
    <n v="5.5"/>
    <n v="10.1"/>
    <x v="0"/>
    <n v="6.0555000000000003"/>
  </r>
  <r>
    <n v="5.5"/>
    <n v="10.1"/>
    <x v="0"/>
    <n v="6.0555000000000003"/>
  </r>
  <r>
    <n v="6"/>
    <n v="11.5"/>
    <x v="1"/>
    <n v="6.69"/>
  </r>
  <r>
    <n v="5.75"/>
    <n v="10.1"/>
    <x v="0"/>
    <n v="6.3307500000000001"/>
  </r>
  <r>
    <n v="7.5399999999999991"/>
    <n v="11.5"/>
    <x v="1"/>
    <n v="8.4070999999999998"/>
  </r>
  <r>
    <n v="5.25"/>
    <n v="10.1"/>
    <x v="0"/>
    <n v="5.7802499999999997"/>
  </r>
  <r>
    <n v="6"/>
    <n v="11.5"/>
    <x v="1"/>
    <n v="6.69"/>
  </r>
  <r>
    <n v="5.9"/>
    <n v="10.1"/>
    <x v="0"/>
    <n v="6.4959000000000007"/>
  </r>
  <r>
    <n v="4.5"/>
    <n v="10.1"/>
    <x v="0"/>
    <n v="4.9545000000000003"/>
  </r>
  <r>
    <n v="5.25"/>
    <n v="10.1"/>
    <x v="0"/>
    <n v="5.7802499999999997"/>
  </r>
  <r>
    <n v="5.5"/>
    <n v="10.1"/>
    <x v="0"/>
    <n v="6.0555000000000003"/>
  </r>
  <r>
    <n v="4.5"/>
    <n v="11.5"/>
    <x v="1"/>
    <n v="5.0175000000000001"/>
  </r>
  <r>
    <n v="5.7"/>
    <n v="10.1"/>
    <x v="0"/>
    <n v="6.2757000000000005"/>
  </r>
  <r>
    <n v="5.75"/>
    <n v="10.1"/>
    <x v="0"/>
    <n v="6.3307500000000001"/>
  </r>
  <r>
    <n v="5.75"/>
    <n v="10.1"/>
    <x v="0"/>
    <n v="6.3307500000000001"/>
  </r>
  <r>
    <n v="6.8"/>
    <n v="10.1"/>
    <x v="0"/>
    <n v="7.4867999999999997"/>
  </r>
  <r>
    <n v="5.9"/>
    <n v="10.1"/>
    <x v="0"/>
    <n v="6.4959000000000007"/>
  </r>
  <r>
    <n v="4.95"/>
    <n v="10.1"/>
    <x v="0"/>
    <n v="5.4499500000000003"/>
  </r>
  <r>
    <n v="4.5"/>
    <n v="10.1"/>
    <x v="0"/>
    <n v="4.9545000000000003"/>
  </r>
  <r>
    <n v="5.8"/>
    <n v="10.1"/>
    <x v="0"/>
    <n v="6.3857999999999997"/>
  </r>
  <r>
    <n v="5.99"/>
    <n v="11.5"/>
    <x v="1"/>
    <n v="6.6788500000000006"/>
  </r>
  <r>
    <n v="4.3"/>
    <n v="11.5"/>
    <x v="1"/>
    <n v="4.7945000000000002"/>
  </r>
  <r>
    <n v="5.25"/>
    <n v="10.1"/>
    <x v="0"/>
    <n v="5.7802499999999997"/>
  </r>
  <r>
    <n v="5.5"/>
    <n v="10.1"/>
    <x v="0"/>
    <n v="6.0555000000000003"/>
  </r>
  <r>
    <n v="6.64"/>
    <n v="11.5"/>
    <x v="1"/>
    <n v="7.4036"/>
  </r>
  <r>
    <n v="4"/>
    <n v="11.5"/>
    <x v="1"/>
    <n v="4.46"/>
  </r>
  <r>
    <n v="5"/>
    <n v="10.1"/>
    <x v="0"/>
    <n v="5.5049999999999999"/>
  </r>
  <r>
    <n v="5.5"/>
    <n v="10.1"/>
    <x v="0"/>
    <n v="6.0555000000000003"/>
  </r>
  <r>
    <n v="4.5"/>
    <n v="11.5"/>
    <x v="1"/>
    <n v="5.0175000000000001"/>
  </r>
  <r>
    <n v="6.25"/>
    <n v="10.1"/>
    <x v="0"/>
    <n v="6.8812499999999996"/>
  </r>
  <r>
    <n v="5.25"/>
    <n v="10.1"/>
    <x v="0"/>
    <n v="5.7802499999999997"/>
  </r>
  <r>
    <n v="5.5"/>
    <n v="10.1"/>
    <x v="0"/>
    <n v="6.0555000000000003"/>
  </r>
  <r>
    <n v="5.5"/>
    <n v="10.1"/>
    <x v="0"/>
    <n v="6.0555000000000003"/>
  </r>
  <r>
    <n v="4.5"/>
    <n v="11.5"/>
    <x v="1"/>
    <n v="5.0175000000000001"/>
  </r>
  <r>
    <n v="4"/>
    <n v="11.5"/>
    <x v="1"/>
    <n v="4.46"/>
  </r>
  <r>
    <n v="5"/>
    <n v="10.1"/>
    <x v="0"/>
    <n v="5.5049999999999999"/>
  </r>
  <r>
    <n v="5.5"/>
    <n v="10.1"/>
    <x v="0"/>
    <n v="6.0555000000000003"/>
  </r>
  <r>
    <n v="6.64"/>
    <n v="11.5"/>
    <x v="1"/>
    <n v="7.4036"/>
  </r>
  <r>
    <n v="5"/>
    <n v="10.1"/>
    <x v="0"/>
    <n v="5.5049999999999999"/>
  </r>
  <r>
    <n v="5.9"/>
    <n v="10.1"/>
    <x v="0"/>
    <n v="6.4959000000000007"/>
  </r>
  <r>
    <n v="5.75"/>
    <n v="10.1"/>
    <x v="0"/>
    <n v="6.3307500000000001"/>
  </r>
  <r>
    <n v="6.75"/>
    <n v="10.1"/>
    <x v="0"/>
    <n v="7.4317500000000001"/>
  </r>
  <r>
    <n v="5"/>
    <n v="10.1"/>
    <x v="0"/>
    <n v="5.5049999999999999"/>
  </r>
  <r>
    <n v="6.75"/>
    <n v="10.1"/>
    <x v="0"/>
    <n v="7.4317500000000001"/>
  </r>
  <r>
    <n v="5.5"/>
    <n v="10.1"/>
    <x v="0"/>
    <n v="6.0555000000000003"/>
  </r>
  <r>
    <n v="4.5"/>
    <n v="11.5"/>
    <x v="1"/>
    <n v="5.0175000000000001"/>
  </r>
  <r>
    <n v="5.5"/>
    <n v="10.1"/>
    <x v="0"/>
    <n v="6.0555000000000003"/>
  </r>
  <r>
    <n v="5.99"/>
    <n v="11.5"/>
    <x v="1"/>
    <n v="6.6788500000000006"/>
  </r>
  <r>
    <n v="6.25"/>
    <n v="10.1"/>
    <x v="0"/>
    <n v="6.8812499999999996"/>
  </r>
  <r>
    <n v="5.99"/>
    <n v="11.5"/>
    <x v="1"/>
    <n v="6.6788500000000006"/>
  </r>
  <r>
    <n v="5.5"/>
    <n v="11.5"/>
    <x v="1"/>
    <n v="6.1325000000000003"/>
  </r>
  <r>
    <n v="7.5399999999999991"/>
    <n v="11.5"/>
    <x v="1"/>
    <n v="8.4070999999999998"/>
  </r>
  <r>
    <n v="5.25"/>
    <n v="10.1"/>
    <x v="0"/>
    <n v="5.7802499999999997"/>
  </r>
  <r>
    <n v="6.75"/>
    <n v="10.1"/>
    <x v="0"/>
    <n v="7.4317500000000001"/>
  </r>
  <r>
    <n v="5.99"/>
    <n v="11.5"/>
    <x v="1"/>
    <n v="6.6788500000000006"/>
  </r>
  <r>
    <n v="4.5"/>
    <n v="10.1"/>
    <x v="0"/>
    <n v="4.9545000000000003"/>
  </r>
  <r>
    <n v="6.64"/>
    <n v="11.5"/>
    <x v="1"/>
    <n v="7.4036"/>
  </r>
  <r>
    <n v="5"/>
    <n v="11.5"/>
    <x v="1"/>
    <n v="5.5750000000000002"/>
  </r>
  <r>
    <n v="5.9"/>
    <n v="10.1"/>
    <x v="0"/>
    <n v="6.4959000000000007"/>
  </r>
  <r>
    <n v="4.3"/>
    <n v="11.5"/>
    <x v="1"/>
    <n v="4.7945000000000002"/>
  </r>
  <r>
    <n v="5.99"/>
    <n v="11.5"/>
    <x v="1"/>
    <n v="6.6788500000000006"/>
  </r>
  <r>
    <n v="5.9"/>
    <n v="10.1"/>
    <x v="0"/>
    <n v="6.4959000000000007"/>
  </r>
  <r>
    <n v="6.25"/>
    <n v="10.1"/>
    <x v="0"/>
    <n v="6.8812499999999996"/>
  </r>
  <r>
    <n v="4.5"/>
    <n v="11.5"/>
    <x v="1"/>
    <n v="5.0175000000000001"/>
  </r>
  <r>
    <n v="4.5"/>
    <n v="10.1"/>
    <x v="0"/>
    <n v="4.9545000000000003"/>
  </r>
  <r>
    <n v="5.5"/>
    <n v="10.1"/>
    <x v="0"/>
    <n v="6.0555000000000003"/>
  </r>
  <r>
    <n v="11"/>
    <n v="11.5"/>
    <x v="1"/>
    <n v="12.265000000000001"/>
  </r>
  <r>
    <n v="5.25"/>
    <n v="10.1"/>
    <x v="0"/>
    <n v="5.7802499999999997"/>
  </r>
  <r>
    <n v="5.7"/>
    <n v="10.1"/>
    <x v="0"/>
    <n v="6.2757000000000005"/>
  </r>
  <r>
    <n v="5.5"/>
    <n v="10.1"/>
    <x v="0"/>
    <n v="6.0555000000000003"/>
  </r>
  <r>
    <n v="4.5"/>
    <n v="10.1"/>
    <x v="0"/>
    <n v="4.9545000000000003"/>
  </r>
  <r>
    <n v="6.75"/>
    <n v="10.1"/>
    <x v="0"/>
    <n v="7.4317500000000001"/>
  </r>
  <r>
    <n v="4.3"/>
    <n v="11.5"/>
    <x v="1"/>
    <n v="4.7945000000000002"/>
  </r>
  <r>
    <n v="5.15"/>
    <n v="11.5"/>
    <x v="1"/>
    <n v="5.7422500000000003"/>
  </r>
  <r>
    <n v="5"/>
    <n v="11.5"/>
    <x v="1"/>
    <n v="5.5750000000000002"/>
  </r>
  <r>
    <n v="5.8"/>
    <n v="10.1"/>
    <x v="0"/>
    <n v="6.3857999999999997"/>
  </r>
  <r>
    <n v="4.95"/>
    <n v="10.1"/>
    <x v="0"/>
    <n v="5.4499500000000003"/>
  </r>
  <r>
    <n v="5.5"/>
    <n v="10.1"/>
    <x v="0"/>
    <n v="6.0555000000000003"/>
  </r>
  <r>
    <n v="5.95"/>
    <n v="10.1"/>
    <x v="0"/>
    <n v="6.5509500000000003"/>
  </r>
  <r>
    <n v="11.75"/>
    <n v="11.5"/>
    <x v="1"/>
    <n v="13.10125"/>
  </r>
  <r>
    <n v="5.15"/>
    <n v="11.5"/>
    <x v="1"/>
    <n v="5.7422500000000003"/>
  </r>
  <r>
    <n v="6.8"/>
    <n v="10.1"/>
    <x v="0"/>
    <n v="7.4867999999999997"/>
  </r>
  <r>
    <n v="5"/>
    <n v="10.1"/>
    <x v="0"/>
    <n v="5.5049999999999999"/>
  </r>
  <r>
    <n v="4.5"/>
    <n v="10.1"/>
    <x v="0"/>
    <n v="4.9545000000000003"/>
  </r>
  <r>
    <n v="5.5"/>
    <n v="10.1"/>
    <x v="0"/>
    <n v="6.0555000000000003"/>
  </r>
  <r>
    <n v="5.8"/>
    <n v="10.1"/>
    <x v="0"/>
    <n v="6.3857999999999997"/>
  </r>
  <r>
    <n v="6.25"/>
    <n v="10.1"/>
    <x v="0"/>
    <n v="6.8812499999999996"/>
  </r>
  <r>
    <n v="4.5"/>
    <n v="11.5"/>
    <x v="1"/>
    <n v="5.0175000000000001"/>
  </r>
  <r>
    <n v="5.5"/>
    <n v="10.1"/>
    <x v="0"/>
    <n v="6.0555000000000003"/>
  </r>
  <r>
    <n v="4.5"/>
    <n v="11.5"/>
    <x v="1"/>
    <n v="5.0175000000000001"/>
  </r>
  <r>
    <n v="6.75"/>
    <n v="10.1"/>
    <x v="0"/>
    <n v="7.4317500000000001"/>
  </r>
  <r>
    <n v="6.8"/>
    <n v="10.1"/>
    <x v="0"/>
    <n v="7.4867999999999997"/>
  </r>
  <r>
    <n v="5.9"/>
    <n v="10.1"/>
    <x v="0"/>
    <n v="6.4959000000000007"/>
  </r>
  <r>
    <n v="4.5"/>
    <n v="10.1"/>
    <x v="0"/>
    <n v="4.9545000000000003"/>
  </r>
  <r>
    <n v="5"/>
    <n v="10.1"/>
    <x v="0"/>
    <n v="5.5049999999999999"/>
  </r>
  <r>
    <n v="6.8"/>
    <n v="10.1"/>
    <x v="0"/>
    <n v="7.4867999999999997"/>
  </r>
  <r>
    <n v="5.75"/>
    <n v="10.1"/>
    <x v="0"/>
    <n v="6.3307500000000001"/>
  </r>
  <r>
    <n v="6.5"/>
    <n v="11.5"/>
    <x v="1"/>
    <n v="7.2475000000000005"/>
  </r>
  <r>
    <n v="7.5"/>
    <n v="11.5"/>
    <x v="1"/>
    <n v="8.3625000000000007"/>
  </r>
  <r>
    <n v="5.25"/>
    <n v="10.1"/>
    <x v="0"/>
    <n v="5.7802499999999997"/>
  </r>
  <r>
    <n v="5.75"/>
    <n v="10.1"/>
    <x v="0"/>
    <n v="6.3307500000000001"/>
  </r>
  <r>
    <n v="5"/>
    <n v="11.5"/>
    <x v="1"/>
    <n v="5.5750000000000002"/>
  </r>
  <r>
    <n v="6"/>
    <n v="11.5"/>
    <x v="1"/>
    <n v="6.69"/>
  </r>
  <r>
    <n v="11"/>
    <n v="11.5"/>
    <x v="1"/>
    <n v="12.265000000000001"/>
  </r>
  <r>
    <n v="5.15"/>
    <n v="11.5"/>
    <x v="1"/>
    <n v="5.7422500000000003"/>
  </r>
  <r>
    <n v="5.99"/>
    <n v="11.5"/>
    <x v="1"/>
    <n v="6.6788500000000006"/>
  </r>
  <r>
    <n v="5.95"/>
    <n v="10.1"/>
    <x v="0"/>
    <n v="6.5509500000000003"/>
  </r>
  <r>
    <n v="5.5"/>
    <n v="10.1"/>
    <x v="0"/>
    <n v="6.0555000000000003"/>
  </r>
  <r>
    <n v="5.75"/>
    <n v="10.1"/>
    <x v="0"/>
    <n v="6.3307500000000001"/>
  </r>
  <r>
    <n v="5.75"/>
    <n v="10.1"/>
    <x v="0"/>
    <n v="6.3307500000000001"/>
  </r>
  <r>
    <n v="5"/>
    <n v="10.1"/>
    <x v="0"/>
    <n v="5.5049999999999999"/>
  </r>
  <r>
    <n v="5.25"/>
    <n v="10.1"/>
    <x v="0"/>
    <n v="5.7802499999999997"/>
  </r>
  <r>
    <n v="6.25"/>
    <n v="10.1"/>
    <x v="0"/>
    <n v="6.8812499999999996"/>
  </r>
  <r>
    <n v="4.95"/>
    <n v="10.1"/>
    <x v="0"/>
    <n v="5.4499500000000003"/>
  </r>
  <r>
    <n v="5.75"/>
    <n v="10.1"/>
    <x v="0"/>
    <n v="6.3307500000000001"/>
  </r>
  <r>
    <n v="6.8"/>
    <n v="10.1"/>
    <x v="0"/>
    <n v="7.4867999999999997"/>
  </r>
  <r>
    <n v="5.75"/>
    <n v="10.1"/>
    <x v="0"/>
    <n v="6.3307500000000001"/>
  </r>
  <r>
    <n v="4.3"/>
    <n v="11.5"/>
    <x v="1"/>
    <n v="4.7945000000000002"/>
  </r>
  <r>
    <n v="10.050000000000001"/>
    <n v="11.5"/>
    <x v="1"/>
    <n v="11.20575"/>
  </r>
  <r>
    <n v="5.99"/>
    <n v="11.5"/>
    <x v="1"/>
    <n v="6.6788500000000006"/>
  </r>
  <r>
    <n v="6"/>
    <n v="10.1"/>
    <x v="0"/>
    <n v="6.6059999999999999"/>
  </r>
  <r>
    <n v="5.95"/>
    <n v="10.1"/>
    <x v="0"/>
    <n v="6.5509500000000003"/>
  </r>
  <r>
    <n v="5.25"/>
    <n v="10.1"/>
    <x v="0"/>
    <n v="5.7802499999999997"/>
  </r>
  <r>
    <n v="6.25"/>
    <n v="10.1"/>
    <x v="0"/>
    <n v="6.8812499999999996"/>
  </r>
  <r>
    <n v="6"/>
    <n v="11.5"/>
    <x v="1"/>
    <n v="6.69"/>
  </r>
  <r>
    <n v="6.64"/>
    <n v="11.5"/>
    <x v="1"/>
    <n v="7.4036"/>
  </r>
  <r>
    <n v="6"/>
    <n v="10.1"/>
    <x v="0"/>
    <n v="6.6059999999999999"/>
  </r>
  <r>
    <n v="5.5"/>
    <n v="10.1"/>
    <x v="0"/>
    <n v="6.0555000000000003"/>
  </r>
  <r>
    <n v="11"/>
    <n v="11.5"/>
    <x v="1"/>
    <n v="12.265000000000001"/>
  </r>
  <r>
    <n v="5.5"/>
    <n v="10.1"/>
    <x v="0"/>
    <n v="6.0555000000000003"/>
  </r>
  <r>
    <n v="5.75"/>
    <n v="10.1"/>
    <x v="0"/>
    <n v="6.3307500000000001"/>
  </r>
  <r>
    <n v="5"/>
    <n v="11.5"/>
    <x v="1"/>
    <n v="5.5750000000000002"/>
  </r>
  <r>
    <n v="5.5"/>
    <n v="10.1"/>
    <x v="0"/>
    <n v="6.0555000000000003"/>
  </r>
  <r>
    <n v="4.5"/>
    <n v="10.1"/>
    <x v="0"/>
    <n v="4.9545000000000003"/>
  </r>
  <r>
    <n v="4.5"/>
    <n v="10.1"/>
    <x v="0"/>
    <n v="4.9545000000000003"/>
  </r>
  <r>
    <n v="5.5"/>
    <n v="10.1"/>
    <x v="0"/>
    <n v="6.0555000000000003"/>
  </r>
  <r>
    <n v="6"/>
    <n v="11.5"/>
    <x v="1"/>
    <n v="6.69"/>
  </r>
  <r>
    <n v="5.7"/>
    <n v="10.1"/>
    <x v="0"/>
    <n v="6.2757000000000005"/>
  </r>
  <r>
    <n v="5"/>
    <n v="11.5"/>
    <x v="1"/>
    <n v="5.5750000000000002"/>
  </r>
  <r>
    <n v="11"/>
    <n v="11.5"/>
    <x v="1"/>
    <n v="12.265000000000001"/>
  </r>
  <r>
    <n v="6.25"/>
    <n v="10.1"/>
    <x v="0"/>
    <n v="6.8812499999999996"/>
  </r>
  <r>
    <n v="5.9"/>
    <n v="10.1"/>
    <x v="0"/>
    <n v="6.4959000000000007"/>
  </r>
  <r>
    <n v="5.5"/>
    <n v="10.1"/>
    <x v="0"/>
    <n v="6.0555000000000003"/>
  </r>
  <r>
    <n v="5.75"/>
    <n v="10.1"/>
    <x v="0"/>
    <n v="6.3307500000000001"/>
  </r>
  <r>
    <n v="5.5"/>
    <n v="10.1"/>
    <x v="0"/>
    <n v="6.0555000000000003"/>
  </r>
  <r>
    <n v="5.5"/>
    <n v="10.1"/>
    <x v="0"/>
    <n v="6.0555000000000003"/>
  </r>
  <r>
    <n v="5.9"/>
    <n v="10.1"/>
    <x v="0"/>
    <n v="6.4959000000000007"/>
  </r>
  <r>
    <n v="4.3"/>
    <n v="11.5"/>
    <x v="1"/>
    <n v="4.7945000000000002"/>
  </r>
  <r>
    <n v="5.8"/>
    <n v="10.1"/>
    <x v="0"/>
    <n v="6.3857999999999997"/>
  </r>
  <r>
    <n v="5.8"/>
    <n v="10.1"/>
    <x v="0"/>
    <n v="6.3857999999999997"/>
  </r>
  <r>
    <n v="4.5"/>
    <n v="11.5"/>
    <x v="1"/>
    <n v="5.0175000000000001"/>
  </r>
  <r>
    <n v="6.25"/>
    <n v="10.1"/>
    <x v="0"/>
    <n v="6.8812499999999996"/>
  </r>
  <r>
    <n v="5.15"/>
    <n v="11.5"/>
    <x v="1"/>
    <n v="5.7422500000000003"/>
  </r>
  <r>
    <n v="11"/>
    <n v="11.5"/>
    <x v="1"/>
    <n v="12.265000000000001"/>
  </r>
  <r>
    <n v="5.8"/>
    <n v="10.1"/>
    <x v="0"/>
    <n v="6.3857999999999997"/>
  </r>
  <r>
    <n v="5.8"/>
    <n v="10.1"/>
    <x v="0"/>
    <n v="6.3857999999999997"/>
  </r>
  <r>
    <n v="5.25"/>
    <n v="10.1"/>
    <x v="0"/>
    <n v="5.7802499999999997"/>
  </r>
  <r>
    <n v="6"/>
    <n v="10.1"/>
    <x v="0"/>
    <n v="6.6059999999999999"/>
  </r>
  <r>
    <n v="5.5"/>
    <n v="10.1"/>
    <x v="0"/>
    <n v="6.0555000000000003"/>
  </r>
  <r>
    <n v="6.64"/>
    <n v="11.5"/>
    <x v="1"/>
    <n v="7.4036"/>
  </r>
  <r>
    <n v="5.9"/>
    <n v="11.5"/>
    <x v="1"/>
    <n v="6.5785"/>
  </r>
  <r>
    <n v="4.5"/>
    <n v="11.5"/>
    <x v="1"/>
    <n v="5.0175000000000001"/>
  </r>
  <r>
    <n v="6.75"/>
    <n v="11.5"/>
    <x v="1"/>
    <n v="7.5262500000000001"/>
  </r>
  <r>
    <n v="6.25"/>
    <n v="10.1"/>
    <x v="0"/>
    <n v="6.8812499999999996"/>
  </r>
  <r>
    <n v="5"/>
    <n v="10.1"/>
    <x v="0"/>
    <n v="5.5049999999999999"/>
  </r>
  <r>
    <n v="6.75"/>
    <n v="10.1"/>
    <x v="0"/>
    <n v="7.4317500000000001"/>
  </r>
  <r>
    <n v="6.64"/>
    <n v="11.5"/>
    <x v="1"/>
    <n v="7.4036"/>
  </r>
  <r>
    <n v="6.8"/>
    <n v="10.1"/>
    <x v="0"/>
    <n v="7.4867999999999997"/>
  </r>
  <r>
    <n v="6"/>
    <n v="11.5"/>
    <x v="1"/>
    <n v="6.69"/>
  </r>
  <r>
    <n v="13.45"/>
    <n v="11.5"/>
    <x v="1"/>
    <n v="14.996749999999999"/>
  </r>
  <r>
    <n v="4"/>
    <n v="11.5"/>
    <x v="1"/>
    <n v="4.46"/>
  </r>
  <r>
    <n v="7.5"/>
    <n v="11.5"/>
    <x v="1"/>
    <n v="8.3625000000000007"/>
  </r>
  <r>
    <n v="4.3"/>
    <n v="11.5"/>
    <x v="1"/>
    <n v="4.7945000000000002"/>
  </r>
  <r>
    <n v="5"/>
    <n v="10.1"/>
    <x v="0"/>
    <n v="5.5049999999999999"/>
  </r>
  <r>
    <n v="5"/>
    <n v="10.1"/>
    <x v="0"/>
    <n v="5.5049999999999999"/>
  </r>
  <r>
    <n v="5.9"/>
    <n v="10.1"/>
    <x v="0"/>
    <n v="6.4959000000000007"/>
  </r>
  <r>
    <n v="5"/>
    <n v="10.1"/>
    <x v="0"/>
    <n v="5.5049999999999999"/>
  </r>
  <r>
    <n v="6"/>
    <n v="11.5"/>
    <x v="1"/>
    <n v="6.69"/>
  </r>
  <r>
    <n v="5.9"/>
    <n v="11.5"/>
    <x v="1"/>
    <n v="6.5785"/>
  </r>
  <r>
    <n v="5.75"/>
    <n v="10.1"/>
    <x v="0"/>
    <n v="6.3307500000000001"/>
  </r>
  <r>
    <n v="5.75"/>
    <n v="10.1"/>
    <x v="0"/>
    <n v="6.3307500000000001"/>
  </r>
  <r>
    <n v="11.75"/>
    <n v="11.5"/>
    <x v="1"/>
    <n v="13.10125"/>
  </r>
  <r>
    <n v="5.75"/>
    <n v="10.1"/>
    <x v="0"/>
    <n v="6.3307500000000001"/>
  </r>
  <r>
    <n v="13.45"/>
    <n v="11.5"/>
    <x v="1"/>
    <n v="14.996749999999999"/>
  </r>
  <r>
    <n v="5"/>
    <n v="10.1"/>
    <x v="0"/>
    <n v="5.5049999999999999"/>
  </r>
  <r>
    <n v="6.8"/>
    <n v="10.1"/>
    <x v="0"/>
    <n v="7.4867999999999997"/>
  </r>
  <r>
    <n v="5.5"/>
    <n v="10.1"/>
    <x v="0"/>
    <n v="6.0555000000000003"/>
  </r>
  <r>
    <n v="6.75"/>
    <n v="11.5"/>
    <x v="1"/>
    <n v="7.5262500000000001"/>
  </r>
  <r>
    <n v="4.95"/>
    <n v="10.1"/>
    <x v="0"/>
    <n v="5.4499500000000003"/>
  </r>
  <r>
    <n v="6.64"/>
    <n v="11.5"/>
    <x v="1"/>
    <n v="7.4036"/>
  </r>
  <r>
    <n v="11"/>
    <n v="11.5"/>
    <x v="1"/>
    <n v="12.265000000000001"/>
  </r>
  <r>
    <n v="5"/>
    <n v="11.5"/>
    <x v="1"/>
    <n v="5.5750000000000002"/>
  </r>
  <r>
    <n v="5.5"/>
    <n v="10.1"/>
    <x v="0"/>
    <n v="6.0555000000000003"/>
  </r>
  <r>
    <n v="6.25"/>
    <n v="10.1"/>
    <x v="0"/>
    <n v="6.8812499999999996"/>
  </r>
  <r>
    <n v="6.8"/>
    <n v="10.1"/>
    <x v="0"/>
    <n v="7.4867999999999997"/>
  </r>
  <r>
    <n v="7.5"/>
    <n v="11.5"/>
    <x v="1"/>
    <n v="8.3625000000000007"/>
  </r>
  <r>
    <n v="5"/>
    <n v="10.1"/>
    <x v="0"/>
    <n v="5.5049999999999999"/>
  </r>
  <r>
    <n v="5"/>
    <n v="10.1"/>
    <x v="0"/>
    <n v="5.5049999999999999"/>
  </r>
  <r>
    <n v="5.5"/>
    <n v="10.1"/>
    <x v="0"/>
    <n v="6.0555000000000003"/>
  </r>
  <r>
    <n v="6.25"/>
    <n v="10.1"/>
    <x v="0"/>
    <n v="6.8812499999999996"/>
  </r>
  <r>
    <n v="5.5"/>
    <n v="10.1"/>
    <x v="0"/>
    <n v="6.0555000000000003"/>
  </r>
  <r>
    <n v="5.5"/>
    <n v="10.1"/>
    <x v="0"/>
    <n v="6.0555000000000003"/>
  </r>
  <r>
    <n v="4.5"/>
    <n v="11.5"/>
    <x v="1"/>
    <n v="5.0175000000000001"/>
  </r>
  <r>
    <n v="4"/>
    <n v="11.5"/>
    <x v="1"/>
    <n v="4.46"/>
  </r>
  <r>
    <n v="5.75"/>
    <n v="10.1"/>
    <x v="0"/>
    <n v="6.3307500000000001"/>
  </r>
  <r>
    <n v="4.5"/>
    <n v="11.5"/>
    <x v="1"/>
    <n v="5.0175000000000001"/>
  </r>
  <r>
    <n v="4.5"/>
    <n v="11.5"/>
    <x v="1"/>
    <n v="5.0175000000000001"/>
  </r>
  <r>
    <n v="4.5"/>
    <n v="10.1"/>
    <x v="0"/>
    <n v="4.9545000000000003"/>
  </r>
  <r>
    <n v="6.8"/>
    <n v="10.1"/>
    <x v="0"/>
    <n v="7.4867999999999997"/>
  </r>
  <r>
    <n v="5.9"/>
    <n v="10.1"/>
    <x v="0"/>
    <n v="6.4959000000000007"/>
  </r>
  <r>
    <n v="5.99"/>
    <n v="11.5"/>
    <x v="1"/>
    <n v="6.6788500000000006"/>
  </r>
  <r>
    <n v="11"/>
    <n v="11.5"/>
    <x v="1"/>
    <n v="12.265000000000001"/>
  </r>
  <r>
    <n v="5.75"/>
    <n v="10.1"/>
    <x v="0"/>
    <n v="6.3307500000000001"/>
  </r>
  <r>
    <n v="5.75"/>
    <n v="11.5"/>
    <x v="1"/>
    <n v="6.4112499999999999"/>
  </r>
  <r>
    <n v="5.5"/>
    <n v="10.1"/>
    <x v="0"/>
    <n v="6.0555000000000003"/>
  </r>
  <r>
    <n v="4"/>
    <n v="11.5"/>
    <x v="1"/>
    <n v="4.46"/>
  </r>
  <r>
    <n v="5"/>
    <n v="10.1"/>
    <x v="0"/>
    <n v="5.5049999999999999"/>
  </r>
  <r>
    <n v="5.99"/>
    <n v="11.5"/>
    <x v="1"/>
    <n v="6.6788500000000006"/>
  </r>
  <r>
    <n v="5.5"/>
    <n v="11.5"/>
    <x v="1"/>
    <n v="6.1325000000000003"/>
  </r>
  <r>
    <n v="6.5"/>
    <n v="11.5"/>
    <x v="1"/>
    <n v="7.2475000000000005"/>
  </r>
  <r>
    <n v="4.45"/>
    <n v="11.5"/>
    <x v="1"/>
    <n v="4.9617500000000003"/>
  </r>
  <r>
    <n v="5.5"/>
    <n v="10.1"/>
    <x v="0"/>
    <n v="6.0555000000000003"/>
  </r>
  <r>
    <n v="10.050000000000001"/>
    <n v="11.5"/>
    <x v="1"/>
    <n v="11.20575"/>
  </r>
  <r>
    <n v="6.25"/>
    <n v="10.1"/>
    <x v="0"/>
    <n v="6.8812499999999996"/>
  </r>
  <r>
    <n v="5.75"/>
    <n v="10.1"/>
    <x v="0"/>
    <n v="6.3307500000000001"/>
  </r>
  <r>
    <n v="5.5"/>
    <n v="10.1"/>
    <x v="0"/>
    <n v="6.0555000000000003"/>
  </r>
  <r>
    <n v="5.5"/>
    <n v="10.1"/>
    <x v="0"/>
    <n v="6.0555000000000003"/>
  </r>
  <r>
    <n v="6.25"/>
    <n v="10.1"/>
    <x v="0"/>
    <n v="6.8812499999999996"/>
  </r>
  <r>
    <n v="5.25"/>
    <n v="10.1"/>
    <x v="0"/>
    <n v="5.7802499999999997"/>
  </r>
  <r>
    <n v="5.5"/>
    <n v="10.1"/>
    <x v="0"/>
    <n v="6.0555000000000003"/>
  </r>
  <r>
    <n v="5"/>
    <n v="10.1"/>
    <x v="0"/>
    <n v="5.5049999999999999"/>
  </r>
  <r>
    <n v="6.75"/>
    <n v="10.1"/>
    <x v="0"/>
    <n v="7.4317500000000001"/>
  </r>
  <r>
    <n v="6.64"/>
    <n v="11.5"/>
    <x v="1"/>
    <n v="7.4036"/>
  </r>
  <r>
    <n v="5.5"/>
    <n v="10.1"/>
    <x v="0"/>
    <n v="6.0555000000000003"/>
  </r>
  <r>
    <n v="5"/>
    <n v="10.1"/>
    <x v="0"/>
    <n v="5.5049999999999999"/>
  </r>
  <r>
    <n v="5.7"/>
    <n v="10.1"/>
    <x v="0"/>
    <n v="6.2757000000000005"/>
  </r>
  <r>
    <n v="4.95"/>
    <n v="10.1"/>
    <x v="0"/>
    <n v="5.4499500000000003"/>
  </r>
  <r>
    <n v="5.75"/>
    <n v="10.1"/>
    <x v="0"/>
    <n v="6.3307500000000001"/>
  </r>
  <r>
    <n v="5.5"/>
    <n v="11.5"/>
    <x v="1"/>
    <n v="6.1325000000000003"/>
  </r>
  <r>
    <n v="5.75"/>
    <n v="10.1"/>
    <x v="0"/>
    <n v="6.3307500000000001"/>
  </r>
  <r>
    <n v="10.050000000000001"/>
    <n v="11.5"/>
    <x v="1"/>
    <n v="11.20575"/>
  </r>
  <r>
    <n v="4.95"/>
    <n v="10.1"/>
    <x v="0"/>
    <n v="5.4499500000000003"/>
  </r>
  <r>
    <n v="5"/>
    <n v="10.1"/>
    <x v="0"/>
    <n v="5.5049999999999999"/>
  </r>
  <r>
    <n v="5.75"/>
    <n v="10.1"/>
    <x v="0"/>
    <n v="6.3307500000000001"/>
  </r>
  <r>
    <n v="5.95"/>
    <n v="10.1"/>
    <x v="0"/>
    <n v="6.5509500000000003"/>
  </r>
  <r>
    <n v="5.25"/>
    <n v="10.1"/>
    <x v="0"/>
    <n v="5.7802499999999997"/>
  </r>
  <r>
    <n v="5.25"/>
    <n v="10.1"/>
    <x v="0"/>
    <n v="5.7802499999999997"/>
  </r>
  <r>
    <n v="4.5"/>
    <n v="10.1"/>
    <x v="0"/>
    <n v="4.9545000000000003"/>
  </r>
  <r>
    <n v="6.25"/>
    <n v="10.1"/>
    <x v="0"/>
    <n v="6.8812499999999996"/>
  </r>
  <r>
    <n v="5.5"/>
    <n v="10.1"/>
    <x v="0"/>
    <n v="6.0555000000000003"/>
  </r>
  <r>
    <n v="5.25"/>
    <n v="10.1"/>
    <x v="0"/>
    <n v="5.7802499999999997"/>
  </r>
  <r>
    <n v="6.75"/>
    <n v="11.5"/>
    <x v="1"/>
    <n v="7.5262500000000001"/>
  </r>
  <r>
    <n v="4"/>
    <n v="11.5"/>
    <x v="1"/>
    <n v="4.46"/>
  </r>
  <r>
    <n v="6.25"/>
    <n v="10.1"/>
    <x v="0"/>
    <n v="6.8812499999999996"/>
  </r>
  <r>
    <n v="4.3"/>
    <n v="11.5"/>
    <x v="1"/>
    <n v="4.7945000000000002"/>
  </r>
  <r>
    <n v="6"/>
    <n v="10.1"/>
    <x v="0"/>
    <n v="6.6059999999999999"/>
  </r>
  <r>
    <n v="7"/>
    <n v="11.5"/>
    <x v="1"/>
    <n v="7.8049999999999997"/>
  </r>
  <r>
    <n v="5.7"/>
    <n v="10.1"/>
    <x v="0"/>
    <n v="6.2757000000000005"/>
  </r>
  <r>
    <n v="5.25"/>
    <n v="10.1"/>
    <x v="0"/>
    <n v="5.7802499999999997"/>
  </r>
  <r>
    <n v="4"/>
    <n v="11.5"/>
    <x v="1"/>
    <n v="4.46"/>
  </r>
  <r>
    <n v="5.99"/>
    <n v="11.5"/>
    <x v="1"/>
    <n v="6.6788500000000006"/>
  </r>
  <r>
    <n v="6.64"/>
    <n v="11.5"/>
    <x v="1"/>
    <n v="7.4036"/>
  </r>
  <r>
    <n v="5.75"/>
    <n v="10.1"/>
    <x v="0"/>
    <n v="6.3307500000000001"/>
  </r>
  <r>
    <n v="11"/>
    <n v="11.5"/>
    <x v="1"/>
    <n v="12.265000000000001"/>
  </r>
  <r>
    <n v="11"/>
    <n v="11.5"/>
    <x v="1"/>
    <n v="12.265000000000001"/>
  </r>
  <r>
    <n v="4.5"/>
    <n v="11.5"/>
    <x v="1"/>
    <n v="5.0175000000000001"/>
  </r>
  <r>
    <n v="5.5"/>
    <n v="10.1"/>
    <x v="0"/>
    <n v="6.0555000000000003"/>
  </r>
  <r>
    <n v="5.95"/>
    <n v="10.1"/>
    <x v="0"/>
    <n v="6.5509500000000003"/>
  </r>
  <r>
    <n v="5.75"/>
    <n v="10.1"/>
    <x v="0"/>
    <n v="6.3307500000000001"/>
  </r>
  <r>
    <n v="6.25"/>
    <n v="10.1"/>
    <x v="0"/>
    <n v="6.8812499999999996"/>
  </r>
  <r>
    <n v="6"/>
    <n v="11.5"/>
    <x v="1"/>
    <n v="6.69"/>
  </r>
  <r>
    <n v="5.5"/>
    <n v="10.1"/>
    <x v="0"/>
    <n v="6.0555000000000003"/>
  </r>
  <r>
    <n v="5.25"/>
    <n v="10.1"/>
    <x v="0"/>
    <n v="5.7802499999999997"/>
  </r>
  <r>
    <n v="6.75"/>
    <n v="10.1"/>
    <x v="0"/>
    <n v="7.4317500000000001"/>
  </r>
  <r>
    <n v="5.5"/>
    <n v="10.1"/>
    <x v="0"/>
    <n v="6.0555000000000003"/>
  </r>
  <r>
    <n v="5.15"/>
    <n v="11.5"/>
    <x v="1"/>
    <n v="5.7422500000000003"/>
  </r>
  <r>
    <n v="5.25"/>
    <n v="10.1"/>
    <x v="0"/>
    <n v="5.7802499999999997"/>
  </r>
  <r>
    <n v="4.95"/>
    <n v="10.1"/>
    <x v="0"/>
    <n v="5.4499500000000003"/>
  </r>
  <r>
    <n v="5.5"/>
    <n v="10.1"/>
    <x v="0"/>
    <n v="6.0555000000000003"/>
  </r>
  <r>
    <n v="5.5"/>
    <n v="10.1"/>
    <x v="0"/>
    <n v="6.0555000000000003"/>
  </r>
  <r>
    <n v="5.25"/>
    <n v="10.1"/>
    <x v="0"/>
    <n v="5.7802499999999997"/>
  </r>
  <r>
    <n v="4.5"/>
    <n v="11.5"/>
    <x v="1"/>
    <n v="5.0175000000000001"/>
  </r>
  <r>
    <n v="5"/>
    <n v="10.1"/>
    <x v="0"/>
    <n v="5.5049999999999999"/>
  </r>
  <r>
    <n v="5"/>
    <n v="11.5"/>
    <x v="1"/>
    <n v="5.5750000000000002"/>
  </r>
  <r>
    <n v="4.5"/>
    <n v="10.1"/>
    <x v="0"/>
    <n v="4.9545000000000003"/>
  </r>
  <r>
    <n v="5.25"/>
    <n v="10.1"/>
    <x v="0"/>
    <n v="5.7802499999999997"/>
  </r>
  <r>
    <n v="6.64"/>
    <n v="11.5"/>
    <x v="1"/>
    <n v="7.4036"/>
  </r>
  <r>
    <n v="4.5"/>
    <n v="10.1"/>
    <x v="0"/>
    <n v="4.9545000000000003"/>
  </r>
  <r>
    <n v="5.5"/>
    <n v="10.1"/>
    <x v="0"/>
    <n v="6.0555000000000003"/>
  </r>
  <r>
    <n v="4.95"/>
    <n v="10.1"/>
    <x v="0"/>
    <n v="5.4499500000000003"/>
  </r>
  <r>
    <n v="5"/>
    <n v="10.1"/>
    <x v="0"/>
    <n v="5.5049999999999999"/>
  </r>
  <r>
    <n v="5.25"/>
    <n v="10.1"/>
    <x v="0"/>
    <n v="5.7802499999999997"/>
  </r>
  <r>
    <n v="4.5"/>
    <n v="10.1"/>
    <x v="0"/>
    <n v="4.9545000000000003"/>
  </r>
  <r>
    <n v="4.5"/>
    <n v="11.5"/>
    <x v="1"/>
    <n v="5.0175000000000001"/>
  </r>
  <r>
    <n v="5"/>
    <n v="10.1"/>
    <x v="0"/>
    <n v="5.5049999999999999"/>
  </r>
  <r>
    <n v="6.8"/>
    <n v="10.1"/>
    <x v="0"/>
    <n v="7.4867999999999997"/>
  </r>
  <r>
    <n v="7"/>
    <n v="11.5"/>
    <x v="1"/>
    <n v="7.8049999999999997"/>
  </r>
  <r>
    <n v="6.8"/>
    <n v="10.1"/>
    <x v="0"/>
    <n v="7.4867999999999997"/>
  </r>
  <r>
    <n v="6.75"/>
    <n v="11.5"/>
    <x v="1"/>
    <n v="7.5262500000000001"/>
  </r>
  <r>
    <n v="5"/>
    <n v="11.5"/>
    <x v="1"/>
    <n v="5.5750000000000002"/>
  </r>
  <r>
    <n v="5.5"/>
    <n v="10.1"/>
    <x v="0"/>
    <n v="6.0555000000000003"/>
  </r>
  <r>
    <n v="5.25"/>
    <n v="10.1"/>
    <x v="0"/>
    <n v="5.7802499999999997"/>
  </r>
  <r>
    <n v="6"/>
    <n v="10.1"/>
    <x v="0"/>
    <n v="6.6059999999999999"/>
  </r>
  <r>
    <n v="7"/>
    <n v="11.5"/>
    <x v="1"/>
    <n v="7.8049999999999997"/>
  </r>
  <r>
    <n v="5.75"/>
    <n v="10.1"/>
    <x v="0"/>
    <n v="6.3307500000000001"/>
  </r>
  <r>
    <n v="5.5"/>
    <n v="10.1"/>
    <x v="0"/>
    <n v="6.0555000000000003"/>
  </r>
  <r>
    <n v="6"/>
    <n v="10.1"/>
    <x v="0"/>
    <n v="6.6059999999999999"/>
  </r>
  <r>
    <n v="5"/>
    <n v="10.1"/>
    <x v="0"/>
    <n v="5.5049999999999999"/>
  </r>
  <r>
    <n v="5.5"/>
    <n v="10.1"/>
    <x v="0"/>
    <n v="6.0555000000000003"/>
  </r>
  <r>
    <n v="5"/>
    <n v="11.5"/>
    <x v="1"/>
    <n v="5.5750000000000002"/>
  </r>
  <r>
    <n v="5.25"/>
    <n v="10.1"/>
    <x v="0"/>
    <n v="5.7802499999999997"/>
  </r>
  <r>
    <n v="5.15"/>
    <n v="11.5"/>
    <x v="1"/>
    <n v="5.7422500000000003"/>
  </r>
  <r>
    <n v="6"/>
    <n v="11.5"/>
    <x v="1"/>
    <n v="6.69"/>
  </r>
  <r>
    <n v="11.75"/>
    <n v="11.5"/>
    <x v="1"/>
    <n v="13.10125"/>
  </r>
  <r>
    <n v="5.25"/>
    <n v="10.1"/>
    <x v="0"/>
    <n v="5.7802499999999997"/>
  </r>
  <r>
    <n v="6.8"/>
    <n v="10.1"/>
    <x v="0"/>
    <n v="7.4867999999999997"/>
  </r>
  <r>
    <n v="5"/>
    <n v="10.1"/>
    <x v="0"/>
    <n v="5.5049999999999999"/>
  </r>
  <r>
    <n v="6"/>
    <n v="11.5"/>
    <x v="1"/>
    <n v="6.69"/>
  </r>
  <r>
    <n v="5"/>
    <n v="10.1"/>
    <x v="0"/>
    <n v="5.5049999999999999"/>
  </r>
  <r>
    <n v="4.5"/>
    <n v="10.1"/>
    <x v="0"/>
    <n v="4.9545000000000003"/>
  </r>
  <r>
    <n v="11"/>
    <n v="11.5"/>
    <x v="1"/>
    <n v="12.265000000000001"/>
  </r>
  <r>
    <n v="4.5"/>
    <n v="10.1"/>
    <x v="0"/>
    <n v="4.9545000000000003"/>
  </r>
  <r>
    <n v="5.7"/>
    <n v="10.1"/>
    <x v="0"/>
    <n v="6.2757000000000005"/>
  </r>
  <r>
    <n v="5"/>
    <n v="10.1"/>
    <x v="0"/>
    <n v="5.5049999999999999"/>
  </r>
  <r>
    <n v="11"/>
    <n v="11.5"/>
    <x v="1"/>
    <n v="12.265000000000001"/>
  </r>
  <r>
    <n v="5.5"/>
    <n v="10.1"/>
    <x v="0"/>
    <n v="6.0555000000000003"/>
  </r>
  <r>
    <n v="4"/>
    <n v="11.5"/>
    <x v="1"/>
    <n v="4.46"/>
  </r>
  <r>
    <n v="4.3"/>
    <n v="11.5"/>
    <x v="1"/>
    <n v="4.7945000000000002"/>
  </r>
  <r>
    <n v="5.5"/>
    <n v="10.1"/>
    <x v="0"/>
    <n v="6.0555000000000003"/>
  </r>
  <r>
    <n v="5.5"/>
    <n v="10.1"/>
    <x v="0"/>
    <n v="6.0555000000000003"/>
  </r>
  <r>
    <n v="6.64"/>
    <n v="11.5"/>
    <x v="1"/>
    <n v="7.4036"/>
  </r>
  <r>
    <n v="6.75"/>
    <n v="11.5"/>
    <x v="1"/>
    <n v="7.5262500000000001"/>
  </r>
  <r>
    <n v="6"/>
    <n v="10.1"/>
    <x v="0"/>
    <n v="6.6059999999999999"/>
  </r>
  <r>
    <n v="5.75"/>
    <n v="11.5"/>
    <x v="1"/>
    <n v="6.4112499999999999"/>
  </r>
  <r>
    <n v="5"/>
    <n v="11.5"/>
    <x v="1"/>
    <n v="5.5750000000000002"/>
  </r>
  <r>
    <n v="5.99"/>
    <n v="11.5"/>
    <x v="1"/>
    <n v="6.6788500000000006"/>
  </r>
  <r>
    <n v="6"/>
    <n v="10.1"/>
    <x v="0"/>
    <n v="6.6059999999999999"/>
  </r>
  <r>
    <n v="5.75"/>
    <n v="10.1"/>
    <x v="0"/>
    <n v="6.3307500000000001"/>
  </r>
  <r>
    <n v="11"/>
    <n v="11.5"/>
    <x v="1"/>
    <n v="12.265000000000001"/>
  </r>
  <r>
    <n v="5"/>
    <n v="11.5"/>
    <x v="1"/>
    <n v="5.5750000000000002"/>
  </r>
  <r>
    <n v="5"/>
    <n v="10.1"/>
    <x v="0"/>
    <n v="5.5049999999999999"/>
  </r>
  <r>
    <n v="5"/>
    <n v="11.5"/>
    <x v="1"/>
    <n v="5.5750000000000002"/>
  </r>
  <r>
    <n v="5.75"/>
    <n v="10.1"/>
    <x v="0"/>
    <n v="6.3307500000000001"/>
  </r>
  <r>
    <n v="5"/>
    <n v="11.5"/>
    <x v="1"/>
    <n v="5.5750000000000002"/>
  </r>
  <r>
    <n v="6"/>
    <n v="10.1"/>
    <x v="0"/>
    <n v="6.6059999999999999"/>
  </r>
  <r>
    <n v="7.5399999999999991"/>
    <n v="11.5"/>
    <x v="1"/>
    <n v="8.4070999999999998"/>
  </r>
  <r>
    <n v="11"/>
    <n v="11.5"/>
    <x v="1"/>
    <n v="12.265000000000001"/>
  </r>
  <r>
    <n v="5.75"/>
    <n v="10.1"/>
    <x v="0"/>
    <n v="6.3307500000000001"/>
  </r>
  <r>
    <n v="11"/>
    <n v="11.5"/>
    <x v="1"/>
    <n v="12.265000000000001"/>
  </r>
  <r>
    <n v="4"/>
    <n v="11.5"/>
    <x v="1"/>
    <n v="4.46"/>
  </r>
  <r>
    <n v="5.25"/>
    <n v="10.1"/>
    <x v="0"/>
    <n v="5.7802499999999997"/>
  </r>
  <r>
    <n v="6.64"/>
    <n v="11.5"/>
    <x v="1"/>
    <n v="7.4036"/>
  </r>
  <r>
    <n v="6"/>
    <n v="11.5"/>
    <x v="1"/>
    <n v="6.69"/>
  </r>
  <r>
    <n v="7"/>
    <n v="11.5"/>
    <x v="1"/>
    <n v="7.8049999999999997"/>
  </r>
  <r>
    <n v="5.5"/>
    <n v="10.1"/>
    <x v="0"/>
    <n v="6.0555000000000003"/>
  </r>
  <r>
    <n v="6"/>
    <n v="10.1"/>
    <x v="0"/>
    <n v="6.6059999999999999"/>
  </r>
  <r>
    <n v="4.95"/>
    <n v="10.1"/>
    <x v="0"/>
    <n v="5.4499500000000003"/>
  </r>
  <r>
    <n v="6.25"/>
    <n v="10.1"/>
    <x v="0"/>
    <n v="6.8812499999999996"/>
  </r>
  <r>
    <n v="13.45"/>
    <n v="11.5"/>
    <x v="1"/>
    <n v="14.996749999999999"/>
  </r>
  <r>
    <n v="6.64"/>
    <n v="11.5"/>
    <x v="1"/>
    <n v="7.4036"/>
  </r>
  <r>
    <n v="5.5"/>
    <n v="10.1"/>
    <x v="0"/>
    <n v="6.0555000000000003"/>
  </r>
  <r>
    <n v="6"/>
    <n v="11.5"/>
    <x v="1"/>
    <n v="6.69"/>
  </r>
  <r>
    <n v="6.64"/>
    <n v="11.5"/>
    <x v="1"/>
    <n v="7.4036"/>
  </r>
  <r>
    <n v="5.9"/>
    <n v="10.1"/>
    <x v="0"/>
    <n v="6.4959000000000007"/>
  </r>
  <r>
    <n v="5"/>
    <n v="11.5"/>
    <x v="1"/>
    <n v="5.5750000000000002"/>
  </r>
  <r>
    <n v="4.95"/>
    <n v="10.1"/>
    <x v="0"/>
    <n v="5.4499500000000003"/>
  </r>
  <r>
    <n v="4.95"/>
    <n v="10.1"/>
    <x v="0"/>
    <n v="5.4499500000000003"/>
  </r>
  <r>
    <n v="4.3"/>
    <n v="11.5"/>
    <x v="1"/>
    <n v="4.7945000000000002"/>
  </r>
  <r>
    <n v="4.95"/>
    <n v="10.1"/>
    <x v="0"/>
    <n v="5.4499500000000003"/>
  </r>
  <r>
    <n v="7.5399999999999991"/>
    <n v="11.5"/>
    <x v="1"/>
    <n v="8.4070999999999998"/>
  </r>
  <r>
    <n v="5.5"/>
    <n v="11.5"/>
    <x v="1"/>
    <n v="6.1325000000000003"/>
  </r>
  <r>
    <n v="5.99"/>
    <n v="11.5"/>
    <x v="1"/>
    <n v="6.6788500000000006"/>
  </r>
  <r>
    <n v="6.8"/>
    <n v="10.1"/>
    <x v="0"/>
    <n v="7.4867999999999997"/>
  </r>
  <r>
    <n v="7.5"/>
    <n v="11.5"/>
    <x v="1"/>
    <n v="8.3625000000000007"/>
  </r>
  <r>
    <n v="5"/>
    <n v="11.5"/>
    <x v="1"/>
    <n v="5.5750000000000002"/>
  </r>
  <r>
    <n v="5.25"/>
    <n v="10.1"/>
    <x v="0"/>
    <n v="5.7802499999999997"/>
  </r>
  <r>
    <n v="5.8"/>
    <n v="10.1"/>
    <x v="0"/>
    <n v="6.3857999999999997"/>
  </r>
  <r>
    <n v="5.95"/>
    <n v="10.1"/>
    <x v="0"/>
    <n v="6.5509500000000003"/>
  </r>
  <r>
    <n v="5.95"/>
    <n v="10.1"/>
    <x v="0"/>
    <n v="6.5509500000000003"/>
  </r>
  <r>
    <n v="5.5"/>
    <n v="10.1"/>
    <x v="0"/>
    <n v="6.0555000000000003"/>
  </r>
  <r>
    <n v="5.5"/>
    <n v="10.1"/>
    <x v="0"/>
    <n v="6.0555000000000003"/>
  </r>
  <r>
    <n v="11"/>
    <n v="11.5"/>
    <x v="1"/>
    <n v="12.265000000000001"/>
  </r>
  <r>
    <n v="5"/>
    <n v="10.1"/>
    <x v="0"/>
    <n v="5.5049999999999999"/>
  </r>
  <r>
    <n v="5"/>
    <n v="11.5"/>
    <x v="1"/>
    <n v="5.5750000000000002"/>
  </r>
  <r>
    <n v="4.5"/>
    <n v="10.1"/>
    <x v="0"/>
    <n v="4.9545000000000003"/>
  </r>
  <r>
    <n v="5.5"/>
    <n v="10.1"/>
    <x v="0"/>
    <n v="6.0555000000000003"/>
  </r>
  <r>
    <n v="5.75"/>
    <n v="10.1"/>
    <x v="0"/>
    <n v="6.3307500000000001"/>
  </r>
  <r>
    <n v="6.25"/>
    <n v="10.1"/>
    <x v="0"/>
    <n v="6.8812499999999996"/>
  </r>
  <r>
    <n v="5.9"/>
    <n v="11.5"/>
    <x v="1"/>
    <n v="6.5785"/>
  </r>
  <r>
    <n v="5.5"/>
    <n v="10.1"/>
    <x v="0"/>
    <n v="6.0555000000000003"/>
  </r>
  <r>
    <n v="4.45"/>
    <n v="11.5"/>
    <x v="1"/>
    <n v="4.9617500000000003"/>
  </r>
  <r>
    <n v="5.5"/>
    <n v="10.1"/>
    <x v="0"/>
    <n v="6.0555000000000003"/>
  </r>
  <r>
    <n v="13.45"/>
    <n v="11.5"/>
    <x v="1"/>
    <n v="14.996749999999999"/>
  </r>
  <r>
    <n v="5.75"/>
    <n v="10.1"/>
    <x v="0"/>
    <n v="6.3307500000000001"/>
  </r>
  <r>
    <n v="11"/>
    <n v="11.5"/>
    <x v="1"/>
    <n v="12.265000000000001"/>
  </r>
  <r>
    <n v="6"/>
    <n v="10.1"/>
    <x v="0"/>
    <n v="6.6059999999999999"/>
  </r>
  <r>
    <n v="11"/>
    <n v="11.5"/>
    <x v="1"/>
    <n v="12.265000000000001"/>
  </r>
  <r>
    <n v="5.5"/>
    <n v="10.1"/>
    <x v="0"/>
    <n v="6.0555000000000003"/>
  </r>
  <r>
    <n v="5"/>
    <n v="10.1"/>
    <x v="0"/>
    <n v="5.5049999999999999"/>
  </r>
  <r>
    <n v="5"/>
    <n v="10.1"/>
    <x v="0"/>
    <n v="5.5049999999999999"/>
  </r>
  <r>
    <n v="5.75"/>
    <n v="11.5"/>
    <x v="1"/>
    <n v="6.4112499999999999"/>
  </r>
  <r>
    <n v="6"/>
    <n v="10.1"/>
    <x v="0"/>
    <n v="6.6059999999999999"/>
  </r>
  <r>
    <n v="4.3"/>
    <n v="11.5"/>
    <x v="1"/>
    <n v="4.7945000000000002"/>
  </r>
  <r>
    <n v="6.25"/>
    <n v="10.1"/>
    <x v="0"/>
    <n v="6.8812499999999996"/>
  </r>
  <r>
    <n v="5.5"/>
    <n v="10.1"/>
    <x v="0"/>
    <n v="6.0555000000000003"/>
  </r>
  <r>
    <n v="5.8"/>
    <n v="10.1"/>
    <x v="0"/>
    <n v="6.3857999999999997"/>
  </r>
  <r>
    <n v="5.5"/>
    <n v="10.1"/>
    <x v="0"/>
    <n v="6.0555000000000003"/>
  </r>
  <r>
    <n v="5"/>
    <n v="11.5"/>
    <x v="1"/>
    <n v="5.5750000000000002"/>
  </r>
  <r>
    <n v="5.5"/>
    <n v="10.1"/>
    <x v="0"/>
    <n v="6.0555000000000003"/>
  </r>
  <r>
    <n v="6.8"/>
    <n v="10.1"/>
    <x v="0"/>
    <n v="7.4867999999999997"/>
  </r>
  <r>
    <n v="7.5"/>
    <n v="11.5"/>
    <x v="1"/>
    <n v="8.3625000000000007"/>
  </r>
  <r>
    <n v="4.5"/>
    <n v="11.5"/>
    <x v="1"/>
    <n v="5.0175000000000001"/>
  </r>
  <r>
    <n v="6.25"/>
    <n v="10.1"/>
    <x v="0"/>
    <n v="6.8812499999999996"/>
  </r>
  <r>
    <n v="4.5"/>
    <n v="11.5"/>
    <x v="1"/>
    <n v="5.0175000000000001"/>
  </r>
  <r>
    <n v="4.95"/>
    <n v="10.1"/>
    <x v="0"/>
    <n v="5.4499500000000003"/>
  </r>
  <r>
    <n v="5"/>
    <n v="11.5"/>
    <x v="1"/>
    <n v="5.5750000000000002"/>
  </r>
  <r>
    <n v="4.3"/>
    <n v="11.5"/>
    <x v="1"/>
    <n v="4.7945000000000002"/>
  </r>
  <r>
    <n v="6.25"/>
    <n v="10.1"/>
    <x v="0"/>
    <n v="6.8812499999999996"/>
  </r>
  <r>
    <n v="4.95"/>
    <n v="10.1"/>
    <x v="0"/>
    <n v="5.4499500000000003"/>
  </r>
  <r>
    <n v="5.75"/>
    <n v="10.1"/>
    <x v="0"/>
    <n v="6.3307500000000001"/>
  </r>
  <r>
    <n v="5"/>
    <n v="11.5"/>
    <x v="1"/>
    <n v="5.5750000000000002"/>
  </r>
  <r>
    <n v="5.95"/>
    <n v="10.1"/>
    <x v="0"/>
    <n v="6.5509500000000003"/>
  </r>
  <r>
    <n v="5.75"/>
    <n v="10.1"/>
    <x v="0"/>
    <n v="6.3307500000000001"/>
  </r>
  <r>
    <n v="5.25"/>
    <n v="10.1"/>
    <x v="0"/>
    <n v="5.7802499999999997"/>
  </r>
  <r>
    <n v="6.8"/>
    <n v="10.1"/>
    <x v="0"/>
    <n v="7.4867999999999997"/>
  </r>
  <r>
    <n v="6.64"/>
    <n v="11.5"/>
    <x v="1"/>
    <n v="7.4036"/>
  </r>
  <r>
    <n v="5.25"/>
    <n v="10.1"/>
    <x v="0"/>
    <n v="5.7802499999999997"/>
  </r>
  <r>
    <n v="5.25"/>
    <n v="10.1"/>
    <x v="0"/>
    <n v="5.7802499999999997"/>
  </r>
  <r>
    <n v="5.8"/>
    <n v="10.1"/>
    <x v="0"/>
    <n v="6.3857999999999997"/>
  </r>
  <r>
    <n v="6"/>
    <n v="11.5"/>
    <x v="1"/>
    <n v="6.69"/>
  </r>
  <r>
    <n v="5.9"/>
    <n v="10.1"/>
    <x v="0"/>
    <n v="6.4959000000000007"/>
  </r>
  <r>
    <n v="5"/>
    <n v="10.1"/>
    <x v="0"/>
    <n v="5.5049999999999999"/>
  </r>
  <r>
    <n v="6"/>
    <n v="11.5"/>
    <x v="1"/>
    <n v="6.69"/>
  </r>
  <r>
    <n v="5.75"/>
    <n v="10.1"/>
    <x v="0"/>
    <n v="6.3307500000000001"/>
  </r>
  <r>
    <n v="6.75"/>
    <n v="10.1"/>
    <x v="0"/>
    <n v="7.4317500000000001"/>
  </r>
  <r>
    <n v="13.45"/>
    <n v="11.5"/>
    <x v="1"/>
    <n v="14.996749999999999"/>
  </r>
  <r>
    <n v="5"/>
    <n v="10.1"/>
    <x v="0"/>
    <n v="5.5049999999999999"/>
  </r>
  <r>
    <n v="6.25"/>
    <n v="10.1"/>
    <x v="0"/>
    <n v="6.8812499999999996"/>
  </r>
  <r>
    <n v="5.7"/>
    <n v="10.1"/>
    <x v="0"/>
    <n v="6.2757000000000005"/>
  </r>
  <r>
    <n v="6"/>
    <n v="11.5"/>
    <x v="1"/>
    <n v="6.69"/>
  </r>
  <r>
    <n v="5.9"/>
    <n v="11.5"/>
    <x v="1"/>
    <n v="6.5785"/>
  </r>
  <r>
    <n v="5.15"/>
    <n v="11.5"/>
    <x v="1"/>
    <n v="5.7422500000000003"/>
  </r>
  <r>
    <n v="5.5"/>
    <n v="10.1"/>
    <x v="0"/>
    <n v="6.0555000000000003"/>
  </r>
  <r>
    <n v="4.45"/>
    <n v="11.5"/>
    <x v="1"/>
    <n v="4.9617500000000003"/>
  </r>
  <r>
    <n v="5.9"/>
    <n v="10.1"/>
    <x v="0"/>
    <n v="6.4959000000000007"/>
  </r>
  <r>
    <n v="6.75"/>
    <n v="11.5"/>
    <x v="1"/>
    <n v="7.5262500000000001"/>
  </r>
  <r>
    <n v="5.15"/>
    <n v="11.5"/>
    <x v="1"/>
    <n v="5.7422500000000003"/>
  </r>
  <r>
    <n v="11"/>
    <n v="11.5"/>
    <x v="1"/>
    <n v="12.265000000000001"/>
  </r>
  <r>
    <n v="11"/>
    <n v="11.5"/>
    <x v="1"/>
    <n v="12.265000000000001"/>
  </r>
  <r>
    <n v="11"/>
    <n v="11.5"/>
    <x v="1"/>
    <n v="12.265000000000001"/>
  </r>
  <r>
    <n v="5.5"/>
    <n v="10.1"/>
    <x v="0"/>
    <n v="6.0555000000000003"/>
  </r>
  <r>
    <n v="6.25"/>
    <n v="10.1"/>
    <x v="0"/>
    <n v="6.8812499999999996"/>
  </r>
  <r>
    <n v="5.15"/>
    <n v="11.5"/>
    <x v="1"/>
    <n v="5.7422500000000003"/>
  </r>
  <r>
    <n v="5"/>
    <n v="10.1"/>
    <x v="0"/>
    <n v="5.5049999999999999"/>
  </r>
  <r>
    <n v="5.75"/>
    <n v="11.5"/>
    <x v="1"/>
    <n v="6.4112499999999999"/>
  </r>
  <r>
    <n v="5"/>
    <n v="10.1"/>
    <x v="0"/>
    <n v="5.5049999999999999"/>
  </r>
  <r>
    <n v="6.64"/>
    <n v="11.5"/>
    <x v="1"/>
    <n v="7.4036"/>
  </r>
  <r>
    <n v="4.5"/>
    <n v="10.1"/>
    <x v="0"/>
    <n v="4.9545000000000003"/>
  </r>
  <r>
    <n v="4.95"/>
    <n v="10.1"/>
    <x v="0"/>
    <n v="5.4499500000000003"/>
  </r>
  <r>
    <n v="5.5"/>
    <n v="10.1"/>
    <x v="0"/>
    <n v="6.0555000000000003"/>
  </r>
  <r>
    <n v="11"/>
    <n v="11.5"/>
    <x v="1"/>
    <n v="12.265000000000001"/>
  </r>
  <r>
    <n v="5.5"/>
    <n v="10.1"/>
    <x v="0"/>
    <n v="6.0555000000000003"/>
  </r>
  <r>
    <n v="5"/>
    <n v="10.1"/>
    <x v="0"/>
    <n v="5.5049999999999999"/>
  </r>
  <r>
    <n v="5.15"/>
    <n v="11.5"/>
    <x v="1"/>
    <n v="5.7422500000000003"/>
  </r>
  <r>
    <n v="5.99"/>
    <n v="11.5"/>
    <x v="1"/>
    <n v="6.6788500000000006"/>
  </r>
  <r>
    <n v="5.8"/>
    <n v="10.1"/>
    <x v="0"/>
    <n v="6.3857999999999997"/>
  </r>
  <r>
    <n v="5.9"/>
    <n v="10.1"/>
    <x v="0"/>
    <n v="6.4959000000000007"/>
  </r>
  <r>
    <n v="6"/>
    <n v="11.5"/>
    <x v="1"/>
    <n v="6.69"/>
  </r>
  <r>
    <n v="10.050000000000001"/>
    <n v="11.5"/>
    <x v="1"/>
    <n v="11.20575"/>
  </r>
  <r>
    <n v="4.3"/>
    <n v="11.5"/>
    <x v="1"/>
    <n v="4.7945000000000002"/>
  </r>
  <r>
    <n v="5.5"/>
    <n v="10.1"/>
    <x v="0"/>
    <n v="6.0555000000000003"/>
  </r>
  <r>
    <n v="5.25"/>
    <n v="10.1"/>
    <x v="0"/>
    <n v="5.7802499999999997"/>
  </r>
  <r>
    <n v="6"/>
    <n v="10.1"/>
    <x v="0"/>
    <n v="6.6059999999999999"/>
  </r>
  <r>
    <n v="5.5"/>
    <n v="10.1"/>
    <x v="0"/>
    <n v="6.0555000000000003"/>
  </r>
  <r>
    <n v="5.9"/>
    <n v="10.1"/>
    <x v="0"/>
    <n v="6.4959000000000007"/>
  </r>
  <r>
    <n v="5"/>
    <n v="10.1"/>
    <x v="0"/>
    <n v="5.5049999999999999"/>
  </r>
  <r>
    <n v="5.95"/>
    <n v="10.1"/>
    <x v="0"/>
    <n v="6.5509500000000003"/>
  </r>
  <r>
    <n v="5.5"/>
    <n v="10.1"/>
    <x v="0"/>
    <n v="6.0555000000000003"/>
  </r>
  <r>
    <n v="5.5"/>
    <n v="10.1"/>
    <x v="0"/>
    <n v="6.0555000000000003"/>
  </r>
  <r>
    <n v="5.9"/>
    <n v="11.5"/>
    <x v="1"/>
    <n v="6.5785"/>
  </r>
  <r>
    <n v="4.3"/>
    <n v="11.5"/>
    <x v="1"/>
    <n v="4.7945000000000002"/>
  </r>
  <r>
    <n v="4.5"/>
    <n v="10.1"/>
    <x v="0"/>
    <n v="4.9545000000000003"/>
  </r>
  <r>
    <n v="5.5"/>
    <n v="10.1"/>
    <x v="0"/>
    <n v="6.0555000000000003"/>
  </r>
  <r>
    <n v="5.5"/>
    <n v="10.1"/>
    <x v="0"/>
    <n v="6.0555000000000003"/>
  </r>
  <r>
    <n v="6"/>
    <n v="10.1"/>
    <x v="0"/>
    <n v="6.6059999999999999"/>
  </r>
  <r>
    <n v="6.75"/>
    <n v="11.5"/>
    <x v="1"/>
    <n v="7.5262500000000001"/>
  </r>
  <r>
    <n v="5.5"/>
    <n v="10.1"/>
    <x v="0"/>
    <n v="6.0555000000000003"/>
  </r>
  <r>
    <n v="5"/>
    <n v="10.1"/>
    <x v="0"/>
    <n v="5.5049999999999999"/>
  </r>
  <r>
    <n v="5.9"/>
    <n v="11.5"/>
    <x v="1"/>
    <n v="6.5785"/>
  </r>
  <r>
    <n v="5"/>
    <n v="10.1"/>
    <x v="0"/>
    <n v="5.5049999999999999"/>
  </r>
  <r>
    <n v="5.5"/>
    <n v="10.1"/>
    <x v="0"/>
    <n v="6.0555000000000003"/>
  </r>
  <r>
    <n v="6"/>
    <n v="11.5"/>
    <x v="1"/>
    <n v="6.69"/>
  </r>
  <r>
    <n v="5.25"/>
    <n v="10.1"/>
    <x v="0"/>
    <n v="5.7802499999999997"/>
  </r>
  <r>
    <n v="6"/>
    <n v="10.1"/>
    <x v="0"/>
    <n v="6.6059999999999999"/>
  </r>
  <r>
    <n v="5.75"/>
    <n v="10.1"/>
    <x v="0"/>
    <n v="6.3307500000000001"/>
  </r>
  <r>
    <n v="5.7"/>
    <n v="10.1"/>
    <x v="0"/>
    <n v="6.2757000000000005"/>
  </r>
  <r>
    <n v="5.9"/>
    <n v="10.1"/>
    <x v="0"/>
    <n v="6.4959000000000007"/>
  </r>
  <r>
    <n v="5.5"/>
    <n v="10.1"/>
    <x v="0"/>
    <n v="6.0555000000000003"/>
  </r>
  <r>
    <n v="5.15"/>
    <n v="11.5"/>
    <x v="1"/>
    <n v="5.7422500000000003"/>
  </r>
  <r>
    <n v="5.5"/>
    <n v="10.1"/>
    <x v="0"/>
    <n v="6.0555000000000003"/>
  </r>
  <r>
    <n v="11"/>
    <n v="11.5"/>
    <x v="1"/>
    <n v="12.265000000000001"/>
  </r>
  <r>
    <n v="5.8"/>
    <n v="10.1"/>
    <x v="0"/>
    <n v="6.3857999999999997"/>
  </r>
  <r>
    <n v="5.75"/>
    <n v="10.1"/>
    <x v="0"/>
    <n v="6.3307500000000001"/>
  </r>
  <r>
    <n v="6.64"/>
    <n v="11.5"/>
    <x v="1"/>
    <n v="7.4036"/>
  </r>
  <r>
    <n v="6"/>
    <n v="10.1"/>
    <x v="0"/>
    <n v="6.6059999999999999"/>
  </r>
  <r>
    <n v="4.3"/>
    <n v="11.5"/>
    <x v="1"/>
    <n v="4.7945000000000002"/>
  </r>
  <r>
    <n v="6.64"/>
    <n v="11.5"/>
    <x v="1"/>
    <n v="7.4036"/>
  </r>
  <r>
    <n v="5.5"/>
    <n v="10.1"/>
    <x v="0"/>
    <n v="6.0555000000000003"/>
  </r>
  <r>
    <n v="5.5"/>
    <n v="10.1"/>
    <x v="0"/>
    <n v="6.0555000000000003"/>
  </r>
  <r>
    <n v="5.7"/>
    <n v="10.1"/>
    <x v="0"/>
    <n v="6.2757000000000005"/>
  </r>
  <r>
    <n v="5.25"/>
    <n v="10.1"/>
    <x v="0"/>
    <n v="5.7802499999999997"/>
  </r>
  <r>
    <n v="4.95"/>
    <n v="10.1"/>
    <x v="0"/>
    <n v="5.4499500000000003"/>
  </r>
  <r>
    <n v="5.8"/>
    <n v="10.1"/>
    <x v="0"/>
    <n v="6.3857999999999997"/>
  </r>
  <r>
    <n v="4.95"/>
    <n v="10.1"/>
    <x v="0"/>
    <n v="5.4499500000000003"/>
  </r>
  <r>
    <n v="11"/>
    <n v="11.5"/>
    <x v="1"/>
    <n v="12.265000000000001"/>
  </r>
  <r>
    <n v="11"/>
    <n v="11.5"/>
    <x v="1"/>
    <n v="12.265000000000001"/>
  </r>
  <r>
    <n v="6.8"/>
    <n v="10.1"/>
    <x v="0"/>
    <n v="7.4867999999999997"/>
  </r>
  <r>
    <n v="6.8"/>
    <n v="10.1"/>
    <x v="0"/>
    <n v="7.4867999999999997"/>
  </r>
  <r>
    <n v="4.5"/>
    <n v="10.1"/>
    <x v="0"/>
    <n v="4.9545000000000003"/>
  </r>
  <r>
    <n v="5.5"/>
    <n v="11.5"/>
    <x v="1"/>
    <n v="6.1325000000000003"/>
  </r>
  <r>
    <n v="6.5"/>
    <n v="11.5"/>
    <x v="1"/>
    <n v="7.2475000000000005"/>
  </r>
  <r>
    <n v="5.75"/>
    <n v="10.1"/>
    <x v="0"/>
    <n v="6.3307500000000001"/>
  </r>
  <r>
    <n v="5.99"/>
    <n v="11.5"/>
    <x v="1"/>
    <n v="6.6788500000000006"/>
  </r>
  <r>
    <n v="5.99"/>
    <n v="11.5"/>
    <x v="1"/>
    <n v="6.6788500000000006"/>
  </r>
  <r>
    <n v="6.75"/>
    <n v="10.1"/>
    <x v="0"/>
    <n v="7.4317500000000001"/>
  </r>
  <r>
    <n v="5.75"/>
    <n v="10.1"/>
    <x v="0"/>
    <n v="6.3307500000000001"/>
  </r>
  <r>
    <n v="5.15"/>
    <n v="11.5"/>
    <x v="1"/>
    <n v="5.7422500000000003"/>
  </r>
  <r>
    <n v="6.25"/>
    <n v="10.1"/>
    <x v="0"/>
    <n v="6.8812499999999996"/>
  </r>
  <r>
    <n v="5.5"/>
    <n v="10.1"/>
    <x v="0"/>
    <n v="6.0555000000000003"/>
  </r>
  <r>
    <n v="5.5"/>
    <n v="10.1"/>
    <x v="0"/>
    <n v="6.0555000000000003"/>
  </r>
  <r>
    <n v="5.75"/>
    <n v="10.1"/>
    <x v="0"/>
    <n v="6.3307500000000001"/>
  </r>
  <r>
    <n v="5"/>
    <n v="10.1"/>
    <x v="0"/>
    <n v="5.5049999999999999"/>
  </r>
  <r>
    <n v="4"/>
    <n v="11.5"/>
    <x v="1"/>
    <n v="4.46"/>
  </r>
  <r>
    <n v="5.5"/>
    <n v="10.1"/>
    <x v="0"/>
    <n v="6.0555000000000003"/>
  </r>
  <r>
    <n v="10.050000000000001"/>
    <n v="11.5"/>
    <x v="1"/>
    <n v="11.20575"/>
  </r>
  <r>
    <n v="5.5"/>
    <n v="11.5"/>
    <x v="1"/>
    <n v="6.1325000000000003"/>
  </r>
  <r>
    <n v="5.75"/>
    <n v="11.5"/>
    <x v="1"/>
    <n v="6.4112499999999999"/>
  </r>
  <r>
    <n v="5.25"/>
    <n v="10.1"/>
    <x v="0"/>
    <n v="5.7802499999999997"/>
  </r>
  <r>
    <n v="5.25"/>
    <n v="10.1"/>
    <x v="0"/>
    <n v="5.7802499999999997"/>
  </r>
  <r>
    <n v="4.5"/>
    <n v="11.5"/>
    <x v="1"/>
    <n v="5.0175000000000001"/>
  </r>
  <r>
    <n v="5"/>
    <n v="11.5"/>
    <x v="1"/>
    <n v="5.5750000000000002"/>
  </r>
  <r>
    <n v="4.5"/>
    <n v="11.5"/>
    <x v="1"/>
    <n v="5.0175000000000001"/>
  </r>
  <r>
    <n v="5.25"/>
    <n v="10.1"/>
    <x v="0"/>
    <n v="5.7802499999999997"/>
  </r>
  <r>
    <n v="6.5"/>
    <n v="11.5"/>
    <x v="1"/>
    <n v="7.2475000000000005"/>
  </r>
  <r>
    <n v="5.5"/>
    <n v="11.5"/>
    <x v="1"/>
    <n v="6.1325000000000003"/>
  </r>
  <r>
    <n v="5.25"/>
    <n v="10.1"/>
    <x v="0"/>
    <n v="5.7802499999999997"/>
  </r>
  <r>
    <n v="6.64"/>
    <n v="11.5"/>
    <x v="1"/>
    <n v="7.4036"/>
  </r>
  <r>
    <n v="4.3"/>
    <n v="11.5"/>
    <x v="1"/>
    <n v="4.7945000000000002"/>
  </r>
  <r>
    <n v="5"/>
    <n v="11.5"/>
    <x v="1"/>
    <n v="5.5750000000000002"/>
  </r>
  <r>
    <n v="4.45"/>
    <n v="11.5"/>
    <x v="1"/>
    <n v="4.9617500000000003"/>
  </r>
  <r>
    <n v="5"/>
    <n v="11.5"/>
    <x v="1"/>
    <n v="5.5750000000000002"/>
  </r>
  <r>
    <n v="5.8"/>
    <n v="10.1"/>
    <x v="0"/>
    <n v="6.3857999999999997"/>
  </r>
  <r>
    <n v="5.75"/>
    <n v="11.5"/>
    <x v="1"/>
    <n v="6.4112499999999999"/>
  </r>
  <r>
    <n v="4"/>
    <n v="11.5"/>
    <x v="1"/>
    <n v="4.46"/>
  </r>
  <r>
    <n v="6.64"/>
    <n v="11.5"/>
    <x v="1"/>
    <n v="7.4036"/>
  </r>
  <r>
    <n v="6"/>
    <n v="10.1"/>
    <x v="0"/>
    <n v="6.6059999999999999"/>
  </r>
  <r>
    <n v="5.5"/>
    <n v="10.1"/>
    <x v="0"/>
    <n v="6.0555000000000003"/>
  </r>
  <r>
    <n v="5.5"/>
    <n v="10.1"/>
    <x v="0"/>
    <n v="6.0555000000000003"/>
  </r>
  <r>
    <n v="6.8"/>
    <n v="10.1"/>
    <x v="0"/>
    <n v="7.4867999999999997"/>
  </r>
  <r>
    <n v="6.64"/>
    <n v="11.5"/>
    <x v="1"/>
    <n v="7.4036"/>
  </r>
  <r>
    <n v="5.5"/>
    <n v="10.1"/>
    <x v="0"/>
    <n v="6.0555000000000003"/>
  </r>
  <r>
    <n v="7"/>
    <n v="11.5"/>
    <x v="1"/>
    <n v="7.8049999999999997"/>
  </r>
  <r>
    <n v="11"/>
    <n v="11.5"/>
    <x v="1"/>
    <n v="12.265000000000001"/>
  </r>
  <r>
    <n v="4.5"/>
    <n v="11.5"/>
    <x v="1"/>
    <n v="5.0175000000000001"/>
  </r>
  <r>
    <n v="10.050000000000001"/>
    <n v="11.5"/>
    <x v="1"/>
    <n v="11.20575"/>
  </r>
  <r>
    <n v="5.7"/>
    <n v="10.1"/>
    <x v="0"/>
    <n v="6.2757000000000005"/>
  </r>
  <r>
    <n v="6.64"/>
    <n v="11.5"/>
    <x v="1"/>
    <n v="7.4036"/>
  </r>
  <r>
    <n v="6.64"/>
    <n v="11.5"/>
    <x v="1"/>
    <n v="7.4036"/>
  </r>
  <r>
    <n v="5"/>
    <n v="10.1"/>
    <x v="0"/>
    <n v="5.5049999999999999"/>
  </r>
  <r>
    <n v="4.3"/>
    <n v="11.5"/>
    <x v="1"/>
    <n v="4.7945000000000002"/>
  </r>
  <r>
    <n v="11"/>
    <n v="11.5"/>
    <x v="1"/>
    <n v="12.265000000000001"/>
  </r>
  <r>
    <n v="5.5"/>
    <n v="10.1"/>
    <x v="0"/>
    <n v="6.0555000000000003"/>
  </r>
  <r>
    <n v="6"/>
    <n v="11.5"/>
    <x v="1"/>
    <n v="6.69"/>
  </r>
  <r>
    <n v="5.75"/>
    <n v="10.1"/>
    <x v="0"/>
    <n v="6.3307500000000001"/>
  </r>
  <r>
    <n v="5.99"/>
    <n v="11.5"/>
    <x v="1"/>
    <n v="6.6788500000000006"/>
  </r>
  <r>
    <n v="5"/>
    <n v="10.1"/>
    <x v="0"/>
    <n v="5.5049999999999999"/>
  </r>
  <r>
    <n v="5.99"/>
    <n v="11.5"/>
    <x v="1"/>
    <n v="6.6788500000000006"/>
  </r>
  <r>
    <n v="5.5"/>
    <n v="10.1"/>
    <x v="0"/>
    <n v="6.0555000000000003"/>
  </r>
  <r>
    <n v="4.5"/>
    <n v="11.5"/>
    <x v="1"/>
    <n v="5.0175000000000001"/>
  </r>
  <r>
    <n v="13.45"/>
    <n v="11.5"/>
    <x v="1"/>
    <n v="14.996749999999999"/>
  </r>
  <r>
    <n v="5.8"/>
    <n v="10.1"/>
    <x v="0"/>
    <n v="6.3857999999999997"/>
  </r>
  <r>
    <n v="5"/>
    <n v="11.5"/>
    <x v="1"/>
    <n v="5.5750000000000002"/>
  </r>
  <r>
    <n v="5.5"/>
    <n v="10.1"/>
    <x v="0"/>
    <n v="6.0555000000000003"/>
  </r>
  <r>
    <n v="5.5"/>
    <n v="10.1"/>
    <x v="0"/>
    <n v="6.0555000000000003"/>
  </r>
  <r>
    <n v="5.5"/>
    <n v="10.1"/>
    <x v="0"/>
    <n v="6.0555000000000003"/>
  </r>
  <r>
    <n v="5"/>
    <n v="10.1"/>
    <x v="0"/>
    <n v="5.5049999999999999"/>
  </r>
  <r>
    <n v="5"/>
    <n v="10.1"/>
    <x v="0"/>
    <n v="5.5049999999999999"/>
  </r>
  <r>
    <n v="13.45"/>
    <n v="11.5"/>
    <x v="1"/>
    <n v="14.996749999999999"/>
  </r>
  <r>
    <n v="4.5"/>
    <n v="11.5"/>
    <x v="1"/>
    <n v="5.0175000000000001"/>
  </r>
  <r>
    <n v="5"/>
    <n v="11.5"/>
    <x v="1"/>
    <n v="5.5750000000000002"/>
  </r>
  <r>
    <n v="5.5"/>
    <n v="10.1"/>
    <x v="0"/>
    <n v="6.0555000000000003"/>
  </r>
  <r>
    <n v="4.5"/>
    <n v="11.5"/>
    <x v="1"/>
    <n v="5.0175000000000001"/>
  </r>
  <r>
    <n v="4.95"/>
    <n v="10.1"/>
    <x v="0"/>
    <n v="5.4499500000000003"/>
  </r>
  <r>
    <n v="6.25"/>
    <n v="10.1"/>
    <x v="0"/>
    <n v="6.8812499999999996"/>
  </r>
  <r>
    <n v="6"/>
    <n v="11.5"/>
    <x v="1"/>
    <n v="6.69"/>
  </r>
  <r>
    <n v="5.5"/>
    <n v="10.1"/>
    <x v="0"/>
    <n v="6.0555000000000003"/>
  </r>
  <r>
    <n v="5.5"/>
    <n v="10.1"/>
    <x v="0"/>
    <n v="6.0555000000000003"/>
  </r>
  <r>
    <n v="5.15"/>
    <n v="11.5"/>
    <x v="1"/>
    <n v="5.7422500000000003"/>
  </r>
  <r>
    <n v="11"/>
    <n v="11.5"/>
    <x v="1"/>
    <n v="12.265000000000001"/>
  </r>
  <r>
    <n v="5.75"/>
    <n v="10.1"/>
    <x v="0"/>
    <n v="6.3307500000000001"/>
  </r>
  <r>
    <n v="5.5"/>
    <n v="10.1"/>
    <x v="0"/>
    <n v="6.0555000000000003"/>
  </r>
  <r>
    <n v="4.5"/>
    <n v="11.5"/>
    <x v="1"/>
    <n v="5.0175000000000001"/>
  </r>
  <r>
    <n v="5.5"/>
    <n v="10.1"/>
    <x v="0"/>
    <n v="6.0555000000000003"/>
  </r>
  <r>
    <n v="5.75"/>
    <n v="10.1"/>
    <x v="0"/>
    <n v="6.3307500000000001"/>
  </r>
  <r>
    <n v="11"/>
    <n v="11.5"/>
    <x v="1"/>
    <n v="12.265000000000001"/>
  </r>
  <r>
    <n v="5.5"/>
    <n v="10.1"/>
    <x v="0"/>
    <n v="6.0555000000000003"/>
  </r>
  <r>
    <n v="4.95"/>
    <n v="10.1"/>
    <x v="0"/>
    <n v="5.4499500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1">
  <r>
    <x v="0"/>
    <x v="0"/>
  </r>
  <r>
    <x v="1"/>
    <x v="1"/>
  </r>
  <r>
    <x v="0"/>
    <x v="2"/>
  </r>
  <r>
    <x v="1"/>
    <x v="3"/>
  </r>
  <r>
    <x v="1"/>
    <x v="4"/>
  </r>
  <r>
    <x v="1"/>
    <x v="5"/>
  </r>
  <r>
    <x v="1"/>
    <x v="6"/>
  </r>
  <r>
    <x v="1"/>
    <x v="1"/>
  </r>
  <r>
    <x v="1"/>
    <x v="7"/>
  </r>
  <r>
    <x v="1"/>
    <x v="6"/>
  </r>
  <r>
    <x v="1"/>
    <x v="8"/>
  </r>
  <r>
    <x v="1"/>
    <x v="0"/>
  </r>
  <r>
    <x v="1"/>
    <x v="0"/>
  </r>
  <r>
    <x v="1"/>
    <x v="3"/>
  </r>
  <r>
    <x v="1"/>
    <x v="2"/>
  </r>
  <r>
    <x v="1"/>
    <x v="2"/>
  </r>
  <r>
    <x v="1"/>
    <x v="7"/>
  </r>
  <r>
    <x v="1"/>
    <x v="5"/>
  </r>
  <r>
    <x v="1"/>
    <x v="5"/>
  </r>
  <r>
    <x v="1"/>
    <x v="9"/>
  </r>
  <r>
    <x v="1"/>
    <x v="7"/>
  </r>
  <r>
    <x v="1"/>
    <x v="4"/>
  </r>
  <r>
    <x v="1"/>
    <x v="0"/>
  </r>
  <r>
    <x v="1"/>
    <x v="7"/>
  </r>
  <r>
    <x v="1"/>
    <x v="3"/>
  </r>
  <r>
    <x v="1"/>
    <x v="9"/>
  </r>
  <r>
    <x v="1"/>
    <x v="1"/>
  </r>
  <r>
    <x v="1"/>
    <x v="3"/>
  </r>
  <r>
    <x v="1"/>
    <x v="2"/>
  </r>
  <r>
    <x v="1"/>
    <x v="2"/>
  </r>
  <r>
    <x v="1"/>
    <x v="7"/>
  </r>
  <r>
    <x v="1"/>
    <x v="5"/>
  </r>
  <r>
    <x v="1"/>
    <x v="5"/>
  </r>
  <r>
    <x v="1"/>
    <x v="1"/>
  </r>
  <r>
    <x v="1"/>
    <x v="7"/>
  </r>
  <r>
    <x v="1"/>
    <x v="9"/>
  </r>
  <r>
    <x v="1"/>
    <x v="8"/>
  </r>
  <r>
    <x v="1"/>
    <x v="7"/>
  </r>
  <r>
    <x v="1"/>
    <x v="5"/>
  </r>
  <r>
    <x v="1"/>
    <x v="5"/>
  </r>
  <r>
    <x v="1"/>
    <x v="3"/>
  </r>
  <r>
    <x v="1"/>
    <x v="5"/>
  </r>
  <r>
    <x v="1"/>
    <x v="0"/>
  </r>
  <r>
    <x v="1"/>
    <x v="6"/>
  </r>
  <r>
    <x v="1"/>
    <x v="3"/>
  </r>
  <r>
    <x v="1"/>
    <x v="8"/>
  </r>
  <r>
    <x v="1"/>
    <x v="3"/>
  </r>
  <r>
    <x v="1"/>
    <x v="0"/>
  </r>
  <r>
    <x v="1"/>
    <x v="2"/>
  </r>
  <r>
    <x v="1"/>
    <x v="8"/>
  </r>
  <r>
    <x v="1"/>
    <x v="0"/>
  </r>
  <r>
    <x v="1"/>
    <x v="7"/>
  </r>
  <r>
    <x v="1"/>
    <x v="8"/>
  </r>
  <r>
    <x v="0"/>
    <x v="9"/>
  </r>
  <r>
    <x v="1"/>
    <x v="4"/>
  </r>
  <r>
    <x v="1"/>
    <x v="2"/>
  </r>
  <r>
    <x v="1"/>
    <x v="8"/>
  </r>
  <r>
    <x v="0"/>
    <x v="5"/>
  </r>
  <r>
    <x v="1"/>
    <x v="0"/>
  </r>
  <r>
    <x v="1"/>
    <x v="8"/>
  </r>
  <r>
    <x v="1"/>
    <x v="2"/>
  </r>
  <r>
    <x v="1"/>
    <x v="2"/>
  </r>
  <r>
    <x v="1"/>
    <x v="0"/>
  </r>
  <r>
    <x v="1"/>
    <x v="1"/>
  </r>
  <r>
    <x v="1"/>
    <x v="7"/>
  </r>
  <r>
    <x v="1"/>
    <x v="4"/>
  </r>
  <r>
    <x v="1"/>
    <x v="5"/>
  </r>
  <r>
    <x v="1"/>
    <x v="7"/>
  </r>
  <r>
    <x v="1"/>
    <x v="4"/>
  </r>
  <r>
    <x v="0"/>
    <x v="7"/>
  </r>
  <r>
    <x v="1"/>
    <x v="7"/>
  </r>
  <r>
    <x v="1"/>
    <x v="0"/>
  </r>
  <r>
    <x v="1"/>
    <x v="7"/>
  </r>
  <r>
    <x v="1"/>
    <x v="6"/>
  </r>
  <r>
    <x v="1"/>
    <x v="5"/>
  </r>
  <r>
    <x v="1"/>
    <x v="2"/>
  </r>
  <r>
    <x v="1"/>
    <x v="9"/>
  </r>
  <r>
    <x v="1"/>
    <x v="0"/>
  </r>
  <r>
    <x v="1"/>
    <x v="6"/>
  </r>
  <r>
    <x v="1"/>
    <x v="7"/>
  </r>
  <r>
    <x v="1"/>
    <x v="8"/>
  </r>
  <r>
    <x v="1"/>
    <x v="2"/>
  </r>
  <r>
    <x v="1"/>
    <x v="1"/>
  </r>
  <r>
    <x v="1"/>
    <x v="3"/>
  </r>
  <r>
    <x v="1"/>
    <x v="2"/>
  </r>
  <r>
    <x v="1"/>
    <x v="1"/>
  </r>
  <r>
    <x v="1"/>
    <x v="0"/>
  </r>
  <r>
    <x v="1"/>
    <x v="4"/>
  </r>
  <r>
    <x v="0"/>
    <x v="0"/>
  </r>
  <r>
    <x v="1"/>
    <x v="7"/>
  </r>
  <r>
    <x v="1"/>
    <x v="6"/>
  </r>
  <r>
    <x v="1"/>
    <x v="2"/>
  </r>
  <r>
    <x v="1"/>
    <x v="3"/>
  </r>
  <r>
    <x v="1"/>
    <x v="3"/>
  </r>
  <r>
    <x v="1"/>
    <x v="7"/>
  </r>
  <r>
    <x v="1"/>
    <x v="7"/>
  </r>
  <r>
    <x v="1"/>
    <x v="7"/>
  </r>
  <r>
    <x v="1"/>
    <x v="6"/>
  </r>
  <r>
    <x v="1"/>
    <x v="8"/>
  </r>
  <r>
    <x v="1"/>
    <x v="1"/>
  </r>
  <r>
    <x v="1"/>
    <x v="2"/>
  </r>
  <r>
    <x v="1"/>
    <x v="6"/>
  </r>
  <r>
    <x v="1"/>
    <x v="6"/>
  </r>
  <r>
    <x v="1"/>
    <x v="8"/>
  </r>
  <r>
    <x v="1"/>
    <x v="8"/>
  </r>
  <r>
    <x v="1"/>
    <x v="1"/>
  </r>
  <r>
    <x v="1"/>
    <x v="0"/>
  </r>
  <r>
    <x v="1"/>
    <x v="8"/>
  </r>
  <r>
    <x v="1"/>
    <x v="4"/>
  </r>
  <r>
    <x v="1"/>
    <x v="8"/>
  </r>
  <r>
    <x v="1"/>
    <x v="6"/>
  </r>
  <r>
    <x v="1"/>
    <x v="2"/>
  </r>
  <r>
    <x v="1"/>
    <x v="8"/>
  </r>
  <r>
    <x v="1"/>
    <x v="8"/>
  </r>
  <r>
    <x v="1"/>
    <x v="2"/>
  </r>
  <r>
    <x v="1"/>
    <x v="6"/>
  </r>
  <r>
    <x v="1"/>
    <x v="7"/>
  </r>
  <r>
    <x v="1"/>
    <x v="1"/>
  </r>
  <r>
    <x v="1"/>
    <x v="4"/>
  </r>
  <r>
    <x v="1"/>
    <x v="1"/>
  </r>
  <r>
    <x v="1"/>
    <x v="2"/>
  </r>
  <r>
    <x v="1"/>
    <x v="8"/>
  </r>
  <r>
    <x v="1"/>
    <x v="9"/>
  </r>
  <r>
    <x v="1"/>
    <x v="7"/>
  </r>
  <r>
    <x v="1"/>
    <x v="3"/>
  </r>
  <r>
    <x v="1"/>
    <x v="8"/>
  </r>
  <r>
    <x v="1"/>
    <x v="3"/>
  </r>
  <r>
    <x v="1"/>
    <x v="0"/>
  </r>
  <r>
    <x v="1"/>
    <x v="1"/>
  </r>
  <r>
    <x v="1"/>
    <x v="7"/>
  </r>
  <r>
    <x v="1"/>
    <x v="0"/>
  </r>
  <r>
    <x v="1"/>
    <x v="4"/>
  </r>
  <r>
    <x v="1"/>
    <x v="0"/>
  </r>
  <r>
    <x v="1"/>
    <x v="3"/>
  </r>
  <r>
    <x v="1"/>
    <x v="9"/>
  </r>
  <r>
    <x v="1"/>
    <x v="4"/>
  </r>
  <r>
    <x v="1"/>
    <x v="4"/>
  </r>
  <r>
    <x v="1"/>
    <x v="6"/>
  </r>
  <r>
    <x v="1"/>
    <x v="8"/>
  </r>
  <r>
    <x v="1"/>
    <x v="9"/>
  </r>
  <r>
    <x v="1"/>
    <x v="2"/>
  </r>
  <r>
    <x v="1"/>
    <x v="8"/>
  </r>
  <r>
    <x v="1"/>
    <x v="5"/>
  </r>
  <r>
    <x v="1"/>
    <x v="8"/>
  </r>
  <r>
    <x v="1"/>
    <x v="3"/>
  </r>
  <r>
    <x v="1"/>
    <x v="7"/>
  </r>
  <r>
    <x v="1"/>
    <x v="1"/>
  </r>
  <r>
    <x v="1"/>
    <x v="5"/>
  </r>
  <r>
    <x v="1"/>
    <x v="3"/>
  </r>
  <r>
    <x v="1"/>
    <x v="9"/>
  </r>
  <r>
    <x v="1"/>
    <x v="7"/>
  </r>
  <r>
    <x v="1"/>
    <x v="9"/>
  </r>
  <r>
    <x v="1"/>
    <x v="9"/>
  </r>
  <r>
    <x v="1"/>
    <x v="1"/>
  </r>
  <r>
    <x v="1"/>
    <x v="8"/>
  </r>
  <r>
    <x v="1"/>
    <x v="2"/>
  </r>
  <r>
    <x v="1"/>
    <x v="1"/>
  </r>
  <r>
    <x v="1"/>
    <x v="9"/>
  </r>
  <r>
    <x v="1"/>
    <x v="2"/>
  </r>
  <r>
    <x v="1"/>
    <x v="2"/>
  </r>
  <r>
    <x v="1"/>
    <x v="5"/>
  </r>
  <r>
    <x v="1"/>
    <x v="6"/>
  </r>
  <r>
    <x v="1"/>
    <x v="9"/>
  </r>
  <r>
    <x v="1"/>
    <x v="6"/>
  </r>
  <r>
    <x v="1"/>
    <x v="6"/>
  </r>
  <r>
    <x v="1"/>
    <x v="4"/>
  </r>
  <r>
    <x v="1"/>
    <x v="3"/>
  </r>
  <r>
    <x v="1"/>
    <x v="1"/>
  </r>
  <r>
    <x v="1"/>
    <x v="6"/>
  </r>
  <r>
    <x v="1"/>
    <x v="5"/>
  </r>
  <r>
    <x v="1"/>
    <x v="1"/>
  </r>
  <r>
    <x v="1"/>
    <x v="5"/>
  </r>
  <r>
    <x v="1"/>
    <x v="0"/>
  </r>
  <r>
    <x v="1"/>
    <x v="2"/>
  </r>
  <r>
    <x v="1"/>
    <x v="1"/>
  </r>
  <r>
    <x v="1"/>
    <x v="2"/>
  </r>
  <r>
    <x v="1"/>
    <x v="0"/>
  </r>
  <r>
    <x v="1"/>
    <x v="4"/>
  </r>
  <r>
    <x v="1"/>
    <x v="9"/>
  </r>
  <r>
    <x v="1"/>
    <x v="2"/>
  </r>
  <r>
    <x v="1"/>
    <x v="6"/>
  </r>
  <r>
    <x v="1"/>
    <x v="2"/>
  </r>
  <r>
    <x v="1"/>
    <x v="3"/>
  </r>
  <r>
    <x v="1"/>
    <x v="4"/>
  </r>
  <r>
    <x v="1"/>
    <x v="8"/>
  </r>
  <r>
    <x v="1"/>
    <x v="2"/>
  </r>
  <r>
    <x v="1"/>
    <x v="2"/>
  </r>
  <r>
    <x v="1"/>
    <x v="5"/>
  </r>
  <r>
    <x v="1"/>
    <x v="1"/>
  </r>
  <r>
    <x v="1"/>
    <x v="3"/>
  </r>
  <r>
    <x v="1"/>
    <x v="0"/>
  </r>
  <r>
    <x v="1"/>
    <x v="7"/>
  </r>
  <r>
    <x v="1"/>
    <x v="5"/>
  </r>
  <r>
    <x v="1"/>
    <x v="8"/>
  </r>
  <r>
    <x v="1"/>
    <x v="7"/>
  </r>
  <r>
    <x v="0"/>
    <x v="7"/>
  </r>
  <r>
    <x v="1"/>
    <x v="7"/>
  </r>
  <r>
    <x v="1"/>
    <x v="2"/>
  </r>
  <r>
    <x v="1"/>
    <x v="3"/>
  </r>
  <r>
    <x v="1"/>
    <x v="6"/>
  </r>
  <r>
    <x v="1"/>
    <x v="7"/>
  </r>
  <r>
    <x v="0"/>
    <x v="6"/>
  </r>
  <r>
    <x v="1"/>
    <x v="6"/>
  </r>
  <r>
    <x v="1"/>
    <x v="3"/>
  </r>
  <r>
    <x v="1"/>
    <x v="1"/>
  </r>
  <r>
    <x v="1"/>
    <x v="4"/>
  </r>
  <r>
    <x v="1"/>
    <x v="3"/>
  </r>
  <r>
    <x v="1"/>
    <x v="1"/>
  </r>
  <r>
    <x v="0"/>
    <x v="6"/>
  </r>
  <r>
    <x v="1"/>
    <x v="9"/>
  </r>
  <r>
    <x v="1"/>
    <x v="8"/>
  </r>
  <r>
    <x v="1"/>
    <x v="5"/>
  </r>
  <r>
    <x v="1"/>
    <x v="9"/>
  </r>
  <r>
    <x v="1"/>
    <x v="4"/>
  </r>
  <r>
    <x v="1"/>
    <x v="2"/>
  </r>
  <r>
    <x v="1"/>
    <x v="6"/>
  </r>
  <r>
    <x v="1"/>
    <x v="7"/>
  </r>
  <r>
    <x v="1"/>
    <x v="8"/>
  </r>
  <r>
    <x v="1"/>
    <x v="4"/>
  </r>
  <r>
    <x v="1"/>
    <x v="3"/>
  </r>
  <r>
    <x v="1"/>
    <x v="9"/>
  </r>
  <r>
    <x v="1"/>
    <x v="2"/>
  </r>
  <r>
    <x v="0"/>
    <x v="9"/>
  </r>
  <r>
    <x v="1"/>
    <x v="0"/>
  </r>
  <r>
    <x v="1"/>
    <x v="4"/>
  </r>
  <r>
    <x v="1"/>
    <x v="4"/>
  </r>
  <r>
    <x v="1"/>
    <x v="2"/>
  </r>
  <r>
    <x v="1"/>
    <x v="8"/>
  </r>
  <r>
    <x v="1"/>
    <x v="8"/>
  </r>
  <r>
    <x v="1"/>
    <x v="1"/>
  </r>
  <r>
    <x v="1"/>
    <x v="3"/>
  </r>
  <r>
    <x v="1"/>
    <x v="4"/>
  </r>
  <r>
    <x v="1"/>
    <x v="3"/>
  </r>
  <r>
    <x v="1"/>
    <x v="3"/>
  </r>
  <r>
    <x v="1"/>
    <x v="1"/>
  </r>
  <r>
    <x v="1"/>
    <x v="4"/>
  </r>
  <r>
    <x v="1"/>
    <x v="9"/>
  </r>
  <r>
    <x v="1"/>
    <x v="1"/>
  </r>
  <r>
    <x v="1"/>
    <x v="1"/>
  </r>
  <r>
    <x v="1"/>
    <x v="8"/>
  </r>
  <r>
    <x v="1"/>
    <x v="1"/>
  </r>
  <r>
    <x v="1"/>
    <x v="1"/>
  </r>
  <r>
    <x v="1"/>
    <x v="9"/>
  </r>
  <r>
    <x v="1"/>
    <x v="3"/>
  </r>
  <r>
    <x v="1"/>
    <x v="6"/>
  </r>
  <r>
    <x v="0"/>
    <x v="2"/>
  </r>
  <r>
    <x v="1"/>
    <x v="8"/>
  </r>
  <r>
    <x v="1"/>
    <x v="6"/>
  </r>
  <r>
    <x v="1"/>
    <x v="1"/>
  </r>
  <r>
    <x v="1"/>
    <x v="0"/>
  </r>
  <r>
    <x v="1"/>
    <x v="3"/>
  </r>
  <r>
    <x v="1"/>
    <x v="7"/>
  </r>
  <r>
    <x v="1"/>
    <x v="2"/>
  </r>
  <r>
    <x v="1"/>
    <x v="2"/>
  </r>
  <r>
    <x v="1"/>
    <x v="1"/>
  </r>
  <r>
    <x v="1"/>
    <x v="3"/>
  </r>
  <r>
    <x v="1"/>
    <x v="1"/>
  </r>
  <r>
    <x v="1"/>
    <x v="6"/>
  </r>
  <r>
    <x v="1"/>
    <x v="8"/>
  </r>
  <r>
    <x v="1"/>
    <x v="9"/>
  </r>
  <r>
    <x v="1"/>
    <x v="4"/>
  </r>
  <r>
    <x v="1"/>
    <x v="7"/>
  </r>
  <r>
    <x v="1"/>
    <x v="7"/>
  </r>
  <r>
    <x v="1"/>
    <x v="7"/>
  </r>
  <r>
    <x v="1"/>
    <x v="0"/>
  </r>
  <r>
    <x v="1"/>
    <x v="1"/>
  </r>
  <r>
    <x v="1"/>
    <x v="1"/>
  </r>
  <r>
    <x v="1"/>
    <x v="2"/>
  </r>
  <r>
    <x v="1"/>
    <x v="8"/>
  </r>
  <r>
    <x v="1"/>
    <x v="5"/>
  </r>
  <r>
    <x v="1"/>
    <x v="6"/>
  </r>
  <r>
    <x v="0"/>
    <x v="5"/>
  </r>
  <r>
    <x v="1"/>
    <x v="9"/>
  </r>
  <r>
    <x v="1"/>
    <x v="8"/>
  </r>
  <r>
    <x v="1"/>
    <x v="5"/>
  </r>
  <r>
    <x v="1"/>
    <x v="2"/>
  </r>
  <r>
    <x v="1"/>
    <x v="2"/>
  </r>
  <r>
    <x v="1"/>
    <x v="2"/>
  </r>
  <r>
    <x v="1"/>
    <x v="9"/>
  </r>
  <r>
    <x v="1"/>
    <x v="7"/>
  </r>
  <r>
    <x v="1"/>
    <x v="5"/>
  </r>
  <r>
    <x v="1"/>
    <x v="6"/>
  </r>
  <r>
    <x v="1"/>
    <x v="8"/>
  </r>
  <r>
    <x v="1"/>
    <x v="1"/>
  </r>
  <r>
    <x v="1"/>
    <x v="5"/>
  </r>
  <r>
    <x v="1"/>
    <x v="9"/>
  </r>
  <r>
    <x v="1"/>
    <x v="8"/>
  </r>
  <r>
    <x v="1"/>
    <x v="8"/>
  </r>
  <r>
    <x v="1"/>
    <x v="8"/>
  </r>
  <r>
    <x v="1"/>
    <x v="2"/>
  </r>
  <r>
    <x v="0"/>
    <x v="8"/>
  </r>
  <r>
    <x v="1"/>
    <x v="0"/>
  </r>
  <r>
    <x v="1"/>
    <x v="7"/>
  </r>
  <r>
    <x v="1"/>
    <x v="4"/>
  </r>
  <r>
    <x v="1"/>
    <x v="9"/>
  </r>
  <r>
    <x v="1"/>
    <x v="5"/>
  </r>
  <r>
    <x v="1"/>
    <x v="3"/>
  </r>
  <r>
    <x v="1"/>
    <x v="5"/>
  </r>
  <r>
    <x v="1"/>
    <x v="4"/>
  </r>
  <r>
    <x v="1"/>
    <x v="6"/>
  </r>
  <r>
    <x v="1"/>
    <x v="3"/>
  </r>
  <r>
    <x v="1"/>
    <x v="1"/>
  </r>
  <r>
    <x v="1"/>
    <x v="7"/>
  </r>
  <r>
    <x v="1"/>
    <x v="2"/>
  </r>
  <r>
    <x v="1"/>
    <x v="8"/>
  </r>
  <r>
    <x v="1"/>
    <x v="2"/>
  </r>
  <r>
    <x v="1"/>
    <x v="5"/>
  </r>
  <r>
    <x v="1"/>
    <x v="1"/>
  </r>
  <r>
    <x v="1"/>
    <x v="3"/>
  </r>
  <r>
    <x v="1"/>
    <x v="9"/>
  </r>
  <r>
    <x v="1"/>
    <x v="3"/>
  </r>
  <r>
    <x v="1"/>
    <x v="9"/>
  </r>
  <r>
    <x v="1"/>
    <x v="7"/>
  </r>
  <r>
    <x v="1"/>
    <x v="4"/>
  </r>
  <r>
    <x v="1"/>
    <x v="6"/>
  </r>
  <r>
    <x v="1"/>
    <x v="1"/>
  </r>
  <r>
    <x v="1"/>
    <x v="0"/>
  </r>
  <r>
    <x v="1"/>
    <x v="1"/>
  </r>
  <r>
    <x v="1"/>
    <x v="5"/>
  </r>
  <r>
    <x v="1"/>
    <x v="3"/>
  </r>
  <r>
    <x v="1"/>
    <x v="6"/>
  </r>
  <r>
    <x v="1"/>
    <x v="6"/>
  </r>
  <r>
    <x v="1"/>
    <x v="7"/>
  </r>
  <r>
    <x v="1"/>
    <x v="1"/>
  </r>
  <r>
    <x v="1"/>
    <x v="3"/>
  </r>
  <r>
    <x v="1"/>
    <x v="8"/>
  </r>
  <r>
    <x v="1"/>
    <x v="6"/>
  </r>
  <r>
    <x v="1"/>
    <x v="8"/>
  </r>
  <r>
    <x v="1"/>
    <x v="8"/>
  </r>
  <r>
    <x v="1"/>
    <x v="2"/>
  </r>
  <r>
    <x v="1"/>
    <x v="3"/>
  </r>
  <r>
    <x v="1"/>
    <x v="7"/>
  </r>
  <r>
    <x v="1"/>
    <x v="2"/>
  </r>
  <r>
    <x v="1"/>
    <x v="7"/>
  </r>
  <r>
    <x v="1"/>
    <x v="3"/>
  </r>
  <r>
    <x v="1"/>
    <x v="9"/>
  </r>
  <r>
    <x v="1"/>
    <x v="2"/>
  </r>
  <r>
    <x v="1"/>
    <x v="8"/>
  </r>
  <r>
    <x v="1"/>
    <x v="6"/>
  </r>
  <r>
    <x v="1"/>
    <x v="2"/>
  </r>
  <r>
    <x v="1"/>
    <x v="3"/>
  </r>
  <r>
    <x v="1"/>
    <x v="0"/>
  </r>
  <r>
    <x v="1"/>
    <x v="5"/>
  </r>
  <r>
    <x v="1"/>
    <x v="9"/>
  </r>
  <r>
    <x v="1"/>
    <x v="7"/>
  </r>
  <r>
    <x v="1"/>
    <x v="3"/>
  </r>
  <r>
    <x v="1"/>
    <x v="8"/>
  </r>
  <r>
    <x v="1"/>
    <x v="7"/>
  </r>
  <r>
    <x v="1"/>
    <x v="3"/>
  </r>
  <r>
    <x v="1"/>
    <x v="3"/>
  </r>
  <r>
    <x v="1"/>
    <x v="7"/>
  </r>
  <r>
    <x v="0"/>
    <x v="5"/>
  </r>
  <r>
    <x v="1"/>
    <x v="2"/>
  </r>
  <r>
    <x v="1"/>
    <x v="9"/>
  </r>
  <r>
    <x v="1"/>
    <x v="8"/>
  </r>
  <r>
    <x v="1"/>
    <x v="2"/>
  </r>
  <r>
    <x v="1"/>
    <x v="7"/>
  </r>
  <r>
    <x v="1"/>
    <x v="3"/>
  </r>
  <r>
    <x v="1"/>
    <x v="3"/>
  </r>
  <r>
    <x v="1"/>
    <x v="8"/>
  </r>
  <r>
    <x v="1"/>
    <x v="7"/>
  </r>
  <r>
    <x v="1"/>
    <x v="5"/>
  </r>
  <r>
    <x v="1"/>
    <x v="8"/>
  </r>
  <r>
    <x v="1"/>
    <x v="2"/>
  </r>
  <r>
    <x v="1"/>
    <x v="6"/>
  </r>
  <r>
    <x v="1"/>
    <x v="5"/>
  </r>
  <r>
    <x v="1"/>
    <x v="6"/>
  </r>
  <r>
    <x v="1"/>
    <x v="6"/>
  </r>
  <r>
    <x v="1"/>
    <x v="3"/>
  </r>
  <r>
    <x v="1"/>
    <x v="6"/>
  </r>
  <r>
    <x v="1"/>
    <x v="1"/>
  </r>
  <r>
    <x v="1"/>
    <x v="3"/>
  </r>
  <r>
    <x v="1"/>
    <x v="7"/>
  </r>
  <r>
    <x v="1"/>
    <x v="1"/>
  </r>
  <r>
    <x v="1"/>
    <x v="1"/>
  </r>
  <r>
    <x v="1"/>
    <x v="3"/>
  </r>
  <r>
    <x v="1"/>
    <x v="2"/>
  </r>
  <r>
    <x v="1"/>
    <x v="4"/>
  </r>
  <r>
    <x v="1"/>
    <x v="4"/>
  </r>
  <r>
    <x v="0"/>
    <x v="5"/>
  </r>
  <r>
    <x v="1"/>
    <x v="5"/>
  </r>
  <r>
    <x v="1"/>
    <x v="0"/>
  </r>
  <r>
    <x v="1"/>
    <x v="1"/>
  </r>
  <r>
    <x v="1"/>
    <x v="2"/>
  </r>
  <r>
    <x v="1"/>
    <x v="4"/>
  </r>
  <r>
    <x v="1"/>
    <x v="7"/>
  </r>
  <r>
    <x v="1"/>
    <x v="0"/>
  </r>
  <r>
    <x v="1"/>
    <x v="8"/>
  </r>
  <r>
    <x v="1"/>
    <x v="9"/>
  </r>
  <r>
    <x v="1"/>
    <x v="4"/>
  </r>
  <r>
    <x v="1"/>
    <x v="5"/>
  </r>
  <r>
    <x v="1"/>
    <x v="5"/>
  </r>
  <r>
    <x v="1"/>
    <x v="9"/>
  </r>
  <r>
    <x v="1"/>
    <x v="6"/>
  </r>
  <r>
    <x v="1"/>
    <x v="3"/>
  </r>
  <r>
    <x v="1"/>
    <x v="1"/>
  </r>
  <r>
    <x v="1"/>
    <x v="7"/>
  </r>
  <r>
    <x v="1"/>
    <x v="3"/>
  </r>
  <r>
    <x v="1"/>
    <x v="2"/>
  </r>
  <r>
    <x v="1"/>
    <x v="1"/>
  </r>
  <r>
    <x v="1"/>
    <x v="9"/>
  </r>
  <r>
    <x v="1"/>
    <x v="5"/>
  </r>
  <r>
    <x v="1"/>
    <x v="3"/>
  </r>
  <r>
    <x v="1"/>
    <x v="2"/>
  </r>
  <r>
    <x v="1"/>
    <x v="4"/>
  </r>
  <r>
    <x v="1"/>
    <x v="5"/>
  </r>
  <r>
    <x v="1"/>
    <x v="0"/>
  </r>
  <r>
    <x v="1"/>
    <x v="3"/>
  </r>
  <r>
    <x v="1"/>
    <x v="1"/>
  </r>
  <r>
    <x v="1"/>
    <x v="1"/>
  </r>
  <r>
    <x v="1"/>
    <x v="9"/>
  </r>
  <r>
    <x v="0"/>
    <x v="9"/>
  </r>
  <r>
    <x v="1"/>
    <x v="2"/>
  </r>
  <r>
    <x v="1"/>
    <x v="4"/>
  </r>
  <r>
    <x v="1"/>
    <x v="1"/>
  </r>
  <r>
    <x v="1"/>
    <x v="9"/>
  </r>
  <r>
    <x v="1"/>
    <x v="8"/>
  </r>
  <r>
    <x v="1"/>
    <x v="8"/>
  </r>
  <r>
    <x v="1"/>
    <x v="7"/>
  </r>
  <r>
    <x v="1"/>
    <x v="4"/>
  </r>
  <r>
    <x v="0"/>
    <x v="5"/>
  </r>
  <r>
    <x v="1"/>
    <x v="6"/>
  </r>
  <r>
    <x v="1"/>
    <x v="3"/>
  </r>
  <r>
    <x v="1"/>
    <x v="7"/>
  </r>
  <r>
    <x v="1"/>
    <x v="2"/>
  </r>
  <r>
    <x v="1"/>
    <x v="2"/>
  </r>
  <r>
    <x v="1"/>
    <x v="1"/>
  </r>
  <r>
    <x v="1"/>
    <x v="0"/>
  </r>
  <r>
    <x v="1"/>
    <x v="8"/>
  </r>
  <r>
    <x v="1"/>
    <x v="5"/>
  </r>
  <r>
    <x v="1"/>
    <x v="5"/>
  </r>
  <r>
    <x v="1"/>
    <x v="7"/>
  </r>
  <r>
    <x v="1"/>
    <x v="7"/>
  </r>
  <r>
    <x v="1"/>
    <x v="4"/>
  </r>
  <r>
    <x v="1"/>
    <x v="5"/>
  </r>
  <r>
    <x v="1"/>
    <x v="1"/>
  </r>
  <r>
    <x v="1"/>
    <x v="8"/>
  </r>
  <r>
    <x v="0"/>
    <x v="1"/>
  </r>
  <r>
    <x v="1"/>
    <x v="0"/>
  </r>
  <r>
    <x v="1"/>
    <x v="5"/>
  </r>
  <r>
    <x v="1"/>
    <x v="0"/>
  </r>
  <r>
    <x v="1"/>
    <x v="7"/>
  </r>
  <r>
    <x v="1"/>
    <x v="0"/>
  </r>
  <r>
    <x v="0"/>
    <x v="0"/>
  </r>
  <r>
    <x v="1"/>
    <x v="7"/>
  </r>
  <r>
    <x v="1"/>
    <x v="7"/>
  </r>
  <r>
    <x v="1"/>
    <x v="4"/>
  </r>
  <r>
    <x v="1"/>
    <x v="0"/>
  </r>
  <r>
    <x v="1"/>
    <x v="2"/>
  </r>
  <r>
    <x v="1"/>
    <x v="3"/>
  </r>
  <r>
    <x v="1"/>
    <x v="1"/>
  </r>
  <r>
    <x v="1"/>
    <x v="5"/>
  </r>
  <r>
    <x v="1"/>
    <x v="4"/>
  </r>
  <r>
    <x v="1"/>
    <x v="4"/>
  </r>
  <r>
    <x v="1"/>
    <x v="5"/>
  </r>
  <r>
    <x v="1"/>
    <x v="2"/>
  </r>
  <r>
    <x v="0"/>
    <x v="2"/>
  </r>
  <r>
    <x v="1"/>
    <x v="7"/>
  </r>
  <r>
    <x v="1"/>
    <x v="5"/>
  </r>
  <r>
    <x v="1"/>
    <x v="5"/>
  </r>
  <r>
    <x v="1"/>
    <x v="0"/>
  </r>
  <r>
    <x v="1"/>
    <x v="4"/>
  </r>
  <r>
    <x v="1"/>
    <x v="8"/>
  </r>
  <r>
    <x v="1"/>
    <x v="6"/>
  </r>
  <r>
    <x v="1"/>
    <x v="5"/>
  </r>
  <r>
    <x v="1"/>
    <x v="6"/>
  </r>
  <r>
    <x v="1"/>
    <x v="6"/>
  </r>
  <r>
    <x v="1"/>
    <x v="4"/>
  </r>
  <r>
    <x v="1"/>
    <x v="1"/>
  </r>
  <r>
    <x v="1"/>
    <x v="0"/>
  </r>
  <r>
    <x v="1"/>
    <x v="2"/>
  </r>
  <r>
    <x v="1"/>
    <x v="4"/>
  </r>
  <r>
    <x v="1"/>
    <x v="2"/>
  </r>
  <r>
    <x v="1"/>
    <x v="6"/>
  </r>
  <r>
    <x v="1"/>
    <x v="2"/>
  </r>
  <r>
    <x v="1"/>
    <x v="5"/>
  </r>
  <r>
    <x v="1"/>
    <x v="8"/>
  </r>
  <r>
    <x v="0"/>
    <x v="2"/>
  </r>
  <r>
    <x v="1"/>
    <x v="1"/>
  </r>
  <r>
    <x v="1"/>
    <x v="9"/>
  </r>
  <r>
    <x v="1"/>
    <x v="0"/>
  </r>
  <r>
    <x v="1"/>
    <x v="2"/>
  </r>
  <r>
    <x v="1"/>
    <x v="6"/>
  </r>
  <r>
    <x v="1"/>
    <x v="6"/>
  </r>
  <r>
    <x v="1"/>
    <x v="0"/>
  </r>
  <r>
    <x v="0"/>
    <x v="2"/>
  </r>
  <r>
    <x v="1"/>
    <x v="0"/>
  </r>
  <r>
    <x v="1"/>
    <x v="6"/>
  </r>
  <r>
    <x v="1"/>
    <x v="9"/>
  </r>
  <r>
    <x v="1"/>
    <x v="1"/>
  </r>
  <r>
    <x v="1"/>
    <x v="8"/>
  </r>
  <r>
    <x v="1"/>
    <x v="2"/>
  </r>
  <r>
    <x v="1"/>
    <x v="7"/>
  </r>
  <r>
    <x v="1"/>
    <x v="6"/>
  </r>
  <r>
    <x v="1"/>
    <x v="3"/>
  </r>
  <r>
    <x v="1"/>
    <x v="9"/>
  </r>
  <r>
    <x v="1"/>
    <x v="2"/>
  </r>
  <r>
    <x v="1"/>
    <x v="1"/>
  </r>
  <r>
    <x v="1"/>
    <x v="8"/>
  </r>
  <r>
    <x v="1"/>
    <x v="6"/>
  </r>
  <r>
    <x v="1"/>
    <x v="8"/>
  </r>
  <r>
    <x v="1"/>
    <x v="6"/>
  </r>
  <r>
    <x v="1"/>
    <x v="3"/>
  </r>
  <r>
    <x v="1"/>
    <x v="3"/>
  </r>
  <r>
    <x v="1"/>
    <x v="7"/>
  </r>
  <r>
    <x v="1"/>
    <x v="4"/>
  </r>
  <r>
    <x v="1"/>
    <x v="3"/>
  </r>
  <r>
    <x v="1"/>
    <x v="0"/>
  </r>
  <r>
    <x v="1"/>
    <x v="3"/>
  </r>
  <r>
    <x v="1"/>
    <x v="8"/>
  </r>
  <r>
    <x v="1"/>
    <x v="2"/>
  </r>
  <r>
    <x v="1"/>
    <x v="3"/>
  </r>
  <r>
    <x v="1"/>
    <x v="7"/>
  </r>
  <r>
    <x v="1"/>
    <x v="4"/>
  </r>
  <r>
    <x v="1"/>
    <x v="2"/>
  </r>
  <r>
    <x v="1"/>
    <x v="7"/>
  </r>
  <r>
    <x v="1"/>
    <x v="3"/>
  </r>
  <r>
    <x v="1"/>
    <x v="6"/>
  </r>
  <r>
    <x v="1"/>
    <x v="3"/>
  </r>
  <r>
    <x v="1"/>
    <x v="8"/>
  </r>
  <r>
    <x v="1"/>
    <x v="6"/>
  </r>
  <r>
    <x v="1"/>
    <x v="6"/>
  </r>
  <r>
    <x v="1"/>
    <x v="6"/>
  </r>
  <r>
    <x v="0"/>
    <x v="0"/>
  </r>
  <r>
    <x v="0"/>
    <x v="9"/>
  </r>
  <r>
    <x v="1"/>
    <x v="7"/>
  </r>
  <r>
    <x v="1"/>
    <x v="5"/>
  </r>
  <r>
    <x v="1"/>
    <x v="9"/>
  </r>
  <r>
    <x v="1"/>
    <x v="6"/>
  </r>
  <r>
    <x v="1"/>
    <x v="6"/>
  </r>
  <r>
    <x v="1"/>
    <x v="7"/>
  </r>
  <r>
    <x v="1"/>
    <x v="9"/>
  </r>
  <r>
    <x v="1"/>
    <x v="3"/>
  </r>
  <r>
    <x v="1"/>
    <x v="7"/>
  </r>
  <r>
    <x v="1"/>
    <x v="8"/>
  </r>
  <r>
    <x v="1"/>
    <x v="7"/>
  </r>
  <r>
    <x v="1"/>
    <x v="4"/>
  </r>
  <r>
    <x v="1"/>
    <x v="0"/>
  </r>
  <r>
    <x v="1"/>
    <x v="1"/>
  </r>
  <r>
    <x v="1"/>
    <x v="8"/>
  </r>
  <r>
    <x v="1"/>
    <x v="3"/>
  </r>
  <r>
    <x v="0"/>
    <x v="8"/>
  </r>
  <r>
    <x v="1"/>
    <x v="9"/>
  </r>
  <r>
    <x v="1"/>
    <x v="5"/>
  </r>
  <r>
    <x v="1"/>
    <x v="5"/>
  </r>
  <r>
    <x v="1"/>
    <x v="2"/>
  </r>
  <r>
    <x v="1"/>
    <x v="8"/>
  </r>
  <r>
    <x v="1"/>
    <x v="6"/>
  </r>
  <r>
    <x v="0"/>
    <x v="1"/>
  </r>
  <r>
    <x v="0"/>
    <x v="2"/>
  </r>
  <r>
    <x v="1"/>
    <x v="5"/>
  </r>
  <r>
    <x v="1"/>
    <x v="2"/>
  </r>
  <r>
    <x v="1"/>
    <x v="6"/>
  </r>
  <r>
    <x v="1"/>
    <x v="8"/>
  </r>
  <r>
    <x v="1"/>
    <x v="4"/>
  </r>
  <r>
    <x v="1"/>
    <x v="0"/>
  </r>
  <r>
    <x v="1"/>
    <x v="4"/>
  </r>
  <r>
    <x v="1"/>
    <x v="1"/>
  </r>
  <r>
    <x v="1"/>
    <x v="8"/>
  </r>
  <r>
    <x v="1"/>
    <x v="5"/>
  </r>
  <r>
    <x v="1"/>
    <x v="7"/>
  </r>
  <r>
    <x v="1"/>
    <x v="0"/>
  </r>
  <r>
    <x v="1"/>
    <x v="8"/>
  </r>
  <r>
    <x v="1"/>
    <x v="6"/>
  </r>
  <r>
    <x v="1"/>
    <x v="7"/>
  </r>
  <r>
    <x v="1"/>
    <x v="0"/>
  </r>
  <r>
    <x v="1"/>
    <x v="6"/>
  </r>
  <r>
    <x v="1"/>
    <x v="0"/>
  </r>
  <r>
    <x v="1"/>
    <x v="1"/>
  </r>
  <r>
    <x v="1"/>
    <x v="6"/>
  </r>
  <r>
    <x v="1"/>
    <x v="8"/>
  </r>
  <r>
    <x v="1"/>
    <x v="9"/>
  </r>
  <r>
    <x v="1"/>
    <x v="8"/>
  </r>
  <r>
    <x v="1"/>
    <x v="0"/>
  </r>
  <r>
    <x v="1"/>
    <x v="8"/>
  </r>
  <r>
    <x v="1"/>
    <x v="2"/>
  </r>
  <r>
    <x v="1"/>
    <x v="2"/>
  </r>
  <r>
    <x v="1"/>
    <x v="4"/>
  </r>
  <r>
    <x v="1"/>
    <x v="7"/>
  </r>
  <r>
    <x v="1"/>
    <x v="0"/>
  </r>
  <r>
    <x v="1"/>
    <x v="4"/>
  </r>
  <r>
    <x v="0"/>
    <x v="9"/>
  </r>
  <r>
    <x v="1"/>
    <x v="3"/>
  </r>
  <r>
    <x v="1"/>
    <x v="2"/>
  </r>
  <r>
    <x v="1"/>
    <x v="4"/>
  </r>
  <r>
    <x v="1"/>
    <x v="6"/>
  </r>
  <r>
    <x v="1"/>
    <x v="1"/>
  </r>
  <r>
    <x v="1"/>
    <x v="1"/>
  </r>
  <r>
    <x v="1"/>
    <x v="7"/>
  </r>
  <r>
    <x v="1"/>
    <x v="9"/>
  </r>
  <r>
    <x v="1"/>
    <x v="7"/>
  </r>
  <r>
    <x v="1"/>
    <x v="0"/>
  </r>
  <r>
    <x v="1"/>
    <x v="7"/>
  </r>
  <r>
    <x v="1"/>
    <x v="0"/>
  </r>
  <r>
    <x v="1"/>
    <x v="4"/>
  </r>
  <r>
    <x v="1"/>
    <x v="6"/>
  </r>
  <r>
    <x v="0"/>
    <x v="8"/>
  </r>
  <r>
    <x v="1"/>
    <x v="7"/>
  </r>
  <r>
    <x v="1"/>
    <x v="4"/>
  </r>
  <r>
    <x v="1"/>
    <x v="1"/>
  </r>
  <r>
    <x v="1"/>
    <x v="1"/>
  </r>
  <r>
    <x v="1"/>
    <x v="3"/>
  </r>
  <r>
    <x v="1"/>
    <x v="8"/>
  </r>
  <r>
    <x v="1"/>
    <x v="9"/>
  </r>
  <r>
    <x v="1"/>
    <x v="6"/>
  </r>
  <r>
    <x v="1"/>
    <x v="0"/>
  </r>
  <r>
    <x v="1"/>
    <x v="4"/>
  </r>
  <r>
    <x v="1"/>
    <x v="6"/>
  </r>
  <r>
    <x v="1"/>
    <x v="3"/>
  </r>
  <r>
    <x v="0"/>
    <x v="6"/>
  </r>
  <r>
    <x v="1"/>
    <x v="6"/>
  </r>
  <r>
    <x v="1"/>
    <x v="3"/>
  </r>
  <r>
    <x v="1"/>
    <x v="2"/>
  </r>
  <r>
    <x v="1"/>
    <x v="7"/>
  </r>
  <r>
    <x v="1"/>
    <x v="7"/>
  </r>
  <r>
    <x v="1"/>
    <x v="7"/>
  </r>
  <r>
    <x v="1"/>
    <x v="2"/>
  </r>
  <r>
    <x v="1"/>
    <x v="9"/>
  </r>
  <r>
    <x v="1"/>
    <x v="0"/>
  </r>
  <r>
    <x v="1"/>
    <x v="7"/>
  </r>
  <r>
    <x v="1"/>
    <x v="7"/>
  </r>
  <r>
    <x v="1"/>
    <x v="6"/>
  </r>
  <r>
    <x v="1"/>
    <x v="4"/>
  </r>
  <r>
    <x v="1"/>
    <x v="7"/>
  </r>
  <r>
    <x v="1"/>
    <x v="1"/>
  </r>
  <r>
    <x v="1"/>
    <x v="0"/>
  </r>
  <r>
    <x v="1"/>
    <x v="9"/>
  </r>
  <r>
    <x v="1"/>
    <x v="1"/>
  </r>
  <r>
    <x v="1"/>
    <x v="1"/>
  </r>
  <r>
    <x v="1"/>
    <x v="4"/>
  </r>
  <r>
    <x v="1"/>
    <x v="6"/>
  </r>
  <r>
    <x v="1"/>
    <x v="3"/>
  </r>
  <r>
    <x v="1"/>
    <x v="2"/>
  </r>
  <r>
    <x v="1"/>
    <x v="0"/>
  </r>
  <r>
    <x v="1"/>
    <x v="2"/>
  </r>
  <r>
    <x v="1"/>
    <x v="1"/>
  </r>
  <r>
    <x v="1"/>
    <x v="7"/>
  </r>
  <r>
    <x v="1"/>
    <x v="8"/>
  </r>
  <r>
    <x v="1"/>
    <x v="2"/>
  </r>
  <r>
    <x v="1"/>
    <x v="1"/>
  </r>
  <r>
    <x v="1"/>
    <x v="8"/>
  </r>
  <r>
    <x v="1"/>
    <x v="1"/>
  </r>
  <r>
    <x v="1"/>
    <x v="2"/>
  </r>
  <r>
    <x v="1"/>
    <x v="9"/>
  </r>
  <r>
    <x v="1"/>
    <x v="5"/>
  </r>
  <r>
    <x v="1"/>
    <x v="5"/>
  </r>
  <r>
    <x v="1"/>
    <x v="7"/>
  </r>
  <r>
    <x v="1"/>
    <x v="9"/>
  </r>
  <r>
    <x v="1"/>
    <x v="5"/>
  </r>
  <r>
    <x v="1"/>
    <x v="6"/>
  </r>
  <r>
    <x v="1"/>
    <x v="1"/>
  </r>
  <r>
    <x v="1"/>
    <x v="8"/>
  </r>
  <r>
    <x v="1"/>
    <x v="0"/>
  </r>
  <r>
    <x v="1"/>
    <x v="7"/>
  </r>
  <r>
    <x v="0"/>
    <x v="5"/>
  </r>
  <r>
    <x v="1"/>
    <x v="5"/>
  </r>
  <r>
    <x v="1"/>
    <x v="4"/>
  </r>
  <r>
    <x v="1"/>
    <x v="0"/>
  </r>
  <r>
    <x v="1"/>
    <x v="2"/>
  </r>
  <r>
    <x v="1"/>
    <x v="1"/>
  </r>
  <r>
    <x v="1"/>
    <x v="7"/>
  </r>
  <r>
    <x v="1"/>
    <x v="3"/>
  </r>
  <r>
    <x v="1"/>
    <x v="8"/>
  </r>
  <r>
    <x v="1"/>
    <x v="2"/>
  </r>
  <r>
    <x v="1"/>
    <x v="7"/>
  </r>
  <r>
    <x v="1"/>
    <x v="5"/>
  </r>
  <r>
    <x v="0"/>
    <x v="6"/>
  </r>
  <r>
    <x v="1"/>
    <x v="8"/>
  </r>
  <r>
    <x v="1"/>
    <x v="7"/>
  </r>
  <r>
    <x v="1"/>
    <x v="1"/>
  </r>
  <r>
    <x v="0"/>
    <x v="9"/>
  </r>
  <r>
    <x v="1"/>
    <x v="4"/>
  </r>
  <r>
    <x v="1"/>
    <x v="5"/>
  </r>
  <r>
    <x v="1"/>
    <x v="1"/>
  </r>
  <r>
    <x v="1"/>
    <x v="4"/>
  </r>
  <r>
    <x v="1"/>
    <x v="7"/>
  </r>
  <r>
    <x v="0"/>
    <x v="7"/>
  </r>
  <r>
    <x v="1"/>
    <x v="3"/>
  </r>
  <r>
    <x v="1"/>
    <x v="2"/>
  </r>
  <r>
    <x v="1"/>
    <x v="4"/>
  </r>
  <r>
    <x v="1"/>
    <x v="6"/>
  </r>
  <r>
    <x v="1"/>
    <x v="1"/>
  </r>
  <r>
    <x v="1"/>
    <x v="5"/>
  </r>
  <r>
    <x v="1"/>
    <x v="3"/>
  </r>
  <r>
    <x v="1"/>
    <x v="0"/>
  </r>
  <r>
    <x v="1"/>
    <x v="4"/>
  </r>
  <r>
    <x v="1"/>
    <x v="8"/>
  </r>
  <r>
    <x v="1"/>
    <x v="4"/>
  </r>
  <r>
    <x v="1"/>
    <x v="3"/>
  </r>
  <r>
    <x v="1"/>
    <x v="3"/>
  </r>
  <r>
    <x v="1"/>
    <x v="6"/>
  </r>
  <r>
    <x v="1"/>
    <x v="7"/>
  </r>
  <r>
    <x v="1"/>
    <x v="6"/>
  </r>
  <r>
    <x v="1"/>
    <x v="8"/>
  </r>
  <r>
    <x v="1"/>
    <x v="3"/>
  </r>
  <r>
    <x v="0"/>
    <x v="3"/>
  </r>
  <r>
    <x v="1"/>
    <x v="6"/>
  </r>
  <r>
    <x v="1"/>
    <x v="7"/>
  </r>
  <r>
    <x v="1"/>
    <x v="4"/>
  </r>
  <r>
    <x v="1"/>
    <x v="4"/>
  </r>
  <r>
    <x v="1"/>
    <x v="0"/>
  </r>
  <r>
    <x v="1"/>
    <x v="9"/>
  </r>
  <r>
    <x v="1"/>
    <x v="1"/>
  </r>
  <r>
    <x v="1"/>
    <x v="3"/>
  </r>
  <r>
    <x v="0"/>
    <x v="8"/>
  </r>
  <r>
    <x v="1"/>
    <x v="6"/>
  </r>
  <r>
    <x v="1"/>
    <x v="7"/>
  </r>
  <r>
    <x v="1"/>
    <x v="8"/>
  </r>
  <r>
    <x v="1"/>
    <x v="8"/>
  </r>
  <r>
    <x v="1"/>
    <x v="6"/>
  </r>
  <r>
    <x v="1"/>
    <x v="6"/>
  </r>
  <r>
    <x v="1"/>
    <x v="1"/>
  </r>
  <r>
    <x v="1"/>
    <x v="6"/>
  </r>
  <r>
    <x v="1"/>
    <x v="6"/>
  </r>
  <r>
    <x v="1"/>
    <x v="0"/>
  </r>
  <r>
    <x v="1"/>
    <x v="8"/>
  </r>
  <r>
    <x v="1"/>
    <x v="5"/>
  </r>
  <r>
    <x v="1"/>
    <x v="4"/>
  </r>
  <r>
    <x v="1"/>
    <x v="5"/>
  </r>
  <r>
    <x v="1"/>
    <x v="8"/>
  </r>
  <r>
    <x v="1"/>
    <x v="4"/>
  </r>
  <r>
    <x v="1"/>
    <x v="2"/>
  </r>
  <r>
    <x v="1"/>
    <x v="9"/>
  </r>
  <r>
    <x v="0"/>
    <x v="1"/>
  </r>
  <r>
    <x v="1"/>
    <x v="9"/>
  </r>
  <r>
    <x v="1"/>
    <x v="7"/>
  </r>
  <r>
    <x v="1"/>
    <x v="5"/>
  </r>
  <r>
    <x v="1"/>
    <x v="6"/>
  </r>
  <r>
    <x v="1"/>
    <x v="0"/>
  </r>
  <r>
    <x v="1"/>
    <x v="5"/>
  </r>
  <r>
    <x v="1"/>
    <x v="7"/>
  </r>
  <r>
    <x v="1"/>
    <x v="3"/>
  </r>
  <r>
    <x v="1"/>
    <x v="4"/>
  </r>
  <r>
    <x v="1"/>
    <x v="9"/>
  </r>
  <r>
    <x v="1"/>
    <x v="2"/>
  </r>
  <r>
    <x v="1"/>
    <x v="1"/>
  </r>
  <r>
    <x v="1"/>
    <x v="1"/>
  </r>
  <r>
    <x v="1"/>
    <x v="3"/>
  </r>
  <r>
    <x v="1"/>
    <x v="1"/>
  </r>
  <r>
    <x v="1"/>
    <x v="9"/>
  </r>
  <r>
    <x v="1"/>
    <x v="6"/>
  </r>
  <r>
    <x v="1"/>
    <x v="3"/>
  </r>
  <r>
    <x v="1"/>
    <x v="5"/>
  </r>
  <r>
    <x v="1"/>
    <x v="0"/>
  </r>
  <r>
    <x v="1"/>
    <x v="5"/>
  </r>
  <r>
    <x v="1"/>
    <x v="7"/>
  </r>
  <r>
    <x v="1"/>
    <x v="2"/>
  </r>
  <r>
    <x v="1"/>
    <x v="4"/>
  </r>
  <r>
    <x v="1"/>
    <x v="7"/>
  </r>
  <r>
    <x v="1"/>
    <x v="2"/>
  </r>
  <r>
    <x v="1"/>
    <x v="9"/>
  </r>
  <r>
    <x v="1"/>
    <x v="9"/>
  </r>
  <r>
    <x v="1"/>
    <x v="5"/>
  </r>
  <r>
    <x v="1"/>
    <x v="9"/>
  </r>
  <r>
    <x v="1"/>
    <x v="4"/>
  </r>
  <r>
    <x v="1"/>
    <x v="1"/>
  </r>
  <r>
    <x v="1"/>
    <x v="9"/>
  </r>
  <r>
    <x v="0"/>
    <x v="0"/>
  </r>
  <r>
    <x v="1"/>
    <x v="6"/>
  </r>
  <r>
    <x v="1"/>
    <x v="3"/>
  </r>
  <r>
    <x v="1"/>
    <x v="4"/>
  </r>
  <r>
    <x v="1"/>
    <x v="3"/>
  </r>
  <r>
    <x v="1"/>
    <x v="3"/>
  </r>
  <r>
    <x v="1"/>
    <x v="7"/>
  </r>
  <r>
    <x v="1"/>
    <x v="3"/>
  </r>
  <r>
    <x v="1"/>
    <x v="8"/>
  </r>
  <r>
    <x v="1"/>
    <x v="7"/>
  </r>
  <r>
    <x v="1"/>
    <x v="6"/>
  </r>
  <r>
    <x v="1"/>
    <x v="5"/>
  </r>
  <r>
    <x v="1"/>
    <x v="0"/>
  </r>
  <r>
    <x v="1"/>
    <x v="3"/>
  </r>
  <r>
    <x v="1"/>
    <x v="5"/>
  </r>
  <r>
    <x v="1"/>
    <x v="9"/>
  </r>
  <r>
    <x v="0"/>
    <x v="7"/>
  </r>
  <r>
    <x v="1"/>
    <x v="2"/>
  </r>
  <r>
    <x v="1"/>
    <x v="7"/>
  </r>
  <r>
    <x v="1"/>
    <x v="3"/>
  </r>
  <r>
    <x v="1"/>
    <x v="8"/>
  </r>
  <r>
    <x v="1"/>
    <x v="4"/>
  </r>
  <r>
    <x v="1"/>
    <x v="1"/>
  </r>
  <r>
    <x v="1"/>
    <x v="5"/>
  </r>
  <r>
    <x v="1"/>
    <x v="1"/>
  </r>
  <r>
    <x v="1"/>
    <x v="7"/>
  </r>
  <r>
    <x v="1"/>
    <x v="9"/>
  </r>
  <r>
    <x v="1"/>
    <x v="1"/>
  </r>
  <r>
    <x v="1"/>
    <x v="0"/>
  </r>
  <r>
    <x v="1"/>
    <x v="8"/>
  </r>
  <r>
    <x v="1"/>
    <x v="8"/>
  </r>
  <r>
    <x v="1"/>
    <x v="4"/>
  </r>
  <r>
    <x v="1"/>
    <x v="3"/>
  </r>
  <r>
    <x v="1"/>
    <x v="9"/>
  </r>
  <r>
    <x v="1"/>
    <x v="6"/>
  </r>
  <r>
    <x v="1"/>
    <x v="3"/>
  </r>
  <r>
    <x v="0"/>
    <x v="9"/>
  </r>
  <r>
    <x v="1"/>
    <x v="1"/>
  </r>
  <r>
    <x v="1"/>
    <x v="8"/>
  </r>
  <r>
    <x v="1"/>
    <x v="0"/>
  </r>
  <r>
    <x v="1"/>
    <x v="1"/>
  </r>
  <r>
    <x v="0"/>
    <x v="6"/>
  </r>
  <r>
    <x v="1"/>
    <x v="5"/>
  </r>
  <r>
    <x v="1"/>
    <x v="9"/>
  </r>
  <r>
    <x v="1"/>
    <x v="0"/>
  </r>
  <r>
    <x v="1"/>
    <x v="8"/>
  </r>
  <r>
    <x v="1"/>
    <x v="9"/>
  </r>
  <r>
    <x v="1"/>
    <x v="3"/>
  </r>
  <r>
    <x v="1"/>
    <x v="8"/>
  </r>
  <r>
    <x v="1"/>
    <x v="3"/>
  </r>
  <r>
    <x v="1"/>
    <x v="2"/>
  </r>
  <r>
    <x v="1"/>
    <x v="2"/>
  </r>
  <r>
    <x v="1"/>
    <x v="8"/>
  </r>
  <r>
    <x v="1"/>
    <x v="4"/>
  </r>
  <r>
    <x v="1"/>
    <x v="4"/>
  </r>
  <r>
    <x v="1"/>
    <x v="6"/>
  </r>
  <r>
    <x v="1"/>
    <x v="5"/>
  </r>
  <r>
    <x v="1"/>
    <x v="0"/>
  </r>
  <r>
    <x v="1"/>
    <x v="2"/>
  </r>
  <r>
    <x v="1"/>
    <x v="8"/>
  </r>
  <r>
    <x v="1"/>
    <x v="2"/>
  </r>
  <r>
    <x v="1"/>
    <x v="6"/>
  </r>
  <r>
    <x v="1"/>
    <x v="6"/>
  </r>
  <r>
    <x v="1"/>
    <x v="3"/>
  </r>
  <r>
    <x v="1"/>
    <x v="5"/>
  </r>
  <r>
    <x v="1"/>
    <x v="3"/>
  </r>
  <r>
    <x v="1"/>
    <x v="9"/>
  </r>
  <r>
    <x v="1"/>
    <x v="0"/>
  </r>
  <r>
    <x v="1"/>
    <x v="0"/>
  </r>
  <r>
    <x v="1"/>
    <x v="3"/>
  </r>
  <r>
    <x v="1"/>
    <x v="6"/>
  </r>
  <r>
    <x v="1"/>
    <x v="3"/>
  </r>
  <r>
    <x v="1"/>
    <x v="4"/>
  </r>
  <r>
    <x v="1"/>
    <x v="2"/>
  </r>
  <r>
    <x v="1"/>
    <x v="5"/>
  </r>
  <r>
    <x v="1"/>
    <x v="2"/>
  </r>
  <r>
    <x v="1"/>
    <x v="4"/>
  </r>
  <r>
    <x v="1"/>
    <x v="0"/>
  </r>
  <r>
    <x v="1"/>
    <x v="8"/>
  </r>
  <r>
    <x v="1"/>
    <x v="3"/>
  </r>
  <r>
    <x v="1"/>
    <x v="9"/>
  </r>
  <r>
    <x v="1"/>
    <x v="6"/>
  </r>
  <r>
    <x v="1"/>
    <x v="8"/>
  </r>
  <r>
    <x v="1"/>
    <x v="4"/>
  </r>
  <r>
    <x v="1"/>
    <x v="2"/>
  </r>
  <r>
    <x v="1"/>
    <x v="3"/>
  </r>
  <r>
    <x v="1"/>
    <x v="0"/>
  </r>
  <r>
    <x v="1"/>
    <x v="4"/>
  </r>
  <r>
    <x v="1"/>
    <x v="6"/>
  </r>
  <r>
    <x v="1"/>
    <x v="4"/>
  </r>
  <r>
    <x v="1"/>
    <x v="3"/>
  </r>
  <r>
    <x v="1"/>
    <x v="1"/>
  </r>
  <r>
    <x v="1"/>
    <x v="4"/>
  </r>
  <r>
    <x v="1"/>
    <x v="0"/>
  </r>
  <r>
    <x v="1"/>
    <x v="9"/>
  </r>
  <r>
    <x v="1"/>
    <x v="4"/>
  </r>
  <r>
    <x v="1"/>
    <x v="5"/>
  </r>
  <r>
    <x v="1"/>
    <x v="4"/>
  </r>
  <r>
    <x v="1"/>
    <x v="8"/>
  </r>
  <r>
    <x v="1"/>
    <x v="4"/>
  </r>
  <r>
    <x v="1"/>
    <x v="0"/>
  </r>
  <r>
    <x v="1"/>
    <x v="3"/>
  </r>
  <r>
    <x v="1"/>
    <x v="5"/>
  </r>
  <r>
    <x v="1"/>
    <x v="0"/>
  </r>
  <r>
    <x v="1"/>
    <x v="9"/>
  </r>
  <r>
    <x v="1"/>
    <x v="3"/>
  </r>
  <r>
    <x v="1"/>
    <x v="5"/>
  </r>
  <r>
    <x v="1"/>
    <x v="3"/>
  </r>
  <r>
    <x v="1"/>
    <x v="1"/>
  </r>
  <r>
    <x v="1"/>
    <x v="1"/>
  </r>
  <r>
    <x v="1"/>
    <x v="7"/>
  </r>
  <r>
    <x v="1"/>
    <x v="3"/>
  </r>
  <r>
    <x v="1"/>
    <x v="4"/>
  </r>
  <r>
    <x v="1"/>
    <x v="4"/>
  </r>
  <r>
    <x v="1"/>
    <x v="7"/>
  </r>
  <r>
    <x v="1"/>
    <x v="5"/>
  </r>
  <r>
    <x v="1"/>
    <x v="5"/>
  </r>
  <r>
    <x v="1"/>
    <x v="9"/>
  </r>
  <r>
    <x v="1"/>
    <x v="4"/>
  </r>
  <r>
    <x v="1"/>
    <x v="6"/>
  </r>
  <r>
    <x v="1"/>
    <x v="3"/>
  </r>
  <r>
    <x v="1"/>
    <x v="6"/>
  </r>
  <r>
    <x v="1"/>
    <x v="2"/>
  </r>
  <r>
    <x v="1"/>
    <x v="7"/>
  </r>
  <r>
    <x v="1"/>
    <x v="7"/>
  </r>
  <r>
    <x v="1"/>
    <x v="9"/>
  </r>
  <r>
    <x v="1"/>
    <x v="6"/>
  </r>
  <r>
    <x v="1"/>
    <x v="8"/>
  </r>
  <r>
    <x v="1"/>
    <x v="7"/>
  </r>
  <r>
    <x v="1"/>
    <x v="3"/>
  </r>
  <r>
    <x v="0"/>
    <x v="9"/>
  </r>
  <r>
    <x v="1"/>
    <x v="1"/>
  </r>
  <r>
    <x v="1"/>
    <x v="1"/>
  </r>
  <r>
    <x v="1"/>
    <x v="9"/>
  </r>
  <r>
    <x v="1"/>
    <x v="1"/>
  </r>
  <r>
    <x v="1"/>
    <x v="0"/>
  </r>
  <r>
    <x v="1"/>
    <x v="7"/>
  </r>
  <r>
    <x v="1"/>
    <x v="9"/>
  </r>
  <r>
    <x v="1"/>
    <x v="2"/>
  </r>
  <r>
    <x v="1"/>
    <x v="0"/>
  </r>
  <r>
    <x v="1"/>
    <x v="3"/>
  </r>
  <r>
    <x v="1"/>
    <x v="5"/>
  </r>
  <r>
    <x v="1"/>
    <x v="5"/>
  </r>
  <r>
    <x v="1"/>
    <x v="9"/>
  </r>
  <r>
    <x v="1"/>
    <x v="5"/>
  </r>
  <r>
    <x v="1"/>
    <x v="3"/>
  </r>
  <r>
    <x v="1"/>
    <x v="4"/>
  </r>
  <r>
    <x v="1"/>
    <x v="7"/>
  </r>
  <r>
    <x v="1"/>
    <x v="4"/>
  </r>
  <r>
    <x v="1"/>
    <x v="7"/>
  </r>
  <r>
    <x v="1"/>
    <x v="8"/>
  </r>
  <r>
    <x v="1"/>
    <x v="3"/>
  </r>
  <r>
    <x v="1"/>
    <x v="8"/>
  </r>
  <r>
    <x v="1"/>
    <x v="6"/>
  </r>
  <r>
    <x v="0"/>
    <x v="7"/>
  </r>
  <r>
    <x v="1"/>
    <x v="6"/>
  </r>
  <r>
    <x v="1"/>
    <x v="2"/>
  </r>
  <r>
    <x v="1"/>
    <x v="4"/>
  </r>
  <r>
    <x v="1"/>
    <x v="2"/>
  </r>
  <r>
    <x v="1"/>
    <x v="9"/>
  </r>
  <r>
    <x v="1"/>
    <x v="0"/>
  </r>
  <r>
    <x v="1"/>
    <x v="1"/>
  </r>
  <r>
    <x v="1"/>
    <x v="1"/>
  </r>
  <r>
    <x v="1"/>
    <x v="0"/>
  </r>
  <r>
    <x v="1"/>
    <x v="5"/>
  </r>
  <r>
    <x v="1"/>
    <x v="2"/>
  </r>
  <r>
    <x v="1"/>
    <x v="9"/>
  </r>
  <r>
    <x v="1"/>
    <x v="1"/>
  </r>
  <r>
    <x v="1"/>
    <x v="0"/>
  </r>
  <r>
    <x v="1"/>
    <x v="4"/>
  </r>
  <r>
    <x v="1"/>
    <x v="1"/>
  </r>
  <r>
    <x v="1"/>
    <x v="9"/>
  </r>
  <r>
    <x v="1"/>
    <x v="4"/>
  </r>
  <r>
    <x v="1"/>
    <x v="7"/>
  </r>
  <r>
    <x v="1"/>
    <x v="1"/>
  </r>
  <r>
    <x v="1"/>
    <x v="1"/>
  </r>
  <r>
    <x v="1"/>
    <x v="0"/>
  </r>
  <r>
    <x v="1"/>
    <x v="3"/>
  </r>
  <r>
    <x v="1"/>
    <x v="4"/>
  </r>
  <r>
    <x v="1"/>
    <x v="9"/>
  </r>
  <r>
    <x v="1"/>
    <x v="6"/>
  </r>
  <r>
    <x v="1"/>
    <x v="8"/>
  </r>
  <r>
    <x v="1"/>
    <x v="1"/>
  </r>
  <r>
    <x v="1"/>
    <x v="2"/>
  </r>
  <r>
    <x v="1"/>
    <x v="7"/>
  </r>
  <r>
    <x v="1"/>
    <x v="3"/>
  </r>
  <r>
    <x v="0"/>
    <x v="0"/>
  </r>
  <r>
    <x v="1"/>
    <x v="3"/>
  </r>
  <r>
    <x v="1"/>
    <x v="4"/>
  </r>
  <r>
    <x v="1"/>
    <x v="6"/>
  </r>
  <r>
    <x v="1"/>
    <x v="9"/>
  </r>
  <r>
    <x v="1"/>
    <x v="0"/>
  </r>
  <r>
    <x v="1"/>
    <x v="7"/>
  </r>
  <r>
    <x v="0"/>
    <x v="2"/>
  </r>
  <r>
    <x v="1"/>
    <x v="4"/>
  </r>
  <r>
    <x v="1"/>
    <x v="3"/>
  </r>
  <r>
    <x v="1"/>
    <x v="8"/>
  </r>
  <r>
    <x v="1"/>
    <x v="5"/>
  </r>
  <r>
    <x v="1"/>
    <x v="4"/>
  </r>
  <r>
    <x v="1"/>
    <x v="2"/>
  </r>
  <r>
    <x v="1"/>
    <x v="6"/>
  </r>
  <r>
    <x v="1"/>
    <x v="8"/>
  </r>
  <r>
    <x v="1"/>
    <x v="1"/>
  </r>
  <r>
    <x v="1"/>
    <x v="2"/>
  </r>
  <r>
    <x v="0"/>
    <x v="9"/>
  </r>
  <r>
    <x v="1"/>
    <x v="8"/>
  </r>
  <r>
    <x v="1"/>
    <x v="7"/>
  </r>
  <r>
    <x v="1"/>
    <x v="5"/>
  </r>
  <r>
    <x v="1"/>
    <x v="8"/>
  </r>
  <r>
    <x v="1"/>
    <x v="4"/>
  </r>
  <r>
    <x v="1"/>
    <x v="7"/>
  </r>
  <r>
    <x v="1"/>
    <x v="4"/>
  </r>
  <r>
    <x v="1"/>
    <x v="6"/>
  </r>
  <r>
    <x v="1"/>
    <x v="1"/>
  </r>
  <r>
    <x v="1"/>
    <x v="1"/>
  </r>
  <r>
    <x v="1"/>
    <x v="8"/>
  </r>
  <r>
    <x v="1"/>
    <x v="8"/>
  </r>
  <r>
    <x v="1"/>
    <x v="8"/>
  </r>
  <r>
    <x v="1"/>
    <x v="6"/>
  </r>
  <r>
    <x v="1"/>
    <x v="1"/>
  </r>
  <r>
    <x v="1"/>
    <x v="7"/>
  </r>
  <r>
    <x v="1"/>
    <x v="8"/>
  </r>
  <r>
    <x v="1"/>
    <x v="3"/>
  </r>
  <r>
    <x v="1"/>
    <x v="2"/>
  </r>
  <r>
    <x v="1"/>
    <x v="0"/>
  </r>
  <r>
    <x v="1"/>
    <x v="7"/>
  </r>
  <r>
    <x v="1"/>
    <x v="6"/>
  </r>
  <r>
    <x v="1"/>
    <x v="5"/>
  </r>
  <r>
    <x v="1"/>
    <x v="3"/>
  </r>
  <r>
    <x v="1"/>
    <x v="1"/>
  </r>
  <r>
    <x v="1"/>
    <x v="9"/>
  </r>
  <r>
    <x v="1"/>
    <x v="4"/>
  </r>
  <r>
    <x v="1"/>
    <x v="1"/>
  </r>
  <r>
    <x v="1"/>
    <x v="5"/>
  </r>
  <r>
    <x v="1"/>
    <x v="5"/>
  </r>
  <r>
    <x v="1"/>
    <x v="1"/>
  </r>
  <r>
    <x v="1"/>
    <x v="6"/>
  </r>
  <r>
    <x v="1"/>
    <x v="7"/>
  </r>
  <r>
    <x v="1"/>
    <x v="5"/>
  </r>
  <r>
    <x v="1"/>
    <x v="8"/>
  </r>
  <r>
    <x v="0"/>
    <x v="8"/>
  </r>
  <r>
    <x v="1"/>
    <x v="5"/>
  </r>
  <r>
    <x v="1"/>
    <x v="6"/>
  </r>
  <r>
    <x v="1"/>
    <x v="0"/>
  </r>
  <r>
    <x v="1"/>
    <x v="3"/>
  </r>
  <r>
    <x v="1"/>
    <x v="4"/>
  </r>
  <r>
    <x v="1"/>
    <x v="2"/>
  </r>
  <r>
    <x v="1"/>
    <x v="7"/>
  </r>
  <r>
    <x v="1"/>
    <x v="6"/>
  </r>
  <r>
    <x v="1"/>
    <x v="1"/>
  </r>
  <r>
    <x v="1"/>
    <x v="8"/>
  </r>
  <r>
    <x v="1"/>
    <x v="7"/>
  </r>
  <r>
    <x v="1"/>
    <x v="6"/>
  </r>
  <r>
    <x v="1"/>
    <x v="6"/>
  </r>
  <r>
    <x v="1"/>
    <x v="4"/>
  </r>
  <r>
    <x v="1"/>
    <x v="9"/>
  </r>
  <r>
    <x v="1"/>
    <x v="5"/>
  </r>
  <r>
    <x v="1"/>
    <x v="2"/>
  </r>
  <r>
    <x v="1"/>
    <x v="1"/>
  </r>
  <r>
    <x v="1"/>
    <x v="1"/>
  </r>
  <r>
    <x v="1"/>
    <x v="6"/>
  </r>
  <r>
    <x v="1"/>
    <x v="2"/>
  </r>
  <r>
    <x v="1"/>
    <x v="1"/>
  </r>
  <r>
    <x v="1"/>
    <x v="8"/>
  </r>
  <r>
    <x v="1"/>
    <x v="9"/>
  </r>
  <r>
    <x v="1"/>
    <x v="5"/>
  </r>
  <r>
    <x v="1"/>
    <x v="0"/>
  </r>
  <r>
    <x v="1"/>
    <x v="4"/>
  </r>
  <r>
    <x v="1"/>
    <x v="1"/>
  </r>
  <r>
    <x v="1"/>
    <x v="1"/>
  </r>
  <r>
    <x v="1"/>
    <x v="3"/>
  </r>
  <r>
    <x v="0"/>
    <x v="2"/>
  </r>
  <r>
    <x v="1"/>
    <x v="3"/>
  </r>
  <r>
    <x v="1"/>
    <x v="9"/>
  </r>
  <r>
    <x v="1"/>
    <x v="0"/>
  </r>
  <r>
    <x v="1"/>
    <x v="5"/>
  </r>
  <r>
    <x v="1"/>
    <x v="8"/>
  </r>
  <r>
    <x v="1"/>
    <x v="8"/>
  </r>
  <r>
    <x v="1"/>
    <x v="3"/>
  </r>
  <r>
    <x v="1"/>
    <x v="3"/>
  </r>
  <r>
    <x v="1"/>
    <x v="9"/>
  </r>
  <r>
    <x v="1"/>
    <x v="7"/>
  </r>
  <r>
    <x v="1"/>
    <x v="4"/>
  </r>
  <r>
    <x v="1"/>
    <x v="3"/>
  </r>
  <r>
    <x v="1"/>
    <x v="9"/>
  </r>
  <r>
    <x v="1"/>
    <x v="0"/>
  </r>
  <r>
    <x v="1"/>
    <x v="0"/>
  </r>
  <r>
    <x v="1"/>
    <x v="7"/>
  </r>
  <r>
    <x v="1"/>
    <x v="4"/>
  </r>
  <r>
    <x v="1"/>
    <x v="8"/>
  </r>
  <r>
    <x v="1"/>
    <x v="7"/>
  </r>
  <r>
    <x v="1"/>
    <x v="1"/>
  </r>
  <r>
    <x v="1"/>
    <x v="2"/>
  </r>
  <r>
    <x v="1"/>
    <x v="6"/>
  </r>
  <r>
    <x v="1"/>
    <x v="7"/>
  </r>
  <r>
    <x v="1"/>
    <x v="4"/>
  </r>
  <r>
    <x v="1"/>
    <x v="0"/>
  </r>
  <r>
    <x v="0"/>
    <x v="7"/>
  </r>
  <r>
    <x v="1"/>
    <x v="3"/>
  </r>
  <r>
    <x v="1"/>
    <x v="4"/>
  </r>
  <r>
    <x v="1"/>
    <x v="7"/>
  </r>
  <r>
    <x v="1"/>
    <x v="3"/>
  </r>
  <r>
    <x v="1"/>
    <x v="7"/>
  </r>
  <r>
    <x v="1"/>
    <x v="2"/>
  </r>
  <r>
    <x v="1"/>
    <x v="1"/>
  </r>
  <r>
    <x v="1"/>
    <x v="4"/>
  </r>
  <r>
    <x v="1"/>
    <x v="7"/>
  </r>
  <r>
    <x v="0"/>
    <x v="4"/>
  </r>
  <r>
    <x v="1"/>
    <x v="1"/>
  </r>
  <r>
    <x v="1"/>
    <x v="2"/>
  </r>
  <r>
    <x v="1"/>
    <x v="0"/>
  </r>
  <r>
    <x v="1"/>
    <x v="1"/>
  </r>
  <r>
    <x v="1"/>
    <x v="2"/>
  </r>
  <r>
    <x v="1"/>
    <x v="8"/>
  </r>
  <r>
    <x v="1"/>
    <x v="0"/>
  </r>
  <r>
    <x v="1"/>
    <x v="0"/>
  </r>
  <r>
    <x v="1"/>
    <x v="0"/>
  </r>
  <r>
    <x v="0"/>
    <x v="8"/>
  </r>
  <r>
    <x v="1"/>
    <x v="7"/>
  </r>
  <r>
    <x v="1"/>
    <x v="3"/>
  </r>
  <r>
    <x v="1"/>
    <x v="4"/>
  </r>
  <r>
    <x v="1"/>
    <x v="3"/>
  </r>
  <r>
    <x v="1"/>
    <x v="7"/>
  </r>
  <r>
    <x v="1"/>
    <x v="3"/>
  </r>
  <r>
    <x v="1"/>
    <x v="1"/>
  </r>
  <r>
    <x v="1"/>
    <x v="3"/>
  </r>
  <r>
    <x v="1"/>
    <x v="7"/>
  </r>
  <r>
    <x v="1"/>
    <x v="4"/>
  </r>
  <r>
    <x v="1"/>
    <x v="5"/>
  </r>
  <r>
    <x v="1"/>
    <x v="6"/>
  </r>
  <r>
    <x v="1"/>
    <x v="8"/>
  </r>
  <r>
    <x v="1"/>
    <x v="0"/>
  </r>
  <r>
    <x v="1"/>
    <x v="0"/>
  </r>
  <r>
    <x v="1"/>
    <x v="9"/>
  </r>
  <r>
    <x v="1"/>
    <x v="3"/>
  </r>
  <r>
    <x v="1"/>
    <x v="4"/>
  </r>
  <r>
    <x v="1"/>
    <x v="0"/>
  </r>
  <r>
    <x v="1"/>
    <x v="9"/>
  </r>
  <r>
    <x v="1"/>
    <x v="7"/>
  </r>
  <r>
    <x v="1"/>
    <x v="8"/>
  </r>
  <r>
    <x v="1"/>
    <x v="6"/>
  </r>
  <r>
    <x v="1"/>
    <x v="2"/>
  </r>
  <r>
    <x v="1"/>
    <x v="8"/>
  </r>
  <r>
    <x v="1"/>
    <x v="8"/>
  </r>
  <r>
    <x v="1"/>
    <x v="2"/>
  </r>
  <r>
    <x v="1"/>
    <x v="4"/>
  </r>
  <r>
    <x v="1"/>
    <x v="4"/>
  </r>
  <r>
    <x v="0"/>
    <x v="9"/>
  </r>
  <r>
    <x v="1"/>
    <x v="5"/>
  </r>
  <r>
    <x v="1"/>
    <x v="5"/>
  </r>
  <r>
    <x v="1"/>
    <x v="5"/>
  </r>
  <r>
    <x v="1"/>
    <x v="8"/>
  </r>
  <r>
    <x v="0"/>
    <x v="1"/>
  </r>
  <r>
    <x v="1"/>
    <x v="2"/>
  </r>
  <r>
    <x v="1"/>
    <x v="9"/>
  </r>
  <r>
    <x v="1"/>
    <x v="7"/>
  </r>
  <r>
    <x v="1"/>
    <x v="7"/>
  </r>
  <r>
    <x v="1"/>
    <x v="4"/>
  </r>
  <r>
    <x v="0"/>
    <x v="3"/>
  </r>
  <r>
    <x v="1"/>
    <x v="9"/>
  </r>
  <r>
    <x v="1"/>
    <x v="5"/>
  </r>
  <r>
    <x v="1"/>
    <x v="1"/>
  </r>
  <r>
    <x v="1"/>
    <x v="7"/>
  </r>
  <r>
    <x v="1"/>
    <x v="2"/>
  </r>
  <r>
    <x v="1"/>
    <x v="8"/>
  </r>
  <r>
    <x v="1"/>
    <x v="8"/>
  </r>
  <r>
    <x v="1"/>
    <x v="8"/>
  </r>
  <r>
    <x v="1"/>
    <x v="9"/>
  </r>
  <r>
    <x v="1"/>
    <x v="4"/>
  </r>
  <r>
    <x v="1"/>
    <x v="0"/>
  </r>
  <r>
    <x v="1"/>
    <x v="2"/>
  </r>
  <r>
    <x v="1"/>
    <x v="2"/>
  </r>
  <r>
    <x v="1"/>
    <x v="9"/>
  </r>
  <r>
    <x v="1"/>
    <x v="3"/>
  </r>
  <r>
    <x v="1"/>
    <x v="9"/>
  </r>
  <r>
    <x v="1"/>
    <x v="6"/>
  </r>
  <r>
    <x v="1"/>
    <x v="1"/>
  </r>
  <r>
    <x v="1"/>
    <x v="1"/>
  </r>
  <r>
    <x v="1"/>
    <x v="7"/>
  </r>
  <r>
    <x v="1"/>
    <x v="1"/>
  </r>
  <r>
    <x v="1"/>
    <x v="8"/>
  </r>
  <r>
    <x v="1"/>
    <x v="1"/>
  </r>
  <r>
    <x v="0"/>
    <x v="1"/>
  </r>
  <r>
    <x v="1"/>
    <x v="4"/>
  </r>
  <r>
    <x v="1"/>
    <x v="7"/>
  </r>
  <r>
    <x v="1"/>
    <x v="7"/>
  </r>
  <r>
    <x v="0"/>
    <x v="2"/>
  </r>
  <r>
    <x v="1"/>
    <x v="5"/>
  </r>
  <r>
    <x v="1"/>
    <x v="0"/>
  </r>
  <r>
    <x v="1"/>
    <x v="5"/>
  </r>
  <r>
    <x v="1"/>
    <x v="7"/>
  </r>
  <r>
    <x v="1"/>
    <x v="7"/>
  </r>
  <r>
    <x v="1"/>
    <x v="1"/>
  </r>
  <r>
    <x v="1"/>
    <x v="1"/>
  </r>
  <r>
    <x v="1"/>
    <x v="8"/>
  </r>
  <r>
    <x v="1"/>
    <x v="7"/>
  </r>
  <r>
    <x v="1"/>
    <x v="5"/>
  </r>
  <r>
    <x v="1"/>
    <x v="8"/>
  </r>
  <r>
    <x v="1"/>
    <x v="4"/>
  </r>
  <r>
    <x v="1"/>
    <x v="2"/>
  </r>
  <r>
    <x v="1"/>
    <x v="3"/>
  </r>
  <r>
    <x v="1"/>
    <x v="8"/>
  </r>
  <r>
    <x v="1"/>
    <x v="5"/>
  </r>
  <r>
    <x v="1"/>
    <x v="5"/>
  </r>
  <r>
    <x v="1"/>
    <x v="7"/>
  </r>
  <r>
    <x v="1"/>
    <x v="3"/>
  </r>
  <r>
    <x v="1"/>
    <x v="6"/>
  </r>
  <r>
    <x v="1"/>
    <x v="8"/>
  </r>
  <r>
    <x v="1"/>
    <x v="4"/>
  </r>
  <r>
    <x v="1"/>
    <x v="6"/>
  </r>
  <r>
    <x v="1"/>
    <x v="7"/>
  </r>
  <r>
    <x v="1"/>
    <x v="5"/>
  </r>
  <r>
    <x v="1"/>
    <x v="8"/>
  </r>
  <r>
    <x v="1"/>
    <x v="0"/>
  </r>
  <r>
    <x v="1"/>
    <x v="7"/>
  </r>
  <r>
    <x v="1"/>
    <x v="7"/>
  </r>
  <r>
    <x v="1"/>
    <x v="2"/>
  </r>
  <r>
    <x v="1"/>
    <x v="7"/>
  </r>
  <r>
    <x v="1"/>
    <x v="4"/>
  </r>
  <r>
    <x v="1"/>
    <x v="8"/>
  </r>
  <r>
    <x v="1"/>
    <x v="0"/>
  </r>
  <r>
    <x v="0"/>
    <x v="0"/>
  </r>
  <r>
    <x v="1"/>
    <x v="8"/>
  </r>
  <r>
    <x v="1"/>
    <x v="7"/>
  </r>
  <r>
    <x v="0"/>
    <x v="9"/>
  </r>
  <r>
    <x v="1"/>
    <x v="5"/>
  </r>
  <r>
    <x v="1"/>
    <x v="5"/>
  </r>
  <r>
    <x v="1"/>
    <x v="6"/>
  </r>
  <r>
    <x v="1"/>
    <x v="7"/>
  </r>
  <r>
    <x v="1"/>
    <x v="7"/>
  </r>
  <r>
    <x v="1"/>
    <x v="1"/>
  </r>
  <r>
    <x v="1"/>
    <x v="9"/>
  </r>
  <r>
    <x v="1"/>
    <x v="1"/>
  </r>
  <r>
    <x v="1"/>
    <x v="8"/>
  </r>
  <r>
    <x v="1"/>
    <x v="0"/>
  </r>
  <r>
    <x v="1"/>
    <x v="0"/>
  </r>
  <r>
    <x v="1"/>
    <x v="5"/>
  </r>
  <r>
    <x v="1"/>
    <x v="2"/>
  </r>
  <r>
    <x v="1"/>
    <x v="8"/>
  </r>
  <r>
    <x v="1"/>
    <x v="7"/>
  </r>
  <r>
    <x v="1"/>
    <x v="1"/>
  </r>
  <r>
    <x v="1"/>
    <x v="0"/>
  </r>
  <r>
    <x v="1"/>
    <x v="4"/>
  </r>
  <r>
    <x v="1"/>
    <x v="1"/>
  </r>
  <r>
    <x v="1"/>
    <x v="8"/>
  </r>
  <r>
    <x v="1"/>
    <x v="9"/>
  </r>
  <r>
    <x v="1"/>
    <x v="9"/>
  </r>
  <r>
    <x v="1"/>
    <x v="5"/>
  </r>
  <r>
    <x v="1"/>
    <x v="0"/>
  </r>
  <r>
    <x v="1"/>
    <x v="5"/>
  </r>
  <r>
    <x v="1"/>
    <x v="3"/>
  </r>
  <r>
    <x v="1"/>
    <x v="3"/>
  </r>
  <r>
    <x v="1"/>
    <x v="1"/>
  </r>
  <r>
    <x v="1"/>
    <x v="1"/>
  </r>
  <r>
    <x v="1"/>
    <x v="4"/>
  </r>
  <r>
    <x v="1"/>
    <x v="2"/>
  </r>
  <r>
    <x v="1"/>
    <x v="4"/>
  </r>
  <r>
    <x v="1"/>
    <x v="6"/>
  </r>
  <r>
    <x v="1"/>
    <x v="4"/>
  </r>
  <r>
    <x v="1"/>
    <x v="8"/>
  </r>
  <r>
    <x v="1"/>
    <x v="9"/>
  </r>
  <r>
    <x v="1"/>
    <x v="3"/>
  </r>
  <r>
    <x v="1"/>
    <x v="5"/>
  </r>
  <r>
    <x v="1"/>
    <x v="3"/>
  </r>
  <r>
    <x v="1"/>
    <x v="6"/>
  </r>
  <r>
    <x v="1"/>
    <x v="2"/>
  </r>
  <r>
    <x v="1"/>
    <x v="0"/>
  </r>
  <r>
    <x v="1"/>
    <x v="0"/>
  </r>
  <r>
    <x v="1"/>
    <x v="9"/>
  </r>
  <r>
    <x v="1"/>
    <x v="1"/>
  </r>
  <r>
    <x v="1"/>
    <x v="0"/>
  </r>
  <r>
    <x v="1"/>
    <x v="7"/>
  </r>
  <r>
    <x v="1"/>
    <x v="3"/>
  </r>
  <r>
    <x v="1"/>
    <x v="0"/>
  </r>
  <r>
    <x v="1"/>
    <x v="5"/>
  </r>
  <r>
    <x v="1"/>
    <x v="4"/>
  </r>
  <r>
    <x v="1"/>
    <x v="7"/>
  </r>
  <r>
    <x v="0"/>
    <x v="8"/>
  </r>
  <r>
    <x v="1"/>
    <x v="9"/>
  </r>
  <r>
    <x v="1"/>
    <x v="9"/>
  </r>
  <r>
    <x v="1"/>
    <x v="7"/>
  </r>
  <r>
    <x v="1"/>
    <x v="9"/>
  </r>
  <r>
    <x v="1"/>
    <x v="1"/>
  </r>
  <r>
    <x v="1"/>
    <x v="3"/>
  </r>
  <r>
    <x v="1"/>
    <x v="4"/>
  </r>
  <r>
    <x v="0"/>
    <x v="3"/>
  </r>
  <r>
    <x v="1"/>
    <x v="9"/>
  </r>
  <r>
    <x v="1"/>
    <x v="2"/>
  </r>
  <r>
    <x v="1"/>
    <x v="3"/>
  </r>
  <r>
    <x v="1"/>
    <x v="2"/>
  </r>
  <r>
    <x v="1"/>
    <x v="4"/>
  </r>
  <r>
    <x v="1"/>
    <x v="2"/>
  </r>
  <r>
    <x v="1"/>
    <x v="0"/>
  </r>
  <r>
    <x v="1"/>
    <x v="0"/>
  </r>
  <r>
    <x v="1"/>
    <x v="0"/>
  </r>
  <r>
    <x v="1"/>
    <x v="3"/>
  </r>
  <r>
    <x v="1"/>
    <x v="3"/>
  </r>
  <r>
    <x v="1"/>
    <x v="6"/>
  </r>
  <r>
    <x v="1"/>
    <x v="0"/>
  </r>
  <r>
    <x v="0"/>
    <x v="0"/>
  </r>
  <r>
    <x v="1"/>
    <x v="0"/>
  </r>
  <r>
    <x v="1"/>
    <x v="5"/>
  </r>
  <r>
    <x v="1"/>
    <x v="1"/>
  </r>
  <r>
    <x v="1"/>
    <x v="4"/>
  </r>
  <r>
    <x v="1"/>
    <x v="0"/>
  </r>
  <r>
    <x v="1"/>
    <x v="5"/>
  </r>
  <r>
    <x v="1"/>
    <x v="1"/>
  </r>
  <r>
    <x v="0"/>
    <x v="2"/>
  </r>
  <r>
    <x v="1"/>
    <x v="5"/>
  </r>
  <r>
    <x v="1"/>
    <x v="0"/>
  </r>
  <r>
    <x v="1"/>
    <x v="5"/>
  </r>
  <r>
    <x v="1"/>
    <x v="8"/>
  </r>
  <r>
    <x v="1"/>
    <x v="2"/>
  </r>
  <r>
    <x v="1"/>
    <x v="2"/>
  </r>
  <r>
    <x v="1"/>
    <x v="4"/>
  </r>
  <r>
    <x v="1"/>
    <x v="8"/>
  </r>
  <r>
    <x v="1"/>
    <x v="8"/>
  </r>
  <r>
    <x v="1"/>
    <x v="1"/>
  </r>
  <r>
    <x v="1"/>
    <x v="9"/>
  </r>
  <r>
    <x v="1"/>
    <x v="4"/>
  </r>
  <r>
    <x v="1"/>
    <x v="6"/>
  </r>
  <r>
    <x v="1"/>
    <x v="1"/>
  </r>
  <r>
    <x v="1"/>
    <x v="0"/>
  </r>
  <r>
    <x v="1"/>
    <x v="7"/>
  </r>
  <r>
    <x v="1"/>
    <x v="9"/>
  </r>
  <r>
    <x v="1"/>
    <x v="1"/>
  </r>
  <r>
    <x v="1"/>
    <x v="0"/>
  </r>
  <r>
    <x v="1"/>
    <x v="7"/>
  </r>
  <r>
    <x v="1"/>
    <x v="3"/>
  </r>
  <r>
    <x v="1"/>
    <x v="3"/>
  </r>
  <r>
    <x v="1"/>
    <x v="4"/>
  </r>
  <r>
    <x v="1"/>
    <x v="1"/>
  </r>
  <r>
    <x v="1"/>
    <x v="5"/>
  </r>
  <r>
    <x v="1"/>
    <x v="2"/>
  </r>
  <r>
    <x v="1"/>
    <x v="7"/>
  </r>
  <r>
    <x v="1"/>
    <x v="2"/>
  </r>
  <r>
    <x v="1"/>
    <x v="4"/>
  </r>
  <r>
    <x v="1"/>
    <x v="4"/>
  </r>
  <r>
    <x v="1"/>
    <x v="0"/>
  </r>
  <r>
    <x v="1"/>
    <x v="5"/>
  </r>
  <r>
    <x v="1"/>
    <x v="6"/>
  </r>
  <r>
    <x v="1"/>
    <x v="5"/>
  </r>
  <r>
    <x v="1"/>
    <x v="1"/>
  </r>
  <r>
    <x v="1"/>
    <x v="3"/>
  </r>
  <r>
    <x v="1"/>
    <x v="7"/>
  </r>
  <r>
    <x v="1"/>
    <x v="0"/>
  </r>
  <r>
    <x v="1"/>
    <x v="0"/>
  </r>
  <r>
    <x v="1"/>
    <x v="4"/>
  </r>
  <r>
    <x v="1"/>
    <x v="4"/>
  </r>
  <r>
    <x v="1"/>
    <x v="7"/>
  </r>
  <r>
    <x v="0"/>
    <x v="2"/>
  </r>
  <r>
    <x v="1"/>
    <x v="5"/>
  </r>
  <r>
    <x v="1"/>
    <x v="5"/>
  </r>
  <r>
    <x v="1"/>
    <x v="7"/>
  </r>
  <r>
    <x v="0"/>
    <x v="1"/>
  </r>
  <r>
    <x v="1"/>
    <x v="0"/>
  </r>
  <r>
    <x v="1"/>
    <x v="2"/>
  </r>
  <r>
    <x v="1"/>
    <x v="9"/>
  </r>
  <r>
    <x v="1"/>
    <x v="9"/>
  </r>
  <r>
    <x v="1"/>
    <x v="8"/>
  </r>
  <r>
    <x v="1"/>
    <x v="2"/>
  </r>
  <r>
    <x v="1"/>
    <x v="8"/>
  </r>
  <r>
    <x v="1"/>
    <x v="4"/>
  </r>
  <r>
    <x v="1"/>
    <x v="9"/>
  </r>
  <r>
    <x v="1"/>
    <x v="0"/>
  </r>
  <r>
    <x v="1"/>
    <x v="4"/>
  </r>
  <r>
    <x v="1"/>
    <x v="8"/>
  </r>
  <r>
    <x v="1"/>
    <x v="4"/>
  </r>
  <r>
    <x v="1"/>
    <x v="4"/>
  </r>
  <r>
    <x v="1"/>
    <x v="9"/>
  </r>
  <r>
    <x v="1"/>
    <x v="2"/>
  </r>
  <r>
    <x v="1"/>
    <x v="9"/>
  </r>
  <r>
    <x v="1"/>
    <x v="2"/>
  </r>
  <r>
    <x v="1"/>
    <x v="3"/>
  </r>
  <r>
    <x v="1"/>
    <x v="0"/>
  </r>
  <r>
    <x v="1"/>
    <x v="1"/>
  </r>
  <r>
    <x v="1"/>
    <x v="0"/>
  </r>
  <r>
    <x v="1"/>
    <x v="9"/>
  </r>
  <r>
    <x v="1"/>
    <x v="0"/>
  </r>
  <r>
    <x v="1"/>
    <x v="8"/>
  </r>
  <r>
    <x v="1"/>
    <x v="4"/>
  </r>
  <r>
    <x v="1"/>
    <x v="3"/>
  </r>
  <r>
    <x v="1"/>
    <x v="3"/>
  </r>
  <r>
    <x v="1"/>
    <x v="1"/>
  </r>
  <r>
    <x v="1"/>
    <x v="3"/>
  </r>
  <r>
    <x v="1"/>
    <x v="5"/>
  </r>
  <r>
    <x v="1"/>
    <x v="0"/>
  </r>
  <r>
    <x v="1"/>
    <x v="5"/>
  </r>
  <r>
    <x v="1"/>
    <x v="7"/>
  </r>
  <r>
    <x v="1"/>
    <x v="3"/>
  </r>
  <r>
    <x v="1"/>
    <x v="1"/>
  </r>
  <r>
    <x v="1"/>
    <x v="2"/>
  </r>
  <r>
    <x v="1"/>
    <x v="0"/>
  </r>
  <r>
    <x v="1"/>
    <x v="6"/>
  </r>
  <r>
    <x v="1"/>
    <x v="4"/>
  </r>
  <r>
    <x v="1"/>
    <x v="2"/>
  </r>
  <r>
    <x v="1"/>
    <x v="5"/>
  </r>
  <r>
    <x v="1"/>
    <x v="8"/>
  </r>
  <r>
    <x v="1"/>
    <x v="5"/>
  </r>
  <r>
    <x v="1"/>
    <x v="3"/>
  </r>
  <r>
    <x v="1"/>
    <x v="6"/>
  </r>
  <r>
    <x v="1"/>
    <x v="4"/>
  </r>
  <r>
    <x v="1"/>
    <x v="9"/>
  </r>
  <r>
    <x v="1"/>
    <x v="0"/>
  </r>
  <r>
    <x v="1"/>
    <x v="0"/>
  </r>
  <r>
    <x v="1"/>
    <x v="2"/>
  </r>
  <r>
    <x v="1"/>
    <x v="9"/>
  </r>
  <r>
    <x v="1"/>
    <x v="3"/>
  </r>
  <r>
    <x v="1"/>
    <x v="7"/>
  </r>
  <r>
    <x v="1"/>
    <x v="8"/>
  </r>
  <r>
    <x v="1"/>
    <x v="9"/>
  </r>
  <r>
    <x v="1"/>
    <x v="1"/>
  </r>
  <r>
    <x v="1"/>
    <x v="3"/>
  </r>
  <r>
    <x v="1"/>
    <x v="0"/>
  </r>
  <r>
    <x v="1"/>
    <x v="7"/>
  </r>
  <r>
    <x v="1"/>
    <x v="9"/>
  </r>
  <r>
    <x v="1"/>
    <x v="8"/>
  </r>
  <r>
    <x v="1"/>
    <x v="0"/>
  </r>
  <r>
    <x v="1"/>
    <x v="4"/>
  </r>
  <r>
    <x v="1"/>
    <x v="9"/>
  </r>
  <r>
    <x v="1"/>
    <x v="1"/>
  </r>
  <r>
    <x v="1"/>
    <x v="3"/>
  </r>
  <r>
    <x v="1"/>
    <x v="0"/>
  </r>
  <r>
    <x v="0"/>
    <x v="6"/>
  </r>
  <r>
    <x v="1"/>
    <x v="3"/>
  </r>
  <r>
    <x v="1"/>
    <x v="8"/>
  </r>
  <r>
    <x v="1"/>
    <x v="6"/>
  </r>
  <r>
    <x v="1"/>
    <x v="6"/>
  </r>
  <r>
    <x v="1"/>
    <x v="5"/>
  </r>
  <r>
    <x v="1"/>
    <x v="0"/>
  </r>
  <r>
    <x v="1"/>
    <x v="7"/>
  </r>
  <r>
    <x v="1"/>
    <x v="6"/>
  </r>
  <r>
    <x v="1"/>
    <x v="8"/>
  </r>
  <r>
    <x v="1"/>
    <x v="7"/>
  </r>
  <r>
    <x v="1"/>
    <x v="8"/>
  </r>
  <r>
    <x v="1"/>
    <x v="0"/>
  </r>
  <r>
    <x v="1"/>
    <x v="3"/>
  </r>
  <r>
    <x v="1"/>
    <x v="2"/>
  </r>
  <r>
    <x v="1"/>
    <x v="1"/>
  </r>
  <r>
    <x v="1"/>
    <x v="4"/>
  </r>
  <r>
    <x v="1"/>
    <x v="8"/>
  </r>
  <r>
    <x v="1"/>
    <x v="8"/>
  </r>
  <r>
    <x v="1"/>
    <x v="4"/>
  </r>
  <r>
    <x v="1"/>
    <x v="3"/>
  </r>
  <r>
    <x v="1"/>
    <x v="9"/>
  </r>
  <r>
    <x v="1"/>
    <x v="4"/>
  </r>
  <r>
    <x v="1"/>
    <x v="7"/>
  </r>
  <r>
    <x v="1"/>
    <x v="5"/>
  </r>
  <r>
    <x v="1"/>
    <x v="8"/>
  </r>
  <r>
    <x v="1"/>
    <x v="3"/>
  </r>
  <r>
    <x v="1"/>
    <x v="2"/>
  </r>
  <r>
    <x v="1"/>
    <x v="4"/>
  </r>
  <r>
    <x v="1"/>
    <x v="7"/>
  </r>
  <r>
    <x v="1"/>
    <x v="9"/>
  </r>
  <r>
    <x v="1"/>
    <x v="0"/>
  </r>
  <r>
    <x v="1"/>
    <x v="0"/>
  </r>
  <r>
    <x v="1"/>
    <x v="8"/>
  </r>
  <r>
    <x v="1"/>
    <x v="0"/>
  </r>
  <r>
    <x v="1"/>
    <x v="5"/>
  </r>
  <r>
    <x v="1"/>
    <x v="1"/>
  </r>
  <r>
    <x v="1"/>
    <x v="5"/>
  </r>
  <r>
    <x v="1"/>
    <x v="6"/>
  </r>
  <r>
    <x v="1"/>
    <x v="2"/>
  </r>
  <r>
    <x v="1"/>
    <x v="6"/>
  </r>
  <r>
    <x v="1"/>
    <x v="7"/>
  </r>
  <r>
    <x v="1"/>
    <x v="6"/>
  </r>
  <r>
    <x v="1"/>
    <x v="7"/>
  </r>
  <r>
    <x v="1"/>
    <x v="9"/>
  </r>
  <r>
    <x v="1"/>
    <x v="0"/>
  </r>
  <r>
    <x v="1"/>
    <x v="7"/>
  </r>
  <r>
    <x v="1"/>
    <x v="2"/>
  </r>
  <r>
    <x v="1"/>
    <x v="5"/>
  </r>
  <r>
    <x v="1"/>
    <x v="1"/>
  </r>
  <r>
    <x v="1"/>
    <x v="5"/>
  </r>
  <r>
    <x v="1"/>
    <x v="3"/>
  </r>
  <r>
    <x v="1"/>
    <x v="3"/>
  </r>
  <r>
    <x v="1"/>
    <x v="2"/>
  </r>
  <r>
    <x v="0"/>
    <x v="5"/>
  </r>
  <r>
    <x v="1"/>
    <x v="8"/>
  </r>
  <r>
    <x v="1"/>
    <x v="1"/>
  </r>
  <r>
    <x v="0"/>
    <x v="2"/>
  </r>
  <r>
    <x v="1"/>
    <x v="1"/>
  </r>
  <r>
    <x v="1"/>
    <x v="9"/>
  </r>
  <r>
    <x v="1"/>
    <x v="7"/>
  </r>
  <r>
    <x v="1"/>
    <x v="6"/>
  </r>
  <r>
    <x v="1"/>
    <x v="4"/>
  </r>
  <r>
    <x v="1"/>
    <x v="3"/>
  </r>
  <r>
    <x v="1"/>
    <x v="8"/>
  </r>
  <r>
    <x v="1"/>
    <x v="7"/>
  </r>
  <r>
    <x v="1"/>
    <x v="5"/>
  </r>
  <r>
    <x v="1"/>
    <x v="4"/>
  </r>
  <r>
    <x v="1"/>
    <x v="7"/>
  </r>
  <r>
    <x v="1"/>
    <x v="3"/>
  </r>
  <r>
    <x v="1"/>
    <x v="2"/>
  </r>
  <r>
    <x v="1"/>
    <x v="7"/>
  </r>
  <r>
    <x v="1"/>
    <x v="7"/>
  </r>
  <r>
    <x v="1"/>
    <x v="3"/>
  </r>
  <r>
    <x v="1"/>
    <x v="0"/>
  </r>
  <r>
    <x v="0"/>
    <x v="4"/>
  </r>
  <r>
    <x v="1"/>
    <x v="4"/>
  </r>
  <r>
    <x v="1"/>
    <x v="3"/>
  </r>
  <r>
    <x v="1"/>
    <x v="3"/>
  </r>
  <r>
    <x v="1"/>
    <x v="8"/>
  </r>
  <r>
    <x v="1"/>
    <x v="4"/>
  </r>
  <r>
    <x v="1"/>
    <x v="2"/>
  </r>
  <r>
    <x v="1"/>
    <x v="9"/>
  </r>
  <r>
    <x v="1"/>
    <x v="8"/>
  </r>
  <r>
    <x v="1"/>
    <x v="2"/>
  </r>
  <r>
    <x v="1"/>
    <x v="1"/>
  </r>
  <r>
    <x v="1"/>
    <x v="1"/>
  </r>
  <r>
    <x v="1"/>
    <x v="8"/>
  </r>
  <r>
    <x v="1"/>
    <x v="2"/>
  </r>
  <r>
    <x v="0"/>
    <x v="5"/>
  </r>
  <r>
    <x v="1"/>
    <x v="6"/>
  </r>
  <r>
    <x v="0"/>
    <x v="8"/>
  </r>
  <r>
    <x v="1"/>
    <x v="0"/>
  </r>
  <r>
    <x v="1"/>
    <x v="2"/>
  </r>
  <r>
    <x v="1"/>
    <x v="6"/>
  </r>
  <r>
    <x v="1"/>
    <x v="0"/>
  </r>
  <r>
    <x v="1"/>
    <x v="3"/>
  </r>
  <r>
    <x v="1"/>
    <x v="5"/>
  </r>
  <r>
    <x v="1"/>
    <x v="1"/>
  </r>
  <r>
    <x v="1"/>
    <x v="5"/>
  </r>
  <r>
    <x v="1"/>
    <x v="6"/>
  </r>
  <r>
    <x v="1"/>
    <x v="1"/>
  </r>
  <r>
    <x v="1"/>
    <x v="3"/>
  </r>
  <r>
    <x v="1"/>
    <x v="7"/>
  </r>
  <r>
    <x v="1"/>
    <x v="3"/>
  </r>
  <r>
    <x v="1"/>
    <x v="4"/>
  </r>
  <r>
    <x v="1"/>
    <x v="8"/>
  </r>
  <r>
    <x v="1"/>
    <x v="7"/>
  </r>
  <r>
    <x v="1"/>
    <x v="9"/>
  </r>
  <r>
    <x v="1"/>
    <x v="9"/>
  </r>
  <r>
    <x v="1"/>
    <x v="4"/>
  </r>
  <r>
    <x v="1"/>
    <x v="6"/>
  </r>
  <r>
    <x v="1"/>
    <x v="7"/>
  </r>
  <r>
    <x v="1"/>
    <x v="7"/>
  </r>
  <r>
    <x v="1"/>
    <x v="8"/>
  </r>
  <r>
    <x v="1"/>
    <x v="8"/>
  </r>
  <r>
    <x v="1"/>
    <x v="6"/>
  </r>
  <r>
    <x v="1"/>
    <x v="7"/>
  </r>
  <r>
    <x v="1"/>
    <x v="6"/>
  </r>
  <r>
    <x v="1"/>
    <x v="0"/>
  </r>
  <r>
    <x v="1"/>
    <x v="8"/>
  </r>
  <r>
    <x v="1"/>
    <x v="2"/>
  </r>
  <r>
    <x v="1"/>
    <x v="1"/>
  </r>
  <r>
    <x v="1"/>
    <x v="6"/>
  </r>
  <r>
    <x v="1"/>
    <x v="1"/>
  </r>
  <r>
    <x v="1"/>
    <x v="7"/>
  </r>
  <r>
    <x v="1"/>
    <x v="9"/>
  </r>
  <r>
    <x v="1"/>
    <x v="1"/>
  </r>
  <r>
    <x v="1"/>
    <x v="5"/>
  </r>
  <r>
    <x v="1"/>
    <x v="2"/>
  </r>
  <r>
    <x v="1"/>
    <x v="6"/>
  </r>
  <r>
    <x v="1"/>
    <x v="6"/>
  </r>
  <r>
    <x v="1"/>
    <x v="7"/>
  </r>
  <r>
    <x v="1"/>
    <x v="4"/>
  </r>
  <r>
    <x v="1"/>
    <x v="5"/>
  </r>
  <r>
    <x v="1"/>
    <x v="6"/>
  </r>
  <r>
    <x v="1"/>
    <x v="7"/>
  </r>
  <r>
    <x v="1"/>
    <x v="3"/>
  </r>
  <r>
    <x v="1"/>
    <x v="2"/>
  </r>
  <r>
    <x v="1"/>
    <x v="4"/>
  </r>
  <r>
    <x v="1"/>
    <x v="3"/>
  </r>
  <r>
    <x v="1"/>
    <x v="5"/>
  </r>
  <r>
    <x v="1"/>
    <x v="8"/>
  </r>
  <r>
    <x v="0"/>
    <x v="6"/>
  </r>
  <r>
    <x v="1"/>
    <x v="5"/>
  </r>
  <r>
    <x v="1"/>
    <x v="3"/>
  </r>
  <r>
    <x v="1"/>
    <x v="3"/>
  </r>
  <r>
    <x v="1"/>
    <x v="9"/>
  </r>
  <r>
    <x v="1"/>
    <x v="7"/>
  </r>
  <r>
    <x v="1"/>
    <x v="0"/>
  </r>
  <r>
    <x v="1"/>
    <x v="0"/>
  </r>
  <r>
    <x v="1"/>
    <x v="8"/>
  </r>
  <r>
    <x v="1"/>
    <x v="4"/>
  </r>
  <r>
    <x v="1"/>
    <x v="1"/>
  </r>
  <r>
    <x v="1"/>
    <x v="9"/>
  </r>
  <r>
    <x v="1"/>
    <x v="4"/>
  </r>
  <r>
    <x v="1"/>
    <x v="7"/>
  </r>
  <r>
    <x v="1"/>
    <x v="3"/>
  </r>
  <r>
    <x v="1"/>
    <x v="0"/>
  </r>
  <r>
    <x v="1"/>
    <x v="4"/>
  </r>
  <r>
    <x v="1"/>
    <x v="8"/>
  </r>
  <r>
    <x v="1"/>
    <x v="7"/>
  </r>
  <r>
    <x v="1"/>
    <x v="9"/>
  </r>
  <r>
    <x v="1"/>
    <x v="7"/>
  </r>
  <r>
    <x v="1"/>
    <x v="7"/>
  </r>
  <r>
    <x v="1"/>
    <x v="6"/>
  </r>
  <r>
    <x v="1"/>
    <x v="8"/>
  </r>
  <r>
    <x v="1"/>
    <x v="0"/>
  </r>
  <r>
    <x v="1"/>
    <x v="6"/>
  </r>
  <r>
    <x v="1"/>
    <x v="7"/>
  </r>
  <r>
    <x v="1"/>
    <x v="3"/>
  </r>
  <r>
    <x v="1"/>
    <x v="5"/>
  </r>
  <r>
    <x v="1"/>
    <x v="8"/>
  </r>
  <r>
    <x v="1"/>
    <x v="9"/>
  </r>
  <r>
    <x v="1"/>
    <x v="4"/>
  </r>
  <r>
    <x v="1"/>
    <x v="0"/>
  </r>
  <r>
    <x v="1"/>
    <x v="5"/>
  </r>
  <r>
    <x v="1"/>
    <x v="7"/>
  </r>
  <r>
    <x v="1"/>
    <x v="6"/>
  </r>
  <r>
    <x v="1"/>
    <x v="5"/>
  </r>
  <r>
    <x v="0"/>
    <x v="9"/>
  </r>
  <r>
    <x v="1"/>
    <x v="1"/>
  </r>
  <r>
    <x v="1"/>
    <x v="4"/>
  </r>
  <r>
    <x v="1"/>
    <x v="0"/>
  </r>
  <r>
    <x v="1"/>
    <x v="2"/>
  </r>
  <r>
    <x v="1"/>
    <x v="1"/>
  </r>
  <r>
    <x v="1"/>
    <x v="4"/>
  </r>
  <r>
    <x v="1"/>
    <x v="3"/>
  </r>
  <r>
    <x v="1"/>
    <x v="6"/>
  </r>
  <r>
    <x v="1"/>
    <x v="9"/>
  </r>
  <r>
    <x v="0"/>
    <x v="2"/>
  </r>
  <r>
    <x v="1"/>
    <x v="2"/>
  </r>
  <r>
    <x v="1"/>
    <x v="4"/>
  </r>
  <r>
    <x v="1"/>
    <x v="1"/>
  </r>
  <r>
    <x v="1"/>
    <x v="9"/>
  </r>
  <r>
    <x v="1"/>
    <x v="1"/>
  </r>
  <r>
    <x v="1"/>
    <x v="5"/>
  </r>
  <r>
    <x v="1"/>
    <x v="3"/>
  </r>
  <r>
    <x v="1"/>
    <x v="7"/>
  </r>
  <r>
    <x v="0"/>
    <x v="7"/>
  </r>
  <r>
    <x v="1"/>
    <x v="4"/>
  </r>
  <r>
    <x v="1"/>
    <x v="3"/>
  </r>
  <r>
    <x v="1"/>
    <x v="7"/>
  </r>
  <r>
    <x v="1"/>
    <x v="4"/>
  </r>
  <r>
    <x v="1"/>
    <x v="2"/>
  </r>
  <r>
    <x v="1"/>
    <x v="8"/>
  </r>
  <r>
    <x v="1"/>
    <x v="9"/>
  </r>
  <r>
    <x v="0"/>
    <x v="9"/>
  </r>
  <r>
    <x v="1"/>
    <x v="1"/>
  </r>
  <r>
    <x v="1"/>
    <x v="4"/>
  </r>
  <r>
    <x v="1"/>
    <x v="5"/>
  </r>
  <r>
    <x v="1"/>
    <x v="7"/>
  </r>
  <r>
    <x v="1"/>
    <x v="4"/>
  </r>
  <r>
    <x v="1"/>
    <x v="1"/>
  </r>
  <r>
    <x v="1"/>
    <x v="6"/>
  </r>
  <r>
    <x v="1"/>
    <x v="3"/>
  </r>
  <r>
    <x v="1"/>
    <x v="7"/>
  </r>
  <r>
    <x v="1"/>
    <x v="0"/>
  </r>
  <r>
    <x v="1"/>
    <x v="8"/>
  </r>
  <r>
    <x v="1"/>
    <x v="4"/>
  </r>
  <r>
    <x v="1"/>
    <x v="3"/>
  </r>
  <r>
    <x v="1"/>
    <x v="5"/>
  </r>
  <r>
    <x v="1"/>
    <x v="1"/>
  </r>
  <r>
    <x v="1"/>
    <x v="0"/>
  </r>
  <r>
    <x v="1"/>
    <x v="4"/>
  </r>
  <r>
    <x v="1"/>
    <x v="9"/>
  </r>
  <r>
    <x v="1"/>
    <x v="4"/>
  </r>
  <r>
    <x v="0"/>
    <x v="2"/>
  </r>
  <r>
    <x v="1"/>
    <x v="6"/>
  </r>
  <r>
    <x v="1"/>
    <x v="1"/>
  </r>
  <r>
    <x v="1"/>
    <x v="5"/>
  </r>
  <r>
    <x v="1"/>
    <x v="2"/>
  </r>
  <r>
    <x v="1"/>
    <x v="4"/>
  </r>
  <r>
    <x v="1"/>
    <x v="8"/>
  </r>
  <r>
    <x v="1"/>
    <x v="0"/>
  </r>
  <r>
    <x v="1"/>
    <x v="6"/>
  </r>
  <r>
    <x v="0"/>
    <x v="4"/>
  </r>
  <r>
    <x v="1"/>
    <x v="0"/>
  </r>
  <r>
    <x v="1"/>
    <x v="6"/>
  </r>
  <r>
    <x v="1"/>
    <x v="0"/>
  </r>
  <r>
    <x v="1"/>
    <x v="7"/>
  </r>
  <r>
    <x v="1"/>
    <x v="4"/>
  </r>
  <r>
    <x v="1"/>
    <x v="3"/>
  </r>
  <r>
    <x v="1"/>
    <x v="9"/>
  </r>
  <r>
    <x v="1"/>
    <x v="0"/>
  </r>
  <r>
    <x v="1"/>
    <x v="7"/>
  </r>
  <r>
    <x v="1"/>
    <x v="0"/>
  </r>
  <r>
    <x v="1"/>
    <x v="4"/>
  </r>
  <r>
    <x v="1"/>
    <x v="0"/>
  </r>
  <r>
    <x v="1"/>
    <x v="7"/>
  </r>
  <r>
    <x v="1"/>
    <x v="7"/>
  </r>
  <r>
    <x v="1"/>
    <x v="0"/>
  </r>
  <r>
    <x v="1"/>
    <x v="8"/>
  </r>
  <r>
    <x v="1"/>
    <x v="8"/>
  </r>
  <r>
    <x v="1"/>
    <x v="5"/>
  </r>
  <r>
    <x v="1"/>
    <x v="0"/>
  </r>
  <r>
    <x v="1"/>
    <x v="9"/>
  </r>
  <r>
    <x v="1"/>
    <x v="9"/>
  </r>
  <r>
    <x v="1"/>
    <x v="2"/>
  </r>
  <r>
    <x v="1"/>
    <x v="3"/>
  </r>
  <r>
    <x v="1"/>
    <x v="9"/>
  </r>
  <r>
    <x v="1"/>
    <x v="5"/>
  </r>
  <r>
    <x v="1"/>
    <x v="3"/>
  </r>
  <r>
    <x v="1"/>
    <x v="9"/>
  </r>
  <r>
    <x v="1"/>
    <x v="4"/>
  </r>
  <r>
    <x v="1"/>
    <x v="8"/>
  </r>
  <r>
    <x v="1"/>
    <x v="6"/>
  </r>
  <r>
    <x v="1"/>
    <x v="9"/>
  </r>
  <r>
    <x v="1"/>
    <x v="3"/>
  </r>
  <r>
    <x v="1"/>
    <x v="8"/>
  </r>
  <r>
    <x v="1"/>
    <x v="5"/>
  </r>
  <r>
    <x v="1"/>
    <x v="2"/>
  </r>
  <r>
    <x v="1"/>
    <x v="3"/>
  </r>
  <r>
    <x v="1"/>
    <x v="8"/>
  </r>
  <r>
    <x v="1"/>
    <x v="7"/>
  </r>
  <r>
    <x v="1"/>
    <x v="1"/>
  </r>
  <r>
    <x v="1"/>
    <x v="9"/>
  </r>
  <r>
    <x v="1"/>
    <x v="0"/>
  </r>
  <r>
    <x v="1"/>
    <x v="4"/>
  </r>
  <r>
    <x v="1"/>
    <x v="1"/>
  </r>
  <r>
    <x v="1"/>
    <x v="2"/>
  </r>
  <r>
    <x v="1"/>
    <x v="7"/>
  </r>
  <r>
    <x v="1"/>
    <x v="6"/>
  </r>
  <r>
    <x v="1"/>
    <x v="8"/>
  </r>
  <r>
    <x v="1"/>
    <x v="3"/>
  </r>
  <r>
    <x v="1"/>
    <x v="0"/>
  </r>
  <r>
    <x v="1"/>
    <x v="4"/>
  </r>
  <r>
    <x v="0"/>
    <x v="8"/>
  </r>
  <r>
    <x v="1"/>
    <x v="3"/>
  </r>
  <r>
    <x v="1"/>
    <x v="6"/>
  </r>
  <r>
    <x v="1"/>
    <x v="3"/>
  </r>
  <r>
    <x v="1"/>
    <x v="5"/>
  </r>
  <r>
    <x v="1"/>
    <x v="6"/>
  </r>
  <r>
    <x v="1"/>
    <x v="5"/>
  </r>
  <r>
    <x v="1"/>
    <x v="4"/>
  </r>
  <r>
    <x v="1"/>
    <x v="1"/>
  </r>
  <r>
    <x v="1"/>
    <x v="7"/>
  </r>
  <r>
    <x v="1"/>
    <x v="1"/>
  </r>
  <r>
    <x v="1"/>
    <x v="7"/>
  </r>
  <r>
    <x v="1"/>
    <x v="8"/>
  </r>
  <r>
    <x v="1"/>
    <x v="5"/>
  </r>
  <r>
    <x v="1"/>
    <x v="7"/>
  </r>
  <r>
    <x v="1"/>
    <x v="7"/>
  </r>
  <r>
    <x v="1"/>
    <x v="3"/>
  </r>
  <r>
    <x v="1"/>
    <x v="6"/>
  </r>
  <r>
    <x v="1"/>
    <x v="2"/>
  </r>
  <r>
    <x v="1"/>
    <x v="8"/>
  </r>
  <r>
    <x v="1"/>
    <x v="1"/>
  </r>
  <r>
    <x v="1"/>
    <x v="7"/>
  </r>
  <r>
    <x v="1"/>
    <x v="4"/>
  </r>
  <r>
    <x v="1"/>
    <x v="4"/>
  </r>
  <r>
    <x v="1"/>
    <x v="3"/>
  </r>
  <r>
    <x v="1"/>
    <x v="5"/>
  </r>
  <r>
    <x v="1"/>
    <x v="0"/>
  </r>
  <r>
    <x v="0"/>
    <x v="3"/>
  </r>
  <r>
    <x v="1"/>
    <x v="5"/>
  </r>
  <r>
    <x v="1"/>
    <x v="8"/>
  </r>
  <r>
    <x v="0"/>
    <x v="2"/>
  </r>
  <r>
    <x v="1"/>
    <x v="3"/>
  </r>
  <r>
    <x v="1"/>
    <x v="4"/>
  </r>
  <r>
    <x v="1"/>
    <x v="1"/>
  </r>
  <r>
    <x v="1"/>
    <x v="9"/>
  </r>
  <r>
    <x v="1"/>
    <x v="6"/>
  </r>
  <r>
    <x v="1"/>
    <x v="7"/>
  </r>
  <r>
    <x v="1"/>
    <x v="3"/>
  </r>
  <r>
    <x v="1"/>
    <x v="1"/>
  </r>
  <r>
    <x v="1"/>
    <x v="1"/>
  </r>
  <r>
    <x v="1"/>
    <x v="1"/>
  </r>
  <r>
    <x v="1"/>
    <x v="0"/>
  </r>
  <r>
    <x v="0"/>
    <x v="8"/>
  </r>
  <r>
    <x v="1"/>
    <x v="2"/>
  </r>
  <r>
    <x v="1"/>
    <x v="0"/>
  </r>
  <r>
    <x v="1"/>
    <x v="1"/>
  </r>
  <r>
    <x v="1"/>
    <x v="6"/>
  </r>
  <r>
    <x v="1"/>
    <x v="7"/>
  </r>
  <r>
    <x v="1"/>
    <x v="8"/>
  </r>
  <r>
    <x v="1"/>
    <x v="1"/>
  </r>
  <r>
    <x v="1"/>
    <x v="4"/>
  </r>
  <r>
    <x v="1"/>
    <x v="3"/>
  </r>
  <r>
    <x v="1"/>
    <x v="7"/>
  </r>
  <r>
    <x v="1"/>
    <x v="7"/>
  </r>
  <r>
    <x v="1"/>
    <x v="2"/>
  </r>
  <r>
    <x v="1"/>
    <x v="5"/>
  </r>
  <r>
    <x v="1"/>
    <x v="2"/>
  </r>
  <r>
    <x v="1"/>
    <x v="1"/>
  </r>
  <r>
    <x v="1"/>
    <x v="8"/>
  </r>
  <r>
    <x v="1"/>
    <x v="5"/>
  </r>
  <r>
    <x v="1"/>
    <x v="4"/>
  </r>
  <r>
    <x v="1"/>
    <x v="6"/>
  </r>
  <r>
    <x v="1"/>
    <x v="8"/>
  </r>
  <r>
    <x v="1"/>
    <x v="4"/>
  </r>
  <r>
    <x v="0"/>
    <x v="4"/>
  </r>
  <r>
    <x v="1"/>
    <x v="5"/>
  </r>
  <r>
    <x v="1"/>
    <x v="9"/>
  </r>
  <r>
    <x v="1"/>
    <x v="3"/>
  </r>
  <r>
    <x v="1"/>
    <x v="0"/>
  </r>
  <r>
    <x v="1"/>
    <x v="6"/>
  </r>
  <r>
    <x v="1"/>
    <x v="1"/>
  </r>
  <r>
    <x v="0"/>
    <x v="1"/>
  </r>
  <r>
    <x v="1"/>
    <x v="3"/>
  </r>
  <r>
    <x v="1"/>
    <x v="1"/>
  </r>
  <r>
    <x v="1"/>
    <x v="0"/>
  </r>
  <r>
    <x v="1"/>
    <x v="2"/>
  </r>
  <r>
    <x v="1"/>
    <x v="9"/>
  </r>
  <r>
    <x v="1"/>
    <x v="2"/>
  </r>
  <r>
    <x v="1"/>
    <x v="8"/>
  </r>
  <r>
    <x v="1"/>
    <x v="0"/>
  </r>
  <r>
    <x v="0"/>
    <x v="5"/>
  </r>
  <r>
    <x v="1"/>
    <x v="6"/>
  </r>
  <r>
    <x v="1"/>
    <x v="8"/>
  </r>
  <r>
    <x v="1"/>
    <x v="6"/>
  </r>
  <r>
    <x v="1"/>
    <x v="0"/>
  </r>
  <r>
    <x v="1"/>
    <x v="3"/>
  </r>
  <r>
    <x v="1"/>
    <x v="7"/>
  </r>
  <r>
    <x v="1"/>
    <x v="9"/>
  </r>
  <r>
    <x v="1"/>
    <x v="1"/>
  </r>
  <r>
    <x v="1"/>
    <x v="8"/>
  </r>
  <r>
    <x v="1"/>
    <x v="7"/>
  </r>
  <r>
    <x v="1"/>
    <x v="6"/>
  </r>
  <r>
    <x v="1"/>
    <x v="5"/>
  </r>
  <r>
    <x v="1"/>
    <x v="0"/>
  </r>
  <r>
    <x v="1"/>
    <x v="2"/>
  </r>
  <r>
    <x v="1"/>
    <x v="8"/>
  </r>
  <r>
    <x v="1"/>
    <x v="3"/>
  </r>
  <r>
    <x v="1"/>
    <x v="6"/>
  </r>
  <r>
    <x v="1"/>
    <x v="3"/>
  </r>
  <r>
    <x v="1"/>
    <x v="5"/>
  </r>
  <r>
    <x v="1"/>
    <x v="3"/>
  </r>
  <r>
    <x v="1"/>
    <x v="4"/>
  </r>
  <r>
    <x v="1"/>
    <x v="4"/>
  </r>
  <r>
    <x v="1"/>
    <x v="9"/>
  </r>
  <r>
    <x v="1"/>
    <x v="6"/>
  </r>
  <r>
    <x v="1"/>
    <x v="3"/>
  </r>
  <r>
    <x v="1"/>
    <x v="4"/>
  </r>
  <r>
    <x v="1"/>
    <x v="8"/>
  </r>
  <r>
    <x v="1"/>
    <x v="5"/>
  </r>
  <r>
    <x v="1"/>
    <x v="3"/>
  </r>
  <r>
    <x v="1"/>
    <x v="4"/>
  </r>
  <r>
    <x v="1"/>
    <x v="4"/>
  </r>
  <r>
    <x v="1"/>
    <x v="0"/>
  </r>
  <r>
    <x v="1"/>
    <x v="5"/>
  </r>
  <r>
    <x v="1"/>
    <x v="1"/>
  </r>
  <r>
    <x v="1"/>
    <x v="8"/>
  </r>
  <r>
    <x v="1"/>
    <x v="8"/>
  </r>
  <r>
    <x v="1"/>
    <x v="6"/>
  </r>
  <r>
    <x v="1"/>
    <x v="8"/>
  </r>
  <r>
    <x v="1"/>
    <x v="1"/>
  </r>
  <r>
    <x v="0"/>
    <x v="4"/>
  </r>
  <r>
    <x v="1"/>
    <x v="8"/>
  </r>
  <r>
    <x v="1"/>
    <x v="7"/>
  </r>
  <r>
    <x v="1"/>
    <x v="3"/>
  </r>
  <r>
    <x v="1"/>
    <x v="9"/>
  </r>
  <r>
    <x v="1"/>
    <x v="7"/>
  </r>
  <r>
    <x v="1"/>
    <x v="4"/>
  </r>
  <r>
    <x v="1"/>
    <x v="4"/>
  </r>
  <r>
    <x v="1"/>
    <x v="2"/>
  </r>
  <r>
    <x v="1"/>
    <x v="9"/>
  </r>
  <r>
    <x v="1"/>
    <x v="8"/>
  </r>
  <r>
    <x v="1"/>
    <x v="2"/>
  </r>
  <r>
    <x v="1"/>
    <x v="1"/>
  </r>
  <r>
    <x v="1"/>
    <x v="5"/>
  </r>
  <r>
    <x v="1"/>
    <x v="8"/>
  </r>
  <r>
    <x v="1"/>
    <x v="6"/>
  </r>
  <r>
    <x v="1"/>
    <x v="8"/>
  </r>
  <r>
    <x v="1"/>
    <x v="1"/>
  </r>
  <r>
    <x v="1"/>
    <x v="5"/>
  </r>
  <r>
    <x v="1"/>
    <x v="0"/>
  </r>
  <r>
    <x v="1"/>
    <x v="6"/>
  </r>
  <r>
    <x v="1"/>
    <x v="6"/>
  </r>
  <r>
    <x v="0"/>
    <x v="5"/>
  </r>
  <r>
    <x v="1"/>
    <x v="6"/>
  </r>
  <r>
    <x v="1"/>
    <x v="6"/>
  </r>
  <r>
    <x v="1"/>
    <x v="4"/>
  </r>
  <r>
    <x v="1"/>
    <x v="6"/>
  </r>
  <r>
    <x v="1"/>
    <x v="3"/>
  </r>
  <r>
    <x v="1"/>
    <x v="6"/>
  </r>
  <r>
    <x v="1"/>
    <x v="4"/>
  </r>
  <r>
    <x v="1"/>
    <x v="8"/>
  </r>
  <r>
    <x v="1"/>
    <x v="1"/>
  </r>
  <r>
    <x v="1"/>
    <x v="9"/>
  </r>
  <r>
    <x v="1"/>
    <x v="3"/>
  </r>
  <r>
    <x v="1"/>
    <x v="9"/>
  </r>
  <r>
    <x v="1"/>
    <x v="5"/>
  </r>
  <r>
    <x v="1"/>
    <x v="5"/>
  </r>
  <r>
    <x v="1"/>
    <x v="5"/>
  </r>
  <r>
    <x v="0"/>
    <x v="9"/>
  </r>
  <r>
    <x v="1"/>
    <x v="3"/>
  </r>
  <r>
    <x v="1"/>
    <x v="0"/>
  </r>
  <r>
    <x v="1"/>
    <x v="1"/>
  </r>
  <r>
    <x v="1"/>
    <x v="5"/>
  </r>
  <r>
    <x v="1"/>
    <x v="2"/>
  </r>
  <r>
    <x v="1"/>
    <x v="6"/>
  </r>
  <r>
    <x v="1"/>
    <x v="5"/>
  </r>
  <r>
    <x v="1"/>
    <x v="0"/>
  </r>
  <r>
    <x v="0"/>
    <x v="4"/>
  </r>
  <r>
    <x v="1"/>
    <x v="4"/>
  </r>
  <r>
    <x v="1"/>
    <x v="2"/>
  </r>
  <r>
    <x v="1"/>
    <x v="1"/>
  </r>
  <r>
    <x v="1"/>
    <x v="6"/>
  </r>
  <r>
    <x v="1"/>
    <x v="8"/>
  </r>
  <r>
    <x v="1"/>
    <x v="6"/>
  </r>
  <r>
    <x v="1"/>
    <x v="3"/>
  </r>
  <r>
    <x v="1"/>
    <x v="1"/>
  </r>
  <r>
    <x v="1"/>
    <x v="5"/>
  </r>
  <r>
    <x v="1"/>
    <x v="8"/>
  </r>
  <r>
    <x v="1"/>
    <x v="5"/>
  </r>
  <r>
    <x v="1"/>
    <x v="2"/>
  </r>
  <r>
    <x v="1"/>
    <x v="7"/>
  </r>
  <r>
    <x v="1"/>
    <x v="7"/>
  </r>
  <r>
    <x v="1"/>
    <x v="1"/>
  </r>
  <r>
    <x v="1"/>
    <x v="1"/>
  </r>
  <r>
    <x v="1"/>
    <x v="8"/>
  </r>
  <r>
    <x v="1"/>
    <x v="6"/>
  </r>
  <r>
    <x v="1"/>
    <x v="4"/>
  </r>
  <r>
    <x v="1"/>
    <x v="9"/>
  </r>
  <r>
    <x v="1"/>
    <x v="2"/>
  </r>
  <r>
    <x v="1"/>
    <x v="3"/>
  </r>
  <r>
    <x v="1"/>
    <x v="0"/>
  </r>
  <r>
    <x v="1"/>
    <x v="3"/>
  </r>
  <r>
    <x v="1"/>
    <x v="5"/>
  </r>
  <r>
    <x v="1"/>
    <x v="3"/>
  </r>
  <r>
    <x v="1"/>
    <x v="8"/>
  </r>
  <r>
    <x v="1"/>
    <x v="9"/>
  </r>
  <r>
    <x v="1"/>
    <x v="5"/>
  </r>
  <r>
    <x v="1"/>
    <x v="6"/>
  </r>
  <r>
    <x v="1"/>
    <x v="1"/>
  </r>
  <r>
    <x v="1"/>
    <x v="7"/>
  </r>
  <r>
    <x v="1"/>
    <x v="3"/>
  </r>
  <r>
    <x v="1"/>
    <x v="6"/>
  </r>
  <r>
    <x v="1"/>
    <x v="6"/>
  </r>
  <r>
    <x v="1"/>
    <x v="5"/>
  </r>
  <r>
    <x v="1"/>
    <x v="4"/>
  </r>
  <r>
    <x v="1"/>
    <x v="6"/>
  </r>
  <r>
    <x v="1"/>
    <x v="4"/>
  </r>
  <r>
    <x v="1"/>
    <x v="3"/>
  </r>
  <r>
    <x v="1"/>
    <x v="5"/>
  </r>
  <r>
    <x v="1"/>
    <x v="6"/>
  </r>
  <r>
    <x v="1"/>
    <x v="2"/>
  </r>
  <r>
    <x v="1"/>
    <x v="1"/>
  </r>
  <r>
    <x v="1"/>
    <x v="9"/>
  </r>
  <r>
    <x v="1"/>
    <x v="3"/>
  </r>
  <r>
    <x v="1"/>
    <x v="4"/>
  </r>
  <r>
    <x v="1"/>
    <x v="8"/>
  </r>
  <r>
    <x v="1"/>
    <x v="4"/>
  </r>
  <r>
    <x v="1"/>
    <x v="3"/>
  </r>
  <r>
    <x v="0"/>
    <x v="9"/>
  </r>
  <r>
    <x v="1"/>
    <x v="1"/>
  </r>
  <r>
    <x v="1"/>
    <x v="0"/>
  </r>
  <r>
    <x v="1"/>
    <x v="0"/>
  </r>
  <r>
    <x v="1"/>
    <x v="9"/>
  </r>
  <r>
    <x v="1"/>
    <x v="2"/>
  </r>
  <r>
    <x v="1"/>
    <x v="6"/>
  </r>
  <r>
    <x v="1"/>
    <x v="3"/>
  </r>
  <r>
    <x v="1"/>
    <x v="3"/>
  </r>
  <r>
    <x v="1"/>
    <x v="8"/>
  </r>
  <r>
    <x v="1"/>
    <x v="4"/>
  </r>
  <r>
    <x v="0"/>
    <x v="9"/>
  </r>
  <r>
    <x v="1"/>
    <x v="1"/>
  </r>
  <r>
    <x v="1"/>
    <x v="8"/>
  </r>
  <r>
    <x v="1"/>
    <x v="8"/>
  </r>
  <r>
    <x v="1"/>
    <x v="0"/>
  </r>
  <r>
    <x v="1"/>
    <x v="1"/>
  </r>
  <r>
    <x v="1"/>
    <x v="6"/>
  </r>
  <r>
    <x v="1"/>
    <x v="8"/>
  </r>
  <r>
    <x v="1"/>
    <x v="9"/>
  </r>
  <r>
    <x v="1"/>
    <x v="5"/>
  </r>
  <r>
    <x v="1"/>
    <x v="3"/>
  </r>
  <r>
    <x v="1"/>
    <x v="1"/>
  </r>
  <r>
    <x v="1"/>
    <x v="7"/>
  </r>
  <r>
    <x v="1"/>
    <x v="1"/>
  </r>
  <r>
    <x v="1"/>
    <x v="9"/>
  </r>
  <r>
    <x v="1"/>
    <x v="5"/>
  </r>
  <r>
    <x v="1"/>
    <x v="5"/>
  </r>
  <r>
    <x v="1"/>
    <x v="0"/>
  </r>
  <r>
    <x v="1"/>
    <x v="9"/>
  </r>
  <r>
    <x v="1"/>
    <x v="6"/>
  </r>
  <r>
    <x v="1"/>
    <x v="7"/>
  </r>
  <r>
    <x v="1"/>
    <x v="9"/>
  </r>
  <r>
    <x v="1"/>
    <x v="3"/>
  </r>
  <r>
    <x v="1"/>
    <x v="8"/>
  </r>
  <r>
    <x v="1"/>
    <x v="5"/>
  </r>
  <r>
    <x v="1"/>
    <x v="4"/>
  </r>
  <r>
    <x v="1"/>
    <x v="2"/>
  </r>
  <r>
    <x v="1"/>
    <x v="2"/>
  </r>
  <r>
    <x v="1"/>
    <x v="6"/>
  </r>
  <r>
    <x v="1"/>
    <x v="3"/>
  </r>
  <r>
    <x v="1"/>
    <x v="4"/>
  </r>
  <r>
    <x v="1"/>
    <x v="6"/>
  </r>
  <r>
    <x v="1"/>
    <x v="6"/>
  </r>
  <r>
    <x v="1"/>
    <x v="9"/>
  </r>
  <r>
    <x v="1"/>
    <x v="2"/>
  </r>
  <r>
    <x v="1"/>
    <x v="9"/>
  </r>
  <r>
    <x v="1"/>
    <x v="9"/>
  </r>
  <r>
    <x v="1"/>
    <x v="0"/>
  </r>
  <r>
    <x v="1"/>
    <x v="5"/>
  </r>
  <r>
    <x v="0"/>
    <x v="3"/>
  </r>
  <r>
    <x v="1"/>
    <x v="9"/>
  </r>
  <r>
    <x v="1"/>
    <x v="2"/>
  </r>
  <r>
    <x v="1"/>
    <x v="9"/>
  </r>
  <r>
    <x v="1"/>
    <x v="3"/>
  </r>
  <r>
    <x v="1"/>
    <x v="0"/>
  </r>
  <r>
    <x v="1"/>
    <x v="6"/>
  </r>
  <r>
    <x v="1"/>
    <x v="0"/>
  </r>
  <r>
    <x v="1"/>
    <x v="0"/>
  </r>
  <r>
    <x v="1"/>
    <x v="3"/>
  </r>
  <r>
    <x v="1"/>
    <x v="1"/>
  </r>
  <r>
    <x v="1"/>
    <x v="9"/>
  </r>
  <r>
    <x v="1"/>
    <x v="6"/>
  </r>
  <r>
    <x v="1"/>
    <x v="3"/>
  </r>
  <r>
    <x v="0"/>
    <x v="9"/>
  </r>
  <r>
    <x v="0"/>
    <x v="7"/>
  </r>
  <r>
    <x v="1"/>
    <x v="2"/>
  </r>
  <r>
    <x v="0"/>
    <x v="6"/>
  </r>
  <r>
    <x v="1"/>
    <x v="3"/>
  </r>
  <r>
    <x v="1"/>
    <x v="1"/>
  </r>
  <r>
    <x v="1"/>
    <x v="4"/>
  </r>
  <r>
    <x v="1"/>
    <x v="6"/>
  </r>
  <r>
    <x v="1"/>
    <x v="1"/>
  </r>
  <r>
    <x v="1"/>
    <x v="5"/>
  </r>
  <r>
    <x v="1"/>
    <x v="7"/>
  </r>
  <r>
    <x v="1"/>
    <x v="1"/>
  </r>
  <r>
    <x v="1"/>
    <x v="1"/>
  </r>
  <r>
    <x v="1"/>
    <x v="3"/>
  </r>
  <r>
    <x v="1"/>
    <x v="5"/>
  </r>
  <r>
    <x v="1"/>
    <x v="5"/>
  </r>
  <r>
    <x v="1"/>
    <x v="9"/>
  </r>
  <r>
    <x v="1"/>
    <x v="9"/>
  </r>
  <r>
    <x v="1"/>
    <x v="7"/>
  </r>
  <r>
    <x v="1"/>
    <x v="9"/>
  </r>
  <r>
    <x v="0"/>
    <x v="3"/>
  </r>
  <r>
    <x v="1"/>
    <x v="9"/>
  </r>
  <r>
    <x v="1"/>
    <x v="4"/>
  </r>
  <r>
    <x v="1"/>
    <x v="4"/>
  </r>
  <r>
    <x v="1"/>
    <x v="0"/>
  </r>
  <r>
    <x v="1"/>
    <x v="6"/>
  </r>
  <r>
    <x v="1"/>
    <x v="3"/>
  </r>
  <r>
    <x v="1"/>
    <x v="4"/>
  </r>
  <r>
    <x v="1"/>
    <x v="0"/>
  </r>
  <r>
    <x v="1"/>
    <x v="9"/>
  </r>
  <r>
    <x v="1"/>
    <x v="2"/>
  </r>
  <r>
    <x v="1"/>
    <x v="5"/>
  </r>
  <r>
    <x v="1"/>
    <x v="4"/>
  </r>
  <r>
    <x v="1"/>
    <x v="8"/>
  </r>
  <r>
    <x v="1"/>
    <x v="1"/>
  </r>
  <r>
    <x v="1"/>
    <x v="8"/>
  </r>
  <r>
    <x v="1"/>
    <x v="7"/>
  </r>
  <r>
    <x v="1"/>
    <x v="9"/>
  </r>
  <r>
    <x v="1"/>
    <x v="2"/>
  </r>
  <r>
    <x v="1"/>
    <x v="5"/>
  </r>
  <r>
    <x v="1"/>
    <x v="0"/>
  </r>
  <r>
    <x v="1"/>
    <x v="2"/>
  </r>
  <r>
    <x v="1"/>
    <x v="7"/>
  </r>
  <r>
    <x v="1"/>
    <x v="8"/>
  </r>
  <r>
    <x v="1"/>
    <x v="4"/>
  </r>
  <r>
    <x v="1"/>
    <x v="5"/>
  </r>
  <r>
    <x v="1"/>
    <x v="0"/>
  </r>
  <r>
    <x v="1"/>
    <x v="4"/>
  </r>
  <r>
    <x v="1"/>
    <x v="5"/>
  </r>
  <r>
    <x v="1"/>
    <x v="0"/>
  </r>
  <r>
    <x v="1"/>
    <x v="5"/>
  </r>
  <r>
    <x v="1"/>
    <x v="5"/>
  </r>
  <r>
    <x v="1"/>
    <x v="0"/>
  </r>
  <r>
    <x v="1"/>
    <x v="2"/>
  </r>
  <r>
    <x v="1"/>
    <x v="2"/>
  </r>
  <r>
    <x v="1"/>
    <x v="6"/>
  </r>
  <r>
    <x v="1"/>
    <x v="7"/>
  </r>
  <r>
    <x v="1"/>
    <x v="1"/>
  </r>
  <r>
    <x v="1"/>
    <x v="5"/>
  </r>
  <r>
    <x v="1"/>
    <x v="3"/>
  </r>
  <r>
    <x v="1"/>
    <x v="8"/>
  </r>
  <r>
    <x v="1"/>
    <x v="8"/>
  </r>
  <r>
    <x v="1"/>
    <x v="1"/>
  </r>
  <r>
    <x v="1"/>
    <x v="1"/>
  </r>
  <r>
    <x v="1"/>
    <x v="4"/>
  </r>
  <r>
    <x v="1"/>
    <x v="3"/>
  </r>
  <r>
    <x v="1"/>
    <x v="5"/>
  </r>
  <r>
    <x v="1"/>
    <x v="6"/>
  </r>
  <r>
    <x v="1"/>
    <x v="3"/>
  </r>
  <r>
    <x v="1"/>
    <x v="4"/>
  </r>
  <r>
    <x v="1"/>
    <x v="5"/>
  </r>
  <r>
    <x v="1"/>
    <x v="6"/>
  </r>
  <r>
    <x v="1"/>
    <x v="8"/>
  </r>
  <r>
    <x v="1"/>
    <x v="4"/>
  </r>
  <r>
    <x v="1"/>
    <x v="0"/>
  </r>
  <r>
    <x v="1"/>
    <x v="9"/>
  </r>
  <r>
    <x v="1"/>
    <x v="4"/>
  </r>
  <r>
    <x v="0"/>
    <x v="8"/>
  </r>
  <r>
    <x v="1"/>
    <x v="6"/>
  </r>
  <r>
    <x v="1"/>
    <x v="1"/>
  </r>
  <r>
    <x v="1"/>
    <x v="0"/>
  </r>
  <r>
    <x v="1"/>
    <x v="4"/>
  </r>
  <r>
    <x v="1"/>
    <x v="5"/>
  </r>
  <r>
    <x v="1"/>
    <x v="6"/>
  </r>
  <r>
    <x v="1"/>
    <x v="7"/>
  </r>
  <r>
    <x v="1"/>
    <x v="7"/>
  </r>
  <r>
    <x v="1"/>
    <x v="9"/>
  </r>
  <r>
    <x v="1"/>
    <x v="1"/>
  </r>
  <r>
    <x v="1"/>
    <x v="7"/>
  </r>
  <r>
    <x v="1"/>
    <x v="4"/>
  </r>
  <r>
    <x v="1"/>
    <x v="7"/>
  </r>
  <r>
    <x v="1"/>
    <x v="5"/>
  </r>
  <r>
    <x v="1"/>
    <x v="3"/>
  </r>
  <r>
    <x v="1"/>
    <x v="5"/>
  </r>
  <r>
    <x v="1"/>
    <x v="9"/>
  </r>
  <r>
    <x v="1"/>
    <x v="5"/>
  </r>
  <r>
    <x v="1"/>
    <x v="6"/>
  </r>
  <r>
    <x v="1"/>
    <x v="0"/>
  </r>
  <r>
    <x v="1"/>
    <x v="2"/>
  </r>
  <r>
    <x v="1"/>
    <x v="2"/>
  </r>
  <r>
    <x v="1"/>
    <x v="0"/>
  </r>
  <r>
    <x v="1"/>
    <x v="0"/>
  </r>
  <r>
    <x v="1"/>
    <x v="7"/>
  </r>
  <r>
    <x v="1"/>
    <x v="2"/>
  </r>
  <r>
    <x v="1"/>
    <x v="2"/>
  </r>
  <r>
    <x v="1"/>
    <x v="9"/>
  </r>
  <r>
    <x v="1"/>
    <x v="1"/>
  </r>
  <r>
    <x v="1"/>
    <x v="4"/>
  </r>
  <r>
    <x v="1"/>
    <x v="8"/>
  </r>
  <r>
    <x v="1"/>
    <x v="9"/>
  </r>
  <r>
    <x v="1"/>
    <x v="7"/>
  </r>
  <r>
    <x v="1"/>
    <x v="8"/>
  </r>
  <r>
    <x v="1"/>
    <x v="9"/>
  </r>
  <r>
    <x v="1"/>
    <x v="8"/>
  </r>
  <r>
    <x v="1"/>
    <x v="0"/>
  </r>
  <r>
    <x v="1"/>
    <x v="5"/>
  </r>
  <r>
    <x v="1"/>
    <x v="1"/>
  </r>
  <r>
    <x v="1"/>
    <x v="2"/>
  </r>
  <r>
    <x v="1"/>
    <x v="4"/>
  </r>
  <r>
    <x v="1"/>
    <x v="1"/>
  </r>
  <r>
    <x v="1"/>
    <x v="8"/>
  </r>
  <r>
    <x v="1"/>
    <x v="7"/>
  </r>
  <r>
    <x v="1"/>
    <x v="8"/>
  </r>
  <r>
    <x v="1"/>
    <x v="6"/>
  </r>
  <r>
    <x v="1"/>
    <x v="2"/>
  </r>
  <r>
    <x v="1"/>
    <x v="4"/>
  </r>
  <r>
    <x v="1"/>
    <x v="7"/>
  </r>
  <r>
    <x v="1"/>
    <x v="2"/>
  </r>
  <r>
    <x v="1"/>
    <x v="9"/>
  </r>
  <r>
    <x v="1"/>
    <x v="5"/>
  </r>
  <r>
    <x v="1"/>
    <x v="9"/>
  </r>
  <r>
    <x v="1"/>
    <x v="7"/>
  </r>
  <r>
    <x v="0"/>
    <x v="5"/>
  </r>
  <r>
    <x v="1"/>
    <x v="1"/>
  </r>
  <r>
    <x v="1"/>
    <x v="5"/>
  </r>
  <r>
    <x v="1"/>
    <x v="4"/>
  </r>
  <r>
    <x v="1"/>
    <x v="7"/>
  </r>
  <r>
    <x v="1"/>
    <x v="7"/>
  </r>
  <r>
    <x v="1"/>
    <x v="2"/>
  </r>
  <r>
    <x v="1"/>
    <x v="7"/>
  </r>
  <r>
    <x v="1"/>
    <x v="6"/>
  </r>
  <r>
    <x v="1"/>
    <x v="7"/>
  </r>
  <r>
    <x v="1"/>
    <x v="4"/>
  </r>
  <r>
    <x v="1"/>
    <x v="5"/>
  </r>
  <r>
    <x v="1"/>
    <x v="7"/>
  </r>
  <r>
    <x v="1"/>
    <x v="4"/>
  </r>
  <r>
    <x v="1"/>
    <x v="5"/>
  </r>
  <r>
    <x v="1"/>
    <x v="6"/>
  </r>
  <r>
    <x v="1"/>
    <x v="7"/>
  </r>
  <r>
    <x v="1"/>
    <x v="3"/>
  </r>
  <r>
    <x v="1"/>
    <x v="8"/>
  </r>
  <r>
    <x v="1"/>
    <x v="5"/>
  </r>
  <r>
    <x v="1"/>
    <x v="6"/>
  </r>
  <r>
    <x v="1"/>
    <x v="3"/>
  </r>
  <r>
    <x v="1"/>
    <x v="0"/>
  </r>
  <r>
    <x v="1"/>
    <x v="0"/>
  </r>
  <r>
    <x v="1"/>
    <x v="3"/>
  </r>
  <r>
    <x v="1"/>
    <x v="0"/>
  </r>
  <r>
    <x v="1"/>
    <x v="5"/>
  </r>
  <r>
    <x v="1"/>
    <x v="5"/>
  </r>
  <r>
    <x v="1"/>
    <x v="7"/>
  </r>
  <r>
    <x v="1"/>
    <x v="1"/>
  </r>
  <r>
    <x v="1"/>
    <x v="2"/>
  </r>
  <r>
    <x v="1"/>
    <x v="0"/>
  </r>
  <r>
    <x v="1"/>
    <x v="4"/>
  </r>
  <r>
    <x v="1"/>
    <x v="1"/>
  </r>
  <r>
    <x v="1"/>
    <x v="4"/>
  </r>
  <r>
    <x v="1"/>
    <x v="0"/>
  </r>
  <r>
    <x v="1"/>
    <x v="4"/>
  </r>
  <r>
    <x v="1"/>
    <x v="9"/>
  </r>
  <r>
    <x v="0"/>
    <x v="9"/>
  </r>
  <r>
    <x v="1"/>
    <x v="4"/>
  </r>
  <r>
    <x v="1"/>
    <x v="2"/>
  </r>
  <r>
    <x v="1"/>
    <x v="4"/>
  </r>
  <r>
    <x v="1"/>
    <x v="1"/>
  </r>
  <r>
    <x v="1"/>
    <x v="0"/>
  </r>
  <r>
    <x v="1"/>
    <x v="6"/>
  </r>
  <r>
    <x v="1"/>
    <x v="9"/>
  </r>
  <r>
    <x v="1"/>
    <x v="9"/>
  </r>
  <r>
    <x v="1"/>
    <x v="2"/>
  </r>
  <r>
    <x v="1"/>
    <x v="6"/>
  </r>
  <r>
    <x v="1"/>
    <x v="5"/>
  </r>
  <r>
    <x v="1"/>
    <x v="0"/>
  </r>
  <r>
    <x v="1"/>
    <x v="1"/>
  </r>
  <r>
    <x v="1"/>
    <x v="0"/>
  </r>
  <r>
    <x v="1"/>
    <x v="4"/>
  </r>
  <r>
    <x v="1"/>
    <x v="7"/>
  </r>
  <r>
    <x v="1"/>
    <x v="3"/>
  </r>
  <r>
    <x v="1"/>
    <x v="4"/>
  </r>
  <r>
    <x v="1"/>
    <x v="0"/>
  </r>
  <r>
    <x v="1"/>
    <x v="1"/>
  </r>
  <r>
    <x v="1"/>
    <x v="5"/>
  </r>
  <r>
    <x v="1"/>
    <x v="0"/>
  </r>
  <r>
    <x v="1"/>
    <x v="0"/>
  </r>
  <r>
    <x v="1"/>
    <x v="6"/>
  </r>
  <r>
    <x v="1"/>
    <x v="9"/>
  </r>
  <r>
    <x v="1"/>
    <x v="5"/>
  </r>
  <r>
    <x v="1"/>
    <x v="7"/>
  </r>
  <r>
    <x v="1"/>
    <x v="5"/>
  </r>
  <r>
    <x v="1"/>
    <x v="8"/>
  </r>
  <r>
    <x v="1"/>
    <x v="4"/>
  </r>
  <r>
    <x v="1"/>
    <x v="8"/>
  </r>
  <r>
    <x v="1"/>
    <x v="1"/>
  </r>
  <r>
    <x v="1"/>
    <x v="4"/>
  </r>
  <r>
    <x v="1"/>
    <x v="6"/>
  </r>
  <r>
    <x v="1"/>
    <x v="4"/>
  </r>
  <r>
    <x v="1"/>
    <x v="9"/>
  </r>
  <r>
    <x v="1"/>
    <x v="7"/>
  </r>
  <r>
    <x v="1"/>
    <x v="8"/>
  </r>
  <r>
    <x v="1"/>
    <x v="1"/>
  </r>
  <r>
    <x v="1"/>
    <x v="6"/>
  </r>
  <r>
    <x v="1"/>
    <x v="7"/>
  </r>
  <r>
    <x v="1"/>
    <x v="0"/>
  </r>
  <r>
    <x v="1"/>
    <x v="0"/>
  </r>
  <r>
    <x v="1"/>
    <x v="4"/>
  </r>
  <r>
    <x v="1"/>
    <x v="3"/>
  </r>
  <r>
    <x v="1"/>
    <x v="6"/>
  </r>
  <r>
    <x v="1"/>
    <x v="1"/>
  </r>
  <r>
    <x v="1"/>
    <x v="4"/>
  </r>
  <r>
    <x v="1"/>
    <x v="3"/>
  </r>
  <r>
    <x v="1"/>
    <x v="6"/>
  </r>
  <r>
    <x v="1"/>
    <x v="7"/>
  </r>
  <r>
    <x v="1"/>
    <x v="3"/>
  </r>
  <r>
    <x v="1"/>
    <x v="8"/>
  </r>
  <r>
    <x v="1"/>
    <x v="8"/>
  </r>
  <r>
    <x v="1"/>
    <x v="3"/>
  </r>
  <r>
    <x v="1"/>
    <x v="2"/>
  </r>
  <r>
    <x v="1"/>
    <x v="9"/>
  </r>
  <r>
    <x v="1"/>
    <x v="4"/>
  </r>
  <r>
    <x v="1"/>
    <x v="6"/>
  </r>
  <r>
    <x v="1"/>
    <x v="8"/>
  </r>
  <r>
    <x v="1"/>
    <x v="5"/>
  </r>
  <r>
    <x v="0"/>
    <x v="0"/>
  </r>
  <r>
    <x v="1"/>
    <x v="3"/>
  </r>
  <r>
    <x v="1"/>
    <x v="9"/>
  </r>
  <r>
    <x v="1"/>
    <x v="0"/>
  </r>
  <r>
    <x v="1"/>
    <x v="7"/>
  </r>
  <r>
    <x v="1"/>
    <x v="7"/>
  </r>
  <r>
    <x v="1"/>
    <x v="3"/>
  </r>
  <r>
    <x v="1"/>
    <x v="5"/>
  </r>
  <r>
    <x v="1"/>
    <x v="0"/>
  </r>
  <r>
    <x v="1"/>
    <x v="7"/>
  </r>
  <r>
    <x v="1"/>
    <x v="4"/>
  </r>
  <r>
    <x v="1"/>
    <x v="8"/>
  </r>
  <r>
    <x v="1"/>
    <x v="5"/>
  </r>
  <r>
    <x v="1"/>
    <x v="5"/>
  </r>
  <r>
    <x v="1"/>
    <x v="2"/>
  </r>
  <r>
    <x v="0"/>
    <x v="1"/>
  </r>
  <r>
    <x v="1"/>
    <x v="6"/>
  </r>
  <r>
    <x v="1"/>
    <x v="3"/>
  </r>
  <r>
    <x v="1"/>
    <x v="6"/>
  </r>
  <r>
    <x v="1"/>
    <x v="4"/>
  </r>
  <r>
    <x v="0"/>
    <x v="5"/>
  </r>
  <r>
    <x v="1"/>
    <x v="1"/>
  </r>
  <r>
    <x v="1"/>
    <x v="1"/>
  </r>
  <r>
    <x v="1"/>
    <x v="5"/>
  </r>
  <r>
    <x v="1"/>
    <x v="4"/>
  </r>
  <r>
    <x v="0"/>
    <x v="0"/>
  </r>
  <r>
    <x v="1"/>
    <x v="3"/>
  </r>
  <r>
    <x v="1"/>
    <x v="8"/>
  </r>
  <r>
    <x v="1"/>
    <x v="6"/>
  </r>
  <r>
    <x v="1"/>
    <x v="7"/>
  </r>
  <r>
    <x v="1"/>
    <x v="3"/>
  </r>
  <r>
    <x v="1"/>
    <x v="2"/>
  </r>
  <r>
    <x v="1"/>
    <x v="8"/>
  </r>
  <r>
    <x v="1"/>
    <x v="7"/>
  </r>
  <r>
    <x v="1"/>
    <x v="0"/>
  </r>
  <r>
    <x v="1"/>
    <x v="4"/>
  </r>
  <r>
    <x v="1"/>
    <x v="5"/>
  </r>
  <r>
    <x v="1"/>
    <x v="5"/>
  </r>
  <r>
    <x v="1"/>
    <x v="6"/>
  </r>
  <r>
    <x v="1"/>
    <x v="2"/>
  </r>
  <r>
    <x v="1"/>
    <x v="8"/>
  </r>
  <r>
    <x v="1"/>
    <x v="6"/>
  </r>
  <r>
    <x v="1"/>
    <x v="0"/>
  </r>
  <r>
    <x v="1"/>
    <x v="4"/>
  </r>
  <r>
    <x v="1"/>
    <x v="6"/>
  </r>
  <r>
    <x v="1"/>
    <x v="5"/>
  </r>
  <r>
    <x v="1"/>
    <x v="0"/>
  </r>
  <r>
    <x v="1"/>
    <x v="0"/>
  </r>
  <r>
    <x v="1"/>
    <x v="0"/>
  </r>
  <r>
    <x v="1"/>
    <x v="5"/>
  </r>
  <r>
    <x v="1"/>
    <x v="1"/>
  </r>
  <r>
    <x v="1"/>
    <x v="5"/>
  </r>
  <r>
    <x v="1"/>
    <x v="9"/>
  </r>
  <r>
    <x v="0"/>
    <x v="2"/>
  </r>
  <r>
    <x v="0"/>
    <x v="2"/>
  </r>
  <r>
    <x v="0"/>
    <x v="2"/>
  </r>
  <r>
    <x v="1"/>
    <x v="3"/>
  </r>
  <r>
    <x v="1"/>
    <x v="5"/>
  </r>
  <r>
    <x v="1"/>
    <x v="5"/>
  </r>
  <r>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82589-B604-4B67-91EB-2B77550FA221}" name="PivotTable2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
    <pivotField showAll="0"/>
    <pivotField showAll="0"/>
    <pivotField axis="axisRow" showAll="0">
      <items count="3">
        <item x="1"/>
        <item x="0"/>
        <item t="default"/>
      </items>
    </pivotField>
    <pivotField dataField="1" showAll="0"/>
  </pivotFields>
  <rowFields count="1">
    <field x="2"/>
  </rowFields>
  <rowItems count="3">
    <i>
      <x/>
    </i>
    <i>
      <x v="1"/>
    </i>
    <i t="grand">
      <x/>
    </i>
  </rowItems>
  <colItems count="1">
    <i/>
  </colItems>
  <dataFields count="1">
    <dataField name="Average of post-tax cost"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8E178-C5F6-4E1E-90A9-786444E4E7AF}" name="PivotTable24"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12:G15" firstHeaderRow="1" firstDataRow="1" firstDataCol="1"/>
  <pivotFields count="2">
    <pivotField axis="axisRow" dataField="1" showAll="0">
      <items count="3">
        <item sd="0" x="0"/>
        <item sd="0" x="1"/>
        <item t="default"/>
      </items>
    </pivotField>
    <pivotField axis="axisRow" numFmtId="165" showAll="0">
      <items count="11">
        <item x="8"/>
        <item x="3"/>
        <item x="4"/>
        <item x="6"/>
        <item x="9"/>
        <item x="5"/>
        <item x="7"/>
        <item x="1"/>
        <item x="0"/>
        <item x="2"/>
        <item t="default"/>
      </items>
    </pivotField>
  </pivotFields>
  <rowFields count="2">
    <field x="0"/>
    <field x="1"/>
  </rowFields>
  <rowItems count="3">
    <i>
      <x/>
    </i>
    <i>
      <x v="1"/>
    </i>
    <i t="grand">
      <x/>
    </i>
  </rowItems>
  <colItems count="1">
    <i/>
  </colItems>
  <dataFields count="1">
    <dataField name="Count of successful_pickup"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47742-A026-4DE9-9E80-FDAA7E6A1E27}" name="PivotTable23"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3:M15" firstHeaderRow="1" firstDataRow="2" firstDataCol="1"/>
  <pivotFields count="2">
    <pivotField axis="axisCol" dataField="1" showAll="0">
      <items count="3">
        <item x="0"/>
        <item x="1"/>
        <item t="default"/>
      </items>
    </pivotField>
    <pivotField axis="axisRow" numFmtId="165" showAll="0">
      <items count="11">
        <item x="8"/>
        <item x="3"/>
        <item x="4"/>
        <item x="6"/>
        <item x="9"/>
        <item x="5"/>
        <item x="7"/>
        <item x="1"/>
        <item x="0"/>
        <item x="2"/>
        <item t="default"/>
      </items>
    </pivotField>
  </pivotFields>
  <rowFields count="1">
    <field x="1"/>
  </rowFields>
  <rowItems count="11">
    <i>
      <x/>
    </i>
    <i>
      <x v="1"/>
    </i>
    <i>
      <x v="2"/>
    </i>
    <i>
      <x v="3"/>
    </i>
    <i>
      <x v="4"/>
    </i>
    <i>
      <x v="5"/>
    </i>
    <i>
      <x v="6"/>
    </i>
    <i>
      <x v="7"/>
    </i>
    <i>
      <x v="8"/>
    </i>
    <i>
      <x v="9"/>
    </i>
    <i t="grand">
      <x/>
    </i>
  </rowItems>
  <colFields count="1">
    <field x="0"/>
  </colFields>
  <colItems count="3">
    <i>
      <x/>
    </i>
    <i>
      <x v="1"/>
    </i>
    <i t="grand">
      <x/>
    </i>
  </colItems>
  <dataFields count="1">
    <dataField name="Count of successful_pickup" fld="0" subtotal="count" baseField="0" baseItem="0"/>
  </dataFields>
  <chartFormats count="2">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0B4AC-F358-4C3F-A666-379EA649342C}" name="Table1" displayName="Table1" ref="A1:E2242" totalsRowShown="0" headerRowDxfId="11">
  <autoFilter ref="A1:E2242" xr:uid="{00000000-0009-0000-0000-000002000000}"/>
  <tableColumns count="5">
    <tableColumn id="1" xr3:uid="{147456EE-AE57-4454-A173-88FDFBB0F168}" name="order_id"/>
    <tableColumn id="2" xr3:uid="{71581D75-F36A-4305-ACC1-1B01830D3849}" name="menu_id"/>
    <tableColumn id="3" xr3:uid="{212EE44E-0641-4CC0-9E6C-1563DFDF6D62}" name="order_status"/>
    <tableColumn id="4" xr3:uid="{68801FA9-7015-43DC-878C-3EE0D5F1EFB8}" name="user_id"/>
    <tableColumn id="5" xr3:uid="{6911CFD0-1C5D-4688-8955-F196B2AAC327}" name="successful_pick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199747-F15B-414D-9B72-1B80429F56CD}" name="Table14" displayName="Table14" ref="A1:L2242" totalsRowShown="0" headerRowDxfId="8">
  <autoFilter ref="A1:L2242" xr:uid="{7B92DC1E-BEC7-4E2F-B602-A2880AD40304}"/>
  <tableColumns count="12">
    <tableColumn id="1" xr3:uid="{03B3E6D0-6B5E-47B5-80D1-8D4A0BF70546}" name="order_id"/>
    <tableColumn id="2" xr3:uid="{917FD9DE-A138-4E2D-AE32-1E9E92E790B0}" name="menu_id"/>
    <tableColumn id="3" xr3:uid="{A6D74C51-0F48-4234-8F94-A108B922C643}" name="order_status"/>
    <tableColumn id="4" xr3:uid="{02072EF7-CDFA-4527-90FA-9932D4695B2C}" name="user_id"/>
    <tableColumn id="5" xr3:uid="{4F53496B-692B-4462-A9CB-5FD27A47DB5B}" name="successful_pickup"/>
    <tableColumn id="6" xr3:uid="{15C74599-7CB1-45A7-9AC9-F5CEA182DEF5}" name="date" dataDxfId="7">
      <calculatedColumnFormula>VLOOKUP(Table14[[#This Row],[menu_id]],Table2[#All],2,0)</calculatedColumnFormula>
    </tableColumn>
    <tableColumn id="7" xr3:uid="{B898FAB5-88E2-4FB2-B0BD-6BB8EFFE9349}" name="meal_id" dataDxfId="6">
      <calculatedColumnFormula>VLOOKUP(Table14[[#This Row],[menu_id]],Table2[#All],3,0)</calculatedColumnFormula>
    </tableColumn>
    <tableColumn id="8" xr3:uid="{D1CB2EA9-8DD1-40EB-A3EC-BB46D126EE45}" name="restaurant_id" dataDxfId="5">
      <calculatedColumnFormula>VLOOKUP(Table14[[#This Row],[menu_id]],Table2[#All],4,0)</calculatedColumnFormula>
    </tableColumn>
    <tableColumn id="9" xr3:uid="{4526987D-3A36-4677-80B2-ED28852244CF}" name="pre-tax cost" dataDxfId="4">
      <calculatedColumnFormula>VLOOKUP(Table14[[#This Row],[menu_id]],Table2[#All],5,0)</calculatedColumnFormula>
    </tableColumn>
    <tableColumn id="10" xr3:uid="{02FD9A61-B43B-439A-B02F-1D149D5652C1}" name="tax_rate" dataDxfId="3">
      <calculatedColumnFormula>VLOOKUP(Table14[[#This Row],[menu_id]],Table2[#All],6,0)</calculatedColumnFormula>
    </tableColumn>
    <tableColumn id="11" xr3:uid="{04DAD547-D087-4BED-A98C-2570529D80CD}" name="product_offering" dataDxfId="2">
      <calculatedColumnFormula>VLOOKUP(Table14[[#This Row],[menu_id]],Table2[#All],7,0)</calculatedColumnFormula>
    </tableColumn>
    <tableColumn id="12" xr3:uid="{F2157FE3-84FF-4465-8D64-CB857D45A3DD}" name="city" dataDxfId="1">
      <calculatedColumnFormula>VLOOKUP(Table14[[#This Row],[menu_id]],Table2[#All],8,0)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0F43CA-5B16-4C10-A7E1-6B2D5D6905C6}" name="Table145" displayName="Table145" ref="A1:M2242" totalsRowShown="0">
  <autoFilter ref="A1:M2242" xr:uid="{3B4609ED-0D27-4177-96CC-0A07BDC86F63}"/>
  <tableColumns count="13">
    <tableColumn id="1" xr3:uid="{E2F9C6AF-6AD4-4DF0-BB29-ED032D0436CC}" name="order_id"/>
    <tableColumn id="2" xr3:uid="{2238F16D-80F1-4070-A541-7B8799358583}" name="menu_id"/>
    <tableColumn id="3" xr3:uid="{FA51F2D7-BB47-43A5-96BC-D7F83B3DAE66}" name="order_status"/>
    <tableColumn id="4" xr3:uid="{614FF3D7-425F-4E2E-AA89-CADC4C8F1E93}" name="user_id"/>
    <tableColumn id="5" xr3:uid="{CBFD41E3-D66B-4101-BE34-98DEF90DF339}" name="successful_pickup"/>
    <tableColumn id="6" xr3:uid="{BEBBBEB8-5519-45CD-884F-71A92CAE4AE7}" name="date">
      <calculatedColumnFormula>VLOOKUP(Table145[[#This Row],[menu_id]],Table2[#All],2,0)</calculatedColumnFormula>
    </tableColumn>
    <tableColumn id="7" xr3:uid="{E6186B75-5ED8-4E60-B38D-EAB3D8C3447C}" name="meal_id">
      <calculatedColumnFormula>VLOOKUP(Table145[[#This Row],[menu_id]],Table2[#All],3,0)</calculatedColumnFormula>
    </tableColumn>
    <tableColumn id="8" xr3:uid="{EC2FA6B0-F24D-4403-92CD-9828B2C3E224}" name="restaurant_id">
      <calculatedColumnFormula>VLOOKUP(Table145[[#This Row],[menu_id]],Table2[#All],4,0)</calculatedColumnFormula>
    </tableColumn>
    <tableColumn id="9" xr3:uid="{89AA6BF6-4866-436C-8088-F05D145647F7}" name="pre-tax cost">
      <calculatedColumnFormula>VLOOKUP(Table145[[#This Row],[menu_id]],Table2[#All],5,0)</calculatedColumnFormula>
    </tableColumn>
    <tableColumn id="10" xr3:uid="{C62754B5-DAA3-4BE7-9626-B66D5D064B44}" name="tax_rate">
      <calculatedColumnFormula>VLOOKUP(Table145[[#This Row],[menu_id]],Table2[#All],6,0)</calculatedColumnFormula>
    </tableColumn>
    <tableColumn id="11" xr3:uid="{9CB3B6DB-D879-4015-A8E7-568415306769}" name="product_offering">
      <calculatedColumnFormula>VLOOKUP(Table145[[#This Row],[menu_id]],Table2[#All],7,0)</calculatedColumnFormula>
    </tableColumn>
    <tableColumn id="12" xr3:uid="{37D2EBB1-E68A-42C8-AB0C-DC260426A93E}" name="city">
      <calculatedColumnFormula>VLOOKUP(Table145[[#This Row],[menu_id]],Table2[#All],8,0)</calculatedColumnFormula>
    </tableColumn>
    <tableColumn id="13" xr3:uid="{F306FD4C-248E-439C-ACB8-66237972AE1A}" name="count city" dataDxfId="0">
      <calculatedColumnFormula>COUNTIF(Table145[city],Table145[[#This Row],[city]])</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168B36-07AB-4D60-8C16-02C12B27505C}" name="Table2" displayName="Table2" ref="A1:H81" totalsRowShown="0" headerRowDxfId="9">
  <autoFilter ref="A1:H81" xr:uid="{00000000-0009-0000-0000-000003000000}"/>
  <tableColumns count="8">
    <tableColumn id="1" xr3:uid="{83034E05-C658-4EFF-83F9-17719BABDB56}" name="menu_id"/>
    <tableColumn id="2" xr3:uid="{3E7F1EA5-265B-404C-9874-2FB57C689E21}" name="date" dataDxfId="10"/>
    <tableColumn id="3" xr3:uid="{FA7DD4FD-55C8-41F7-85CB-226C96266363}" name="meal_id"/>
    <tableColumn id="4" xr3:uid="{31F0033F-41E6-478D-BB95-8E065B0B7DD6}" name="restaurant_id"/>
    <tableColumn id="5" xr3:uid="{8695F0B8-37CC-4E8B-ACE9-A6686A9D5946}" name="pre-tax cost"/>
    <tableColumn id="6" xr3:uid="{FF19A629-BF34-421D-908A-96B254C33010}" name="tax_rate"/>
    <tableColumn id="7" xr3:uid="{2E013CA2-3D9F-47BA-994C-8488642431C0}" name="product_offering"/>
    <tableColumn id="8" xr3:uid="{D3D9450B-9911-4DD5-AAC6-02130D919395}" name="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C13" sqref="C13"/>
    </sheetView>
  </sheetViews>
  <sheetFormatPr defaultColWidth="11.25" defaultRowHeight="15" customHeight="1" x14ac:dyDescent="0.35"/>
  <cols>
    <col min="1" max="1" width="10.58203125" customWidth="1"/>
    <col min="2" max="2" width="83.6640625" customWidth="1"/>
    <col min="3" max="3" width="10.58203125" customWidth="1"/>
    <col min="4" max="4" width="32.33203125" customWidth="1"/>
    <col min="5" max="5" width="12.4140625" customWidth="1"/>
    <col min="6" max="26" width="10.58203125" customWidth="1"/>
  </cols>
  <sheetData>
    <row r="1" spans="1:26" ht="15.75" customHeight="1" x14ac:dyDescent="0.5">
      <c r="A1" s="1"/>
      <c r="B1" s="1" t="s">
        <v>2</v>
      </c>
      <c r="C1" s="1"/>
      <c r="D1" s="1"/>
      <c r="E1" s="1"/>
      <c r="F1" s="1"/>
      <c r="G1" s="1"/>
      <c r="H1" s="1"/>
      <c r="I1" s="1"/>
      <c r="J1" s="1"/>
      <c r="K1" s="1"/>
      <c r="L1" s="1"/>
      <c r="M1" s="1"/>
      <c r="N1" s="1"/>
      <c r="O1" s="1"/>
      <c r="P1" s="1"/>
      <c r="Q1" s="1"/>
      <c r="R1" s="1"/>
      <c r="S1" s="1"/>
      <c r="T1" s="1"/>
      <c r="U1" s="1"/>
      <c r="V1" s="1"/>
      <c r="W1" s="1"/>
      <c r="X1" s="1"/>
      <c r="Y1" s="1"/>
      <c r="Z1" s="1"/>
    </row>
    <row r="2" spans="1:26" ht="15.75" customHeight="1" x14ac:dyDescent="0.35">
      <c r="A2" s="4"/>
      <c r="B2" s="4"/>
      <c r="C2" s="4"/>
      <c r="D2" s="4"/>
      <c r="E2" s="4"/>
    </row>
    <row r="3" spans="1:26" ht="15.75" customHeight="1" x14ac:dyDescent="0.35">
      <c r="A3" s="4"/>
      <c r="B3" s="2" t="s">
        <v>14</v>
      </c>
      <c r="C3" s="4"/>
      <c r="D3" s="4"/>
      <c r="E3" s="4" t="s">
        <v>4330</v>
      </c>
    </row>
    <row r="4" spans="1:26" ht="15.75" customHeight="1" x14ac:dyDescent="0.35">
      <c r="A4" s="4"/>
      <c r="B4" s="5" t="s">
        <v>19</v>
      </c>
      <c r="C4" s="4"/>
      <c r="D4" s="4"/>
      <c r="E4" s="4" t="s">
        <v>4359</v>
      </c>
    </row>
    <row r="5" spans="1:26" ht="15.75" customHeight="1" x14ac:dyDescent="0.35">
      <c r="A5" s="4"/>
      <c r="B5" s="4"/>
      <c r="C5" s="4"/>
      <c r="D5" s="4"/>
      <c r="E5" s="4"/>
    </row>
    <row r="6" spans="1:26" ht="15.75" customHeight="1" x14ac:dyDescent="0.35">
      <c r="A6" s="4"/>
      <c r="B6" s="4"/>
      <c r="C6" s="4"/>
      <c r="D6" s="4"/>
      <c r="E6" s="4"/>
    </row>
    <row r="7" spans="1:26" ht="15.75" customHeight="1" x14ac:dyDescent="0.35">
      <c r="A7" s="7"/>
      <c r="B7" s="8" t="s">
        <v>110</v>
      </c>
      <c r="C7" s="7"/>
      <c r="D7" s="7"/>
      <c r="E7" s="7"/>
      <c r="F7" s="8"/>
      <c r="G7" s="8"/>
      <c r="H7" s="8"/>
      <c r="I7" s="8"/>
      <c r="J7" s="8"/>
      <c r="K7" s="8"/>
      <c r="L7" s="8"/>
      <c r="M7" s="8"/>
      <c r="N7" s="8"/>
      <c r="O7" s="8"/>
      <c r="P7" s="8"/>
      <c r="Q7" s="8"/>
      <c r="R7" s="8"/>
      <c r="S7" s="8"/>
      <c r="T7" s="8"/>
      <c r="U7" s="8"/>
      <c r="V7" s="8"/>
      <c r="W7" s="8"/>
      <c r="X7" s="8"/>
      <c r="Y7" s="8"/>
      <c r="Z7" s="8"/>
    </row>
    <row r="8" spans="1:26" ht="15.75" customHeight="1" x14ac:dyDescent="0.35">
      <c r="A8" s="4"/>
      <c r="B8" s="4"/>
      <c r="C8" s="4"/>
      <c r="D8" s="4"/>
      <c r="E8" s="4"/>
    </row>
    <row r="9" spans="1:26" ht="15.75" customHeight="1" x14ac:dyDescent="0.35">
      <c r="A9" s="4"/>
      <c r="B9" s="10" t="s">
        <v>141</v>
      </c>
      <c r="C9" s="4"/>
      <c r="D9" s="4"/>
      <c r="E9" s="4"/>
    </row>
    <row r="10" spans="1:26" ht="15.75" customHeight="1" x14ac:dyDescent="0.35">
      <c r="A10" s="4"/>
      <c r="B10" s="4"/>
      <c r="C10" s="4"/>
      <c r="D10" s="4"/>
      <c r="E10" s="4"/>
    </row>
    <row r="11" spans="1:26" ht="55.5" customHeight="1" x14ac:dyDescent="0.35">
      <c r="A11" s="4"/>
      <c r="B11" s="12" t="s">
        <v>167</v>
      </c>
      <c r="C11" s="4"/>
      <c r="D11" s="21" t="s">
        <v>4331</v>
      </c>
      <c r="E11" s="4"/>
    </row>
    <row r="12" spans="1:26" ht="18" customHeight="1" x14ac:dyDescent="0.35">
      <c r="A12" s="4"/>
      <c r="B12" s="14"/>
      <c r="C12" s="4"/>
      <c r="D12" s="4"/>
      <c r="E12" s="4"/>
    </row>
    <row r="13" spans="1:26" ht="54" customHeight="1" x14ac:dyDescent="0.35">
      <c r="A13" s="4"/>
      <c r="B13" s="12" t="s">
        <v>227</v>
      </c>
      <c r="C13" s="4"/>
      <c r="D13" s="21" t="s">
        <v>4332</v>
      </c>
      <c r="E13" s="4"/>
    </row>
    <row r="14" spans="1:26" ht="15.75" customHeight="1" x14ac:dyDescent="0.35">
      <c r="A14" s="4"/>
      <c r="B14" s="14"/>
      <c r="C14" s="4"/>
      <c r="D14" s="4"/>
      <c r="E14" s="4"/>
    </row>
    <row r="15" spans="1:26" ht="51" customHeight="1" x14ac:dyDescent="0.35">
      <c r="A15" s="4"/>
      <c r="B15" s="12" t="s">
        <v>235</v>
      </c>
      <c r="C15" s="4"/>
      <c r="D15" s="21" t="s">
        <v>4333</v>
      </c>
      <c r="E15" s="4"/>
    </row>
    <row r="16" spans="1:26" ht="15.75" customHeight="1" x14ac:dyDescent="0.35">
      <c r="A16" s="4"/>
      <c r="B16" s="14"/>
      <c r="C16" s="4"/>
      <c r="D16" s="4"/>
      <c r="E16" s="4"/>
    </row>
    <row r="17" spans="1:26" ht="15.75" customHeight="1" x14ac:dyDescent="0.35">
      <c r="A17" s="4"/>
      <c r="B17" s="4"/>
      <c r="C17" s="4"/>
      <c r="D17" s="4"/>
      <c r="E17" s="4"/>
    </row>
    <row r="18" spans="1:26" ht="15.75" customHeight="1" x14ac:dyDescent="0.35">
      <c r="A18" s="4"/>
      <c r="B18" s="4"/>
      <c r="C18" s="4"/>
      <c r="D18" s="4"/>
      <c r="E18" s="4"/>
    </row>
    <row r="19" spans="1:26" ht="15.75" customHeight="1" x14ac:dyDescent="0.35">
      <c r="A19" s="7"/>
      <c r="B19" s="8" t="s">
        <v>247</v>
      </c>
      <c r="C19" s="7"/>
      <c r="D19" s="7"/>
      <c r="E19" s="7"/>
      <c r="F19" s="8"/>
      <c r="G19" s="8"/>
      <c r="H19" s="8"/>
      <c r="I19" s="8"/>
      <c r="J19" s="8"/>
      <c r="K19" s="8"/>
      <c r="L19" s="8"/>
      <c r="M19" s="8"/>
      <c r="N19" s="8"/>
      <c r="O19" s="8"/>
      <c r="P19" s="8"/>
      <c r="Q19" s="8"/>
      <c r="R19" s="8"/>
      <c r="S19" s="8"/>
      <c r="T19" s="8"/>
      <c r="U19" s="8"/>
      <c r="V19" s="8"/>
      <c r="W19" s="8"/>
      <c r="X19" s="8"/>
      <c r="Y19" s="8"/>
      <c r="Z19" s="8"/>
    </row>
    <row r="20" spans="1:26" ht="15.75" customHeight="1" x14ac:dyDescent="0.35">
      <c r="A20" s="4"/>
      <c r="B20" s="15"/>
      <c r="C20" s="4"/>
      <c r="D20" s="4"/>
      <c r="E20" s="4"/>
    </row>
    <row r="21" spans="1:26" ht="15.75" customHeight="1" x14ac:dyDescent="0.35">
      <c r="A21" s="4"/>
      <c r="B21" s="16" t="s">
        <v>279</v>
      </c>
      <c r="C21" s="4"/>
      <c r="D21" s="4"/>
      <c r="E21" s="4"/>
    </row>
    <row r="22" spans="1:26" ht="15.75" customHeight="1" x14ac:dyDescent="0.35">
      <c r="A22" s="4"/>
      <c r="B22" s="4"/>
      <c r="C22" s="4"/>
      <c r="D22" s="4"/>
      <c r="E22" s="4"/>
    </row>
    <row r="23" spans="1:26" ht="15.75" customHeight="1" x14ac:dyDescent="0.35">
      <c r="A23" s="4"/>
      <c r="B23" s="12" t="s">
        <v>293</v>
      </c>
      <c r="C23" s="4"/>
      <c r="D23" s="21" t="s">
        <v>953</v>
      </c>
      <c r="E23" s="4"/>
    </row>
    <row r="24" spans="1:26" ht="15.75" customHeight="1" x14ac:dyDescent="0.35">
      <c r="A24" s="4"/>
      <c r="B24" s="14"/>
      <c r="C24" s="4"/>
      <c r="D24" s="4"/>
      <c r="E24" s="4"/>
    </row>
    <row r="25" spans="1:26" ht="15.75" customHeight="1" x14ac:dyDescent="0.35">
      <c r="A25" s="4"/>
      <c r="B25" s="12" t="s">
        <v>296</v>
      </c>
      <c r="C25" s="4"/>
      <c r="D25" s="13">
        <v>907</v>
      </c>
      <c r="E25" s="12" t="s">
        <v>297</v>
      </c>
    </row>
    <row r="26" spans="1:26" ht="15.75" customHeight="1" x14ac:dyDescent="0.35">
      <c r="A26" s="4"/>
      <c r="B26" s="14"/>
      <c r="C26" s="4"/>
      <c r="D26" s="13">
        <v>1334</v>
      </c>
      <c r="E26" s="12" t="s">
        <v>300</v>
      </c>
    </row>
    <row r="27" spans="1:26" ht="15.75" customHeight="1" x14ac:dyDescent="0.35">
      <c r="A27" s="4"/>
      <c r="B27" s="14"/>
      <c r="C27" s="4"/>
      <c r="D27" s="4"/>
      <c r="E27" s="4"/>
    </row>
    <row r="28" spans="1:26" ht="15.75" customHeight="1" x14ac:dyDescent="0.35">
      <c r="A28" s="4"/>
      <c r="B28" s="17" t="s">
        <v>304</v>
      </c>
      <c r="C28" s="4"/>
      <c r="D28" s="13">
        <v>7.45</v>
      </c>
      <c r="E28" s="12" t="s">
        <v>297</v>
      </c>
    </row>
    <row r="29" spans="1:26" ht="15.75" customHeight="1" x14ac:dyDescent="0.35">
      <c r="A29" s="4"/>
      <c r="B29" s="14"/>
      <c r="C29" s="4"/>
      <c r="D29" s="13">
        <v>6.18</v>
      </c>
      <c r="E29" s="18" t="s">
        <v>300</v>
      </c>
    </row>
    <row r="30" spans="1:26" ht="18" customHeight="1" x14ac:dyDescent="0.35">
      <c r="A30" s="4"/>
      <c r="B30" s="14"/>
      <c r="C30" s="4"/>
      <c r="D30" s="4"/>
      <c r="E30" s="4"/>
    </row>
    <row r="31" spans="1:26" ht="15.75" customHeight="1" x14ac:dyDescent="0.35">
      <c r="A31" s="4"/>
      <c r="B31" s="17" t="s">
        <v>326</v>
      </c>
      <c r="C31" s="4"/>
      <c r="D31" s="4" t="s">
        <v>4352</v>
      </c>
      <c r="E31" s="4"/>
    </row>
    <row r="32" spans="1:26" ht="15.75" customHeight="1" x14ac:dyDescent="0.35">
      <c r="A32" s="4"/>
      <c r="B32" s="14"/>
      <c r="C32" s="4"/>
      <c r="D32" s="4"/>
      <c r="E32" s="4"/>
    </row>
    <row r="33" spans="1:26" ht="15.75" customHeight="1" x14ac:dyDescent="0.35">
      <c r="A33" s="4"/>
      <c r="B33" s="12" t="s">
        <v>332</v>
      </c>
      <c r="C33" s="4"/>
      <c r="D33" s="21" t="s">
        <v>4353</v>
      </c>
      <c r="E33" s="4"/>
    </row>
    <row r="34" spans="1:26" ht="15.75" customHeight="1" x14ac:dyDescent="0.35">
      <c r="A34" s="4"/>
      <c r="B34" s="4"/>
      <c r="C34" s="4"/>
      <c r="D34" s="4"/>
      <c r="E34" s="4"/>
    </row>
    <row r="35" spans="1:26" ht="15.75" customHeight="1" x14ac:dyDescent="0.35">
      <c r="A35" s="4"/>
      <c r="B35" s="4"/>
      <c r="C35" s="4"/>
      <c r="D35" s="4"/>
      <c r="E35" s="4"/>
    </row>
    <row r="36" spans="1:26" ht="15.75" customHeight="1" x14ac:dyDescent="0.35"/>
    <row r="37" spans="1:26" ht="15.75" customHeight="1" x14ac:dyDescent="0.35"/>
    <row r="38" spans="1:26" ht="15.75" customHeight="1" x14ac:dyDescent="0.35"/>
    <row r="39" spans="1:26" ht="15.75" customHeight="1" x14ac:dyDescent="0.35">
      <c r="A39" s="7"/>
      <c r="B39" s="19" t="s">
        <v>339</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35"/>
    <row r="41" spans="1:26" ht="15.75" customHeight="1" x14ac:dyDescent="0.35">
      <c r="B41" s="16" t="s">
        <v>356</v>
      </c>
    </row>
    <row r="42" spans="1:26" ht="15.75" customHeight="1" x14ac:dyDescent="0.35"/>
    <row r="43" spans="1:26" ht="59.25" customHeight="1" x14ac:dyDescent="0.35">
      <c r="B43" s="12" t="s">
        <v>358</v>
      </c>
      <c r="D43" s="21" t="s">
        <v>4354</v>
      </c>
    </row>
    <row r="44" spans="1:26" ht="15.75" customHeight="1" x14ac:dyDescent="0.35"/>
    <row r="45" spans="1:26" ht="81" customHeight="1" x14ac:dyDescent="0.35">
      <c r="B45" s="12" t="s">
        <v>360</v>
      </c>
      <c r="D45" s="21" t="s">
        <v>4355</v>
      </c>
    </row>
    <row r="46" spans="1:26" ht="15.75" customHeight="1" x14ac:dyDescent="0.35">
      <c r="D46" t="s">
        <v>4356</v>
      </c>
    </row>
    <row r="47" spans="1:26" ht="15.75" customHeight="1" x14ac:dyDescent="0.35">
      <c r="D47" t="s">
        <v>4357</v>
      </c>
    </row>
    <row r="48" spans="1:26" ht="15.75" customHeight="1" x14ac:dyDescent="0.35"/>
    <row r="49" spans="4:4" ht="15.75" customHeight="1" x14ac:dyDescent="0.35">
      <c r="D49" s="22" t="s">
        <v>4358</v>
      </c>
    </row>
    <row r="50" spans="4:4" ht="15.75" customHeight="1" x14ac:dyDescent="0.35"/>
    <row r="51" spans="4:4" ht="15.75" customHeight="1" x14ac:dyDescent="0.35"/>
    <row r="52" spans="4:4" ht="15.75" customHeight="1" x14ac:dyDescent="0.35"/>
    <row r="53" spans="4:4" ht="15.75" customHeight="1" x14ac:dyDescent="0.35"/>
    <row r="54" spans="4:4" ht="15.75" customHeight="1" x14ac:dyDescent="0.35"/>
    <row r="55" spans="4:4" ht="15.75" customHeight="1" x14ac:dyDescent="0.35"/>
    <row r="56" spans="4:4" ht="15.75" customHeight="1" x14ac:dyDescent="0.35"/>
    <row r="57" spans="4:4" ht="15.75" customHeight="1" x14ac:dyDescent="0.35"/>
    <row r="58" spans="4:4" ht="15.75" customHeight="1" x14ac:dyDescent="0.35"/>
    <row r="59" spans="4:4" ht="15.75" customHeight="1" x14ac:dyDescent="0.35"/>
    <row r="60" spans="4:4" ht="15.75" customHeight="1" x14ac:dyDescent="0.35"/>
    <row r="61" spans="4:4" ht="15.75" customHeight="1" x14ac:dyDescent="0.35"/>
    <row r="62" spans="4:4" ht="15.75" customHeight="1" x14ac:dyDescent="0.35"/>
    <row r="63" spans="4:4" ht="15.75" customHeight="1" x14ac:dyDescent="0.35"/>
    <row r="64" spans="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topLeftCell="A63" workbookViewId="0">
      <selection activeCell="B1" sqref="B1:H1"/>
    </sheetView>
  </sheetViews>
  <sheetFormatPr defaultColWidth="11.25" defaultRowHeight="15" customHeight="1" x14ac:dyDescent="0.35"/>
  <cols>
    <col min="1" max="1" width="22.33203125" customWidth="1"/>
    <col min="2" max="2" width="16.4140625" customWidth="1"/>
    <col min="3" max="4" width="22.75" customWidth="1"/>
    <col min="5" max="6" width="12.4140625" customWidth="1"/>
    <col min="7" max="7" width="19.6640625" customWidth="1"/>
    <col min="8" max="8" width="18.4140625" customWidth="1"/>
    <col min="9" max="24" width="10.58203125" customWidth="1"/>
  </cols>
  <sheetData>
    <row r="1" spans="1:24" ht="15.75" customHeight="1" x14ac:dyDescent="0.35">
      <c r="A1" s="3" t="s">
        <v>3</v>
      </c>
      <c r="B1" s="2" t="s">
        <v>540</v>
      </c>
      <c r="C1" s="2" t="s">
        <v>542</v>
      </c>
      <c r="D1" s="2" t="s">
        <v>544</v>
      </c>
      <c r="E1" s="3" t="s">
        <v>545</v>
      </c>
      <c r="F1" s="2" t="s">
        <v>546</v>
      </c>
      <c r="G1" s="2" t="s">
        <v>548</v>
      </c>
      <c r="H1" s="2" t="s">
        <v>549</v>
      </c>
      <c r="I1" s="2"/>
      <c r="J1" s="2"/>
      <c r="K1" s="2"/>
      <c r="L1" s="2"/>
      <c r="M1" s="2"/>
      <c r="N1" s="2"/>
      <c r="O1" s="2"/>
      <c r="P1" s="2"/>
      <c r="Q1" s="2"/>
      <c r="R1" s="2"/>
      <c r="S1" s="2"/>
      <c r="T1" s="2"/>
      <c r="U1" s="2"/>
      <c r="V1" s="2"/>
      <c r="W1" s="2"/>
      <c r="X1" s="2"/>
    </row>
    <row r="2" spans="1:24" ht="15.75" customHeight="1" x14ac:dyDescent="0.35">
      <c r="A2" t="s">
        <v>202</v>
      </c>
      <c r="B2" s="20">
        <v>43563</v>
      </c>
      <c r="C2" t="s">
        <v>580</v>
      </c>
      <c r="D2" t="s">
        <v>581</v>
      </c>
      <c r="E2">
        <v>4.95</v>
      </c>
      <c r="F2">
        <v>10.1</v>
      </c>
      <c r="G2" t="s">
        <v>584</v>
      </c>
      <c r="H2" t="s">
        <v>300</v>
      </c>
    </row>
    <row r="3" spans="1:24" ht="15.75" customHeight="1" x14ac:dyDescent="0.35">
      <c r="A3" t="s">
        <v>219</v>
      </c>
      <c r="B3" s="20">
        <v>43566</v>
      </c>
      <c r="C3" t="s">
        <v>587</v>
      </c>
      <c r="D3" t="s">
        <v>589</v>
      </c>
      <c r="E3">
        <v>4.3</v>
      </c>
      <c r="F3">
        <v>11.5</v>
      </c>
      <c r="G3" t="s">
        <v>584</v>
      </c>
      <c r="H3" t="s">
        <v>297</v>
      </c>
    </row>
    <row r="4" spans="1:24" ht="15.75" customHeight="1" x14ac:dyDescent="0.35">
      <c r="A4" t="s">
        <v>12</v>
      </c>
      <c r="B4" s="20">
        <v>43565</v>
      </c>
      <c r="C4" t="s">
        <v>594</v>
      </c>
      <c r="D4" t="s">
        <v>595</v>
      </c>
      <c r="E4">
        <v>6.8</v>
      </c>
      <c r="F4">
        <v>10.1</v>
      </c>
      <c r="G4" t="s">
        <v>584</v>
      </c>
      <c r="H4" t="s">
        <v>300</v>
      </c>
    </row>
    <row r="5" spans="1:24" ht="15.75" customHeight="1" x14ac:dyDescent="0.35">
      <c r="A5" t="s">
        <v>486</v>
      </c>
      <c r="B5" s="20">
        <v>43567</v>
      </c>
      <c r="C5" t="s">
        <v>602</v>
      </c>
      <c r="D5" t="s">
        <v>603</v>
      </c>
      <c r="E5">
        <v>4.5</v>
      </c>
      <c r="F5">
        <v>11.5</v>
      </c>
      <c r="G5" t="s">
        <v>584</v>
      </c>
      <c r="H5" t="s">
        <v>297</v>
      </c>
    </row>
    <row r="6" spans="1:24" ht="15.75" customHeight="1" x14ac:dyDescent="0.35">
      <c r="A6" t="s">
        <v>52</v>
      </c>
      <c r="B6" s="20">
        <v>43557</v>
      </c>
      <c r="C6" t="s">
        <v>608</v>
      </c>
      <c r="D6" t="s">
        <v>609</v>
      </c>
      <c r="E6">
        <v>5.75</v>
      </c>
      <c r="F6">
        <v>10.1</v>
      </c>
      <c r="G6" t="s">
        <v>584</v>
      </c>
      <c r="H6" t="s">
        <v>300</v>
      </c>
    </row>
    <row r="7" spans="1:24" ht="15.75" customHeight="1" x14ac:dyDescent="0.35">
      <c r="A7" t="s">
        <v>611</v>
      </c>
      <c r="B7" s="20">
        <v>43557</v>
      </c>
      <c r="C7" t="s">
        <v>613</v>
      </c>
      <c r="D7" t="s">
        <v>614</v>
      </c>
      <c r="E7">
        <v>5.99</v>
      </c>
      <c r="F7">
        <v>11.5</v>
      </c>
      <c r="G7" t="s">
        <v>584</v>
      </c>
      <c r="H7" t="s">
        <v>297</v>
      </c>
    </row>
    <row r="8" spans="1:24" ht="15.75" customHeight="1" x14ac:dyDescent="0.35">
      <c r="A8" t="s">
        <v>43</v>
      </c>
      <c r="B8" s="20">
        <v>43556</v>
      </c>
      <c r="C8" t="s">
        <v>617</v>
      </c>
      <c r="D8" t="s">
        <v>618</v>
      </c>
      <c r="E8">
        <v>5.8</v>
      </c>
      <c r="F8">
        <v>10.1</v>
      </c>
      <c r="G8" t="s">
        <v>584</v>
      </c>
      <c r="H8" t="s">
        <v>300</v>
      </c>
    </row>
    <row r="9" spans="1:24" ht="15.75" customHeight="1" x14ac:dyDescent="0.35">
      <c r="A9" t="s">
        <v>155</v>
      </c>
      <c r="B9" s="20">
        <v>43566</v>
      </c>
      <c r="C9" t="s">
        <v>623</v>
      </c>
      <c r="D9" t="s">
        <v>624</v>
      </c>
      <c r="E9">
        <v>6</v>
      </c>
      <c r="F9">
        <v>11.5</v>
      </c>
      <c r="G9" t="s">
        <v>584</v>
      </c>
      <c r="H9" t="s">
        <v>297</v>
      </c>
    </row>
    <row r="10" spans="1:24" ht="15.75" customHeight="1" x14ac:dyDescent="0.35">
      <c r="A10" t="s">
        <v>627</v>
      </c>
      <c r="B10" s="20">
        <v>43566</v>
      </c>
      <c r="C10" t="s">
        <v>629</v>
      </c>
      <c r="D10" t="s">
        <v>631</v>
      </c>
      <c r="E10">
        <v>5</v>
      </c>
      <c r="F10">
        <v>11.5</v>
      </c>
      <c r="G10" t="s">
        <v>584</v>
      </c>
      <c r="H10" t="s">
        <v>297</v>
      </c>
    </row>
    <row r="11" spans="1:24" ht="15.75" customHeight="1" x14ac:dyDescent="0.35">
      <c r="A11" t="s">
        <v>368</v>
      </c>
      <c r="B11" s="20">
        <v>43557</v>
      </c>
      <c r="C11" t="s">
        <v>634</v>
      </c>
      <c r="D11" t="s">
        <v>636</v>
      </c>
      <c r="E11">
        <v>4</v>
      </c>
      <c r="F11">
        <v>11.5</v>
      </c>
      <c r="G11" t="s">
        <v>584</v>
      </c>
      <c r="H11" t="s">
        <v>297</v>
      </c>
    </row>
    <row r="12" spans="1:24" ht="15.75" customHeight="1" x14ac:dyDescent="0.35">
      <c r="A12" t="s">
        <v>336</v>
      </c>
      <c r="B12" s="20">
        <v>43556</v>
      </c>
      <c r="C12" t="s">
        <v>642</v>
      </c>
      <c r="D12" t="s">
        <v>595</v>
      </c>
      <c r="E12">
        <v>6.8</v>
      </c>
      <c r="F12">
        <v>10.1</v>
      </c>
      <c r="G12" t="s">
        <v>584</v>
      </c>
      <c r="H12" t="s">
        <v>300</v>
      </c>
    </row>
    <row r="13" spans="1:24" ht="15.75" customHeight="1" x14ac:dyDescent="0.35">
      <c r="A13" t="s">
        <v>622</v>
      </c>
      <c r="B13" s="20">
        <v>43560</v>
      </c>
      <c r="C13" t="s">
        <v>646</v>
      </c>
      <c r="D13" t="s">
        <v>648</v>
      </c>
      <c r="E13">
        <v>6</v>
      </c>
      <c r="F13">
        <v>11.5</v>
      </c>
      <c r="G13" t="s">
        <v>584</v>
      </c>
      <c r="H13" t="s">
        <v>297</v>
      </c>
    </row>
    <row r="14" spans="1:24" ht="15.75" customHeight="1" x14ac:dyDescent="0.35">
      <c r="A14" t="s">
        <v>94</v>
      </c>
      <c r="B14" s="20">
        <v>43567</v>
      </c>
      <c r="C14" t="s">
        <v>652</v>
      </c>
      <c r="D14" t="s">
        <v>654</v>
      </c>
      <c r="E14">
        <v>5</v>
      </c>
      <c r="F14">
        <v>10.1</v>
      </c>
      <c r="G14" t="s">
        <v>584</v>
      </c>
      <c r="H14" t="s">
        <v>300</v>
      </c>
    </row>
    <row r="15" spans="1:24" ht="15.75" customHeight="1" x14ac:dyDescent="0.35">
      <c r="A15" t="s">
        <v>62</v>
      </c>
      <c r="B15" s="20">
        <v>43563</v>
      </c>
      <c r="C15" t="s">
        <v>657</v>
      </c>
      <c r="D15" t="s">
        <v>658</v>
      </c>
      <c r="E15">
        <v>5.5</v>
      </c>
      <c r="F15">
        <v>10.1</v>
      </c>
      <c r="G15" t="s">
        <v>584</v>
      </c>
      <c r="H15" t="s">
        <v>300</v>
      </c>
    </row>
    <row r="16" spans="1:24" ht="15.75" customHeight="1" x14ac:dyDescent="0.35">
      <c r="A16" t="s">
        <v>315</v>
      </c>
      <c r="B16" s="20">
        <v>43556</v>
      </c>
      <c r="C16" t="s">
        <v>662</v>
      </c>
      <c r="D16" t="s">
        <v>663</v>
      </c>
      <c r="E16">
        <v>5.99</v>
      </c>
      <c r="F16">
        <v>11.5</v>
      </c>
      <c r="G16" t="s">
        <v>584</v>
      </c>
      <c r="H16" t="s">
        <v>297</v>
      </c>
    </row>
    <row r="17" spans="1:8" ht="15.75" customHeight="1" x14ac:dyDescent="0.35">
      <c r="A17" t="s">
        <v>32</v>
      </c>
      <c r="B17" s="20">
        <v>43565</v>
      </c>
      <c r="C17" t="s">
        <v>667</v>
      </c>
      <c r="D17" t="s">
        <v>668</v>
      </c>
      <c r="E17">
        <v>11</v>
      </c>
      <c r="F17">
        <v>11.5</v>
      </c>
      <c r="G17" t="s">
        <v>584</v>
      </c>
      <c r="H17" t="s">
        <v>297</v>
      </c>
    </row>
    <row r="18" spans="1:8" ht="15.75" customHeight="1" x14ac:dyDescent="0.35">
      <c r="A18" t="s">
        <v>211</v>
      </c>
      <c r="B18" s="20">
        <v>43564</v>
      </c>
      <c r="C18" t="s">
        <v>672</v>
      </c>
      <c r="D18" t="s">
        <v>673</v>
      </c>
      <c r="E18">
        <v>5.15</v>
      </c>
      <c r="F18">
        <v>11.5</v>
      </c>
      <c r="G18" t="s">
        <v>584</v>
      </c>
      <c r="H18" t="s">
        <v>297</v>
      </c>
    </row>
    <row r="19" spans="1:8" ht="15.75" customHeight="1" x14ac:dyDescent="0.35">
      <c r="A19" t="s">
        <v>437</v>
      </c>
      <c r="B19" s="20">
        <v>43565</v>
      </c>
      <c r="C19" t="s">
        <v>677</v>
      </c>
      <c r="D19" t="s">
        <v>678</v>
      </c>
      <c r="E19">
        <v>6.75</v>
      </c>
      <c r="F19">
        <v>10.1</v>
      </c>
      <c r="G19" t="s">
        <v>584</v>
      </c>
      <c r="H19" t="s">
        <v>300</v>
      </c>
    </row>
    <row r="20" spans="1:8" ht="15.75" customHeight="1" x14ac:dyDescent="0.35">
      <c r="A20" t="s">
        <v>172</v>
      </c>
      <c r="B20" s="20">
        <v>43567</v>
      </c>
      <c r="C20" t="s">
        <v>683</v>
      </c>
      <c r="D20" t="s">
        <v>624</v>
      </c>
      <c r="E20">
        <v>6</v>
      </c>
      <c r="F20">
        <v>11.5</v>
      </c>
      <c r="G20" t="s">
        <v>584</v>
      </c>
      <c r="H20" t="s">
        <v>297</v>
      </c>
    </row>
    <row r="21" spans="1:8" ht="15.75" customHeight="1" x14ac:dyDescent="0.35">
      <c r="A21" t="s">
        <v>552</v>
      </c>
      <c r="B21" s="20">
        <v>43560</v>
      </c>
      <c r="C21" t="s">
        <v>686</v>
      </c>
      <c r="D21" t="s">
        <v>687</v>
      </c>
      <c r="E21">
        <v>5.25</v>
      </c>
      <c r="F21">
        <v>10.1</v>
      </c>
      <c r="G21" t="s">
        <v>584</v>
      </c>
      <c r="H21" t="s">
        <v>300</v>
      </c>
    </row>
    <row r="22" spans="1:8" ht="15.75" customHeight="1" x14ac:dyDescent="0.35">
      <c r="A22" t="s">
        <v>378</v>
      </c>
      <c r="B22" s="20">
        <v>43565</v>
      </c>
      <c r="C22" t="s">
        <v>688</v>
      </c>
      <c r="D22" t="s">
        <v>589</v>
      </c>
      <c r="E22">
        <v>4.3</v>
      </c>
      <c r="F22">
        <v>11.5</v>
      </c>
      <c r="G22" t="s">
        <v>584</v>
      </c>
      <c r="H22" t="s">
        <v>297</v>
      </c>
    </row>
    <row r="23" spans="1:8" ht="15.75" customHeight="1" x14ac:dyDescent="0.35">
      <c r="A23" t="s">
        <v>418</v>
      </c>
      <c r="B23" s="20">
        <v>43563</v>
      </c>
      <c r="C23" t="s">
        <v>689</v>
      </c>
      <c r="D23" t="s">
        <v>668</v>
      </c>
      <c r="E23">
        <v>11</v>
      </c>
      <c r="F23">
        <v>11.5</v>
      </c>
      <c r="G23" t="s">
        <v>584</v>
      </c>
      <c r="H23" t="s">
        <v>297</v>
      </c>
    </row>
    <row r="24" spans="1:8" ht="15.75" customHeight="1" x14ac:dyDescent="0.35">
      <c r="A24" t="s">
        <v>86</v>
      </c>
      <c r="B24" s="20">
        <v>43560</v>
      </c>
      <c r="C24" t="s">
        <v>692</v>
      </c>
      <c r="D24" t="s">
        <v>693</v>
      </c>
      <c r="E24">
        <v>6</v>
      </c>
      <c r="F24">
        <v>10.1</v>
      </c>
      <c r="G24" t="s">
        <v>584</v>
      </c>
      <c r="H24" t="s">
        <v>300</v>
      </c>
    </row>
    <row r="25" spans="1:8" ht="15.75" customHeight="1" x14ac:dyDescent="0.35">
      <c r="A25" t="s">
        <v>324</v>
      </c>
      <c r="B25" s="20">
        <v>43558</v>
      </c>
      <c r="C25" t="s">
        <v>697</v>
      </c>
      <c r="D25" t="s">
        <v>698</v>
      </c>
      <c r="E25">
        <v>5.5</v>
      </c>
      <c r="F25">
        <v>10.1</v>
      </c>
      <c r="G25" t="s">
        <v>584</v>
      </c>
      <c r="H25" t="s">
        <v>300</v>
      </c>
    </row>
    <row r="26" spans="1:8" ht="15.75" customHeight="1" x14ac:dyDescent="0.35">
      <c r="A26" t="s">
        <v>563</v>
      </c>
      <c r="B26" s="20">
        <v>43567</v>
      </c>
      <c r="C26" t="s">
        <v>702</v>
      </c>
      <c r="D26" t="s">
        <v>703</v>
      </c>
      <c r="E26">
        <v>7</v>
      </c>
      <c r="F26">
        <v>11.5</v>
      </c>
      <c r="G26" t="s">
        <v>584</v>
      </c>
      <c r="H26" t="s">
        <v>297</v>
      </c>
    </row>
    <row r="27" spans="1:8" ht="15.75" customHeight="1" x14ac:dyDescent="0.35">
      <c r="A27" t="s">
        <v>508</v>
      </c>
      <c r="B27" s="20">
        <v>43557</v>
      </c>
      <c r="C27" t="s">
        <v>707</v>
      </c>
      <c r="D27" t="s">
        <v>698</v>
      </c>
      <c r="E27">
        <v>5.5</v>
      </c>
      <c r="F27">
        <v>10.1</v>
      </c>
      <c r="G27" t="s">
        <v>584</v>
      </c>
      <c r="H27" t="s">
        <v>300</v>
      </c>
    </row>
    <row r="28" spans="1:8" ht="15.75" customHeight="1" x14ac:dyDescent="0.35">
      <c r="A28" t="s">
        <v>46</v>
      </c>
      <c r="B28" s="20">
        <v>43566</v>
      </c>
      <c r="C28" t="s">
        <v>711</v>
      </c>
      <c r="D28" t="s">
        <v>712</v>
      </c>
      <c r="E28">
        <v>5.5</v>
      </c>
      <c r="F28">
        <v>10.1</v>
      </c>
      <c r="G28" t="s">
        <v>584</v>
      </c>
      <c r="H28" t="s">
        <v>300</v>
      </c>
    </row>
    <row r="29" spans="1:8" ht="15.75" customHeight="1" x14ac:dyDescent="0.35">
      <c r="A29" t="s">
        <v>162</v>
      </c>
      <c r="B29" s="20">
        <v>43556</v>
      </c>
      <c r="C29" t="s">
        <v>716</v>
      </c>
      <c r="D29" t="s">
        <v>717</v>
      </c>
      <c r="E29">
        <v>4.5</v>
      </c>
      <c r="F29">
        <v>11.5</v>
      </c>
      <c r="G29" t="s">
        <v>584</v>
      </c>
      <c r="H29" t="s">
        <v>297</v>
      </c>
    </row>
    <row r="30" spans="1:8" ht="15.75" customHeight="1" x14ac:dyDescent="0.35">
      <c r="A30" t="s">
        <v>35</v>
      </c>
      <c r="B30" s="20">
        <v>43564</v>
      </c>
      <c r="C30" t="s">
        <v>721</v>
      </c>
      <c r="D30" t="s">
        <v>723</v>
      </c>
      <c r="E30">
        <v>5</v>
      </c>
      <c r="F30">
        <v>10.1</v>
      </c>
      <c r="G30" t="s">
        <v>584</v>
      </c>
      <c r="H30" t="s">
        <v>300</v>
      </c>
    </row>
    <row r="31" spans="1:8" ht="15.75" customHeight="1" x14ac:dyDescent="0.35">
      <c r="A31" t="s">
        <v>638</v>
      </c>
      <c r="B31" s="20">
        <v>43565</v>
      </c>
      <c r="C31" t="s">
        <v>726</v>
      </c>
      <c r="D31" t="s">
        <v>727</v>
      </c>
      <c r="E31">
        <v>5.15</v>
      </c>
      <c r="F31">
        <v>11.5</v>
      </c>
      <c r="G31" t="s">
        <v>584</v>
      </c>
      <c r="H31" t="s">
        <v>297</v>
      </c>
    </row>
    <row r="32" spans="1:8" ht="15.75" customHeight="1" x14ac:dyDescent="0.35">
      <c r="A32" t="s">
        <v>20</v>
      </c>
      <c r="B32" s="20">
        <v>43557</v>
      </c>
      <c r="C32" t="s">
        <v>731</v>
      </c>
      <c r="D32" t="s">
        <v>733</v>
      </c>
      <c r="E32">
        <v>5.25</v>
      </c>
      <c r="F32">
        <v>10.1</v>
      </c>
      <c r="G32" t="s">
        <v>584</v>
      </c>
      <c r="H32" t="s">
        <v>300</v>
      </c>
    </row>
    <row r="33" spans="1:8" ht="15.75" customHeight="1" x14ac:dyDescent="0.35">
      <c r="A33" t="s">
        <v>129</v>
      </c>
      <c r="B33" s="20">
        <v>43563</v>
      </c>
      <c r="C33" t="s">
        <v>737</v>
      </c>
      <c r="D33" t="s">
        <v>738</v>
      </c>
      <c r="E33">
        <v>6.64</v>
      </c>
      <c r="F33">
        <v>11.5</v>
      </c>
      <c r="G33" t="s">
        <v>584</v>
      </c>
      <c r="H33" t="s">
        <v>297</v>
      </c>
    </row>
    <row r="34" spans="1:8" ht="15.75" customHeight="1" x14ac:dyDescent="0.35">
      <c r="A34" t="s">
        <v>169</v>
      </c>
      <c r="B34" s="20">
        <v>43558</v>
      </c>
      <c r="C34" t="s">
        <v>741</v>
      </c>
      <c r="D34" t="s">
        <v>743</v>
      </c>
      <c r="E34">
        <v>5.9</v>
      </c>
      <c r="F34">
        <v>11.5</v>
      </c>
      <c r="G34" t="s">
        <v>584</v>
      </c>
      <c r="H34" t="s">
        <v>297</v>
      </c>
    </row>
    <row r="35" spans="1:8" ht="15.75" customHeight="1" x14ac:dyDescent="0.35">
      <c r="A35" t="s">
        <v>81</v>
      </c>
      <c r="B35" s="20">
        <v>43564</v>
      </c>
      <c r="C35" t="s">
        <v>746</v>
      </c>
      <c r="D35" t="s">
        <v>747</v>
      </c>
      <c r="E35">
        <v>6.25</v>
      </c>
      <c r="F35">
        <v>10.1</v>
      </c>
      <c r="G35" t="s">
        <v>584</v>
      </c>
      <c r="H35" t="s">
        <v>300</v>
      </c>
    </row>
    <row r="36" spans="1:8" ht="15.75" customHeight="1" x14ac:dyDescent="0.35">
      <c r="A36" t="s">
        <v>401</v>
      </c>
      <c r="B36" s="20">
        <v>43560</v>
      </c>
      <c r="C36" t="s">
        <v>748</v>
      </c>
      <c r="D36" t="s">
        <v>589</v>
      </c>
      <c r="E36">
        <v>4.45</v>
      </c>
      <c r="F36">
        <v>11.5</v>
      </c>
      <c r="G36" t="s">
        <v>584</v>
      </c>
      <c r="H36" t="s">
        <v>297</v>
      </c>
    </row>
    <row r="37" spans="1:8" ht="15.75" customHeight="1" x14ac:dyDescent="0.35">
      <c r="A37" t="s">
        <v>97</v>
      </c>
      <c r="B37" s="20">
        <v>43567</v>
      </c>
      <c r="C37" t="s">
        <v>752</v>
      </c>
      <c r="D37" t="s">
        <v>753</v>
      </c>
      <c r="E37">
        <v>7.5399999999999991</v>
      </c>
      <c r="F37">
        <v>11.5</v>
      </c>
      <c r="G37" t="s">
        <v>584</v>
      </c>
      <c r="H37" t="s">
        <v>297</v>
      </c>
    </row>
    <row r="38" spans="1:8" ht="15.75" customHeight="1" x14ac:dyDescent="0.35">
      <c r="A38" t="s">
        <v>483</v>
      </c>
      <c r="B38" s="20">
        <v>43560</v>
      </c>
      <c r="C38" t="s">
        <v>757</v>
      </c>
      <c r="D38" t="s">
        <v>663</v>
      </c>
      <c r="E38">
        <v>6.75</v>
      </c>
      <c r="F38">
        <v>11.5</v>
      </c>
      <c r="G38" t="s">
        <v>584</v>
      </c>
      <c r="H38" t="s">
        <v>297</v>
      </c>
    </row>
    <row r="39" spans="1:8" ht="15.75" customHeight="1" x14ac:dyDescent="0.35">
      <c r="A39" t="s">
        <v>108</v>
      </c>
      <c r="B39" s="20">
        <v>43565</v>
      </c>
      <c r="C39" t="s">
        <v>761</v>
      </c>
      <c r="D39" t="s">
        <v>762</v>
      </c>
      <c r="E39">
        <v>5.95</v>
      </c>
      <c r="F39">
        <v>10.1</v>
      </c>
      <c r="G39" t="s">
        <v>584</v>
      </c>
      <c r="H39" t="s">
        <v>300</v>
      </c>
    </row>
    <row r="40" spans="1:8" ht="15.75" customHeight="1" x14ac:dyDescent="0.35">
      <c r="A40" t="s">
        <v>134</v>
      </c>
      <c r="B40" s="20">
        <v>43559</v>
      </c>
      <c r="C40" t="s">
        <v>765</v>
      </c>
      <c r="D40" t="s">
        <v>609</v>
      </c>
      <c r="E40">
        <v>5.75</v>
      </c>
      <c r="F40">
        <v>10.1</v>
      </c>
      <c r="G40" t="s">
        <v>584</v>
      </c>
      <c r="H40" t="s">
        <v>300</v>
      </c>
    </row>
    <row r="41" spans="1:8" ht="15.75" customHeight="1" x14ac:dyDescent="0.35">
      <c r="A41" t="s">
        <v>76</v>
      </c>
      <c r="B41" s="20">
        <v>43558</v>
      </c>
      <c r="C41" t="s">
        <v>769</v>
      </c>
      <c r="D41" t="s">
        <v>771</v>
      </c>
      <c r="E41">
        <v>5.5</v>
      </c>
      <c r="F41">
        <v>10.1</v>
      </c>
      <c r="G41" t="s">
        <v>584</v>
      </c>
      <c r="H41" t="s">
        <v>300</v>
      </c>
    </row>
    <row r="42" spans="1:8" ht="15.75" customHeight="1" x14ac:dyDescent="0.35">
      <c r="A42" t="s">
        <v>112</v>
      </c>
      <c r="B42" s="20">
        <v>43564</v>
      </c>
      <c r="C42" t="s">
        <v>774</v>
      </c>
      <c r="D42" t="s">
        <v>663</v>
      </c>
      <c r="E42">
        <v>5.99</v>
      </c>
      <c r="F42">
        <v>11.5</v>
      </c>
      <c r="G42" t="s">
        <v>584</v>
      </c>
      <c r="H42" t="s">
        <v>297</v>
      </c>
    </row>
    <row r="43" spans="1:8" ht="15.75" customHeight="1" x14ac:dyDescent="0.35">
      <c r="A43" t="s">
        <v>26</v>
      </c>
      <c r="B43" s="20">
        <v>43563</v>
      </c>
      <c r="C43" t="s">
        <v>779</v>
      </c>
      <c r="D43" t="s">
        <v>780</v>
      </c>
      <c r="E43">
        <v>7.5</v>
      </c>
      <c r="F43">
        <v>11.5</v>
      </c>
      <c r="G43" t="s">
        <v>584</v>
      </c>
      <c r="H43" t="s">
        <v>297</v>
      </c>
    </row>
    <row r="44" spans="1:8" ht="15.75" customHeight="1" x14ac:dyDescent="0.35">
      <c r="A44" t="s">
        <v>139</v>
      </c>
      <c r="B44" s="20">
        <v>43556</v>
      </c>
      <c r="C44" t="s">
        <v>746</v>
      </c>
      <c r="D44" t="s">
        <v>747</v>
      </c>
      <c r="E44">
        <v>6.25</v>
      </c>
      <c r="F44">
        <v>10.1</v>
      </c>
      <c r="G44" t="s">
        <v>584</v>
      </c>
      <c r="H44" t="s">
        <v>300</v>
      </c>
    </row>
    <row r="45" spans="1:8" ht="15.75" customHeight="1" x14ac:dyDescent="0.35">
      <c r="A45" t="s">
        <v>785</v>
      </c>
      <c r="B45" s="20">
        <v>43563</v>
      </c>
      <c r="C45" t="s">
        <v>787</v>
      </c>
      <c r="D45" t="s">
        <v>788</v>
      </c>
      <c r="E45">
        <v>5.9</v>
      </c>
      <c r="F45">
        <v>10.1</v>
      </c>
      <c r="G45" t="s">
        <v>584</v>
      </c>
      <c r="H45" t="s">
        <v>300</v>
      </c>
    </row>
    <row r="46" spans="1:8" ht="15.75" customHeight="1" x14ac:dyDescent="0.35">
      <c r="A46" t="s">
        <v>8</v>
      </c>
      <c r="B46" s="20">
        <v>43566</v>
      </c>
      <c r="C46" t="s">
        <v>792</v>
      </c>
      <c r="D46" t="s">
        <v>658</v>
      </c>
      <c r="E46">
        <v>5.5</v>
      </c>
      <c r="F46">
        <v>10.1</v>
      </c>
      <c r="G46" t="s">
        <v>584</v>
      </c>
      <c r="H46" t="s">
        <v>300</v>
      </c>
    </row>
    <row r="47" spans="1:8" ht="15.75" customHeight="1" x14ac:dyDescent="0.35">
      <c r="A47" t="s">
        <v>165</v>
      </c>
      <c r="B47" s="20">
        <v>43560</v>
      </c>
      <c r="C47" t="s">
        <v>629</v>
      </c>
      <c r="D47" t="s">
        <v>631</v>
      </c>
      <c r="E47">
        <v>5</v>
      </c>
      <c r="F47">
        <v>11.5</v>
      </c>
      <c r="G47" t="s">
        <v>584</v>
      </c>
      <c r="H47" t="s">
        <v>297</v>
      </c>
    </row>
    <row r="48" spans="1:8" ht="15.75" customHeight="1" x14ac:dyDescent="0.35">
      <c r="A48" t="s">
        <v>354</v>
      </c>
      <c r="B48" s="20">
        <v>43565</v>
      </c>
      <c r="C48" t="s">
        <v>800</v>
      </c>
      <c r="D48" t="s">
        <v>801</v>
      </c>
      <c r="E48">
        <v>4</v>
      </c>
      <c r="F48">
        <v>11.5</v>
      </c>
      <c r="G48" t="s">
        <v>584</v>
      </c>
      <c r="H48" t="s">
        <v>297</v>
      </c>
    </row>
    <row r="49" spans="1:8" ht="15.75" customHeight="1" x14ac:dyDescent="0.35">
      <c r="A49" t="s">
        <v>392</v>
      </c>
      <c r="B49" s="20">
        <v>43558</v>
      </c>
      <c r="C49" t="s">
        <v>806</v>
      </c>
      <c r="D49" t="s">
        <v>807</v>
      </c>
      <c r="E49">
        <v>6.5</v>
      </c>
      <c r="F49">
        <v>11.5</v>
      </c>
      <c r="G49" t="s">
        <v>584</v>
      </c>
      <c r="H49" t="s">
        <v>297</v>
      </c>
    </row>
    <row r="50" spans="1:8" ht="15.75" customHeight="1" x14ac:dyDescent="0.35">
      <c r="A50" t="s">
        <v>103</v>
      </c>
      <c r="B50" s="20">
        <v>43563</v>
      </c>
      <c r="C50" t="s">
        <v>813</v>
      </c>
      <c r="D50" t="s">
        <v>814</v>
      </c>
      <c r="E50">
        <v>6.64</v>
      </c>
      <c r="F50">
        <v>11.5</v>
      </c>
      <c r="G50" t="s">
        <v>584</v>
      </c>
      <c r="H50" t="s">
        <v>297</v>
      </c>
    </row>
    <row r="51" spans="1:8" ht="15.75" customHeight="1" x14ac:dyDescent="0.35">
      <c r="A51" t="s">
        <v>241</v>
      </c>
      <c r="B51" s="20">
        <v>43559</v>
      </c>
      <c r="C51" t="s">
        <v>818</v>
      </c>
      <c r="D51" t="s">
        <v>819</v>
      </c>
      <c r="E51">
        <v>5.7</v>
      </c>
      <c r="F51">
        <v>10.1</v>
      </c>
      <c r="G51" t="s">
        <v>584</v>
      </c>
      <c r="H51" t="s">
        <v>300</v>
      </c>
    </row>
    <row r="52" spans="1:8" ht="15.75" customHeight="1" x14ac:dyDescent="0.35">
      <c r="A52" t="s">
        <v>330</v>
      </c>
      <c r="B52" s="20">
        <v>43559</v>
      </c>
      <c r="C52" t="s">
        <v>823</v>
      </c>
      <c r="D52" t="s">
        <v>824</v>
      </c>
      <c r="E52">
        <v>4.5</v>
      </c>
      <c r="F52">
        <v>11.5</v>
      </c>
      <c r="G52" t="s">
        <v>584</v>
      </c>
      <c r="H52" t="s">
        <v>297</v>
      </c>
    </row>
    <row r="53" spans="1:8" ht="15.75" customHeight="1" x14ac:dyDescent="0.35">
      <c r="A53" t="s">
        <v>454</v>
      </c>
      <c r="B53" s="20">
        <v>43559</v>
      </c>
      <c r="C53" t="s">
        <v>827</v>
      </c>
      <c r="D53" t="s">
        <v>829</v>
      </c>
      <c r="E53">
        <v>5.5</v>
      </c>
      <c r="F53">
        <v>11.5</v>
      </c>
      <c r="G53" t="s">
        <v>584</v>
      </c>
      <c r="H53" t="s">
        <v>297</v>
      </c>
    </row>
    <row r="54" spans="1:8" ht="15.75" customHeight="1" x14ac:dyDescent="0.35">
      <c r="A54" t="s">
        <v>16</v>
      </c>
      <c r="B54" s="20">
        <v>43567</v>
      </c>
      <c r="C54" t="s">
        <v>832</v>
      </c>
      <c r="D54" t="s">
        <v>834</v>
      </c>
      <c r="E54">
        <v>4.95</v>
      </c>
      <c r="F54">
        <v>10.1</v>
      </c>
      <c r="G54" t="s">
        <v>584</v>
      </c>
      <c r="H54" t="s">
        <v>300</v>
      </c>
    </row>
    <row r="55" spans="1:8" ht="15.75" customHeight="1" x14ac:dyDescent="0.35">
      <c r="A55" t="s">
        <v>91</v>
      </c>
      <c r="B55" s="20">
        <v>43557</v>
      </c>
      <c r="C55" t="s">
        <v>837</v>
      </c>
      <c r="D55" t="s">
        <v>839</v>
      </c>
      <c r="E55">
        <v>10.050000000000001</v>
      </c>
      <c r="F55">
        <v>11.5</v>
      </c>
      <c r="G55" t="s">
        <v>584</v>
      </c>
      <c r="H55" t="s">
        <v>297</v>
      </c>
    </row>
    <row r="56" spans="1:8" ht="15.75" customHeight="1" x14ac:dyDescent="0.35">
      <c r="A56" t="s">
        <v>72</v>
      </c>
      <c r="B56" s="20">
        <v>43564</v>
      </c>
      <c r="C56" t="s">
        <v>842</v>
      </c>
      <c r="D56" t="s">
        <v>712</v>
      </c>
      <c r="E56">
        <v>5.5</v>
      </c>
      <c r="F56">
        <v>10.1</v>
      </c>
      <c r="G56" t="s">
        <v>584</v>
      </c>
      <c r="H56" t="s">
        <v>300</v>
      </c>
    </row>
    <row r="57" spans="1:8" ht="15.75" customHeight="1" x14ac:dyDescent="0.35">
      <c r="A57" t="s">
        <v>346</v>
      </c>
      <c r="B57" s="20">
        <v>43564</v>
      </c>
      <c r="C57" t="s">
        <v>846</v>
      </c>
      <c r="D57" t="s">
        <v>618</v>
      </c>
      <c r="E57">
        <v>5.8</v>
      </c>
      <c r="F57">
        <v>10.1</v>
      </c>
      <c r="G57" t="s">
        <v>584</v>
      </c>
      <c r="H57" t="s">
        <v>300</v>
      </c>
    </row>
    <row r="58" spans="1:8" ht="15.75" customHeight="1" x14ac:dyDescent="0.35">
      <c r="A58" t="s">
        <v>375</v>
      </c>
      <c r="B58" s="20">
        <v>43566</v>
      </c>
      <c r="C58" t="s">
        <v>849</v>
      </c>
      <c r="D58" t="s">
        <v>733</v>
      </c>
      <c r="E58">
        <v>6.25</v>
      </c>
      <c r="F58">
        <v>10.1</v>
      </c>
      <c r="G58" t="s">
        <v>584</v>
      </c>
      <c r="H58" t="s">
        <v>300</v>
      </c>
    </row>
    <row r="59" spans="1:8" ht="15.75" customHeight="1" x14ac:dyDescent="0.35">
      <c r="A59" t="s">
        <v>23</v>
      </c>
      <c r="B59" s="20">
        <v>43558</v>
      </c>
      <c r="C59" t="s">
        <v>853</v>
      </c>
      <c r="D59" t="s">
        <v>854</v>
      </c>
      <c r="E59">
        <v>4.5</v>
      </c>
      <c r="F59">
        <v>10.1</v>
      </c>
      <c r="G59" t="s">
        <v>584</v>
      </c>
      <c r="H59" t="s">
        <v>300</v>
      </c>
    </row>
    <row r="60" spans="1:8" ht="15.75" customHeight="1" x14ac:dyDescent="0.35">
      <c r="A60" t="s">
        <v>192</v>
      </c>
      <c r="B60" s="20">
        <v>43566</v>
      </c>
      <c r="C60" t="s">
        <v>858</v>
      </c>
      <c r="D60" t="s">
        <v>859</v>
      </c>
      <c r="E60">
        <v>6</v>
      </c>
      <c r="F60">
        <v>10.1</v>
      </c>
      <c r="G60" t="s">
        <v>584</v>
      </c>
      <c r="H60" t="s">
        <v>300</v>
      </c>
    </row>
    <row r="61" spans="1:8" ht="15.75" customHeight="1" x14ac:dyDescent="0.35">
      <c r="A61" t="s">
        <v>118</v>
      </c>
      <c r="B61" s="20">
        <v>43556</v>
      </c>
      <c r="C61" t="s">
        <v>863</v>
      </c>
      <c r="D61" t="s">
        <v>839</v>
      </c>
      <c r="E61">
        <v>13.45</v>
      </c>
      <c r="F61">
        <v>11.5</v>
      </c>
      <c r="G61" t="s">
        <v>584</v>
      </c>
      <c r="H61" t="s">
        <v>297</v>
      </c>
    </row>
    <row r="62" spans="1:8" ht="15.75" customHeight="1" x14ac:dyDescent="0.35">
      <c r="A62" t="s">
        <v>68</v>
      </c>
      <c r="B62" s="20">
        <v>43560</v>
      </c>
      <c r="C62" t="s">
        <v>866</v>
      </c>
      <c r="D62" t="s">
        <v>868</v>
      </c>
      <c r="E62">
        <v>6.8</v>
      </c>
      <c r="F62">
        <v>10.1</v>
      </c>
      <c r="G62" t="s">
        <v>584</v>
      </c>
      <c r="H62" t="s">
        <v>300</v>
      </c>
    </row>
    <row r="63" spans="1:8" ht="15.75" customHeight="1" x14ac:dyDescent="0.35">
      <c r="A63" t="s">
        <v>286</v>
      </c>
      <c r="B63" s="20">
        <v>43557</v>
      </c>
      <c r="C63" t="s">
        <v>870</v>
      </c>
      <c r="D63" t="s">
        <v>829</v>
      </c>
      <c r="E63">
        <v>5</v>
      </c>
      <c r="F63">
        <v>11.5</v>
      </c>
      <c r="G63" t="s">
        <v>584</v>
      </c>
      <c r="H63" t="s">
        <v>297</v>
      </c>
    </row>
    <row r="64" spans="1:8" ht="15.75" customHeight="1" x14ac:dyDescent="0.35">
      <c r="A64" t="s">
        <v>49</v>
      </c>
      <c r="B64" s="20">
        <v>43566</v>
      </c>
      <c r="C64" t="s">
        <v>874</v>
      </c>
      <c r="D64" t="s">
        <v>876</v>
      </c>
      <c r="E64">
        <v>5</v>
      </c>
      <c r="F64">
        <v>11.5</v>
      </c>
      <c r="G64" t="s">
        <v>584</v>
      </c>
      <c r="H64" t="s">
        <v>297</v>
      </c>
    </row>
    <row r="65" spans="1:8" ht="15.75" customHeight="1" x14ac:dyDescent="0.35">
      <c r="A65" t="s">
        <v>65</v>
      </c>
      <c r="B65" s="20">
        <v>43563</v>
      </c>
      <c r="C65" t="s">
        <v>880</v>
      </c>
      <c r="D65" t="s">
        <v>881</v>
      </c>
      <c r="E65">
        <v>5.5</v>
      </c>
      <c r="F65">
        <v>10.1</v>
      </c>
      <c r="G65" t="s">
        <v>584</v>
      </c>
      <c r="H65" t="s">
        <v>300</v>
      </c>
    </row>
    <row r="66" spans="1:8" ht="15.75" customHeight="1" x14ac:dyDescent="0.35">
      <c r="A66" t="s">
        <v>115</v>
      </c>
      <c r="B66" s="20">
        <v>43560</v>
      </c>
      <c r="C66" t="s">
        <v>885</v>
      </c>
      <c r="D66" t="s">
        <v>609</v>
      </c>
      <c r="E66">
        <v>5.75</v>
      </c>
      <c r="F66">
        <v>10.1</v>
      </c>
      <c r="G66" t="s">
        <v>584</v>
      </c>
      <c r="H66" t="s">
        <v>300</v>
      </c>
    </row>
    <row r="67" spans="1:8" ht="15.75" customHeight="1" x14ac:dyDescent="0.35">
      <c r="A67" t="s">
        <v>147</v>
      </c>
      <c r="B67" s="20">
        <v>43567</v>
      </c>
      <c r="C67" t="s">
        <v>889</v>
      </c>
      <c r="D67" t="s">
        <v>609</v>
      </c>
      <c r="E67">
        <v>5.75</v>
      </c>
      <c r="F67">
        <v>10.1</v>
      </c>
      <c r="G67" t="s">
        <v>584</v>
      </c>
      <c r="H67" t="s">
        <v>300</v>
      </c>
    </row>
    <row r="68" spans="1:8" ht="15.75" customHeight="1" x14ac:dyDescent="0.35">
      <c r="A68" t="s">
        <v>892</v>
      </c>
      <c r="B68" s="20">
        <v>43558</v>
      </c>
      <c r="C68" t="s">
        <v>894</v>
      </c>
      <c r="D68" t="s">
        <v>814</v>
      </c>
      <c r="E68">
        <v>6.64</v>
      </c>
      <c r="F68">
        <v>11.5</v>
      </c>
      <c r="G68" t="s">
        <v>584</v>
      </c>
      <c r="H68" t="s">
        <v>297</v>
      </c>
    </row>
    <row r="69" spans="1:8" ht="15.75" customHeight="1" x14ac:dyDescent="0.35">
      <c r="A69" t="s">
        <v>100</v>
      </c>
      <c r="B69" s="20">
        <v>43564</v>
      </c>
      <c r="C69" t="s">
        <v>899</v>
      </c>
      <c r="D69" t="s">
        <v>901</v>
      </c>
      <c r="E69">
        <v>5.75</v>
      </c>
      <c r="F69">
        <v>11.5</v>
      </c>
      <c r="G69" t="s">
        <v>584</v>
      </c>
      <c r="H69" t="s">
        <v>297</v>
      </c>
    </row>
    <row r="70" spans="1:8" ht="15.75" customHeight="1" x14ac:dyDescent="0.35">
      <c r="A70" t="s">
        <v>199</v>
      </c>
      <c r="B70" s="20">
        <v>43558</v>
      </c>
      <c r="C70" t="s">
        <v>905</v>
      </c>
      <c r="D70" t="s">
        <v>668</v>
      </c>
      <c r="E70">
        <v>11</v>
      </c>
      <c r="F70">
        <v>11.5</v>
      </c>
      <c r="G70" t="s">
        <v>584</v>
      </c>
      <c r="H70" t="s">
        <v>297</v>
      </c>
    </row>
    <row r="71" spans="1:8" ht="15.75" customHeight="1" x14ac:dyDescent="0.35">
      <c r="A71" t="s">
        <v>175</v>
      </c>
      <c r="B71" s="20">
        <v>43556</v>
      </c>
      <c r="C71" t="s">
        <v>908</v>
      </c>
      <c r="D71" t="s">
        <v>668</v>
      </c>
      <c r="E71">
        <v>11</v>
      </c>
      <c r="F71">
        <v>11.5</v>
      </c>
      <c r="G71" t="s">
        <v>584</v>
      </c>
      <c r="H71" t="s">
        <v>297</v>
      </c>
    </row>
    <row r="72" spans="1:8" ht="15.75" customHeight="1" x14ac:dyDescent="0.35">
      <c r="A72" t="s">
        <v>225</v>
      </c>
      <c r="B72" s="20">
        <v>43559</v>
      </c>
      <c r="C72" t="s">
        <v>911</v>
      </c>
      <c r="D72" t="s">
        <v>913</v>
      </c>
      <c r="E72">
        <v>5</v>
      </c>
      <c r="F72">
        <v>10.1</v>
      </c>
      <c r="G72" t="s">
        <v>584</v>
      </c>
      <c r="H72" t="s">
        <v>300</v>
      </c>
    </row>
    <row r="73" spans="1:8" ht="15.75" customHeight="1" x14ac:dyDescent="0.35">
      <c r="A73" t="s">
        <v>57</v>
      </c>
      <c r="B73" s="20">
        <v>43567</v>
      </c>
      <c r="C73" t="s">
        <v>792</v>
      </c>
      <c r="D73" t="s">
        <v>658</v>
      </c>
      <c r="E73">
        <v>5.5</v>
      </c>
      <c r="F73">
        <v>10.1</v>
      </c>
      <c r="G73" t="s">
        <v>584</v>
      </c>
      <c r="H73" t="s">
        <v>300</v>
      </c>
    </row>
    <row r="74" spans="1:8" ht="15.75" customHeight="1" x14ac:dyDescent="0.35">
      <c r="A74" t="s">
        <v>250</v>
      </c>
      <c r="B74" s="20">
        <v>43556</v>
      </c>
      <c r="C74" t="s">
        <v>919</v>
      </c>
      <c r="D74" t="s">
        <v>733</v>
      </c>
      <c r="E74">
        <v>5.25</v>
      </c>
      <c r="F74">
        <v>10.1</v>
      </c>
      <c r="G74" t="s">
        <v>584</v>
      </c>
      <c r="H74" t="s">
        <v>300</v>
      </c>
    </row>
    <row r="75" spans="1:8" ht="15.75" customHeight="1" x14ac:dyDescent="0.35">
      <c r="A75" t="s">
        <v>493</v>
      </c>
      <c r="B75" s="20">
        <v>43557</v>
      </c>
      <c r="C75" t="s">
        <v>923</v>
      </c>
      <c r="D75" t="s">
        <v>581</v>
      </c>
      <c r="E75">
        <v>4.5</v>
      </c>
      <c r="F75">
        <v>10.1</v>
      </c>
      <c r="G75" t="s">
        <v>584</v>
      </c>
      <c r="H75" t="s">
        <v>300</v>
      </c>
    </row>
    <row r="76" spans="1:8" ht="15.75" customHeight="1" x14ac:dyDescent="0.35">
      <c r="A76" t="s">
        <v>29</v>
      </c>
      <c r="B76" s="20">
        <v>43559</v>
      </c>
      <c r="C76" t="s">
        <v>623</v>
      </c>
      <c r="D76" t="s">
        <v>624</v>
      </c>
      <c r="E76">
        <v>6</v>
      </c>
      <c r="F76">
        <v>11.5</v>
      </c>
      <c r="G76" t="s">
        <v>584</v>
      </c>
      <c r="H76" t="s">
        <v>297</v>
      </c>
    </row>
    <row r="77" spans="1:8" ht="15.75" customHeight="1" x14ac:dyDescent="0.35">
      <c r="A77" t="s">
        <v>351</v>
      </c>
      <c r="B77" s="20">
        <v>43558</v>
      </c>
      <c r="C77" t="s">
        <v>928</v>
      </c>
      <c r="D77" t="s">
        <v>930</v>
      </c>
      <c r="E77">
        <v>5.75</v>
      </c>
      <c r="F77">
        <v>10.1</v>
      </c>
      <c r="G77" t="s">
        <v>584</v>
      </c>
      <c r="H77" t="s">
        <v>300</v>
      </c>
    </row>
    <row r="78" spans="1:8" ht="15.75" customHeight="1" x14ac:dyDescent="0.35">
      <c r="A78" t="s">
        <v>650</v>
      </c>
      <c r="B78" s="20">
        <v>43559</v>
      </c>
      <c r="C78" t="s">
        <v>934</v>
      </c>
      <c r="D78" t="s">
        <v>935</v>
      </c>
      <c r="E78">
        <v>5</v>
      </c>
      <c r="F78">
        <v>10.1</v>
      </c>
      <c r="G78" t="s">
        <v>584</v>
      </c>
      <c r="H78" t="s">
        <v>300</v>
      </c>
    </row>
    <row r="79" spans="1:8" ht="15.75" customHeight="1" x14ac:dyDescent="0.35">
      <c r="A79" t="s">
        <v>39</v>
      </c>
      <c r="B79" s="20">
        <v>43559</v>
      </c>
      <c r="C79" t="s">
        <v>939</v>
      </c>
      <c r="D79" t="s">
        <v>839</v>
      </c>
      <c r="E79">
        <v>11.75</v>
      </c>
      <c r="F79">
        <v>11.5</v>
      </c>
      <c r="G79" t="s">
        <v>584</v>
      </c>
      <c r="H79" t="s">
        <v>297</v>
      </c>
    </row>
    <row r="80" spans="1:8" ht="15.75" customHeight="1" x14ac:dyDescent="0.35">
      <c r="A80" t="s">
        <v>289</v>
      </c>
      <c r="B80" s="20">
        <v>43564</v>
      </c>
      <c r="C80" t="s">
        <v>942</v>
      </c>
      <c r="D80" t="s">
        <v>814</v>
      </c>
      <c r="E80">
        <v>6.64</v>
      </c>
      <c r="F80">
        <v>11.5</v>
      </c>
      <c r="G80" t="s">
        <v>584</v>
      </c>
      <c r="H80" t="s">
        <v>297</v>
      </c>
    </row>
    <row r="81" spans="1:8" ht="15.75" customHeight="1" x14ac:dyDescent="0.35">
      <c r="A81" t="s">
        <v>268</v>
      </c>
      <c r="B81" s="20">
        <v>43565</v>
      </c>
      <c r="C81" t="s">
        <v>946</v>
      </c>
      <c r="D81" t="s">
        <v>947</v>
      </c>
      <c r="E81">
        <v>5</v>
      </c>
      <c r="F81">
        <v>10.1</v>
      </c>
      <c r="G81" t="s">
        <v>584</v>
      </c>
      <c r="H81" t="s">
        <v>300</v>
      </c>
    </row>
    <row r="82" spans="1:8" ht="15.75" customHeight="1" x14ac:dyDescent="0.35"/>
    <row r="83" spans="1:8" ht="15.75" customHeight="1" x14ac:dyDescent="0.35"/>
    <row r="84" spans="1:8" ht="15.75" customHeight="1" x14ac:dyDescent="0.35"/>
    <row r="85" spans="1:8" ht="15.75" customHeight="1" x14ac:dyDescent="0.35"/>
    <row r="86" spans="1:8" ht="15.75" customHeight="1" x14ac:dyDescent="0.35"/>
    <row r="87" spans="1:8" ht="15.75" customHeight="1" x14ac:dyDescent="0.35"/>
    <row r="88" spans="1:8" ht="15.75" customHeight="1" x14ac:dyDescent="0.35"/>
    <row r="89" spans="1:8" ht="15.75" customHeight="1" x14ac:dyDescent="0.35"/>
    <row r="90" spans="1:8" ht="15.75" customHeight="1" x14ac:dyDescent="0.35"/>
    <row r="91" spans="1:8" ht="15.75" customHeight="1" x14ac:dyDescent="0.35"/>
    <row r="92" spans="1:8" ht="15.75" customHeight="1" x14ac:dyDescent="0.35"/>
    <row r="93" spans="1:8" ht="15.75" customHeight="1" x14ac:dyDescent="0.35"/>
    <row r="94" spans="1:8" ht="15.75" customHeight="1" x14ac:dyDescent="0.35"/>
    <row r="95" spans="1:8" ht="15.75" customHeight="1" x14ac:dyDescent="0.35"/>
    <row r="96" spans="1:8"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000"/>
  <sheetViews>
    <sheetView showGridLines="0" workbookViewId="0"/>
  </sheetViews>
  <sheetFormatPr defaultColWidth="11.25" defaultRowHeight="15" customHeight="1" x14ac:dyDescent="0.35"/>
  <cols>
    <col min="1" max="1" width="10.58203125" customWidth="1"/>
    <col min="2" max="3" width="13.08203125" customWidth="1"/>
    <col min="4" max="4" width="23.4140625" customWidth="1"/>
    <col min="5" max="5" width="16.33203125" customWidth="1"/>
    <col min="6" max="6" width="15.6640625" customWidth="1"/>
    <col min="7" max="7" width="19" customWidth="1"/>
    <col min="8" max="26" width="10.58203125" customWidth="1"/>
  </cols>
  <sheetData>
    <row r="1" spans="2:8" ht="15.75" customHeight="1" x14ac:dyDescent="0.35"/>
    <row r="2" spans="2:8" ht="15.75" customHeight="1" x14ac:dyDescent="0.35">
      <c r="B2" s="2" t="s">
        <v>1</v>
      </c>
      <c r="C2" s="4"/>
      <c r="D2" s="4"/>
      <c r="E2" s="4"/>
      <c r="F2" s="4"/>
      <c r="G2" s="4"/>
      <c r="H2" s="4"/>
    </row>
    <row r="3" spans="2:8" ht="15.75" customHeight="1" x14ac:dyDescent="0.35">
      <c r="B3" s="4"/>
      <c r="C3" s="4"/>
      <c r="D3" s="4"/>
      <c r="E3" s="4"/>
      <c r="F3" s="4"/>
      <c r="G3" s="4"/>
      <c r="H3" s="4"/>
    </row>
    <row r="4" spans="2:8" ht="15.75" customHeight="1" x14ac:dyDescent="0.35">
      <c r="B4" s="4"/>
      <c r="C4" s="4"/>
      <c r="D4" s="4"/>
      <c r="E4" s="4"/>
      <c r="F4" s="4"/>
      <c r="G4" s="4"/>
      <c r="H4" s="4"/>
    </row>
    <row r="5" spans="2:8" ht="15.75" customHeight="1" x14ac:dyDescent="0.35">
      <c r="B5" s="2" t="s">
        <v>37</v>
      </c>
      <c r="C5" s="4"/>
      <c r="D5" s="4"/>
      <c r="E5" s="4"/>
      <c r="F5" s="4"/>
      <c r="G5" s="4"/>
      <c r="H5" s="4"/>
    </row>
    <row r="6" spans="2:8" ht="15.75" customHeight="1" x14ac:dyDescent="0.35">
      <c r="B6" s="6" t="s">
        <v>42</v>
      </c>
      <c r="C6" s="6" t="s">
        <v>71</v>
      </c>
      <c r="D6" s="9" t="s">
        <v>73</v>
      </c>
      <c r="E6" s="6" t="s">
        <v>149</v>
      </c>
      <c r="F6" s="6" t="s">
        <v>151</v>
      </c>
      <c r="G6" s="6" t="s">
        <v>153</v>
      </c>
      <c r="H6" s="4"/>
    </row>
    <row r="7" spans="2:8" ht="15.75" customHeight="1" x14ac:dyDescent="0.35">
      <c r="B7" s="9" t="s">
        <v>157</v>
      </c>
      <c r="C7" s="6" t="s">
        <v>158</v>
      </c>
      <c r="D7" s="6">
        <v>5</v>
      </c>
      <c r="E7" s="11">
        <v>43575</v>
      </c>
      <c r="F7" s="11">
        <v>43604</v>
      </c>
      <c r="G7" s="9" t="s">
        <v>184</v>
      </c>
      <c r="H7" s="4"/>
    </row>
    <row r="8" spans="2:8" ht="15.75" customHeight="1" x14ac:dyDescent="0.35">
      <c r="B8" s="9" t="s">
        <v>186</v>
      </c>
      <c r="C8" s="9" t="s">
        <v>188</v>
      </c>
      <c r="D8" s="6">
        <v>2</v>
      </c>
      <c r="E8" s="11">
        <v>43315</v>
      </c>
      <c r="F8" s="11">
        <v>43344</v>
      </c>
      <c r="G8" s="9" t="s">
        <v>191</v>
      </c>
      <c r="H8" s="4"/>
    </row>
    <row r="9" spans="2:8" ht="15.75" customHeight="1" x14ac:dyDescent="0.35">
      <c r="B9" s="4"/>
      <c r="C9" s="4"/>
      <c r="D9" s="4"/>
      <c r="E9" s="4"/>
      <c r="F9" s="4"/>
      <c r="G9" s="4"/>
      <c r="H9" s="4"/>
    </row>
    <row r="10" spans="2:8" ht="15.75" customHeight="1" x14ac:dyDescent="0.35">
      <c r="B10" s="4"/>
      <c r="C10" s="4"/>
      <c r="D10" s="4"/>
      <c r="E10" s="4"/>
      <c r="F10" s="4"/>
      <c r="G10" s="4"/>
      <c r="H10" s="4"/>
    </row>
    <row r="11" spans="2:8" ht="15.75" customHeight="1" x14ac:dyDescent="0.35">
      <c r="B11" s="4"/>
      <c r="C11" s="4"/>
      <c r="D11" s="4"/>
      <c r="E11" s="4"/>
      <c r="F11" s="4"/>
      <c r="G11" s="4"/>
      <c r="H11" s="4"/>
    </row>
    <row r="12" spans="2:8" ht="15.75" customHeight="1" x14ac:dyDescent="0.35">
      <c r="B12" s="2" t="s">
        <v>203</v>
      </c>
      <c r="C12" s="4"/>
      <c r="D12" s="4"/>
      <c r="E12" s="4"/>
      <c r="F12" s="4"/>
      <c r="G12" s="4"/>
      <c r="H12" s="4"/>
    </row>
    <row r="13" spans="2:8" ht="15.75" customHeight="1" x14ac:dyDescent="0.35">
      <c r="B13" s="6" t="s">
        <v>42</v>
      </c>
      <c r="C13" s="6" t="s">
        <v>207</v>
      </c>
      <c r="D13" s="6" t="s">
        <v>214</v>
      </c>
      <c r="E13" s="6" t="s">
        <v>216</v>
      </c>
      <c r="F13" s="6" t="s">
        <v>217</v>
      </c>
    </row>
    <row r="14" spans="2:8" ht="15.75" customHeight="1" x14ac:dyDescent="0.35">
      <c r="B14" s="9" t="s">
        <v>191</v>
      </c>
      <c r="C14" s="6">
        <v>12</v>
      </c>
      <c r="D14" s="6">
        <v>6.39</v>
      </c>
      <c r="E14" s="6"/>
      <c r="F14" s="9" t="s">
        <v>223</v>
      </c>
    </row>
    <row r="15" spans="2:8" ht="15.75" customHeight="1" x14ac:dyDescent="0.35">
      <c r="B15" s="9" t="s">
        <v>230</v>
      </c>
      <c r="C15" s="6">
        <v>12</v>
      </c>
      <c r="D15" s="6">
        <v>4.7925000000000004</v>
      </c>
      <c r="E15" s="9" t="s">
        <v>232</v>
      </c>
      <c r="F15" s="9" t="s">
        <v>233</v>
      </c>
    </row>
    <row r="16" spans="2:8" ht="15.75" customHeight="1" x14ac:dyDescent="0.35">
      <c r="B16" s="4"/>
      <c r="C16" s="4"/>
      <c r="D16" s="4"/>
      <c r="E16" s="4"/>
      <c r="F16" s="4"/>
      <c r="G16" s="4"/>
      <c r="H16" s="4"/>
    </row>
    <row r="17" spans="2:8" ht="15.75" customHeight="1" x14ac:dyDescent="0.35">
      <c r="B17" s="4"/>
      <c r="C17" s="4"/>
      <c r="D17" s="4"/>
      <c r="E17" s="4"/>
      <c r="F17" s="4"/>
      <c r="G17" s="4"/>
      <c r="H17" s="4"/>
    </row>
    <row r="18" spans="2:8" ht="15.75" customHeight="1" x14ac:dyDescent="0.35">
      <c r="B18" s="2" t="s">
        <v>242</v>
      </c>
      <c r="C18" s="4"/>
      <c r="D18" s="4"/>
      <c r="E18" s="4"/>
      <c r="F18" s="4"/>
      <c r="G18" s="4"/>
      <c r="H18" s="4"/>
    </row>
    <row r="19" spans="2:8" ht="15.75" customHeight="1" x14ac:dyDescent="0.35">
      <c r="B19" s="6" t="s">
        <v>42</v>
      </c>
      <c r="C19" s="6" t="s">
        <v>246</v>
      </c>
      <c r="D19" s="6" t="s">
        <v>249</v>
      </c>
      <c r="E19" s="6" t="s">
        <v>251</v>
      </c>
      <c r="F19" s="4"/>
      <c r="G19" s="4"/>
      <c r="H19" s="4"/>
    </row>
    <row r="20" spans="2:8" ht="15.75" customHeight="1" x14ac:dyDescent="0.35">
      <c r="B20" s="9" t="s">
        <v>255</v>
      </c>
      <c r="C20" s="6" t="s">
        <v>256</v>
      </c>
      <c r="D20" s="6" t="s">
        <v>258</v>
      </c>
      <c r="E20" s="6">
        <v>8.875</v>
      </c>
      <c r="F20" s="4"/>
      <c r="G20" s="4"/>
      <c r="H20" s="4"/>
    </row>
    <row r="21" spans="2:8" ht="15.75" customHeight="1" x14ac:dyDescent="0.35">
      <c r="B21" s="9" t="s">
        <v>261</v>
      </c>
      <c r="C21" s="6" t="s">
        <v>263</v>
      </c>
      <c r="D21" s="6" t="s">
        <v>264</v>
      </c>
      <c r="E21" s="6">
        <v>10</v>
      </c>
      <c r="F21" s="4"/>
      <c r="G21" s="4"/>
      <c r="H21" s="4"/>
    </row>
    <row r="22" spans="2:8" ht="15.75" customHeight="1" x14ac:dyDescent="0.35"/>
    <row r="23" spans="2:8" ht="15.75" customHeight="1" x14ac:dyDescent="0.35"/>
    <row r="24" spans="2:8" ht="15.75" customHeight="1" x14ac:dyDescent="0.35"/>
    <row r="25" spans="2:8" ht="15.75" customHeight="1" x14ac:dyDescent="0.35"/>
    <row r="26" spans="2:8" ht="15.75" customHeight="1" x14ac:dyDescent="0.35"/>
    <row r="27" spans="2:8" ht="15.75" customHeight="1" x14ac:dyDescent="0.35"/>
    <row r="28" spans="2:8" ht="15.75" customHeight="1" x14ac:dyDescent="0.35"/>
    <row r="29" spans="2:8" ht="15.75" customHeight="1" x14ac:dyDescent="0.35"/>
    <row r="30" spans="2:8" ht="15.75" customHeight="1" x14ac:dyDescent="0.35"/>
    <row r="31" spans="2:8" ht="15.75" customHeight="1" x14ac:dyDescent="0.35"/>
    <row r="32" spans="2:8"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242"/>
  <sheetViews>
    <sheetView workbookViewId="0">
      <selection sqref="A1:E2242"/>
    </sheetView>
  </sheetViews>
  <sheetFormatPr defaultColWidth="11.25" defaultRowHeight="15" customHeight="1" x14ac:dyDescent="0.35"/>
  <cols>
    <col min="1" max="2" width="22.75" customWidth="1"/>
    <col min="3" max="3" width="15.75" customWidth="1"/>
    <col min="4" max="5" width="22.75" customWidth="1"/>
    <col min="6" max="25" width="11" customWidth="1"/>
  </cols>
  <sheetData>
    <row r="1" spans="1:25" ht="15.75" customHeight="1" x14ac:dyDescent="0.35">
      <c r="A1" s="3" t="s">
        <v>0</v>
      </c>
      <c r="B1" s="3" t="s">
        <v>3</v>
      </c>
      <c r="C1" s="3" t="s">
        <v>4</v>
      </c>
      <c r="D1" s="2" t="s">
        <v>5</v>
      </c>
      <c r="E1" s="2" t="s">
        <v>6</v>
      </c>
      <c r="F1" s="2"/>
      <c r="G1" s="2"/>
      <c r="H1" s="2"/>
      <c r="I1" s="2"/>
      <c r="J1" s="2"/>
      <c r="K1" s="2"/>
      <c r="L1" s="2"/>
      <c r="M1" s="2"/>
      <c r="N1" s="2"/>
      <c r="O1" s="2"/>
      <c r="P1" s="2"/>
      <c r="Q1" s="2"/>
      <c r="R1" s="2"/>
      <c r="S1" s="2"/>
      <c r="T1" s="2"/>
      <c r="U1" s="2"/>
      <c r="V1" s="2"/>
      <c r="W1" s="2"/>
      <c r="X1" s="2"/>
      <c r="Y1" s="2"/>
    </row>
    <row r="2" spans="1:25" ht="15.75" customHeight="1" x14ac:dyDescent="0.35">
      <c r="A2" t="s">
        <v>7</v>
      </c>
      <c r="B2" t="s">
        <v>8</v>
      </c>
      <c r="C2" t="s">
        <v>9</v>
      </c>
      <c r="D2" t="s">
        <v>10</v>
      </c>
      <c r="E2" t="b">
        <v>0</v>
      </c>
    </row>
    <row r="3" spans="1:25" ht="15.75" customHeight="1" x14ac:dyDescent="0.35">
      <c r="A3" t="s">
        <v>11</v>
      </c>
      <c r="B3" t="s">
        <v>12</v>
      </c>
      <c r="C3" t="s">
        <v>9</v>
      </c>
      <c r="D3" t="s">
        <v>13</v>
      </c>
      <c r="E3" t="b">
        <v>1</v>
      </c>
    </row>
    <row r="4" spans="1:25" ht="15.75" customHeight="1" x14ac:dyDescent="0.35">
      <c r="A4" t="s">
        <v>15</v>
      </c>
      <c r="B4" t="s">
        <v>16</v>
      </c>
      <c r="C4" t="s">
        <v>9</v>
      </c>
      <c r="D4" t="s">
        <v>17</v>
      </c>
      <c r="E4" t="b">
        <v>0</v>
      </c>
    </row>
    <row r="5" spans="1:25" ht="15.75" customHeight="1" x14ac:dyDescent="0.35">
      <c r="A5" t="s">
        <v>18</v>
      </c>
      <c r="B5" t="s">
        <v>20</v>
      </c>
      <c r="C5" t="s">
        <v>9</v>
      </c>
      <c r="D5" t="s">
        <v>21</v>
      </c>
      <c r="E5" t="b">
        <v>1</v>
      </c>
    </row>
    <row r="6" spans="1:25" ht="15.75" customHeight="1" x14ac:dyDescent="0.35">
      <c r="A6" t="s">
        <v>22</v>
      </c>
      <c r="B6" t="s">
        <v>23</v>
      </c>
      <c r="C6" t="s">
        <v>9</v>
      </c>
      <c r="D6" t="s">
        <v>24</v>
      </c>
      <c r="E6" t="b">
        <v>1</v>
      </c>
    </row>
    <row r="7" spans="1:25" ht="15.75" customHeight="1" x14ac:dyDescent="0.35">
      <c r="A7" t="s">
        <v>25</v>
      </c>
      <c r="B7" t="s">
        <v>26</v>
      </c>
      <c r="C7" t="s">
        <v>9</v>
      </c>
      <c r="D7" t="s">
        <v>27</v>
      </c>
      <c r="E7" t="b">
        <v>1</v>
      </c>
    </row>
    <row r="8" spans="1:25" ht="15.75" customHeight="1" x14ac:dyDescent="0.35">
      <c r="A8" t="s">
        <v>28</v>
      </c>
      <c r="B8" t="s">
        <v>29</v>
      </c>
      <c r="C8" t="s">
        <v>9</v>
      </c>
      <c r="D8" t="s">
        <v>30</v>
      </c>
      <c r="E8" t="b">
        <v>1</v>
      </c>
    </row>
    <row r="9" spans="1:25" ht="15.75" customHeight="1" x14ac:dyDescent="0.35">
      <c r="A9" t="s">
        <v>31</v>
      </c>
      <c r="B9" t="s">
        <v>32</v>
      </c>
      <c r="C9" t="s">
        <v>9</v>
      </c>
      <c r="D9" t="s">
        <v>33</v>
      </c>
      <c r="E9" t="b">
        <v>1</v>
      </c>
    </row>
    <row r="10" spans="1:25" ht="15.75" customHeight="1" x14ac:dyDescent="0.35">
      <c r="A10" t="s">
        <v>34</v>
      </c>
      <c r="B10" t="s">
        <v>35</v>
      </c>
      <c r="C10" t="s">
        <v>9</v>
      </c>
      <c r="D10" t="s">
        <v>36</v>
      </c>
      <c r="E10" t="b">
        <v>1</v>
      </c>
    </row>
    <row r="11" spans="1:25" ht="15.75" customHeight="1" x14ac:dyDescent="0.35">
      <c r="A11" t="s">
        <v>38</v>
      </c>
      <c r="B11" t="s">
        <v>39</v>
      </c>
      <c r="C11" t="s">
        <v>9</v>
      </c>
      <c r="D11" t="s">
        <v>40</v>
      </c>
      <c r="E11" t="b">
        <v>1</v>
      </c>
    </row>
    <row r="12" spans="1:25" ht="15.75" customHeight="1" x14ac:dyDescent="0.35">
      <c r="A12" t="s">
        <v>41</v>
      </c>
      <c r="B12" t="s">
        <v>43</v>
      </c>
      <c r="C12" t="s">
        <v>9</v>
      </c>
      <c r="D12" t="s">
        <v>44</v>
      </c>
      <c r="E12" t="b">
        <v>1</v>
      </c>
    </row>
    <row r="13" spans="1:25" ht="15.75" customHeight="1" x14ac:dyDescent="0.35">
      <c r="A13" t="s">
        <v>45</v>
      </c>
      <c r="B13" t="s">
        <v>46</v>
      </c>
      <c r="C13" t="s">
        <v>9</v>
      </c>
      <c r="D13" t="s">
        <v>47</v>
      </c>
      <c r="E13" t="b">
        <v>1</v>
      </c>
    </row>
    <row r="14" spans="1:25" ht="15.75" customHeight="1" x14ac:dyDescent="0.35">
      <c r="A14" t="s">
        <v>48</v>
      </c>
      <c r="B14" t="s">
        <v>49</v>
      </c>
      <c r="C14" t="s">
        <v>9</v>
      </c>
      <c r="D14" t="s">
        <v>50</v>
      </c>
      <c r="E14" t="b">
        <v>1</v>
      </c>
    </row>
    <row r="15" spans="1:25" ht="15.75" customHeight="1" x14ac:dyDescent="0.35">
      <c r="A15" t="s">
        <v>51</v>
      </c>
      <c r="B15" t="s">
        <v>52</v>
      </c>
      <c r="C15" t="s">
        <v>9</v>
      </c>
      <c r="D15" t="s">
        <v>53</v>
      </c>
      <c r="E15" t="b">
        <v>1</v>
      </c>
    </row>
    <row r="16" spans="1:25" ht="15.75" customHeight="1" x14ac:dyDescent="0.35">
      <c r="A16" t="s">
        <v>54</v>
      </c>
      <c r="B16" t="s">
        <v>16</v>
      </c>
      <c r="C16" t="s">
        <v>9</v>
      </c>
      <c r="D16" t="s">
        <v>55</v>
      </c>
      <c r="E16" t="b">
        <v>1</v>
      </c>
    </row>
    <row r="17" spans="1:5" ht="15.75" customHeight="1" x14ac:dyDescent="0.35">
      <c r="A17" t="s">
        <v>56</v>
      </c>
      <c r="B17" t="s">
        <v>57</v>
      </c>
      <c r="C17" t="s">
        <v>9</v>
      </c>
      <c r="D17" t="s">
        <v>58</v>
      </c>
      <c r="E17" t="b">
        <v>1</v>
      </c>
    </row>
    <row r="18" spans="1:5" ht="15.75" customHeight="1" x14ac:dyDescent="0.35">
      <c r="A18" t="s">
        <v>59</v>
      </c>
      <c r="B18" t="s">
        <v>35</v>
      </c>
      <c r="C18" t="s">
        <v>9</v>
      </c>
      <c r="D18" t="s">
        <v>60</v>
      </c>
      <c r="E18" t="b">
        <v>1</v>
      </c>
    </row>
    <row r="19" spans="1:5" ht="15.75" customHeight="1" x14ac:dyDescent="0.35">
      <c r="A19" t="s">
        <v>61</v>
      </c>
      <c r="B19" t="s">
        <v>62</v>
      </c>
      <c r="C19" t="s">
        <v>9</v>
      </c>
      <c r="D19" t="s">
        <v>63</v>
      </c>
      <c r="E19" t="b">
        <v>1</v>
      </c>
    </row>
    <row r="20" spans="1:5" ht="15.75" customHeight="1" x14ac:dyDescent="0.35">
      <c r="A20" t="s">
        <v>64</v>
      </c>
      <c r="B20" t="s">
        <v>65</v>
      </c>
      <c r="C20" t="s">
        <v>9</v>
      </c>
      <c r="D20" t="s">
        <v>66</v>
      </c>
      <c r="E20" t="b">
        <v>1</v>
      </c>
    </row>
    <row r="21" spans="1:5" ht="15.75" customHeight="1" x14ac:dyDescent="0.35">
      <c r="A21" t="s">
        <v>67</v>
      </c>
      <c r="B21" t="s">
        <v>68</v>
      </c>
      <c r="C21" t="s">
        <v>9</v>
      </c>
      <c r="D21" t="s">
        <v>69</v>
      </c>
      <c r="E21" t="b">
        <v>1</v>
      </c>
    </row>
    <row r="22" spans="1:5" ht="15.75" customHeight="1" x14ac:dyDescent="0.35">
      <c r="A22" t="s">
        <v>70</v>
      </c>
      <c r="B22" t="s">
        <v>72</v>
      </c>
      <c r="C22" t="s">
        <v>9</v>
      </c>
      <c r="D22" t="s">
        <v>74</v>
      </c>
      <c r="E22" t="b">
        <v>1</v>
      </c>
    </row>
    <row r="23" spans="1:5" ht="15.75" customHeight="1" x14ac:dyDescent="0.35">
      <c r="A23" t="s">
        <v>75</v>
      </c>
      <c r="B23" t="s">
        <v>76</v>
      </c>
      <c r="C23" t="s">
        <v>9</v>
      </c>
      <c r="D23" t="s">
        <v>77</v>
      </c>
      <c r="E23" t="b">
        <v>1</v>
      </c>
    </row>
    <row r="24" spans="1:5" ht="15.75" customHeight="1" x14ac:dyDescent="0.35">
      <c r="A24" t="s">
        <v>78</v>
      </c>
      <c r="B24" t="s">
        <v>8</v>
      </c>
      <c r="C24" t="s">
        <v>9</v>
      </c>
      <c r="D24" t="s">
        <v>79</v>
      </c>
      <c r="E24" t="b">
        <v>1</v>
      </c>
    </row>
    <row r="25" spans="1:5" ht="15.75" customHeight="1" x14ac:dyDescent="0.35">
      <c r="A25" t="s">
        <v>80</v>
      </c>
      <c r="B25" t="s">
        <v>81</v>
      </c>
      <c r="C25" t="s">
        <v>9</v>
      </c>
      <c r="D25" t="s">
        <v>82</v>
      </c>
      <c r="E25" t="b">
        <v>1</v>
      </c>
    </row>
    <row r="26" spans="1:5" ht="15.75" customHeight="1" x14ac:dyDescent="0.35">
      <c r="A26" t="s">
        <v>83</v>
      </c>
      <c r="B26" t="s">
        <v>52</v>
      </c>
      <c r="C26" t="s">
        <v>9</v>
      </c>
      <c r="D26" t="s">
        <v>84</v>
      </c>
      <c r="E26" t="b">
        <v>1</v>
      </c>
    </row>
    <row r="27" spans="1:5" ht="15.75" customHeight="1" x14ac:dyDescent="0.35">
      <c r="A27" t="s">
        <v>85</v>
      </c>
      <c r="B27" t="s">
        <v>86</v>
      </c>
      <c r="C27" t="s">
        <v>9</v>
      </c>
      <c r="D27" t="s">
        <v>87</v>
      </c>
      <c r="E27" t="b">
        <v>1</v>
      </c>
    </row>
    <row r="28" spans="1:5" ht="15.75" customHeight="1" x14ac:dyDescent="0.35">
      <c r="A28" t="s">
        <v>88</v>
      </c>
      <c r="B28" t="s">
        <v>12</v>
      </c>
      <c r="C28" t="s">
        <v>9</v>
      </c>
      <c r="D28" t="s">
        <v>89</v>
      </c>
      <c r="E28" t="b">
        <v>1</v>
      </c>
    </row>
    <row r="29" spans="1:5" ht="15.75" customHeight="1" x14ac:dyDescent="0.35">
      <c r="A29" t="s">
        <v>90</v>
      </c>
      <c r="B29" t="s">
        <v>91</v>
      </c>
      <c r="C29" t="s">
        <v>9</v>
      </c>
      <c r="D29" t="s">
        <v>92</v>
      </c>
      <c r="E29" t="b">
        <v>1</v>
      </c>
    </row>
    <row r="30" spans="1:5" ht="15.75" customHeight="1" x14ac:dyDescent="0.35">
      <c r="A30" t="s">
        <v>93</v>
      </c>
      <c r="B30" t="s">
        <v>94</v>
      </c>
      <c r="C30" t="s">
        <v>9</v>
      </c>
      <c r="D30" t="s">
        <v>95</v>
      </c>
      <c r="E30" t="b">
        <v>1</v>
      </c>
    </row>
    <row r="31" spans="1:5" ht="15.75" customHeight="1" x14ac:dyDescent="0.35">
      <c r="A31" t="s">
        <v>96</v>
      </c>
      <c r="B31" t="s">
        <v>97</v>
      </c>
      <c r="C31" t="s">
        <v>9</v>
      </c>
      <c r="D31" t="s">
        <v>98</v>
      </c>
      <c r="E31" t="b">
        <v>1</v>
      </c>
    </row>
    <row r="32" spans="1:5" ht="15.75" customHeight="1" x14ac:dyDescent="0.35">
      <c r="A32" t="s">
        <v>99</v>
      </c>
      <c r="B32" t="s">
        <v>100</v>
      </c>
      <c r="C32" t="s">
        <v>9</v>
      </c>
      <c r="D32" t="s">
        <v>101</v>
      </c>
      <c r="E32" t="b">
        <v>1</v>
      </c>
    </row>
    <row r="33" spans="1:5" ht="15.75" customHeight="1" x14ac:dyDescent="0.35">
      <c r="A33" t="s">
        <v>102</v>
      </c>
      <c r="B33" t="s">
        <v>103</v>
      </c>
      <c r="C33" t="s">
        <v>9</v>
      </c>
      <c r="D33" t="s">
        <v>104</v>
      </c>
      <c r="E33" t="b">
        <v>1</v>
      </c>
    </row>
    <row r="34" spans="1:5" ht="15.75" customHeight="1" x14ac:dyDescent="0.35">
      <c r="A34" t="s">
        <v>105</v>
      </c>
      <c r="B34" t="s">
        <v>65</v>
      </c>
      <c r="C34" t="s">
        <v>9</v>
      </c>
      <c r="D34" t="s">
        <v>106</v>
      </c>
      <c r="E34" t="b">
        <v>1</v>
      </c>
    </row>
    <row r="35" spans="1:5" ht="15.75" customHeight="1" x14ac:dyDescent="0.35">
      <c r="A35" t="s">
        <v>107</v>
      </c>
      <c r="B35" t="s">
        <v>108</v>
      </c>
      <c r="C35" t="s">
        <v>9</v>
      </c>
      <c r="D35" t="s">
        <v>109</v>
      </c>
      <c r="E35" t="b">
        <v>1</v>
      </c>
    </row>
    <row r="36" spans="1:5" ht="15.75" customHeight="1" x14ac:dyDescent="0.35">
      <c r="A36" t="s">
        <v>111</v>
      </c>
      <c r="B36" t="s">
        <v>112</v>
      </c>
      <c r="C36" t="s">
        <v>9</v>
      </c>
      <c r="D36" t="s">
        <v>113</v>
      </c>
      <c r="E36" t="b">
        <v>1</v>
      </c>
    </row>
    <row r="37" spans="1:5" ht="15.75" customHeight="1" x14ac:dyDescent="0.35">
      <c r="A37" t="s">
        <v>114</v>
      </c>
      <c r="B37" t="s">
        <v>115</v>
      </c>
      <c r="C37" t="s">
        <v>9</v>
      </c>
      <c r="D37" t="s">
        <v>116</v>
      </c>
      <c r="E37" t="b">
        <v>1</v>
      </c>
    </row>
    <row r="38" spans="1:5" ht="15.75" customHeight="1" x14ac:dyDescent="0.35">
      <c r="A38" t="s">
        <v>117</v>
      </c>
      <c r="B38" t="s">
        <v>118</v>
      </c>
      <c r="C38" t="s">
        <v>9</v>
      </c>
      <c r="D38" t="s">
        <v>119</v>
      </c>
      <c r="E38" t="b">
        <v>1</v>
      </c>
    </row>
    <row r="39" spans="1:5" ht="15.75" customHeight="1" x14ac:dyDescent="0.35">
      <c r="A39" t="s">
        <v>120</v>
      </c>
      <c r="B39" t="s">
        <v>100</v>
      </c>
      <c r="C39" t="s">
        <v>9</v>
      </c>
      <c r="D39" t="s">
        <v>121</v>
      </c>
      <c r="E39" t="b">
        <v>1</v>
      </c>
    </row>
    <row r="40" spans="1:5" ht="15.75" customHeight="1" x14ac:dyDescent="0.35">
      <c r="A40" t="s">
        <v>122</v>
      </c>
      <c r="B40" t="s">
        <v>103</v>
      </c>
      <c r="C40" t="s">
        <v>9</v>
      </c>
      <c r="D40" t="s">
        <v>123</v>
      </c>
      <c r="E40" t="b">
        <v>1</v>
      </c>
    </row>
    <row r="41" spans="1:5" ht="15.75" customHeight="1" x14ac:dyDescent="0.35">
      <c r="A41" t="s">
        <v>124</v>
      </c>
      <c r="B41" t="s">
        <v>62</v>
      </c>
      <c r="C41" t="s">
        <v>9</v>
      </c>
      <c r="D41" t="s">
        <v>125</v>
      </c>
      <c r="E41" t="b">
        <v>1</v>
      </c>
    </row>
    <row r="42" spans="1:5" ht="15.75" customHeight="1" x14ac:dyDescent="0.35">
      <c r="A42" t="s">
        <v>126</v>
      </c>
      <c r="B42" t="s">
        <v>20</v>
      </c>
      <c r="C42" t="s">
        <v>9</v>
      </c>
      <c r="D42" t="s">
        <v>127</v>
      </c>
      <c r="E42" t="b">
        <v>1</v>
      </c>
    </row>
    <row r="43" spans="1:5" ht="15.75" customHeight="1" x14ac:dyDescent="0.35">
      <c r="A43" t="s">
        <v>128</v>
      </c>
      <c r="B43" t="s">
        <v>129</v>
      </c>
      <c r="C43" t="s">
        <v>9</v>
      </c>
      <c r="D43" t="s">
        <v>130</v>
      </c>
      <c r="E43" t="b">
        <v>1</v>
      </c>
    </row>
    <row r="44" spans="1:5" ht="15.75" customHeight="1" x14ac:dyDescent="0.35">
      <c r="A44" t="s">
        <v>131</v>
      </c>
      <c r="B44" t="s">
        <v>46</v>
      </c>
      <c r="C44" t="s">
        <v>9</v>
      </c>
      <c r="D44" t="s">
        <v>132</v>
      </c>
      <c r="E44" t="b">
        <v>1</v>
      </c>
    </row>
    <row r="45" spans="1:5" ht="15.75" customHeight="1" x14ac:dyDescent="0.35">
      <c r="A45" t="s">
        <v>133</v>
      </c>
      <c r="B45" t="s">
        <v>134</v>
      </c>
      <c r="C45" t="s">
        <v>9</v>
      </c>
      <c r="D45" t="s">
        <v>135</v>
      </c>
      <c r="E45" t="b">
        <v>1</v>
      </c>
    </row>
    <row r="46" spans="1:5" ht="15.75" customHeight="1" x14ac:dyDescent="0.35">
      <c r="A46" t="s">
        <v>136</v>
      </c>
      <c r="B46" t="s">
        <v>20</v>
      </c>
      <c r="C46" t="s">
        <v>9</v>
      </c>
      <c r="D46" t="s">
        <v>137</v>
      </c>
      <c r="E46" t="b">
        <v>1</v>
      </c>
    </row>
    <row r="47" spans="1:5" ht="15.75" customHeight="1" x14ac:dyDescent="0.35">
      <c r="A47" t="s">
        <v>138</v>
      </c>
      <c r="B47" t="s">
        <v>139</v>
      </c>
      <c r="C47" t="s">
        <v>9</v>
      </c>
      <c r="D47" t="s">
        <v>140</v>
      </c>
      <c r="E47" t="b">
        <v>1</v>
      </c>
    </row>
    <row r="48" spans="1:5" ht="15.75" customHeight="1" x14ac:dyDescent="0.35">
      <c r="A48" t="s">
        <v>142</v>
      </c>
      <c r="B48" t="s">
        <v>91</v>
      </c>
      <c r="C48" t="s">
        <v>9</v>
      </c>
      <c r="D48" t="s">
        <v>143</v>
      </c>
      <c r="E48" t="b">
        <v>1</v>
      </c>
    </row>
    <row r="49" spans="1:5" ht="15.75" customHeight="1" x14ac:dyDescent="0.35">
      <c r="A49" t="s">
        <v>144</v>
      </c>
      <c r="B49" t="s">
        <v>46</v>
      </c>
      <c r="C49" t="s">
        <v>9</v>
      </c>
      <c r="D49" t="s">
        <v>145</v>
      </c>
      <c r="E49" t="b">
        <v>1</v>
      </c>
    </row>
    <row r="50" spans="1:5" ht="15.75" customHeight="1" x14ac:dyDescent="0.35">
      <c r="A50" t="s">
        <v>146</v>
      </c>
      <c r="B50" t="s">
        <v>147</v>
      </c>
      <c r="C50" t="s">
        <v>9</v>
      </c>
      <c r="D50" t="s">
        <v>148</v>
      </c>
      <c r="E50" t="b">
        <v>1</v>
      </c>
    </row>
    <row r="51" spans="1:5" ht="15.75" customHeight="1" x14ac:dyDescent="0.35">
      <c r="A51" t="s">
        <v>150</v>
      </c>
      <c r="B51" t="s">
        <v>118</v>
      </c>
      <c r="C51" t="s">
        <v>9</v>
      </c>
      <c r="D51" t="s">
        <v>152</v>
      </c>
      <c r="E51" t="b">
        <v>1</v>
      </c>
    </row>
    <row r="52" spans="1:5" ht="15.75" customHeight="1" x14ac:dyDescent="0.35">
      <c r="A52" t="s">
        <v>154</v>
      </c>
      <c r="B52" t="s">
        <v>155</v>
      </c>
      <c r="C52" t="s">
        <v>9</v>
      </c>
      <c r="D52" t="s">
        <v>156</v>
      </c>
      <c r="E52" t="b">
        <v>1</v>
      </c>
    </row>
    <row r="53" spans="1:5" ht="15.75" customHeight="1" x14ac:dyDescent="0.35">
      <c r="A53" t="s">
        <v>159</v>
      </c>
      <c r="B53" t="s">
        <v>72</v>
      </c>
      <c r="C53" t="s">
        <v>9</v>
      </c>
      <c r="D53" t="s">
        <v>160</v>
      </c>
      <c r="E53" t="b">
        <v>1</v>
      </c>
    </row>
    <row r="54" spans="1:5" ht="15.75" customHeight="1" x14ac:dyDescent="0.35">
      <c r="A54" t="s">
        <v>161</v>
      </c>
      <c r="B54" t="s">
        <v>162</v>
      </c>
      <c r="C54" t="s">
        <v>9</v>
      </c>
      <c r="D54" t="s">
        <v>163</v>
      </c>
      <c r="E54" t="b">
        <v>1</v>
      </c>
    </row>
    <row r="55" spans="1:5" ht="15.75" customHeight="1" x14ac:dyDescent="0.35">
      <c r="A55" t="s">
        <v>164</v>
      </c>
      <c r="B55" t="s">
        <v>165</v>
      </c>
      <c r="C55" t="s">
        <v>9</v>
      </c>
      <c r="D55" t="s">
        <v>166</v>
      </c>
      <c r="E55" t="b">
        <v>0</v>
      </c>
    </row>
    <row r="56" spans="1:5" ht="15.75" customHeight="1" x14ac:dyDescent="0.35">
      <c r="A56" t="s">
        <v>168</v>
      </c>
      <c r="B56" t="s">
        <v>169</v>
      </c>
      <c r="C56" t="s">
        <v>9</v>
      </c>
      <c r="D56" t="s">
        <v>170</v>
      </c>
      <c r="E56" t="b">
        <v>1</v>
      </c>
    </row>
    <row r="57" spans="1:5" ht="15.75" customHeight="1" x14ac:dyDescent="0.35">
      <c r="A57" t="s">
        <v>171</v>
      </c>
      <c r="B57" t="s">
        <v>172</v>
      </c>
      <c r="C57" t="s">
        <v>9</v>
      </c>
      <c r="D57" t="s">
        <v>173</v>
      </c>
      <c r="E57" t="b">
        <v>1</v>
      </c>
    </row>
    <row r="58" spans="1:5" ht="15.75" customHeight="1" x14ac:dyDescent="0.35">
      <c r="A58" t="s">
        <v>174</v>
      </c>
      <c r="B58" t="s">
        <v>175</v>
      </c>
      <c r="C58" t="s">
        <v>9</v>
      </c>
      <c r="D58" t="s">
        <v>176</v>
      </c>
      <c r="E58" t="b">
        <v>1</v>
      </c>
    </row>
    <row r="59" spans="1:5" ht="15.75" customHeight="1" x14ac:dyDescent="0.35">
      <c r="A59" t="s">
        <v>177</v>
      </c>
      <c r="B59" t="s">
        <v>129</v>
      </c>
      <c r="C59" t="s">
        <v>9</v>
      </c>
      <c r="D59" t="s">
        <v>178</v>
      </c>
      <c r="E59" t="b">
        <v>0</v>
      </c>
    </row>
    <row r="60" spans="1:5" ht="15.75" customHeight="1" x14ac:dyDescent="0.35">
      <c r="A60" t="s">
        <v>179</v>
      </c>
      <c r="B60" t="s">
        <v>8</v>
      </c>
      <c r="C60" t="s">
        <v>9</v>
      </c>
      <c r="D60" t="s">
        <v>180</v>
      </c>
      <c r="E60" t="b">
        <v>1</v>
      </c>
    </row>
    <row r="61" spans="1:5" ht="15.75" customHeight="1" x14ac:dyDescent="0.35">
      <c r="A61" t="s">
        <v>181</v>
      </c>
      <c r="B61" t="s">
        <v>175</v>
      </c>
      <c r="C61" t="s">
        <v>9</v>
      </c>
      <c r="D61" t="s">
        <v>182</v>
      </c>
      <c r="E61" t="b">
        <v>1</v>
      </c>
    </row>
    <row r="62" spans="1:5" ht="15.75" customHeight="1" x14ac:dyDescent="0.35">
      <c r="A62" t="s">
        <v>183</v>
      </c>
      <c r="B62" t="s">
        <v>16</v>
      </c>
      <c r="C62" t="s">
        <v>9</v>
      </c>
      <c r="D62" t="s">
        <v>185</v>
      </c>
      <c r="E62" t="b">
        <v>1</v>
      </c>
    </row>
    <row r="63" spans="1:5" ht="15.75" customHeight="1" x14ac:dyDescent="0.35">
      <c r="A63" t="s">
        <v>187</v>
      </c>
      <c r="B63" t="s">
        <v>147</v>
      </c>
      <c r="C63" t="s">
        <v>9</v>
      </c>
      <c r="D63" t="s">
        <v>189</v>
      </c>
      <c r="E63" t="b">
        <v>1</v>
      </c>
    </row>
    <row r="64" spans="1:5" ht="15.75" customHeight="1" x14ac:dyDescent="0.35">
      <c r="A64" t="s">
        <v>190</v>
      </c>
      <c r="B64" t="s">
        <v>192</v>
      </c>
      <c r="C64" t="s">
        <v>9</v>
      </c>
      <c r="D64" t="s">
        <v>193</v>
      </c>
      <c r="E64" t="b">
        <v>1</v>
      </c>
    </row>
    <row r="65" spans="1:5" ht="15.75" customHeight="1" x14ac:dyDescent="0.35">
      <c r="A65" t="s">
        <v>194</v>
      </c>
      <c r="B65" t="s">
        <v>12</v>
      </c>
      <c r="C65" t="s">
        <v>9</v>
      </c>
      <c r="D65" t="s">
        <v>195</v>
      </c>
      <c r="E65" t="b">
        <v>1</v>
      </c>
    </row>
    <row r="66" spans="1:5" ht="15.75" customHeight="1" x14ac:dyDescent="0.35">
      <c r="A66" t="s">
        <v>196</v>
      </c>
      <c r="B66" t="s">
        <v>81</v>
      </c>
      <c r="C66" t="s">
        <v>9</v>
      </c>
      <c r="D66" t="s">
        <v>197</v>
      </c>
      <c r="E66" t="b">
        <v>1</v>
      </c>
    </row>
    <row r="67" spans="1:5" ht="15.75" customHeight="1" x14ac:dyDescent="0.35">
      <c r="A67" t="s">
        <v>198</v>
      </c>
      <c r="B67" t="s">
        <v>199</v>
      </c>
      <c r="C67" t="s">
        <v>9</v>
      </c>
      <c r="D67" t="s">
        <v>200</v>
      </c>
      <c r="E67" t="b">
        <v>1</v>
      </c>
    </row>
    <row r="68" spans="1:5" ht="15.75" customHeight="1" x14ac:dyDescent="0.35">
      <c r="A68" t="s">
        <v>201</v>
      </c>
      <c r="B68" t="s">
        <v>202</v>
      </c>
      <c r="C68" t="s">
        <v>9</v>
      </c>
      <c r="D68" t="s">
        <v>204</v>
      </c>
      <c r="E68" t="b">
        <v>1</v>
      </c>
    </row>
    <row r="69" spans="1:5" ht="15.75" customHeight="1" x14ac:dyDescent="0.35">
      <c r="A69" t="s">
        <v>205</v>
      </c>
      <c r="B69" t="s">
        <v>100</v>
      </c>
      <c r="C69" t="s">
        <v>9</v>
      </c>
      <c r="D69" t="s">
        <v>206</v>
      </c>
      <c r="E69" t="b">
        <v>1</v>
      </c>
    </row>
    <row r="70" spans="1:5" ht="15.75" customHeight="1" x14ac:dyDescent="0.35">
      <c r="A70" t="s">
        <v>208</v>
      </c>
      <c r="B70" t="s">
        <v>23</v>
      </c>
      <c r="C70" t="s">
        <v>9</v>
      </c>
      <c r="D70" t="s">
        <v>209</v>
      </c>
      <c r="E70" t="b">
        <v>1</v>
      </c>
    </row>
    <row r="71" spans="1:5" ht="15.75" customHeight="1" x14ac:dyDescent="0.35">
      <c r="A71" t="s">
        <v>210</v>
      </c>
      <c r="B71" t="s">
        <v>211</v>
      </c>
      <c r="C71" t="s">
        <v>9</v>
      </c>
      <c r="D71" t="s">
        <v>212</v>
      </c>
      <c r="E71" t="b">
        <v>0</v>
      </c>
    </row>
    <row r="72" spans="1:5" ht="15.75" customHeight="1" x14ac:dyDescent="0.35">
      <c r="A72" t="s">
        <v>213</v>
      </c>
      <c r="B72" t="s">
        <v>35</v>
      </c>
      <c r="C72" t="s">
        <v>9</v>
      </c>
      <c r="D72" t="s">
        <v>215</v>
      </c>
      <c r="E72" t="b">
        <v>1</v>
      </c>
    </row>
    <row r="73" spans="1:5" ht="15.75" customHeight="1" x14ac:dyDescent="0.35">
      <c r="A73" t="s">
        <v>218</v>
      </c>
      <c r="B73" t="s">
        <v>219</v>
      </c>
      <c r="C73" t="s">
        <v>9</v>
      </c>
      <c r="D73" t="s">
        <v>220</v>
      </c>
      <c r="E73" t="b">
        <v>1</v>
      </c>
    </row>
    <row r="74" spans="1:5" ht="15.75" customHeight="1" x14ac:dyDescent="0.35">
      <c r="A74" t="s">
        <v>221</v>
      </c>
      <c r="B74" t="s">
        <v>100</v>
      </c>
      <c r="C74" t="s">
        <v>9</v>
      </c>
      <c r="D74" t="s">
        <v>222</v>
      </c>
      <c r="E74" t="b">
        <v>1</v>
      </c>
    </row>
    <row r="75" spans="1:5" ht="15.75" customHeight="1" x14ac:dyDescent="0.35">
      <c r="A75" t="s">
        <v>224</v>
      </c>
      <c r="B75" t="s">
        <v>225</v>
      </c>
      <c r="C75" t="s">
        <v>9</v>
      </c>
      <c r="D75" t="s">
        <v>226</v>
      </c>
      <c r="E75" t="b">
        <v>1</v>
      </c>
    </row>
    <row r="76" spans="1:5" ht="15.75" customHeight="1" x14ac:dyDescent="0.35">
      <c r="A76" t="s">
        <v>228</v>
      </c>
      <c r="B76" t="s">
        <v>62</v>
      </c>
      <c r="C76" t="s">
        <v>9</v>
      </c>
      <c r="D76" t="s">
        <v>229</v>
      </c>
      <c r="E76" t="b">
        <v>1</v>
      </c>
    </row>
    <row r="77" spans="1:5" ht="15.75" customHeight="1" x14ac:dyDescent="0.35">
      <c r="A77" t="s">
        <v>231</v>
      </c>
      <c r="B77" t="s">
        <v>57</v>
      </c>
      <c r="C77" t="s">
        <v>9</v>
      </c>
      <c r="D77" t="s">
        <v>234</v>
      </c>
      <c r="E77" t="b">
        <v>1</v>
      </c>
    </row>
    <row r="78" spans="1:5" ht="15.75" customHeight="1" x14ac:dyDescent="0.35">
      <c r="A78" t="s">
        <v>236</v>
      </c>
      <c r="B78" t="s">
        <v>86</v>
      </c>
      <c r="C78" t="s">
        <v>9</v>
      </c>
      <c r="D78" t="s">
        <v>237</v>
      </c>
      <c r="E78" t="b">
        <v>1</v>
      </c>
    </row>
    <row r="79" spans="1:5" ht="15.75" customHeight="1" x14ac:dyDescent="0.35">
      <c r="A79" t="s">
        <v>238</v>
      </c>
      <c r="B79" t="s">
        <v>46</v>
      </c>
      <c r="C79" t="s">
        <v>9</v>
      </c>
      <c r="D79" t="s">
        <v>239</v>
      </c>
      <c r="E79" t="b">
        <v>1</v>
      </c>
    </row>
    <row r="80" spans="1:5" ht="15.75" customHeight="1" x14ac:dyDescent="0.35">
      <c r="A80" t="s">
        <v>240</v>
      </c>
      <c r="B80" t="s">
        <v>241</v>
      </c>
      <c r="C80" t="s">
        <v>9</v>
      </c>
      <c r="D80" t="s">
        <v>243</v>
      </c>
      <c r="E80" t="b">
        <v>1</v>
      </c>
    </row>
    <row r="81" spans="1:5" ht="15.75" customHeight="1" x14ac:dyDescent="0.35">
      <c r="A81" t="s">
        <v>244</v>
      </c>
      <c r="B81" t="s">
        <v>35</v>
      </c>
      <c r="C81" t="s">
        <v>9</v>
      </c>
      <c r="D81" t="s">
        <v>245</v>
      </c>
      <c r="E81" t="b">
        <v>1</v>
      </c>
    </row>
    <row r="82" spans="1:5" ht="15.75" customHeight="1" x14ac:dyDescent="0.35">
      <c r="A82" t="s">
        <v>248</v>
      </c>
      <c r="B82" t="s">
        <v>250</v>
      </c>
      <c r="C82" t="s">
        <v>9</v>
      </c>
      <c r="D82" t="s">
        <v>252</v>
      </c>
      <c r="E82" t="b">
        <v>1</v>
      </c>
    </row>
    <row r="83" spans="1:5" ht="15.75" customHeight="1" x14ac:dyDescent="0.35">
      <c r="A83" t="s">
        <v>253</v>
      </c>
      <c r="B83" t="s">
        <v>94</v>
      </c>
      <c r="C83" t="s">
        <v>9</v>
      </c>
      <c r="D83" t="s">
        <v>254</v>
      </c>
      <c r="E83" t="b">
        <v>1</v>
      </c>
    </row>
    <row r="84" spans="1:5" ht="15.75" customHeight="1" x14ac:dyDescent="0.35">
      <c r="A84" t="s">
        <v>257</v>
      </c>
      <c r="B84" t="s">
        <v>12</v>
      </c>
      <c r="C84" t="s">
        <v>9</v>
      </c>
      <c r="D84" t="s">
        <v>259</v>
      </c>
      <c r="E84" t="b">
        <v>1</v>
      </c>
    </row>
    <row r="85" spans="1:5" ht="15.75" customHeight="1" x14ac:dyDescent="0.35">
      <c r="A85" t="s">
        <v>260</v>
      </c>
      <c r="B85" t="s">
        <v>52</v>
      </c>
      <c r="C85" t="s">
        <v>9</v>
      </c>
      <c r="D85" t="s">
        <v>262</v>
      </c>
      <c r="E85" t="b">
        <v>1</v>
      </c>
    </row>
    <row r="86" spans="1:5" ht="15.75" customHeight="1" x14ac:dyDescent="0.35">
      <c r="A86" t="s">
        <v>265</v>
      </c>
      <c r="B86" t="s">
        <v>94</v>
      </c>
      <c r="C86" t="s">
        <v>9</v>
      </c>
      <c r="D86" t="s">
        <v>266</v>
      </c>
      <c r="E86" t="b">
        <v>1</v>
      </c>
    </row>
    <row r="87" spans="1:5" ht="15.75" customHeight="1" x14ac:dyDescent="0.35">
      <c r="A87" t="s">
        <v>267</v>
      </c>
      <c r="B87" t="s">
        <v>268</v>
      </c>
      <c r="C87" t="s">
        <v>9</v>
      </c>
      <c r="D87" t="s">
        <v>269</v>
      </c>
      <c r="E87" t="b">
        <v>1</v>
      </c>
    </row>
    <row r="88" spans="1:5" ht="15.75" customHeight="1" x14ac:dyDescent="0.35">
      <c r="A88" t="s">
        <v>270</v>
      </c>
      <c r="B88" t="s">
        <v>192</v>
      </c>
      <c r="C88" t="s">
        <v>9</v>
      </c>
      <c r="D88" t="s">
        <v>271</v>
      </c>
      <c r="E88" t="b">
        <v>1</v>
      </c>
    </row>
    <row r="89" spans="1:5" ht="15.75" customHeight="1" x14ac:dyDescent="0.35">
      <c r="A89" t="s">
        <v>272</v>
      </c>
      <c r="B89" t="s">
        <v>76</v>
      </c>
      <c r="C89" t="s">
        <v>9</v>
      </c>
      <c r="D89" t="s">
        <v>273</v>
      </c>
      <c r="E89" t="b">
        <v>1</v>
      </c>
    </row>
    <row r="90" spans="1:5" ht="15.75" customHeight="1" x14ac:dyDescent="0.35">
      <c r="A90" t="s">
        <v>274</v>
      </c>
      <c r="B90" t="s">
        <v>8</v>
      </c>
      <c r="C90" t="s">
        <v>9</v>
      </c>
      <c r="D90" t="s">
        <v>275</v>
      </c>
      <c r="E90" t="b">
        <v>0</v>
      </c>
    </row>
    <row r="91" spans="1:5" ht="15.75" customHeight="1" x14ac:dyDescent="0.35">
      <c r="A91" t="s">
        <v>276</v>
      </c>
      <c r="B91" t="s">
        <v>112</v>
      </c>
      <c r="C91" t="s">
        <v>9</v>
      </c>
      <c r="D91" t="s">
        <v>277</v>
      </c>
      <c r="E91" t="b">
        <v>1</v>
      </c>
    </row>
    <row r="92" spans="1:5" ht="15.75" customHeight="1" x14ac:dyDescent="0.35">
      <c r="A92" t="s">
        <v>278</v>
      </c>
      <c r="B92" t="s">
        <v>39</v>
      </c>
      <c r="C92" t="s">
        <v>9</v>
      </c>
      <c r="D92" t="s">
        <v>280</v>
      </c>
      <c r="E92" t="b">
        <v>1</v>
      </c>
    </row>
    <row r="93" spans="1:5" ht="15.75" customHeight="1" x14ac:dyDescent="0.35">
      <c r="A93" t="s">
        <v>281</v>
      </c>
      <c r="B93" t="s">
        <v>57</v>
      </c>
      <c r="C93" t="s">
        <v>9</v>
      </c>
      <c r="D93" t="s">
        <v>282</v>
      </c>
      <c r="E93" t="b">
        <v>1</v>
      </c>
    </row>
    <row r="94" spans="1:5" ht="15.75" customHeight="1" x14ac:dyDescent="0.35">
      <c r="A94" t="s">
        <v>283</v>
      </c>
      <c r="B94" t="s">
        <v>20</v>
      </c>
      <c r="C94" t="s">
        <v>9</v>
      </c>
      <c r="D94" t="s">
        <v>284</v>
      </c>
      <c r="E94" t="b">
        <v>1</v>
      </c>
    </row>
    <row r="95" spans="1:5" ht="15.75" customHeight="1" x14ac:dyDescent="0.35">
      <c r="A95" t="s">
        <v>285</v>
      </c>
      <c r="B95" t="s">
        <v>286</v>
      </c>
      <c r="C95" t="s">
        <v>9</v>
      </c>
      <c r="D95" t="s">
        <v>287</v>
      </c>
      <c r="E95" t="b">
        <v>1</v>
      </c>
    </row>
    <row r="96" spans="1:5" ht="15.75" customHeight="1" x14ac:dyDescent="0.35">
      <c r="A96" t="s">
        <v>288</v>
      </c>
      <c r="B96" t="s">
        <v>289</v>
      </c>
      <c r="C96" t="s">
        <v>9</v>
      </c>
      <c r="D96" t="s">
        <v>290</v>
      </c>
      <c r="E96" t="b">
        <v>1</v>
      </c>
    </row>
    <row r="97" spans="1:5" ht="15.75" customHeight="1" x14ac:dyDescent="0.35">
      <c r="A97" t="s">
        <v>291</v>
      </c>
      <c r="B97" t="s">
        <v>81</v>
      </c>
      <c r="C97" t="s">
        <v>9</v>
      </c>
      <c r="D97" t="s">
        <v>292</v>
      </c>
      <c r="E97" t="b">
        <v>1</v>
      </c>
    </row>
    <row r="98" spans="1:5" ht="15.75" customHeight="1" x14ac:dyDescent="0.35">
      <c r="A98" t="s">
        <v>294</v>
      </c>
      <c r="B98" t="s">
        <v>289</v>
      </c>
      <c r="C98" t="s">
        <v>9</v>
      </c>
      <c r="D98" t="s">
        <v>295</v>
      </c>
      <c r="E98" t="b">
        <v>1</v>
      </c>
    </row>
    <row r="99" spans="1:5" ht="15.75" customHeight="1" x14ac:dyDescent="0.35">
      <c r="A99" t="s">
        <v>298</v>
      </c>
      <c r="B99" t="s">
        <v>241</v>
      </c>
      <c r="C99" t="s">
        <v>9</v>
      </c>
      <c r="D99" t="s">
        <v>299</v>
      </c>
      <c r="E99" t="b">
        <v>1</v>
      </c>
    </row>
    <row r="100" spans="1:5" ht="15.75" customHeight="1" x14ac:dyDescent="0.35">
      <c r="A100" t="s">
        <v>301</v>
      </c>
      <c r="B100" t="s">
        <v>250</v>
      </c>
      <c r="C100" t="s">
        <v>9</v>
      </c>
      <c r="D100" t="s">
        <v>302</v>
      </c>
      <c r="E100" t="b">
        <v>1</v>
      </c>
    </row>
    <row r="101" spans="1:5" ht="15.75" customHeight="1" x14ac:dyDescent="0.35">
      <c r="A101" t="s">
        <v>303</v>
      </c>
      <c r="B101" t="s">
        <v>32</v>
      </c>
      <c r="C101" t="s">
        <v>9</v>
      </c>
      <c r="D101" t="s">
        <v>305</v>
      </c>
      <c r="E101" t="b">
        <v>1</v>
      </c>
    </row>
    <row r="102" spans="1:5" ht="15.75" customHeight="1" x14ac:dyDescent="0.35">
      <c r="A102" t="s">
        <v>306</v>
      </c>
      <c r="B102" t="s">
        <v>172</v>
      </c>
      <c r="C102" t="s">
        <v>9</v>
      </c>
      <c r="D102" t="s">
        <v>307</v>
      </c>
      <c r="E102" t="b">
        <v>1</v>
      </c>
    </row>
    <row r="103" spans="1:5" ht="15.75" customHeight="1" x14ac:dyDescent="0.35">
      <c r="A103" t="s">
        <v>308</v>
      </c>
      <c r="B103" t="s">
        <v>241</v>
      </c>
      <c r="C103" t="s">
        <v>9</v>
      </c>
      <c r="D103" t="s">
        <v>309</v>
      </c>
      <c r="E103" t="b">
        <v>1</v>
      </c>
    </row>
    <row r="104" spans="1:5" ht="15.75" customHeight="1" x14ac:dyDescent="0.35">
      <c r="A104" t="s">
        <v>310</v>
      </c>
      <c r="B104" t="s">
        <v>241</v>
      </c>
      <c r="C104" t="s">
        <v>9</v>
      </c>
      <c r="D104" t="s">
        <v>311</v>
      </c>
      <c r="E104" t="b">
        <v>1</v>
      </c>
    </row>
    <row r="105" spans="1:5" ht="15.75" customHeight="1" x14ac:dyDescent="0.35">
      <c r="A105" t="s">
        <v>312</v>
      </c>
      <c r="B105" t="s">
        <v>250</v>
      </c>
      <c r="C105" t="s">
        <v>9</v>
      </c>
      <c r="D105" t="s">
        <v>313</v>
      </c>
      <c r="E105" t="b">
        <v>1</v>
      </c>
    </row>
    <row r="106" spans="1:5" ht="15.75" customHeight="1" x14ac:dyDescent="0.35">
      <c r="A106" t="s">
        <v>314</v>
      </c>
      <c r="B106" t="s">
        <v>315</v>
      </c>
      <c r="C106" t="s">
        <v>9</v>
      </c>
      <c r="D106" t="s">
        <v>316</v>
      </c>
      <c r="E106" t="b">
        <v>1</v>
      </c>
    </row>
    <row r="107" spans="1:5" ht="15.75" customHeight="1" x14ac:dyDescent="0.35">
      <c r="A107" t="s">
        <v>317</v>
      </c>
      <c r="B107" t="s">
        <v>12</v>
      </c>
      <c r="C107" t="s">
        <v>9</v>
      </c>
      <c r="D107" t="s">
        <v>318</v>
      </c>
      <c r="E107" t="b">
        <v>1</v>
      </c>
    </row>
    <row r="108" spans="1:5" ht="15.75" customHeight="1" x14ac:dyDescent="0.35">
      <c r="A108" t="s">
        <v>319</v>
      </c>
      <c r="B108" t="s">
        <v>46</v>
      </c>
      <c r="C108" t="s">
        <v>9</v>
      </c>
      <c r="D108" t="s">
        <v>320</v>
      </c>
      <c r="E108" t="b">
        <v>1</v>
      </c>
    </row>
    <row r="109" spans="1:5" ht="15.75" customHeight="1" x14ac:dyDescent="0.35">
      <c r="A109" t="s">
        <v>321</v>
      </c>
      <c r="B109" t="s">
        <v>43</v>
      </c>
      <c r="C109" t="s">
        <v>9</v>
      </c>
      <c r="D109" t="s">
        <v>322</v>
      </c>
      <c r="E109" t="b">
        <v>1</v>
      </c>
    </row>
    <row r="110" spans="1:5" ht="15.75" customHeight="1" x14ac:dyDescent="0.35">
      <c r="A110" t="s">
        <v>323</v>
      </c>
      <c r="B110" t="s">
        <v>324</v>
      </c>
      <c r="C110" t="s">
        <v>9</v>
      </c>
      <c r="D110" t="s">
        <v>325</v>
      </c>
      <c r="E110" t="b">
        <v>1</v>
      </c>
    </row>
    <row r="111" spans="1:5" ht="15.75" customHeight="1" x14ac:dyDescent="0.35">
      <c r="A111" t="s">
        <v>327</v>
      </c>
      <c r="B111" t="s">
        <v>250</v>
      </c>
      <c r="C111" t="s">
        <v>9</v>
      </c>
      <c r="D111" t="s">
        <v>328</v>
      </c>
      <c r="E111" t="b">
        <v>1</v>
      </c>
    </row>
    <row r="112" spans="1:5" ht="15.75" customHeight="1" x14ac:dyDescent="0.35">
      <c r="A112" t="s">
        <v>329</v>
      </c>
      <c r="B112" t="s">
        <v>330</v>
      </c>
      <c r="C112" t="s">
        <v>9</v>
      </c>
      <c r="D112" t="s">
        <v>331</v>
      </c>
      <c r="E112" t="b">
        <v>1</v>
      </c>
    </row>
    <row r="113" spans="1:5" ht="15.75" customHeight="1" x14ac:dyDescent="0.35">
      <c r="A113" t="s">
        <v>333</v>
      </c>
      <c r="B113" t="s">
        <v>16</v>
      </c>
      <c r="C113" t="s">
        <v>9</v>
      </c>
      <c r="D113" t="s">
        <v>334</v>
      </c>
      <c r="E113" t="b">
        <v>1</v>
      </c>
    </row>
    <row r="114" spans="1:5" ht="15.75" customHeight="1" x14ac:dyDescent="0.35">
      <c r="A114" t="s">
        <v>335</v>
      </c>
      <c r="B114" t="s">
        <v>336</v>
      </c>
      <c r="C114" t="s">
        <v>9</v>
      </c>
      <c r="D114" t="s">
        <v>337</v>
      </c>
      <c r="E114" t="b">
        <v>1</v>
      </c>
    </row>
    <row r="115" spans="1:5" ht="15.75" customHeight="1" x14ac:dyDescent="0.35">
      <c r="A115" t="s">
        <v>338</v>
      </c>
      <c r="B115" t="s">
        <v>162</v>
      </c>
      <c r="C115" t="s">
        <v>9</v>
      </c>
      <c r="D115" t="s">
        <v>340</v>
      </c>
      <c r="E115" t="b">
        <v>1</v>
      </c>
    </row>
    <row r="116" spans="1:5" ht="15.75" customHeight="1" x14ac:dyDescent="0.35">
      <c r="A116" t="s">
        <v>341</v>
      </c>
      <c r="B116" t="s">
        <v>172</v>
      </c>
      <c r="C116" t="s">
        <v>9</v>
      </c>
      <c r="D116" t="s">
        <v>342</v>
      </c>
      <c r="E116" t="b">
        <v>1</v>
      </c>
    </row>
    <row r="117" spans="1:5" ht="15.75" customHeight="1" x14ac:dyDescent="0.35">
      <c r="A117" t="s">
        <v>343</v>
      </c>
      <c r="B117" t="s">
        <v>134</v>
      </c>
      <c r="C117" t="s">
        <v>9</v>
      </c>
      <c r="D117" t="s">
        <v>344</v>
      </c>
      <c r="E117" t="b">
        <v>1</v>
      </c>
    </row>
    <row r="118" spans="1:5" ht="15.75" customHeight="1" x14ac:dyDescent="0.35">
      <c r="A118" t="s">
        <v>345</v>
      </c>
      <c r="B118" t="s">
        <v>346</v>
      </c>
      <c r="C118" t="s">
        <v>9</v>
      </c>
      <c r="D118" t="s">
        <v>347</v>
      </c>
      <c r="E118" t="b">
        <v>1</v>
      </c>
    </row>
    <row r="119" spans="1:5" ht="15.75" customHeight="1" x14ac:dyDescent="0.35">
      <c r="A119" t="s">
        <v>348</v>
      </c>
      <c r="B119" t="s">
        <v>108</v>
      </c>
      <c r="C119" t="s">
        <v>9</v>
      </c>
      <c r="D119" t="s">
        <v>349</v>
      </c>
      <c r="E119" t="b">
        <v>1</v>
      </c>
    </row>
    <row r="120" spans="1:5" ht="15.75" customHeight="1" x14ac:dyDescent="0.35">
      <c r="A120" t="s">
        <v>350</v>
      </c>
      <c r="B120" t="s">
        <v>351</v>
      </c>
      <c r="C120" t="s">
        <v>9</v>
      </c>
      <c r="D120" t="s">
        <v>352</v>
      </c>
      <c r="E120" t="b">
        <v>1</v>
      </c>
    </row>
    <row r="121" spans="1:5" ht="15.75" customHeight="1" x14ac:dyDescent="0.35">
      <c r="A121" t="s">
        <v>353</v>
      </c>
      <c r="B121" t="s">
        <v>354</v>
      </c>
      <c r="C121" t="s">
        <v>9</v>
      </c>
      <c r="D121" t="s">
        <v>355</v>
      </c>
      <c r="E121" t="b">
        <v>1</v>
      </c>
    </row>
    <row r="122" spans="1:5" ht="15.75" customHeight="1" x14ac:dyDescent="0.35">
      <c r="A122" t="s">
        <v>357</v>
      </c>
      <c r="B122" t="s">
        <v>94</v>
      </c>
      <c r="C122" t="s">
        <v>9</v>
      </c>
      <c r="D122" t="s">
        <v>359</v>
      </c>
      <c r="E122" t="b">
        <v>1</v>
      </c>
    </row>
    <row r="123" spans="1:5" ht="15.75" customHeight="1" x14ac:dyDescent="0.35">
      <c r="A123" t="s">
        <v>361</v>
      </c>
      <c r="B123" t="s">
        <v>315</v>
      </c>
      <c r="C123" t="s">
        <v>9</v>
      </c>
      <c r="D123" t="s">
        <v>362</v>
      </c>
      <c r="E123" t="b">
        <v>1</v>
      </c>
    </row>
    <row r="124" spans="1:5" ht="15.75" customHeight="1" x14ac:dyDescent="0.35">
      <c r="A124" t="s">
        <v>363</v>
      </c>
      <c r="B124" t="s">
        <v>68</v>
      </c>
      <c r="C124" t="s">
        <v>9</v>
      </c>
      <c r="D124" t="s">
        <v>364</v>
      </c>
      <c r="E124" t="b">
        <v>1</v>
      </c>
    </row>
    <row r="125" spans="1:5" ht="15.75" customHeight="1" x14ac:dyDescent="0.35">
      <c r="A125" t="s">
        <v>365</v>
      </c>
      <c r="B125" t="s">
        <v>100</v>
      </c>
      <c r="C125" t="s">
        <v>9</v>
      </c>
      <c r="D125" t="s">
        <v>366</v>
      </c>
      <c r="E125" t="b">
        <v>1</v>
      </c>
    </row>
    <row r="126" spans="1:5" ht="15.75" customHeight="1" x14ac:dyDescent="0.35">
      <c r="A126" t="s">
        <v>367</v>
      </c>
      <c r="B126" t="s">
        <v>368</v>
      </c>
      <c r="C126" t="s">
        <v>9</v>
      </c>
      <c r="D126" t="s">
        <v>369</v>
      </c>
      <c r="E126" t="b">
        <v>1</v>
      </c>
    </row>
    <row r="127" spans="1:5" ht="15.75" customHeight="1" x14ac:dyDescent="0.35">
      <c r="A127" t="s">
        <v>370</v>
      </c>
      <c r="B127" t="s">
        <v>336</v>
      </c>
      <c r="C127" t="s">
        <v>9</v>
      </c>
      <c r="D127" t="s">
        <v>371</v>
      </c>
      <c r="E127" t="b">
        <v>1</v>
      </c>
    </row>
    <row r="128" spans="1:5" ht="15.75" customHeight="1" x14ac:dyDescent="0.35">
      <c r="A128" t="s">
        <v>372</v>
      </c>
      <c r="B128" t="s">
        <v>91</v>
      </c>
      <c r="C128" t="s">
        <v>9</v>
      </c>
      <c r="D128" t="s">
        <v>373</v>
      </c>
      <c r="E128" t="b">
        <v>1</v>
      </c>
    </row>
    <row r="129" spans="1:5" ht="15.75" customHeight="1" x14ac:dyDescent="0.35">
      <c r="A129" t="s">
        <v>374</v>
      </c>
      <c r="B129" t="s">
        <v>375</v>
      </c>
      <c r="C129" t="s">
        <v>9</v>
      </c>
      <c r="D129" t="s">
        <v>376</v>
      </c>
      <c r="E129" t="b">
        <v>1</v>
      </c>
    </row>
    <row r="130" spans="1:5" ht="15.75" customHeight="1" x14ac:dyDescent="0.35">
      <c r="A130" t="s">
        <v>377</v>
      </c>
      <c r="B130" t="s">
        <v>378</v>
      </c>
      <c r="C130" t="s">
        <v>9</v>
      </c>
      <c r="D130" t="s">
        <v>379</v>
      </c>
      <c r="E130" t="b">
        <v>1</v>
      </c>
    </row>
    <row r="131" spans="1:5" ht="15.75" customHeight="1" x14ac:dyDescent="0.35">
      <c r="A131" t="s">
        <v>380</v>
      </c>
      <c r="B131" t="s">
        <v>72</v>
      </c>
      <c r="C131" t="s">
        <v>9</v>
      </c>
      <c r="D131" t="s">
        <v>145</v>
      </c>
      <c r="E131" t="b">
        <v>1</v>
      </c>
    </row>
    <row r="132" spans="1:5" ht="15.75" customHeight="1" x14ac:dyDescent="0.35">
      <c r="A132" t="s">
        <v>381</v>
      </c>
      <c r="B132" t="s">
        <v>8</v>
      </c>
      <c r="C132" t="s">
        <v>9</v>
      </c>
      <c r="D132" t="s">
        <v>382</v>
      </c>
      <c r="E132" t="b">
        <v>1</v>
      </c>
    </row>
    <row r="133" spans="1:5" ht="15.75" customHeight="1" x14ac:dyDescent="0.35">
      <c r="A133" t="s">
        <v>383</v>
      </c>
      <c r="B133" t="s">
        <v>23</v>
      </c>
      <c r="C133" t="s">
        <v>9</v>
      </c>
      <c r="D133" t="s">
        <v>384</v>
      </c>
      <c r="E133" t="b">
        <v>1</v>
      </c>
    </row>
    <row r="134" spans="1:5" ht="15.75" customHeight="1" x14ac:dyDescent="0.35">
      <c r="A134" t="s">
        <v>385</v>
      </c>
      <c r="B134" t="s">
        <v>49</v>
      </c>
      <c r="C134" t="s">
        <v>9</v>
      </c>
      <c r="D134" t="s">
        <v>386</v>
      </c>
      <c r="E134" t="b">
        <v>1</v>
      </c>
    </row>
    <row r="135" spans="1:5" ht="15.75" customHeight="1" x14ac:dyDescent="0.35">
      <c r="A135" t="s">
        <v>387</v>
      </c>
      <c r="B135" t="s">
        <v>286</v>
      </c>
      <c r="C135" t="s">
        <v>9</v>
      </c>
      <c r="D135" t="s">
        <v>388</v>
      </c>
      <c r="E135" t="b">
        <v>1</v>
      </c>
    </row>
    <row r="136" spans="1:5" ht="15.75" customHeight="1" x14ac:dyDescent="0.35">
      <c r="A136" t="s">
        <v>389</v>
      </c>
      <c r="B136" t="s">
        <v>115</v>
      </c>
      <c r="C136" t="s">
        <v>9</v>
      </c>
      <c r="D136" t="s">
        <v>390</v>
      </c>
      <c r="E136" t="b">
        <v>1</v>
      </c>
    </row>
    <row r="137" spans="1:5" ht="15.75" customHeight="1" x14ac:dyDescent="0.35">
      <c r="A137" t="s">
        <v>391</v>
      </c>
      <c r="B137" t="s">
        <v>392</v>
      </c>
      <c r="C137" t="s">
        <v>9</v>
      </c>
      <c r="D137" t="s">
        <v>393</v>
      </c>
      <c r="E137" t="b">
        <v>1</v>
      </c>
    </row>
    <row r="138" spans="1:5" ht="15.75" customHeight="1" x14ac:dyDescent="0.35">
      <c r="A138" t="s">
        <v>394</v>
      </c>
      <c r="B138" t="s">
        <v>76</v>
      </c>
      <c r="C138" t="s">
        <v>9</v>
      </c>
      <c r="D138" t="s">
        <v>395</v>
      </c>
      <c r="E138" t="b">
        <v>1</v>
      </c>
    </row>
    <row r="139" spans="1:5" ht="15.75" customHeight="1" x14ac:dyDescent="0.35">
      <c r="A139" t="s">
        <v>396</v>
      </c>
      <c r="B139" t="s">
        <v>241</v>
      </c>
      <c r="C139" t="s">
        <v>9</v>
      </c>
      <c r="D139" t="s">
        <v>397</v>
      </c>
      <c r="E139" t="b">
        <v>1</v>
      </c>
    </row>
    <row r="140" spans="1:5" ht="15.75" customHeight="1" x14ac:dyDescent="0.35">
      <c r="A140" t="s">
        <v>398</v>
      </c>
      <c r="B140" t="s">
        <v>118</v>
      </c>
      <c r="C140" t="s">
        <v>9</v>
      </c>
      <c r="D140" t="s">
        <v>399</v>
      </c>
      <c r="E140" t="b">
        <v>1</v>
      </c>
    </row>
    <row r="141" spans="1:5" ht="15.75" customHeight="1" x14ac:dyDescent="0.35">
      <c r="A141" t="s">
        <v>400</v>
      </c>
      <c r="B141" t="s">
        <v>401</v>
      </c>
      <c r="C141" t="s">
        <v>9</v>
      </c>
      <c r="D141" t="s">
        <v>402</v>
      </c>
      <c r="E141" t="b">
        <v>1</v>
      </c>
    </row>
    <row r="142" spans="1:5" ht="15.75" customHeight="1" x14ac:dyDescent="0.35">
      <c r="A142" t="s">
        <v>403</v>
      </c>
      <c r="B142" t="s">
        <v>97</v>
      </c>
      <c r="C142" t="s">
        <v>9</v>
      </c>
      <c r="D142" t="s">
        <v>404</v>
      </c>
      <c r="E142" t="b">
        <v>1</v>
      </c>
    </row>
    <row r="143" spans="1:5" ht="15.75" customHeight="1" x14ac:dyDescent="0.35">
      <c r="A143" t="s">
        <v>405</v>
      </c>
      <c r="B143" t="s">
        <v>139</v>
      </c>
      <c r="C143" t="s">
        <v>9</v>
      </c>
      <c r="D143" t="s">
        <v>406</v>
      </c>
      <c r="E143" t="b">
        <v>1</v>
      </c>
    </row>
    <row r="144" spans="1:5" ht="15.75" customHeight="1" x14ac:dyDescent="0.35">
      <c r="A144" t="s">
        <v>407</v>
      </c>
      <c r="B144" t="s">
        <v>62</v>
      </c>
      <c r="C144" t="s">
        <v>9</v>
      </c>
      <c r="D144" t="s">
        <v>408</v>
      </c>
      <c r="E144" t="b">
        <v>1</v>
      </c>
    </row>
    <row r="145" spans="1:5" ht="15.75" customHeight="1" x14ac:dyDescent="0.35">
      <c r="A145" t="s">
        <v>409</v>
      </c>
      <c r="B145" t="s">
        <v>139</v>
      </c>
      <c r="C145" t="s">
        <v>9</v>
      </c>
      <c r="D145" t="s">
        <v>410</v>
      </c>
      <c r="E145" t="b">
        <v>1</v>
      </c>
    </row>
    <row r="146" spans="1:5" ht="15.75" customHeight="1" x14ac:dyDescent="0.35">
      <c r="A146" t="s">
        <v>411</v>
      </c>
      <c r="B146" t="s">
        <v>368</v>
      </c>
      <c r="C146" t="s">
        <v>9</v>
      </c>
      <c r="D146" t="s">
        <v>412</v>
      </c>
      <c r="E146" t="b">
        <v>1</v>
      </c>
    </row>
    <row r="147" spans="1:5" ht="15.75" customHeight="1" x14ac:dyDescent="0.35">
      <c r="A147" t="s">
        <v>413</v>
      </c>
      <c r="B147" t="s">
        <v>100</v>
      </c>
      <c r="C147" t="s">
        <v>9</v>
      </c>
      <c r="D147" t="s">
        <v>414</v>
      </c>
      <c r="E147" t="b">
        <v>1</v>
      </c>
    </row>
    <row r="148" spans="1:5" ht="15.75" customHeight="1" x14ac:dyDescent="0.35">
      <c r="A148" t="s">
        <v>415</v>
      </c>
      <c r="B148" t="s">
        <v>268</v>
      </c>
      <c r="C148" t="s">
        <v>9</v>
      </c>
      <c r="D148" t="s">
        <v>416</v>
      </c>
      <c r="E148" t="b">
        <v>1</v>
      </c>
    </row>
    <row r="149" spans="1:5" ht="15.75" customHeight="1" x14ac:dyDescent="0.35">
      <c r="A149" t="s">
        <v>417</v>
      </c>
      <c r="B149" t="s">
        <v>418</v>
      </c>
      <c r="C149" t="s">
        <v>9</v>
      </c>
      <c r="D149" t="s">
        <v>419</v>
      </c>
      <c r="E149" t="b">
        <v>1</v>
      </c>
    </row>
    <row r="150" spans="1:5" ht="15.75" customHeight="1" x14ac:dyDescent="0.35">
      <c r="A150" t="s">
        <v>420</v>
      </c>
      <c r="B150" t="s">
        <v>91</v>
      </c>
      <c r="C150" t="s">
        <v>9</v>
      </c>
      <c r="D150" t="s">
        <v>421</v>
      </c>
      <c r="E150" t="b">
        <v>1</v>
      </c>
    </row>
    <row r="151" spans="1:5" ht="15.75" customHeight="1" x14ac:dyDescent="0.35">
      <c r="A151" t="s">
        <v>422</v>
      </c>
      <c r="B151" t="s">
        <v>68</v>
      </c>
      <c r="C151" t="s">
        <v>9</v>
      </c>
      <c r="D151" t="s">
        <v>423</v>
      </c>
      <c r="E151" t="b">
        <v>1</v>
      </c>
    </row>
    <row r="152" spans="1:5" ht="15.75" customHeight="1" x14ac:dyDescent="0.35">
      <c r="A152" t="s">
        <v>424</v>
      </c>
      <c r="B152" t="s">
        <v>211</v>
      </c>
      <c r="C152" t="s">
        <v>9</v>
      </c>
      <c r="D152" t="s">
        <v>425</v>
      </c>
      <c r="E152" t="b">
        <v>1</v>
      </c>
    </row>
    <row r="153" spans="1:5" ht="15.75" customHeight="1" x14ac:dyDescent="0.35">
      <c r="A153" t="s">
        <v>426</v>
      </c>
      <c r="B153" t="s">
        <v>115</v>
      </c>
      <c r="C153" t="s">
        <v>9</v>
      </c>
      <c r="D153" t="s">
        <v>427</v>
      </c>
      <c r="E153" t="b">
        <v>1</v>
      </c>
    </row>
    <row r="154" spans="1:5" ht="15.75" customHeight="1" x14ac:dyDescent="0.35">
      <c r="A154" t="s">
        <v>428</v>
      </c>
      <c r="B154" t="s">
        <v>86</v>
      </c>
      <c r="C154" t="s">
        <v>9</v>
      </c>
      <c r="D154" t="s">
        <v>429</v>
      </c>
      <c r="E154" t="b">
        <v>1</v>
      </c>
    </row>
    <row r="155" spans="1:5" ht="15.75" customHeight="1" x14ac:dyDescent="0.35">
      <c r="A155" t="s">
        <v>430</v>
      </c>
      <c r="B155" t="s">
        <v>32</v>
      </c>
      <c r="C155" t="s">
        <v>9</v>
      </c>
      <c r="D155" t="s">
        <v>431</v>
      </c>
      <c r="E155" t="b">
        <v>1</v>
      </c>
    </row>
    <row r="156" spans="1:5" ht="15.75" customHeight="1" x14ac:dyDescent="0.35">
      <c r="A156" t="s">
        <v>432</v>
      </c>
      <c r="B156" t="s">
        <v>43</v>
      </c>
      <c r="C156" t="s">
        <v>9</v>
      </c>
      <c r="D156" t="s">
        <v>433</v>
      </c>
      <c r="E156" t="b">
        <v>1</v>
      </c>
    </row>
    <row r="157" spans="1:5" ht="15.75" customHeight="1" x14ac:dyDescent="0.35">
      <c r="A157" t="s">
        <v>434</v>
      </c>
      <c r="B157" t="s">
        <v>172</v>
      </c>
      <c r="C157" t="s">
        <v>9</v>
      </c>
      <c r="D157" t="s">
        <v>435</v>
      </c>
      <c r="E157" t="b">
        <v>1</v>
      </c>
    </row>
    <row r="158" spans="1:5" ht="15.75" customHeight="1" x14ac:dyDescent="0.35">
      <c r="A158" t="s">
        <v>436</v>
      </c>
      <c r="B158" t="s">
        <v>437</v>
      </c>
      <c r="C158" t="s">
        <v>9</v>
      </c>
      <c r="D158" t="s">
        <v>438</v>
      </c>
      <c r="E158" t="b">
        <v>1</v>
      </c>
    </row>
    <row r="159" spans="1:5" ht="15.75" customHeight="1" x14ac:dyDescent="0.35">
      <c r="A159" t="s">
        <v>439</v>
      </c>
      <c r="B159" t="s">
        <v>165</v>
      </c>
      <c r="C159" t="s">
        <v>9</v>
      </c>
      <c r="D159" t="s">
        <v>440</v>
      </c>
      <c r="E159" t="b">
        <v>1</v>
      </c>
    </row>
    <row r="160" spans="1:5" ht="15.75" customHeight="1" x14ac:dyDescent="0.35">
      <c r="A160" t="s">
        <v>441</v>
      </c>
      <c r="B160" t="s">
        <v>94</v>
      </c>
      <c r="C160" t="s">
        <v>9</v>
      </c>
      <c r="D160" t="s">
        <v>442</v>
      </c>
      <c r="E160" t="b">
        <v>1</v>
      </c>
    </row>
    <row r="161" spans="1:5" ht="15.75" customHeight="1" x14ac:dyDescent="0.35">
      <c r="A161" t="s">
        <v>443</v>
      </c>
      <c r="B161" t="s">
        <v>94</v>
      </c>
      <c r="C161" t="s">
        <v>9</v>
      </c>
      <c r="D161" t="s">
        <v>444</v>
      </c>
      <c r="E161" t="b">
        <v>1</v>
      </c>
    </row>
    <row r="162" spans="1:5" ht="15.75" customHeight="1" x14ac:dyDescent="0.35">
      <c r="A162" t="s">
        <v>445</v>
      </c>
      <c r="B162" t="s">
        <v>418</v>
      </c>
      <c r="C162" t="s">
        <v>9</v>
      </c>
      <c r="D162" t="s">
        <v>446</v>
      </c>
      <c r="E162" t="b">
        <v>1</v>
      </c>
    </row>
    <row r="163" spans="1:5" ht="15.75" customHeight="1" x14ac:dyDescent="0.35">
      <c r="A163" t="s">
        <v>447</v>
      </c>
      <c r="B163" t="s">
        <v>241</v>
      </c>
      <c r="C163" t="s">
        <v>9</v>
      </c>
      <c r="D163" t="s">
        <v>448</v>
      </c>
      <c r="E163" t="b">
        <v>1</v>
      </c>
    </row>
    <row r="164" spans="1:5" ht="15.75" customHeight="1" x14ac:dyDescent="0.35">
      <c r="A164" t="s">
        <v>449</v>
      </c>
      <c r="B164" t="s">
        <v>68</v>
      </c>
      <c r="C164" t="s">
        <v>9</v>
      </c>
      <c r="D164" t="s">
        <v>450</v>
      </c>
      <c r="E164" t="b">
        <v>1</v>
      </c>
    </row>
    <row r="165" spans="1:5" ht="15.75" customHeight="1" x14ac:dyDescent="0.35">
      <c r="A165" t="s">
        <v>451</v>
      </c>
      <c r="B165" t="s">
        <v>241</v>
      </c>
      <c r="C165" t="s">
        <v>9</v>
      </c>
      <c r="D165" t="s">
        <v>452</v>
      </c>
      <c r="E165" t="b">
        <v>1</v>
      </c>
    </row>
    <row r="166" spans="1:5" ht="15.75" customHeight="1" x14ac:dyDescent="0.35">
      <c r="A166" t="s">
        <v>453</v>
      </c>
      <c r="B166" t="s">
        <v>454</v>
      </c>
      <c r="C166" t="s">
        <v>9</v>
      </c>
      <c r="D166" t="s">
        <v>455</v>
      </c>
      <c r="E166" t="b">
        <v>1</v>
      </c>
    </row>
    <row r="167" spans="1:5" ht="15.75" customHeight="1" x14ac:dyDescent="0.35">
      <c r="A167" t="s">
        <v>456</v>
      </c>
      <c r="B167" t="s">
        <v>199</v>
      </c>
      <c r="C167" t="s">
        <v>9</v>
      </c>
      <c r="D167" t="s">
        <v>457</v>
      </c>
      <c r="E167" t="b">
        <v>1</v>
      </c>
    </row>
    <row r="168" spans="1:5" ht="15.75" customHeight="1" x14ac:dyDescent="0.35">
      <c r="A168" t="s">
        <v>458</v>
      </c>
      <c r="B168" t="s">
        <v>52</v>
      </c>
      <c r="C168" t="s">
        <v>9</v>
      </c>
      <c r="D168" t="s">
        <v>459</v>
      </c>
      <c r="E168" t="b">
        <v>1</v>
      </c>
    </row>
    <row r="169" spans="1:5" ht="15.75" customHeight="1" x14ac:dyDescent="0.35">
      <c r="A169" t="s">
        <v>460</v>
      </c>
      <c r="B169" t="s">
        <v>12</v>
      </c>
      <c r="C169" t="s">
        <v>9</v>
      </c>
      <c r="D169" t="s">
        <v>461</v>
      </c>
      <c r="E169" t="b">
        <v>1</v>
      </c>
    </row>
    <row r="170" spans="1:5" ht="15.75" customHeight="1" x14ac:dyDescent="0.35">
      <c r="A170" t="s">
        <v>462</v>
      </c>
      <c r="B170" t="s">
        <v>454</v>
      </c>
      <c r="C170" t="s">
        <v>9</v>
      </c>
      <c r="D170" t="s">
        <v>463</v>
      </c>
      <c r="E170" t="b">
        <v>1</v>
      </c>
    </row>
    <row r="171" spans="1:5" ht="15.75" customHeight="1" x14ac:dyDescent="0.35">
      <c r="A171" t="s">
        <v>464</v>
      </c>
      <c r="B171" t="s">
        <v>103</v>
      </c>
      <c r="C171" t="s">
        <v>9</v>
      </c>
      <c r="D171" t="s">
        <v>465</v>
      </c>
      <c r="E171" t="b">
        <v>1</v>
      </c>
    </row>
    <row r="172" spans="1:5" ht="15.75" customHeight="1" x14ac:dyDescent="0.35">
      <c r="A172" t="s">
        <v>466</v>
      </c>
      <c r="B172" t="s">
        <v>268</v>
      </c>
      <c r="C172" t="s">
        <v>9</v>
      </c>
      <c r="D172" t="s">
        <v>467</v>
      </c>
      <c r="E172" t="b">
        <v>1</v>
      </c>
    </row>
    <row r="173" spans="1:5" ht="15.75" customHeight="1" x14ac:dyDescent="0.35">
      <c r="A173" t="s">
        <v>468</v>
      </c>
      <c r="B173" t="s">
        <v>418</v>
      </c>
      <c r="C173" t="s">
        <v>9</v>
      </c>
      <c r="D173" t="s">
        <v>469</v>
      </c>
      <c r="E173" t="b">
        <v>1</v>
      </c>
    </row>
    <row r="174" spans="1:5" ht="15.75" customHeight="1" x14ac:dyDescent="0.35">
      <c r="A174" t="s">
        <v>470</v>
      </c>
      <c r="B174" t="s">
        <v>49</v>
      </c>
      <c r="C174" t="s">
        <v>9</v>
      </c>
      <c r="D174" t="s">
        <v>471</v>
      </c>
      <c r="E174" t="b">
        <v>1</v>
      </c>
    </row>
    <row r="175" spans="1:5" ht="15.75" customHeight="1" x14ac:dyDescent="0.35">
      <c r="A175" t="s">
        <v>472</v>
      </c>
      <c r="B175" t="s">
        <v>94</v>
      </c>
      <c r="C175" t="s">
        <v>9</v>
      </c>
      <c r="D175" t="s">
        <v>473</v>
      </c>
      <c r="E175" t="b">
        <v>1</v>
      </c>
    </row>
    <row r="176" spans="1:5" ht="15.75" customHeight="1" x14ac:dyDescent="0.35">
      <c r="A176" t="s">
        <v>474</v>
      </c>
      <c r="B176" t="s">
        <v>108</v>
      </c>
      <c r="C176" t="s">
        <v>9</v>
      </c>
      <c r="D176" t="s">
        <v>475</v>
      </c>
      <c r="E176" t="b">
        <v>1</v>
      </c>
    </row>
    <row r="177" spans="1:5" ht="15.75" customHeight="1" x14ac:dyDescent="0.35">
      <c r="A177" t="s">
        <v>476</v>
      </c>
      <c r="B177" t="s">
        <v>147</v>
      </c>
      <c r="C177" t="s">
        <v>9</v>
      </c>
      <c r="D177" t="s">
        <v>477</v>
      </c>
      <c r="E177" t="b">
        <v>1</v>
      </c>
    </row>
    <row r="178" spans="1:5" ht="15.75" customHeight="1" x14ac:dyDescent="0.35">
      <c r="A178" t="s">
        <v>478</v>
      </c>
      <c r="B178" t="s">
        <v>192</v>
      </c>
      <c r="C178" t="s">
        <v>9</v>
      </c>
      <c r="D178" t="s">
        <v>479</v>
      </c>
      <c r="E178" t="b">
        <v>1</v>
      </c>
    </row>
    <row r="179" spans="1:5" ht="15.75" customHeight="1" x14ac:dyDescent="0.35">
      <c r="A179" t="s">
        <v>480</v>
      </c>
      <c r="B179" t="s">
        <v>169</v>
      </c>
      <c r="C179" t="s">
        <v>9</v>
      </c>
      <c r="D179" t="s">
        <v>481</v>
      </c>
      <c r="E179" t="b">
        <v>1</v>
      </c>
    </row>
    <row r="180" spans="1:5" ht="15.75" customHeight="1" x14ac:dyDescent="0.35">
      <c r="A180" t="s">
        <v>482</v>
      </c>
      <c r="B180" t="s">
        <v>483</v>
      </c>
      <c r="C180" t="s">
        <v>9</v>
      </c>
      <c r="D180" t="s">
        <v>484</v>
      </c>
      <c r="E180" t="b">
        <v>1</v>
      </c>
    </row>
    <row r="181" spans="1:5" ht="15.75" customHeight="1" x14ac:dyDescent="0.35">
      <c r="A181" t="s">
        <v>485</v>
      </c>
      <c r="B181" t="s">
        <v>486</v>
      </c>
      <c r="C181" t="s">
        <v>9</v>
      </c>
      <c r="D181" t="s">
        <v>487</v>
      </c>
      <c r="E181" t="b">
        <v>1</v>
      </c>
    </row>
    <row r="182" spans="1:5" ht="15.75" customHeight="1" x14ac:dyDescent="0.35">
      <c r="A182" t="s">
        <v>488</v>
      </c>
      <c r="B182" t="s">
        <v>134</v>
      </c>
      <c r="C182" t="s">
        <v>9</v>
      </c>
      <c r="D182" t="s">
        <v>489</v>
      </c>
      <c r="E182" t="b">
        <v>1</v>
      </c>
    </row>
    <row r="183" spans="1:5" ht="15.75" customHeight="1" x14ac:dyDescent="0.35">
      <c r="A183" t="s">
        <v>490</v>
      </c>
      <c r="B183" t="s">
        <v>172</v>
      </c>
      <c r="C183" t="s">
        <v>9</v>
      </c>
      <c r="D183" t="s">
        <v>491</v>
      </c>
      <c r="E183" t="b">
        <v>1</v>
      </c>
    </row>
    <row r="184" spans="1:5" ht="15.75" customHeight="1" x14ac:dyDescent="0.35">
      <c r="A184" t="s">
        <v>492</v>
      </c>
      <c r="B184" t="s">
        <v>493</v>
      </c>
      <c r="C184" t="s">
        <v>9</v>
      </c>
      <c r="D184" t="s">
        <v>494</v>
      </c>
      <c r="E184" t="b">
        <v>1</v>
      </c>
    </row>
    <row r="185" spans="1:5" ht="15.75" customHeight="1" x14ac:dyDescent="0.35">
      <c r="A185" t="s">
        <v>495</v>
      </c>
      <c r="B185" t="s">
        <v>23</v>
      </c>
      <c r="C185" t="s">
        <v>9</v>
      </c>
      <c r="D185" t="s">
        <v>496</v>
      </c>
      <c r="E185" t="b">
        <v>1</v>
      </c>
    </row>
    <row r="186" spans="1:5" ht="15.75" customHeight="1" x14ac:dyDescent="0.35">
      <c r="A186" t="s">
        <v>497</v>
      </c>
      <c r="B186" t="s">
        <v>162</v>
      </c>
      <c r="C186" t="s">
        <v>9</v>
      </c>
      <c r="D186" t="s">
        <v>498</v>
      </c>
      <c r="E186" t="b">
        <v>1</v>
      </c>
    </row>
    <row r="187" spans="1:5" ht="15.75" customHeight="1" x14ac:dyDescent="0.35">
      <c r="A187" t="s">
        <v>499</v>
      </c>
      <c r="B187" t="s">
        <v>94</v>
      </c>
      <c r="C187" t="s">
        <v>9</v>
      </c>
      <c r="D187" t="s">
        <v>500</v>
      </c>
      <c r="E187" t="b">
        <v>1</v>
      </c>
    </row>
    <row r="188" spans="1:5" ht="15.75" customHeight="1" x14ac:dyDescent="0.35">
      <c r="A188" t="s">
        <v>501</v>
      </c>
      <c r="B188" t="s">
        <v>147</v>
      </c>
      <c r="C188" t="s">
        <v>9</v>
      </c>
      <c r="D188" t="s">
        <v>502</v>
      </c>
      <c r="E188" t="b">
        <v>1</v>
      </c>
    </row>
    <row r="189" spans="1:5" ht="15.75" customHeight="1" x14ac:dyDescent="0.35">
      <c r="A189" t="s">
        <v>503</v>
      </c>
      <c r="B189" t="s">
        <v>65</v>
      </c>
      <c r="C189" t="s">
        <v>9</v>
      </c>
      <c r="D189" t="s">
        <v>504</v>
      </c>
      <c r="E189" t="b">
        <v>1</v>
      </c>
    </row>
    <row r="190" spans="1:5" ht="15.75" customHeight="1" x14ac:dyDescent="0.35">
      <c r="A190" t="s">
        <v>505</v>
      </c>
      <c r="B190" t="s">
        <v>354</v>
      </c>
      <c r="C190" t="s">
        <v>9</v>
      </c>
      <c r="D190" t="s">
        <v>506</v>
      </c>
      <c r="E190" t="b">
        <v>1</v>
      </c>
    </row>
    <row r="191" spans="1:5" ht="15.75" customHeight="1" x14ac:dyDescent="0.35">
      <c r="A191" t="s">
        <v>507</v>
      </c>
      <c r="B191" t="s">
        <v>508</v>
      </c>
      <c r="C191" t="s">
        <v>9</v>
      </c>
      <c r="D191" t="s">
        <v>509</v>
      </c>
      <c r="E191" t="b">
        <v>1</v>
      </c>
    </row>
    <row r="192" spans="1:5" ht="15.75" customHeight="1" x14ac:dyDescent="0.35">
      <c r="A192" t="s">
        <v>510</v>
      </c>
      <c r="B192" t="s">
        <v>155</v>
      </c>
      <c r="C192" t="s">
        <v>9</v>
      </c>
      <c r="D192" t="s">
        <v>511</v>
      </c>
      <c r="E192" t="b">
        <v>1</v>
      </c>
    </row>
    <row r="193" spans="1:5" ht="15.75" customHeight="1" x14ac:dyDescent="0.35">
      <c r="A193" t="s">
        <v>512</v>
      </c>
      <c r="B193" t="s">
        <v>81</v>
      </c>
      <c r="C193" t="s">
        <v>9</v>
      </c>
      <c r="D193" t="s">
        <v>406</v>
      </c>
      <c r="E193" t="b">
        <v>1</v>
      </c>
    </row>
    <row r="194" spans="1:5" ht="15.75" customHeight="1" x14ac:dyDescent="0.35">
      <c r="A194" t="s">
        <v>513</v>
      </c>
      <c r="B194" t="s">
        <v>202</v>
      </c>
      <c r="C194" t="s">
        <v>9</v>
      </c>
      <c r="D194" t="s">
        <v>514</v>
      </c>
      <c r="E194" t="b">
        <v>1</v>
      </c>
    </row>
    <row r="195" spans="1:5" ht="15.75" customHeight="1" x14ac:dyDescent="0.35">
      <c r="A195" t="s">
        <v>515</v>
      </c>
      <c r="B195" t="s">
        <v>139</v>
      </c>
      <c r="C195" t="s">
        <v>9</v>
      </c>
      <c r="D195" t="s">
        <v>60</v>
      </c>
      <c r="E195" t="b">
        <v>1</v>
      </c>
    </row>
    <row r="196" spans="1:5" ht="15.75" customHeight="1" x14ac:dyDescent="0.35">
      <c r="A196" t="s">
        <v>516</v>
      </c>
      <c r="B196" t="s">
        <v>289</v>
      </c>
      <c r="C196" t="s">
        <v>9</v>
      </c>
      <c r="D196" t="s">
        <v>517</v>
      </c>
      <c r="E196" t="b">
        <v>1</v>
      </c>
    </row>
    <row r="197" spans="1:5" ht="15.75" customHeight="1" x14ac:dyDescent="0.35">
      <c r="A197" t="s">
        <v>518</v>
      </c>
      <c r="B197" t="s">
        <v>112</v>
      </c>
      <c r="C197" t="s">
        <v>9</v>
      </c>
      <c r="D197" t="s">
        <v>484</v>
      </c>
      <c r="E197" t="b">
        <v>0</v>
      </c>
    </row>
    <row r="198" spans="1:5" ht="15.75" customHeight="1" x14ac:dyDescent="0.35">
      <c r="A198" t="s">
        <v>519</v>
      </c>
      <c r="B198" t="s">
        <v>289</v>
      </c>
      <c r="C198" t="s">
        <v>9</v>
      </c>
      <c r="D198" t="s">
        <v>520</v>
      </c>
      <c r="E198" t="b">
        <v>1</v>
      </c>
    </row>
    <row r="199" spans="1:5" ht="15.75" customHeight="1" x14ac:dyDescent="0.35">
      <c r="A199" t="s">
        <v>521</v>
      </c>
      <c r="B199" t="s">
        <v>57</v>
      </c>
      <c r="C199" t="s">
        <v>9</v>
      </c>
      <c r="D199" t="s">
        <v>522</v>
      </c>
      <c r="E199" t="b">
        <v>1</v>
      </c>
    </row>
    <row r="200" spans="1:5" ht="15.75" customHeight="1" x14ac:dyDescent="0.35">
      <c r="A200" t="s">
        <v>523</v>
      </c>
      <c r="B200" t="s">
        <v>20</v>
      </c>
      <c r="C200" t="s">
        <v>9</v>
      </c>
      <c r="D200" t="s">
        <v>524</v>
      </c>
      <c r="E200" t="b">
        <v>1</v>
      </c>
    </row>
    <row r="201" spans="1:5" ht="15.75" customHeight="1" x14ac:dyDescent="0.35">
      <c r="A201" t="s">
        <v>525</v>
      </c>
      <c r="B201" t="s">
        <v>39</v>
      </c>
      <c r="C201" t="s">
        <v>9</v>
      </c>
      <c r="D201" t="s">
        <v>526</v>
      </c>
      <c r="E201" t="b">
        <v>1</v>
      </c>
    </row>
    <row r="202" spans="1:5" ht="15.75" customHeight="1" x14ac:dyDescent="0.35">
      <c r="A202" t="s">
        <v>527</v>
      </c>
      <c r="B202" t="s">
        <v>112</v>
      </c>
      <c r="C202" t="s">
        <v>9</v>
      </c>
      <c r="D202" t="s">
        <v>528</v>
      </c>
      <c r="E202" t="b">
        <v>1</v>
      </c>
    </row>
    <row r="203" spans="1:5" ht="15.75" customHeight="1" x14ac:dyDescent="0.35">
      <c r="A203" t="s">
        <v>529</v>
      </c>
      <c r="B203" t="s">
        <v>225</v>
      </c>
      <c r="C203" t="s">
        <v>9</v>
      </c>
      <c r="D203" t="s">
        <v>530</v>
      </c>
      <c r="E203" t="b">
        <v>0</v>
      </c>
    </row>
    <row r="204" spans="1:5" ht="15.75" customHeight="1" x14ac:dyDescent="0.35">
      <c r="A204" t="s">
        <v>531</v>
      </c>
      <c r="B204" t="s">
        <v>134</v>
      </c>
      <c r="C204" t="s">
        <v>9</v>
      </c>
      <c r="D204" t="s">
        <v>532</v>
      </c>
      <c r="E204" t="b">
        <v>1</v>
      </c>
    </row>
    <row r="205" spans="1:5" ht="15.75" customHeight="1" x14ac:dyDescent="0.35">
      <c r="A205" t="s">
        <v>533</v>
      </c>
      <c r="B205" t="s">
        <v>286</v>
      </c>
      <c r="C205" t="s">
        <v>9</v>
      </c>
      <c r="D205" t="s">
        <v>355</v>
      </c>
      <c r="E205" t="b">
        <v>1</v>
      </c>
    </row>
    <row r="206" spans="1:5" ht="15.75" customHeight="1" x14ac:dyDescent="0.35">
      <c r="A206" t="s">
        <v>534</v>
      </c>
      <c r="B206" t="s">
        <v>437</v>
      </c>
      <c r="C206" t="s">
        <v>9</v>
      </c>
      <c r="D206" t="s">
        <v>535</v>
      </c>
      <c r="E206" t="b">
        <v>1</v>
      </c>
    </row>
    <row r="207" spans="1:5" ht="15.75" customHeight="1" x14ac:dyDescent="0.35">
      <c r="A207" t="s">
        <v>536</v>
      </c>
      <c r="B207" t="s">
        <v>324</v>
      </c>
      <c r="C207" t="s">
        <v>9</v>
      </c>
      <c r="D207" t="s">
        <v>537</v>
      </c>
      <c r="E207" t="b">
        <v>1</v>
      </c>
    </row>
    <row r="208" spans="1:5" ht="15.75" customHeight="1" x14ac:dyDescent="0.35">
      <c r="A208" t="s">
        <v>538</v>
      </c>
      <c r="B208" t="s">
        <v>368</v>
      </c>
      <c r="C208" t="s">
        <v>9</v>
      </c>
      <c r="D208" t="s">
        <v>539</v>
      </c>
      <c r="E208" t="b">
        <v>1</v>
      </c>
    </row>
    <row r="209" spans="1:5" ht="15.75" customHeight="1" x14ac:dyDescent="0.35">
      <c r="A209" t="s">
        <v>541</v>
      </c>
      <c r="B209" t="s">
        <v>437</v>
      </c>
      <c r="C209" t="s">
        <v>9</v>
      </c>
      <c r="D209" t="s">
        <v>543</v>
      </c>
      <c r="E209" t="b">
        <v>1</v>
      </c>
    </row>
    <row r="210" spans="1:5" ht="15.75" customHeight="1" x14ac:dyDescent="0.35">
      <c r="A210" t="s">
        <v>547</v>
      </c>
      <c r="B210" t="s">
        <v>225</v>
      </c>
      <c r="C210" t="s">
        <v>9</v>
      </c>
      <c r="D210" t="s">
        <v>550</v>
      </c>
      <c r="E210" t="b">
        <v>0</v>
      </c>
    </row>
    <row r="211" spans="1:5" ht="15.75" customHeight="1" x14ac:dyDescent="0.35">
      <c r="A211" t="s">
        <v>551</v>
      </c>
      <c r="B211" t="s">
        <v>552</v>
      </c>
      <c r="C211" t="s">
        <v>9</v>
      </c>
      <c r="D211" t="s">
        <v>553</v>
      </c>
      <c r="E211" t="b">
        <v>1</v>
      </c>
    </row>
    <row r="212" spans="1:5" ht="15.75" customHeight="1" x14ac:dyDescent="0.35">
      <c r="A212" t="s">
        <v>554</v>
      </c>
      <c r="B212" t="s">
        <v>315</v>
      </c>
      <c r="C212" t="s">
        <v>9</v>
      </c>
      <c r="D212" t="s">
        <v>555</v>
      </c>
      <c r="E212" t="b">
        <v>1</v>
      </c>
    </row>
    <row r="213" spans="1:5" ht="15.75" customHeight="1" x14ac:dyDescent="0.35">
      <c r="A213" t="s">
        <v>556</v>
      </c>
      <c r="B213" t="s">
        <v>418</v>
      </c>
      <c r="C213" t="s">
        <v>9</v>
      </c>
      <c r="D213" t="s">
        <v>557</v>
      </c>
      <c r="E213" t="b">
        <v>1</v>
      </c>
    </row>
    <row r="214" spans="1:5" ht="15.75" customHeight="1" x14ac:dyDescent="0.35">
      <c r="A214" t="s">
        <v>558</v>
      </c>
      <c r="B214" t="s">
        <v>401</v>
      </c>
      <c r="C214" t="s">
        <v>9</v>
      </c>
      <c r="D214" t="s">
        <v>559</v>
      </c>
      <c r="E214" t="b">
        <v>1</v>
      </c>
    </row>
    <row r="215" spans="1:5" ht="15.75" customHeight="1" x14ac:dyDescent="0.35">
      <c r="A215" t="s">
        <v>560</v>
      </c>
      <c r="B215" t="s">
        <v>324</v>
      </c>
      <c r="C215" t="s">
        <v>9</v>
      </c>
      <c r="D215" t="s">
        <v>561</v>
      </c>
      <c r="E215" t="b">
        <v>1</v>
      </c>
    </row>
    <row r="216" spans="1:5" ht="15.75" customHeight="1" x14ac:dyDescent="0.35">
      <c r="A216" t="s">
        <v>562</v>
      </c>
      <c r="B216" t="s">
        <v>563</v>
      </c>
      <c r="C216" t="s">
        <v>9</v>
      </c>
      <c r="D216" t="s">
        <v>564</v>
      </c>
      <c r="E216" t="b">
        <v>1</v>
      </c>
    </row>
    <row r="217" spans="1:5" ht="15.75" customHeight="1" x14ac:dyDescent="0.35">
      <c r="A217" t="s">
        <v>565</v>
      </c>
      <c r="B217" t="s">
        <v>134</v>
      </c>
      <c r="C217" t="s">
        <v>9</v>
      </c>
      <c r="D217" t="s">
        <v>566</v>
      </c>
      <c r="E217" t="b">
        <v>1</v>
      </c>
    </row>
    <row r="218" spans="1:5" ht="15.75" customHeight="1" x14ac:dyDescent="0.35">
      <c r="A218" t="s">
        <v>567</v>
      </c>
      <c r="B218" t="s">
        <v>35</v>
      </c>
      <c r="C218" t="s">
        <v>9</v>
      </c>
      <c r="D218" t="s">
        <v>568</v>
      </c>
      <c r="E218" t="b">
        <v>1</v>
      </c>
    </row>
    <row r="219" spans="1:5" ht="15.75" customHeight="1" x14ac:dyDescent="0.35">
      <c r="A219" t="s">
        <v>569</v>
      </c>
      <c r="B219" t="s">
        <v>336</v>
      </c>
      <c r="C219" t="s">
        <v>9</v>
      </c>
      <c r="D219" t="s">
        <v>570</v>
      </c>
      <c r="E219" t="b">
        <v>1</v>
      </c>
    </row>
    <row r="220" spans="1:5" ht="15.75" customHeight="1" x14ac:dyDescent="0.35">
      <c r="A220" t="s">
        <v>571</v>
      </c>
      <c r="B220" t="s">
        <v>351</v>
      </c>
      <c r="C220" t="s">
        <v>9</v>
      </c>
      <c r="D220" t="s">
        <v>572</v>
      </c>
      <c r="E220" t="b">
        <v>1</v>
      </c>
    </row>
    <row r="221" spans="1:5" ht="15.75" customHeight="1" x14ac:dyDescent="0.35">
      <c r="A221" t="s">
        <v>573</v>
      </c>
      <c r="B221" t="s">
        <v>286</v>
      </c>
      <c r="C221" t="s">
        <v>9</v>
      </c>
      <c r="D221" t="s">
        <v>574</v>
      </c>
      <c r="E221" t="b">
        <v>1</v>
      </c>
    </row>
    <row r="222" spans="1:5" ht="15.75" customHeight="1" x14ac:dyDescent="0.35">
      <c r="A222" t="s">
        <v>575</v>
      </c>
      <c r="B222" t="s">
        <v>68</v>
      </c>
      <c r="C222" t="s">
        <v>9</v>
      </c>
      <c r="D222" t="s">
        <v>576</v>
      </c>
      <c r="E222" t="b">
        <v>1</v>
      </c>
    </row>
    <row r="223" spans="1:5" ht="15.75" customHeight="1" x14ac:dyDescent="0.35">
      <c r="A223" t="s">
        <v>577</v>
      </c>
      <c r="B223" t="s">
        <v>16</v>
      </c>
      <c r="C223" t="s">
        <v>9</v>
      </c>
      <c r="D223" t="s">
        <v>578</v>
      </c>
      <c r="E223" t="b">
        <v>1</v>
      </c>
    </row>
    <row r="224" spans="1:5" ht="15.75" customHeight="1" x14ac:dyDescent="0.35">
      <c r="A224" t="s">
        <v>579</v>
      </c>
      <c r="B224" t="s">
        <v>86</v>
      </c>
      <c r="C224" t="s">
        <v>9</v>
      </c>
      <c r="D224" t="s">
        <v>582</v>
      </c>
      <c r="E224" t="b">
        <v>0</v>
      </c>
    </row>
    <row r="225" spans="1:5" ht="15.75" customHeight="1" x14ac:dyDescent="0.35">
      <c r="A225" t="s">
        <v>583</v>
      </c>
      <c r="B225" t="s">
        <v>192</v>
      </c>
      <c r="C225" t="s">
        <v>9</v>
      </c>
      <c r="D225" t="s">
        <v>585</v>
      </c>
      <c r="E225" t="b">
        <v>1</v>
      </c>
    </row>
    <row r="226" spans="1:5" ht="15.75" customHeight="1" x14ac:dyDescent="0.35">
      <c r="A226" t="s">
        <v>586</v>
      </c>
      <c r="B226" t="s">
        <v>199</v>
      </c>
      <c r="C226" t="s">
        <v>9</v>
      </c>
      <c r="D226" t="s">
        <v>588</v>
      </c>
      <c r="E226" t="b">
        <v>1</v>
      </c>
    </row>
    <row r="227" spans="1:5" ht="15.75" customHeight="1" x14ac:dyDescent="0.35">
      <c r="A227" t="s">
        <v>590</v>
      </c>
      <c r="B227" t="s">
        <v>76</v>
      </c>
      <c r="C227" t="s">
        <v>9</v>
      </c>
      <c r="D227" t="s">
        <v>591</v>
      </c>
      <c r="E227" t="b">
        <v>1</v>
      </c>
    </row>
    <row r="228" spans="1:5" ht="15.75" customHeight="1" x14ac:dyDescent="0.35">
      <c r="A228" t="s">
        <v>592</v>
      </c>
      <c r="B228" t="s">
        <v>563</v>
      </c>
      <c r="C228" t="s">
        <v>9</v>
      </c>
      <c r="D228" t="s">
        <v>593</v>
      </c>
      <c r="E228" t="b">
        <v>1</v>
      </c>
    </row>
    <row r="229" spans="1:5" ht="15.75" customHeight="1" x14ac:dyDescent="0.35">
      <c r="A229" t="s">
        <v>596</v>
      </c>
      <c r="B229" t="s">
        <v>162</v>
      </c>
      <c r="C229" t="s">
        <v>9</v>
      </c>
      <c r="D229" t="s">
        <v>121</v>
      </c>
      <c r="E229" t="b">
        <v>1</v>
      </c>
    </row>
    <row r="230" spans="1:5" ht="15.75" customHeight="1" x14ac:dyDescent="0.35">
      <c r="A230" t="s">
        <v>597</v>
      </c>
      <c r="B230" t="s">
        <v>315</v>
      </c>
      <c r="C230" t="s">
        <v>9</v>
      </c>
      <c r="D230" t="s">
        <v>598</v>
      </c>
      <c r="E230" t="b">
        <v>1</v>
      </c>
    </row>
    <row r="231" spans="1:5" ht="15.75" customHeight="1" x14ac:dyDescent="0.35">
      <c r="A231" t="s">
        <v>599</v>
      </c>
      <c r="B231" t="s">
        <v>354</v>
      </c>
      <c r="C231" t="s">
        <v>9</v>
      </c>
      <c r="D231" t="s">
        <v>465</v>
      </c>
      <c r="E231" t="b">
        <v>1</v>
      </c>
    </row>
    <row r="232" spans="1:5" ht="15.75" customHeight="1" x14ac:dyDescent="0.35">
      <c r="A232" t="s">
        <v>600</v>
      </c>
      <c r="B232" t="s">
        <v>493</v>
      </c>
      <c r="C232" t="s">
        <v>9</v>
      </c>
      <c r="D232" t="s">
        <v>601</v>
      </c>
      <c r="E232" t="b">
        <v>1</v>
      </c>
    </row>
    <row r="233" spans="1:5" ht="15.75" customHeight="1" x14ac:dyDescent="0.35">
      <c r="A233" t="s">
        <v>604</v>
      </c>
      <c r="B233" t="s">
        <v>169</v>
      </c>
      <c r="C233" t="s">
        <v>9</v>
      </c>
      <c r="D233" t="s">
        <v>605</v>
      </c>
      <c r="E233" t="b">
        <v>1</v>
      </c>
    </row>
    <row r="234" spans="1:5" ht="15.75" customHeight="1" x14ac:dyDescent="0.35">
      <c r="A234" t="s">
        <v>606</v>
      </c>
      <c r="B234" t="s">
        <v>368</v>
      </c>
      <c r="C234" t="s">
        <v>9</v>
      </c>
      <c r="D234" t="s">
        <v>607</v>
      </c>
      <c r="E234" t="b">
        <v>1</v>
      </c>
    </row>
    <row r="235" spans="1:5" ht="15.75" customHeight="1" x14ac:dyDescent="0.35">
      <c r="A235" t="s">
        <v>610</v>
      </c>
      <c r="B235" t="s">
        <v>508</v>
      </c>
      <c r="C235" t="s">
        <v>9</v>
      </c>
      <c r="D235" t="s">
        <v>612</v>
      </c>
      <c r="E235" t="b">
        <v>1</v>
      </c>
    </row>
    <row r="236" spans="1:5" ht="15.75" customHeight="1" x14ac:dyDescent="0.35">
      <c r="A236" t="s">
        <v>615</v>
      </c>
      <c r="B236" t="s">
        <v>12</v>
      </c>
      <c r="C236" t="s">
        <v>9</v>
      </c>
      <c r="D236" t="s">
        <v>616</v>
      </c>
      <c r="E236" t="b">
        <v>1</v>
      </c>
    </row>
    <row r="237" spans="1:5" ht="15.75" customHeight="1" x14ac:dyDescent="0.35">
      <c r="A237" t="s">
        <v>619</v>
      </c>
      <c r="B237" t="s">
        <v>351</v>
      </c>
      <c r="C237" t="s">
        <v>9</v>
      </c>
      <c r="D237" t="s">
        <v>620</v>
      </c>
      <c r="E237" t="b">
        <v>1</v>
      </c>
    </row>
    <row r="238" spans="1:5" ht="15.75" customHeight="1" x14ac:dyDescent="0.35">
      <c r="A238" t="s">
        <v>621</v>
      </c>
      <c r="B238" t="s">
        <v>622</v>
      </c>
      <c r="C238" t="s">
        <v>9</v>
      </c>
      <c r="D238" t="s">
        <v>625</v>
      </c>
      <c r="E238" t="b">
        <v>1</v>
      </c>
    </row>
    <row r="239" spans="1:5" ht="15.75" customHeight="1" x14ac:dyDescent="0.35">
      <c r="A239" t="s">
        <v>626</v>
      </c>
      <c r="B239" t="s">
        <v>437</v>
      </c>
      <c r="C239" t="s">
        <v>9</v>
      </c>
      <c r="D239" t="s">
        <v>628</v>
      </c>
      <c r="E239" t="b">
        <v>1</v>
      </c>
    </row>
    <row r="240" spans="1:5" ht="15.75" customHeight="1" x14ac:dyDescent="0.35">
      <c r="A240" t="s">
        <v>630</v>
      </c>
      <c r="B240" t="s">
        <v>268</v>
      </c>
      <c r="C240" t="s">
        <v>9</v>
      </c>
      <c r="D240" t="s">
        <v>632</v>
      </c>
      <c r="E240" t="b">
        <v>1</v>
      </c>
    </row>
    <row r="241" spans="1:5" ht="15.75" customHeight="1" x14ac:dyDescent="0.35">
      <c r="A241" t="s">
        <v>633</v>
      </c>
      <c r="B241" t="s">
        <v>336</v>
      </c>
      <c r="C241" t="s">
        <v>9</v>
      </c>
      <c r="D241" t="s">
        <v>635</v>
      </c>
      <c r="E241" t="b">
        <v>1</v>
      </c>
    </row>
    <row r="242" spans="1:5" ht="15.75" customHeight="1" x14ac:dyDescent="0.35">
      <c r="A242" t="s">
        <v>637</v>
      </c>
      <c r="B242" t="s">
        <v>638</v>
      </c>
      <c r="C242" t="s">
        <v>9</v>
      </c>
      <c r="D242" t="s">
        <v>639</v>
      </c>
      <c r="E242" t="b">
        <v>1</v>
      </c>
    </row>
    <row r="243" spans="1:5" ht="15.75" customHeight="1" x14ac:dyDescent="0.35">
      <c r="A243" t="s">
        <v>640</v>
      </c>
      <c r="B243" t="s">
        <v>12</v>
      </c>
      <c r="C243" t="s">
        <v>9</v>
      </c>
      <c r="D243" t="s">
        <v>641</v>
      </c>
      <c r="E243" t="b">
        <v>1</v>
      </c>
    </row>
    <row r="244" spans="1:5" ht="15.75" customHeight="1" x14ac:dyDescent="0.35">
      <c r="A244" t="s">
        <v>643</v>
      </c>
      <c r="B244" t="s">
        <v>68</v>
      </c>
      <c r="C244" t="s">
        <v>9</v>
      </c>
      <c r="D244" t="s">
        <v>644</v>
      </c>
      <c r="E244" t="b">
        <v>1</v>
      </c>
    </row>
    <row r="245" spans="1:5" ht="15.75" customHeight="1" x14ac:dyDescent="0.35">
      <c r="A245" t="s">
        <v>645</v>
      </c>
      <c r="B245" t="s">
        <v>52</v>
      </c>
      <c r="C245" t="s">
        <v>9</v>
      </c>
      <c r="D245" t="s">
        <v>647</v>
      </c>
      <c r="E245" t="b">
        <v>1</v>
      </c>
    </row>
    <row r="246" spans="1:5" ht="15.75" customHeight="1" x14ac:dyDescent="0.35">
      <c r="A246" t="s">
        <v>649</v>
      </c>
      <c r="B246" t="s">
        <v>650</v>
      </c>
      <c r="C246" t="s">
        <v>9</v>
      </c>
      <c r="D246" t="s">
        <v>651</v>
      </c>
      <c r="E246" t="b">
        <v>1</v>
      </c>
    </row>
    <row r="247" spans="1:5" ht="15.75" customHeight="1" x14ac:dyDescent="0.35">
      <c r="A247" t="s">
        <v>653</v>
      </c>
      <c r="B247" t="s">
        <v>97</v>
      </c>
      <c r="C247" t="s">
        <v>9</v>
      </c>
      <c r="D247" t="s">
        <v>655</v>
      </c>
      <c r="E247" t="b">
        <v>0</v>
      </c>
    </row>
    <row r="248" spans="1:5" ht="15.75" customHeight="1" x14ac:dyDescent="0.35">
      <c r="A248" t="s">
        <v>656</v>
      </c>
      <c r="B248" t="s">
        <v>162</v>
      </c>
      <c r="C248" t="s">
        <v>9</v>
      </c>
      <c r="D248" t="s">
        <v>539</v>
      </c>
      <c r="E248" t="b">
        <v>1</v>
      </c>
    </row>
    <row r="249" spans="1:5" ht="15.75" customHeight="1" x14ac:dyDescent="0.35">
      <c r="A249" t="s">
        <v>659</v>
      </c>
      <c r="B249" t="s">
        <v>39</v>
      </c>
      <c r="C249" t="s">
        <v>9</v>
      </c>
      <c r="D249" t="s">
        <v>660</v>
      </c>
      <c r="E249" t="b">
        <v>1</v>
      </c>
    </row>
    <row r="250" spans="1:5" ht="15.75" customHeight="1" x14ac:dyDescent="0.35">
      <c r="A250" t="s">
        <v>661</v>
      </c>
      <c r="B250" t="s">
        <v>32</v>
      </c>
      <c r="C250" t="s">
        <v>9</v>
      </c>
      <c r="D250" t="s">
        <v>664</v>
      </c>
      <c r="E250" t="b">
        <v>1</v>
      </c>
    </row>
    <row r="251" spans="1:5" ht="15.75" customHeight="1" x14ac:dyDescent="0.35">
      <c r="A251" t="s">
        <v>665</v>
      </c>
      <c r="B251" t="s">
        <v>375</v>
      </c>
      <c r="C251" t="s">
        <v>9</v>
      </c>
      <c r="D251" t="s">
        <v>666</v>
      </c>
      <c r="E251" t="b">
        <v>1</v>
      </c>
    </row>
    <row r="252" spans="1:5" ht="15.75" customHeight="1" x14ac:dyDescent="0.35">
      <c r="A252" t="s">
        <v>669</v>
      </c>
      <c r="B252" t="s">
        <v>52</v>
      </c>
      <c r="C252" t="s">
        <v>9</v>
      </c>
      <c r="D252" t="s">
        <v>670</v>
      </c>
      <c r="E252" t="b">
        <v>1</v>
      </c>
    </row>
    <row r="253" spans="1:5" ht="15.75" customHeight="1" x14ac:dyDescent="0.35">
      <c r="A253" t="s">
        <v>671</v>
      </c>
      <c r="B253" t="s">
        <v>346</v>
      </c>
      <c r="C253" t="s">
        <v>9</v>
      </c>
      <c r="D253" t="s">
        <v>674</v>
      </c>
      <c r="E253" t="b">
        <v>1</v>
      </c>
    </row>
    <row r="254" spans="1:5" ht="15.75" customHeight="1" x14ac:dyDescent="0.35">
      <c r="A254" t="s">
        <v>675</v>
      </c>
      <c r="B254" t="s">
        <v>147</v>
      </c>
      <c r="C254" t="s">
        <v>9</v>
      </c>
      <c r="D254" t="s">
        <v>676</v>
      </c>
      <c r="E254" t="b">
        <v>1</v>
      </c>
    </row>
    <row r="255" spans="1:5" ht="15.75" customHeight="1" x14ac:dyDescent="0.35">
      <c r="A255" t="s">
        <v>679</v>
      </c>
      <c r="B255" t="s">
        <v>57</v>
      </c>
      <c r="C255" t="s">
        <v>9</v>
      </c>
      <c r="D255" t="s">
        <v>680</v>
      </c>
      <c r="E255" t="b">
        <v>1</v>
      </c>
    </row>
    <row r="256" spans="1:5" ht="15.75" customHeight="1" x14ac:dyDescent="0.35">
      <c r="A256" t="s">
        <v>681</v>
      </c>
      <c r="B256" t="s">
        <v>32</v>
      </c>
      <c r="C256" t="s">
        <v>9</v>
      </c>
      <c r="D256" t="s">
        <v>682</v>
      </c>
      <c r="E256" t="b">
        <v>1</v>
      </c>
    </row>
    <row r="257" spans="1:5" ht="15.75" customHeight="1" x14ac:dyDescent="0.35">
      <c r="A257" t="s">
        <v>684</v>
      </c>
      <c r="B257" t="s">
        <v>611</v>
      </c>
      <c r="C257" t="s">
        <v>9</v>
      </c>
      <c r="D257" t="s">
        <v>685</v>
      </c>
      <c r="E257" t="b">
        <v>1</v>
      </c>
    </row>
    <row r="258" spans="1:5" ht="15.75" customHeight="1" x14ac:dyDescent="0.35">
      <c r="A258" t="s">
        <v>690</v>
      </c>
      <c r="B258" t="s">
        <v>12</v>
      </c>
      <c r="C258" t="s">
        <v>9</v>
      </c>
      <c r="D258" t="s">
        <v>691</v>
      </c>
      <c r="E258" t="b">
        <v>1</v>
      </c>
    </row>
    <row r="259" spans="1:5" ht="15.75" customHeight="1" x14ac:dyDescent="0.35">
      <c r="A259" t="s">
        <v>694</v>
      </c>
      <c r="B259" t="s">
        <v>134</v>
      </c>
      <c r="C259" t="s">
        <v>9</v>
      </c>
      <c r="D259" t="s">
        <v>695</v>
      </c>
      <c r="E259" t="b">
        <v>1</v>
      </c>
    </row>
    <row r="260" spans="1:5" ht="15.75" customHeight="1" x14ac:dyDescent="0.35">
      <c r="A260" t="s">
        <v>696</v>
      </c>
      <c r="B260" t="s">
        <v>139</v>
      </c>
      <c r="C260" t="s">
        <v>9</v>
      </c>
      <c r="D260" t="s">
        <v>699</v>
      </c>
      <c r="E260" t="b">
        <v>1</v>
      </c>
    </row>
    <row r="261" spans="1:5" ht="15.75" customHeight="1" x14ac:dyDescent="0.35">
      <c r="A261" t="s">
        <v>700</v>
      </c>
      <c r="B261" t="s">
        <v>86</v>
      </c>
      <c r="C261" t="s">
        <v>9</v>
      </c>
      <c r="D261" t="s">
        <v>701</v>
      </c>
      <c r="E261" t="b">
        <v>1</v>
      </c>
    </row>
    <row r="262" spans="1:5" ht="15.75" customHeight="1" x14ac:dyDescent="0.35">
      <c r="A262" t="s">
        <v>704</v>
      </c>
      <c r="B262" t="s">
        <v>324</v>
      </c>
      <c r="C262" t="s">
        <v>9</v>
      </c>
      <c r="D262" t="s">
        <v>705</v>
      </c>
      <c r="E262" t="b">
        <v>1</v>
      </c>
    </row>
    <row r="263" spans="1:5" ht="15.75" customHeight="1" x14ac:dyDescent="0.35">
      <c r="A263" t="s">
        <v>706</v>
      </c>
      <c r="B263" t="s">
        <v>72</v>
      </c>
      <c r="C263" t="s">
        <v>9</v>
      </c>
      <c r="D263" t="s">
        <v>708</v>
      </c>
      <c r="E263" t="b">
        <v>1</v>
      </c>
    </row>
    <row r="264" spans="1:5" ht="15.75" customHeight="1" x14ac:dyDescent="0.35">
      <c r="A264" t="s">
        <v>709</v>
      </c>
      <c r="B264" t="s">
        <v>112</v>
      </c>
      <c r="C264" t="s">
        <v>9</v>
      </c>
      <c r="D264" t="s">
        <v>710</v>
      </c>
      <c r="E264" t="b">
        <v>1</v>
      </c>
    </row>
    <row r="265" spans="1:5" ht="15.75" customHeight="1" x14ac:dyDescent="0.35">
      <c r="A265" t="s">
        <v>713</v>
      </c>
      <c r="B265" t="s">
        <v>346</v>
      </c>
      <c r="C265" t="s">
        <v>9</v>
      </c>
      <c r="D265" t="s">
        <v>714</v>
      </c>
      <c r="E265" t="b">
        <v>1</v>
      </c>
    </row>
    <row r="266" spans="1:5" ht="15.75" customHeight="1" x14ac:dyDescent="0.35">
      <c r="A266" t="s">
        <v>715</v>
      </c>
      <c r="B266" t="s">
        <v>192</v>
      </c>
      <c r="C266" t="s">
        <v>9</v>
      </c>
      <c r="D266" t="s">
        <v>718</v>
      </c>
      <c r="E266" t="b">
        <v>1</v>
      </c>
    </row>
    <row r="267" spans="1:5" ht="15.75" customHeight="1" x14ac:dyDescent="0.35">
      <c r="A267" t="s">
        <v>719</v>
      </c>
      <c r="B267" t="s">
        <v>108</v>
      </c>
      <c r="C267" t="s">
        <v>9</v>
      </c>
      <c r="D267" t="s">
        <v>720</v>
      </c>
      <c r="E267" t="b">
        <v>1</v>
      </c>
    </row>
    <row r="268" spans="1:5" ht="15.75" customHeight="1" x14ac:dyDescent="0.35">
      <c r="A268" t="s">
        <v>722</v>
      </c>
      <c r="B268" t="s">
        <v>108</v>
      </c>
      <c r="C268" t="s">
        <v>9</v>
      </c>
      <c r="D268" t="s">
        <v>724</v>
      </c>
      <c r="E268" t="b">
        <v>1</v>
      </c>
    </row>
    <row r="269" spans="1:5" ht="15.75" customHeight="1" x14ac:dyDescent="0.35">
      <c r="A269" t="s">
        <v>725</v>
      </c>
      <c r="B269" t="s">
        <v>57</v>
      </c>
      <c r="C269" t="s">
        <v>9</v>
      </c>
      <c r="D269" t="s">
        <v>728</v>
      </c>
      <c r="E269" t="b">
        <v>1</v>
      </c>
    </row>
    <row r="270" spans="1:5" ht="15.75" customHeight="1" x14ac:dyDescent="0.35">
      <c r="A270" t="s">
        <v>729</v>
      </c>
      <c r="B270" t="s">
        <v>336</v>
      </c>
      <c r="C270" t="s">
        <v>9</v>
      </c>
      <c r="D270" t="s">
        <v>730</v>
      </c>
      <c r="E270" t="b">
        <v>1</v>
      </c>
    </row>
    <row r="271" spans="1:5" ht="15.75" customHeight="1" x14ac:dyDescent="0.35">
      <c r="A271" t="s">
        <v>732</v>
      </c>
      <c r="B271" t="s">
        <v>129</v>
      </c>
      <c r="C271" t="s">
        <v>9</v>
      </c>
      <c r="D271" t="s">
        <v>734</v>
      </c>
      <c r="E271" t="b">
        <v>1</v>
      </c>
    </row>
    <row r="272" spans="1:5" ht="15.75" customHeight="1" x14ac:dyDescent="0.35">
      <c r="A272" t="s">
        <v>735</v>
      </c>
      <c r="B272" t="s">
        <v>241</v>
      </c>
      <c r="C272" t="s">
        <v>9</v>
      </c>
      <c r="D272" t="s">
        <v>736</v>
      </c>
      <c r="E272" t="b">
        <v>1</v>
      </c>
    </row>
    <row r="273" spans="1:5" ht="15.75" customHeight="1" x14ac:dyDescent="0.35">
      <c r="A273" t="s">
        <v>739</v>
      </c>
      <c r="B273" t="s">
        <v>65</v>
      </c>
      <c r="C273" t="s">
        <v>9</v>
      </c>
      <c r="D273" t="s">
        <v>740</v>
      </c>
      <c r="E273" t="b">
        <v>0</v>
      </c>
    </row>
    <row r="274" spans="1:5" ht="15.75" customHeight="1" x14ac:dyDescent="0.35">
      <c r="A274" t="s">
        <v>742</v>
      </c>
      <c r="B274" t="s">
        <v>165</v>
      </c>
      <c r="C274" t="s">
        <v>9</v>
      </c>
      <c r="D274" t="s">
        <v>744</v>
      </c>
      <c r="E274" t="b">
        <v>1</v>
      </c>
    </row>
    <row r="275" spans="1:5" ht="15.75" customHeight="1" x14ac:dyDescent="0.35">
      <c r="A275" t="s">
        <v>745</v>
      </c>
      <c r="B275" t="s">
        <v>250</v>
      </c>
      <c r="C275" t="s">
        <v>9</v>
      </c>
      <c r="D275" t="s">
        <v>749</v>
      </c>
      <c r="E275" t="b">
        <v>1</v>
      </c>
    </row>
    <row r="276" spans="1:5" ht="15.75" customHeight="1" x14ac:dyDescent="0.35">
      <c r="A276" t="s">
        <v>750</v>
      </c>
      <c r="B276" t="s">
        <v>65</v>
      </c>
      <c r="C276" t="s">
        <v>9</v>
      </c>
      <c r="D276" t="s">
        <v>751</v>
      </c>
      <c r="E276" t="b">
        <v>1</v>
      </c>
    </row>
    <row r="277" spans="1:5" ht="15.75" customHeight="1" x14ac:dyDescent="0.35">
      <c r="A277" t="s">
        <v>754</v>
      </c>
      <c r="B277" t="s">
        <v>147</v>
      </c>
      <c r="C277" t="s">
        <v>9</v>
      </c>
      <c r="D277" t="s">
        <v>755</v>
      </c>
      <c r="E277" t="b">
        <v>1</v>
      </c>
    </row>
    <row r="278" spans="1:5" ht="15.75" customHeight="1" x14ac:dyDescent="0.35">
      <c r="A278" t="s">
        <v>756</v>
      </c>
      <c r="B278" t="s">
        <v>486</v>
      </c>
      <c r="C278" t="s">
        <v>9</v>
      </c>
      <c r="D278" t="s">
        <v>758</v>
      </c>
      <c r="E278" t="b">
        <v>1</v>
      </c>
    </row>
    <row r="279" spans="1:5" ht="15.75" customHeight="1" x14ac:dyDescent="0.35">
      <c r="A279" t="s">
        <v>759</v>
      </c>
      <c r="B279" t="s">
        <v>97</v>
      </c>
      <c r="C279" t="s">
        <v>9</v>
      </c>
      <c r="D279" t="s">
        <v>760</v>
      </c>
      <c r="E279" t="b">
        <v>1</v>
      </c>
    </row>
    <row r="280" spans="1:5" ht="15.75" customHeight="1" x14ac:dyDescent="0.35">
      <c r="A280" t="s">
        <v>763</v>
      </c>
      <c r="B280" t="s">
        <v>622</v>
      </c>
      <c r="C280" t="s">
        <v>9</v>
      </c>
      <c r="D280" t="s">
        <v>764</v>
      </c>
      <c r="E280" t="b">
        <v>1</v>
      </c>
    </row>
    <row r="281" spans="1:5" ht="15.75" customHeight="1" x14ac:dyDescent="0.35">
      <c r="A281" t="s">
        <v>766</v>
      </c>
      <c r="B281" t="s">
        <v>72</v>
      </c>
      <c r="C281" t="s">
        <v>9</v>
      </c>
      <c r="D281" t="s">
        <v>767</v>
      </c>
      <c r="E281" t="b">
        <v>1</v>
      </c>
    </row>
    <row r="282" spans="1:5" ht="15.75" customHeight="1" x14ac:dyDescent="0.35">
      <c r="A282" t="s">
        <v>768</v>
      </c>
      <c r="B282" t="s">
        <v>65</v>
      </c>
      <c r="C282" t="s">
        <v>9</v>
      </c>
      <c r="D282" t="s">
        <v>770</v>
      </c>
      <c r="E282" t="b">
        <v>1</v>
      </c>
    </row>
    <row r="283" spans="1:5" ht="15.75" customHeight="1" x14ac:dyDescent="0.35">
      <c r="A283" t="s">
        <v>772</v>
      </c>
      <c r="B283" t="s">
        <v>241</v>
      </c>
      <c r="C283" t="s">
        <v>9</v>
      </c>
      <c r="D283" t="s">
        <v>773</v>
      </c>
      <c r="E283" t="b">
        <v>1</v>
      </c>
    </row>
    <row r="284" spans="1:5" ht="15.75" customHeight="1" x14ac:dyDescent="0.35">
      <c r="A284" t="s">
        <v>775</v>
      </c>
      <c r="B284" t="s">
        <v>315</v>
      </c>
      <c r="C284" t="s">
        <v>9</v>
      </c>
      <c r="D284" t="s">
        <v>776</v>
      </c>
      <c r="E284" t="b">
        <v>1</v>
      </c>
    </row>
    <row r="285" spans="1:5" ht="15.75" customHeight="1" x14ac:dyDescent="0.35">
      <c r="A285" t="s">
        <v>777</v>
      </c>
      <c r="B285" t="s">
        <v>268</v>
      </c>
      <c r="C285" t="s">
        <v>9</v>
      </c>
      <c r="D285" t="s">
        <v>778</v>
      </c>
      <c r="E285" t="b">
        <v>1</v>
      </c>
    </row>
    <row r="286" spans="1:5" ht="15.75" customHeight="1" x14ac:dyDescent="0.35">
      <c r="A286" t="s">
        <v>781</v>
      </c>
      <c r="B286" t="s">
        <v>202</v>
      </c>
      <c r="C286" t="s">
        <v>9</v>
      </c>
      <c r="D286" t="s">
        <v>601</v>
      </c>
      <c r="E286" t="b">
        <v>1</v>
      </c>
    </row>
    <row r="287" spans="1:5" ht="15.75" customHeight="1" x14ac:dyDescent="0.35">
      <c r="A287" t="s">
        <v>782</v>
      </c>
      <c r="B287" t="s">
        <v>68</v>
      </c>
      <c r="C287" t="s">
        <v>9</v>
      </c>
      <c r="D287" t="s">
        <v>783</v>
      </c>
      <c r="E287" t="b">
        <v>1</v>
      </c>
    </row>
    <row r="288" spans="1:5" ht="15.75" customHeight="1" x14ac:dyDescent="0.35">
      <c r="A288" t="s">
        <v>784</v>
      </c>
      <c r="B288" t="s">
        <v>139</v>
      </c>
      <c r="C288" t="s">
        <v>9</v>
      </c>
      <c r="D288" t="s">
        <v>786</v>
      </c>
      <c r="E288" t="b">
        <v>1</v>
      </c>
    </row>
    <row r="289" spans="1:5" ht="15.75" customHeight="1" x14ac:dyDescent="0.35">
      <c r="A289" t="s">
        <v>789</v>
      </c>
      <c r="B289" t="s">
        <v>118</v>
      </c>
      <c r="C289" t="s">
        <v>9</v>
      </c>
      <c r="D289" t="s">
        <v>790</v>
      </c>
      <c r="E289" t="b">
        <v>1</v>
      </c>
    </row>
    <row r="290" spans="1:5" ht="15.75" customHeight="1" x14ac:dyDescent="0.35">
      <c r="A290" t="s">
        <v>791</v>
      </c>
      <c r="B290" t="s">
        <v>162</v>
      </c>
      <c r="C290" t="s">
        <v>9</v>
      </c>
      <c r="D290" t="s">
        <v>793</v>
      </c>
      <c r="E290" t="b">
        <v>1</v>
      </c>
    </row>
    <row r="291" spans="1:5" ht="15.75" customHeight="1" x14ac:dyDescent="0.35">
      <c r="A291" t="s">
        <v>794</v>
      </c>
      <c r="B291" t="s">
        <v>563</v>
      </c>
      <c r="C291" t="s">
        <v>9</v>
      </c>
      <c r="D291" t="s">
        <v>795</v>
      </c>
      <c r="E291" t="b">
        <v>1</v>
      </c>
    </row>
    <row r="292" spans="1:5" ht="15.75" customHeight="1" x14ac:dyDescent="0.35">
      <c r="A292" t="s">
        <v>796</v>
      </c>
      <c r="B292" t="s">
        <v>250</v>
      </c>
      <c r="C292" t="s">
        <v>9</v>
      </c>
      <c r="D292" t="s">
        <v>797</v>
      </c>
      <c r="E292" t="b">
        <v>0</v>
      </c>
    </row>
    <row r="293" spans="1:5" ht="15.75" customHeight="1" x14ac:dyDescent="0.35">
      <c r="A293" t="s">
        <v>798</v>
      </c>
      <c r="B293" t="s">
        <v>46</v>
      </c>
      <c r="C293" t="s">
        <v>9</v>
      </c>
      <c r="D293" t="s">
        <v>572</v>
      </c>
      <c r="E293" t="b">
        <v>1</v>
      </c>
    </row>
    <row r="294" spans="1:5" ht="15.75" customHeight="1" x14ac:dyDescent="0.35">
      <c r="A294" t="s">
        <v>799</v>
      </c>
      <c r="B294" t="s">
        <v>72</v>
      </c>
      <c r="C294" t="s">
        <v>9</v>
      </c>
      <c r="D294" t="s">
        <v>802</v>
      </c>
      <c r="E294" t="b">
        <v>1</v>
      </c>
    </row>
    <row r="295" spans="1:5" ht="15.75" customHeight="1" x14ac:dyDescent="0.35">
      <c r="A295" t="s">
        <v>803</v>
      </c>
      <c r="B295" t="s">
        <v>23</v>
      </c>
      <c r="C295" t="s">
        <v>9</v>
      </c>
      <c r="D295" t="s">
        <v>804</v>
      </c>
      <c r="E295" t="b">
        <v>1</v>
      </c>
    </row>
    <row r="296" spans="1:5" ht="15.75" customHeight="1" x14ac:dyDescent="0.35">
      <c r="A296" t="s">
        <v>805</v>
      </c>
      <c r="B296" t="s">
        <v>552</v>
      </c>
      <c r="C296" t="s">
        <v>9</v>
      </c>
      <c r="D296" t="s">
        <v>416</v>
      </c>
      <c r="E296" t="b">
        <v>1</v>
      </c>
    </row>
    <row r="297" spans="1:5" ht="15.75" customHeight="1" x14ac:dyDescent="0.35">
      <c r="A297" t="s">
        <v>808</v>
      </c>
      <c r="B297" t="s">
        <v>418</v>
      </c>
      <c r="C297" t="s">
        <v>9</v>
      </c>
      <c r="D297" t="s">
        <v>809</v>
      </c>
      <c r="E297" t="b">
        <v>1</v>
      </c>
    </row>
    <row r="298" spans="1:5" ht="15.75" customHeight="1" x14ac:dyDescent="0.35">
      <c r="A298" t="s">
        <v>810</v>
      </c>
      <c r="B298" t="s">
        <v>368</v>
      </c>
      <c r="C298" t="s">
        <v>9</v>
      </c>
      <c r="D298" t="s">
        <v>811</v>
      </c>
      <c r="E298" t="b">
        <v>1</v>
      </c>
    </row>
    <row r="299" spans="1:5" ht="15.75" customHeight="1" x14ac:dyDescent="0.35">
      <c r="A299" t="s">
        <v>812</v>
      </c>
      <c r="B299" t="s">
        <v>785</v>
      </c>
      <c r="C299" t="s">
        <v>9</v>
      </c>
      <c r="D299" t="s">
        <v>815</v>
      </c>
      <c r="E299" t="b">
        <v>1</v>
      </c>
    </row>
    <row r="300" spans="1:5" ht="15.75" customHeight="1" x14ac:dyDescent="0.35">
      <c r="A300" t="s">
        <v>816</v>
      </c>
      <c r="B300" t="s">
        <v>324</v>
      </c>
      <c r="C300" t="s">
        <v>9</v>
      </c>
      <c r="D300" t="s">
        <v>817</v>
      </c>
      <c r="E300" t="b">
        <v>1</v>
      </c>
    </row>
    <row r="301" spans="1:5" ht="15.75" customHeight="1" x14ac:dyDescent="0.35">
      <c r="A301" t="s">
        <v>820</v>
      </c>
      <c r="B301" t="s">
        <v>241</v>
      </c>
      <c r="C301" t="s">
        <v>9</v>
      </c>
      <c r="D301" t="s">
        <v>821</v>
      </c>
      <c r="E301" t="b">
        <v>1</v>
      </c>
    </row>
    <row r="302" spans="1:5" ht="15.75" customHeight="1" x14ac:dyDescent="0.35">
      <c r="A302" t="s">
        <v>822</v>
      </c>
      <c r="B302" t="s">
        <v>368</v>
      </c>
      <c r="C302" t="s">
        <v>9</v>
      </c>
      <c r="D302" t="s">
        <v>498</v>
      </c>
      <c r="E302" t="b">
        <v>1</v>
      </c>
    </row>
    <row r="303" spans="1:5" ht="15.75" customHeight="1" x14ac:dyDescent="0.35">
      <c r="A303" t="s">
        <v>825</v>
      </c>
      <c r="B303" t="s">
        <v>108</v>
      </c>
      <c r="C303" t="s">
        <v>9</v>
      </c>
      <c r="D303" t="s">
        <v>826</v>
      </c>
      <c r="E303" t="b">
        <v>1</v>
      </c>
    </row>
    <row r="304" spans="1:5" ht="15.75" customHeight="1" x14ac:dyDescent="0.35">
      <c r="A304" t="s">
        <v>828</v>
      </c>
      <c r="B304" t="s">
        <v>81</v>
      </c>
      <c r="C304" t="s">
        <v>9</v>
      </c>
      <c r="D304" t="s">
        <v>830</v>
      </c>
      <c r="E304" t="b">
        <v>1</v>
      </c>
    </row>
    <row r="305" spans="1:5" ht="15.75" customHeight="1" x14ac:dyDescent="0.35">
      <c r="A305" t="s">
        <v>831</v>
      </c>
      <c r="B305" t="s">
        <v>563</v>
      </c>
      <c r="C305" t="s">
        <v>9</v>
      </c>
      <c r="D305" t="s">
        <v>833</v>
      </c>
      <c r="E305" t="b">
        <v>1</v>
      </c>
    </row>
    <row r="306" spans="1:5" ht="15.75" customHeight="1" x14ac:dyDescent="0.35">
      <c r="A306" t="s">
        <v>835</v>
      </c>
      <c r="B306" t="s">
        <v>43</v>
      </c>
      <c r="C306" t="s">
        <v>9</v>
      </c>
      <c r="D306" t="s">
        <v>836</v>
      </c>
      <c r="E306" t="b">
        <v>1</v>
      </c>
    </row>
    <row r="307" spans="1:5" ht="15.75" customHeight="1" x14ac:dyDescent="0.35">
      <c r="A307" t="s">
        <v>838</v>
      </c>
      <c r="B307" t="s">
        <v>563</v>
      </c>
      <c r="C307" t="s">
        <v>9</v>
      </c>
      <c r="D307" t="s">
        <v>840</v>
      </c>
      <c r="E307" t="b">
        <v>1</v>
      </c>
    </row>
    <row r="308" spans="1:5" ht="15.75" customHeight="1" x14ac:dyDescent="0.35">
      <c r="A308" t="s">
        <v>841</v>
      </c>
      <c r="B308" t="s">
        <v>65</v>
      </c>
      <c r="C308" t="s">
        <v>9</v>
      </c>
      <c r="D308" t="s">
        <v>843</v>
      </c>
      <c r="E308" t="b">
        <v>1</v>
      </c>
    </row>
    <row r="309" spans="1:5" ht="15.75" customHeight="1" x14ac:dyDescent="0.35">
      <c r="A309" t="s">
        <v>844</v>
      </c>
      <c r="B309" t="s">
        <v>268</v>
      </c>
      <c r="C309" t="s">
        <v>9</v>
      </c>
      <c r="D309" t="s">
        <v>845</v>
      </c>
      <c r="E309" t="b">
        <v>1</v>
      </c>
    </row>
    <row r="310" spans="1:5" ht="15.75" customHeight="1" x14ac:dyDescent="0.35">
      <c r="A310" t="s">
        <v>847</v>
      </c>
      <c r="B310" t="s">
        <v>611</v>
      </c>
      <c r="C310" t="s">
        <v>9</v>
      </c>
      <c r="D310" t="s">
        <v>366</v>
      </c>
      <c r="E310" t="b">
        <v>1</v>
      </c>
    </row>
    <row r="311" spans="1:5" ht="15.75" customHeight="1" x14ac:dyDescent="0.35">
      <c r="A311" t="s">
        <v>848</v>
      </c>
      <c r="B311" t="s">
        <v>622</v>
      </c>
      <c r="C311" t="s">
        <v>9</v>
      </c>
      <c r="D311" t="s">
        <v>850</v>
      </c>
      <c r="E311" t="b">
        <v>1</v>
      </c>
    </row>
    <row r="312" spans="1:5" ht="15.75" customHeight="1" x14ac:dyDescent="0.35">
      <c r="A312" t="s">
        <v>851</v>
      </c>
      <c r="B312" t="s">
        <v>91</v>
      </c>
      <c r="C312" t="s">
        <v>9</v>
      </c>
      <c r="D312" t="s">
        <v>152</v>
      </c>
      <c r="E312" t="b">
        <v>1</v>
      </c>
    </row>
    <row r="313" spans="1:5" ht="15.75" customHeight="1" x14ac:dyDescent="0.35">
      <c r="A313" t="s">
        <v>852</v>
      </c>
      <c r="B313" t="s">
        <v>552</v>
      </c>
      <c r="C313" t="s">
        <v>9</v>
      </c>
      <c r="D313" t="s">
        <v>855</v>
      </c>
      <c r="E313" t="b">
        <v>1</v>
      </c>
    </row>
    <row r="314" spans="1:5" ht="15.75" customHeight="1" x14ac:dyDescent="0.35">
      <c r="A314" t="s">
        <v>856</v>
      </c>
      <c r="B314" t="s">
        <v>289</v>
      </c>
      <c r="C314" t="s">
        <v>9</v>
      </c>
      <c r="D314" t="s">
        <v>857</v>
      </c>
      <c r="E314" t="b">
        <v>1</v>
      </c>
    </row>
    <row r="315" spans="1:5" ht="15.75" customHeight="1" x14ac:dyDescent="0.35">
      <c r="A315" t="s">
        <v>860</v>
      </c>
      <c r="B315" t="s">
        <v>392</v>
      </c>
      <c r="C315" t="s">
        <v>9</v>
      </c>
      <c r="D315" t="s">
        <v>861</v>
      </c>
      <c r="E315" t="b">
        <v>1</v>
      </c>
    </row>
    <row r="316" spans="1:5" ht="15.75" customHeight="1" x14ac:dyDescent="0.35">
      <c r="A316" t="s">
        <v>862</v>
      </c>
      <c r="B316" t="s">
        <v>225</v>
      </c>
      <c r="C316" t="s">
        <v>9</v>
      </c>
      <c r="D316" t="s">
        <v>864</v>
      </c>
      <c r="E316" t="b">
        <v>1</v>
      </c>
    </row>
    <row r="317" spans="1:5" ht="15.75" customHeight="1" x14ac:dyDescent="0.35">
      <c r="A317" t="s">
        <v>865</v>
      </c>
      <c r="B317" t="s">
        <v>12</v>
      </c>
      <c r="C317" t="s">
        <v>9</v>
      </c>
      <c r="D317" t="s">
        <v>867</v>
      </c>
      <c r="E317" t="b">
        <v>1</v>
      </c>
    </row>
    <row r="318" spans="1:5" ht="15.75" customHeight="1" x14ac:dyDescent="0.35">
      <c r="A318" t="s">
        <v>869</v>
      </c>
      <c r="B318" t="s">
        <v>219</v>
      </c>
      <c r="C318" t="s">
        <v>9</v>
      </c>
      <c r="D318" t="s">
        <v>871</v>
      </c>
      <c r="E318" t="b">
        <v>1</v>
      </c>
    </row>
    <row r="319" spans="1:5" ht="15.75" customHeight="1" x14ac:dyDescent="0.35">
      <c r="A319" t="s">
        <v>872</v>
      </c>
      <c r="B319" t="s">
        <v>437</v>
      </c>
      <c r="C319" t="s">
        <v>9</v>
      </c>
      <c r="D319" t="s">
        <v>873</v>
      </c>
      <c r="E319" t="b">
        <v>1</v>
      </c>
    </row>
    <row r="320" spans="1:5" ht="15.75" customHeight="1" x14ac:dyDescent="0.35">
      <c r="A320" t="s">
        <v>875</v>
      </c>
      <c r="B320" t="s">
        <v>129</v>
      </c>
      <c r="C320" t="s">
        <v>9</v>
      </c>
      <c r="D320" t="s">
        <v>877</v>
      </c>
      <c r="E320" t="b">
        <v>1</v>
      </c>
    </row>
    <row r="321" spans="1:5" ht="15.75" customHeight="1" x14ac:dyDescent="0.35">
      <c r="A321" t="s">
        <v>878</v>
      </c>
      <c r="B321" t="s">
        <v>368</v>
      </c>
      <c r="C321" t="s">
        <v>9</v>
      </c>
      <c r="D321" t="s">
        <v>793</v>
      </c>
      <c r="E321" t="b">
        <v>1</v>
      </c>
    </row>
    <row r="322" spans="1:5" ht="15.75" customHeight="1" x14ac:dyDescent="0.35">
      <c r="A322" t="s">
        <v>879</v>
      </c>
      <c r="B322" t="s">
        <v>134</v>
      </c>
      <c r="C322" t="s">
        <v>9</v>
      </c>
      <c r="D322" t="s">
        <v>882</v>
      </c>
      <c r="E322" t="b">
        <v>1</v>
      </c>
    </row>
    <row r="323" spans="1:5" ht="15.75" customHeight="1" x14ac:dyDescent="0.35">
      <c r="A323" t="s">
        <v>883</v>
      </c>
      <c r="B323" t="s">
        <v>134</v>
      </c>
      <c r="C323" t="s">
        <v>9</v>
      </c>
      <c r="D323" t="s">
        <v>884</v>
      </c>
      <c r="E323" t="b">
        <v>1</v>
      </c>
    </row>
    <row r="324" spans="1:5" ht="15.75" customHeight="1" x14ac:dyDescent="0.35">
      <c r="A324" t="s">
        <v>886</v>
      </c>
      <c r="B324" t="s">
        <v>211</v>
      </c>
      <c r="C324" t="s">
        <v>9</v>
      </c>
      <c r="D324" t="s">
        <v>887</v>
      </c>
      <c r="E324" t="b">
        <v>1</v>
      </c>
    </row>
    <row r="325" spans="1:5" ht="15.75" customHeight="1" x14ac:dyDescent="0.35">
      <c r="A325" t="s">
        <v>888</v>
      </c>
      <c r="B325" t="s">
        <v>638</v>
      </c>
      <c r="C325" t="s">
        <v>9</v>
      </c>
      <c r="D325" t="s">
        <v>890</v>
      </c>
      <c r="E325" t="b">
        <v>1</v>
      </c>
    </row>
    <row r="326" spans="1:5" ht="15.75" customHeight="1" x14ac:dyDescent="0.35">
      <c r="A326" t="s">
        <v>891</v>
      </c>
      <c r="B326" t="s">
        <v>20</v>
      </c>
      <c r="C326" t="s">
        <v>9</v>
      </c>
      <c r="D326" t="s">
        <v>893</v>
      </c>
      <c r="E326" t="b">
        <v>1</v>
      </c>
    </row>
    <row r="327" spans="1:5" ht="15.75" customHeight="1" x14ac:dyDescent="0.35">
      <c r="A327" t="s">
        <v>895</v>
      </c>
      <c r="B327" t="s">
        <v>43</v>
      </c>
      <c r="C327" t="s">
        <v>9</v>
      </c>
      <c r="D327" t="s">
        <v>896</v>
      </c>
      <c r="E327" t="b">
        <v>1</v>
      </c>
    </row>
    <row r="328" spans="1:5" ht="15.75" customHeight="1" x14ac:dyDescent="0.35">
      <c r="A328" t="s">
        <v>897</v>
      </c>
      <c r="B328" t="s">
        <v>39</v>
      </c>
      <c r="C328" t="s">
        <v>9</v>
      </c>
      <c r="D328" t="s">
        <v>898</v>
      </c>
      <c r="E328" t="b">
        <v>1</v>
      </c>
    </row>
    <row r="329" spans="1:5" ht="15.75" customHeight="1" x14ac:dyDescent="0.35">
      <c r="A329" t="s">
        <v>900</v>
      </c>
      <c r="B329" t="s">
        <v>250</v>
      </c>
      <c r="C329" t="s">
        <v>9</v>
      </c>
      <c r="D329" t="s">
        <v>902</v>
      </c>
      <c r="E329" t="b">
        <v>1</v>
      </c>
    </row>
    <row r="330" spans="1:5" ht="15.75" customHeight="1" x14ac:dyDescent="0.35">
      <c r="A330" t="s">
        <v>903</v>
      </c>
      <c r="B330" t="s">
        <v>139</v>
      </c>
      <c r="C330" t="s">
        <v>9</v>
      </c>
      <c r="D330" t="s">
        <v>904</v>
      </c>
      <c r="E330" t="b">
        <v>1</v>
      </c>
    </row>
    <row r="331" spans="1:5" ht="15.75" customHeight="1" x14ac:dyDescent="0.35">
      <c r="A331" t="s">
        <v>906</v>
      </c>
      <c r="B331" t="s">
        <v>94</v>
      </c>
      <c r="C331" t="s">
        <v>9</v>
      </c>
      <c r="D331" t="s">
        <v>907</v>
      </c>
      <c r="E331" t="b">
        <v>1</v>
      </c>
    </row>
    <row r="332" spans="1:5" ht="15.75" customHeight="1" x14ac:dyDescent="0.35">
      <c r="A332" t="s">
        <v>909</v>
      </c>
      <c r="B332" t="s">
        <v>493</v>
      </c>
      <c r="C332" t="s">
        <v>9</v>
      </c>
      <c r="D332" t="s">
        <v>910</v>
      </c>
      <c r="E332" t="b">
        <v>1</v>
      </c>
    </row>
    <row r="333" spans="1:5" ht="15.75" customHeight="1" x14ac:dyDescent="0.35">
      <c r="A333" t="s">
        <v>912</v>
      </c>
      <c r="B333" t="s">
        <v>81</v>
      </c>
      <c r="C333" t="s">
        <v>9</v>
      </c>
      <c r="D333" t="s">
        <v>914</v>
      </c>
      <c r="E333" t="b">
        <v>1</v>
      </c>
    </row>
    <row r="334" spans="1:5" ht="15.75" customHeight="1" x14ac:dyDescent="0.35">
      <c r="A334" t="s">
        <v>915</v>
      </c>
      <c r="B334" t="s">
        <v>57</v>
      </c>
      <c r="C334" t="s">
        <v>9</v>
      </c>
      <c r="D334" t="s">
        <v>916</v>
      </c>
      <c r="E334" t="b">
        <v>1</v>
      </c>
    </row>
    <row r="335" spans="1:5" ht="15.75" customHeight="1" x14ac:dyDescent="0.35">
      <c r="A335" t="s">
        <v>917</v>
      </c>
      <c r="B335" t="s">
        <v>112</v>
      </c>
      <c r="C335" t="s">
        <v>9</v>
      </c>
      <c r="D335" t="s">
        <v>918</v>
      </c>
      <c r="E335" t="b">
        <v>1</v>
      </c>
    </row>
    <row r="336" spans="1:5" ht="15.75" customHeight="1" x14ac:dyDescent="0.35">
      <c r="A336" t="s">
        <v>920</v>
      </c>
      <c r="B336" t="s">
        <v>493</v>
      </c>
      <c r="C336" t="s">
        <v>9</v>
      </c>
      <c r="D336" t="s">
        <v>921</v>
      </c>
      <c r="E336" t="b">
        <v>1</v>
      </c>
    </row>
    <row r="337" spans="1:5" ht="15.75" customHeight="1" x14ac:dyDescent="0.35">
      <c r="A337" t="s">
        <v>922</v>
      </c>
      <c r="B337" t="s">
        <v>68</v>
      </c>
      <c r="C337" t="s">
        <v>9</v>
      </c>
      <c r="D337" t="s">
        <v>461</v>
      </c>
      <c r="E337" t="b">
        <v>1</v>
      </c>
    </row>
    <row r="338" spans="1:5" ht="15.75" customHeight="1" x14ac:dyDescent="0.35">
      <c r="A338" t="s">
        <v>924</v>
      </c>
      <c r="B338" t="s">
        <v>16</v>
      </c>
      <c r="C338" t="s">
        <v>9</v>
      </c>
      <c r="D338" t="s">
        <v>925</v>
      </c>
      <c r="E338" t="b">
        <v>1</v>
      </c>
    </row>
    <row r="339" spans="1:5" ht="15.75" customHeight="1" x14ac:dyDescent="0.35">
      <c r="A339" t="s">
        <v>926</v>
      </c>
      <c r="B339" t="s">
        <v>139</v>
      </c>
      <c r="C339" t="s">
        <v>9</v>
      </c>
      <c r="D339" t="s">
        <v>927</v>
      </c>
      <c r="E339" t="b">
        <v>1</v>
      </c>
    </row>
    <row r="340" spans="1:5" ht="15.75" customHeight="1" x14ac:dyDescent="0.35">
      <c r="A340" t="s">
        <v>929</v>
      </c>
      <c r="B340" t="s">
        <v>134</v>
      </c>
      <c r="C340" t="s">
        <v>9</v>
      </c>
      <c r="D340" t="s">
        <v>931</v>
      </c>
      <c r="E340" t="b">
        <v>1</v>
      </c>
    </row>
    <row r="341" spans="1:5" ht="15.75" customHeight="1" x14ac:dyDescent="0.35">
      <c r="A341" t="s">
        <v>932</v>
      </c>
      <c r="B341" t="s">
        <v>486</v>
      </c>
      <c r="C341" t="s">
        <v>9</v>
      </c>
      <c r="D341" t="s">
        <v>933</v>
      </c>
      <c r="E341" t="b">
        <v>1</v>
      </c>
    </row>
    <row r="342" spans="1:5" ht="15.75" customHeight="1" x14ac:dyDescent="0.35">
      <c r="A342" t="s">
        <v>936</v>
      </c>
      <c r="B342" t="s">
        <v>91</v>
      </c>
      <c r="C342" t="s">
        <v>9</v>
      </c>
      <c r="D342" t="s">
        <v>937</v>
      </c>
      <c r="E342" t="b">
        <v>1</v>
      </c>
    </row>
    <row r="343" spans="1:5" ht="15.75" customHeight="1" x14ac:dyDescent="0.35">
      <c r="A343" t="s">
        <v>938</v>
      </c>
      <c r="B343" t="s">
        <v>219</v>
      </c>
      <c r="C343" t="s">
        <v>9</v>
      </c>
      <c r="D343" t="s">
        <v>940</v>
      </c>
      <c r="E343" t="b">
        <v>1</v>
      </c>
    </row>
    <row r="344" spans="1:5" ht="15.75" customHeight="1" x14ac:dyDescent="0.35">
      <c r="A344" t="s">
        <v>941</v>
      </c>
      <c r="B344" t="s">
        <v>103</v>
      </c>
      <c r="C344" t="s">
        <v>9</v>
      </c>
      <c r="D344" t="s">
        <v>943</v>
      </c>
      <c r="E344" t="b">
        <v>1</v>
      </c>
    </row>
    <row r="345" spans="1:5" ht="15.75" customHeight="1" x14ac:dyDescent="0.35">
      <c r="A345" t="s">
        <v>944</v>
      </c>
      <c r="B345" t="s">
        <v>552</v>
      </c>
      <c r="C345" t="s">
        <v>9</v>
      </c>
      <c r="D345" t="s">
        <v>945</v>
      </c>
      <c r="E345" t="b">
        <v>1</v>
      </c>
    </row>
    <row r="346" spans="1:5" ht="15.75" customHeight="1" x14ac:dyDescent="0.35">
      <c r="A346" t="s">
        <v>948</v>
      </c>
      <c r="B346" t="s">
        <v>35</v>
      </c>
      <c r="C346" t="s">
        <v>9</v>
      </c>
      <c r="D346" t="s">
        <v>949</v>
      </c>
      <c r="E346" t="b">
        <v>1</v>
      </c>
    </row>
    <row r="347" spans="1:5" ht="15.75" customHeight="1" x14ac:dyDescent="0.35">
      <c r="A347" t="s">
        <v>950</v>
      </c>
      <c r="B347" t="s">
        <v>286</v>
      </c>
      <c r="C347" t="s">
        <v>9</v>
      </c>
      <c r="D347" t="s">
        <v>951</v>
      </c>
      <c r="E347" t="b">
        <v>1</v>
      </c>
    </row>
    <row r="348" spans="1:5" ht="15.75" customHeight="1" x14ac:dyDescent="0.35">
      <c r="A348" t="s">
        <v>952</v>
      </c>
      <c r="B348" t="s">
        <v>250</v>
      </c>
      <c r="C348" t="s">
        <v>9</v>
      </c>
      <c r="D348" t="s">
        <v>953</v>
      </c>
      <c r="E348" t="b">
        <v>1</v>
      </c>
    </row>
    <row r="349" spans="1:5" ht="15.75" customHeight="1" x14ac:dyDescent="0.35">
      <c r="A349" t="s">
        <v>954</v>
      </c>
      <c r="B349" t="s">
        <v>346</v>
      </c>
      <c r="C349" t="s">
        <v>9</v>
      </c>
      <c r="D349" t="s">
        <v>955</v>
      </c>
      <c r="E349" t="b">
        <v>1</v>
      </c>
    </row>
    <row r="350" spans="1:5" ht="15.75" customHeight="1" x14ac:dyDescent="0.35">
      <c r="A350" t="s">
        <v>956</v>
      </c>
      <c r="B350" t="s">
        <v>368</v>
      </c>
      <c r="C350" t="s">
        <v>9</v>
      </c>
      <c r="D350" t="s">
        <v>957</v>
      </c>
      <c r="E350" t="b">
        <v>1</v>
      </c>
    </row>
    <row r="351" spans="1:5" ht="15.75" customHeight="1" x14ac:dyDescent="0.35">
      <c r="A351" t="s">
        <v>958</v>
      </c>
      <c r="B351" t="s">
        <v>52</v>
      </c>
      <c r="C351" t="s">
        <v>9</v>
      </c>
      <c r="D351" t="s">
        <v>959</v>
      </c>
      <c r="E351" t="b">
        <v>1</v>
      </c>
    </row>
    <row r="352" spans="1:5" ht="15.75" customHeight="1" x14ac:dyDescent="0.35">
      <c r="A352" t="s">
        <v>960</v>
      </c>
      <c r="B352" t="s">
        <v>211</v>
      </c>
      <c r="C352" t="s">
        <v>9</v>
      </c>
      <c r="D352" t="s">
        <v>961</v>
      </c>
      <c r="E352" t="b">
        <v>1</v>
      </c>
    </row>
    <row r="353" spans="1:5" ht="15.75" customHeight="1" x14ac:dyDescent="0.35">
      <c r="A353" t="s">
        <v>962</v>
      </c>
      <c r="B353" t="s">
        <v>65</v>
      </c>
      <c r="C353" t="s">
        <v>9</v>
      </c>
      <c r="D353" t="s">
        <v>963</v>
      </c>
      <c r="E353" t="b">
        <v>0</v>
      </c>
    </row>
    <row r="354" spans="1:5" ht="15.75" customHeight="1" x14ac:dyDescent="0.35">
      <c r="A354" t="s">
        <v>964</v>
      </c>
      <c r="B354" t="s">
        <v>147</v>
      </c>
      <c r="C354" t="s">
        <v>9</v>
      </c>
      <c r="D354" t="s">
        <v>965</v>
      </c>
      <c r="E354" t="b">
        <v>1</v>
      </c>
    </row>
    <row r="355" spans="1:5" ht="15.75" customHeight="1" x14ac:dyDescent="0.35">
      <c r="A355" t="s">
        <v>966</v>
      </c>
      <c r="B355" t="s">
        <v>401</v>
      </c>
      <c r="C355" t="s">
        <v>9</v>
      </c>
      <c r="D355" t="s">
        <v>967</v>
      </c>
      <c r="E355" t="b">
        <v>1</v>
      </c>
    </row>
    <row r="356" spans="1:5" ht="15.75" customHeight="1" x14ac:dyDescent="0.35">
      <c r="A356" t="s">
        <v>968</v>
      </c>
      <c r="B356" t="s">
        <v>315</v>
      </c>
      <c r="C356" t="s">
        <v>9</v>
      </c>
      <c r="D356" t="s">
        <v>969</v>
      </c>
      <c r="E356" t="b">
        <v>1</v>
      </c>
    </row>
    <row r="357" spans="1:5" ht="15.75" customHeight="1" x14ac:dyDescent="0.35">
      <c r="A357" t="s">
        <v>970</v>
      </c>
      <c r="B357" t="s">
        <v>147</v>
      </c>
      <c r="C357" t="s">
        <v>9</v>
      </c>
      <c r="D357" t="s">
        <v>971</v>
      </c>
      <c r="E357" t="b">
        <v>1</v>
      </c>
    </row>
    <row r="358" spans="1:5" ht="15.75" customHeight="1" x14ac:dyDescent="0.35">
      <c r="A358" t="s">
        <v>972</v>
      </c>
      <c r="B358" t="s">
        <v>211</v>
      </c>
      <c r="C358" t="s">
        <v>9</v>
      </c>
      <c r="D358" t="s">
        <v>973</v>
      </c>
      <c r="E358" t="b">
        <v>1</v>
      </c>
    </row>
    <row r="359" spans="1:5" ht="15.75" customHeight="1" x14ac:dyDescent="0.35">
      <c r="A359" t="s">
        <v>974</v>
      </c>
      <c r="B359" t="s">
        <v>286</v>
      </c>
      <c r="C359" t="s">
        <v>9</v>
      </c>
      <c r="D359" t="s">
        <v>481</v>
      </c>
      <c r="E359" t="b">
        <v>1</v>
      </c>
    </row>
    <row r="360" spans="1:5" ht="15.75" customHeight="1" x14ac:dyDescent="0.35">
      <c r="A360" t="s">
        <v>975</v>
      </c>
      <c r="B360" t="s">
        <v>508</v>
      </c>
      <c r="C360" t="s">
        <v>9</v>
      </c>
      <c r="D360" t="s">
        <v>976</v>
      </c>
      <c r="E360" t="b">
        <v>1</v>
      </c>
    </row>
    <row r="361" spans="1:5" ht="15.75" customHeight="1" x14ac:dyDescent="0.35">
      <c r="A361" t="s">
        <v>977</v>
      </c>
      <c r="B361" t="s">
        <v>43</v>
      </c>
      <c r="C361" t="s">
        <v>9</v>
      </c>
      <c r="D361" t="s">
        <v>978</v>
      </c>
      <c r="E361" t="b">
        <v>1</v>
      </c>
    </row>
    <row r="362" spans="1:5" ht="15.75" customHeight="1" x14ac:dyDescent="0.35">
      <c r="A362" t="s">
        <v>979</v>
      </c>
      <c r="B362" t="s">
        <v>100</v>
      </c>
      <c r="C362" t="s">
        <v>9</v>
      </c>
      <c r="D362" t="s">
        <v>980</v>
      </c>
      <c r="E362" t="b">
        <v>1</v>
      </c>
    </row>
    <row r="363" spans="1:5" ht="15.75" customHeight="1" x14ac:dyDescent="0.35">
      <c r="A363" t="s">
        <v>981</v>
      </c>
      <c r="B363" t="s">
        <v>202</v>
      </c>
      <c r="C363" t="s">
        <v>9</v>
      </c>
      <c r="D363" t="s">
        <v>494</v>
      </c>
      <c r="E363" t="b">
        <v>1</v>
      </c>
    </row>
    <row r="364" spans="1:5" ht="15.75" customHeight="1" x14ac:dyDescent="0.35">
      <c r="A364" t="s">
        <v>982</v>
      </c>
      <c r="B364" t="s">
        <v>175</v>
      </c>
      <c r="C364" t="s">
        <v>9</v>
      </c>
      <c r="D364" t="s">
        <v>457</v>
      </c>
      <c r="E364" t="b">
        <v>1</v>
      </c>
    </row>
    <row r="365" spans="1:5" ht="15.75" customHeight="1" x14ac:dyDescent="0.35">
      <c r="A365" t="s">
        <v>983</v>
      </c>
      <c r="B365" t="s">
        <v>563</v>
      </c>
      <c r="C365" t="s">
        <v>9</v>
      </c>
      <c r="D365" t="s">
        <v>984</v>
      </c>
      <c r="E365" t="b">
        <v>1</v>
      </c>
    </row>
    <row r="366" spans="1:5" ht="15.75" customHeight="1" x14ac:dyDescent="0.35">
      <c r="A366" t="s">
        <v>985</v>
      </c>
      <c r="B366" t="s">
        <v>134</v>
      </c>
      <c r="C366" t="s">
        <v>9</v>
      </c>
      <c r="D366" t="s">
        <v>986</v>
      </c>
      <c r="E366" t="b">
        <v>1</v>
      </c>
    </row>
    <row r="367" spans="1:5" ht="15.75" customHeight="1" x14ac:dyDescent="0.35">
      <c r="A367" t="s">
        <v>987</v>
      </c>
      <c r="B367" t="s">
        <v>26</v>
      </c>
      <c r="C367" t="s">
        <v>9</v>
      </c>
      <c r="D367" t="s">
        <v>988</v>
      </c>
      <c r="E367" t="b">
        <v>1</v>
      </c>
    </row>
    <row r="368" spans="1:5" ht="15.75" customHeight="1" x14ac:dyDescent="0.35">
      <c r="A368" t="s">
        <v>989</v>
      </c>
      <c r="B368" t="s">
        <v>225</v>
      </c>
      <c r="C368" t="s">
        <v>9</v>
      </c>
      <c r="D368" t="s">
        <v>990</v>
      </c>
      <c r="E368" t="b">
        <v>1</v>
      </c>
    </row>
    <row r="369" spans="1:5" ht="15.75" customHeight="1" x14ac:dyDescent="0.35">
      <c r="A369" t="s">
        <v>991</v>
      </c>
      <c r="B369" t="s">
        <v>225</v>
      </c>
      <c r="C369" t="s">
        <v>9</v>
      </c>
      <c r="D369" t="s">
        <v>992</v>
      </c>
      <c r="E369" t="b">
        <v>1</v>
      </c>
    </row>
    <row r="370" spans="1:5" ht="15.75" customHeight="1" x14ac:dyDescent="0.35">
      <c r="A370" t="s">
        <v>993</v>
      </c>
      <c r="B370" t="s">
        <v>508</v>
      </c>
      <c r="C370" t="s">
        <v>9</v>
      </c>
      <c r="D370" t="s">
        <v>994</v>
      </c>
      <c r="E370" t="b">
        <v>1</v>
      </c>
    </row>
    <row r="371" spans="1:5" ht="15.75" customHeight="1" x14ac:dyDescent="0.35">
      <c r="A371" t="s">
        <v>995</v>
      </c>
      <c r="B371" t="s">
        <v>29</v>
      </c>
      <c r="C371" t="s">
        <v>9</v>
      </c>
      <c r="D371" t="s">
        <v>996</v>
      </c>
      <c r="E371" t="b">
        <v>1</v>
      </c>
    </row>
    <row r="372" spans="1:5" ht="15.75" customHeight="1" x14ac:dyDescent="0.35">
      <c r="A372" t="s">
        <v>997</v>
      </c>
      <c r="B372" t="s">
        <v>108</v>
      </c>
      <c r="C372" t="s">
        <v>9</v>
      </c>
      <c r="D372" t="s">
        <v>998</v>
      </c>
      <c r="E372" t="b">
        <v>1</v>
      </c>
    </row>
    <row r="373" spans="1:5" ht="15.75" customHeight="1" x14ac:dyDescent="0.35">
      <c r="A373" t="s">
        <v>999</v>
      </c>
      <c r="B373" t="s">
        <v>508</v>
      </c>
      <c r="C373" t="s">
        <v>9</v>
      </c>
      <c r="D373" t="s">
        <v>1000</v>
      </c>
      <c r="E373" t="b">
        <v>1</v>
      </c>
    </row>
    <row r="374" spans="1:5" ht="15.75" customHeight="1" x14ac:dyDescent="0.35">
      <c r="A374" t="s">
        <v>1001</v>
      </c>
      <c r="B374" t="s">
        <v>81</v>
      </c>
      <c r="C374" t="s">
        <v>9</v>
      </c>
      <c r="D374" t="s">
        <v>1002</v>
      </c>
      <c r="E374" t="b">
        <v>1</v>
      </c>
    </row>
    <row r="375" spans="1:5" ht="15.75" customHeight="1" x14ac:dyDescent="0.35">
      <c r="A375" t="s">
        <v>1003</v>
      </c>
      <c r="B375" t="s">
        <v>12</v>
      </c>
      <c r="C375" t="s">
        <v>9</v>
      </c>
      <c r="D375" t="s">
        <v>1004</v>
      </c>
      <c r="E375" t="b">
        <v>1</v>
      </c>
    </row>
    <row r="376" spans="1:5" ht="15.75" customHeight="1" x14ac:dyDescent="0.35">
      <c r="A376" t="s">
        <v>1005</v>
      </c>
      <c r="B376" t="s">
        <v>32</v>
      </c>
      <c r="C376" t="s">
        <v>9</v>
      </c>
      <c r="D376" t="s">
        <v>1006</v>
      </c>
      <c r="E376" t="b">
        <v>1</v>
      </c>
    </row>
    <row r="377" spans="1:5" ht="15.75" customHeight="1" x14ac:dyDescent="0.35">
      <c r="A377" t="s">
        <v>1007</v>
      </c>
      <c r="B377" t="s">
        <v>286</v>
      </c>
      <c r="C377" t="s">
        <v>9</v>
      </c>
      <c r="D377" t="s">
        <v>1008</v>
      </c>
      <c r="E377" t="b">
        <v>1</v>
      </c>
    </row>
    <row r="378" spans="1:5" ht="15.75" customHeight="1" x14ac:dyDescent="0.35">
      <c r="A378" t="s">
        <v>1009</v>
      </c>
      <c r="B378" t="s">
        <v>94</v>
      </c>
      <c r="C378" t="s">
        <v>9</v>
      </c>
      <c r="D378" t="s">
        <v>1010</v>
      </c>
      <c r="E378" t="b">
        <v>1</v>
      </c>
    </row>
    <row r="379" spans="1:5" ht="15.75" customHeight="1" x14ac:dyDescent="0.35">
      <c r="A379" t="s">
        <v>1011</v>
      </c>
      <c r="B379" t="s">
        <v>892</v>
      </c>
      <c r="C379" t="s">
        <v>9</v>
      </c>
      <c r="D379" t="s">
        <v>465</v>
      </c>
      <c r="E379" t="b">
        <v>1</v>
      </c>
    </row>
    <row r="380" spans="1:5" ht="15.75" customHeight="1" x14ac:dyDescent="0.35">
      <c r="A380" t="s">
        <v>1012</v>
      </c>
      <c r="B380" t="s">
        <v>892</v>
      </c>
      <c r="C380" t="s">
        <v>9</v>
      </c>
      <c r="D380" t="s">
        <v>980</v>
      </c>
      <c r="E380" t="b">
        <v>1</v>
      </c>
    </row>
    <row r="381" spans="1:5" ht="15.75" customHeight="1" x14ac:dyDescent="0.35">
      <c r="A381" t="s">
        <v>1013</v>
      </c>
      <c r="B381" t="s">
        <v>103</v>
      </c>
      <c r="C381" t="s">
        <v>9</v>
      </c>
      <c r="D381" t="s">
        <v>1014</v>
      </c>
      <c r="E381" t="b">
        <v>0</v>
      </c>
    </row>
    <row r="382" spans="1:5" ht="16.5" customHeight="1" x14ac:dyDescent="0.35">
      <c r="A382" t="s">
        <v>1015</v>
      </c>
      <c r="B382" t="s">
        <v>418</v>
      </c>
      <c r="C382" t="s">
        <v>9</v>
      </c>
      <c r="D382" t="s">
        <v>1016</v>
      </c>
      <c r="E382" t="b">
        <v>1</v>
      </c>
    </row>
    <row r="383" spans="1:5" ht="15.75" customHeight="1" x14ac:dyDescent="0.35">
      <c r="A383" t="s">
        <v>1017</v>
      </c>
      <c r="B383" t="s">
        <v>49</v>
      </c>
      <c r="C383" t="s">
        <v>9</v>
      </c>
      <c r="D383" t="s">
        <v>1018</v>
      </c>
      <c r="E383" t="b">
        <v>1</v>
      </c>
    </row>
    <row r="384" spans="1:5" ht="15.75" customHeight="1" x14ac:dyDescent="0.35">
      <c r="A384" t="s">
        <v>1019</v>
      </c>
      <c r="B384" t="s">
        <v>354</v>
      </c>
      <c r="C384" t="s">
        <v>9</v>
      </c>
      <c r="D384" t="s">
        <v>1020</v>
      </c>
      <c r="E384" t="b">
        <v>1</v>
      </c>
    </row>
    <row r="385" spans="1:5" ht="15.75" customHeight="1" x14ac:dyDescent="0.35">
      <c r="A385" t="s">
        <v>1021</v>
      </c>
      <c r="B385" t="s">
        <v>147</v>
      </c>
      <c r="C385" t="s">
        <v>9</v>
      </c>
      <c r="D385" t="s">
        <v>1022</v>
      </c>
      <c r="E385" t="b">
        <v>1</v>
      </c>
    </row>
    <row r="386" spans="1:5" ht="15.75" customHeight="1" x14ac:dyDescent="0.35">
      <c r="A386" t="s">
        <v>1023</v>
      </c>
      <c r="B386" t="s">
        <v>76</v>
      </c>
      <c r="C386" t="s">
        <v>9</v>
      </c>
      <c r="D386" t="s">
        <v>1024</v>
      </c>
      <c r="E386" t="b">
        <v>1</v>
      </c>
    </row>
    <row r="387" spans="1:5" ht="15.75" customHeight="1" x14ac:dyDescent="0.35">
      <c r="A387" t="s">
        <v>1025</v>
      </c>
      <c r="B387" t="s">
        <v>346</v>
      </c>
      <c r="C387" t="s">
        <v>9</v>
      </c>
      <c r="D387" t="s">
        <v>1026</v>
      </c>
      <c r="E387" t="b">
        <v>1</v>
      </c>
    </row>
    <row r="388" spans="1:5" ht="15.75" customHeight="1" x14ac:dyDescent="0.35">
      <c r="A388" t="s">
        <v>1027</v>
      </c>
      <c r="B388" t="s">
        <v>192</v>
      </c>
      <c r="C388" t="s">
        <v>9</v>
      </c>
      <c r="D388" t="s">
        <v>1028</v>
      </c>
      <c r="E388" t="b">
        <v>1</v>
      </c>
    </row>
    <row r="389" spans="1:5" ht="15.75" customHeight="1" x14ac:dyDescent="0.35">
      <c r="A389" t="s">
        <v>1029</v>
      </c>
      <c r="B389" t="s">
        <v>336</v>
      </c>
      <c r="C389" t="s">
        <v>9</v>
      </c>
      <c r="D389" t="s">
        <v>1030</v>
      </c>
      <c r="E389" t="b">
        <v>1</v>
      </c>
    </row>
    <row r="390" spans="1:5" ht="15.75" customHeight="1" x14ac:dyDescent="0.35">
      <c r="A390" t="s">
        <v>1031</v>
      </c>
      <c r="B390" t="s">
        <v>622</v>
      </c>
      <c r="C390" t="s">
        <v>9</v>
      </c>
      <c r="D390" t="s">
        <v>1032</v>
      </c>
      <c r="E390" t="b">
        <v>1</v>
      </c>
    </row>
    <row r="391" spans="1:5" ht="15.75" customHeight="1" x14ac:dyDescent="0.35">
      <c r="A391" t="s">
        <v>1033</v>
      </c>
      <c r="B391" t="s">
        <v>23</v>
      </c>
      <c r="C391" t="s">
        <v>9</v>
      </c>
      <c r="D391" t="s">
        <v>1034</v>
      </c>
      <c r="E391" t="b">
        <v>1</v>
      </c>
    </row>
    <row r="392" spans="1:5" ht="15.75" customHeight="1" x14ac:dyDescent="0.35">
      <c r="A392" t="s">
        <v>1035</v>
      </c>
      <c r="B392" t="s">
        <v>202</v>
      </c>
      <c r="C392" t="s">
        <v>9</v>
      </c>
      <c r="D392" t="s">
        <v>1036</v>
      </c>
      <c r="E392" t="b">
        <v>1</v>
      </c>
    </row>
    <row r="393" spans="1:5" ht="15.75" customHeight="1" x14ac:dyDescent="0.35">
      <c r="A393" t="s">
        <v>1037</v>
      </c>
      <c r="B393" t="s">
        <v>26</v>
      </c>
      <c r="C393" t="s">
        <v>9</v>
      </c>
      <c r="D393" t="s">
        <v>1038</v>
      </c>
      <c r="E393" t="b">
        <v>1</v>
      </c>
    </row>
    <row r="394" spans="1:5" ht="15.75" customHeight="1" x14ac:dyDescent="0.35">
      <c r="A394" t="s">
        <v>1039</v>
      </c>
      <c r="B394" t="s">
        <v>115</v>
      </c>
      <c r="C394" t="s">
        <v>9</v>
      </c>
      <c r="D394" t="s">
        <v>1040</v>
      </c>
      <c r="E394" t="b">
        <v>1</v>
      </c>
    </row>
    <row r="395" spans="1:5" ht="15.75" customHeight="1" x14ac:dyDescent="0.35">
      <c r="A395" t="s">
        <v>1041</v>
      </c>
      <c r="B395" t="s">
        <v>134</v>
      </c>
      <c r="C395" t="s">
        <v>9</v>
      </c>
      <c r="D395" t="s">
        <v>1042</v>
      </c>
      <c r="E395" t="b">
        <v>1</v>
      </c>
    </row>
    <row r="396" spans="1:5" ht="15.75" customHeight="1" x14ac:dyDescent="0.35">
      <c r="A396" t="s">
        <v>1043</v>
      </c>
      <c r="B396" t="s">
        <v>508</v>
      </c>
      <c r="C396" t="s">
        <v>9</v>
      </c>
      <c r="D396" t="s">
        <v>1044</v>
      </c>
      <c r="E396" t="b">
        <v>1</v>
      </c>
    </row>
    <row r="397" spans="1:5" ht="15.75" customHeight="1" x14ac:dyDescent="0.35">
      <c r="A397" t="s">
        <v>1045</v>
      </c>
      <c r="B397" t="s">
        <v>268</v>
      </c>
      <c r="C397" t="s">
        <v>9</v>
      </c>
      <c r="D397" t="s">
        <v>1046</v>
      </c>
      <c r="E397" t="b">
        <v>1</v>
      </c>
    </row>
    <row r="398" spans="1:5" ht="15.75" customHeight="1" x14ac:dyDescent="0.35">
      <c r="A398" t="s">
        <v>1047</v>
      </c>
      <c r="B398" t="s">
        <v>35</v>
      </c>
      <c r="C398" t="s">
        <v>9</v>
      </c>
      <c r="D398" t="s">
        <v>1048</v>
      </c>
      <c r="E398" t="b">
        <v>1</v>
      </c>
    </row>
    <row r="399" spans="1:5" ht="15.75" customHeight="1" x14ac:dyDescent="0.35">
      <c r="A399" t="s">
        <v>1049</v>
      </c>
      <c r="B399" t="s">
        <v>20</v>
      </c>
      <c r="C399" t="s">
        <v>9</v>
      </c>
      <c r="D399" t="s">
        <v>1050</v>
      </c>
      <c r="E399" t="b">
        <v>1</v>
      </c>
    </row>
    <row r="400" spans="1:5" ht="15.75" customHeight="1" x14ac:dyDescent="0.35">
      <c r="A400" t="s">
        <v>1051</v>
      </c>
      <c r="B400" t="s">
        <v>57</v>
      </c>
      <c r="C400" t="s">
        <v>9</v>
      </c>
      <c r="D400" t="s">
        <v>1052</v>
      </c>
      <c r="E400" t="b">
        <v>1</v>
      </c>
    </row>
    <row r="401" spans="1:5" ht="15.75" customHeight="1" x14ac:dyDescent="0.35">
      <c r="A401" t="s">
        <v>1053</v>
      </c>
      <c r="B401" t="s">
        <v>354</v>
      </c>
      <c r="C401" t="s">
        <v>9</v>
      </c>
      <c r="D401" t="s">
        <v>1054</v>
      </c>
      <c r="E401" t="b">
        <v>1</v>
      </c>
    </row>
    <row r="402" spans="1:5" ht="15.75" customHeight="1" x14ac:dyDescent="0.35">
      <c r="A402" t="s">
        <v>1055</v>
      </c>
      <c r="B402" t="s">
        <v>115</v>
      </c>
      <c r="C402" t="s">
        <v>9</v>
      </c>
      <c r="D402" t="s">
        <v>1056</v>
      </c>
      <c r="E402" t="b">
        <v>1</v>
      </c>
    </row>
    <row r="403" spans="1:5" ht="15.75" customHeight="1" x14ac:dyDescent="0.35">
      <c r="A403" t="s">
        <v>1057</v>
      </c>
      <c r="B403" t="s">
        <v>129</v>
      </c>
      <c r="C403" t="s">
        <v>9</v>
      </c>
      <c r="D403" t="s">
        <v>1058</v>
      </c>
      <c r="E403" t="b">
        <v>1</v>
      </c>
    </row>
    <row r="404" spans="1:5" ht="15.75" customHeight="1" x14ac:dyDescent="0.35">
      <c r="A404" t="s">
        <v>1059</v>
      </c>
      <c r="B404" t="s">
        <v>91</v>
      </c>
      <c r="C404" t="s">
        <v>9</v>
      </c>
      <c r="D404" t="s">
        <v>1060</v>
      </c>
      <c r="E404" t="b">
        <v>1</v>
      </c>
    </row>
    <row r="405" spans="1:5" ht="15.75" customHeight="1" x14ac:dyDescent="0.35">
      <c r="A405" t="s">
        <v>1061</v>
      </c>
      <c r="B405" t="s">
        <v>147</v>
      </c>
      <c r="C405" t="s">
        <v>9</v>
      </c>
      <c r="D405" t="s">
        <v>1062</v>
      </c>
      <c r="E405" t="b">
        <v>1</v>
      </c>
    </row>
    <row r="406" spans="1:5" ht="15.75" customHeight="1" x14ac:dyDescent="0.35">
      <c r="A406" t="s">
        <v>1063</v>
      </c>
      <c r="B406" t="s">
        <v>324</v>
      </c>
      <c r="C406" t="s">
        <v>9</v>
      </c>
      <c r="D406" t="s">
        <v>1064</v>
      </c>
      <c r="E406" t="b">
        <v>1</v>
      </c>
    </row>
    <row r="407" spans="1:5" ht="15.75" customHeight="1" x14ac:dyDescent="0.35">
      <c r="A407" t="s">
        <v>1065</v>
      </c>
      <c r="B407" t="s">
        <v>62</v>
      </c>
      <c r="C407" t="s">
        <v>9</v>
      </c>
      <c r="D407" t="s">
        <v>1066</v>
      </c>
      <c r="E407" t="b">
        <v>1</v>
      </c>
    </row>
    <row r="408" spans="1:5" ht="15.75" customHeight="1" x14ac:dyDescent="0.35">
      <c r="A408" t="s">
        <v>1067</v>
      </c>
      <c r="B408" t="s">
        <v>627</v>
      </c>
      <c r="C408" t="s">
        <v>9</v>
      </c>
      <c r="D408" t="s">
        <v>1068</v>
      </c>
      <c r="E408" t="b">
        <v>1</v>
      </c>
    </row>
    <row r="409" spans="1:5" ht="15.75" customHeight="1" x14ac:dyDescent="0.35">
      <c r="A409" t="s">
        <v>1069</v>
      </c>
      <c r="B409" t="s">
        <v>508</v>
      </c>
      <c r="C409" t="s">
        <v>9</v>
      </c>
      <c r="D409" t="s">
        <v>1070</v>
      </c>
      <c r="E409" t="b">
        <v>1</v>
      </c>
    </row>
    <row r="410" spans="1:5" ht="15.75" customHeight="1" x14ac:dyDescent="0.35">
      <c r="A410" t="s">
        <v>1071</v>
      </c>
      <c r="B410" t="s">
        <v>268</v>
      </c>
      <c r="C410" t="s">
        <v>9</v>
      </c>
      <c r="D410" t="s">
        <v>1072</v>
      </c>
      <c r="E410" t="b">
        <v>1</v>
      </c>
    </row>
    <row r="411" spans="1:5" ht="15.75" customHeight="1" x14ac:dyDescent="0.35">
      <c r="A411" t="s">
        <v>1073</v>
      </c>
      <c r="B411" t="s">
        <v>12</v>
      </c>
      <c r="C411" t="s">
        <v>9</v>
      </c>
      <c r="D411" t="s">
        <v>1074</v>
      </c>
      <c r="E411" t="b">
        <v>1</v>
      </c>
    </row>
    <row r="412" spans="1:5" ht="15.75" customHeight="1" x14ac:dyDescent="0.35">
      <c r="A412" t="s">
        <v>1075</v>
      </c>
      <c r="B412" t="s">
        <v>622</v>
      </c>
      <c r="C412" t="s">
        <v>9</v>
      </c>
      <c r="D412" t="s">
        <v>1076</v>
      </c>
      <c r="E412" t="b">
        <v>1</v>
      </c>
    </row>
    <row r="413" spans="1:5" ht="15.75" customHeight="1" x14ac:dyDescent="0.35">
      <c r="A413" t="s">
        <v>1077</v>
      </c>
      <c r="B413" t="s">
        <v>165</v>
      </c>
      <c r="C413" t="s">
        <v>9</v>
      </c>
      <c r="D413" t="s">
        <v>1078</v>
      </c>
      <c r="E413" t="b">
        <v>0</v>
      </c>
    </row>
    <row r="414" spans="1:5" ht="15.75" customHeight="1" x14ac:dyDescent="0.35">
      <c r="A414" t="s">
        <v>1079</v>
      </c>
      <c r="B414" t="s">
        <v>94</v>
      </c>
      <c r="C414" t="s">
        <v>9</v>
      </c>
      <c r="D414" t="s">
        <v>1080</v>
      </c>
      <c r="E414" t="b">
        <v>1</v>
      </c>
    </row>
    <row r="415" spans="1:5" ht="15.75" customHeight="1" x14ac:dyDescent="0.35">
      <c r="A415" t="s">
        <v>1081</v>
      </c>
      <c r="B415" t="s">
        <v>76</v>
      </c>
      <c r="C415" t="s">
        <v>9</v>
      </c>
      <c r="D415" t="s">
        <v>1082</v>
      </c>
      <c r="E415" t="b">
        <v>1</v>
      </c>
    </row>
    <row r="416" spans="1:5" ht="15.75" customHeight="1" x14ac:dyDescent="0.35">
      <c r="A416" t="s">
        <v>1083</v>
      </c>
      <c r="B416" t="s">
        <v>638</v>
      </c>
      <c r="C416" t="s">
        <v>9</v>
      </c>
      <c r="D416" t="s">
        <v>1084</v>
      </c>
      <c r="E416" t="b">
        <v>1</v>
      </c>
    </row>
    <row r="417" spans="1:5" ht="15.75" customHeight="1" x14ac:dyDescent="0.35">
      <c r="A417" t="s">
        <v>1085</v>
      </c>
      <c r="B417" t="s">
        <v>68</v>
      </c>
      <c r="C417" t="s">
        <v>9</v>
      </c>
      <c r="D417" t="s">
        <v>1086</v>
      </c>
      <c r="E417" t="b">
        <v>1</v>
      </c>
    </row>
    <row r="418" spans="1:5" ht="15.75" customHeight="1" x14ac:dyDescent="0.35">
      <c r="A418" t="s">
        <v>1087</v>
      </c>
      <c r="B418" t="s">
        <v>175</v>
      </c>
      <c r="C418" t="s">
        <v>9</v>
      </c>
      <c r="D418" t="s">
        <v>1088</v>
      </c>
      <c r="E418" t="b">
        <v>1</v>
      </c>
    </row>
    <row r="419" spans="1:5" ht="15.75" customHeight="1" x14ac:dyDescent="0.35">
      <c r="A419" t="s">
        <v>1089</v>
      </c>
      <c r="B419" t="s">
        <v>139</v>
      </c>
      <c r="C419" t="s">
        <v>9</v>
      </c>
      <c r="D419" t="s">
        <v>1090</v>
      </c>
      <c r="E419" t="b">
        <v>1</v>
      </c>
    </row>
    <row r="420" spans="1:5" ht="15.75" customHeight="1" x14ac:dyDescent="0.35">
      <c r="A420" t="s">
        <v>1091</v>
      </c>
      <c r="B420" t="s">
        <v>211</v>
      </c>
      <c r="C420" t="s">
        <v>9</v>
      </c>
      <c r="D420" t="s">
        <v>1092</v>
      </c>
      <c r="E420" t="b">
        <v>1</v>
      </c>
    </row>
    <row r="421" spans="1:5" ht="15.75" customHeight="1" x14ac:dyDescent="0.35">
      <c r="A421" t="s">
        <v>1093</v>
      </c>
      <c r="B421" t="s">
        <v>892</v>
      </c>
      <c r="C421" t="s">
        <v>9</v>
      </c>
      <c r="D421" t="s">
        <v>1094</v>
      </c>
      <c r="E421" t="b">
        <v>1</v>
      </c>
    </row>
    <row r="422" spans="1:5" ht="15.75" customHeight="1" x14ac:dyDescent="0.35">
      <c r="A422" t="s">
        <v>1095</v>
      </c>
      <c r="B422" t="s">
        <v>103</v>
      </c>
      <c r="C422" t="s">
        <v>9</v>
      </c>
      <c r="D422" t="s">
        <v>1096</v>
      </c>
      <c r="E422" t="b">
        <v>0</v>
      </c>
    </row>
    <row r="423" spans="1:5" ht="15.75" customHeight="1" x14ac:dyDescent="0.35">
      <c r="A423" t="s">
        <v>1097</v>
      </c>
      <c r="B423" t="s">
        <v>225</v>
      </c>
      <c r="C423" t="s">
        <v>9</v>
      </c>
      <c r="D423" t="s">
        <v>1098</v>
      </c>
      <c r="E423" t="b">
        <v>1</v>
      </c>
    </row>
    <row r="424" spans="1:5" ht="15.75" customHeight="1" x14ac:dyDescent="0.35">
      <c r="A424" t="s">
        <v>1099</v>
      </c>
      <c r="B424" t="s">
        <v>611</v>
      </c>
      <c r="C424" t="s">
        <v>9</v>
      </c>
      <c r="D424" t="s">
        <v>1100</v>
      </c>
      <c r="E424" t="b">
        <v>1</v>
      </c>
    </row>
    <row r="425" spans="1:5" ht="15.75" customHeight="1" x14ac:dyDescent="0.35">
      <c r="A425" t="s">
        <v>1101</v>
      </c>
      <c r="B425" t="s">
        <v>112</v>
      </c>
      <c r="C425" t="s">
        <v>9</v>
      </c>
      <c r="D425" t="s">
        <v>1102</v>
      </c>
      <c r="E425" t="b">
        <v>1</v>
      </c>
    </row>
    <row r="426" spans="1:5" ht="15.75" customHeight="1" x14ac:dyDescent="0.35">
      <c r="A426" t="s">
        <v>1103</v>
      </c>
      <c r="B426" t="s">
        <v>94</v>
      </c>
      <c r="C426" t="s">
        <v>9</v>
      </c>
      <c r="D426" t="s">
        <v>1104</v>
      </c>
      <c r="E426" t="b">
        <v>1</v>
      </c>
    </row>
    <row r="427" spans="1:5" ht="15.75" customHeight="1" x14ac:dyDescent="0.35">
      <c r="A427" t="s">
        <v>1105</v>
      </c>
      <c r="B427" t="s">
        <v>57</v>
      </c>
      <c r="C427" t="s">
        <v>9</v>
      </c>
      <c r="D427" t="s">
        <v>1106</v>
      </c>
      <c r="E427" t="b">
        <v>1</v>
      </c>
    </row>
    <row r="428" spans="1:5" ht="15.75" customHeight="1" x14ac:dyDescent="0.35">
      <c r="A428" t="s">
        <v>1107</v>
      </c>
      <c r="B428" t="s">
        <v>108</v>
      </c>
      <c r="C428" t="s">
        <v>9</v>
      </c>
      <c r="D428" t="s">
        <v>1108</v>
      </c>
      <c r="E428" t="b">
        <v>1</v>
      </c>
    </row>
    <row r="429" spans="1:5" ht="15.75" customHeight="1" x14ac:dyDescent="0.35">
      <c r="A429" t="s">
        <v>1109</v>
      </c>
      <c r="B429" t="s">
        <v>155</v>
      </c>
      <c r="C429" t="s">
        <v>9</v>
      </c>
      <c r="D429" t="s">
        <v>1110</v>
      </c>
      <c r="E429" t="b">
        <v>1</v>
      </c>
    </row>
    <row r="430" spans="1:5" ht="15.75" customHeight="1" x14ac:dyDescent="0.35">
      <c r="A430" t="s">
        <v>1111</v>
      </c>
      <c r="B430" t="s">
        <v>250</v>
      </c>
      <c r="C430" t="s">
        <v>9</v>
      </c>
      <c r="D430" t="s">
        <v>1112</v>
      </c>
      <c r="E430" t="b">
        <v>1</v>
      </c>
    </row>
    <row r="431" spans="1:5" ht="15.75" customHeight="1" x14ac:dyDescent="0.35">
      <c r="A431" t="s">
        <v>1113</v>
      </c>
      <c r="B431" t="s">
        <v>62</v>
      </c>
      <c r="C431" t="s">
        <v>9</v>
      </c>
      <c r="D431" t="s">
        <v>1114</v>
      </c>
      <c r="E431" t="b">
        <v>1</v>
      </c>
    </row>
    <row r="432" spans="1:5" ht="15.75" customHeight="1" x14ac:dyDescent="0.35">
      <c r="A432" t="s">
        <v>1115</v>
      </c>
      <c r="B432" t="s">
        <v>103</v>
      </c>
      <c r="C432" t="s">
        <v>9</v>
      </c>
      <c r="D432" t="s">
        <v>1116</v>
      </c>
      <c r="E432" t="b">
        <v>1</v>
      </c>
    </row>
    <row r="433" spans="1:5" ht="15.75" customHeight="1" x14ac:dyDescent="0.35">
      <c r="A433" t="s">
        <v>1117</v>
      </c>
      <c r="B433" t="s">
        <v>289</v>
      </c>
      <c r="C433" t="s">
        <v>9</v>
      </c>
      <c r="D433" t="s">
        <v>1118</v>
      </c>
      <c r="E433" t="b">
        <v>1</v>
      </c>
    </row>
    <row r="434" spans="1:5" ht="15.75" customHeight="1" x14ac:dyDescent="0.35">
      <c r="A434" t="s">
        <v>1119</v>
      </c>
      <c r="B434" t="s">
        <v>346</v>
      </c>
      <c r="C434" t="s">
        <v>9</v>
      </c>
      <c r="D434" t="s">
        <v>376</v>
      </c>
      <c r="E434" t="b">
        <v>1</v>
      </c>
    </row>
    <row r="435" spans="1:5" ht="15.75" customHeight="1" x14ac:dyDescent="0.35">
      <c r="A435" t="s">
        <v>1120</v>
      </c>
      <c r="B435" t="s">
        <v>392</v>
      </c>
      <c r="C435" t="s">
        <v>9</v>
      </c>
      <c r="D435" t="s">
        <v>1121</v>
      </c>
      <c r="E435" t="b">
        <v>1</v>
      </c>
    </row>
    <row r="436" spans="1:5" ht="15.75" customHeight="1" x14ac:dyDescent="0.35">
      <c r="A436" t="s">
        <v>1122</v>
      </c>
      <c r="B436" t="s">
        <v>202</v>
      </c>
      <c r="C436" t="s">
        <v>9</v>
      </c>
      <c r="D436" t="s">
        <v>1123</v>
      </c>
      <c r="E436" t="b">
        <v>1</v>
      </c>
    </row>
    <row r="437" spans="1:5" ht="15.75" customHeight="1" x14ac:dyDescent="0.35">
      <c r="A437" t="s">
        <v>1124</v>
      </c>
      <c r="B437" t="s">
        <v>268</v>
      </c>
      <c r="C437" t="s">
        <v>9</v>
      </c>
      <c r="D437" t="s">
        <v>1125</v>
      </c>
      <c r="E437" t="b">
        <v>1</v>
      </c>
    </row>
    <row r="438" spans="1:5" ht="15.75" customHeight="1" x14ac:dyDescent="0.35">
      <c r="A438" t="s">
        <v>1126</v>
      </c>
      <c r="B438" t="s">
        <v>175</v>
      </c>
      <c r="C438" t="s">
        <v>9</v>
      </c>
      <c r="D438" t="s">
        <v>1127</v>
      </c>
      <c r="E438" t="b">
        <v>1</v>
      </c>
    </row>
    <row r="439" spans="1:5" ht="15.75" customHeight="1" x14ac:dyDescent="0.35">
      <c r="A439" t="s">
        <v>1128</v>
      </c>
      <c r="B439" t="s">
        <v>354</v>
      </c>
      <c r="C439" t="s">
        <v>9</v>
      </c>
      <c r="D439" t="s">
        <v>1129</v>
      </c>
      <c r="E439" t="b">
        <v>0</v>
      </c>
    </row>
    <row r="440" spans="1:5" ht="15.75" customHeight="1" x14ac:dyDescent="0.35">
      <c r="A440" t="s">
        <v>1130</v>
      </c>
      <c r="B440" t="s">
        <v>627</v>
      </c>
      <c r="C440" t="s">
        <v>9</v>
      </c>
      <c r="D440" t="s">
        <v>1131</v>
      </c>
      <c r="E440" t="b">
        <v>1</v>
      </c>
    </row>
    <row r="441" spans="1:5" ht="15.75" customHeight="1" x14ac:dyDescent="0.35">
      <c r="A441" t="s">
        <v>1132</v>
      </c>
      <c r="B441" t="s">
        <v>418</v>
      </c>
      <c r="C441" t="s">
        <v>9</v>
      </c>
      <c r="D441" t="s">
        <v>1133</v>
      </c>
      <c r="E441" t="b">
        <v>1</v>
      </c>
    </row>
    <row r="442" spans="1:5" ht="15.75" customHeight="1" x14ac:dyDescent="0.35">
      <c r="A442" t="s">
        <v>1134</v>
      </c>
      <c r="B442" t="s">
        <v>375</v>
      </c>
      <c r="C442" t="s">
        <v>9</v>
      </c>
      <c r="D442" t="s">
        <v>1135</v>
      </c>
      <c r="E442" t="b">
        <v>1</v>
      </c>
    </row>
    <row r="443" spans="1:5" ht="15.75" customHeight="1" x14ac:dyDescent="0.35">
      <c r="A443" t="s">
        <v>1136</v>
      </c>
      <c r="B443" t="s">
        <v>72</v>
      </c>
      <c r="C443" t="s">
        <v>9</v>
      </c>
      <c r="D443" t="s">
        <v>1137</v>
      </c>
      <c r="E443" t="b">
        <v>1</v>
      </c>
    </row>
    <row r="444" spans="1:5" ht="15.75" customHeight="1" x14ac:dyDescent="0.35">
      <c r="A444" t="s">
        <v>1138</v>
      </c>
      <c r="B444" t="s">
        <v>49</v>
      </c>
      <c r="C444" t="s">
        <v>9</v>
      </c>
      <c r="D444" t="s">
        <v>1139</v>
      </c>
      <c r="E444" t="b">
        <v>1</v>
      </c>
    </row>
    <row r="445" spans="1:5" ht="15.75" customHeight="1" x14ac:dyDescent="0.35">
      <c r="A445" t="s">
        <v>1140</v>
      </c>
      <c r="B445" t="s">
        <v>49</v>
      </c>
      <c r="C445" t="s">
        <v>9</v>
      </c>
      <c r="D445" t="s">
        <v>1141</v>
      </c>
      <c r="E445" t="b">
        <v>0</v>
      </c>
    </row>
    <row r="446" spans="1:5" ht="15.75" customHeight="1" x14ac:dyDescent="0.35">
      <c r="A446" t="s">
        <v>1142</v>
      </c>
      <c r="B446" t="s">
        <v>72</v>
      </c>
      <c r="C446" t="s">
        <v>9</v>
      </c>
      <c r="D446" t="s">
        <v>1143</v>
      </c>
      <c r="E446" t="b">
        <v>1</v>
      </c>
    </row>
    <row r="447" spans="1:5" ht="15.75" customHeight="1" x14ac:dyDescent="0.35">
      <c r="A447" t="s">
        <v>1144</v>
      </c>
      <c r="B447" t="s">
        <v>112</v>
      </c>
      <c r="C447" t="s">
        <v>9</v>
      </c>
      <c r="D447" t="s">
        <v>1145</v>
      </c>
      <c r="E447" t="b">
        <v>1</v>
      </c>
    </row>
    <row r="448" spans="1:5" ht="15.75" customHeight="1" x14ac:dyDescent="0.35">
      <c r="A448" t="s">
        <v>1146</v>
      </c>
      <c r="B448" t="s">
        <v>23</v>
      </c>
      <c r="C448" t="s">
        <v>9</v>
      </c>
      <c r="D448" t="s">
        <v>1147</v>
      </c>
      <c r="E448" t="b">
        <v>1</v>
      </c>
    </row>
    <row r="449" spans="1:5" ht="15.75" customHeight="1" x14ac:dyDescent="0.35">
      <c r="A449" t="s">
        <v>1148</v>
      </c>
      <c r="B449" t="s">
        <v>219</v>
      </c>
      <c r="C449" t="s">
        <v>9</v>
      </c>
      <c r="D449" t="s">
        <v>1149</v>
      </c>
      <c r="E449" t="b">
        <v>1</v>
      </c>
    </row>
    <row r="450" spans="1:5" ht="15.75" customHeight="1" x14ac:dyDescent="0.35">
      <c r="A450" t="s">
        <v>1150</v>
      </c>
      <c r="B450" t="s">
        <v>16</v>
      </c>
      <c r="C450" t="s">
        <v>9</v>
      </c>
      <c r="D450" t="s">
        <v>1151</v>
      </c>
      <c r="E450" t="b">
        <v>1</v>
      </c>
    </row>
    <row r="451" spans="1:5" ht="15.75" customHeight="1" x14ac:dyDescent="0.35">
      <c r="A451" t="s">
        <v>1152</v>
      </c>
      <c r="B451" t="s">
        <v>493</v>
      </c>
      <c r="C451" t="s">
        <v>9</v>
      </c>
      <c r="D451" t="s">
        <v>1153</v>
      </c>
      <c r="E451" t="b">
        <v>1</v>
      </c>
    </row>
    <row r="452" spans="1:5" ht="15.75" customHeight="1" x14ac:dyDescent="0.35">
      <c r="A452" t="s">
        <v>1154</v>
      </c>
      <c r="B452" t="s">
        <v>32</v>
      </c>
      <c r="C452" t="s">
        <v>9</v>
      </c>
      <c r="D452" t="s">
        <v>1155</v>
      </c>
      <c r="E452" t="b">
        <v>1</v>
      </c>
    </row>
    <row r="453" spans="1:5" ht="15.75" customHeight="1" x14ac:dyDescent="0.35">
      <c r="A453" t="s">
        <v>1156</v>
      </c>
      <c r="B453" t="s">
        <v>103</v>
      </c>
      <c r="C453" t="s">
        <v>9</v>
      </c>
      <c r="D453" t="s">
        <v>520</v>
      </c>
      <c r="E453" t="b">
        <v>1</v>
      </c>
    </row>
    <row r="454" spans="1:5" ht="15.75" customHeight="1" x14ac:dyDescent="0.35">
      <c r="A454" t="s">
        <v>1157</v>
      </c>
      <c r="B454" t="s">
        <v>324</v>
      </c>
      <c r="C454" t="s">
        <v>9</v>
      </c>
      <c r="D454" t="s">
        <v>1158</v>
      </c>
      <c r="E454" t="b">
        <v>1</v>
      </c>
    </row>
    <row r="455" spans="1:5" ht="15.75" customHeight="1" x14ac:dyDescent="0.35">
      <c r="A455" t="s">
        <v>1159</v>
      </c>
      <c r="B455" t="s">
        <v>392</v>
      </c>
      <c r="C455" t="s">
        <v>9</v>
      </c>
      <c r="D455" t="s">
        <v>1160</v>
      </c>
      <c r="E455" t="b">
        <v>1</v>
      </c>
    </row>
    <row r="456" spans="1:5" ht="15.75" customHeight="1" x14ac:dyDescent="0.35">
      <c r="A456" t="s">
        <v>1161</v>
      </c>
      <c r="B456" t="s">
        <v>202</v>
      </c>
      <c r="C456" t="s">
        <v>9</v>
      </c>
      <c r="D456" t="s">
        <v>1162</v>
      </c>
      <c r="E456" t="b">
        <v>1</v>
      </c>
    </row>
    <row r="457" spans="1:5" ht="15.75" customHeight="1" x14ac:dyDescent="0.35">
      <c r="A457" t="s">
        <v>1163</v>
      </c>
      <c r="B457" t="s">
        <v>172</v>
      </c>
      <c r="C457" t="s">
        <v>9</v>
      </c>
      <c r="D457" t="s">
        <v>1164</v>
      </c>
      <c r="E457" t="b">
        <v>1</v>
      </c>
    </row>
    <row r="458" spans="1:5" ht="15.75" customHeight="1" x14ac:dyDescent="0.35">
      <c r="A458" t="s">
        <v>1165</v>
      </c>
      <c r="B458" t="s">
        <v>16</v>
      </c>
      <c r="C458" t="s">
        <v>9</v>
      </c>
      <c r="D458" t="s">
        <v>1166</v>
      </c>
      <c r="E458" t="b">
        <v>0</v>
      </c>
    </row>
    <row r="459" spans="1:5" ht="15.75" customHeight="1" x14ac:dyDescent="0.35">
      <c r="A459" t="s">
        <v>1167</v>
      </c>
      <c r="B459" t="s">
        <v>100</v>
      </c>
      <c r="C459" t="s">
        <v>9</v>
      </c>
      <c r="D459" t="s">
        <v>1168</v>
      </c>
      <c r="E459" t="b">
        <v>1</v>
      </c>
    </row>
    <row r="460" spans="1:5" ht="15.75" customHeight="1" x14ac:dyDescent="0.35">
      <c r="A460" t="s">
        <v>1169</v>
      </c>
      <c r="B460" t="s">
        <v>129</v>
      </c>
      <c r="C460" t="s">
        <v>9</v>
      </c>
      <c r="D460" t="s">
        <v>1170</v>
      </c>
      <c r="E460" t="b">
        <v>1</v>
      </c>
    </row>
    <row r="461" spans="1:5" ht="15.75" customHeight="1" x14ac:dyDescent="0.35">
      <c r="A461" t="s">
        <v>1171</v>
      </c>
      <c r="B461" t="s">
        <v>129</v>
      </c>
      <c r="C461" t="s">
        <v>9</v>
      </c>
      <c r="D461" t="s">
        <v>1172</v>
      </c>
      <c r="E461" t="b">
        <v>1</v>
      </c>
    </row>
    <row r="462" spans="1:5" ht="15.75" customHeight="1" x14ac:dyDescent="0.35">
      <c r="A462" t="s">
        <v>1173</v>
      </c>
      <c r="B462" t="s">
        <v>192</v>
      </c>
      <c r="C462" t="s">
        <v>9</v>
      </c>
      <c r="D462" t="s">
        <v>1174</v>
      </c>
      <c r="E462" t="b">
        <v>1</v>
      </c>
    </row>
    <row r="463" spans="1:5" ht="15.75" customHeight="1" x14ac:dyDescent="0.35">
      <c r="A463" t="s">
        <v>1175</v>
      </c>
      <c r="B463" t="s">
        <v>76</v>
      </c>
      <c r="C463" t="s">
        <v>9</v>
      </c>
      <c r="D463" t="s">
        <v>1176</v>
      </c>
      <c r="E463" t="b">
        <v>1</v>
      </c>
    </row>
    <row r="464" spans="1:5" ht="15.75" customHeight="1" x14ac:dyDescent="0.35">
      <c r="A464" t="s">
        <v>1177</v>
      </c>
      <c r="B464" t="s">
        <v>336</v>
      </c>
      <c r="C464" t="s">
        <v>9</v>
      </c>
      <c r="D464" t="s">
        <v>1178</v>
      </c>
      <c r="E464" t="b">
        <v>1</v>
      </c>
    </row>
    <row r="465" spans="1:5" ht="15.75" customHeight="1" x14ac:dyDescent="0.35">
      <c r="A465" t="s">
        <v>1179</v>
      </c>
      <c r="B465" t="s">
        <v>454</v>
      </c>
      <c r="C465" t="s">
        <v>9</v>
      </c>
      <c r="D465" t="s">
        <v>98</v>
      </c>
      <c r="E465" t="b">
        <v>1</v>
      </c>
    </row>
    <row r="466" spans="1:5" ht="15.75" customHeight="1" x14ac:dyDescent="0.35">
      <c r="A466" t="s">
        <v>1180</v>
      </c>
      <c r="B466" t="s">
        <v>26</v>
      </c>
      <c r="C466" t="s">
        <v>9</v>
      </c>
      <c r="D466" t="s">
        <v>1181</v>
      </c>
      <c r="E466" t="b">
        <v>1</v>
      </c>
    </row>
    <row r="467" spans="1:5" ht="15.75" customHeight="1" x14ac:dyDescent="0.35">
      <c r="A467" t="s">
        <v>1182</v>
      </c>
      <c r="B467" t="s">
        <v>241</v>
      </c>
      <c r="C467" t="s">
        <v>9</v>
      </c>
      <c r="D467" t="s">
        <v>1183</v>
      </c>
      <c r="E467" t="b">
        <v>1</v>
      </c>
    </row>
    <row r="468" spans="1:5" ht="15.75" customHeight="1" x14ac:dyDescent="0.35">
      <c r="A468" t="s">
        <v>1184</v>
      </c>
      <c r="B468" t="s">
        <v>225</v>
      </c>
      <c r="C468" t="s">
        <v>9</v>
      </c>
      <c r="D468" t="s">
        <v>1185</v>
      </c>
      <c r="E468" t="b">
        <v>1</v>
      </c>
    </row>
    <row r="469" spans="1:5" ht="15.75" customHeight="1" x14ac:dyDescent="0.35">
      <c r="A469" t="s">
        <v>1186</v>
      </c>
      <c r="B469" t="s">
        <v>199</v>
      </c>
      <c r="C469" t="s">
        <v>9</v>
      </c>
      <c r="D469" t="s">
        <v>1187</v>
      </c>
      <c r="E469" t="b">
        <v>1</v>
      </c>
    </row>
    <row r="470" spans="1:5" ht="15.75" customHeight="1" x14ac:dyDescent="0.35">
      <c r="A470" t="s">
        <v>1188</v>
      </c>
      <c r="B470" t="s">
        <v>638</v>
      </c>
      <c r="C470" t="s">
        <v>9</v>
      </c>
      <c r="D470" t="s">
        <v>1189</v>
      </c>
      <c r="E470" t="b">
        <v>1</v>
      </c>
    </row>
    <row r="471" spans="1:5" ht="15.75" customHeight="1" x14ac:dyDescent="0.35">
      <c r="A471" t="s">
        <v>1190</v>
      </c>
      <c r="B471" t="s">
        <v>155</v>
      </c>
      <c r="C471" t="s">
        <v>9</v>
      </c>
      <c r="D471" t="s">
        <v>1191</v>
      </c>
      <c r="E471" t="b">
        <v>1</v>
      </c>
    </row>
    <row r="472" spans="1:5" ht="15.75" customHeight="1" x14ac:dyDescent="0.35">
      <c r="A472" t="s">
        <v>1192</v>
      </c>
      <c r="B472" t="s">
        <v>486</v>
      </c>
      <c r="C472" t="s">
        <v>9</v>
      </c>
      <c r="D472" t="s">
        <v>1193</v>
      </c>
      <c r="E472" t="b">
        <v>1</v>
      </c>
    </row>
    <row r="473" spans="1:5" ht="15.75" customHeight="1" x14ac:dyDescent="0.35">
      <c r="A473" t="s">
        <v>1194</v>
      </c>
      <c r="B473" t="s">
        <v>23</v>
      </c>
      <c r="C473" t="s">
        <v>9</v>
      </c>
      <c r="D473" t="s">
        <v>1195</v>
      </c>
      <c r="E473" t="b">
        <v>1</v>
      </c>
    </row>
    <row r="474" spans="1:5" ht="15.75" customHeight="1" x14ac:dyDescent="0.35">
      <c r="A474" t="s">
        <v>1196</v>
      </c>
      <c r="B474" t="s">
        <v>57</v>
      </c>
      <c r="C474" t="s">
        <v>9</v>
      </c>
      <c r="D474" t="s">
        <v>1197</v>
      </c>
      <c r="E474" t="b">
        <v>1</v>
      </c>
    </row>
    <row r="475" spans="1:5" ht="15.75" customHeight="1" x14ac:dyDescent="0.35">
      <c r="A475" t="s">
        <v>1198</v>
      </c>
      <c r="B475" t="s">
        <v>650</v>
      </c>
      <c r="C475" t="s">
        <v>9</v>
      </c>
      <c r="D475" t="s">
        <v>1199</v>
      </c>
      <c r="E475" t="b">
        <v>1</v>
      </c>
    </row>
    <row r="476" spans="1:5" ht="15.75" customHeight="1" x14ac:dyDescent="0.35">
      <c r="A476" t="s">
        <v>1200</v>
      </c>
      <c r="B476" t="s">
        <v>57</v>
      </c>
      <c r="C476" t="s">
        <v>9</v>
      </c>
      <c r="D476" t="s">
        <v>1201</v>
      </c>
      <c r="E476" t="b">
        <v>1</v>
      </c>
    </row>
    <row r="477" spans="1:5" ht="15.75" customHeight="1" x14ac:dyDescent="0.35">
      <c r="A477" t="s">
        <v>1202</v>
      </c>
      <c r="B477" t="s">
        <v>26</v>
      </c>
      <c r="C477" t="s">
        <v>9</v>
      </c>
      <c r="D477" t="s">
        <v>1203</v>
      </c>
      <c r="E477" t="b">
        <v>1</v>
      </c>
    </row>
    <row r="478" spans="1:5" ht="15.75" customHeight="1" x14ac:dyDescent="0.35">
      <c r="A478" t="s">
        <v>1204</v>
      </c>
      <c r="B478" t="s">
        <v>162</v>
      </c>
      <c r="C478" t="s">
        <v>9</v>
      </c>
      <c r="D478" t="s">
        <v>1205</v>
      </c>
      <c r="E478" t="b">
        <v>1</v>
      </c>
    </row>
    <row r="479" spans="1:5" ht="15.75" customHeight="1" x14ac:dyDescent="0.35">
      <c r="A479" t="s">
        <v>1206</v>
      </c>
      <c r="B479" t="s">
        <v>563</v>
      </c>
      <c r="C479" t="s">
        <v>9</v>
      </c>
      <c r="D479" t="s">
        <v>1207</v>
      </c>
      <c r="E479" t="b">
        <v>0</v>
      </c>
    </row>
    <row r="480" spans="1:5" ht="15.75" customHeight="1" x14ac:dyDescent="0.35">
      <c r="A480" t="s">
        <v>1208</v>
      </c>
      <c r="B480" t="s">
        <v>268</v>
      </c>
      <c r="C480" t="s">
        <v>9</v>
      </c>
      <c r="D480" t="s">
        <v>1209</v>
      </c>
      <c r="E480" t="b">
        <v>1</v>
      </c>
    </row>
    <row r="481" spans="1:5" ht="15.75" customHeight="1" x14ac:dyDescent="0.35">
      <c r="A481" t="s">
        <v>1210</v>
      </c>
      <c r="B481" t="s">
        <v>622</v>
      </c>
      <c r="C481" t="s">
        <v>9</v>
      </c>
      <c r="D481" t="s">
        <v>1211</v>
      </c>
      <c r="E481" t="b">
        <v>1</v>
      </c>
    </row>
    <row r="482" spans="1:5" ht="15.75" customHeight="1" x14ac:dyDescent="0.35">
      <c r="A482" t="s">
        <v>1212</v>
      </c>
      <c r="B482" t="s">
        <v>192</v>
      </c>
      <c r="C482" t="s">
        <v>9</v>
      </c>
      <c r="D482" t="s">
        <v>1213</v>
      </c>
      <c r="E482" t="b">
        <v>1</v>
      </c>
    </row>
    <row r="483" spans="1:5" ht="15.75" customHeight="1" x14ac:dyDescent="0.35">
      <c r="A483" t="s">
        <v>1214</v>
      </c>
      <c r="B483" t="s">
        <v>486</v>
      </c>
      <c r="C483" t="s">
        <v>9</v>
      </c>
      <c r="D483" t="s">
        <v>1215</v>
      </c>
      <c r="E483" t="b">
        <v>1</v>
      </c>
    </row>
    <row r="484" spans="1:5" ht="15.75" customHeight="1" x14ac:dyDescent="0.35">
      <c r="A484" t="s">
        <v>1216</v>
      </c>
      <c r="B484" t="s">
        <v>650</v>
      </c>
      <c r="C484" t="s">
        <v>9</v>
      </c>
      <c r="D484" t="s">
        <v>1217</v>
      </c>
      <c r="E484" t="b">
        <v>1</v>
      </c>
    </row>
    <row r="485" spans="1:5" ht="15.75" customHeight="1" x14ac:dyDescent="0.35">
      <c r="A485" t="s">
        <v>1218</v>
      </c>
      <c r="B485" t="s">
        <v>650</v>
      </c>
      <c r="C485" t="s">
        <v>9</v>
      </c>
      <c r="D485" t="s">
        <v>1219</v>
      </c>
      <c r="E485" t="b">
        <v>1</v>
      </c>
    </row>
    <row r="486" spans="1:5" ht="15.75" customHeight="1" x14ac:dyDescent="0.35">
      <c r="A486" t="s">
        <v>1220</v>
      </c>
      <c r="B486" t="s">
        <v>46</v>
      </c>
      <c r="C486" t="s">
        <v>9</v>
      </c>
      <c r="D486" t="s">
        <v>1221</v>
      </c>
      <c r="E486" t="b">
        <v>1</v>
      </c>
    </row>
    <row r="487" spans="1:5" ht="15.75" customHeight="1" x14ac:dyDescent="0.35">
      <c r="A487" t="s">
        <v>1222</v>
      </c>
      <c r="B487" t="s">
        <v>97</v>
      </c>
      <c r="C487" t="s">
        <v>9</v>
      </c>
      <c r="D487" t="s">
        <v>1223</v>
      </c>
      <c r="E487" t="b">
        <v>0</v>
      </c>
    </row>
    <row r="488" spans="1:5" ht="15.75" customHeight="1" x14ac:dyDescent="0.35">
      <c r="A488" t="s">
        <v>1224</v>
      </c>
      <c r="B488" t="s">
        <v>155</v>
      </c>
      <c r="C488" t="s">
        <v>9</v>
      </c>
      <c r="D488" t="s">
        <v>605</v>
      </c>
      <c r="E488" t="b">
        <v>1</v>
      </c>
    </row>
    <row r="489" spans="1:5" ht="15.75" customHeight="1" x14ac:dyDescent="0.35">
      <c r="A489" t="s">
        <v>1225</v>
      </c>
      <c r="B489" t="s">
        <v>650</v>
      </c>
      <c r="C489" t="s">
        <v>9</v>
      </c>
      <c r="D489" t="s">
        <v>1226</v>
      </c>
      <c r="E489" t="b">
        <v>1</v>
      </c>
    </row>
    <row r="490" spans="1:5" ht="15.75" customHeight="1" x14ac:dyDescent="0.35">
      <c r="A490" t="s">
        <v>1227</v>
      </c>
      <c r="B490" t="s">
        <v>115</v>
      </c>
      <c r="C490" t="s">
        <v>9</v>
      </c>
      <c r="D490" t="s">
        <v>1228</v>
      </c>
      <c r="E490" t="b">
        <v>1</v>
      </c>
    </row>
    <row r="491" spans="1:5" ht="15.75" customHeight="1" x14ac:dyDescent="0.35">
      <c r="A491" t="s">
        <v>1229</v>
      </c>
      <c r="B491" t="s">
        <v>638</v>
      </c>
      <c r="C491" t="s">
        <v>9</v>
      </c>
      <c r="D491" t="s">
        <v>1230</v>
      </c>
      <c r="E491" t="b">
        <v>1</v>
      </c>
    </row>
    <row r="492" spans="1:5" ht="15.75" customHeight="1" x14ac:dyDescent="0.35">
      <c r="A492" t="s">
        <v>1231</v>
      </c>
      <c r="B492" t="s">
        <v>175</v>
      </c>
      <c r="C492" t="s">
        <v>9</v>
      </c>
      <c r="D492" t="s">
        <v>1232</v>
      </c>
      <c r="E492" t="b">
        <v>1</v>
      </c>
    </row>
    <row r="493" spans="1:5" ht="15.75" customHeight="1" x14ac:dyDescent="0.35">
      <c r="A493" t="s">
        <v>1233</v>
      </c>
      <c r="B493" t="s">
        <v>57</v>
      </c>
      <c r="C493" t="s">
        <v>9</v>
      </c>
      <c r="D493" t="s">
        <v>1234</v>
      </c>
      <c r="E493" t="b">
        <v>1</v>
      </c>
    </row>
    <row r="494" spans="1:5" ht="15.75" customHeight="1" x14ac:dyDescent="0.35">
      <c r="A494" t="s">
        <v>1235</v>
      </c>
      <c r="B494" t="s">
        <v>72</v>
      </c>
      <c r="C494" t="s">
        <v>9</v>
      </c>
      <c r="D494" t="s">
        <v>1236</v>
      </c>
      <c r="E494" t="b">
        <v>1</v>
      </c>
    </row>
    <row r="495" spans="1:5" ht="15.75" customHeight="1" x14ac:dyDescent="0.35">
      <c r="A495" t="s">
        <v>1237</v>
      </c>
      <c r="B495" t="s">
        <v>454</v>
      </c>
      <c r="C495" t="s">
        <v>9</v>
      </c>
      <c r="D495" t="s">
        <v>1238</v>
      </c>
      <c r="E495" t="b">
        <v>1</v>
      </c>
    </row>
    <row r="496" spans="1:5" ht="15.75" customHeight="1" x14ac:dyDescent="0.35">
      <c r="A496" t="s">
        <v>1239</v>
      </c>
      <c r="B496" t="s">
        <v>52</v>
      </c>
      <c r="C496" t="s">
        <v>9</v>
      </c>
      <c r="D496" t="s">
        <v>1056</v>
      </c>
      <c r="E496" t="b">
        <v>1</v>
      </c>
    </row>
    <row r="497" spans="1:5" ht="15.75" customHeight="1" x14ac:dyDescent="0.35">
      <c r="A497" t="s">
        <v>1240</v>
      </c>
      <c r="B497" t="s">
        <v>165</v>
      </c>
      <c r="C497" t="s">
        <v>9</v>
      </c>
      <c r="D497" t="s">
        <v>1241</v>
      </c>
      <c r="E497" t="b">
        <v>1</v>
      </c>
    </row>
    <row r="498" spans="1:5" ht="15.75" customHeight="1" x14ac:dyDescent="0.35">
      <c r="A498" t="s">
        <v>1242</v>
      </c>
      <c r="B498" t="s">
        <v>147</v>
      </c>
      <c r="C498" t="s">
        <v>9</v>
      </c>
      <c r="D498" t="s">
        <v>1243</v>
      </c>
      <c r="E498" t="b">
        <v>1</v>
      </c>
    </row>
    <row r="499" spans="1:5" ht="15.75" customHeight="1" x14ac:dyDescent="0.35">
      <c r="A499" t="s">
        <v>1244</v>
      </c>
      <c r="B499" t="s">
        <v>354</v>
      </c>
      <c r="C499" t="s">
        <v>9</v>
      </c>
      <c r="D499" t="s">
        <v>1116</v>
      </c>
      <c r="E499" t="b">
        <v>1</v>
      </c>
    </row>
    <row r="500" spans="1:5" ht="15.75" customHeight="1" x14ac:dyDescent="0.35">
      <c r="A500" t="s">
        <v>1245</v>
      </c>
      <c r="B500" t="s">
        <v>118</v>
      </c>
      <c r="C500" t="s">
        <v>9</v>
      </c>
      <c r="D500" t="s">
        <v>1246</v>
      </c>
      <c r="E500" t="b">
        <v>1</v>
      </c>
    </row>
    <row r="501" spans="1:5" ht="15.75" customHeight="1" x14ac:dyDescent="0.35">
      <c r="A501" t="s">
        <v>1247</v>
      </c>
      <c r="B501" t="s">
        <v>454</v>
      </c>
      <c r="C501" t="s">
        <v>9</v>
      </c>
      <c r="D501" t="s">
        <v>1248</v>
      </c>
      <c r="E501" t="b">
        <v>1</v>
      </c>
    </row>
    <row r="502" spans="1:5" ht="15.75" customHeight="1" x14ac:dyDescent="0.35">
      <c r="A502" t="s">
        <v>1249</v>
      </c>
      <c r="B502" t="s">
        <v>118</v>
      </c>
      <c r="C502" t="s">
        <v>9</v>
      </c>
      <c r="D502" t="s">
        <v>40</v>
      </c>
      <c r="E502" t="b">
        <v>1</v>
      </c>
    </row>
    <row r="503" spans="1:5" ht="15.75" customHeight="1" x14ac:dyDescent="0.35">
      <c r="A503" t="s">
        <v>1250</v>
      </c>
      <c r="B503" t="s">
        <v>29</v>
      </c>
      <c r="C503" t="s">
        <v>9</v>
      </c>
      <c r="D503" t="s">
        <v>1251</v>
      </c>
      <c r="E503" t="b">
        <v>1</v>
      </c>
    </row>
    <row r="504" spans="1:5" ht="15.75" customHeight="1" x14ac:dyDescent="0.35">
      <c r="A504" t="s">
        <v>1252</v>
      </c>
      <c r="B504" t="s">
        <v>493</v>
      </c>
      <c r="C504" t="s">
        <v>9</v>
      </c>
      <c r="D504" t="s">
        <v>1253</v>
      </c>
      <c r="E504" t="b">
        <v>1</v>
      </c>
    </row>
    <row r="505" spans="1:5" ht="15.75" customHeight="1" x14ac:dyDescent="0.35">
      <c r="A505" t="s">
        <v>1254</v>
      </c>
      <c r="B505" t="s">
        <v>493</v>
      </c>
      <c r="C505" t="s">
        <v>9</v>
      </c>
      <c r="D505" t="s">
        <v>17</v>
      </c>
      <c r="E505" t="b">
        <v>1</v>
      </c>
    </row>
    <row r="506" spans="1:5" ht="15.75" customHeight="1" x14ac:dyDescent="0.35">
      <c r="A506" t="s">
        <v>1255</v>
      </c>
      <c r="B506" t="s">
        <v>112</v>
      </c>
      <c r="C506" t="s">
        <v>9</v>
      </c>
      <c r="D506" t="s">
        <v>1256</v>
      </c>
      <c r="E506" t="b">
        <v>1</v>
      </c>
    </row>
    <row r="507" spans="1:5" ht="15.75" customHeight="1" x14ac:dyDescent="0.35">
      <c r="A507" t="s">
        <v>1257</v>
      </c>
      <c r="B507" t="s">
        <v>324</v>
      </c>
      <c r="C507" t="s">
        <v>9</v>
      </c>
      <c r="D507" t="s">
        <v>1258</v>
      </c>
      <c r="E507" t="b">
        <v>1</v>
      </c>
    </row>
    <row r="508" spans="1:5" ht="15.75" customHeight="1" x14ac:dyDescent="0.35">
      <c r="A508" t="s">
        <v>1259</v>
      </c>
      <c r="B508" t="s">
        <v>493</v>
      </c>
      <c r="C508" t="s">
        <v>9</v>
      </c>
      <c r="D508" t="s">
        <v>1260</v>
      </c>
      <c r="E508" t="b">
        <v>1</v>
      </c>
    </row>
    <row r="509" spans="1:5" ht="15.75" customHeight="1" x14ac:dyDescent="0.35">
      <c r="A509" t="s">
        <v>1261</v>
      </c>
      <c r="B509" t="s">
        <v>627</v>
      </c>
      <c r="C509" t="s">
        <v>9</v>
      </c>
      <c r="D509" t="s">
        <v>1262</v>
      </c>
      <c r="E509" t="b">
        <v>1</v>
      </c>
    </row>
    <row r="510" spans="1:5" ht="15.75" customHeight="1" x14ac:dyDescent="0.35">
      <c r="A510" t="s">
        <v>1263</v>
      </c>
      <c r="B510" t="s">
        <v>611</v>
      </c>
      <c r="C510" t="s">
        <v>9</v>
      </c>
      <c r="D510" t="s">
        <v>1264</v>
      </c>
      <c r="E510" t="b">
        <v>1</v>
      </c>
    </row>
    <row r="511" spans="1:5" ht="15.75" customHeight="1" x14ac:dyDescent="0.35">
      <c r="A511" t="s">
        <v>1265</v>
      </c>
      <c r="B511" t="s">
        <v>175</v>
      </c>
      <c r="C511" t="s">
        <v>9</v>
      </c>
      <c r="D511" t="s">
        <v>1266</v>
      </c>
      <c r="E511" t="b">
        <v>1</v>
      </c>
    </row>
    <row r="512" spans="1:5" ht="15.75" customHeight="1" x14ac:dyDescent="0.35">
      <c r="A512" t="s">
        <v>1267</v>
      </c>
      <c r="B512" t="s">
        <v>147</v>
      </c>
      <c r="C512" t="s">
        <v>9</v>
      </c>
      <c r="D512" t="s">
        <v>1268</v>
      </c>
      <c r="E512" t="b">
        <v>1</v>
      </c>
    </row>
    <row r="513" spans="1:5" ht="15.75" customHeight="1" x14ac:dyDescent="0.35">
      <c r="A513" t="s">
        <v>1269</v>
      </c>
      <c r="B513" t="s">
        <v>20</v>
      </c>
      <c r="C513" t="s">
        <v>9</v>
      </c>
      <c r="D513" t="s">
        <v>1270</v>
      </c>
      <c r="E513" t="b">
        <v>1</v>
      </c>
    </row>
    <row r="514" spans="1:5" ht="15.75" customHeight="1" x14ac:dyDescent="0.35">
      <c r="A514" t="s">
        <v>1271</v>
      </c>
      <c r="B514" t="s">
        <v>72</v>
      </c>
      <c r="C514" t="s">
        <v>9</v>
      </c>
      <c r="D514" t="s">
        <v>1272</v>
      </c>
      <c r="E514" t="b">
        <v>1</v>
      </c>
    </row>
    <row r="515" spans="1:5" ht="15.75" customHeight="1" x14ac:dyDescent="0.35">
      <c r="A515" t="s">
        <v>1273</v>
      </c>
      <c r="B515" t="s">
        <v>23</v>
      </c>
      <c r="C515" t="s">
        <v>9</v>
      </c>
      <c r="D515" t="s">
        <v>1274</v>
      </c>
      <c r="E515" t="b">
        <v>1</v>
      </c>
    </row>
    <row r="516" spans="1:5" ht="15.75" customHeight="1" x14ac:dyDescent="0.35">
      <c r="A516" t="s">
        <v>1275</v>
      </c>
      <c r="B516" t="s">
        <v>94</v>
      </c>
      <c r="C516" t="s">
        <v>9</v>
      </c>
      <c r="D516" t="s">
        <v>1276</v>
      </c>
      <c r="E516" t="b">
        <v>1</v>
      </c>
    </row>
    <row r="517" spans="1:5" ht="15.75" customHeight="1" x14ac:dyDescent="0.35">
      <c r="A517" t="s">
        <v>1277</v>
      </c>
      <c r="B517" t="s">
        <v>112</v>
      </c>
      <c r="C517" t="s">
        <v>9</v>
      </c>
      <c r="D517" t="s">
        <v>1278</v>
      </c>
      <c r="E517" t="b">
        <v>1</v>
      </c>
    </row>
    <row r="518" spans="1:5" ht="15.75" customHeight="1" x14ac:dyDescent="0.35">
      <c r="A518" t="s">
        <v>1279</v>
      </c>
      <c r="B518" t="s">
        <v>52</v>
      </c>
      <c r="C518" t="s">
        <v>9</v>
      </c>
      <c r="D518" t="s">
        <v>1280</v>
      </c>
      <c r="E518" t="b">
        <v>1</v>
      </c>
    </row>
    <row r="519" spans="1:5" ht="15.75" customHeight="1" x14ac:dyDescent="0.35">
      <c r="A519" t="s">
        <v>1281</v>
      </c>
      <c r="B519" t="s">
        <v>225</v>
      </c>
      <c r="C519" t="s">
        <v>9</v>
      </c>
      <c r="D519" t="s">
        <v>1282</v>
      </c>
      <c r="E519" t="b">
        <v>1</v>
      </c>
    </row>
    <row r="520" spans="1:5" ht="15.75" customHeight="1" x14ac:dyDescent="0.35">
      <c r="A520" t="s">
        <v>1283</v>
      </c>
      <c r="B520" t="s">
        <v>91</v>
      </c>
      <c r="C520" t="s">
        <v>9</v>
      </c>
      <c r="D520" t="s">
        <v>1284</v>
      </c>
      <c r="E520" t="b">
        <v>1</v>
      </c>
    </row>
    <row r="521" spans="1:5" ht="15.75" customHeight="1" x14ac:dyDescent="0.35">
      <c r="A521" t="s">
        <v>1285</v>
      </c>
      <c r="B521" t="s">
        <v>336</v>
      </c>
      <c r="C521" t="s">
        <v>9</v>
      </c>
      <c r="D521" t="s">
        <v>1286</v>
      </c>
      <c r="E521" t="b">
        <v>1</v>
      </c>
    </row>
    <row r="522" spans="1:5" ht="15.75" customHeight="1" x14ac:dyDescent="0.35">
      <c r="A522" t="s">
        <v>1287</v>
      </c>
      <c r="B522" t="s">
        <v>241</v>
      </c>
      <c r="C522" t="s">
        <v>9</v>
      </c>
      <c r="D522" t="s">
        <v>137</v>
      </c>
      <c r="E522" t="b">
        <v>1</v>
      </c>
    </row>
    <row r="523" spans="1:5" ht="15.75" customHeight="1" x14ac:dyDescent="0.35">
      <c r="A523" t="s">
        <v>1288</v>
      </c>
      <c r="B523" t="s">
        <v>134</v>
      </c>
      <c r="C523" t="s">
        <v>9</v>
      </c>
      <c r="D523" t="s">
        <v>1289</v>
      </c>
      <c r="E523" t="b">
        <v>1</v>
      </c>
    </row>
    <row r="524" spans="1:5" ht="15.75" customHeight="1" x14ac:dyDescent="0.35">
      <c r="A524" t="s">
        <v>1290</v>
      </c>
      <c r="B524" t="s">
        <v>134</v>
      </c>
      <c r="C524" t="s">
        <v>9</v>
      </c>
      <c r="D524" t="s">
        <v>1291</v>
      </c>
      <c r="E524" t="b">
        <v>1</v>
      </c>
    </row>
    <row r="525" spans="1:5" ht="15.75" customHeight="1" x14ac:dyDescent="0.35">
      <c r="A525" t="s">
        <v>1292</v>
      </c>
      <c r="B525" t="s">
        <v>375</v>
      </c>
      <c r="C525" t="s">
        <v>9</v>
      </c>
      <c r="D525" t="s">
        <v>1293</v>
      </c>
      <c r="E525" t="b">
        <v>0</v>
      </c>
    </row>
    <row r="526" spans="1:5" ht="15.75" customHeight="1" x14ac:dyDescent="0.35">
      <c r="A526" t="s">
        <v>1294</v>
      </c>
      <c r="B526" t="s">
        <v>86</v>
      </c>
      <c r="C526" t="s">
        <v>9</v>
      </c>
      <c r="D526" t="s">
        <v>1295</v>
      </c>
      <c r="E526" t="b">
        <v>0</v>
      </c>
    </row>
    <row r="527" spans="1:5" ht="15.75" customHeight="1" x14ac:dyDescent="0.35">
      <c r="A527" t="s">
        <v>1296</v>
      </c>
      <c r="B527" t="s">
        <v>346</v>
      </c>
      <c r="C527" t="s">
        <v>9</v>
      </c>
      <c r="D527" t="s">
        <v>1297</v>
      </c>
      <c r="E527" t="b">
        <v>1</v>
      </c>
    </row>
    <row r="528" spans="1:5" ht="15.75" customHeight="1" x14ac:dyDescent="0.35">
      <c r="A528" t="s">
        <v>1298</v>
      </c>
      <c r="B528" t="s">
        <v>202</v>
      </c>
      <c r="C528" t="s">
        <v>9</v>
      </c>
      <c r="D528" t="s">
        <v>1299</v>
      </c>
      <c r="E528" t="b">
        <v>1</v>
      </c>
    </row>
    <row r="529" spans="1:5" ht="15.75" customHeight="1" x14ac:dyDescent="0.35">
      <c r="A529" t="s">
        <v>1300</v>
      </c>
      <c r="B529" t="s">
        <v>115</v>
      </c>
      <c r="C529" t="s">
        <v>9</v>
      </c>
      <c r="D529" t="s">
        <v>1301</v>
      </c>
      <c r="E529" t="b">
        <v>1</v>
      </c>
    </row>
    <row r="530" spans="1:5" ht="15.75" customHeight="1" x14ac:dyDescent="0.35">
      <c r="A530" t="s">
        <v>1302</v>
      </c>
      <c r="B530" t="s">
        <v>241</v>
      </c>
      <c r="C530" t="s">
        <v>9</v>
      </c>
      <c r="D530" t="s">
        <v>1303</v>
      </c>
      <c r="E530" t="b">
        <v>1</v>
      </c>
    </row>
    <row r="531" spans="1:5" ht="15.75" customHeight="1" x14ac:dyDescent="0.35">
      <c r="A531" t="s">
        <v>1304</v>
      </c>
      <c r="B531" t="s">
        <v>241</v>
      </c>
      <c r="C531" t="s">
        <v>9</v>
      </c>
      <c r="D531" t="s">
        <v>1305</v>
      </c>
      <c r="E531" t="b">
        <v>1</v>
      </c>
    </row>
    <row r="532" spans="1:5" ht="15.75" customHeight="1" x14ac:dyDescent="0.35">
      <c r="A532" t="s">
        <v>1306</v>
      </c>
      <c r="B532" t="s">
        <v>211</v>
      </c>
      <c r="C532" t="s">
        <v>9</v>
      </c>
      <c r="D532" t="s">
        <v>1307</v>
      </c>
      <c r="E532" t="b">
        <v>1</v>
      </c>
    </row>
    <row r="533" spans="1:5" ht="15.75" customHeight="1" x14ac:dyDescent="0.35">
      <c r="A533" t="s">
        <v>1308</v>
      </c>
      <c r="B533" t="s">
        <v>68</v>
      </c>
      <c r="C533" t="s">
        <v>9</v>
      </c>
      <c r="D533" t="s">
        <v>1309</v>
      </c>
      <c r="E533" t="b">
        <v>1</v>
      </c>
    </row>
    <row r="534" spans="1:5" ht="15.75" customHeight="1" x14ac:dyDescent="0.35">
      <c r="A534" t="s">
        <v>1310</v>
      </c>
      <c r="B534" t="s">
        <v>286</v>
      </c>
      <c r="C534" t="s">
        <v>9</v>
      </c>
      <c r="D534" t="s">
        <v>1311</v>
      </c>
      <c r="E534" t="b">
        <v>1</v>
      </c>
    </row>
    <row r="535" spans="1:5" ht="15.75" customHeight="1" x14ac:dyDescent="0.35">
      <c r="A535" t="s">
        <v>1312</v>
      </c>
      <c r="B535" t="s">
        <v>346</v>
      </c>
      <c r="C535" t="s">
        <v>9</v>
      </c>
      <c r="D535" t="s">
        <v>1313</v>
      </c>
      <c r="E535" t="b">
        <v>1</v>
      </c>
    </row>
    <row r="536" spans="1:5" ht="15.75" customHeight="1" x14ac:dyDescent="0.35">
      <c r="A536" t="s">
        <v>1314</v>
      </c>
      <c r="B536" t="s">
        <v>162</v>
      </c>
      <c r="C536" t="s">
        <v>9</v>
      </c>
      <c r="D536" t="s">
        <v>1315</v>
      </c>
      <c r="E536" t="b">
        <v>1</v>
      </c>
    </row>
    <row r="537" spans="1:5" ht="15.75" customHeight="1" x14ac:dyDescent="0.35">
      <c r="A537" t="s">
        <v>1316</v>
      </c>
      <c r="B537" t="s">
        <v>35</v>
      </c>
      <c r="C537" t="s">
        <v>9</v>
      </c>
      <c r="D537" t="s">
        <v>1317</v>
      </c>
      <c r="E537" t="b">
        <v>1</v>
      </c>
    </row>
    <row r="538" spans="1:5" ht="15.75" customHeight="1" x14ac:dyDescent="0.35">
      <c r="A538" t="s">
        <v>1318</v>
      </c>
      <c r="B538" t="s">
        <v>23</v>
      </c>
      <c r="C538" t="s">
        <v>9</v>
      </c>
      <c r="D538" t="s">
        <v>1319</v>
      </c>
      <c r="E538" t="b">
        <v>1</v>
      </c>
    </row>
    <row r="539" spans="1:5" ht="15.75" customHeight="1" x14ac:dyDescent="0.35">
      <c r="A539" t="s">
        <v>1320</v>
      </c>
      <c r="B539" t="s">
        <v>375</v>
      </c>
      <c r="C539" t="s">
        <v>9</v>
      </c>
      <c r="D539" t="s">
        <v>1321</v>
      </c>
      <c r="E539" t="b">
        <v>1</v>
      </c>
    </row>
    <row r="540" spans="1:5" ht="15.75" customHeight="1" x14ac:dyDescent="0.35">
      <c r="A540" t="s">
        <v>1322</v>
      </c>
      <c r="B540" t="s">
        <v>12</v>
      </c>
      <c r="C540" t="s">
        <v>9</v>
      </c>
      <c r="D540" t="s">
        <v>1323</v>
      </c>
      <c r="E540" t="b">
        <v>1</v>
      </c>
    </row>
    <row r="541" spans="1:5" ht="15.75" customHeight="1" x14ac:dyDescent="0.35">
      <c r="A541" t="s">
        <v>1324</v>
      </c>
      <c r="B541" t="s">
        <v>175</v>
      </c>
      <c r="C541" t="s">
        <v>9</v>
      </c>
      <c r="D541" t="s">
        <v>682</v>
      </c>
      <c r="E541" t="b">
        <v>1</v>
      </c>
    </row>
    <row r="542" spans="1:5" ht="15.75" customHeight="1" x14ac:dyDescent="0.35">
      <c r="A542" t="s">
        <v>1325</v>
      </c>
      <c r="B542" t="s">
        <v>493</v>
      </c>
      <c r="C542" t="s">
        <v>9</v>
      </c>
      <c r="D542" t="s">
        <v>1326</v>
      </c>
      <c r="E542" t="b">
        <v>1</v>
      </c>
    </row>
    <row r="543" spans="1:5" ht="15.75" customHeight="1" x14ac:dyDescent="0.35">
      <c r="A543" t="s">
        <v>1327</v>
      </c>
      <c r="B543" t="s">
        <v>250</v>
      </c>
      <c r="C543" t="s">
        <v>9</v>
      </c>
      <c r="D543" t="s">
        <v>1328</v>
      </c>
      <c r="E543" t="b">
        <v>0</v>
      </c>
    </row>
    <row r="544" spans="1:5" ht="15.75" customHeight="1" x14ac:dyDescent="0.35">
      <c r="A544" t="s">
        <v>1329</v>
      </c>
      <c r="B544" t="s">
        <v>68</v>
      </c>
      <c r="C544" t="s">
        <v>9</v>
      </c>
      <c r="D544" t="s">
        <v>1072</v>
      </c>
      <c r="E544" t="b">
        <v>1</v>
      </c>
    </row>
    <row r="545" spans="1:5" ht="15.75" customHeight="1" x14ac:dyDescent="0.35">
      <c r="A545" t="s">
        <v>1330</v>
      </c>
      <c r="B545" t="s">
        <v>129</v>
      </c>
      <c r="C545" t="s">
        <v>9</v>
      </c>
      <c r="D545" t="s">
        <v>1331</v>
      </c>
      <c r="E545" t="b">
        <v>1</v>
      </c>
    </row>
    <row r="546" spans="1:5" ht="15.75" customHeight="1" x14ac:dyDescent="0.35">
      <c r="A546" t="s">
        <v>1332</v>
      </c>
      <c r="B546" t="s">
        <v>26</v>
      </c>
      <c r="C546" t="s">
        <v>9</v>
      </c>
      <c r="D546" t="s">
        <v>710</v>
      </c>
      <c r="E546" t="b">
        <v>1</v>
      </c>
    </row>
    <row r="547" spans="1:5" ht="15.75" customHeight="1" x14ac:dyDescent="0.35">
      <c r="A547" t="s">
        <v>1333</v>
      </c>
      <c r="B547" t="s">
        <v>486</v>
      </c>
      <c r="C547" t="s">
        <v>9</v>
      </c>
      <c r="D547" t="s">
        <v>1334</v>
      </c>
      <c r="E547" t="b">
        <v>1</v>
      </c>
    </row>
    <row r="548" spans="1:5" ht="15.75" customHeight="1" x14ac:dyDescent="0.35">
      <c r="A548" t="s">
        <v>1335</v>
      </c>
      <c r="B548" t="s">
        <v>43</v>
      </c>
      <c r="C548" t="s">
        <v>9</v>
      </c>
      <c r="D548" t="s">
        <v>1336</v>
      </c>
      <c r="E548" t="b">
        <v>1</v>
      </c>
    </row>
    <row r="549" spans="1:5" ht="15.75" customHeight="1" x14ac:dyDescent="0.35">
      <c r="A549" t="s">
        <v>1337</v>
      </c>
      <c r="B549" t="s">
        <v>330</v>
      </c>
      <c r="C549" t="s">
        <v>9</v>
      </c>
      <c r="D549" t="s">
        <v>1338</v>
      </c>
      <c r="E549" t="b">
        <v>1</v>
      </c>
    </row>
    <row r="550" spans="1:5" ht="15.75" customHeight="1" x14ac:dyDescent="0.35">
      <c r="A550" t="s">
        <v>1339</v>
      </c>
      <c r="B550" t="s">
        <v>108</v>
      </c>
      <c r="C550" t="s">
        <v>9</v>
      </c>
      <c r="D550" t="s">
        <v>1340</v>
      </c>
      <c r="E550" t="b">
        <v>0</v>
      </c>
    </row>
    <row r="551" spans="1:5" ht="15.75" customHeight="1" x14ac:dyDescent="0.35">
      <c r="A551" t="s">
        <v>1341</v>
      </c>
      <c r="B551" t="s">
        <v>94</v>
      </c>
      <c r="C551" t="s">
        <v>9</v>
      </c>
      <c r="D551" t="s">
        <v>1342</v>
      </c>
      <c r="E551" t="b">
        <v>0</v>
      </c>
    </row>
    <row r="552" spans="1:5" ht="15.75" customHeight="1" x14ac:dyDescent="0.35">
      <c r="A552" t="s">
        <v>1343</v>
      </c>
      <c r="B552" t="s">
        <v>65</v>
      </c>
      <c r="C552" t="s">
        <v>9</v>
      </c>
      <c r="D552" t="s">
        <v>1344</v>
      </c>
      <c r="E552" t="b">
        <v>1</v>
      </c>
    </row>
    <row r="553" spans="1:5" ht="15.75" customHeight="1" x14ac:dyDescent="0.35">
      <c r="A553" t="s">
        <v>1345</v>
      </c>
      <c r="B553" t="s">
        <v>147</v>
      </c>
      <c r="C553" t="s">
        <v>9</v>
      </c>
      <c r="D553" t="s">
        <v>1346</v>
      </c>
      <c r="E553" t="b">
        <v>1</v>
      </c>
    </row>
    <row r="554" spans="1:5" ht="15.75" customHeight="1" x14ac:dyDescent="0.35">
      <c r="A554" t="s">
        <v>1347</v>
      </c>
      <c r="B554" t="s">
        <v>650</v>
      </c>
      <c r="C554" t="s">
        <v>9</v>
      </c>
      <c r="D554" t="s">
        <v>1348</v>
      </c>
      <c r="E554" t="b">
        <v>1</v>
      </c>
    </row>
    <row r="555" spans="1:5" ht="15.75" customHeight="1" x14ac:dyDescent="0.35">
      <c r="A555" t="s">
        <v>1349</v>
      </c>
      <c r="B555" t="s">
        <v>43</v>
      </c>
      <c r="C555" t="s">
        <v>9</v>
      </c>
      <c r="D555" t="s">
        <v>1056</v>
      </c>
      <c r="E555" t="b">
        <v>1</v>
      </c>
    </row>
    <row r="556" spans="1:5" ht="15.75" customHeight="1" x14ac:dyDescent="0.35">
      <c r="A556" t="s">
        <v>1350</v>
      </c>
      <c r="B556" t="s">
        <v>392</v>
      </c>
      <c r="C556" t="s">
        <v>9</v>
      </c>
      <c r="D556" t="s">
        <v>1351</v>
      </c>
      <c r="E556" t="b">
        <v>1</v>
      </c>
    </row>
    <row r="557" spans="1:5" ht="15.75" customHeight="1" x14ac:dyDescent="0.35">
      <c r="A557" t="s">
        <v>1352</v>
      </c>
      <c r="B557" t="s">
        <v>375</v>
      </c>
      <c r="C557" t="s">
        <v>9</v>
      </c>
      <c r="D557" t="s">
        <v>1353</v>
      </c>
      <c r="E557" t="b">
        <v>1</v>
      </c>
    </row>
    <row r="558" spans="1:5" ht="15.75" customHeight="1" x14ac:dyDescent="0.35">
      <c r="A558" t="s">
        <v>1354</v>
      </c>
      <c r="B558" t="s">
        <v>392</v>
      </c>
      <c r="C558" t="s">
        <v>9</v>
      </c>
      <c r="D558" t="s">
        <v>1355</v>
      </c>
      <c r="E558" t="b">
        <v>1</v>
      </c>
    </row>
    <row r="559" spans="1:5" ht="15.75" customHeight="1" x14ac:dyDescent="0.35">
      <c r="A559" t="s">
        <v>1356</v>
      </c>
      <c r="B559" t="s">
        <v>354</v>
      </c>
      <c r="C559" t="s">
        <v>9</v>
      </c>
      <c r="D559" t="s">
        <v>1357</v>
      </c>
      <c r="E559" t="b">
        <v>1</v>
      </c>
    </row>
    <row r="560" spans="1:5" ht="15.75" customHeight="1" x14ac:dyDescent="0.35">
      <c r="A560" t="s">
        <v>1358</v>
      </c>
      <c r="B560" t="s">
        <v>175</v>
      </c>
      <c r="C560" t="s">
        <v>9</v>
      </c>
      <c r="D560" t="s">
        <v>1359</v>
      </c>
      <c r="E560" t="b">
        <v>1</v>
      </c>
    </row>
    <row r="561" spans="1:5" ht="15.75" customHeight="1" x14ac:dyDescent="0.35">
      <c r="A561" t="s">
        <v>1360</v>
      </c>
      <c r="B561" t="s">
        <v>26</v>
      </c>
      <c r="C561" t="s">
        <v>9</v>
      </c>
      <c r="D561" t="s">
        <v>1361</v>
      </c>
      <c r="E561" t="b">
        <v>1</v>
      </c>
    </row>
    <row r="562" spans="1:5" ht="15.75" customHeight="1" x14ac:dyDescent="0.35">
      <c r="A562" t="s">
        <v>1362</v>
      </c>
      <c r="B562" t="s">
        <v>112</v>
      </c>
      <c r="C562" t="s">
        <v>9</v>
      </c>
      <c r="D562" t="s">
        <v>1363</v>
      </c>
      <c r="E562" t="b">
        <v>1</v>
      </c>
    </row>
    <row r="563" spans="1:5" ht="15.75" customHeight="1" x14ac:dyDescent="0.35">
      <c r="A563" t="s">
        <v>1364</v>
      </c>
      <c r="B563" t="s">
        <v>49</v>
      </c>
      <c r="C563" t="s">
        <v>9</v>
      </c>
      <c r="D563" t="s">
        <v>1365</v>
      </c>
      <c r="E563" t="b">
        <v>1</v>
      </c>
    </row>
    <row r="564" spans="1:5" ht="15.75" customHeight="1" x14ac:dyDescent="0.35">
      <c r="A564" t="s">
        <v>1366</v>
      </c>
      <c r="B564" t="s">
        <v>250</v>
      </c>
      <c r="C564" t="s">
        <v>9</v>
      </c>
      <c r="D564" t="s">
        <v>1174</v>
      </c>
      <c r="E564" t="b">
        <v>1</v>
      </c>
    </row>
    <row r="565" spans="1:5" ht="15.75" customHeight="1" x14ac:dyDescent="0.35">
      <c r="A565" t="s">
        <v>1367</v>
      </c>
      <c r="B565" t="s">
        <v>650</v>
      </c>
      <c r="C565" t="s">
        <v>9</v>
      </c>
      <c r="D565" t="s">
        <v>1368</v>
      </c>
      <c r="E565" t="b">
        <v>1</v>
      </c>
    </row>
    <row r="566" spans="1:5" ht="15.75" customHeight="1" x14ac:dyDescent="0.35">
      <c r="A566" t="s">
        <v>1369</v>
      </c>
      <c r="B566" t="s">
        <v>81</v>
      </c>
      <c r="C566" t="s">
        <v>9</v>
      </c>
      <c r="D566" t="s">
        <v>1370</v>
      </c>
      <c r="E566" t="b">
        <v>1</v>
      </c>
    </row>
    <row r="567" spans="1:5" ht="15.75" customHeight="1" x14ac:dyDescent="0.35">
      <c r="A567" t="s">
        <v>1371</v>
      </c>
      <c r="B567" t="s">
        <v>192</v>
      </c>
      <c r="C567" t="s">
        <v>9</v>
      </c>
      <c r="D567" t="s">
        <v>1372</v>
      </c>
      <c r="E567" t="b">
        <v>1</v>
      </c>
    </row>
    <row r="568" spans="1:5" ht="15.75" customHeight="1" x14ac:dyDescent="0.35">
      <c r="A568" t="s">
        <v>1373</v>
      </c>
      <c r="B568" t="s">
        <v>134</v>
      </c>
      <c r="C568" t="s">
        <v>9</v>
      </c>
      <c r="D568" t="s">
        <v>1374</v>
      </c>
      <c r="E568" t="b">
        <v>1</v>
      </c>
    </row>
    <row r="569" spans="1:5" ht="15.75" customHeight="1" x14ac:dyDescent="0.35">
      <c r="A569" t="s">
        <v>1375</v>
      </c>
      <c r="B569" t="s">
        <v>627</v>
      </c>
      <c r="C569" t="s">
        <v>9</v>
      </c>
      <c r="D569" t="s">
        <v>1376</v>
      </c>
      <c r="E569" t="b">
        <v>1</v>
      </c>
    </row>
    <row r="570" spans="1:5" ht="15.75" customHeight="1" x14ac:dyDescent="0.35">
      <c r="A570" t="s">
        <v>1377</v>
      </c>
      <c r="B570" t="s">
        <v>268</v>
      </c>
      <c r="C570" t="s">
        <v>9</v>
      </c>
      <c r="D570" t="s">
        <v>1378</v>
      </c>
      <c r="E570" t="b">
        <v>1</v>
      </c>
    </row>
    <row r="571" spans="1:5" ht="15.75" customHeight="1" x14ac:dyDescent="0.35">
      <c r="A571" t="s">
        <v>1379</v>
      </c>
      <c r="B571" t="s">
        <v>241</v>
      </c>
      <c r="C571" t="s">
        <v>9</v>
      </c>
      <c r="D571" t="s">
        <v>1380</v>
      </c>
      <c r="E571" t="b">
        <v>1</v>
      </c>
    </row>
    <row r="572" spans="1:5" ht="15.75" customHeight="1" x14ac:dyDescent="0.35">
      <c r="A572" t="s">
        <v>1381</v>
      </c>
      <c r="B572" t="s">
        <v>139</v>
      </c>
      <c r="C572" t="s">
        <v>9</v>
      </c>
      <c r="D572" t="s">
        <v>1382</v>
      </c>
      <c r="E572" t="b">
        <v>1</v>
      </c>
    </row>
    <row r="573" spans="1:5" ht="15.75" customHeight="1" x14ac:dyDescent="0.35">
      <c r="A573" t="s">
        <v>1383</v>
      </c>
      <c r="B573" t="s">
        <v>165</v>
      </c>
      <c r="C573" t="s">
        <v>9</v>
      </c>
      <c r="D573" t="s">
        <v>1384</v>
      </c>
      <c r="E573" t="b">
        <v>1</v>
      </c>
    </row>
    <row r="574" spans="1:5" ht="15.75" customHeight="1" x14ac:dyDescent="0.35">
      <c r="A574" t="s">
        <v>1385</v>
      </c>
      <c r="B574" t="s">
        <v>43</v>
      </c>
      <c r="C574" t="s">
        <v>9</v>
      </c>
      <c r="D574" t="s">
        <v>1386</v>
      </c>
      <c r="E574" t="b">
        <v>1</v>
      </c>
    </row>
    <row r="575" spans="1:5" ht="15.75" customHeight="1" x14ac:dyDescent="0.35">
      <c r="A575" t="s">
        <v>1387</v>
      </c>
      <c r="B575" t="s">
        <v>627</v>
      </c>
      <c r="C575" t="s">
        <v>9</v>
      </c>
      <c r="D575" t="s">
        <v>1388</v>
      </c>
      <c r="E575" t="b">
        <v>1</v>
      </c>
    </row>
    <row r="576" spans="1:5" ht="15.75" customHeight="1" x14ac:dyDescent="0.35">
      <c r="A576" t="s">
        <v>1389</v>
      </c>
      <c r="B576" t="s">
        <v>139</v>
      </c>
      <c r="C576" t="s">
        <v>9</v>
      </c>
      <c r="D576" t="s">
        <v>1390</v>
      </c>
      <c r="E576" t="b">
        <v>1</v>
      </c>
    </row>
    <row r="577" spans="1:5" ht="15.75" customHeight="1" x14ac:dyDescent="0.35">
      <c r="A577" t="s">
        <v>1391</v>
      </c>
      <c r="B577" t="s">
        <v>16</v>
      </c>
      <c r="C577" t="s">
        <v>9</v>
      </c>
      <c r="D577" t="s">
        <v>1392</v>
      </c>
      <c r="E577" t="b">
        <v>1</v>
      </c>
    </row>
    <row r="578" spans="1:5" ht="15.75" customHeight="1" x14ac:dyDescent="0.35">
      <c r="A578" t="s">
        <v>1393</v>
      </c>
      <c r="B578" t="s">
        <v>563</v>
      </c>
      <c r="C578" t="s">
        <v>9</v>
      </c>
      <c r="D578" t="s">
        <v>1394</v>
      </c>
      <c r="E578" t="b">
        <v>1</v>
      </c>
    </row>
    <row r="579" spans="1:5" ht="15.75" customHeight="1" x14ac:dyDescent="0.35">
      <c r="A579" t="s">
        <v>1395</v>
      </c>
      <c r="B579" t="s">
        <v>23</v>
      </c>
      <c r="C579" t="s">
        <v>9</v>
      </c>
      <c r="D579" t="s">
        <v>1396</v>
      </c>
      <c r="E579" t="b">
        <v>1</v>
      </c>
    </row>
    <row r="580" spans="1:5" ht="15.75" customHeight="1" x14ac:dyDescent="0.35">
      <c r="A580" t="s">
        <v>1397</v>
      </c>
      <c r="B580" t="s">
        <v>72</v>
      </c>
      <c r="C580" t="s">
        <v>9</v>
      </c>
      <c r="D580" t="s">
        <v>1398</v>
      </c>
      <c r="E580" t="b">
        <v>1</v>
      </c>
    </row>
    <row r="581" spans="1:5" ht="15.75" customHeight="1" x14ac:dyDescent="0.35">
      <c r="A581" t="s">
        <v>1399</v>
      </c>
      <c r="B581" t="s">
        <v>8</v>
      </c>
      <c r="C581" t="s">
        <v>9</v>
      </c>
      <c r="D581" t="s">
        <v>1400</v>
      </c>
      <c r="E581" t="b">
        <v>1</v>
      </c>
    </row>
    <row r="582" spans="1:5" ht="15.75" customHeight="1" x14ac:dyDescent="0.35">
      <c r="A582" t="s">
        <v>1401</v>
      </c>
      <c r="B582" t="s">
        <v>892</v>
      </c>
      <c r="C582" t="s">
        <v>9</v>
      </c>
      <c r="D582" t="s">
        <v>520</v>
      </c>
      <c r="E582" t="b">
        <v>1</v>
      </c>
    </row>
    <row r="583" spans="1:5" ht="15.75" customHeight="1" x14ac:dyDescent="0.35">
      <c r="A583" t="s">
        <v>1402</v>
      </c>
      <c r="B583" t="s">
        <v>115</v>
      </c>
      <c r="C583" t="s">
        <v>9</v>
      </c>
      <c r="D583" t="s">
        <v>1403</v>
      </c>
      <c r="E583" t="b">
        <v>0</v>
      </c>
    </row>
    <row r="584" spans="1:5" ht="15.75" customHeight="1" x14ac:dyDescent="0.35">
      <c r="A584" t="s">
        <v>1404</v>
      </c>
      <c r="B584" t="s">
        <v>52</v>
      </c>
      <c r="C584" t="s">
        <v>9</v>
      </c>
      <c r="D584" t="s">
        <v>1405</v>
      </c>
      <c r="E584" t="b">
        <v>1</v>
      </c>
    </row>
    <row r="585" spans="1:5" ht="15.75" customHeight="1" x14ac:dyDescent="0.35">
      <c r="A585" t="s">
        <v>1406</v>
      </c>
      <c r="B585" t="s">
        <v>16</v>
      </c>
      <c r="C585" t="s">
        <v>9</v>
      </c>
      <c r="D585" t="s">
        <v>1407</v>
      </c>
      <c r="E585" t="b">
        <v>1</v>
      </c>
    </row>
    <row r="586" spans="1:5" ht="15.75" customHeight="1" x14ac:dyDescent="0.35">
      <c r="A586" t="s">
        <v>1408</v>
      </c>
      <c r="B586" t="s">
        <v>392</v>
      </c>
      <c r="C586" t="s">
        <v>9</v>
      </c>
      <c r="D586" t="s">
        <v>1409</v>
      </c>
      <c r="E586" t="b">
        <v>1</v>
      </c>
    </row>
    <row r="587" spans="1:5" ht="15.75" customHeight="1" x14ac:dyDescent="0.35">
      <c r="A587" t="s">
        <v>1410</v>
      </c>
      <c r="B587" t="s">
        <v>330</v>
      </c>
      <c r="C587" t="s">
        <v>9</v>
      </c>
      <c r="D587" t="s">
        <v>1411</v>
      </c>
      <c r="E587" t="b">
        <v>1</v>
      </c>
    </row>
    <row r="588" spans="1:5" ht="15.75" customHeight="1" x14ac:dyDescent="0.35">
      <c r="A588" t="s">
        <v>1412</v>
      </c>
      <c r="B588" t="s">
        <v>12</v>
      </c>
      <c r="C588" t="s">
        <v>9</v>
      </c>
      <c r="D588" t="s">
        <v>1413</v>
      </c>
      <c r="E588" t="b">
        <v>1</v>
      </c>
    </row>
    <row r="589" spans="1:5" ht="15.75" customHeight="1" x14ac:dyDescent="0.35">
      <c r="A589" t="s">
        <v>1414</v>
      </c>
      <c r="B589" t="s">
        <v>268</v>
      </c>
      <c r="C589" t="s">
        <v>9</v>
      </c>
      <c r="D589" t="s">
        <v>1415</v>
      </c>
      <c r="E589" t="b">
        <v>1</v>
      </c>
    </row>
    <row r="590" spans="1:5" ht="15.75" customHeight="1" x14ac:dyDescent="0.35">
      <c r="A590" t="s">
        <v>1416</v>
      </c>
      <c r="B590" t="s">
        <v>72</v>
      </c>
      <c r="C590" t="s">
        <v>9</v>
      </c>
      <c r="D590" t="s">
        <v>1417</v>
      </c>
      <c r="E590" t="b">
        <v>1</v>
      </c>
    </row>
    <row r="591" spans="1:5" ht="15.75" customHeight="1" x14ac:dyDescent="0.35">
      <c r="A591" t="s">
        <v>1418</v>
      </c>
      <c r="B591" t="s">
        <v>68</v>
      </c>
      <c r="C591" t="s">
        <v>9</v>
      </c>
      <c r="D591" t="s">
        <v>1419</v>
      </c>
      <c r="E591" t="b">
        <v>1</v>
      </c>
    </row>
    <row r="592" spans="1:5" ht="15.75" customHeight="1" x14ac:dyDescent="0.35">
      <c r="A592" t="s">
        <v>1420</v>
      </c>
      <c r="B592" t="s">
        <v>289</v>
      </c>
      <c r="C592" t="s">
        <v>9</v>
      </c>
      <c r="D592" t="s">
        <v>1421</v>
      </c>
      <c r="E592" t="b">
        <v>1</v>
      </c>
    </row>
    <row r="593" spans="1:5" ht="15.75" customHeight="1" x14ac:dyDescent="0.35">
      <c r="A593" t="s">
        <v>1422</v>
      </c>
      <c r="B593" t="s">
        <v>8</v>
      </c>
      <c r="C593" t="s">
        <v>9</v>
      </c>
      <c r="D593" t="s">
        <v>1423</v>
      </c>
      <c r="E593" t="b">
        <v>1</v>
      </c>
    </row>
    <row r="594" spans="1:5" ht="15.75" customHeight="1" x14ac:dyDescent="0.35">
      <c r="A594" t="s">
        <v>1424</v>
      </c>
      <c r="B594" t="s">
        <v>289</v>
      </c>
      <c r="C594" t="s">
        <v>9</v>
      </c>
      <c r="D594" t="s">
        <v>1425</v>
      </c>
      <c r="E594" t="b">
        <v>1</v>
      </c>
    </row>
    <row r="595" spans="1:5" ht="15.75" customHeight="1" x14ac:dyDescent="0.35">
      <c r="A595" t="s">
        <v>1426</v>
      </c>
      <c r="B595" t="s">
        <v>219</v>
      </c>
      <c r="C595" t="s">
        <v>9</v>
      </c>
      <c r="D595" t="s">
        <v>1427</v>
      </c>
      <c r="E595" t="b">
        <v>1</v>
      </c>
    </row>
    <row r="596" spans="1:5" ht="15.75" customHeight="1" x14ac:dyDescent="0.35">
      <c r="A596" t="s">
        <v>1428</v>
      </c>
      <c r="B596" t="s">
        <v>23</v>
      </c>
      <c r="C596" t="s">
        <v>9</v>
      </c>
      <c r="D596" t="s">
        <v>140</v>
      </c>
      <c r="E596" t="b">
        <v>1</v>
      </c>
    </row>
    <row r="597" spans="1:5" ht="15.75" customHeight="1" x14ac:dyDescent="0.35">
      <c r="A597" t="s">
        <v>1429</v>
      </c>
      <c r="B597" t="s">
        <v>29</v>
      </c>
      <c r="C597" t="s">
        <v>9</v>
      </c>
      <c r="D597" t="s">
        <v>1430</v>
      </c>
      <c r="E597" t="b">
        <v>1</v>
      </c>
    </row>
    <row r="598" spans="1:5" ht="15.75" customHeight="1" x14ac:dyDescent="0.35">
      <c r="A598" t="s">
        <v>1431</v>
      </c>
      <c r="B598" t="s">
        <v>315</v>
      </c>
      <c r="C598" t="s">
        <v>9</v>
      </c>
      <c r="D598" t="s">
        <v>1432</v>
      </c>
      <c r="E598" t="b">
        <v>0</v>
      </c>
    </row>
    <row r="599" spans="1:5" ht="15.75" customHeight="1" x14ac:dyDescent="0.35">
      <c r="A599" t="s">
        <v>1433</v>
      </c>
      <c r="B599" t="s">
        <v>100</v>
      </c>
      <c r="C599" t="s">
        <v>9</v>
      </c>
      <c r="D599" t="s">
        <v>1434</v>
      </c>
      <c r="E599" t="b">
        <v>1</v>
      </c>
    </row>
    <row r="600" spans="1:5" ht="15.75" customHeight="1" x14ac:dyDescent="0.35">
      <c r="A600" t="s">
        <v>1435</v>
      </c>
      <c r="B600" t="s">
        <v>169</v>
      </c>
      <c r="C600" t="s">
        <v>9</v>
      </c>
      <c r="D600" t="s">
        <v>1436</v>
      </c>
      <c r="E600" t="b">
        <v>1</v>
      </c>
    </row>
    <row r="601" spans="1:5" ht="15.75" customHeight="1" x14ac:dyDescent="0.35">
      <c r="A601" t="s">
        <v>1437</v>
      </c>
      <c r="B601" t="s">
        <v>437</v>
      </c>
      <c r="C601" t="s">
        <v>9</v>
      </c>
      <c r="D601" t="s">
        <v>1438</v>
      </c>
      <c r="E601" t="b">
        <v>1</v>
      </c>
    </row>
    <row r="602" spans="1:5" ht="15.75" customHeight="1" x14ac:dyDescent="0.35">
      <c r="A602" t="s">
        <v>1439</v>
      </c>
      <c r="B602" t="s">
        <v>354</v>
      </c>
      <c r="C602" t="s">
        <v>9</v>
      </c>
      <c r="D602" t="s">
        <v>1440</v>
      </c>
      <c r="E602" t="b">
        <v>1</v>
      </c>
    </row>
    <row r="603" spans="1:5" ht="15.75" customHeight="1" x14ac:dyDescent="0.35">
      <c r="A603" t="s">
        <v>1441</v>
      </c>
      <c r="B603" t="s">
        <v>52</v>
      </c>
      <c r="C603" t="s">
        <v>9</v>
      </c>
      <c r="D603" t="s">
        <v>1357</v>
      </c>
      <c r="E603" t="b">
        <v>1</v>
      </c>
    </row>
    <row r="604" spans="1:5" ht="15.75" customHeight="1" x14ac:dyDescent="0.35">
      <c r="A604" t="s">
        <v>1442</v>
      </c>
      <c r="B604" t="s">
        <v>336</v>
      </c>
      <c r="C604" t="s">
        <v>9</v>
      </c>
      <c r="D604" t="s">
        <v>1443</v>
      </c>
      <c r="E604" t="b">
        <v>1</v>
      </c>
    </row>
    <row r="605" spans="1:5" ht="15.75" customHeight="1" x14ac:dyDescent="0.35">
      <c r="A605" t="s">
        <v>1444</v>
      </c>
      <c r="B605" t="s">
        <v>115</v>
      </c>
      <c r="C605" t="s">
        <v>9</v>
      </c>
      <c r="D605" t="s">
        <v>1445</v>
      </c>
      <c r="E605" t="b">
        <v>1</v>
      </c>
    </row>
    <row r="606" spans="1:5" ht="15.75" customHeight="1" x14ac:dyDescent="0.35">
      <c r="A606" t="s">
        <v>1446</v>
      </c>
      <c r="B606" t="s">
        <v>241</v>
      </c>
      <c r="C606" t="s">
        <v>9</v>
      </c>
      <c r="D606" t="s">
        <v>1447</v>
      </c>
      <c r="E606" t="b">
        <v>1</v>
      </c>
    </row>
    <row r="607" spans="1:5" ht="15.75" customHeight="1" x14ac:dyDescent="0.35">
      <c r="A607" t="s">
        <v>1448</v>
      </c>
      <c r="B607" t="s">
        <v>8</v>
      </c>
      <c r="C607" t="s">
        <v>9</v>
      </c>
      <c r="D607" t="s">
        <v>1449</v>
      </c>
      <c r="E607" t="b">
        <v>1</v>
      </c>
    </row>
    <row r="608" spans="1:5" ht="15.75" customHeight="1" x14ac:dyDescent="0.35">
      <c r="A608" t="s">
        <v>1450</v>
      </c>
      <c r="B608" t="s">
        <v>324</v>
      </c>
      <c r="C608" t="s">
        <v>9</v>
      </c>
      <c r="D608" t="s">
        <v>1451</v>
      </c>
      <c r="E608" t="b">
        <v>1</v>
      </c>
    </row>
    <row r="609" spans="1:5" ht="15.75" customHeight="1" x14ac:dyDescent="0.35">
      <c r="A609" t="s">
        <v>1452</v>
      </c>
      <c r="B609" t="s">
        <v>241</v>
      </c>
      <c r="C609" t="s">
        <v>9</v>
      </c>
      <c r="D609" t="s">
        <v>1453</v>
      </c>
      <c r="E609" t="b">
        <v>1</v>
      </c>
    </row>
    <row r="610" spans="1:5" ht="15.75" customHeight="1" x14ac:dyDescent="0.35">
      <c r="A610" t="s">
        <v>1454</v>
      </c>
      <c r="B610" t="s">
        <v>52</v>
      </c>
      <c r="C610" t="s">
        <v>9</v>
      </c>
      <c r="D610" t="s">
        <v>1455</v>
      </c>
      <c r="E610" t="b">
        <v>1</v>
      </c>
    </row>
    <row r="611" spans="1:5" ht="15.75" customHeight="1" x14ac:dyDescent="0.35">
      <c r="A611" t="s">
        <v>1456</v>
      </c>
      <c r="B611" t="s">
        <v>39</v>
      </c>
      <c r="C611" t="s">
        <v>9</v>
      </c>
      <c r="D611" t="s">
        <v>1457</v>
      </c>
      <c r="E611" t="b">
        <v>0</v>
      </c>
    </row>
    <row r="612" spans="1:5" ht="15.75" customHeight="1" x14ac:dyDescent="0.35">
      <c r="A612" t="s">
        <v>1458</v>
      </c>
      <c r="B612" t="s">
        <v>330</v>
      </c>
      <c r="C612" t="s">
        <v>9</v>
      </c>
      <c r="D612" t="s">
        <v>1459</v>
      </c>
      <c r="E612" t="b">
        <v>1</v>
      </c>
    </row>
    <row r="613" spans="1:5" ht="15.75" customHeight="1" x14ac:dyDescent="0.35">
      <c r="A613" t="s">
        <v>1460</v>
      </c>
      <c r="B613" t="s">
        <v>368</v>
      </c>
      <c r="C613" t="s">
        <v>9</v>
      </c>
      <c r="D613" t="s">
        <v>1461</v>
      </c>
      <c r="E613" t="b">
        <v>1</v>
      </c>
    </row>
    <row r="614" spans="1:5" ht="15.75" customHeight="1" x14ac:dyDescent="0.35">
      <c r="A614" t="s">
        <v>1462</v>
      </c>
      <c r="B614" t="s">
        <v>97</v>
      </c>
      <c r="C614" t="s">
        <v>9</v>
      </c>
      <c r="D614" t="s">
        <v>1463</v>
      </c>
      <c r="E614" t="b">
        <v>1</v>
      </c>
    </row>
    <row r="615" spans="1:5" ht="15.75" customHeight="1" x14ac:dyDescent="0.35">
      <c r="A615" t="s">
        <v>1464</v>
      </c>
      <c r="B615" t="s">
        <v>72</v>
      </c>
      <c r="C615" t="s">
        <v>9</v>
      </c>
      <c r="D615" t="s">
        <v>1465</v>
      </c>
      <c r="E615" t="b">
        <v>1</v>
      </c>
    </row>
    <row r="616" spans="1:5" ht="15.75" customHeight="1" x14ac:dyDescent="0.35">
      <c r="A616" t="s">
        <v>1466</v>
      </c>
      <c r="B616" t="s">
        <v>72</v>
      </c>
      <c r="C616" t="s">
        <v>9</v>
      </c>
      <c r="D616" t="s">
        <v>1467</v>
      </c>
      <c r="E616" t="b">
        <v>1</v>
      </c>
    </row>
    <row r="617" spans="1:5" ht="15.75" customHeight="1" x14ac:dyDescent="0.35">
      <c r="A617" t="s">
        <v>1468</v>
      </c>
      <c r="B617" t="s">
        <v>112</v>
      </c>
      <c r="C617" t="s">
        <v>9</v>
      </c>
      <c r="D617" t="s">
        <v>1215</v>
      </c>
      <c r="E617" t="b">
        <v>1</v>
      </c>
    </row>
    <row r="618" spans="1:5" ht="15.75" customHeight="1" x14ac:dyDescent="0.35">
      <c r="A618" t="s">
        <v>1469</v>
      </c>
      <c r="B618" t="s">
        <v>172</v>
      </c>
      <c r="C618" t="s">
        <v>9</v>
      </c>
      <c r="D618" t="s">
        <v>1470</v>
      </c>
      <c r="E618" t="b">
        <v>1</v>
      </c>
    </row>
    <row r="619" spans="1:5" ht="15.75" customHeight="1" x14ac:dyDescent="0.35">
      <c r="A619" t="s">
        <v>1471</v>
      </c>
      <c r="B619" t="s">
        <v>68</v>
      </c>
      <c r="C619" t="s">
        <v>9</v>
      </c>
      <c r="D619" t="s">
        <v>1472</v>
      </c>
      <c r="E619" t="b">
        <v>1</v>
      </c>
    </row>
    <row r="620" spans="1:5" ht="15.75" customHeight="1" x14ac:dyDescent="0.35">
      <c r="A620" t="s">
        <v>1473</v>
      </c>
      <c r="B620" t="s">
        <v>46</v>
      </c>
      <c r="C620" t="s">
        <v>9</v>
      </c>
      <c r="D620" t="s">
        <v>1474</v>
      </c>
      <c r="E620" t="b">
        <v>1</v>
      </c>
    </row>
    <row r="621" spans="1:5" ht="15.75" customHeight="1" x14ac:dyDescent="0.35">
      <c r="A621" t="s">
        <v>1475</v>
      </c>
      <c r="B621" t="s">
        <v>289</v>
      </c>
      <c r="C621" t="s">
        <v>9</v>
      </c>
      <c r="D621" t="s">
        <v>1014</v>
      </c>
      <c r="E621" t="b">
        <v>1</v>
      </c>
    </row>
    <row r="622" spans="1:5" ht="15.75" customHeight="1" x14ac:dyDescent="0.35">
      <c r="A622" t="s">
        <v>1476</v>
      </c>
      <c r="B622" t="s">
        <v>35</v>
      </c>
      <c r="C622" t="s">
        <v>9</v>
      </c>
      <c r="D622" t="s">
        <v>1477</v>
      </c>
      <c r="E622" t="b">
        <v>1</v>
      </c>
    </row>
    <row r="623" spans="1:5" ht="15.75" customHeight="1" x14ac:dyDescent="0.35">
      <c r="A623" t="s">
        <v>1478</v>
      </c>
      <c r="B623" t="s">
        <v>650</v>
      </c>
      <c r="C623" t="s">
        <v>9</v>
      </c>
      <c r="D623" t="s">
        <v>1479</v>
      </c>
      <c r="E623" t="b">
        <v>1</v>
      </c>
    </row>
    <row r="624" spans="1:5" ht="15.75" customHeight="1" x14ac:dyDescent="0.35">
      <c r="A624" t="s">
        <v>1480</v>
      </c>
      <c r="B624" t="s">
        <v>23</v>
      </c>
      <c r="C624" t="s">
        <v>9</v>
      </c>
      <c r="D624" t="s">
        <v>1481</v>
      </c>
      <c r="E624" t="b">
        <v>1</v>
      </c>
    </row>
    <row r="625" spans="1:5" ht="15.75" customHeight="1" x14ac:dyDescent="0.35">
      <c r="A625" t="s">
        <v>1482</v>
      </c>
      <c r="B625" t="s">
        <v>112</v>
      </c>
      <c r="C625" t="s">
        <v>9</v>
      </c>
      <c r="D625" t="s">
        <v>1483</v>
      </c>
      <c r="E625" t="b">
        <v>1</v>
      </c>
    </row>
    <row r="626" spans="1:5" ht="15.75" customHeight="1" x14ac:dyDescent="0.35">
      <c r="A626" t="s">
        <v>1484</v>
      </c>
      <c r="B626" t="s">
        <v>108</v>
      </c>
      <c r="C626" t="s">
        <v>9</v>
      </c>
      <c r="D626" t="s">
        <v>1485</v>
      </c>
      <c r="E626" t="b">
        <v>1</v>
      </c>
    </row>
    <row r="627" spans="1:5" ht="15.75" customHeight="1" x14ac:dyDescent="0.35">
      <c r="A627" t="s">
        <v>1486</v>
      </c>
      <c r="B627" t="s">
        <v>46</v>
      </c>
      <c r="C627" t="s">
        <v>9</v>
      </c>
      <c r="D627" t="s">
        <v>1370</v>
      </c>
      <c r="E627" t="b">
        <v>1</v>
      </c>
    </row>
    <row r="628" spans="1:5" ht="15.75" customHeight="1" x14ac:dyDescent="0.35">
      <c r="A628" t="s">
        <v>1487</v>
      </c>
      <c r="B628" t="s">
        <v>86</v>
      </c>
      <c r="C628" t="s">
        <v>9</v>
      </c>
      <c r="D628" t="s">
        <v>1488</v>
      </c>
      <c r="E628" t="b">
        <v>1</v>
      </c>
    </row>
    <row r="629" spans="1:5" ht="15.75" customHeight="1" x14ac:dyDescent="0.35">
      <c r="A629" t="s">
        <v>1489</v>
      </c>
      <c r="B629" t="s">
        <v>378</v>
      </c>
      <c r="C629" t="s">
        <v>9</v>
      </c>
      <c r="D629" t="s">
        <v>1490</v>
      </c>
      <c r="E629" t="b">
        <v>1</v>
      </c>
    </row>
    <row r="630" spans="1:5" ht="15.75" customHeight="1" x14ac:dyDescent="0.35">
      <c r="A630" t="s">
        <v>1491</v>
      </c>
      <c r="B630" t="s">
        <v>638</v>
      </c>
      <c r="C630" t="s">
        <v>9</v>
      </c>
      <c r="D630" t="s">
        <v>1492</v>
      </c>
      <c r="E630" t="b">
        <v>1</v>
      </c>
    </row>
    <row r="631" spans="1:5" ht="15.75" customHeight="1" x14ac:dyDescent="0.35">
      <c r="A631" t="s">
        <v>1493</v>
      </c>
      <c r="B631" t="s">
        <v>169</v>
      </c>
      <c r="C631" t="s">
        <v>9</v>
      </c>
      <c r="D631" t="s">
        <v>1494</v>
      </c>
      <c r="E631" t="b">
        <v>1</v>
      </c>
    </row>
    <row r="632" spans="1:5" ht="15.75" customHeight="1" x14ac:dyDescent="0.35">
      <c r="A632" t="s">
        <v>1495</v>
      </c>
      <c r="B632" t="s">
        <v>29</v>
      </c>
      <c r="C632" t="s">
        <v>9</v>
      </c>
      <c r="D632" t="s">
        <v>1496</v>
      </c>
      <c r="E632" t="b">
        <v>1</v>
      </c>
    </row>
    <row r="633" spans="1:5" ht="15.75" customHeight="1" x14ac:dyDescent="0.35">
      <c r="A633" t="s">
        <v>1497</v>
      </c>
      <c r="B633" t="s">
        <v>508</v>
      </c>
      <c r="C633" t="s">
        <v>9</v>
      </c>
      <c r="D633" t="s">
        <v>1498</v>
      </c>
      <c r="E633" t="b">
        <v>1</v>
      </c>
    </row>
    <row r="634" spans="1:5" ht="15.75" customHeight="1" x14ac:dyDescent="0.35">
      <c r="A634" t="s">
        <v>1499</v>
      </c>
      <c r="B634" t="s">
        <v>57</v>
      </c>
      <c r="C634" t="s">
        <v>9</v>
      </c>
      <c r="D634" t="s">
        <v>1500</v>
      </c>
      <c r="E634" t="b">
        <v>1</v>
      </c>
    </row>
    <row r="635" spans="1:5" ht="15.75" customHeight="1" x14ac:dyDescent="0.35">
      <c r="A635" t="s">
        <v>1501</v>
      </c>
      <c r="B635" t="s">
        <v>46</v>
      </c>
      <c r="C635" t="s">
        <v>9</v>
      </c>
      <c r="D635" t="s">
        <v>1502</v>
      </c>
      <c r="E635" t="b">
        <v>1</v>
      </c>
    </row>
    <row r="636" spans="1:5" ht="15.75" customHeight="1" x14ac:dyDescent="0.35">
      <c r="A636" t="s">
        <v>1503</v>
      </c>
      <c r="B636" t="s">
        <v>16</v>
      </c>
      <c r="C636" t="s">
        <v>9</v>
      </c>
      <c r="D636" t="s">
        <v>1504</v>
      </c>
      <c r="E636" t="b">
        <v>1</v>
      </c>
    </row>
    <row r="637" spans="1:5" ht="15.75" customHeight="1" x14ac:dyDescent="0.35">
      <c r="A637" t="s">
        <v>1505</v>
      </c>
      <c r="B637" t="s">
        <v>638</v>
      </c>
      <c r="C637" t="s">
        <v>9</v>
      </c>
      <c r="D637" t="s">
        <v>1506</v>
      </c>
      <c r="E637" t="b">
        <v>1</v>
      </c>
    </row>
    <row r="638" spans="1:5" ht="15.75" customHeight="1" x14ac:dyDescent="0.35">
      <c r="A638" t="s">
        <v>1507</v>
      </c>
      <c r="B638" t="s">
        <v>112</v>
      </c>
      <c r="C638" t="s">
        <v>9</v>
      </c>
      <c r="D638" t="s">
        <v>1508</v>
      </c>
      <c r="E638" t="b">
        <v>1</v>
      </c>
    </row>
    <row r="639" spans="1:5" ht="15.75" customHeight="1" x14ac:dyDescent="0.35">
      <c r="A639" t="s">
        <v>1509</v>
      </c>
      <c r="B639" t="s">
        <v>315</v>
      </c>
      <c r="C639" t="s">
        <v>9</v>
      </c>
      <c r="D639" t="s">
        <v>1510</v>
      </c>
      <c r="E639" t="b">
        <v>1</v>
      </c>
    </row>
    <row r="640" spans="1:5" ht="15.75" customHeight="1" x14ac:dyDescent="0.35">
      <c r="A640" t="s">
        <v>1511</v>
      </c>
      <c r="B640" t="s">
        <v>563</v>
      </c>
      <c r="C640" t="s">
        <v>9</v>
      </c>
      <c r="D640" t="s">
        <v>1512</v>
      </c>
      <c r="E640" t="b">
        <v>1</v>
      </c>
    </row>
    <row r="641" spans="1:5" ht="15.75" customHeight="1" x14ac:dyDescent="0.35">
      <c r="A641" t="s">
        <v>1513</v>
      </c>
      <c r="B641" t="s">
        <v>32</v>
      </c>
      <c r="C641" t="s">
        <v>9</v>
      </c>
      <c r="D641" t="s">
        <v>1514</v>
      </c>
      <c r="E641" t="b">
        <v>1</v>
      </c>
    </row>
    <row r="642" spans="1:5" ht="15.75" customHeight="1" x14ac:dyDescent="0.35">
      <c r="A642" t="s">
        <v>1515</v>
      </c>
      <c r="B642" t="s">
        <v>43</v>
      </c>
      <c r="C642" t="s">
        <v>9</v>
      </c>
      <c r="D642" t="s">
        <v>1516</v>
      </c>
      <c r="E642" t="b">
        <v>1</v>
      </c>
    </row>
    <row r="643" spans="1:5" ht="15.75" customHeight="1" x14ac:dyDescent="0.35">
      <c r="A643" t="s">
        <v>1517</v>
      </c>
      <c r="B643" t="s">
        <v>268</v>
      </c>
      <c r="C643" t="s">
        <v>9</v>
      </c>
      <c r="D643" t="s">
        <v>1518</v>
      </c>
      <c r="E643" t="b">
        <v>1</v>
      </c>
    </row>
    <row r="644" spans="1:5" ht="15.75" customHeight="1" x14ac:dyDescent="0.35">
      <c r="A644" t="s">
        <v>1519</v>
      </c>
      <c r="B644" t="s">
        <v>147</v>
      </c>
      <c r="C644" t="s">
        <v>9</v>
      </c>
      <c r="D644" t="s">
        <v>1520</v>
      </c>
      <c r="E644" t="b">
        <v>1</v>
      </c>
    </row>
    <row r="645" spans="1:5" ht="15.75" customHeight="1" x14ac:dyDescent="0.35">
      <c r="A645" t="s">
        <v>1521</v>
      </c>
      <c r="B645" t="s">
        <v>115</v>
      </c>
      <c r="C645" t="s">
        <v>9</v>
      </c>
      <c r="D645" t="s">
        <v>1522</v>
      </c>
      <c r="E645" t="b">
        <v>1</v>
      </c>
    </row>
    <row r="646" spans="1:5" ht="15.75" customHeight="1" x14ac:dyDescent="0.35">
      <c r="A646" t="s">
        <v>1523</v>
      </c>
      <c r="B646" t="s">
        <v>202</v>
      </c>
      <c r="C646" t="s">
        <v>9</v>
      </c>
      <c r="D646" t="s">
        <v>1524</v>
      </c>
      <c r="E646" t="b">
        <v>1</v>
      </c>
    </row>
    <row r="647" spans="1:5" ht="15.75" customHeight="1" x14ac:dyDescent="0.35">
      <c r="A647" t="s">
        <v>1525</v>
      </c>
      <c r="B647" t="s">
        <v>103</v>
      </c>
      <c r="C647" t="s">
        <v>9</v>
      </c>
      <c r="D647" t="s">
        <v>1526</v>
      </c>
      <c r="E647" t="b">
        <v>1</v>
      </c>
    </row>
    <row r="648" spans="1:5" ht="15.75" customHeight="1" x14ac:dyDescent="0.35">
      <c r="A648" t="s">
        <v>1527</v>
      </c>
      <c r="B648" t="s">
        <v>35</v>
      </c>
      <c r="C648" t="s">
        <v>9</v>
      </c>
      <c r="D648" t="s">
        <v>1528</v>
      </c>
      <c r="E648" t="b">
        <v>1</v>
      </c>
    </row>
    <row r="649" spans="1:5" ht="15.75" customHeight="1" x14ac:dyDescent="0.35">
      <c r="A649" t="s">
        <v>1529</v>
      </c>
      <c r="B649" t="s">
        <v>68</v>
      </c>
      <c r="C649" t="s">
        <v>9</v>
      </c>
      <c r="D649" t="s">
        <v>1530</v>
      </c>
      <c r="E649" t="b">
        <v>1</v>
      </c>
    </row>
    <row r="650" spans="1:5" ht="15.75" customHeight="1" x14ac:dyDescent="0.35">
      <c r="A650" t="s">
        <v>1531</v>
      </c>
      <c r="B650" t="s">
        <v>65</v>
      </c>
      <c r="C650" t="s">
        <v>9</v>
      </c>
      <c r="D650" t="s">
        <v>1532</v>
      </c>
      <c r="E650" t="b">
        <v>1</v>
      </c>
    </row>
    <row r="651" spans="1:5" ht="15.75" customHeight="1" x14ac:dyDescent="0.35">
      <c r="A651" t="s">
        <v>1533</v>
      </c>
      <c r="B651" t="s">
        <v>241</v>
      </c>
      <c r="C651" t="s">
        <v>9</v>
      </c>
      <c r="D651" t="s">
        <v>1534</v>
      </c>
      <c r="E651" t="b">
        <v>1</v>
      </c>
    </row>
    <row r="652" spans="1:5" ht="15.75" customHeight="1" x14ac:dyDescent="0.35">
      <c r="A652" t="s">
        <v>1535</v>
      </c>
      <c r="B652" t="s">
        <v>108</v>
      </c>
      <c r="C652" t="s">
        <v>9</v>
      </c>
      <c r="D652" t="s">
        <v>1536</v>
      </c>
      <c r="E652" t="b">
        <v>1</v>
      </c>
    </row>
    <row r="653" spans="1:5" ht="15.75" customHeight="1" x14ac:dyDescent="0.35">
      <c r="A653" t="s">
        <v>1537</v>
      </c>
      <c r="B653" t="s">
        <v>315</v>
      </c>
      <c r="C653" t="s">
        <v>9</v>
      </c>
      <c r="D653" t="s">
        <v>1538</v>
      </c>
      <c r="E653" t="b">
        <v>1</v>
      </c>
    </row>
    <row r="654" spans="1:5" ht="15.75" customHeight="1" x14ac:dyDescent="0.35">
      <c r="A654" t="s">
        <v>1539</v>
      </c>
      <c r="B654" t="s">
        <v>155</v>
      </c>
      <c r="C654" t="s">
        <v>9</v>
      </c>
      <c r="D654" t="s">
        <v>1540</v>
      </c>
      <c r="E654" t="b">
        <v>1</v>
      </c>
    </row>
    <row r="655" spans="1:5" ht="15.75" customHeight="1" x14ac:dyDescent="0.35">
      <c r="A655" t="s">
        <v>1541</v>
      </c>
      <c r="B655" t="s">
        <v>35</v>
      </c>
      <c r="C655" t="s">
        <v>9</v>
      </c>
      <c r="D655" t="s">
        <v>1542</v>
      </c>
      <c r="E655" t="b">
        <v>1</v>
      </c>
    </row>
    <row r="656" spans="1:5" ht="15.75" customHeight="1" x14ac:dyDescent="0.35">
      <c r="A656" t="s">
        <v>1543</v>
      </c>
      <c r="B656" t="s">
        <v>202</v>
      </c>
      <c r="C656" t="s">
        <v>9</v>
      </c>
      <c r="D656" t="s">
        <v>1544</v>
      </c>
      <c r="E656" t="b">
        <v>0</v>
      </c>
    </row>
    <row r="657" spans="1:5" ht="15.75" customHeight="1" x14ac:dyDescent="0.35">
      <c r="A657" t="s">
        <v>1545</v>
      </c>
      <c r="B657" t="s">
        <v>62</v>
      </c>
      <c r="C657" t="s">
        <v>9</v>
      </c>
      <c r="D657" t="s">
        <v>1546</v>
      </c>
      <c r="E657" t="b">
        <v>1</v>
      </c>
    </row>
    <row r="658" spans="1:5" ht="15.75" customHeight="1" x14ac:dyDescent="0.35">
      <c r="A658" t="s">
        <v>1547</v>
      </c>
      <c r="B658" t="s">
        <v>351</v>
      </c>
      <c r="C658" t="s">
        <v>9</v>
      </c>
      <c r="D658" t="s">
        <v>1548</v>
      </c>
      <c r="E658" t="b">
        <v>1</v>
      </c>
    </row>
    <row r="659" spans="1:5" ht="15.75" customHeight="1" x14ac:dyDescent="0.35">
      <c r="A659" t="s">
        <v>1549</v>
      </c>
      <c r="B659" t="s">
        <v>46</v>
      </c>
      <c r="C659" t="s">
        <v>9</v>
      </c>
      <c r="D659" t="s">
        <v>1550</v>
      </c>
      <c r="E659" t="b">
        <v>1</v>
      </c>
    </row>
    <row r="660" spans="1:5" ht="15.75" customHeight="1" x14ac:dyDescent="0.35">
      <c r="A660" t="s">
        <v>1551</v>
      </c>
      <c r="B660" t="s">
        <v>16</v>
      </c>
      <c r="C660" t="s">
        <v>9</v>
      </c>
      <c r="D660" t="s">
        <v>730</v>
      </c>
      <c r="E660" t="b">
        <v>1</v>
      </c>
    </row>
    <row r="661" spans="1:5" ht="15.75" customHeight="1" x14ac:dyDescent="0.35">
      <c r="A661" t="s">
        <v>1552</v>
      </c>
      <c r="B661" t="s">
        <v>354</v>
      </c>
      <c r="C661" t="s">
        <v>9</v>
      </c>
      <c r="D661" t="s">
        <v>448</v>
      </c>
      <c r="E661" t="b">
        <v>1</v>
      </c>
    </row>
    <row r="662" spans="1:5" ht="15.75" customHeight="1" x14ac:dyDescent="0.35">
      <c r="A662" t="s">
        <v>1553</v>
      </c>
      <c r="B662" t="s">
        <v>81</v>
      </c>
      <c r="C662" t="s">
        <v>9</v>
      </c>
      <c r="D662" t="s">
        <v>1554</v>
      </c>
      <c r="E662" t="b">
        <v>1</v>
      </c>
    </row>
    <row r="663" spans="1:5" ht="15.75" customHeight="1" x14ac:dyDescent="0.35">
      <c r="A663" t="s">
        <v>1555</v>
      </c>
      <c r="B663" t="s">
        <v>368</v>
      </c>
      <c r="C663" t="s">
        <v>9</v>
      </c>
      <c r="D663" t="s">
        <v>163</v>
      </c>
      <c r="E663" t="b">
        <v>1</v>
      </c>
    </row>
    <row r="664" spans="1:5" ht="15.75" customHeight="1" x14ac:dyDescent="0.35">
      <c r="A664" t="s">
        <v>1556</v>
      </c>
      <c r="B664" t="s">
        <v>175</v>
      </c>
      <c r="C664" t="s">
        <v>9</v>
      </c>
      <c r="D664" t="s">
        <v>809</v>
      </c>
      <c r="E664" t="b">
        <v>1</v>
      </c>
    </row>
    <row r="665" spans="1:5" ht="15.75" customHeight="1" x14ac:dyDescent="0.35">
      <c r="A665" t="s">
        <v>1557</v>
      </c>
      <c r="B665" t="s">
        <v>94</v>
      </c>
      <c r="C665" t="s">
        <v>9</v>
      </c>
      <c r="D665" t="s">
        <v>1558</v>
      </c>
      <c r="E665" t="b">
        <v>1</v>
      </c>
    </row>
    <row r="666" spans="1:5" ht="15.75" customHeight="1" x14ac:dyDescent="0.35">
      <c r="A666" t="s">
        <v>1559</v>
      </c>
      <c r="B666" t="s">
        <v>289</v>
      </c>
      <c r="C666" t="s">
        <v>9</v>
      </c>
      <c r="D666" t="s">
        <v>555</v>
      </c>
      <c r="E666" t="b">
        <v>1</v>
      </c>
    </row>
    <row r="667" spans="1:5" ht="15.75" customHeight="1" x14ac:dyDescent="0.35">
      <c r="A667" t="s">
        <v>1560</v>
      </c>
      <c r="B667" t="s">
        <v>785</v>
      </c>
      <c r="C667" t="s">
        <v>9</v>
      </c>
      <c r="D667" t="s">
        <v>1561</v>
      </c>
      <c r="E667" t="b">
        <v>1</v>
      </c>
    </row>
    <row r="668" spans="1:5" ht="15.75" customHeight="1" x14ac:dyDescent="0.35">
      <c r="A668" t="s">
        <v>1562</v>
      </c>
      <c r="B668" t="s">
        <v>330</v>
      </c>
      <c r="C668" t="s">
        <v>9</v>
      </c>
      <c r="D668" t="s">
        <v>1563</v>
      </c>
      <c r="E668" t="b">
        <v>0</v>
      </c>
    </row>
    <row r="669" spans="1:5" ht="15.75" customHeight="1" x14ac:dyDescent="0.35">
      <c r="A669" t="s">
        <v>1564</v>
      </c>
      <c r="B669" t="s">
        <v>43</v>
      </c>
      <c r="C669" t="s">
        <v>9</v>
      </c>
      <c r="D669" t="s">
        <v>1565</v>
      </c>
      <c r="E669" t="b">
        <v>1</v>
      </c>
    </row>
    <row r="670" spans="1:5" ht="15.75" customHeight="1" x14ac:dyDescent="0.35">
      <c r="A670" t="s">
        <v>1566</v>
      </c>
      <c r="B670" t="s">
        <v>211</v>
      </c>
      <c r="C670" t="s">
        <v>9</v>
      </c>
      <c r="D670" t="s">
        <v>1567</v>
      </c>
      <c r="E670" t="b">
        <v>1</v>
      </c>
    </row>
    <row r="671" spans="1:5" ht="15.75" customHeight="1" x14ac:dyDescent="0.35">
      <c r="A671" t="s">
        <v>1568</v>
      </c>
      <c r="B671" t="s">
        <v>378</v>
      </c>
      <c r="C671" t="s">
        <v>9</v>
      </c>
      <c r="D671" t="s">
        <v>1569</v>
      </c>
      <c r="E671" t="b">
        <v>1</v>
      </c>
    </row>
    <row r="672" spans="1:5" ht="15.75" customHeight="1" x14ac:dyDescent="0.35">
      <c r="A672" t="s">
        <v>1570</v>
      </c>
      <c r="B672" t="s">
        <v>165</v>
      </c>
      <c r="C672" t="s">
        <v>9</v>
      </c>
      <c r="D672" t="s">
        <v>1571</v>
      </c>
      <c r="E672" t="b">
        <v>0</v>
      </c>
    </row>
    <row r="673" spans="1:5" ht="15.75" customHeight="1" x14ac:dyDescent="0.35">
      <c r="A673" t="s">
        <v>1572</v>
      </c>
      <c r="B673" t="s">
        <v>351</v>
      </c>
      <c r="C673" t="s">
        <v>9</v>
      </c>
      <c r="D673" t="s">
        <v>1573</v>
      </c>
      <c r="E673" t="b">
        <v>1</v>
      </c>
    </row>
    <row r="674" spans="1:5" ht="15.75" customHeight="1" x14ac:dyDescent="0.35">
      <c r="A674" t="s">
        <v>1574</v>
      </c>
      <c r="B674" t="s">
        <v>62</v>
      </c>
      <c r="C674" t="s">
        <v>9</v>
      </c>
      <c r="D674" t="s">
        <v>1575</v>
      </c>
      <c r="E674" t="b">
        <v>1</v>
      </c>
    </row>
    <row r="675" spans="1:5" ht="15.75" customHeight="1" x14ac:dyDescent="0.35">
      <c r="A675" t="s">
        <v>1576</v>
      </c>
      <c r="B675" t="s">
        <v>268</v>
      </c>
      <c r="C675" t="s">
        <v>9</v>
      </c>
      <c r="D675" t="s">
        <v>1577</v>
      </c>
      <c r="E675" t="b">
        <v>1</v>
      </c>
    </row>
    <row r="676" spans="1:5" ht="15.75" customHeight="1" x14ac:dyDescent="0.35">
      <c r="A676" t="s">
        <v>1578</v>
      </c>
      <c r="B676" t="s">
        <v>324</v>
      </c>
      <c r="C676" t="s">
        <v>9</v>
      </c>
      <c r="D676" t="s">
        <v>1579</v>
      </c>
      <c r="E676" t="b">
        <v>1</v>
      </c>
    </row>
    <row r="677" spans="1:5" ht="15.75" customHeight="1" x14ac:dyDescent="0.35">
      <c r="A677" t="s">
        <v>1580</v>
      </c>
      <c r="B677" t="s">
        <v>81</v>
      </c>
      <c r="C677" t="s">
        <v>9</v>
      </c>
      <c r="D677" t="s">
        <v>1581</v>
      </c>
      <c r="E677" t="b">
        <v>1</v>
      </c>
    </row>
    <row r="678" spans="1:5" ht="15.75" customHeight="1" x14ac:dyDescent="0.35">
      <c r="A678" t="s">
        <v>1582</v>
      </c>
      <c r="B678" t="s">
        <v>35</v>
      </c>
      <c r="C678" t="s">
        <v>9</v>
      </c>
      <c r="D678" t="s">
        <v>1583</v>
      </c>
      <c r="E678" t="b">
        <v>0</v>
      </c>
    </row>
    <row r="679" spans="1:5" ht="15.75" customHeight="1" x14ac:dyDescent="0.35">
      <c r="A679" t="s">
        <v>1584</v>
      </c>
      <c r="B679" t="s">
        <v>508</v>
      </c>
      <c r="C679" t="s">
        <v>9</v>
      </c>
      <c r="D679" t="s">
        <v>1585</v>
      </c>
      <c r="E679" t="b">
        <v>1</v>
      </c>
    </row>
    <row r="680" spans="1:5" ht="15.75" customHeight="1" x14ac:dyDescent="0.35">
      <c r="A680" t="s">
        <v>1586</v>
      </c>
      <c r="B680" t="s">
        <v>57</v>
      </c>
      <c r="C680" t="s">
        <v>9</v>
      </c>
      <c r="D680" t="s">
        <v>1587</v>
      </c>
      <c r="E680" t="b">
        <v>1</v>
      </c>
    </row>
    <row r="681" spans="1:5" ht="15.75" customHeight="1" x14ac:dyDescent="0.35">
      <c r="A681" t="s">
        <v>1588</v>
      </c>
      <c r="B681" t="s">
        <v>351</v>
      </c>
      <c r="C681" t="s">
        <v>9</v>
      </c>
      <c r="D681" t="s">
        <v>1589</v>
      </c>
      <c r="E681" t="b">
        <v>1</v>
      </c>
    </row>
    <row r="682" spans="1:5" ht="15.75" customHeight="1" x14ac:dyDescent="0.35">
      <c r="A682" t="s">
        <v>1590</v>
      </c>
      <c r="B682" t="s">
        <v>225</v>
      </c>
      <c r="C682" t="s">
        <v>9</v>
      </c>
      <c r="D682" t="s">
        <v>1591</v>
      </c>
      <c r="E682" t="b">
        <v>1</v>
      </c>
    </row>
    <row r="683" spans="1:5" ht="15.75" customHeight="1" x14ac:dyDescent="0.35">
      <c r="A683" t="s">
        <v>1592</v>
      </c>
      <c r="B683" t="s">
        <v>638</v>
      </c>
      <c r="C683" t="s">
        <v>9</v>
      </c>
      <c r="D683" t="s">
        <v>1593</v>
      </c>
      <c r="E683" t="b">
        <v>1</v>
      </c>
    </row>
    <row r="684" spans="1:5" ht="15.75" customHeight="1" x14ac:dyDescent="0.35">
      <c r="A684" t="s">
        <v>1594</v>
      </c>
      <c r="B684" t="s">
        <v>65</v>
      </c>
      <c r="C684" t="s">
        <v>9</v>
      </c>
      <c r="D684" t="s">
        <v>1595</v>
      </c>
      <c r="E684" t="b">
        <v>1</v>
      </c>
    </row>
    <row r="685" spans="1:5" ht="15.75" customHeight="1" x14ac:dyDescent="0.35">
      <c r="A685" t="s">
        <v>1596</v>
      </c>
      <c r="B685" t="s">
        <v>52</v>
      </c>
      <c r="C685" t="s">
        <v>9</v>
      </c>
      <c r="D685" t="s">
        <v>1228</v>
      </c>
      <c r="E685" t="b">
        <v>1</v>
      </c>
    </row>
    <row r="686" spans="1:5" ht="15.75" customHeight="1" x14ac:dyDescent="0.35">
      <c r="A686" t="s">
        <v>1597</v>
      </c>
      <c r="B686" t="s">
        <v>192</v>
      </c>
      <c r="C686" t="s">
        <v>9</v>
      </c>
      <c r="D686" t="s">
        <v>1598</v>
      </c>
      <c r="E686" t="b">
        <v>1</v>
      </c>
    </row>
    <row r="687" spans="1:5" ht="15.75" customHeight="1" x14ac:dyDescent="0.35">
      <c r="A687" t="s">
        <v>1599</v>
      </c>
      <c r="B687" t="s">
        <v>76</v>
      </c>
      <c r="C687" t="s">
        <v>9</v>
      </c>
      <c r="D687" t="s">
        <v>1600</v>
      </c>
      <c r="E687" t="b">
        <v>1</v>
      </c>
    </row>
    <row r="688" spans="1:5" ht="15.75" customHeight="1" x14ac:dyDescent="0.35">
      <c r="A688" t="s">
        <v>1601</v>
      </c>
      <c r="B688" t="s">
        <v>250</v>
      </c>
      <c r="C688" t="s">
        <v>9</v>
      </c>
      <c r="D688" t="s">
        <v>1602</v>
      </c>
      <c r="E688" t="b">
        <v>1</v>
      </c>
    </row>
    <row r="689" spans="1:5" ht="15.75" customHeight="1" x14ac:dyDescent="0.35">
      <c r="A689" t="s">
        <v>1603</v>
      </c>
      <c r="B689" t="s">
        <v>199</v>
      </c>
      <c r="C689" t="s">
        <v>9</v>
      </c>
      <c r="D689" t="s">
        <v>1604</v>
      </c>
      <c r="E689" t="b">
        <v>1</v>
      </c>
    </row>
    <row r="690" spans="1:5" ht="15.75" customHeight="1" x14ac:dyDescent="0.35">
      <c r="A690" t="s">
        <v>1605</v>
      </c>
      <c r="B690" t="s">
        <v>493</v>
      </c>
      <c r="C690" t="s">
        <v>9</v>
      </c>
      <c r="D690" t="s">
        <v>1606</v>
      </c>
      <c r="E690" t="b">
        <v>1</v>
      </c>
    </row>
    <row r="691" spans="1:5" ht="15.75" customHeight="1" x14ac:dyDescent="0.35">
      <c r="A691" t="s">
        <v>1607</v>
      </c>
      <c r="B691" t="s">
        <v>91</v>
      </c>
      <c r="C691" t="s">
        <v>9</v>
      </c>
      <c r="D691" t="s">
        <v>1608</v>
      </c>
      <c r="E691" t="b">
        <v>1</v>
      </c>
    </row>
    <row r="692" spans="1:5" ht="15.75" customHeight="1" x14ac:dyDescent="0.35">
      <c r="A692" t="s">
        <v>1609</v>
      </c>
      <c r="B692" t="s">
        <v>225</v>
      </c>
      <c r="C692" t="s">
        <v>9</v>
      </c>
      <c r="D692" t="s">
        <v>585</v>
      </c>
      <c r="E692" t="b">
        <v>1</v>
      </c>
    </row>
    <row r="693" spans="1:5" ht="15.75" customHeight="1" x14ac:dyDescent="0.35">
      <c r="A693" t="s">
        <v>1610</v>
      </c>
      <c r="B693" t="s">
        <v>211</v>
      </c>
      <c r="C693" t="s">
        <v>9</v>
      </c>
      <c r="D693" t="s">
        <v>1611</v>
      </c>
      <c r="E693" t="b">
        <v>1</v>
      </c>
    </row>
    <row r="694" spans="1:5" ht="15.75" customHeight="1" x14ac:dyDescent="0.35">
      <c r="A694" t="s">
        <v>1612</v>
      </c>
      <c r="B694" t="s">
        <v>225</v>
      </c>
      <c r="C694" t="s">
        <v>9</v>
      </c>
      <c r="D694" t="s">
        <v>1613</v>
      </c>
      <c r="E694" t="b">
        <v>1</v>
      </c>
    </row>
    <row r="695" spans="1:5" ht="15.75" customHeight="1" x14ac:dyDescent="0.35">
      <c r="A695" t="s">
        <v>1614</v>
      </c>
      <c r="B695" t="s">
        <v>118</v>
      </c>
      <c r="C695" t="s">
        <v>9</v>
      </c>
      <c r="D695" t="s">
        <v>1615</v>
      </c>
      <c r="E695" t="b">
        <v>1</v>
      </c>
    </row>
    <row r="696" spans="1:5" ht="15.75" customHeight="1" x14ac:dyDescent="0.35">
      <c r="A696" t="s">
        <v>1616</v>
      </c>
      <c r="B696" t="s">
        <v>508</v>
      </c>
      <c r="C696" t="s">
        <v>9</v>
      </c>
      <c r="D696" t="s">
        <v>1617</v>
      </c>
      <c r="E696" t="b">
        <v>1</v>
      </c>
    </row>
    <row r="697" spans="1:5" ht="15.75" customHeight="1" x14ac:dyDescent="0.35">
      <c r="A697" t="s">
        <v>1618</v>
      </c>
      <c r="B697" t="s">
        <v>611</v>
      </c>
      <c r="C697" t="s">
        <v>9</v>
      </c>
      <c r="D697" t="s">
        <v>1619</v>
      </c>
      <c r="E697" t="b">
        <v>0</v>
      </c>
    </row>
    <row r="698" spans="1:5" ht="15.75" customHeight="1" x14ac:dyDescent="0.35">
      <c r="A698" t="s">
        <v>1620</v>
      </c>
      <c r="B698" t="s">
        <v>29</v>
      </c>
      <c r="C698" t="s">
        <v>9</v>
      </c>
      <c r="D698" t="s">
        <v>1621</v>
      </c>
      <c r="E698" t="b">
        <v>1</v>
      </c>
    </row>
    <row r="699" spans="1:5" ht="15.75" customHeight="1" x14ac:dyDescent="0.35">
      <c r="A699" t="s">
        <v>1622</v>
      </c>
      <c r="B699" t="s">
        <v>72</v>
      </c>
      <c r="C699" t="s">
        <v>9</v>
      </c>
      <c r="D699" t="s">
        <v>1623</v>
      </c>
      <c r="E699" t="b">
        <v>1</v>
      </c>
    </row>
    <row r="700" spans="1:5" ht="15.75" customHeight="1" x14ac:dyDescent="0.35">
      <c r="A700" t="s">
        <v>1624</v>
      </c>
      <c r="B700" t="s">
        <v>169</v>
      </c>
      <c r="C700" t="s">
        <v>9</v>
      </c>
      <c r="D700" t="s">
        <v>1625</v>
      </c>
      <c r="E700" t="b">
        <v>1</v>
      </c>
    </row>
    <row r="701" spans="1:5" ht="15.75" customHeight="1" x14ac:dyDescent="0.35">
      <c r="A701" t="s">
        <v>1626</v>
      </c>
      <c r="B701" t="s">
        <v>892</v>
      </c>
      <c r="C701" t="s">
        <v>9</v>
      </c>
      <c r="D701" t="s">
        <v>1627</v>
      </c>
      <c r="E701" t="b">
        <v>1</v>
      </c>
    </row>
    <row r="702" spans="1:5" ht="15.75" customHeight="1" x14ac:dyDescent="0.35">
      <c r="A702" t="s">
        <v>1628</v>
      </c>
      <c r="B702" t="s">
        <v>49</v>
      </c>
      <c r="C702" t="s">
        <v>9</v>
      </c>
      <c r="D702" t="s">
        <v>1629</v>
      </c>
      <c r="E702" t="b">
        <v>1</v>
      </c>
    </row>
    <row r="703" spans="1:5" ht="15.75" customHeight="1" x14ac:dyDescent="0.35">
      <c r="A703" t="s">
        <v>1630</v>
      </c>
      <c r="B703" t="s">
        <v>401</v>
      </c>
      <c r="C703" t="s">
        <v>9</v>
      </c>
      <c r="D703" t="s">
        <v>1631</v>
      </c>
      <c r="E703" t="b">
        <v>1</v>
      </c>
    </row>
    <row r="704" spans="1:5" ht="15.75" customHeight="1" x14ac:dyDescent="0.35">
      <c r="A704" t="s">
        <v>1632</v>
      </c>
      <c r="B704" t="s">
        <v>437</v>
      </c>
      <c r="C704" t="s">
        <v>9</v>
      </c>
      <c r="D704" t="s">
        <v>1633</v>
      </c>
      <c r="E704" t="b">
        <v>1</v>
      </c>
    </row>
    <row r="705" spans="1:5" ht="15.75" customHeight="1" x14ac:dyDescent="0.35">
      <c r="A705" t="s">
        <v>1634</v>
      </c>
      <c r="B705" t="s">
        <v>493</v>
      </c>
      <c r="C705" t="s">
        <v>9</v>
      </c>
      <c r="D705" t="s">
        <v>1635</v>
      </c>
      <c r="E705" t="b">
        <v>1</v>
      </c>
    </row>
    <row r="706" spans="1:5" ht="15.75" customHeight="1" x14ac:dyDescent="0.35">
      <c r="A706" t="s">
        <v>1636</v>
      </c>
      <c r="B706" t="s">
        <v>175</v>
      </c>
      <c r="C706" t="s">
        <v>9</v>
      </c>
      <c r="D706" t="s">
        <v>1637</v>
      </c>
      <c r="E706" t="b">
        <v>0</v>
      </c>
    </row>
    <row r="707" spans="1:5" ht="15.75" customHeight="1" x14ac:dyDescent="0.35">
      <c r="A707" t="s">
        <v>1638</v>
      </c>
      <c r="B707" t="s">
        <v>39</v>
      </c>
      <c r="C707" t="s">
        <v>9</v>
      </c>
      <c r="D707" t="s">
        <v>1639</v>
      </c>
      <c r="E707" t="b">
        <v>1</v>
      </c>
    </row>
    <row r="708" spans="1:5" ht="15.75" customHeight="1" x14ac:dyDescent="0.35">
      <c r="A708" t="s">
        <v>1640</v>
      </c>
      <c r="B708" t="s">
        <v>35</v>
      </c>
      <c r="C708" t="s">
        <v>9</v>
      </c>
      <c r="D708" t="s">
        <v>1641</v>
      </c>
      <c r="E708" t="b">
        <v>1</v>
      </c>
    </row>
    <row r="709" spans="1:5" ht="15.75" customHeight="1" x14ac:dyDescent="0.35">
      <c r="A709" t="s">
        <v>1642</v>
      </c>
      <c r="B709" t="s">
        <v>43</v>
      </c>
      <c r="C709" t="s">
        <v>9</v>
      </c>
      <c r="D709" t="s">
        <v>1600</v>
      </c>
      <c r="E709" t="b">
        <v>1</v>
      </c>
    </row>
    <row r="710" spans="1:5" ht="15.75" customHeight="1" x14ac:dyDescent="0.35">
      <c r="A710" t="s">
        <v>1643</v>
      </c>
      <c r="B710" t="s">
        <v>315</v>
      </c>
      <c r="C710" t="s">
        <v>9</v>
      </c>
      <c r="D710" t="s">
        <v>1644</v>
      </c>
      <c r="E710" t="b">
        <v>1</v>
      </c>
    </row>
    <row r="711" spans="1:5" ht="15.75" customHeight="1" x14ac:dyDescent="0.35">
      <c r="A711" t="s">
        <v>1645</v>
      </c>
      <c r="B711" t="s">
        <v>134</v>
      </c>
      <c r="C711" t="s">
        <v>9</v>
      </c>
      <c r="D711" t="s">
        <v>1646</v>
      </c>
      <c r="E711" t="b">
        <v>1</v>
      </c>
    </row>
    <row r="712" spans="1:5" ht="15.75" customHeight="1" x14ac:dyDescent="0.35">
      <c r="A712" t="s">
        <v>1647</v>
      </c>
      <c r="B712" t="s">
        <v>650</v>
      </c>
      <c r="C712" t="s">
        <v>9</v>
      </c>
      <c r="D712" t="s">
        <v>1648</v>
      </c>
      <c r="E712" t="b">
        <v>1</v>
      </c>
    </row>
    <row r="713" spans="1:5" ht="15.75" customHeight="1" x14ac:dyDescent="0.35">
      <c r="A713" t="s">
        <v>1649</v>
      </c>
      <c r="B713" t="s">
        <v>108</v>
      </c>
      <c r="C713" t="s">
        <v>9</v>
      </c>
      <c r="D713" t="s">
        <v>1650</v>
      </c>
      <c r="E713" t="b">
        <v>1</v>
      </c>
    </row>
    <row r="714" spans="1:5" ht="15.75" customHeight="1" x14ac:dyDescent="0.35">
      <c r="A714" t="s">
        <v>1651</v>
      </c>
      <c r="B714" t="s">
        <v>241</v>
      </c>
      <c r="C714" t="s">
        <v>9</v>
      </c>
      <c r="D714" t="s">
        <v>1652</v>
      </c>
      <c r="E714" t="b">
        <v>1</v>
      </c>
    </row>
    <row r="715" spans="1:5" ht="15.75" customHeight="1" x14ac:dyDescent="0.35">
      <c r="A715" t="s">
        <v>1653</v>
      </c>
      <c r="B715" t="s">
        <v>29</v>
      </c>
      <c r="C715" t="s">
        <v>9</v>
      </c>
      <c r="D715" t="s">
        <v>481</v>
      </c>
      <c r="E715" t="b">
        <v>1</v>
      </c>
    </row>
    <row r="716" spans="1:5" ht="15.75" customHeight="1" x14ac:dyDescent="0.35">
      <c r="A716" t="s">
        <v>1654</v>
      </c>
      <c r="B716" t="s">
        <v>219</v>
      </c>
      <c r="C716" t="s">
        <v>9</v>
      </c>
      <c r="D716" t="s">
        <v>1655</v>
      </c>
      <c r="E716" t="b">
        <v>1</v>
      </c>
    </row>
    <row r="717" spans="1:5" ht="15.75" customHeight="1" x14ac:dyDescent="0.35">
      <c r="A717" t="s">
        <v>1656</v>
      </c>
      <c r="B717" t="s">
        <v>336</v>
      </c>
      <c r="C717" t="s">
        <v>9</v>
      </c>
      <c r="D717" t="s">
        <v>1657</v>
      </c>
      <c r="E717" t="b">
        <v>1</v>
      </c>
    </row>
    <row r="718" spans="1:5" ht="15.75" customHeight="1" x14ac:dyDescent="0.35">
      <c r="A718" t="s">
        <v>1658</v>
      </c>
      <c r="B718" t="s">
        <v>785</v>
      </c>
      <c r="C718" t="s">
        <v>9</v>
      </c>
      <c r="D718" t="s">
        <v>1659</v>
      </c>
      <c r="E718" t="b">
        <v>1</v>
      </c>
    </row>
    <row r="719" spans="1:5" ht="15.75" customHeight="1" x14ac:dyDescent="0.35">
      <c r="A719" t="s">
        <v>1660</v>
      </c>
      <c r="B719" t="s">
        <v>324</v>
      </c>
      <c r="C719" t="s">
        <v>9</v>
      </c>
      <c r="D719" t="s">
        <v>1661</v>
      </c>
      <c r="E719" t="b">
        <v>1</v>
      </c>
    </row>
    <row r="720" spans="1:5" ht="15.75" customHeight="1" x14ac:dyDescent="0.35">
      <c r="A720" t="s">
        <v>1662</v>
      </c>
      <c r="B720" t="s">
        <v>65</v>
      </c>
      <c r="C720" t="s">
        <v>9</v>
      </c>
      <c r="D720" t="s">
        <v>1663</v>
      </c>
      <c r="E720" t="b">
        <v>1</v>
      </c>
    </row>
    <row r="721" spans="1:5" ht="15.75" customHeight="1" x14ac:dyDescent="0.35">
      <c r="A721" t="s">
        <v>1664</v>
      </c>
      <c r="B721" t="s">
        <v>162</v>
      </c>
      <c r="C721" t="s">
        <v>9</v>
      </c>
      <c r="D721" t="s">
        <v>1665</v>
      </c>
      <c r="E721" t="b">
        <v>1</v>
      </c>
    </row>
    <row r="722" spans="1:5" ht="15.75" customHeight="1" x14ac:dyDescent="0.35">
      <c r="A722" t="s">
        <v>1666</v>
      </c>
      <c r="B722" t="s">
        <v>892</v>
      </c>
      <c r="C722" t="s">
        <v>9</v>
      </c>
      <c r="D722" t="s">
        <v>1496</v>
      </c>
      <c r="E722" t="b">
        <v>1</v>
      </c>
    </row>
    <row r="723" spans="1:5" ht="15.75" customHeight="1" x14ac:dyDescent="0.35">
      <c r="A723" t="s">
        <v>1667</v>
      </c>
      <c r="B723" t="s">
        <v>172</v>
      </c>
      <c r="C723" t="s">
        <v>9</v>
      </c>
      <c r="D723" t="s">
        <v>1668</v>
      </c>
      <c r="E723" t="b">
        <v>1</v>
      </c>
    </row>
    <row r="724" spans="1:5" ht="15.75" customHeight="1" x14ac:dyDescent="0.35">
      <c r="A724" t="s">
        <v>1669</v>
      </c>
      <c r="B724" t="s">
        <v>86</v>
      </c>
      <c r="C724" t="s">
        <v>9</v>
      </c>
      <c r="D724" t="s">
        <v>1670</v>
      </c>
      <c r="E724" t="b">
        <v>1</v>
      </c>
    </row>
    <row r="725" spans="1:5" ht="15.75" customHeight="1" x14ac:dyDescent="0.35">
      <c r="A725" t="s">
        <v>1671</v>
      </c>
      <c r="B725" t="s">
        <v>437</v>
      </c>
      <c r="C725" t="s">
        <v>9</v>
      </c>
      <c r="D725" t="s">
        <v>1672</v>
      </c>
      <c r="E725" t="b">
        <v>0</v>
      </c>
    </row>
    <row r="726" spans="1:5" ht="15.75" customHeight="1" x14ac:dyDescent="0.35">
      <c r="A726" t="s">
        <v>1673</v>
      </c>
      <c r="B726" t="s">
        <v>68</v>
      </c>
      <c r="C726" t="s">
        <v>9</v>
      </c>
      <c r="D726" t="s">
        <v>1674</v>
      </c>
      <c r="E726" t="b">
        <v>1</v>
      </c>
    </row>
    <row r="727" spans="1:5" ht="15.75" customHeight="1" x14ac:dyDescent="0.35">
      <c r="A727" t="s">
        <v>1675</v>
      </c>
      <c r="B727" t="s">
        <v>81</v>
      </c>
      <c r="C727" t="s">
        <v>9</v>
      </c>
      <c r="D727" t="s">
        <v>1676</v>
      </c>
      <c r="E727" t="b">
        <v>1</v>
      </c>
    </row>
    <row r="728" spans="1:5" ht="15.75" customHeight="1" x14ac:dyDescent="0.35">
      <c r="A728" t="s">
        <v>1677</v>
      </c>
      <c r="B728" t="s">
        <v>26</v>
      </c>
      <c r="C728" t="s">
        <v>9</v>
      </c>
      <c r="D728" t="s">
        <v>1678</v>
      </c>
      <c r="E728" t="b">
        <v>1</v>
      </c>
    </row>
    <row r="729" spans="1:5" ht="15.75" customHeight="1" x14ac:dyDescent="0.35">
      <c r="A729" t="s">
        <v>1679</v>
      </c>
      <c r="B729" t="s">
        <v>29</v>
      </c>
      <c r="C729" t="s">
        <v>9</v>
      </c>
      <c r="D729" t="s">
        <v>1680</v>
      </c>
      <c r="E729" t="b">
        <v>1</v>
      </c>
    </row>
    <row r="730" spans="1:5" ht="15.75" customHeight="1" x14ac:dyDescent="0.35">
      <c r="A730" t="s">
        <v>1681</v>
      </c>
      <c r="B730" t="s">
        <v>155</v>
      </c>
      <c r="C730" t="s">
        <v>9</v>
      </c>
      <c r="D730" t="s">
        <v>1682</v>
      </c>
      <c r="E730" t="b">
        <v>1</v>
      </c>
    </row>
    <row r="731" spans="1:5" ht="15.75" customHeight="1" x14ac:dyDescent="0.35">
      <c r="A731" t="s">
        <v>1683</v>
      </c>
      <c r="B731" t="s">
        <v>65</v>
      </c>
      <c r="C731" t="s">
        <v>9</v>
      </c>
      <c r="D731" t="s">
        <v>1684</v>
      </c>
      <c r="E731" t="b">
        <v>1</v>
      </c>
    </row>
    <row r="732" spans="1:5" ht="15.75" customHeight="1" x14ac:dyDescent="0.35">
      <c r="A732" t="s">
        <v>1685</v>
      </c>
      <c r="B732" t="s">
        <v>211</v>
      </c>
      <c r="C732" t="s">
        <v>9</v>
      </c>
      <c r="D732" t="s">
        <v>1686</v>
      </c>
      <c r="E732" t="b">
        <v>1</v>
      </c>
    </row>
    <row r="733" spans="1:5" ht="15.75" customHeight="1" x14ac:dyDescent="0.35">
      <c r="A733" t="s">
        <v>1687</v>
      </c>
      <c r="B733" t="s">
        <v>20</v>
      </c>
      <c r="C733" t="s">
        <v>9</v>
      </c>
      <c r="D733" t="s">
        <v>1688</v>
      </c>
      <c r="E733" t="b">
        <v>1</v>
      </c>
    </row>
    <row r="734" spans="1:5" ht="15.75" customHeight="1" x14ac:dyDescent="0.35">
      <c r="A734" t="s">
        <v>1689</v>
      </c>
      <c r="B734" t="s">
        <v>392</v>
      </c>
      <c r="C734" t="s">
        <v>9</v>
      </c>
      <c r="D734" t="s">
        <v>1690</v>
      </c>
      <c r="E734" t="b">
        <v>1</v>
      </c>
    </row>
    <row r="735" spans="1:5" ht="15.75" customHeight="1" x14ac:dyDescent="0.35">
      <c r="A735" t="s">
        <v>1691</v>
      </c>
      <c r="B735" t="s">
        <v>115</v>
      </c>
      <c r="C735" t="s">
        <v>9</v>
      </c>
      <c r="D735" t="s">
        <v>1561</v>
      </c>
      <c r="E735" t="b">
        <v>1</v>
      </c>
    </row>
    <row r="736" spans="1:5" ht="15.75" customHeight="1" x14ac:dyDescent="0.35">
      <c r="A736" t="s">
        <v>1692</v>
      </c>
      <c r="B736" t="s">
        <v>57</v>
      </c>
      <c r="C736" t="s">
        <v>9</v>
      </c>
      <c r="D736" t="s">
        <v>1693</v>
      </c>
      <c r="E736" t="b">
        <v>1</v>
      </c>
    </row>
    <row r="737" spans="1:5" ht="15.75" customHeight="1" x14ac:dyDescent="0.35">
      <c r="A737" t="s">
        <v>1694</v>
      </c>
      <c r="B737" t="s">
        <v>108</v>
      </c>
      <c r="C737" t="s">
        <v>9</v>
      </c>
      <c r="D737" t="s">
        <v>1695</v>
      </c>
      <c r="E737" t="b">
        <v>1</v>
      </c>
    </row>
    <row r="738" spans="1:5" ht="15.75" customHeight="1" x14ac:dyDescent="0.35">
      <c r="A738" t="s">
        <v>1696</v>
      </c>
      <c r="B738" t="s">
        <v>378</v>
      </c>
      <c r="C738" t="s">
        <v>9</v>
      </c>
      <c r="D738" t="s">
        <v>1697</v>
      </c>
      <c r="E738" t="b">
        <v>1</v>
      </c>
    </row>
    <row r="739" spans="1:5" ht="15.75" customHeight="1" x14ac:dyDescent="0.35">
      <c r="A739" t="s">
        <v>1698</v>
      </c>
      <c r="B739" t="s">
        <v>52</v>
      </c>
      <c r="C739" t="s">
        <v>9</v>
      </c>
      <c r="D739" t="s">
        <v>1699</v>
      </c>
      <c r="E739" t="b">
        <v>1</v>
      </c>
    </row>
    <row r="740" spans="1:5" ht="15.75" customHeight="1" x14ac:dyDescent="0.35">
      <c r="A740" t="s">
        <v>1700</v>
      </c>
      <c r="B740" t="s">
        <v>378</v>
      </c>
      <c r="C740" t="s">
        <v>9</v>
      </c>
      <c r="D740" t="s">
        <v>940</v>
      </c>
      <c r="E740" t="b">
        <v>1</v>
      </c>
    </row>
    <row r="741" spans="1:5" ht="15.75" customHeight="1" x14ac:dyDescent="0.35">
      <c r="A741" t="s">
        <v>1701</v>
      </c>
      <c r="B741" t="s">
        <v>401</v>
      </c>
      <c r="C741" t="s">
        <v>9</v>
      </c>
      <c r="D741" t="s">
        <v>1702</v>
      </c>
      <c r="E741" t="b">
        <v>1</v>
      </c>
    </row>
    <row r="742" spans="1:5" ht="15.75" customHeight="1" x14ac:dyDescent="0.35">
      <c r="A742" t="s">
        <v>1703</v>
      </c>
      <c r="B742" t="s">
        <v>454</v>
      </c>
      <c r="C742" t="s">
        <v>9</v>
      </c>
      <c r="D742" t="s">
        <v>1704</v>
      </c>
      <c r="E742" t="b">
        <v>1</v>
      </c>
    </row>
    <row r="743" spans="1:5" ht="15.75" customHeight="1" x14ac:dyDescent="0.35">
      <c r="A743" t="s">
        <v>1705</v>
      </c>
      <c r="B743" t="s">
        <v>20</v>
      </c>
      <c r="C743" t="s">
        <v>9</v>
      </c>
      <c r="D743" t="s">
        <v>1706</v>
      </c>
      <c r="E743" t="b">
        <v>1</v>
      </c>
    </row>
    <row r="744" spans="1:5" ht="15.75" customHeight="1" x14ac:dyDescent="0.35">
      <c r="A744" t="s">
        <v>1707</v>
      </c>
      <c r="B744" t="s">
        <v>65</v>
      </c>
      <c r="C744" t="s">
        <v>9</v>
      </c>
      <c r="D744" t="s">
        <v>1708</v>
      </c>
      <c r="E744" t="b">
        <v>1</v>
      </c>
    </row>
    <row r="745" spans="1:5" ht="15.75" customHeight="1" x14ac:dyDescent="0.35">
      <c r="A745" t="s">
        <v>1709</v>
      </c>
      <c r="B745" t="s">
        <v>46</v>
      </c>
      <c r="C745" t="s">
        <v>9</v>
      </c>
      <c r="D745" t="s">
        <v>1710</v>
      </c>
      <c r="E745" t="b">
        <v>1</v>
      </c>
    </row>
    <row r="746" spans="1:5" ht="15.75" customHeight="1" x14ac:dyDescent="0.35">
      <c r="A746" t="s">
        <v>1711</v>
      </c>
      <c r="B746" t="s">
        <v>202</v>
      </c>
      <c r="C746" t="s">
        <v>9</v>
      </c>
      <c r="D746" t="s">
        <v>1712</v>
      </c>
      <c r="E746" t="b">
        <v>1</v>
      </c>
    </row>
    <row r="747" spans="1:5" ht="15.75" customHeight="1" x14ac:dyDescent="0.35">
      <c r="A747" t="s">
        <v>1713</v>
      </c>
      <c r="B747" t="s">
        <v>72</v>
      </c>
      <c r="C747" t="s">
        <v>9</v>
      </c>
      <c r="D747" t="s">
        <v>1714</v>
      </c>
      <c r="E747" t="b">
        <v>1</v>
      </c>
    </row>
    <row r="748" spans="1:5" ht="15.75" customHeight="1" x14ac:dyDescent="0.35">
      <c r="A748" t="s">
        <v>1715</v>
      </c>
      <c r="B748" t="s">
        <v>486</v>
      </c>
      <c r="C748" t="s">
        <v>9</v>
      </c>
      <c r="D748" t="s">
        <v>1716</v>
      </c>
      <c r="E748" t="b">
        <v>1</v>
      </c>
    </row>
    <row r="749" spans="1:5" ht="15.75" customHeight="1" x14ac:dyDescent="0.35">
      <c r="A749" t="s">
        <v>1717</v>
      </c>
      <c r="B749" t="s">
        <v>324</v>
      </c>
      <c r="C749" t="s">
        <v>9</v>
      </c>
      <c r="D749" t="s">
        <v>1718</v>
      </c>
      <c r="E749" t="b">
        <v>1</v>
      </c>
    </row>
    <row r="750" spans="1:5" ht="15.75" customHeight="1" x14ac:dyDescent="0.35">
      <c r="A750" t="s">
        <v>1719</v>
      </c>
      <c r="B750" t="s">
        <v>112</v>
      </c>
      <c r="C750" t="s">
        <v>9</v>
      </c>
      <c r="D750" t="s">
        <v>1720</v>
      </c>
      <c r="E750" t="b">
        <v>1</v>
      </c>
    </row>
    <row r="751" spans="1:5" ht="15.75" customHeight="1" x14ac:dyDescent="0.35">
      <c r="A751" t="s">
        <v>1721</v>
      </c>
      <c r="B751" t="s">
        <v>57</v>
      </c>
      <c r="C751" t="s">
        <v>9</v>
      </c>
      <c r="D751" t="s">
        <v>1722</v>
      </c>
      <c r="E751" t="b">
        <v>1</v>
      </c>
    </row>
    <row r="752" spans="1:5" ht="15.75" customHeight="1" x14ac:dyDescent="0.35">
      <c r="A752" t="s">
        <v>1723</v>
      </c>
      <c r="B752" t="s">
        <v>401</v>
      </c>
      <c r="C752" t="s">
        <v>9</v>
      </c>
      <c r="D752" t="s">
        <v>1724</v>
      </c>
      <c r="E752" t="b">
        <v>1</v>
      </c>
    </row>
    <row r="753" spans="1:5" ht="15.75" customHeight="1" x14ac:dyDescent="0.35">
      <c r="A753" t="s">
        <v>1725</v>
      </c>
      <c r="B753" t="s">
        <v>68</v>
      </c>
      <c r="C753" t="s">
        <v>9</v>
      </c>
      <c r="D753" t="s">
        <v>1726</v>
      </c>
      <c r="E753" t="b">
        <v>1</v>
      </c>
    </row>
    <row r="754" spans="1:5" ht="15.75" customHeight="1" x14ac:dyDescent="0.35">
      <c r="A754" t="s">
        <v>1727</v>
      </c>
      <c r="B754" t="s">
        <v>129</v>
      </c>
      <c r="C754" t="s">
        <v>9</v>
      </c>
      <c r="D754" t="s">
        <v>1728</v>
      </c>
      <c r="E754" t="b">
        <v>1</v>
      </c>
    </row>
    <row r="755" spans="1:5" ht="15.75" customHeight="1" x14ac:dyDescent="0.35">
      <c r="A755" t="s">
        <v>1729</v>
      </c>
      <c r="B755" t="s">
        <v>86</v>
      </c>
      <c r="C755" t="s">
        <v>9</v>
      </c>
      <c r="D755" t="s">
        <v>1598</v>
      </c>
      <c r="E755" t="b">
        <v>1</v>
      </c>
    </row>
    <row r="756" spans="1:5" ht="15.75" customHeight="1" x14ac:dyDescent="0.35">
      <c r="A756" t="s">
        <v>1730</v>
      </c>
      <c r="B756" t="s">
        <v>169</v>
      </c>
      <c r="C756" t="s">
        <v>9</v>
      </c>
      <c r="D756" t="s">
        <v>1731</v>
      </c>
      <c r="E756" t="b">
        <v>1</v>
      </c>
    </row>
    <row r="757" spans="1:5" ht="15.75" customHeight="1" x14ac:dyDescent="0.35">
      <c r="A757" t="s">
        <v>1732</v>
      </c>
      <c r="B757" t="s">
        <v>437</v>
      </c>
      <c r="C757" t="s">
        <v>9</v>
      </c>
      <c r="D757" t="s">
        <v>1733</v>
      </c>
      <c r="E757" t="b">
        <v>1</v>
      </c>
    </row>
    <row r="758" spans="1:5" ht="15.75" customHeight="1" x14ac:dyDescent="0.35">
      <c r="A758" t="s">
        <v>1734</v>
      </c>
      <c r="B758" t="s">
        <v>552</v>
      </c>
      <c r="C758" t="s">
        <v>9</v>
      </c>
      <c r="D758" t="s">
        <v>1735</v>
      </c>
      <c r="E758" t="b">
        <v>1</v>
      </c>
    </row>
    <row r="759" spans="1:5" ht="15.75" customHeight="1" x14ac:dyDescent="0.35">
      <c r="A759" t="s">
        <v>1736</v>
      </c>
      <c r="B759" t="s">
        <v>155</v>
      </c>
      <c r="C759" t="s">
        <v>9</v>
      </c>
      <c r="D759" t="s">
        <v>1737</v>
      </c>
      <c r="E759" t="b">
        <v>0</v>
      </c>
    </row>
    <row r="760" spans="1:5" ht="15.75" customHeight="1" x14ac:dyDescent="0.35">
      <c r="A760" t="s">
        <v>1738</v>
      </c>
      <c r="B760" t="s">
        <v>330</v>
      </c>
      <c r="C760" t="s">
        <v>9</v>
      </c>
      <c r="D760" t="s">
        <v>1739</v>
      </c>
      <c r="E760" t="b">
        <v>1</v>
      </c>
    </row>
    <row r="761" spans="1:5" ht="15.75" customHeight="1" x14ac:dyDescent="0.35">
      <c r="A761" t="s">
        <v>1740</v>
      </c>
      <c r="B761" t="s">
        <v>611</v>
      </c>
      <c r="C761" t="s">
        <v>9</v>
      </c>
      <c r="D761" t="s">
        <v>1741</v>
      </c>
      <c r="E761" t="b">
        <v>1</v>
      </c>
    </row>
    <row r="762" spans="1:5" ht="15.75" customHeight="1" x14ac:dyDescent="0.35">
      <c r="A762" t="s">
        <v>1742</v>
      </c>
      <c r="B762" t="s">
        <v>76</v>
      </c>
      <c r="C762" t="s">
        <v>9</v>
      </c>
      <c r="D762" t="s">
        <v>1743</v>
      </c>
      <c r="E762" t="b">
        <v>1</v>
      </c>
    </row>
    <row r="763" spans="1:5" ht="15.75" customHeight="1" x14ac:dyDescent="0.35">
      <c r="A763" t="s">
        <v>1744</v>
      </c>
      <c r="B763" t="s">
        <v>52</v>
      </c>
      <c r="C763" t="s">
        <v>9</v>
      </c>
      <c r="D763" t="s">
        <v>1745</v>
      </c>
      <c r="E763" t="b">
        <v>1</v>
      </c>
    </row>
    <row r="764" spans="1:5" ht="15.75" customHeight="1" x14ac:dyDescent="0.35">
      <c r="A764" t="s">
        <v>1746</v>
      </c>
      <c r="B764" t="s">
        <v>20</v>
      </c>
      <c r="C764" t="s">
        <v>9</v>
      </c>
      <c r="D764" t="s">
        <v>1174</v>
      </c>
      <c r="E764" t="b">
        <v>1</v>
      </c>
    </row>
    <row r="765" spans="1:5" ht="15.75" customHeight="1" x14ac:dyDescent="0.35">
      <c r="A765" t="s">
        <v>1747</v>
      </c>
      <c r="B765" t="s">
        <v>100</v>
      </c>
      <c r="C765" t="s">
        <v>9</v>
      </c>
      <c r="D765" t="s">
        <v>1748</v>
      </c>
      <c r="E765" t="b">
        <v>1</v>
      </c>
    </row>
    <row r="766" spans="1:5" ht="15.75" customHeight="1" x14ac:dyDescent="0.35">
      <c r="A766" t="s">
        <v>1749</v>
      </c>
      <c r="B766" t="s">
        <v>20</v>
      </c>
      <c r="C766" t="s">
        <v>9</v>
      </c>
      <c r="D766" t="s">
        <v>1750</v>
      </c>
      <c r="E766" t="b">
        <v>1</v>
      </c>
    </row>
    <row r="767" spans="1:5" ht="15.75" customHeight="1" x14ac:dyDescent="0.35">
      <c r="A767" t="s">
        <v>1751</v>
      </c>
      <c r="B767" t="s">
        <v>139</v>
      </c>
      <c r="C767" t="s">
        <v>9</v>
      </c>
      <c r="D767" t="s">
        <v>1752</v>
      </c>
      <c r="E767" t="b">
        <v>1</v>
      </c>
    </row>
    <row r="768" spans="1:5" ht="15.75" customHeight="1" x14ac:dyDescent="0.35">
      <c r="A768" t="s">
        <v>1753</v>
      </c>
      <c r="B768" t="s">
        <v>81</v>
      </c>
      <c r="C768" t="s">
        <v>9</v>
      </c>
      <c r="D768" t="s">
        <v>1754</v>
      </c>
      <c r="E768" t="b">
        <v>1</v>
      </c>
    </row>
    <row r="769" spans="1:5" ht="15.75" customHeight="1" x14ac:dyDescent="0.35">
      <c r="A769" t="s">
        <v>1755</v>
      </c>
      <c r="B769" t="s">
        <v>225</v>
      </c>
      <c r="C769" t="s">
        <v>9</v>
      </c>
      <c r="D769" t="s">
        <v>1756</v>
      </c>
      <c r="E769" t="b">
        <v>1</v>
      </c>
    </row>
    <row r="770" spans="1:5" ht="15.75" customHeight="1" x14ac:dyDescent="0.35">
      <c r="A770" t="s">
        <v>1757</v>
      </c>
      <c r="B770" t="s">
        <v>62</v>
      </c>
      <c r="C770" t="s">
        <v>9</v>
      </c>
      <c r="D770" t="s">
        <v>1758</v>
      </c>
      <c r="E770" t="b">
        <v>1</v>
      </c>
    </row>
    <row r="771" spans="1:5" ht="15.75" customHeight="1" x14ac:dyDescent="0.35">
      <c r="A771" t="s">
        <v>1759</v>
      </c>
      <c r="B771" t="s">
        <v>8</v>
      </c>
      <c r="C771" t="s">
        <v>9</v>
      </c>
      <c r="D771" t="s">
        <v>1650</v>
      </c>
      <c r="E771" t="b">
        <v>1</v>
      </c>
    </row>
    <row r="772" spans="1:5" ht="15.75" customHeight="1" x14ac:dyDescent="0.35">
      <c r="A772" t="s">
        <v>1760</v>
      </c>
      <c r="B772" t="s">
        <v>52</v>
      </c>
      <c r="C772" t="s">
        <v>9</v>
      </c>
      <c r="D772" t="s">
        <v>1761</v>
      </c>
      <c r="E772" t="b">
        <v>1</v>
      </c>
    </row>
    <row r="773" spans="1:5" ht="15.75" customHeight="1" x14ac:dyDescent="0.35">
      <c r="A773" t="s">
        <v>1762</v>
      </c>
      <c r="B773" t="s">
        <v>65</v>
      </c>
      <c r="C773" t="s">
        <v>9</v>
      </c>
      <c r="D773" t="s">
        <v>1763</v>
      </c>
      <c r="E773" t="b">
        <v>1</v>
      </c>
    </row>
    <row r="774" spans="1:5" ht="15.75" customHeight="1" x14ac:dyDescent="0.35">
      <c r="A774" t="s">
        <v>1764</v>
      </c>
      <c r="B774" t="s">
        <v>115</v>
      </c>
      <c r="C774" t="s">
        <v>9</v>
      </c>
      <c r="D774" t="s">
        <v>1765</v>
      </c>
      <c r="E774" t="b">
        <v>1</v>
      </c>
    </row>
    <row r="775" spans="1:5" ht="15.75" customHeight="1" x14ac:dyDescent="0.35">
      <c r="A775" t="s">
        <v>1766</v>
      </c>
      <c r="B775" t="s">
        <v>35</v>
      </c>
      <c r="C775" t="s">
        <v>9</v>
      </c>
      <c r="D775" t="s">
        <v>1767</v>
      </c>
      <c r="E775" t="b">
        <v>0</v>
      </c>
    </row>
    <row r="776" spans="1:5" ht="15.75" customHeight="1" x14ac:dyDescent="0.35">
      <c r="A776" t="s">
        <v>1768</v>
      </c>
      <c r="B776" t="s">
        <v>57</v>
      </c>
      <c r="C776" t="s">
        <v>9</v>
      </c>
      <c r="D776" t="s">
        <v>1769</v>
      </c>
      <c r="E776" t="b">
        <v>1</v>
      </c>
    </row>
    <row r="777" spans="1:5" ht="15.75" customHeight="1" x14ac:dyDescent="0.35">
      <c r="A777" t="s">
        <v>1770</v>
      </c>
      <c r="B777" t="s">
        <v>100</v>
      </c>
      <c r="C777" t="s">
        <v>9</v>
      </c>
      <c r="D777" t="s">
        <v>1771</v>
      </c>
      <c r="E777" t="b">
        <v>1</v>
      </c>
    </row>
    <row r="778" spans="1:5" ht="15.75" customHeight="1" x14ac:dyDescent="0.35">
      <c r="A778" t="s">
        <v>1772</v>
      </c>
      <c r="B778" t="s">
        <v>20</v>
      </c>
      <c r="C778" t="s">
        <v>9</v>
      </c>
      <c r="D778" t="s">
        <v>1773</v>
      </c>
      <c r="E778" t="b">
        <v>1</v>
      </c>
    </row>
    <row r="779" spans="1:5" ht="15.75" customHeight="1" x14ac:dyDescent="0.35">
      <c r="A779" t="s">
        <v>1774</v>
      </c>
      <c r="B779" t="s">
        <v>162</v>
      </c>
      <c r="C779" t="s">
        <v>9</v>
      </c>
      <c r="D779" t="s">
        <v>1748</v>
      </c>
      <c r="E779" t="b">
        <v>1</v>
      </c>
    </row>
    <row r="780" spans="1:5" ht="15.75" customHeight="1" x14ac:dyDescent="0.35">
      <c r="A780" t="s">
        <v>1775</v>
      </c>
      <c r="B780" t="s">
        <v>199</v>
      </c>
      <c r="C780" t="s">
        <v>9</v>
      </c>
      <c r="D780" t="s">
        <v>1776</v>
      </c>
      <c r="E780" t="b">
        <v>1</v>
      </c>
    </row>
    <row r="781" spans="1:5" ht="15.75" customHeight="1" x14ac:dyDescent="0.35">
      <c r="A781" t="s">
        <v>1777</v>
      </c>
      <c r="B781" t="s">
        <v>12</v>
      </c>
      <c r="C781" t="s">
        <v>9</v>
      </c>
      <c r="D781" t="s">
        <v>1778</v>
      </c>
      <c r="E781" t="b">
        <v>1</v>
      </c>
    </row>
    <row r="782" spans="1:5" ht="15.75" customHeight="1" x14ac:dyDescent="0.35">
      <c r="A782" t="s">
        <v>1779</v>
      </c>
      <c r="B782" t="s">
        <v>129</v>
      </c>
      <c r="C782" t="s">
        <v>9</v>
      </c>
      <c r="D782" t="s">
        <v>1780</v>
      </c>
      <c r="E782" t="b">
        <v>1</v>
      </c>
    </row>
    <row r="783" spans="1:5" ht="15.75" customHeight="1" x14ac:dyDescent="0.35">
      <c r="A783" t="s">
        <v>1781</v>
      </c>
      <c r="B783" t="s">
        <v>32</v>
      </c>
      <c r="C783" t="s">
        <v>9</v>
      </c>
      <c r="D783" t="s">
        <v>809</v>
      </c>
      <c r="E783" t="b">
        <v>1</v>
      </c>
    </row>
    <row r="784" spans="1:5" ht="15.75" customHeight="1" x14ac:dyDescent="0.35">
      <c r="A784" t="s">
        <v>1782</v>
      </c>
      <c r="B784" t="s">
        <v>35</v>
      </c>
      <c r="C784" t="s">
        <v>9</v>
      </c>
      <c r="D784" t="s">
        <v>1783</v>
      </c>
      <c r="E784" t="b">
        <v>1</v>
      </c>
    </row>
    <row r="785" spans="1:5" ht="15.75" customHeight="1" x14ac:dyDescent="0.35">
      <c r="A785" t="s">
        <v>1784</v>
      </c>
      <c r="B785" t="s">
        <v>401</v>
      </c>
      <c r="C785" t="s">
        <v>9</v>
      </c>
      <c r="D785" t="s">
        <v>940</v>
      </c>
      <c r="E785" t="b">
        <v>1</v>
      </c>
    </row>
    <row r="786" spans="1:5" ht="15.75" customHeight="1" x14ac:dyDescent="0.35">
      <c r="A786" t="s">
        <v>1785</v>
      </c>
      <c r="B786" t="s">
        <v>32</v>
      </c>
      <c r="C786" t="s">
        <v>9</v>
      </c>
      <c r="D786" t="s">
        <v>1786</v>
      </c>
      <c r="E786" t="b">
        <v>1</v>
      </c>
    </row>
    <row r="787" spans="1:5" ht="15.75" customHeight="1" x14ac:dyDescent="0.35">
      <c r="A787" t="s">
        <v>1787</v>
      </c>
      <c r="B787" t="s">
        <v>46</v>
      </c>
      <c r="C787" t="s">
        <v>9</v>
      </c>
      <c r="D787" t="s">
        <v>1788</v>
      </c>
      <c r="E787" t="b">
        <v>1</v>
      </c>
    </row>
    <row r="788" spans="1:5" ht="15.75" customHeight="1" x14ac:dyDescent="0.35">
      <c r="A788" t="s">
        <v>1789</v>
      </c>
      <c r="B788" t="s">
        <v>250</v>
      </c>
      <c r="C788" t="s">
        <v>9</v>
      </c>
      <c r="D788" t="s">
        <v>1790</v>
      </c>
      <c r="E788" t="b">
        <v>1</v>
      </c>
    </row>
    <row r="789" spans="1:5" ht="15.75" customHeight="1" x14ac:dyDescent="0.35">
      <c r="A789" t="s">
        <v>1791</v>
      </c>
      <c r="B789" t="s">
        <v>43</v>
      </c>
      <c r="C789" t="s">
        <v>9</v>
      </c>
      <c r="D789" t="s">
        <v>1792</v>
      </c>
      <c r="E789" t="b">
        <v>1</v>
      </c>
    </row>
    <row r="790" spans="1:5" ht="15.75" customHeight="1" x14ac:dyDescent="0.35">
      <c r="A790" t="s">
        <v>1793</v>
      </c>
      <c r="B790" t="s">
        <v>324</v>
      </c>
      <c r="C790" t="s">
        <v>9</v>
      </c>
      <c r="D790" t="s">
        <v>1794</v>
      </c>
      <c r="E790" t="b">
        <v>1</v>
      </c>
    </row>
    <row r="791" spans="1:5" ht="15.75" customHeight="1" x14ac:dyDescent="0.35">
      <c r="A791" t="s">
        <v>1795</v>
      </c>
      <c r="B791" t="s">
        <v>611</v>
      </c>
      <c r="C791" t="s">
        <v>9</v>
      </c>
      <c r="D791" t="s">
        <v>349</v>
      </c>
      <c r="E791" t="b">
        <v>1</v>
      </c>
    </row>
    <row r="792" spans="1:5" ht="15.75" customHeight="1" x14ac:dyDescent="0.35">
      <c r="A792" t="s">
        <v>1796</v>
      </c>
      <c r="B792" t="s">
        <v>552</v>
      </c>
      <c r="C792" t="s">
        <v>9</v>
      </c>
      <c r="D792" t="s">
        <v>1797</v>
      </c>
      <c r="E792" t="b">
        <v>1</v>
      </c>
    </row>
    <row r="793" spans="1:5" ht="15.75" customHeight="1" x14ac:dyDescent="0.35">
      <c r="A793" t="s">
        <v>1798</v>
      </c>
      <c r="B793" t="s">
        <v>650</v>
      </c>
      <c r="C793" t="s">
        <v>9</v>
      </c>
      <c r="D793" t="s">
        <v>1799</v>
      </c>
      <c r="E793" t="b">
        <v>1</v>
      </c>
    </row>
    <row r="794" spans="1:5" ht="15.75" customHeight="1" x14ac:dyDescent="0.35">
      <c r="A794" t="s">
        <v>1800</v>
      </c>
      <c r="B794" t="s">
        <v>508</v>
      </c>
      <c r="C794" t="s">
        <v>9</v>
      </c>
      <c r="D794" t="s">
        <v>1801</v>
      </c>
      <c r="E794" t="b">
        <v>1</v>
      </c>
    </row>
    <row r="795" spans="1:5" ht="15.75" customHeight="1" x14ac:dyDescent="0.35">
      <c r="A795" t="s">
        <v>1802</v>
      </c>
      <c r="B795" t="s">
        <v>483</v>
      </c>
      <c r="C795" t="s">
        <v>9</v>
      </c>
      <c r="D795" t="s">
        <v>1803</v>
      </c>
      <c r="E795" t="b">
        <v>0</v>
      </c>
    </row>
    <row r="796" spans="1:5" ht="15.75" customHeight="1" x14ac:dyDescent="0.35">
      <c r="A796" t="s">
        <v>1804</v>
      </c>
      <c r="B796" t="s">
        <v>437</v>
      </c>
      <c r="C796" t="s">
        <v>9</v>
      </c>
      <c r="D796" t="s">
        <v>1805</v>
      </c>
      <c r="E796" t="b">
        <v>1</v>
      </c>
    </row>
    <row r="797" spans="1:5" ht="15.75" customHeight="1" x14ac:dyDescent="0.35">
      <c r="A797" t="s">
        <v>1806</v>
      </c>
      <c r="B797" t="s">
        <v>43</v>
      </c>
      <c r="C797" t="s">
        <v>9</v>
      </c>
      <c r="D797" t="s">
        <v>1807</v>
      </c>
      <c r="E797" t="b">
        <v>1</v>
      </c>
    </row>
    <row r="798" spans="1:5" ht="15.75" customHeight="1" x14ac:dyDescent="0.35">
      <c r="A798" t="s">
        <v>1808</v>
      </c>
      <c r="B798" t="s">
        <v>46</v>
      </c>
      <c r="C798" t="s">
        <v>9</v>
      </c>
      <c r="D798" t="s">
        <v>1809</v>
      </c>
      <c r="E798" t="b">
        <v>1</v>
      </c>
    </row>
    <row r="799" spans="1:5" ht="15.75" customHeight="1" x14ac:dyDescent="0.35">
      <c r="A799" t="s">
        <v>1810</v>
      </c>
      <c r="B799" t="s">
        <v>12</v>
      </c>
      <c r="C799" t="s">
        <v>9</v>
      </c>
      <c r="D799" t="s">
        <v>1811</v>
      </c>
      <c r="E799" t="b">
        <v>1</v>
      </c>
    </row>
    <row r="800" spans="1:5" ht="15.75" customHeight="1" x14ac:dyDescent="0.35">
      <c r="A800" t="s">
        <v>1812</v>
      </c>
      <c r="B800" t="s">
        <v>39</v>
      </c>
      <c r="C800" t="s">
        <v>9</v>
      </c>
      <c r="D800" t="s">
        <v>1813</v>
      </c>
      <c r="E800" t="b">
        <v>0</v>
      </c>
    </row>
    <row r="801" spans="1:5" ht="15.75" customHeight="1" x14ac:dyDescent="0.35">
      <c r="A801" t="s">
        <v>1814</v>
      </c>
      <c r="B801" t="s">
        <v>26</v>
      </c>
      <c r="C801" t="s">
        <v>9</v>
      </c>
      <c r="D801" t="s">
        <v>1815</v>
      </c>
      <c r="E801" t="b">
        <v>1</v>
      </c>
    </row>
    <row r="802" spans="1:5" ht="15.75" customHeight="1" x14ac:dyDescent="0.35">
      <c r="A802" t="s">
        <v>1816</v>
      </c>
      <c r="B802" t="s">
        <v>68</v>
      </c>
      <c r="C802" t="s">
        <v>9</v>
      </c>
      <c r="D802" t="s">
        <v>1817</v>
      </c>
      <c r="E802" t="b">
        <v>1</v>
      </c>
    </row>
    <row r="803" spans="1:5" ht="15.75" customHeight="1" x14ac:dyDescent="0.35">
      <c r="A803" t="s">
        <v>1818</v>
      </c>
      <c r="B803" t="s">
        <v>155</v>
      </c>
      <c r="C803" t="s">
        <v>9</v>
      </c>
      <c r="D803" t="s">
        <v>1819</v>
      </c>
      <c r="E803" t="b">
        <v>1</v>
      </c>
    </row>
    <row r="804" spans="1:5" ht="15.75" customHeight="1" x14ac:dyDescent="0.35">
      <c r="A804" t="s">
        <v>1820</v>
      </c>
      <c r="B804" t="s">
        <v>43</v>
      </c>
      <c r="C804" t="s">
        <v>9</v>
      </c>
      <c r="D804" t="s">
        <v>1821</v>
      </c>
      <c r="E804" t="b">
        <v>1</v>
      </c>
    </row>
    <row r="805" spans="1:5" ht="15.75" customHeight="1" x14ac:dyDescent="0.35">
      <c r="A805" t="s">
        <v>1822</v>
      </c>
      <c r="B805" t="s">
        <v>165</v>
      </c>
      <c r="C805" t="s">
        <v>9</v>
      </c>
      <c r="D805" t="s">
        <v>1823</v>
      </c>
      <c r="E805" t="b">
        <v>1</v>
      </c>
    </row>
    <row r="806" spans="1:5" ht="15.75" customHeight="1" x14ac:dyDescent="0.35">
      <c r="A806" t="s">
        <v>1824</v>
      </c>
      <c r="B806" t="s">
        <v>508</v>
      </c>
      <c r="C806" t="s">
        <v>9</v>
      </c>
      <c r="D806" t="s">
        <v>1825</v>
      </c>
      <c r="E806" t="b">
        <v>1</v>
      </c>
    </row>
    <row r="807" spans="1:5" ht="15.75" customHeight="1" x14ac:dyDescent="0.35">
      <c r="A807" t="s">
        <v>1826</v>
      </c>
      <c r="B807" t="s">
        <v>336</v>
      </c>
      <c r="C807" t="s">
        <v>9</v>
      </c>
      <c r="D807" t="s">
        <v>1827</v>
      </c>
      <c r="E807" t="b">
        <v>1</v>
      </c>
    </row>
    <row r="808" spans="1:5" ht="15.75" customHeight="1" x14ac:dyDescent="0.35">
      <c r="A808" t="s">
        <v>1828</v>
      </c>
      <c r="B808" t="s">
        <v>20</v>
      </c>
      <c r="C808" t="s">
        <v>9</v>
      </c>
      <c r="D808" t="s">
        <v>1829</v>
      </c>
      <c r="E808" t="b">
        <v>1</v>
      </c>
    </row>
    <row r="809" spans="1:5" ht="15.75" customHeight="1" x14ac:dyDescent="0.35">
      <c r="A809" t="s">
        <v>1830</v>
      </c>
      <c r="B809" t="s">
        <v>97</v>
      </c>
      <c r="C809" t="s">
        <v>9</v>
      </c>
      <c r="D809" t="s">
        <v>1831</v>
      </c>
      <c r="E809" t="b">
        <v>1</v>
      </c>
    </row>
    <row r="810" spans="1:5" ht="15.75" customHeight="1" x14ac:dyDescent="0.35">
      <c r="A810" t="s">
        <v>1832</v>
      </c>
      <c r="B810" t="s">
        <v>97</v>
      </c>
      <c r="C810" t="s">
        <v>9</v>
      </c>
      <c r="D810" t="s">
        <v>1833</v>
      </c>
      <c r="E810" t="b">
        <v>1</v>
      </c>
    </row>
    <row r="811" spans="1:5" ht="15.75" customHeight="1" x14ac:dyDescent="0.35">
      <c r="A811" t="s">
        <v>1834</v>
      </c>
      <c r="B811" t="s">
        <v>139</v>
      </c>
      <c r="C811" t="s">
        <v>9</v>
      </c>
      <c r="D811" t="s">
        <v>1835</v>
      </c>
      <c r="E811" t="b">
        <v>1</v>
      </c>
    </row>
    <row r="812" spans="1:5" ht="15.75" customHeight="1" x14ac:dyDescent="0.35">
      <c r="A812" t="s">
        <v>1836</v>
      </c>
      <c r="B812" t="s">
        <v>76</v>
      </c>
      <c r="C812" t="s">
        <v>9</v>
      </c>
      <c r="D812" t="s">
        <v>1837</v>
      </c>
      <c r="E812" t="b">
        <v>1</v>
      </c>
    </row>
    <row r="813" spans="1:5" ht="15.75" customHeight="1" x14ac:dyDescent="0.35">
      <c r="A813" t="s">
        <v>1838</v>
      </c>
      <c r="B813" t="s">
        <v>351</v>
      </c>
      <c r="C813" t="s">
        <v>9</v>
      </c>
      <c r="D813" t="s">
        <v>1839</v>
      </c>
      <c r="E813" t="b">
        <v>1</v>
      </c>
    </row>
    <row r="814" spans="1:5" ht="15.75" customHeight="1" x14ac:dyDescent="0.35">
      <c r="A814" t="s">
        <v>1840</v>
      </c>
      <c r="B814" t="s">
        <v>241</v>
      </c>
      <c r="C814" t="s">
        <v>9</v>
      </c>
      <c r="D814" t="s">
        <v>1841</v>
      </c>
      <c r="E814" t="b">
        <v>1</v>
      </c>
    </row>
    <row r="815" spans="1:5" ht="15.75" customHeight="1" x14ac:dyDescent="0.35">
      <c r="A815" t="s">
        <v>1842</v>
      </c>
      <c r="B815" t="s">
        <v>129</v>
      </c>
      <c r="C815" t="s">
        <v>9</v>
      </c>
      <c r="D815" t="s">
        <v>1843</v>
      </c>
      <c r="E815" t="b">
        <v>1</v>
      </c>
    </row>
    <row r="816" spans="1:5" ht="15.75" customHeight="1" x14ac:dyDescent="0.35">
      <c r="A816" t="s">
        <v>1844</v>
      </c>
      <c r="B816" t="s">
        <v>192</v>
      </c>
      <c r="C816" t="s">
        <v>9</v>
      </c>
      <c r="D816" t="s">
        <v>1845</v>
      </c>
      <c r="E816" t="b">
        <v>1</v>
      </c>
    </row>
    <row r="817" spans="1:5" ht="15.75" customHeight="1" x14ac:dyDescent="0.35">
      <c r="A817" t="s">
        <v>1846</v>
      </c>
      <c r="B817" t="s">
        <v>16</v>
      </c>
      <c r="C817" t="s">
        <v>9</v>
      </c>
      <c r="D817" t="s">
        <v>1847</v>
      </c>
      <c r="E817" t="b">
        <v>1</v>
      </c>
    </row>
    <row r="818" spans="1:5" ht="15.75" customHeight="1" x14ac:dyDescent="0.35">
      <c r="A818" t="s">
        <v>1848</v>
      </c>
      <c r="B818" t="s">
        <v>139</v>
      </c>
      <c r="C818" t="s">
        <v>9</v>
      </c>
      <c r="D818" t="s">
        <v>1849</v>
      </c>
      <c r="E818" t="b">
        <v>1</v>
      </c>
    </row>
    <row r="819" spans="1:5" ht="15.75" customHeight="1" x14ac:dyDescent="0.35">
      <c r="A819" t="s">
        <v>1850</v>
      </c>
      <c r="B819" t="s">
        <v>97</v>
      </c>
      <c r="C819" t="s">
        <v>9</v>
      </c>
      <c r="D819" t="s">
        <v>1116</v>
      </c>
      <c r="E819" t="b">
        <v>1</v>
      </c>
    </row>
    <row r="820" spans="1:5" ht="15.75" customHeight="1" x14ac:dyDescent="0.35">
      <c r="A820" t="s">
        <v>1851</v>
      </c>
      <c r="B820" t="s">
        <v>330</v>
      </c>
      <c r="C820" t="s">
        <v>9</v>
      </c>
      <c r="D820" t="s">
        <v>1852</v>
      </c>
      <c r="E820" t="b">
        <v>1</v>
      </c>
    </row>
    <row r="821" spans="1:5" ht="15.75" customHeight="1" x14ac:dyDescent="0.35">
      <c r="A821" t="s">
        <v>1853</v>
      </c>
      <c r="B821" t="s">
        <v>650</v>
      </c>
      <c r="C821" t="s">
        <v>9</v>
      </c>
      <c r="D821" t="s">
        <v>1854</v>
      </c>
      <c r="E821" t="b">
        <v>1</v>
      </c>
    </row>
    <row r="822" spans="1:5" ht="15.75" customHeight="1" x14ac:dyDescent="0.35">
      <c r="A822" t="s">
        <v>1855</v>
      </c>
      <c r="B822" t="s">
        <v>286</v>
      </c>
      <c r="C822" t="s">
        <v>9</v>
      </c>
      <c r="D822" t="s">
        <v>1020</v>
      </c>
      <c r="E822" t="b">
        <v>1</v>
      </c>
    </row>
    <row r="823" spans="1:5" ht="15.75" customHeight="1" x14ac:dyDescent="0.35">
      <c r="A823" t="s">
        <v>1856</v>
      </c>
      <c r="B823" t="s">
        <v>202</v>
      </c>
      <c r="C823" t="s">
        <v>9</v>
      </c>
      <c r="D823" t="s">
        <v>1857</v>
      </c>
      <c r="E823" t="b">
        <v>1</v>
      </c>
    </row>
    <row r="824" spans="1:5" ht="15.75" customHeight="1" x14ac:dyDescent="0.35">
      <c r="A824" t="s">
        <v>1858</v>
      </c>
      <c r="B824" t="s">
        <v>91</v>
      </c>
      <c r="C824" t="s">
        <v>9</v>
      </c>
      <c r="D824" t="s">
        <v>1859</v>
      </c>
      <c r="E824" t="b">
        <v>1</v>
      </c>
    </row>
    <row r="825" spans="1:5" ht="15.75" customHeight="1" x14ac:dyDescent="0.35">
      <c r="A825" t="s">
        <v>1860</v>
      </c>
      <c r="B825" t="s">
        <v>115</v>
      </c>
      <c r="C825" t="s">
        <v>9</v>
      </c>
      <c r="D825" t="s">
        <v>1861</v>
      </c>
      <c r="E825" t="b">
        <v>1</v>
      </c>
    </row>
    <row r="826" spans="1:5" ht="15.75" customHeight="1" x14ac:dyDescent="0.35">
      <c r="A826" t="s">
        <v>1862</v>
      </c>
      <c r="B826" t="s">
        <v>8</v>
      </c>
      <c r="C826" t="s">
        <v>9</v>
      </c>
      <c r="D826" t="s">
        <v>1863</v>
      </c>
      <c r="E826" t="b">
        <v>1</v>
      </c>
    </row>
    <row r="827" spans="1:5" ht="15.75" customHeight="1" x14ac:dyDescent="0.35">
      <c r="A827" t="s">
        <v>1864</v>
      </c>
      <c r="B827" t="s">
        <v>627</v>
      </c>
      <c r="C827" t="s">
        <v>9</v>
      </c>
      <c r="D827" t="s">
        <v>280</v>
      </c>
      <c r="E827" t="b">
        <v>1</v>
      </c>
    </row>
    <row r="828" spans="1:5" ht="15.75" customHeight="1" x14ac:dyDescent="0.35">
      <c r="A828" t="s">
        <v>1865</v>
      </c>
      <c r="B828" t="s">
        <v>286</v>
      </c>
      <c r="C828" t="s">
        <v>9</v>
      </c>
      <c r="D828" t="s">
        <v>1866</v>
      </c>
      <c r="E828" t="b">
        <v>1</v>
      </c>
    </row>
    <row r="829" spans="1:5" ht="15.75" customHeight="1" x14ac:dyDescent="0.35">
      <c r="A829" t="s">
        <v>1867</v>
      </c>
      <c r="B829" t="s">
        <v>330</v>
      </c>
      <c r="C829" t="s">
        <v>9</v>
      </c>
      <c r="D829" t="s">
        <v>1868</v>
      </c>
      <c r="E829" t="b">
        <v>1</v>
      </c>
    </row>
    <row r="830" spans="1:5" ht="15.75" customHeight="1" x14ac:dyDescent="0.35">
      <c r="A830" t="s">
        <v>1869</v>
      </c>
      <c r="B830" t="s">
        <v>20</v>
      </c>
      <c r="C830" t="s">
        <v>9</v>
      </c>
      <c r="D830" t="s">
        <v>1870</v>
      </c>
      <c r="E830" t="b">
        <v>1</v>
      </c>
    </row>
    <row r="831" spans="1:5" ht="15.75" customHeight="1" x14ac:dyDescent="0.35">
      <c r="A831" t="s">
        <v>1871</v>
      </c>
      <c r="B831" t="s">
        <v>892</v>
      </c>
      <c r="C831" t="s">
        <v>9</v>
      </c>
      <c r="D831" t="s">
        <v>1872</v>
      </c>
      <c r="E831" t="b">
        <v>1</v>
      </c>
    </row>
    <row r="832" spans="1:5" ht="15.75" customHeight="1" x14ac:dyDescent="0.35">
      <c r="A832" t="s">
        <v>1873</v>
      </c>
      <c r="B832" t="s">
        <v>94</v>
      </c>
      <c r="C832" t="s">
        <v>9</v>
      </c>
      <c r="D832" t="s">
        <v>1874</v>
      </c>
      <c r="E832" t="b">
        <v>1</v>
      </c>
    </row>
    <row r="833" spans="1:5" ht="15.75" customHeight="1" x14ac:dyDescent="0.35">
      <c r="A833" t="s">
        <v>1875</v>
      </c>
      <c r="B833" t="s">
        <v>418</v>
      </c>
      <c r="C833" t="s">
        <v>9</v>
      </c>
      <c r="D833" t="s">
        <v>1876</v>
      </c>
      <c r="E833" t="b">
        <v>1</v>
      </c>
    </row>
    <row r="834" spans="1:5" ht="15.75" customHeight="1" x14ac:dyDescent="0.35">
      <c r="A834" t="s">
        <v>1877</v>
      </c>
      <c r="B834" t="s">
        <v>486</v>
      </c>
      <c r="C834" t="s">
        <v>9</v>
      </c>
      <c r="D834" t="s">
        <v>1615</v>
      </c>
      <c r="E834" t="b">
        <v>1</v>
      </c>
    </row>
    <row r="835" spans="1:5" ht="15.75" customHeight="1" x14ac:dyDescent="0.35">
      <c r="A835" t="s">
        <v>1878</v>
      </c>
      <c r="B835" t="s">
        <v>324</v>
      </c>
      <c r="C835" t="s">
        <v>9</v>
      </c>
      <c r="D835" t="s">
        <v>1317</v>
      </c>
      <c r="E835" t="b">
        <v>1</v>
      </c>
    </row>
    <row r="836" spans="1:5" ht="15.75" customHeight="1" x14ac:dyDescent="0.35">
      <c r="A836" t="s">
        <v>1879</v>
      </c>
      <c r="B836" t="s">
        <v>627</v>
      </c>
      <c r="C836" t="s">
        <v>9</v>
      </c>
      <c r="D836" t="s">
        <v>1880</v>
      </c>
      <c r="E836" t="b">
        <v>1</v>
      </c>
    </row>
    <row r="837" spans="1:5" ht="15.75" customHeight="1" x14ac:dyDescent="0.35">
      <c r="A837" t="s">
        <v>1881</v>
      </c>
      <c r="B837" t="s">
        <v>43</v>
      </c>
      <c r="C837" t="s">
        <v>9</v>
      </c>
      <c r="D837" t="s">
        <v>1882</v>
      </c>
      <c r="E837" t="b">
        <v>1</v>
      </c>
    </row>
    <row r="838" spans="1:5" ht="15.75" customHeight="1" x14ac:dyDescent="0.35">
      <c r="A838" t="s">
        <v>1883</v>
      </c>
      <c r="B838" t="s">
        <v>611</v>
      </c>
      <c r="C838" t="s">
        <v>9</v>
      </c>
      <c r="D838" t="s">
        <v>1054</v>
      </c>
      <c r="E838" t="b">
        <v>1</v>
      </c>
    </row>
    <row r="839" spans="1:5" ht="15.75" customHeight="1" x14ac:dyDescent="0.35">
      <c r="A839" t="s">
        <v>1884</v>
      </c>
      <c r="B839" t="s">
        <v>552</v>
      </c>
      <c r="C839" t="s">
        <v>9</v>
      </c>
      <c r="D839" t="s">
        <v>1885</v>
      </c>
      <c r="E839" t="b">
        <v>1</v>
      </c>
    </row>
    <row r="840" spans="1:5" ht="15.75" customHeight="1" x14ac:dyDescent="0.35">
      <c r="A840" t="s">
        <v>1886</v>
      </c>
      <c r="B840" t="s">
        <v>29</v>
      </c>
      <c r="C840" t="s">
        <v>9</v>
      </c>
      <c r="D840" t="s">
        <v>1887</v>
      </c>
      <c r="E840" t="b">
        <v>1</v>
      </c>
    </row>
    <row r="841" spans="1:5" ht="15.75" customHeight="1" x14ac:dyDescent="0.35">
      <c r="A841" t="s">
        <v>1888</v>
      </c>
      <c r="B841" t="s">
        <v>336</v>
      </c>
      <c r="C841" t="s">
        <v>9</v>
      </c>
      <c r="D841" t="s">
        <v>1889</v>
      </c>
      <c r="E841" t="b">
        <v>1</v>
      </c>
    </row>
    <row r="842" spans="1:5" ht="15.75" customHeight="1" x14ac:dyDescent="0.35">
      <c r="A842" t="s">
        <v>1890</v>
      </c>
      <c r="B842" t="s">
        <v>351</v>
      </c>
      <c r="C842" t="s">
        <v>9</v>
      </c>
      <c r="D842" t="s">
        <v>1891</v>
      </c>
      <c r="E842" t="b">
        <v>1</v>
      </c>
    </row>
    <row r="843" spans="1:5" ht="15.75" customHeight="1" x14ac:dyDescent="0.35">
      <c r="A843" t="s">
        <v>1892</v>
      </c>
      <c r="B843" t="s">
        <v>57</v>
      </c>
      <c r="C843" t="s">
        <v>9</v>
      </c>
      <c r="D843" t="s">
        <v>1893</v>
      </c>
      <c r="E843" t="b">
        <v>1</v>
      </c>
    </row>
    <row r="844" spans="1:5" ht="15.75" customHeight="1" x14ac:dyDescent="0.35">
      <c r="A844" t="s">
        <v>1894</v>
      </c>
      <c r="B844" t="s">
        <v>52</v>
      </c>
      <c r="C844" t="s">
        <v>9</v>
      </c>
      <c r="D844" t="s">
        <v>1895</v>
      </c>
      <c r="E844" t="b">
        <v>1</v>
      </c>
    </row>
    <row r="845" spans="1:5" ht="15.75" customHeight="1" x14ac:dyDescent="0.35">
      <c r="A845" t="s">
        <v>1896</v>
      </c>
      <c r="B845" t="s">
        <v>46</v>
      </c>
      <c r="C845" t="s">
        <v>9</v>
      </c>
      <c r="D845" t="s">
        <v>1897</v>
      </c>
      <c r="E845" t="b">
        <v>1</v>
      </c>
    </row>
    <row r="846" spans="1:5" ht="15.75" customHeight="1" x14ac:dyDescent="0.35">
      <c r="A846" t="s">
        <v>1898</v>
      </c>
      <c r="B846" t="s">
        <v>76</v>
      </c>
      <c r="C846" t="s">
        <v>9</v>
      </c>
      <c r="D846" t="s">
        <v>1899</v>
      </c>
      <c r="E846" t="b">
        <v>1</v>
      </c>
    </row>
    <row r="847" spans="1:5" ht="15.75" customHeight="1" x14ac:dyDescent="0.35">
      <c r="A847" t="s">
        <v>1900</v>
      </c>
      <c r="B847" t="s">
        <v>29</v>
      </c>
      <c r="C847" t="s">
        <v>9</v>
      </c>
      <c r="D847" t="s">
        <v>1901</v>
      </c>
      <c r="E847" t="b">
        <v>1</v>
      </c>
    </row>
    <row r="848" spans="1:5" ht="15.75" customHeight="1" x14ac:dyDescent="0.35">
      <c r="A848" t="s">
        <v>1902</v>
      </c>
      <c r="B848" t="s">
        <v>892</v>
      </c>
      <c r="C848" t="s">
        <v>9</v>
      </c>
      <c r="D848" t="s">
        <v>1903</v>
      </c>
      <c r="E848" t="b">
        <v>1</v>
      </c>
    </row>
    <row r="849" spans="1:5" ht="15.75" customHeight="1" x14ac:dyDescent="0.35">
      <c r="A849" t="s">
        <v>1904</v>
      </c>
      <c r="B849" t="s">
        <v>91</v>
      </c>
      <c r="C849" t="s">
        <v>9</v>
      </c>
      <c r="D849" t="s">
        <v>1905</v>
      </c>
      <c r="E849" t="b">
        <v>1</v>
      </c>
    </row>
    <row r="850" spans="1:5" ht="15.75" customHeight="1" x14ac:dyDescent="0.35">
      <c r="A850" t="s">
        <v>1906</v>
      </c>
      <c r="B850" t="s">
        <v>638</v>
      </c>
      <c r="C850" t="s">
        <v>9</v>
      </c>
      <c r="D850" t="s">
        <v>1907</v>
      </c>
      <c r="E850" t="b">
        <v>1</v>
      </c>
    </row>
    <row r="851" spans="1:5" ht="15.75" customHeight="1" x14ac:dyDescent="0.35">
      <c r="A851" t="s">
        <v>1908</v>
      </c>
      <c r="B851" t="s">
        <v>169</v>
      </c>
      <c r="C851" t="s">
        <v>9</v>
      </c>
      <c r="D851" t="s">
        <v>1909</v>
      </c>
      <c r="E851" t="b">
        <v>1</v>
      </c>
    </row>
    <row r="852" spans="1:5" ht="15.75" customHeight="1" x14ac:dyDescent="0.35">
      <c r="A852" t="s">
        <v>1910</v>
      </c>
      <c r="B852" t="s">
        <v>192</v>
      </c>
      <c r="C852" t="s">
        <v>9</v>
      </c>
      <c r="D852" t="s">
        <v>1911</v>
      </c>
      <c r="E852" t="b">
        <v>1</v>
      </c>
    </row>
    <row r="853" spans="1:5" ht="15.75" customHeight="1" x14ac:dyDescent="0.35">
      <c r="A853" t="s">
        <v>1912</v>
      </c>
      <c r="B853" t="s">
        <v>86</v>
      </c>
      <c r="C853" t="s">
        <v>9</v>
      </c>
      <c r="D853" t="s">
        <v>736</v>
      </c>
      <c r="E853" t="b">
        <v>1</v>
      </c>
    </row>
    <row r="854" spans="1:5" ht="15.75" customHeight="1" x14ac:dyDescent="0.35">
      <c r="A854" t="s">
        <v>1913</v>
      </c>
      <c r="B854" t="s">
        <v>76</v>
      </c>
      <c r="C854" t="s">
        <v>9</v>
      </c>
      <c r="D854" t="s">
        <v>1914</v>
      </c>
      <c r="E854" t="b">
        <v>1</v>
      </c>
    </row>
    <row r="855" spans="1:5" ht="15.75" customHeight="1" x14ac:dyDescent="0.35">
      <c r="A855" t="s">
        <v>1915</v>
      </c>
      <c r="B855" t="s">
        <v>103</v>
      </c>
      <c r="C855" t="s">
        <v>9</v>
      </c>
      <c r="D855" t="s">
        <v>1256</v>
      </c>
      <c r="E855" t="b">
        <v>1</v>
      </c>
    </row>
    <row r="856" spans="1:5" ht="15.75" customHeight="1" x14ac:dyDescent="0.35">
      <c r="A856" t="s">
        <v>1916</v>
      </c>
      <c r="B856" t="s">
        <v>76</v>
      </c>
      <c r="C856" t="s">
        <v>9</v>
      </c>
      <c r="D856" t="s">
        <v>1917</v>
      </c>
      <c r="E856" t="b">
        <v>1</v>
      </c>
    </row>
    <row r="857" spans="1:5" ht="15.75" customHeight="1" x14ac:dyDescent="0.35">
      <c r="A857" t="s">
        <v>1918</v>
      </c>
      <c r="B857" t="s">
        <v>43</v>
      </c>
      <c r="C857" t="s">
        <v>9</v>
      </c>
      <c r="D857" t="s">
        <v>1919</v>
      </c>
      <c r="E857" t="b">
        <v>1</v>
      </c>
    </row>
    <row r="858" spans="1:5" ht="15.75" customHeight="1" x14ac:dyDescent="0.35">
      <c r="A858" t="s">
        <v>1920</v>
      </c>
      <c r="B858" t="s">
        <v>23</v>
      </c>
      <c r="C858" t="s">
        <v>9</v>
      </c>
      <c r="D858" t="s">
        <v>1921</v>
      </c>
      <c r="E858" t="b">
        <v>1</v>
      </c>
    </row>
    <row r="859" spans="1:5" ht="15.75" customHeight="1" x14ac:dyDescent="0.35">
      <c r="A859" t="s">
        <v>1922</v>
      </c>
      <c r="B859" t="s">
        <v>49</v>
      </c>
      <c r="C859" t="s">
        <v>9</v>
      </c>
      <c r="D859" t="s">
        <v>953</v>
      </c>
      <c r="E859" t="b">
        <v>1</v>
      </c>
    </row>
    <row r="860" spans="1:5" ht="15.75" customHeight="1" x14ac:dyDescent="0.35">
      <c r="A860" t="s">
        <v>1923</v>
      </c>
      <c r="B860" t="s">
        <v>286</v>
      </c>
      <c r="C860" t="s">
        <v>9</v>
      </c>
      <c r="D860" t="s">
        <v>1924</v>
      </c>
      <c r="E860" t="b">
        <v>1</v>
      </c>
    </row>
    <row r="861" spans="1:5" ht="15.75" customHeight="1" x14ac:dyDescent="0.35">
      <c r="A861" t="s">
        <v>1925</v>
      </c>
      <c r="B861" t="s">
        <v>418</v>
      </c>
      <c r="C861" t="s">
        <v>9</v>
      </c>
      <c r="D861" t="s">
        <v>457</v>
      </c>
      <c r="E861" t="b">
        <v>1</v>
      </c>
    </row>
    <row r="862" spans="1:5" ht="15.75" customHeight="1" x14ac:dyDescent="0.35">
      <c r="A862" t="s">
        <v>1926</v>
      </c>
      <c r="B862" t="s">
        <v>627</v>
      </c>
      <c r="C862" t="s">
        <v>9</v>
      </c>
      <c r="D862" t="s">
        <v>1927</v>
      </c>
      <c r="E862" t="b">
        <v>1</v>
      </c>
    </row>
    <row r="863" spans="1:5" ht="15.75" customHeight="1" x14ac:dyDescent="0.35">
      <c r="A863" t="s">
        <v>1928</v>
      </c>
      <c r="B863" t="s">
        <v>622</v>
      </c>
      <c r="C863" t="s">
        <v>9</v>
      </c>
      <c r="D863" t="s">
        <v>1929</v>
      </c>
      <c r="E863" t="b">
        <v>1</v>
      </c>
    </row>
    <row r="864" spans="1:5" ht="15.75" customHeight="1" x14ac:dyDescent="0.35">
      <c r="A864" t="s">
        <v>1930</v>
      </c>
      <c r="B864" t="s">
        <v>368</v>
      </c>
      <c r="C864" t="s">
        <v>9</v>
      </c>
      <c r="D864" t="s">
        <v>1931</v>
      </c>
      <c r="E864" t="b">
        <v>1</v>
      </c>
    </row>
    <row r="865" spans="1:5" ht="15.75" customHeight="1" x14ac:dyDescent="0.35">
      <c r="A865" t="s">
        <v>1932</v>
      </c>
      <c r="B865" t="s">
        <v>785</v>
      </c>
      <c r="C865" t="s">
        <v>9</v>
      </c>
      <c r="D865" t="s">
        <v>1933</v>
      </c>
      <c r="E865" t="b">
        <v>1</v>
      </c>
    </row>
    <row r="866" spans="1:5" ht="15.75" customHeight="1" x14ac:dyDescent="0.35">
      <c r="A866" t="s">
        <v>1934</v>
      </c>
      <c r="B866" t="s">
        <v>286</v>
      </c>
      <c r="C866" t="s">
        <v>9</v>
      </c>
      <c r="D866" t="s">
        <v>178</v>
      </c>
      <c r="E866" t="b">
        <v>1</v>
      </c>
    </row>
    <row r="867" spans="1:5" ht="15.75" customHeight="1" x14ac:dyDescent="0.35">
      <c r="A867" t="s">
        <v>1935</v>
      </c>
      <c r="B867" t="s">
        <v>108</v>
      </c>
      <c r="C867" t="s">
        <v>9</v>
      </c>
      <c r="D867" t="s">
        <v>1936</v>
      </c>
      <c r="E867" t="b">
        <v>1</v>
      </c>
    </row>
    <row r="868" spans="1:5" ht="15.75" customHeight="1" x14ac:dyDescent="0.35">
      <c r="A868" t="s">
        <v>1937</v>
      </c>
      <c r="B868" t="s">
        <v>32</v>
      </c>
      <c r="C868" t="s">
        <v>9</v>
      </c>
      <c r="D868" t="s">
        <v>1938</v>
      </c>
      <c r="E868" t="b">
        <v>1</v>
      </c>
    </row>
    <row r="869" spans="1:5" ht="15.75" customHeight="1" x14ac:dyDescent="0.35">
      <c r="A869" t="s">
        <v>1939</v>
      </c>
      <c r="B869" t="s">
        <v>81</v>
      </c>
      <c r="C869" t="s">
        <v>9</v>
      </c>
      <c r="D869" t="s">
        <v>1940</v>
      </c>
      <c r="E869" t="b">
        <v>1</v>
      </c>
    </row>
    <row r="870" spans="1:5" ht="15.75" customHeight="1" x14ac:dyDescent="0.35">
      <c r="A870" t="s">
        <v>1941</v>
      </c>
      <c r="B870" t="s">
        <v>508</v>
      </c>
      <c r="C870" t="s">
        <v>9</v>
      </c>
      <c r="D870" t="s">
        <v>1942</v>
      </c>
      <c r="E870" t="b">
        <v>1</v>
      </c>
    </row>
    <row r="871" spans="1:5" ht="15.75" customHeight="1" x14ac:dyDescent="0.35">
      <c r="A871" t="s">
        <v>1943</v>
      </c>
      <c r="B871" t="s">
        <v>199</v>
      </c>
      <c r="C871" t="s">
        <v>9</v>
      </c>
      <c r="D871" t="s">
        <v>1944</v>
      </c>
      <c r="E871" t="b">
        <v>1</v>
      </c>
    </row>
    <row r="872" spans="1:5" ht="15.75" customHeight="1" x14ac:dyDescent="0.35">
      <c r="A872" t="s">
        <v>1945</v>
      </c>
      <c r="B872" t="s">
        <v>392</v>
      </c>
      <c r="C872" t="s">
        <v>9</v>
      </c>
      <c r="D872" t="s">
        <v>1946</v>
      </c>
      <c r="E872" t="b">
        <v>1</v>
      </c>
    </row>
    <row r="873" spans="1:5" ht="15.75" customHeight="1" x14ac:dyDescent="0.35">
      <c r="A873" t="s">
        <v>1947</v>
      </c>
      <c r="B873" t="s">
        <v>346</v>
      </c>
      <c r="C873" t="s">
        <v>9</v>
      </c>
      <c r="D873" t="s">
        <v>1948</v>
      </c>
      <c r="E873" t="b">
        <v>1</v>
      </c>
    </row>
    <row r="874" spans="1:5" ht="15.75" customHeight="1" x14ac:dyDescent="0.35">
      <c r="A874" t="s">
        <v>1949</v>
      </c>
      <c r="B874" t="s">
        <v>103</v>
      </c>
      <c r="C874" t="s">
        <v>9</v>
      </c>
      <c r="D874" t="s">
        <v>1950</v>
      </c>
      <c r="E874" t="b">
        <v>1</v>
      </c>
    </row>
    <row r="875" spans="1:5" ht="15.75" customHeight="1" x14ac:dyDescent="0.35">
      <c r="A875" t="s">
        <v>1951</v>
      </c>
      <c r="B875" t="s">
        <v>103</v>
      </c>
      <c r="C875" t="s">
        <v>9</v>
      </c>
      <c r="D875" t="s">
        <v>1952</v>
      </c>
      <c r="E875" t="b">
        <v>1</v>
      </c>
    </row>
    <row r="876" spans="1:5" ht="15.75" customHeight="1" x14ac:dyDescent="0.35">
      <c r="A876" t="s">
        <v>1953</v>
      </c>
      <c r="B876" t="s">
        <v>68</v>
      </c>
      <c r="C876" t="s">
        <v>9</v>
      </c>
      <c r="D876" t="s">
        <v>1954</v>
      </c>
      <c r="E876" t="b">
        <v>1</v>
      </c>
    </row>
    <row r="877" spans="1:5" ht="15.75" customHeight="1" x14ac:dyDescent="0.35">
      <c r="A877" t="s">
        <v>1955</v>
      </c>
      <c r="B877" t="s">
        <v>76</v>
      </c>
      <c r="C877" t="s">
        <v>9</v>
      </c>
      <c r="D877" t="s">
        <v>1956</v>
      </c>
      <c r="E877" t="b">
        <v>1</v>
      </c>
    </row>
    <row r="878" spans="1:5" ht="15.75" customHeight="1" x14ac:dyDescent="0.35">
      <c r="A878" t="s">
        <v>1957</v>
      </c>
      <c r="B878" t="s">
        <v>650</v>
      </c>
      <c r="C878" t="s">
        <v>9</v>
      </c>
      <c r="D878" t="s">
        <v>1958</v>
      </c>
      <c r="E878" t="b">
        <v>1</v>
      </c>
    </row>
    <row r="879" spans="1:5" ht="15.75" customHeight="1" x14ac:dyDescent="0.35">
      <c r="A879" t="s">
        <v>1959</v>
      </c>
      <c r="B879" t="s">
        <v>286</v>
      </c>
      <c r="C879" t="s">
        <v>9</v>
      </c>
      <c r="D879" t="s">
        <v>1960</v>
      </c>
      <c r="E879" t="b">
        <v>1</v>
      </c>
    </row>
    <row r="880" spans="1:5" ht="15.75" customHeight="1" x14ac:dyDescent="0.35">
      <c r="A880" t="s">
        <v>1961</v>
      </c>
      <c r="B880" t="s">
        <v>330</v>
      </c>
      <c r="C880" t="s">
        <v>9</v>
      </c>
      <c r="D880" t="s">
        <v>1962</v>
      </c>
      <c r="E880" t="b">
        <v>1</v>
      </c>
    </row>
    <row r="881" spans="1:5" ht="15.75" customHeight="1" x14ac:dyDescent="0.35">
      <c r="A881" t="s">
        <v>1963</v>
      </c>
      <c r="B881" t="s">
        <v>94</v>
      </c>
      <c r="C881" t="s">
        <v>9</v>
      </c>
      <c r="D881" t="s">
        <v>1964</v>
      </c>
      <c r="E881" t="b">
        <v>1</v>
      </c>
    </row>
    <row r="882" spans="1:5" ht="15.75" customHeight="1" x14ac:dyDescent="0.35">
      <c r="A882" t="s">
        <v>1965</v>
      </c>
      <c r="B882" t="s">
        <v>72</v>
      </c>
      <c r="C882" t="s">
        <v>9</v>
      </c>
      <c r="D882" t="s">
        <v>282</v>
      </c>
      <c r="E882" t="b">
        <v>1</v>
      </c>
    </row>
    <row r="883" spans="1:5" ht="15.75" customHeight="1" x14ac:dyDescent="0.35">
      <c r="A883" t="s">
        <v>1966</v>
      </c>
      <c r="B883" t="s">
        <v>72</v>
      </c>
      <c r="C883" t="s">
        <v>9</v>
      </c>
      <c r="D883" t="s">
        <v>1967</v>
      </c>
      <c r="E883" t="b">
        <v>1</v>
      </c>
    </row>
    <row r="884" spans="1:5" ht="15.75" customHeight="1" x14ac:dyDescent="0.35">
      <c r="A884" t="s">
        <v>1968</v>
      </c>
      <c r="B884" t="s">
        <v>483</v>
      </c>
      <c r="C884" t="s">
        <v>9</v>
      </c>
      <c r="D884" t="s">
        <v>1903</v>
      </c>
      <c r="E884" t="b">
        <v>1</v>
      </c>
    </row>
    <row r="885" spans="1:5" ht="15.75" customHeight="1" x14ac:dyDescent="0.35">
      <c r="A885" t="s">
        <v>1969</v>
      </c>
      <c r="B885" t="s">
        <v>650</v>
      </c>
      <c r="C885" t="s">
        <v>9</v>
      </c>
      <c r="D885" t="s">
        <v>1970</v>
      </c>
      <c r="E885" t="b">
        <v>1</v>
      </c>
    </row>
    <row r="886" spans="1:5" ht="15.75" customHeight="1" x14ac:dyDescent="0.35">
      <c r="A886" t="s">
        <v>1971</v>
      </c>
      <c r="B886" t="s">
        <v>315</v>
      </c>
      <c r="C886" t="s">
        <v>9</v>
      </c>
      <c r="D886" t="s">
        <v>1972</v>
      </c>
      <c r="E886" t="b">
        <v>1</v>
      </c>
    </row>
    <row r="887" spans="1:5" ht="15.75" customHeight="1" x14ac:dyDescent="0.35">
      <c r="A887" t="s">
        <v>1973</v>
      </c>
      <c r="B887" t="s">
        <v>81</v>
      </c>
      <c r="C887" t="s">
        <v>9</v>
      </c>
      <c r="D887" t="s">
        <v>1974</v>
      </c>
      <c r="E887" t="b">
        <v>1</v>
      </c>
    </row>
    <row r="888" spans="1:5" ht="15.75" customHeight="1" x14ac:dyDescent="0.35">
      <c r="A888" t="s">
        <v>1975</v>
      </c>
      <c r="B888" t="s">
        <v>91</v>
      </c>
      <c r="C888" t="s">
        <v>9</v>
      </c>
      <c r="D888" t="s">
        <v>1457</v>
      </c>
      <c r="E888" t="b">
        <v>1</v>
      </c>
    </row>
    <row r="889" spans="1:5" ht="15.75" customHeight="1" x14ac:dyDescent="0.35">
      <c r="A889" t="s">
        <v>1976</v>
      </c>
      <c r="B889" t="s">
        <v>165</v>
      </c>
      <c r="C889" t="s">
        <v>9</v>
      </c>
      <c r="D889" t="s">
        <v>287</v>
      </c>
      <c r="E889" t="b">
        <v>0</v>
      </c>
    </row>
    <row r="890" spans="1:5" ht="15.75" customHeight="1" x14ac:dyDescent="0.35">
      <c r="A890" t="s">
        <v>1977</v>
      </c>
      <c r="B890" t="s">
        <v>378</v>
      </c>
      <c r="C890" t="s">
        <v>9</v>
      </c>
      <c r="D890" t="s">
        <v>1741</v>
      </c>
      <c r="E890" t="b">
        <v>1</v>
      </c>
    </row>
    <row r="891" spans="1:5" ht="15.75" customHeight="1" x14ac:dyDescent="0.35">
      <c r="A891" t="s">
        <v>1978</v>
      </c>
      <c r="B891" t="s">
        <v>268</v>
      </c>
      <c r="C891" t="s">
        <v>9</v>
      </c>
      <c r="D891" t="s">
        <v>1979</v>
      </c>
      <c r="E891" t="b">
        <v>1</v>
      </c>
    </row>
    <row r="892" spans="1:5" ht="15.75" customHeight="1" x14ac:dyDescent="0.35">
      <c r="A892" t="s">
        <v>1980</v>
      </c>
      <c r="B892" t="s">
        <v>86</v>
      </c>
      <c r="C892" t="s">
        <v>9</v>
      </c>
      <c r="D892" t="s">
        <v>1981</v>
      </c>
      <c r="E892" t="b">
        <v>1</v>
      </c>
    </row>
    <row r="893" spans="1:5" ht="15.75" customHeight="1" x14ac:dyDescent="0.35">
      <c r="A893" t="s">
        <v>1982</v>
      </c>
      <c r="B893" t="s">
        <v>638</v>
      </c>
      <c r="C893" t="s">
        <v>9</v>
      </c>
      <c r="D893" t="s">
        <v>1983</v>
      </c>
      <c r="E893" t="b">
        <v>1</v>
      </c>
    </row>
    <row r="894" spans="1:5" ht="15.75" customHeight="1" x14ac:dyDescent="0.35">
      <c r="A894" t="s">
        <v>1984</v>
      </c>
      <c r="B894" t="s">
        <v>49</v>
      </c>
      <c r="C894" t="s">
        <v>9</v>
      </c>
      <c r="D894" t="s">
        <v>1741</v>
      </c>
      <c r="E894" t="b">
        <v>1</v>
      </c>
    </row>
    <row r="895" spans="1:5" ht="15.75" customHeight="1" x14ac:dyDescent="0.35">
      <c r="A895" t="s">
        <v>1985</v>
      </c>
      <c r="B895" t="s">
        <v>346</v>
      </c>
      <c r="C895" t="s">
        <v>9</v>
      </c>
      <c r="D895" t="s">
        <v>1986</v>
      </c>
      <c r="E895" t="b">
        <v>1</v>
      </c>
    </row>
    <row r="896" spans="1:5" ht="15.75" customHeight="1" x14ac:dyDescent="0.35">
      <c r="A896" t="s">
        <v>1987</v>
      </c>
      <c r="B896" t="s">
        <v>115</v>
      </c>
      <c r="C896" t="s">
        <v>9</v>
      </c>
      <c r="D896" t="s">
        <v>1988</v>
      </c>
      <c r="E896" t="b">
        <v>1</v>
      </c>
    </row>
    <row r="897" spans="1:5" ht="15.75" customHeight="1" x14ac:dyDescent="0.35">
      <c r="A897" t="s">
        <v>1989</v>
      </c>
      <c r="B897" t="s">
        <v>94</v>
      </c>
      <c r="C897" t="s">
        <v>9</v>
      </c>
      <c r="D897" t="s">
        <v>1990</v>
      </c>
      <c r="E897" t="b">
        <v>1</v>
      </c>
    </row>
    <row r="898" spans="1:5" ht="15.75" customHeight="1" x14ac:dyDescent="0.35">
      <c r="A898" t="s">
        <v>1991</v>
      </c>
      <c r="B898" t="s">
        <v>155</v>
      </c>
      <c r="C898" t="s">
        <v>9</v>
      </c>
      <c r="D898" t="s">
        <v>1470</v>
      </c>
      <c r="E898" t="b">
        <v>1</v>
      </c>
    </row>
    <row r="899" spans="1:5" ht="15.75" customHeight="1" x14ac:dyDescent="0.35">
      <c r="A899" t="s">
        <v>1992</v>
      </c>
      <c r="B899" t="s">
        <v>493</v>
      </c>
      <c r="C899" t="s">
        <v>9</v>
      </c>
      <c r="D899" t="s">
        <v>1993</v>
      </c>
      <c r="E899" t="b">
        <v>1</v>
      </c>
    </row>
    <row r="900" spans="1:5" ht="15.75" customHeight="1" x14ac:dyDescent="0.35">
      <c r="A900" t="s">
        <v>1994</v>
      </c>
      <c r="B900" t="s">
        <v>418</v>
      </c>
      <c r="C900" t="s">
        <v>9</v>
      </c>
      <c r="D900" t="s">
        <v>1155</v>
      </c>
      <c r="E900" t="b">
        <v>1</v>
      </c>
    </row>
    <row r="901" spans="1:5" ht="15.75" customHeight="1" x14ac:dyDescent="0.35">
      <c r="A901" t="s">
        <v>1995</v>
      </c>
      <c r="B901" t="s">
        <v>26</v>
      </c>
      <c r="C901" t="s">
        <v>9</v>
      </c>
      <c r="D901" t="s">
        <v>1996</v>
      </c>
      <c r="E901" t="b">
        <v>1</v>
      </c>
    </row>
    <row r="902" spans="1:5" ht="15.75" customHeight="1" x14ac:dyDescent="0.35">
      <c r="A902" t="s">
        <v>1997</v>
      </c>
      <c r="B902" t="s">
        <v>165</v>
      </c>
      <c r="C902" t="s">
        <v>9</v>
      </c>
      <c r="D902" t="s">
        <v>1998</v>
      </c>
      <c r="E902" t="b">
        <v>1</v>
      </c>
    </row>
    <row r="903" spans="1:5" ht="15.75" customHeight="1" x14ac:dyDescent="0.35">
      <c r="A903" t="s">
        <v>1999</v>
      </c>
      <c r="B903" t="s">
        <v>26</v>
      </c>
      <c r="C903" t="s">
        <v>9</v>
      </c>
      <c r="D903" t="s">
        <v>2000</v>
      </c>
      <c r="E903" t="b">
        <v>1</v>
      </c>
    </row>
    <row r="904" spans="1:5" ht="15.75" customHeight="1" x14ac:dyDescent="0.35">
      <c r="A904" t="s">
        <v>2001</v>
      </c>
      <c r="B904" t="s">
        <v>493</v>
      </c>
      <c r="C904" t="s">
        <v>9</v>
      </c>
      <c r="D904" t="s">
        <v>2002</v>
      </c>
      <c r="E904" t="b">
        <v>1</v>
      </c>
    </row>
    <row r="905" spans="1:5" ht="15.75" customHeight="1" x14ac:dyDescent="0.35">
      <c r="A905" t="s">
        <v>2003</v>
      </c>
      <c r="B905" t="s">
        <v>351</v>
      </c>
      <c r="C905" t="s">
        <v>9</v>
      </c>
      <c r="D905" t="s">
        <v>2004</v>
      </c>
      <c r="E905" t="b">
        <v>1</v>
      </c>
    </row>
    <row r="906" spans="1:5" ht="15.75" customHeight="1" x14ac:dyDescent="0.35">
      <c r="A906" t="s">
        <v>2005</v>
      </c>
      <c r="B906" t="s">
        <v>346</v>
      </c>
      <c r="C906" t="s">
        <v>9</v>
      </c>
      <c r="D906" t="s">
        <v>2006</v>
      </c>
      <c r="E906" t="b">
        <v>1</v>
      </c>
    </row>
    <row r="907" spans="1:5" ht="15.75" customHeight="1" x14ac:dyDescent="0.35">
      <c r="A907" t="s">
        <v>2007</v>
      </c>
      <c r="B907" t="s">
        <v>199</v>
      </c>
      <c r="C907" t="s">
        <v>9</v>
      </c>
      <c r="D907" t="s">
        <v>664</v>
      </c>
      <c r="E907" t="b">
        <v>1</v>
      </c>
    </row>
    <row r="908" spans="1:5" ht="15.75" customHeight="1" x14ac:dyDescent="0.35">
      <c r="A908" t="s">
        <v>2008</v>
      </c>
      <c r="B908" t="s">
        <v>112</v>
      </c>
      <c r="C908" t="s">
        <v>9</v>
      </c>
      <c r="D908" t="s">
        <v>2009</v>
      </c>
      <c r="E908" t="b">
        <v>1</v>
      </c>
    </row>
    <row r="909" spans="1:5" ht="15.75" customHeight="1" x14ac:dyDescent="0.35">
      <c r="A909" t="s">
        <v>2010</v>
      </c>
      <c r="B909" t="s">
        <v>43</v>
      </c>
      <c r="C909" t="s">
        <v>9</v>
      </c>
      <c r="D909" t="s">
        <v>2011</v>
      </c>
      <c r="E909" t="b">
        <v>1</v>
      </c>
    </row>
    <row r="910" spans="1:5" ht="15.75" customHeight="1" x14ac:dyDescent="0.35">
      <c r="A910" t="s">
        <v>2012</v>
      </c>
      <c r="B910" t="s">
        <v>611</v>
      </c>
      <c r="C910" t="s">
        <v>9</v>
      </c>
      <c r="D910" t="s">
        <v>2013</v>
      </c>
      <c r="E910" t="b">
        <v>1</v>
      </c>
    </row>
    <row r="911" spans="1:5" ht="15.75" customHeight="1" x14ac:dyDescent="0.35">
      <c r="A911" t="s">
        <v>2014</v>
      </c>
      <c r="B911" t="s">
        <v>118</v>
      </c>
      <c r="C911" t="s">
        <v>9</v>
      </c>
      <c r="D911" t="s">
        <v>2015</v>
      </c>
      <c r="E911" t="b">
        <v>1</v>
      </c>
    </row>
    <row r="912" spans="1:5" ht="15.75" customHeight="1" x14ac:dyDescent="0.35">
      <c r="A912" t="s">
        <v>2016</v>
      </c>
      <c r="B912" t="s">
        <v>225</v>
      </c>
      <c r="C912" t="s">
        <v>9</v>
      </c>
      <c r="D912" t="s">
        <v>2017</v>
      </c>
      <c r="E912" t="b">
        <v>1</v>
      </c>
    </row>
    <row r="913" spans="1:5" ht="15.75" customHeight="1" x14ac:dyDescent="0.35">
      <c r="A913" t="s">
        <v>2018</v>
      </c>
      <c r="B913" t="s">
        <v>35</v>
      </c>
      <c r="C913" t="s">
        <v>9</v>
      </c>
      <c r="D913" t="s">
        <v>2019</v>
      </c>
      <c r="E913" t="b">
        <v>0</v>
      </c>
    </row>
    <row r="914" spans="1:5" ht="15.75" customHeight="1" x14ac:dyDescent="0.35">
      <c r="A914" t="s">
        <v>2020</v>
      </c>
      <c r="B914" t="s">
        <v>39</v>
      </c>
      <c r="C914" t="s">
        <v>9</v>
      </c>
      <c r="D914" t="s">
        <v>2021</v>
      </c>
      <c r="E914" t="b">
        <v>1</v>
      </c>
    </row>
    <row r="915" spans="1:5" ht="15.75" customHeight="1" x14ac:dyDescent="0.35">
      <c r="A915" t="s">
        <v>2022</v>
      </c>
      <c r="B915" t="s">
        <v>16</v>
      </c>
      <c r="C915" t="s">
        <v>9</v>
      </c>
      <c r="D915" t="s">
        <v>2023</v>
      </c>
      <c r="E915" t="b">
        <v>1</v>
      </c>
    </row>
    <row r="916" spans="1:5" ht="15.75" customHeight="1" x14ac:dyDescent="0.35">
      <c r="A916" t="s">
        <v>2024</v>
      </c>
      <c r="B916" t="s">
        <v>169</v>
      </c>
      <c r="C916" t="s">
        <v>9</v>
      </c>
      <c r="D916" t="s">
        <v>2025</v>
      </c>
      <c r="E916" t="b">
        <v>1</v>
      </c>
    </row>
    <row r="917" spans="1:5" ht="15.75" customHeight="1" x14ac:dyDescent="0.35">
      <c r="A917" t="s">
        <v>2026</v>
      </c>
      <c r="B917" t="s">
        <v>16</v>
      </c>
      <c r="C917" t="s">
        <v>9</v>
      </c>
      <c r="D917" t="s">
        <v>2027</v>
      </c>
      <c r="E917" t="b">
        <v>1</v>
      </c>
    </row>
    <row r="918" spans="1:5" ht="15.75" customHeight="1" x14ac:dyDescent="0.35">
      <c r="A918" t="s">
        <v>2028</v>
      </c>
      <c r="B918" t="s">
        <v>165</v>
      </c>
      <c r="C918" t="s">
        <v>9</v>
      </c>
      <c r="D918" t="s">
        <v>2029</v>
      </c>
      <c r="E918" t="b">
        <v>1</v>
      </c>
    </row>
    <row r="919" spans="1:5" ht="15.75" customHeight="1" x14ac:dyDescent="0.35">
      <c r="A919" t="s">
        <v>2030</v>
      </c>
      <c r="B919" t="s">
        <v>46</v>
      </c>
      <c r="C919" t="s">
        <v>9</v>
      </c>
      <c r="D919" t="s">
        <v>2031</v>
      </c>
      <c r="E919" t="b">
        <v>1</v>
      </c>
    </row>
    <row r="920" spans="1:5" ht="15.75" customHeight="1" x14ac:dyDescent="0.35">
      <c r="A920" t="s">
        <v>2032</v>
      </c>
      <c r="B920" t="s">
        <v>268</v>
      </c>
      <c r="C920" t="s">
        <v>9</v>
      </c>
      <c r="D920" t="s">
        <v>2033</v>
      </c>
      <c r="E920" t="b">
        <v>1</v>
      </c>
    </row>
    <row r="921" spans="1:5" ht="15.75" customHeight="1" x14ac:dyDescent="0.35">
      <c r="A921" t="s">
        <v>2034</v>
      </c>
      <c r="B921" t="s">
        <v>108</v>
      </c>
      <c r="C921" t="s">
        <v>9</v>
      </c>
      <c r="D921" t="s">
        <v>2035</v>
      </c>
      <c r="E921" t="b">
        <v>1</v>
      </c>
    </row>
    <row r="922" spans="1:5" ht="15.75" customHeight="1" x14ac:dyDescent="0.35">
      <c r="A922" t="s">
        <v>2036</v>
      </c>
      <c r="B922" t="s">
        <v>46</v>
      </c>
      <c r="C922" t="s">
        <v>9</v>
      </c>
      <c r="D922" t="s">
        <v>2037</v>
      </c>
      <c r="E922" t="b">
        <v>1</v>
      </c>
    </row>
    <row r="923" spans="1:5" ht="15.75" customHeight="1" x14ac:dyDescent="0.35">
      <c r="A923" t="s">
        <v>2038</v>
      </c>
      <c r="B923" t="s">
        <v>62</v>
      </c>
      <c r="C923" t="s">
        <v>9</v>
      </c>
      <c r="D923" t="s">
        <v>2039</v>
      </c>
      <c r="E923" t="b">
        <v>1</v>
      </c>
    </row>
    <row r="924" spans="1:5" ht="15.75" customHeight="1" x14ac:dyDescent="0.35">
      <c r="A924" t="s">
        <v>2040</v>
      </c>
      <c r="B924" t="s">
        <v>147</v>
      </c>
      <c r="C924" t="s">
        <v>9</v>
      </c>
      <c r="D924" t="s">
        <v>2041</v>
      </c>
      <c r="E924" t="b">
        <v>1</v>
      </c>
    </row>
    <row r="925" spans="1:5" ht="15.75" customHeight="1" x14ac:dyDescent="0.35">
      <c r="A925" t="s">
        <v>2042</v>
      </c>
      <c r="B925" t="s">
        <v>165</v>
      </c>
      <c r="C925" t="s">
        <v>9</v>
      </c>
      <c r="D925" t="s">
        <v>1262</v>
      </c>
      <c r="E925" t="b">
        <v>1</v>
      </c>
    </row>
    <row r="926" spans="1:5" ht="15.75" customHeight="1" x14ac:dyDescent="0.35">
      <c r="A926" t="s">
        <v>2043</v>
      </c>
      <c r="B926" t="s">
        <v>108</v>
      </c>
      <c r="C926" t="s">
        <v>9</v>
      </c>
      <c r="D926" t="s">
        <v>2044</v>
      </c>
      <c r="E926" t="b">
        <v>1</v>
      </c>
    </row>
    <row r="927" spans="1:5" ht="15.75" customHeight="1" x14ac:dyDescent="0.35">
      <c r="A927" t="s">
        <v>2045</v>
      </c>
      <c r="B927" t="s">
        <v>46</v>
      </c>
      <c r="C927" t="s">
        <v>9</v>
      </c>
      <c r="D927" t="s">
        <v>2046</v>
      </c>
      <c r="E927" t="b">
        <v>1</v>
      </c>
    </row>
    <row r="928" spans="1:5" ht="15.75" customHeight="1" x14ac:dyDescent="0.35">
      <c r="A928" t="s">
        <v>2047</v>
      </c>
      <c r="B928" t="s">
        <v>351</v>
      </c>
      <c r="C928" t="s">
        <v>9</v>
      </c>
      <c r="D928" t="s">
        <v>2048</v>
      </c>
      <c r="E928" t="b">
        <v>1</v>
      </c>
    </row>
    <row r="929" spans="1:5" ht="15.75" customHeight="1" x14ac:dyDescent="0.35">
      <c r="A929" t="s">
        <v>2049</v>
      </c>
      <c r="B929" t="s">
        <v>638</v>
      </c>
      <c r="C929" t="s">
        <v>9</v>
      </c>
      <c r="D929" t="s">
        <v>2050</v>
      </c>
      <c r="E929" t="b">
        <v>1</v>
      </c>
    </row>
    <row r="930" spans="1:5" ht="15.75" customHeight="1" x14ac:dyDescent="0.35">
      <c r="A930" t="s">
        <v>2051</v>
      </c>
      <c r="B930" t="s">
        <v>86</v>
      </c>
      <c r="C930" t="s">
        <v>9</v>
      </c>
      <c r="D930" t="s">
        <v>2052</v>
      </c>
      <c r="E930" t="b">
        <v>1</v>
      </c>
    </row>
    <row r="931" spans="1:5" ht="15.75" customHeight="1" x14ac:dyDescent="0.35">
      <c r="A931" t="s">
        <v>2053</v>
      </c>
      <c r="B931" t="s">
        <v>76</v>
      </c>
      <c r="C931" t="s">
        <v>9</v>
      </c>
      <c r="D931" t="s">
        <v>2054</v>
      </c>
      <c r="E931" t="b">
        <v>1</v>
      </c>
    </row>
    <row r="932" spans="1:5" ht="15.75" customHeight="1" x14ac:dyDescent="0.35">
      <c r="A932" t="s">
        <v>2055</v>
      </c>
      <c r="B932" t="s">
        <v>100</v>
      </c>
      <c r="C932" t="s">
        <v>9</v>
      </c>
      <c r="D932" t="s">
        <v>2056</v>
      </c>
      <c r="E932" t="b">
        <v>1</v>
      </c>
    </row>
    <row r="933" spans="1:5" ht="15.75" customHeight="1" x14ac:dyDescent="0.35">
      <c r="A933" t="s">
        <v>2057</v>
      </c>
      <c r="B933" t="s">
        <v>378</v>
      </c>
      <c r="C933" t="s">
        <v>9</v>
      </c>
      <c r="D933" t="s">
        <v>2058</v>
      </c>
      <c r="E933" t="b">
        <v>1</v>
      </c>
    </row>
    <row r="934" spans="1:5" ht="15.75" customHeight="1" x14ac:dyDescent="0.35">
      <c r="A934" t="s">
        <v>2059</v>
      </c>
      <c r="B934" t="s">
        <v>268</v>
      </c>
      <c r="C934" t="s">
        <v>9</v>
      </c>
      <c r="D934" t="s">
        <v>2060</v>
      </c>
      <c r="E934" t="b">
        <v>1</v>
      </c>
    </row>
    <row r="935" spans="1:5" ht="15.75" customHeight="1" x14ac:dyDescent="0.35">
      <c r="A935" t="s">
        <v>2061</v>
      </c>
      <c r="B935" t="s">
        <v>8</v>
      </c>
      <c r="C935" t="s">
        <v>9</v>
      </c>
      <c r="D935" t="s">
        <v>2062</v>
      </c>
      <c r="E935" t="b">
        <v>1</v>
      </c>
    </row>
    <row r="936" spans="1:5" ht="15.75" customHeight="1" x14ac:dyDescent="0.35">
      <c r="A936" t="s">
        <v>2063</v>
      </c>
      <c r="B936" t="s">
        <v>52</v>
      </c>
      <c r="C936" t="s">
        <v>9</v>
      </c>
      <c r="D936" t="s">
        <v>2064</v>
      </c>
      <c r="E936" t="b">
        <v>1</v>
      </c>
    </row>
    <row r="937" spans="1:5" ht="15.75" customHeight="1" x14ac:dyDescent="0.35">
      <c r="A937" t="s">
        <v>2065</v>
      </c>
      <c r="B937" t="s">
        <v>392</v>
      </c>
      <c r="C937" t="s">
        <v>9</v>
      </c>
      <c r="D937" t="s">
        <v>2066</v>
      </c>
      <c r="E937" t="b">
        <v>1</v>
      </c>
    </row>
    <row r="938" spans="1:5" ht="15.75" customHeight="1" x14ac:dyDescent="0.35">
      <c r="A938" t="s">
        <v>2067</v>
      </c>
      <c r="B938" t="s">
        <v>86</v>
      </c>
      <c r="C938" t="s">
        <v>9</v>
      </c>
      <c r="D938" t="s">
        <v>21</v>
      </c>
      <c r="E938" t="b">
        <v>1</v>
      </c>
    </row>
    <row r="939" spans="1:5" ht="15.75" customHeight="1" x14ac:dyDescent="0.35">
      <c r="A939" t="s">
        <v>2068</v>
      </c>
      <c r="B939" t="s">
        <v>39</v>
      </c>
      <c r="C939" t="s">
        <v>9</v>
      </c>
      <c r="D939" t="s">
        <v>2069</v>
      </c>
      <c r="E939" t="b">
        <v>1</v>
      </c>
    </row>
    <row r="940" spans="1:5" ht="15.75" customHeight="1" x14ac:dyDescent="0.35">
      <c r="A940" t="s">
        <v>2070</v>
      </c>
      <c r="B940" t="s">
        <v>162</v>
      </c>
      <c r="C940" t="s">
        <v>9</v>
      </c>
      <c r="D940" t="s">
        <v>1191</v>
      </c>
      <c r="E940" t="b">
        <v>1</v>
      </c>
    </row>
    <row r="941" spans="1:5" ht="15.75" customHeight="1" x14ac:dyDescent="0.35">
      <c r="A941" t="s">
        <v>2071</v>
      </c>
      <c r="B941" t="s">
        <v>32</v>
      </c>
      <c r="C941" t="s">
        <v>9</v>
      </c>
      <c r="D941" t="s">
        <v>2072</v>
      </c>
      <c r="E941" t="b">
        <v>1</v>
      </c>
    </row>
    <row r="942" spans="1:5" ht="15.75" customHeight="1" x14ac:dyDescent="0.35">
      <c r="A942" t="s">
        <v>2073</v>
      </c>
      <c r="B942" t="s">
        <v>94</v>
      </c>
      <c r="C942" t="s">
        <v>9</v>
      </c>
      <c r="D942" t="s">
        <v>2074</v>
      </c>
      <c r="E942" t="b">
        <v>1</v>
      </c>
    </row>
    <row r="943" spans="1:5" ht="15.75" customHeight="1" x14ac:dyDescent="0.35">
      <c r="A943" t="s">
        <v>2075</v>
      </c>
      <c r="B943" t="s">
        <v>346</v>
      </c>
      <c r="C943" t="s">
        <v>9</v>
      </c>
      <c r="D943" t="s">
        <v>2076</v>
      </c>
      <c r="E943" t="b">
        <v>1</v>
      </c>
    </row>
    <row r="944" spans="1:5" ht="15.75" customHeight="1" x14ac:dyDescent="0.35">
      <c r="A944" t="s">
        <v>2077</v>
      </c>
      <c r="B944" t="s">
        <v>508</v>
      </c>
      <c r="C944" t="s">
        <v>9</v>
      </c>
      <c r="D944" t="s">
        <v>2078</v>
      </c>
      <c r="E944" t="b">
        <v>1</v>
      </c>
    </row>
    <row r="945" spans="1:5" ht="15.75" customHeight="1" x14ac:dyDescent="0.35">
      <c r="A945" t="s">
        <v>2079</v>
      </c>
      <c r="B945" t="s">
        <v>46</v>
      </c>
      <c r="C945" t="s">
        <v>9</v>
      </c>
      <c r="D945" t="s">
        <v>2080</v>
      </c>
      <c r="E945" t="b">
        <v>0</v>
      </c>
    </row>
    <row r="946" spans="1:5" ht="15.75" customHeight="1" x14ac:dyDescent="0.35">
      <c r="A946" t="s">
        <v>2081</v>
      </c>
      <c r="B946" t="s">
        <v>52</v>
      </c>
      <c r="C946" t="s">
        <v>9</v>
      </c>
      <c r="D946" t="s">
        <v>2082</v>
      </c>
      <c r="E946" t="b">
        <v>1</v>
      </c>
    </row>
    <row r="947" spans="1:5" ht="15.75" customHeight="1" x14ac:dyDescent="0.35">
      <c r="A947" t="s">
        <v>2083</v>
      </c>
      <c r="B947" t="s">
        <v>199</v>
      </c>
      <c r="C947" t="s">
        <v>9</v>
      </c>
      <c r="D947" t="s">
        <v>2084</v>
      </c>
      <c r="E947" t="b">
        <v>1</v>
      </c>
    </row>
    <row r="948" spans="1:5" ht="15.75" customHeight="1" x14ac:dyDescent="0.35">
      <c r="A948" t="s">
        <v>2085</v>
      </c>
      <c r="B948" t="s">
        <v>650</v>
      </c>
      <c r="C948" t="s">
        <v>9</v>
      </c>
      <c r="D948" t="s">
        <v>2086</v>
      </c>
      <c r="E948" t="b">
        <v>1</v>
      </c>
    </row>
    <row r="949" spans="1:5" ht="15.75" customHeight="1" x14ac:dyDescent="0.35">
      <c r="A949" t="s">
        <v>2087</v>
      </c>
      <c r="B949" t="s">
        <v>86</v>
      </c>
      <c r="C949" t="s">
        <v>9</v>
      </c>
      <c r="D949" t="s">
        <v>193</v>
      </c>
      <c r="E949" t="b">
        <v>1</v>
      </c>
    </row>
    <row r="950" spans="1:5" ht="15.75" customHeight="1" x14ac:dyDescent="0.35">
      <c r="A950" t="s">
        <v>2088</v>
      </c>
      <c r="B950" t="s">
        <v>375</v>
      </c>
      <c r="C950" t="s">
        <v>9</v>
      </c>
      <c r="D950" t="s">
        <v>2089</v>
      </c>
      <c r="E950" t="b">
        <v>1</v>
      </c>
    </row>
    <row r="951" spans="1:5" ht="15.75" customHeight="1" x14ac:dyDescent="0.35">
      <c r="A951" t="s">
        <v>2090</v>
      </c>
      <c r="B951" t="s">
        <v>289</v>
      </c>
      <c r="C951" t="s">
        <v>9</v>
      </c>
      <c r="D951" t="s">
        <v>2091</v>
      </c>
      <c r="E951" t="b">
        <v>1</v>
      </c>
    </row>
    <row r="952" spans="1:5" ht="15.75" customHeight="1" x14ac:dyDescent="0.35">
      <c r="A952" t="s">
        <v>2092</v>
      </c>
      <c r="B952" t="s">
        <v>147</v>
      </c>
      <c r="C952" t="s">
        <v>9</v>
      </c>
      <c r="D952" t="s">
        <v>953</v>
      </c>
      <c r="E952" t="b">
        <v>0</v>
      </c>
    </row>
    <row r="953" spans="1:5" ht="15.75" customHeight="1" x14ac:dyDescent="0.35">
      <c r="A953" t="s">
        <v>2093</v>
      </c>
      <c r="B953" t="s">
        <v>23</v>
      </c>
      <c r="C953" t="s">
        <v>9</v>
      </c>
      <c r="D953" t="s">
        <v>2094</v>
      </c>
      <c r="E953" t="b">
        <v>1</v>
      </c>
    </row>
    <row r="954" spans="1:5" ht="15.75" customHeight="1" x14ac:dyDescent="0.35">
      <c r="A954" t="s">
        <v>2095</v>
      </c>
      <c r="B954" t="s">
        <v>611</v>
      </c>
      <c r="C954" t="s">
        <v>9</v>
      </c>
      <c r="D954" t="s">
        <v>2096</v>
      </c>
      <c r="E954" t="b">
        <v>1</v>
      </c>
    </row>
    <row r="955" spans="1:5" ht="15.75" customHeight="1" x14ac:dyDescent="0.35">
      <c r="A955" t="s">
        <v>2097</v>
      </c>
      <c r="B955" t="s">
        <v>162</v>
      </c>
      <c r="C955" t="s">
        <v>9</v>
      </c>
      <c r="D955" t="s">
        <v>2098</v>
      </c>
      <c r="E955" t="b">
        <v>1</v>
      </c>
    </row>
    <row r="956" spans="1:5" ht="15.75" customHeight="1" x14ac:dyDescent="0.35">
      <c r="A956" t="s">
        <v>2099</v>
      </c>
      <c r="B956" t="s">
        <v>785</v>
      </c>
      <c r="C956" t="s">
        <v>9</v>
      </c>
      <c r="D956" t="s">
        <v>2100</v>
      </c>
      <c r="E956" t="b">
        <v>1</v>
      </c>
    </row>
    <row r="957" spans="1:5" ht="15.75" customHeight="1" x14ac:dyDescent="0.35">
      <c r="A957" t="s">
        <v>2101</v>
      </c>
      <c r="B957" t="s">
        <v>76</v>
      </c>
      <c r="C957" t="s">
        <v>9</v>
      </c>
      <c r="D957" t="s">
        <v>2102</v>
      </c>
      <c r="E957" t="b">
        <v>1</v>
      </c>
    </row>
    <row r="958" spans="1:5" ht="15.75" customHeight="1" x14ac:dyDescent="0.35">
      <c r="A958" t="s">
        <v>2103</v>
      </c>
      <c r="B958" t="s">
        <v>172</v>
      </c>
      <c r="C958" t="s">
        <v>9</v>
      </c>
      <c r="D958" t="s">
        <v>2104</v>
      </c>
      <c r="E958" t="b">
        <v>1</v>
      </c>
    </row>
    <row r="959" spans="1:5" ht="15.75" customHeight="1" x14ac:dyDescent="0.35">
      <c r="A959" t="s">
        <v>2105</v>
      </c>
      <c r="B959" t="s">
        <v>225</v>
      </c>
      <c r="C959" t="s">
        <v>9</v>
      </c>
      <c r="D959" t="s">
        <v>2106</v>
      </c>
      <c r="E959" t="b">
        <v>1</v>
      </c>
    </row>
    <row r="960" spans="1:5" ht="15.75" customHeight="1" x14ac:dyDescent="0.35">
      <c r="A960" t="s">
        <v>2107</v>
      </c>
      <c r="B960" t="s">
        <v>336</v>
      </c>
      <c r="C960" t="s">
        <v>9</v>
      </c>
      <c r="D960" t="s">
        <v>2108</v>
      </c>
      <c r="E960" t="b">
        <v>1</v>
      </c>
    </row>
    <row r="961" spans="1:5" ht="15.75" customHeight="1" x14ac:dyDescent="0.35">
      <c r="A961" t="s">
        <v>2109</v>
      </c>
      <c r="B961" t="s">
        <v>638</v>
      </c>
      <c r="C961" t="s">
        <v>9</v>
      </c>
      <c r="D961" t="s">
        <v>2110</v>
      </c>
      <c r="E961" t="b">
        <v>1</v>
      </c>
    </row>
    <row r="962" spans="1:5" ht="15.75" customHeight="1" x14ac:dyDescent="0.35">
      <c r="A962" t="s">
        <v>2111</v>
      </c>
      <c r="B962" t="s">
        <v>172</v>
      </c>
      <c r="C962" t="s">
        <v>9</v>
      </c>
      <c r="D962" t="s">
        <v>1720</v>
      </c>
      <c r="E962" t="b">
        <v>1</v>
      </c>
    </row>
    <row r="963" spans="1:5" ht="15.75" customHeight="1" x14ac:dyDescent="0.35">
      <c r="A963" t="s">
        <v>2112</v>
      </c>
      <c r="B963" t="s">
        <v>165</v>
      </c>
      <c r="C963" t="s">
        <v>9</v>
      </c>
      <c r="D963" t="s">
        <v>564</v>
      </c>
      <c r="E963" t="b">
        <v>0</v>
      </c>
    </row>
    <row r="964" spans="1:5" ht="15.75" customHeight="1" x14ac:dyDescent="0.35">
      <c r="A964" t="s">
        <v>2113</v>
      </c>
      <c r="B964" t="s">
        <v>43</v>
      </c>
      <c r="C964" t="s">
        <v>9</v>
      </c>
      <c r="D964" t="s">
        <v>2114</v>
      </c>
      <c r="E964" t="b">
        <v>1</v>
      </c>
    </row>
    <row r="965" spans="1:5" ht="15.75" customHeight="1" x14ac:dyDescent="0.35">
      <c r="A965" t="s">
        <v>2115</v>
      </c>
      <c r="B965" t="s">
        <v>35</v>
      </c>
      <c r="C965" t="s">
        <v>9</v>
      </c>
      <c r="D965" t="s">
        <v>2116</v>
      </c>
      <c r="E965" t="b">
        <v>1</v>
      </c>
    </row>
    <row r="966" spans="1:5" ht="15.75" customHeight="1" x14ac:dyDescent="0.35">
      <c r="A966" t="s">
        <v>2117</v>
      </c>
      <c r="B966" t="s">
        <v>65</v>
      </c>
      <c r="C966" t="s">
        <v>9</v>
      </c>
      <c r="D966" t="s">
        <v>2118</v>
      </c>
      <c r="E966" t="b">
        <v>1</v>
      </c>
    </row>
    <row r="967" spans="1:5" ht="15.75" customHeight="1" x14ac:dyDescent="0.35">
      <c r="A967" t="s">
        <v>2119</v>
      </c>
      <c r="B967" t="s">
        <v>336</v>
      </c>
      <c r="C967" t="s">
        <v>9</v>
      </c>
      <c r="D967" t="s">
        <v>2120</v>
      </c>
      <c r="E967" t="b">
        <v>1</v>
      </c>
    </row>
    <row r="968" spans="1:5" ht="15.75" customHeight="1" x14ac:dyDescent="0.35">
      <c r="A968" t="s">
        <v>2121</v>
      </c>
      <c r="B968" t="s">
        <v>351</v>
      </c>
      <c r="C968" t="s">
        <v>9</v>
      </c>
      <c r="D968" t="s">
        <v>2122</v>
      </c>
      <c r="E968" t="b">
        <v>1</v>
      </c>
    </row>
    <row r="969" spans="1:5" ht="15.75" customHeight="1" x14ac:dyDescent="0.35">
      <c r="A969" t="s">
        <v>2123</v>
      </c>
      <c r="B969" t="s">
        <v>289</v>
      </c>
      <c r="C969" t="s">
        <v>9</v>
      </c>
      <c r="D969" t="s">
        <v>465</v>
      </c>
      <c r="E969" t="b">
        <v>1</v>
      </c>
    </row>
    <row r="970" spans="1:5" ht="15.75" customHeight="1" x14ac:dyDescent="0.35">
      <c r="A970" t="s">
        <v>2124</v>
      </c>
      <c r="B970" t="s">
        <v>324</v>
      </c>
      <c r="C970" t="s">
        <v>9</v>
      </c>
      <c r="D970" t="s">
        <v>2125</v>
      </c>
      <c r="E970" t="b">
        <v>1</v>
      </c>
    </row>
    <row r="971" spans="1:5" ht="15.75" customHeight="1" x14ac:dyDescent="0.35">
      <c r="A971" t="s">
        <v>2126</v>
      </c>
      <c r="B971" t="s">
        <v>225</v>
      </c>
      <c r="C971" t="s">
        <v>9</v>
      </c>
      <c r="D971" t="s">
        <v>2127</v>
      </c>
      <c r="E971" t="b">
        <v>1</v>
      </c>
    </row>
    <row r="972" spans="1:5" ht="15.75" customHeight="1" x14ac:dyDescent="0.35">
      <c r="A972" t="s">
        <v>2128</v>
      </c>
      <c r="B972" t="s">
        <v>12</v>
      </c>
      <c r="C972" t="s">
        <v>9</v>
      </c>
      <c r="D972" t="s">
        <v>2129</v>
      </c>
      <c r="E972" t="b">
        <v>1</v>
      </c>
    </row>
    <row r="973" spans="1:5" ht="15.75" customHeight="1" x14ac:dyDescent="0.35">
      <c r="A973" t="s">
        <v>2130</v>
      </c>
      <c r="B973" t="s">
        <v>108</v>
      </c>
      <c r="C973" t="s">
        <v>9</v>
      </c>
      <c r="D973" t="s">
        <v>2131</v>
      </c>
      <c r="E973" t="b">
        <v>1</v>
      </c>
    </row>
    <row r="974" spans="1:5" ht="15.75" customHeight="1" x14ac:dyDescent="0.35">
      <c r="A974" t="s">
        <v>2132</v>
      </c>
      <c r="B974" t="s">
        <v>175</v>
      </c>
      <c r="C974" t="s">
        <v>9</v>
      </c>
      <c r="D974" t="s">
        <v>166</v>
      </c>
      <c r="E974" t="b">
        <v>1</v>
      </c>
    </row>
    <row r="975" spans="1:5" ht="15.75" customHeight="1" x14ac:dyDescent="0.35">
      <c r="A975" t="s">
        <v>2133</v>
      </c>
      <c r="B975" t="s">
        <v>118</v>
      </c>
      <c r="C975" t="s">
        <v>9</v>
      </c>
      <c r="D975" t="s">
        <v>2134</v>
      </c>
      <c r="E975" t="b">
        <v>1</v>
      </c>
    </row>
    <row r="976" spans="1:5" ht="15.75" customHeight="1" x14ac:dyDescent="0.35">
      <c r="A976" t="s">
        <v>2135</v>
      </c>
      <c r="B976" t="s">
        <v>162</v>
      </c>
      <c r="C976" t="s">
        <v>9</v>
      </c>
      <c r="D976" t="s">
        <v>2136</v>
      </c>
      <c r="E976" t="b">
        <v>1</v>
      </c>
    </row>
    <row r="977" spans="1:5" ht="15.75" customHeight="1" x14ac:dyDescent="0.35">
      <c r="A977" t="s">
        <v>2137</v>
      </c>
      <c r="B977" t="s">
        <v>225</v>
      </c>
      <c r="C977" t="s">
        <v>9</v>
      </c>
      <c r="D977" t="s">
        <v>2138</v>
      </c>
      <c r="E977" t="b">
        <v>1</v>
      </c>
    </row>
    <row r="978" spans="1:5" ht="15.75" customHeight="1" x14ac:dyDescent="0.35">
      <c r="A978" t="s">
        <v>2139</v>
      </c>
      <c r="B978" t="s">
        <v>437</v>
      </c>
      <c r="C978" t="s">
        <v>9</v>
      </c>
      <c r="D978" t="s">
        <v>2140</v>
      </c>
      <c r="E978" t="b">
        <v>1</v>
      </c>
    </row>
    <row r="979" spans="1:5" ht="15.75" customHeight="1" x14ac:dyDescent="0.35">
      <c r="A979" t="s">
        <v>2141</v>
      </c>
      <c r="B979" t="s">
        <v>35</v>
      </c>
      <c r="C979" t="s">
        <v>9</v>
      </c>
      <c r="D979" t="s">
        <v>2142</v>
      </c>
      <c r="E979" t="b">
        <v>1</v>
      </c>
    </row>
    <row r="980" spans="1:5" ht="15.75" customHeight="1" x14ac:dyDescent="0.35">
      <c r="A980" t="s">
        <v>2143</v>
      </c>
      <c r="B980" t="s">
        <v>336</v>
      </c>
      <c r="C980" t="s">
        <v>9</v>
      </c>
      <c r="D980" t="s">
        <v>2144</v>
      </c>
      <c r="E980" t="b">
        <v>1</v>
      </c>
    </row>
    <row r="981" spans="1:5" ht="15.75" customHeight="1" x14ac:dyDescent="0.35">
      <c r="A981" t="s">
        <v>2145</v>
      </c>
      <c r="B981" t="s">
        <v>286</v>
      </c>
      <c r="C981" t="s">
        <v>9</v>
      </c>
      <c r="D981" t="s">
        <v>2146</v>
      </c>
      <c r="E981" t="b">
        <v>1</v>
      </c>
    </row>
    <row r="982" spans="1:5" ht="15.75" customHeight="1" x14ac:dyDescent="0.35">
      <c r="A982" t="s">
        <v>2147</v>
      </c>
      <c r="B982" t="s">
        <v>486</v>
      </c>
      <c r="C982" t="s">
        <v>9</v>
      </c>
      <c r="D982" t="s">
        <v>2148</v>
      </c>
      <c r="E982" t="b">
        <v>1</v>
      </c>
    </row>
    <row r="983" spans="1:5" ht="15.75" customHeight="1" x14ac:dyDescent="0.35">
      <c r="A983" t="s">
        <v>2149</v>
      </c>
      <c r="B983" t="s">
        <v>155</v>
      </c>
      <c r="C983" t="s">
        <v>9</v>
      </c>
      <c r="D983" t="s">
        <v>2150</v>
      </c>
      <c r="E983" t="b">
        <v>1</v>
      </c>
    </row>
    <row r="984" spans="1:5" ht="15.75" customHeight="1" x14ac:dyDescent="0.35">
      <c r="A984" t="s">
        <v>2151</v>
      </c>
      <c r="B984" t="s">
        <v>72</v>
      </c>
      <c r="C984" t="s">
        <v>9</v>
      </c>
      <c r="D984" t="s">
        <v>2152</v>
      </c>
      <c r="E984" t="b">
        <v>1</v>
      </c>
    </row>
    <row r="985" spans="1:5" ht="15.75" customHeight="1" x14ac:dyDescent="0.35">
      <c r="A985" t="s">
        <v>2153</v>
      </c>
      <c r="B985" t="s">
        <v>134</v>
      </c>
      <c r="C985" t="s">
        <v>9</v>
      </c>
      <c r="D985" t="s">
        <v>2154</v>
      </c>
      <c r="E985" t="b">
        <v>1</v>
      </c>
    </row>
    <row r="986" spans="1:5" ht="15.75" customHeight="1" x14ac:dyDescent="0.35">
      <c r="A986" t="s">
        <v>2155</v>
      </c>
      <c r="B986" t="s">
        <v>202</v>
      </c>
      <c r="C986" t="s">
        <v>9</v>
      </c>
      <c r="D986" t="s">
        <v>2156</v>
      </c>
      <c r="E986" t="b">
        <v>1</v>
      </c>
    </row>
    <row r="987" spans="1:5" ht="15.75" customHeight="1" x14ac:dyDescent="0.35">
      <c r="A987" t="s">
        <v>2157</v>
      </c>
      <c r="B987" t="s">
        <v>611</v>
      </c>
      <c r="C987" t="s">
        <v>9</v>
      </c>
      <c r="D987" t="s">
        <v>1629</v>
      </c>
      <c r="E987" t="b">
        <v>1</v>
      </c>
    </row>
    <row r="988" spans="1:5" ht="15.75" customHeight="1" x14ac:dyDescent="0.35">
      <c r="A988" t="s">
        <v>2158</v>
      </c>
      <c r="B988" t="s">
        <v>638</v>
      </c>
      <c r="C988" t="s">
        <v>9</v>
      </c>
      <c r="D988" t="s">
        <v>2159</v>
      </c>
      <c r="E988" t="b">
        <v>1</v>
      </c>
    </row>
    <row r="989" spans="1:5" ht="15.75" customHeight="1" x14ac:dyDescent="0.35">
      <c r="A989" t="s">
        <v>2160</v>
      </c>
      <c r="B989" t="s">
        <v>86</v>
      </c>
      <c r="C989" t="s">
        <v>9</v>
      </c>
      <c r="D989" t="s">
        <v>2161</v>
      </c>
      <c r="E989" t="b">
        <v>1</v>
      </c>
    </row>
    <row r="990" spans="1:5" ht="15.75" customHeight="1" x14ac:dyDescent="0.35">
      <c r="A990" t="s">
        <v>2162</v>
      </c>
      <c r="B990" t="s">
        <v>199</v>
      </c>
      <c r="C990" t="s">
        <v>9</v>
      </c>
      <c r="D990" t="s">
        <v>2163</v>
      </c>
      <c r="E990" t="b">
        <v>1</v>
      </c>
    </row>
    <row r="991" spans="1:5" ht="15.75" customHeight="1" x14ac:dyDescent="0.35">
      <c r="A991" t="s">
        <v>2164</v>
      </c>
      <c r="B991" t="s">
        <v>268</v>
      </c>
      <c r="C991" t="s">
        <v>9</v>
      </c>
      <c r="D991" t="s">
        <v>553</v>
      </c>
      <c r="E991" t="b">
        <v>1</v>
      </c>
    </row>
    <row r="992" spans="1:5" ht="15.75" customHeight="1" x14ac:dyDescent="0.35">
      <c r="A992" t="s">
        <v>2165</v>
      </c>
      <c r="B992" t="s">
        <v>785</v>
      </c>
      <c r="C992" t="s">
        <v>9</v>
      </c>
      <c r="D992" t="s">
        <v>2166</v>
      </c>
      <c r="E992" t="b">
        <v>1</v>
      </c>
    </row>
    <row r="993" spans="1:5" ht="15.75" customHeight="1" x14ac:dyDescent="0.35">
      <c r="A993" t="s">
        <v>2167</v>
      </c>
      <c r="B993" t="s">
        <v>785</v>
      </c>
      <c r="C993" t="s">
        <v>9</v>
      </c>
      <c r="D993" t="s">
        <v>2168</v>
      </c>
      <c r="E993" t="b">
        <v>1</v>
      </c>
    </row>
    <row r="994" spans="1:5" ht="15.75" customHeight="1" x14ac:dyDescent="0.35">
      <c r="A994" t="s">
        <v>2169</v>
      </c>
      <c r="B994" t="s">
        <v>437</v>
      </c>
      <c r="C994" t="s">
        <v>9</v>
      </c>
      <c r="D994" t="s">
        <v>2170</v>
      </c>
      <c r="E994" t="b">
        <v>1</v>
      </c>
    </row>
    <row r="995" spans="1:5" ht="15.75" customHeight="1" x14ac:dyDescent="0.35">
      <c r="A995" t="s">
        <v>2171</v>
      </c>
      <c r="B995" t="s">
        <v>134</v>
      </c>
      <c r="C995" t="s">
        <v>9</v>
      </c>
      <c r="D995" t="s">
        <v>1522</v>
      </c>
      <c r="E995" t="b">
        <v>1</v>
      </c>
    </row>
    <row r="996" spans="1:5" ht="15.75" customHeight="1" x14ac:dyDescent="0.35">
      <c r="A996" t="s">
        <v>2172</v>
      </c>
      <c r="B996" t="s">
        <v>289</v>
      </c>
      <c r="C996" t="s">
        <v>9</v>
      </c>
      <c r="D996" t="s">
        <v>2173</v>
      </c>
      <c r="E996" t="b">
        <v>1</v>
      </c>
    </row>
    <row r="997" spans="1:5" ht="15.75" customHeight="1" x14ac:dyDescent="0.35">
      <c r="A997" t="s">
        <v>2174</v>
      </c>
      <c r="B997" t="s">
        <v>26</v>
      </c>
      <c r="C997" t="s">
        <v>9</v>
      </c>
      <c r="D997" t="s">
        <v>2175</v>
      </c>
      <c r="E997" t="b">
        <v>1</v>
      </c>
    </row>
    <row r="998" spans="1:5" ht="15.75" customHeight="1" x14ac:dyDescent="0.35">
      <c r="A998" t="s">
        <v>2176</v>
      </c>
      <c r="B998" t="s">
        <v>118</v>
      </c>
      <c r="C998" t="s">
        <v>9</v>
      </c>
      <c r="D998" t="s">
        <v>2177</v>
      </c>
      <c r="E998" t="b">
        <v>1</v>
      </c>
    </row>
    <row r="999" spans="1:5" ht="15.75" customHeight="1" x14ac:dyDescent="0.35">
      <c r="A999" t="s">
        <v>2178</v>
      </c>
      <c r="B999" t="s">
        <v>162</v>
      </c>
      <c r="C999" t="s">
        <v>9</v>
      </c>
      <c r="D999" t="s">
        <v>2179</v>
      </c>
      <c r="E999" t="b">
        <v>0</v>
      </c>
    </row>
    <row r="1000" spans="1:5" ht="15.75" customHeight="1" x14ac:dyDescent="0.35">
      <c r="A1000" t="s">
        <v>2180</v>
      </c>
      <c r="B1000" t="s">
        <v>202</v>
      </c>
      <c r="C1000" t="s">
        <v>9</v>
      </c>
      <c r="D1000" t="s">
        <v>2181</v>
      </c>
      <c r="E1000" t="b">
        <v>1</v>
      </c>
    </row>
    <row r="1001" spans="1:5" ht="15.75" customHeight="1" x14ac:dyDescent="0.35">
      <c r="A1001" t="s">
        <v>2182</v>
      </c>
      <c r="B1001" t="s">
        <v>454</v>
      </c>
      <c r="C1001" t="s">
        <v>9</v>
      </c>
      <c r="D1001" t="s">
        <v>2183</v>
      </c>
      <c r="E1001" t="b">
        <v>1</v>
      </c>
    </row>
    <row r="1002" spans="1:5" ht="15.75" customHeight="1" x14ac:dyDescent="0.35">
      <c r="A1002" t="s">
        <v>2184</v>
      </c>
      <c r="B1002" t="s">
        <v>46</v>
      </c>
      <c r="C1002" t="s">
        <v>9</v>
      </c>
      <c r="D1002" t="s">
        <v>1518</v>
      </c>
      <c r="E1002" t="b">
        <v>1</v>
      </c>
    </row>
    <row r="1003" spans="1:5" ht="15.75" customHeight="1" x14ac:dyDescent="0.35">
      <c r="A1003" t="s">
        <v>2185</v>
      </c>
      <c r="B1003" t="s">
        <v>493</v>
      </c>
      <c r="C1003" t="s">
        <v>9</v>
      </c>
      <c r="D1003" t="s">
        <v>2186</v>
      </c>
      <c r="E1003" t="b">
        <v>1</v>
      </c>
    </row>
    <row r="1004" spans="1:5" ht="15.75" customHeight="1" x14ac:dyDescent="0.35">
      <c r="A1004" t="s">
        <v>2187</v>
      </c>
      <c r="B1004" t="s">
        <v>76</v>
      </c>
      <c r="C1004" t="s">
        <v>9</v>
      </c>
      <c r="D1004" t="s">
        <v>2188</v>
      </c>
      <c r="E1004" t="b">
        <v>1</v>
      </c>
    </row>
    <row r="1005" spans="1:5" ht="15.75" customHeight="1" x14ac:dyDescent="0.35">
      <c r="A1005" t="s">
        <v>2189</v>
      </c>
      <c r="B1005" t="s">
        <v>94</v>
      </c>
      <c r="C1005" t="s">
        <v>9</v>
      </c>
      <c r="D1005" t="s">
        <v>2190</v>
      </c>
      <c r="E1005" t="b">
        <v>1</v>
      </c>
    </row>
    <row r="1006" spans="1:5" ht="15.75" customHeight="1" x14ac:dyDescent="0.35">
      <c r="A1006" t="s">
        <v>2191</v>
      </c>
      <c r="B1006" t="s">
        <v>211</v>
      </c>
      <c r="C1006" t="s">
        <v>9</v>
      </c>
      <c r="D1006" t="s">
        <v>2192</v>
      </c>
      <c r="E1006" t="b">
        <v>1</v>
      </c>
    </row>
    <row r="1007" spans="1:5" ht="15.75" customHeight="1" x14ac:dyDescent="0.35">
      <c r="A1007" t="s">
        <v>2193</v>
      </c>
      <c r="B1007" t="s">
        <v>39</v>
      </c>
      <c r="C1007" t="s">
        <v>9</v>
      </c>
      <c r="D1007" t="s">
        <v>92</v>
      </c>
      <c r="E1007" t="b">
        <v>1</v>
      </c>
    </row>
    <row r="1008" spans="1:5" ht="15.75" customHeight="1" x14ac:dyDescent="0.35">
      <c r="A1008" t="s">
        <v>2194</v>
      </c>
      <c r="B1008" t="s">
        <v>354</v>
      </c>
      <c r="C1008" t="s">
        <v>9</v>
      </c>
      <c r="D1008" t="s">
        <v>137</v>
      </c>
      <c r="E1008" t="b">
        <v>1</v>
      </c>
    </row>
    <row r="1009" spans="1:5" ht="15.75" customHeight="1" x14ac:dyDescent="0.35">
      <c r="A1009" t="s">
        <v>2195</v>
      </c>
      <c r="B1009" t="s">
        <v>139</v>
      </c>
      <c r="C1009" t="s">
        <v>9</v>
      </c>
      <c r="D1009" t="s">
        <v>2196</v>
      </c>
      <c r="E1009" t="b">
        <v>1</v>
      </c>
    </row>
    <row r="1010" spans="1:5" ht="15.75" customHeight="1" x14ac:dyDescent="0.35">
      <c r="A1010" t="s">
        <v>2197</v>
      </c>
      <c r="B1010" t="s">
        <v>81</v>
      </c>
      <c r="C1010" t="s">
        <v>9</v>
      </c>
      <c r="D1010" t="s">
        <v>1474</v>
      </c>
      <c r="E1010" t="b">
        <v>1</v>
      </c>
    </row>
    <row r="1011" spans="1:5" ht="15.75" customHeight="1" x14ac:dyDescent="0.35">
      <c r="A1011" t="s">
        <v>2198</v>
      </c>
      <c r="B1011" t="s">
        <v>39</v>
      </c>
      <c r="C1011" t="s">
        <v>9</v>
      </c>
      <c r="D1011" t="s">
        <v>2199</v>
      </c>
      <c r="E1011" t="b">
        <v>1</v>
      </c>
    </row>
    <row r="1012" spans="1:5" ht="15.75" customHeight="1" x14ac:dyDescent="0.35">
      <c r="A1012" t="s">
        <v>2200</v>
      </c>
      <c r="B1012" t="s">
        <v>650</v>
      </c>
      <c r="C1012" t="s">
        <v>9</v>
      </c>
      <c r="D1012" t="s">
        <v>2201</v>
      </c>
      <c r="E1012" t="b">
        <v>1</v>
      </c>
    </row>
    <row r="1013" spans="1:5" ht="15.75" customHeight="1" x14ac:dyDescent="0.35">
      <c r="A1013" t="s">
        <v>2202</v>
      </c>
      <c r="B1013" t="s">
        <v>892</v>
      </c>
      <c r="C1013" t="s">
        <v>9</v>
      </c>
      <c r="D1013" t="s">
        <v>2203</v>
      </c>
      <c r="E1013" t="b">
        <v>1</v>
      </c>
    </row>
    <row r="1014" spans="1:5" ht="15.75" customHeight="1" x14ac:dyDescent="0.35">
      <c r="A1014" t="s">
        <v>2204</v>
      </c>
      <c r="B1014" t="s">
        <v>622</v>
      </c>
      <c r="C1014" t="s">
        <v>9</v>
      </c>
      <c r="D1014" t="s">
        <v>2205</v>
      </c>
      <c r="E1014" t="b">
        <v>1</v>
      </c>
    </row>
    <row r="1015" spans="1:5" ht="15.75" customHeight="1" x14ac:dyDescent="0.35">
      <c r="A1015" t="s">
        <v>2206</v>
      </c>
      <c r="B1015" t="s">
        <v>202</v>
      </c>
      <c r="C1015" t="s">
        <v>9</v>
      </c>
      <c r="D1015" t="s">
        <v>2207</v>
      </c>
      <c r="E1015" t="b">
        <v>1</v>
      </c>
    </row>
    <row r="1016" spans="1:5" ht="15.75" customHeight="1" x14ac:dyDescent="0.35">
      <c r="A1016" t="s">
        <v>2208</v>
      </c>
      <c r="B1016" t="s">
        <v>147</v>
      </c>
      <c r="C1016" t="s">
        <v>9</v>
      </c>
      <c r="D1016" t="s">
        <v>2209</v>
      </c>
      <c r="E1016" t="b">
        <v>1</v>
      </c>
    </row>
    <row r="1017" spans="1:5" ht="15.75" customHeight="1" x14ac:dyDescent="0.35">
      <c r="A1017" t="s">
        <v>2210</v>
      </c>
      <c r="B1017" t="s">
        <v>437</v>
      </c>
      <c r="C1017" t="s">
        <v>9</v>
      </c>
      <c r="D1017" t="s">
        <v>2211</v>
      </c>
      <c r="E1017" t="b">
        <v>1</v>
      </c>
    </row>
    <row r="1018" spans="1:5" ht="15.75" customHeight="1" x14ac:dyDescent="0.35">
      <c r="A1018" t="s">
        <v>2212</v>
      </c>
      <c r="B1018" t="s">
        <v>378</v>
      </c>
      <c r="C1018" t="s">
        <v>9</v>
      </c>
      <c r="D1018" t="s">
        <v>98</v>
      </c>
      <c r="E1018" t="b">
        <v>1</v>
      </c>
    </row>
    <row r="1019" spans="1:5" ht="15.75" customHeight="1" x14ac:dyDescent="0.35">
      <c r="A1019" t="s">
        <v>2213</v>
      </c>
      <c r="B1019" t="s">
        <v>134</v>
      </c>
      <c r="C1019" t="s">
        <v>9</v>
      </c>
      <c r="D1019" t="s">
        <v>2214</v>
      </c>
      <c r="E1019" t="b">
        <v>1</v>
      </c>
    </row>
    <row r="1020" spans="1:5" ht="15.75" customHeight="1" x14ac:dyDescent="0.35">
      <c r="A1020" t="s">
        <v>2215</v>
      </c>
      <c r="B1020" t="s">
        <v>172</v>
      </c>
      <c r="C1020" t="s">
        <v>9</v>
      </c>
      <c r="D1020" t="s">
        <v>2216</v>
      </c>
      <c r="E1020" t="b">
        <v>1</v>
      </c>
    </row>
    <row r="1021" spans="1:5" ht="15.75" customHeight="1" x14ac:dyDescent="0.35">
      <c r="A1021" t="s">
        <v>2217</v>
      </c>
      <c r="B1021" t="s">
        <v>378</v>
      </c>
      <c r="C1021" t="s">
        <v>9</v>
      </c>
      <c r="D1021" t="s">
        <v>749</v>
      </c>
      <c r="E1021" t="b">
        <v>1</v>
      </c>
    </row>
    <row r="1022" spans="1:5" ht="15.75" customHeight="1" x14ac:dyDescent="0.35">
      <c r="A1022" t="s">
        <v>2218</v>
      </c>
      <c r="B1022" t="s">
        <v>43</v>
      </c>
      <c r="C1022" t="s">
        <v>9</v>
      </c>
      <c r="D1022" t="s">
        <v>2219</v>
      </c>
      <c r="E1022" t="b">
        <v>1</v>
      </c>
    </row>
    <row r="1023" spans="1:5" ht="15.75" customHeight="1" x14ac:dyDescent="0.35">
      <c r="A1023" t="s">
        <v>2220</v>
      </c>
      <c r="B1023" t="s">
        <v>552</v>
      </c>
      <c r="C1023" t="s">
        <v>9</v>
      </c>
      <c r="D1023" t="s">
        <v>845</v>
      </c>
      <c r="E1023" t="b">
        <v>1</v>
      </c>
    </row>
    <row r="1024" spans="1:5" ht="15.75" customHeight="1" x14ac:dyDescent="0.35">
      <c r="A1024" t="s">
        <v>2221</v>
      </c>
      <c r="B1024" t="s">
        <v>65</v>
      </c>
      <c r="C1024" t="s">
        <v>9</v>
      </c>
      <c r="D1024" t="s">
        <v>1158</v>
      </c>
      <c r="E1024" t="b">
        <v>1</v>
      </c>
    </row>
    <row r="1025" spans="1:5" ht="15.75" customHeight="1" x14ac:dyDescent="0.35">
      <c r="A1025" t="s">
        <v>2222</v>
      </c>
      <c r="B1025" t="s">
        <v>219</v>
      </c>
      <c r="C1025" t="s">
        <v>9</v>
      </c>
      <c r="D1025" t="s">
        <v>2223</v>
      </c>
      <c r="E1025" t="b">
        <v>1</v>
      </c>
    </row>
    <row r="1026" spans="1:5" ht="15.75" customHeight="1" x14ac:dyDescent="0.35">
      <c r="A1026" t="s">
        <v>2224</v>
      </c>
      <c r="B1026" t="s">
        <v>199</v>
      </c>
      <c r="C1026" t="s">
        <v>9</v>
      </c>
      <c r="D1026" t="s">
        <v>2225</v>
      </c>
      <c r="E1026" t="b">
        <v>1</v>
      </c>
    </row>
    <row r="1027" spans="1:5" ht="15.75" customHeight="1" x14ac:dyDescent="0.35">
      <c r="A1027" t="s">
        <v>2226</v>
      </c>
      <c r="B1027" t="s">
        <v>108</v>
      </c>
      <c r="C1027" t="s">
        <v>9</v>
      </c>
      <c r="D1027" t="s">
        <v>2227</v>
      </c>
      <c r="E1027" t="b">
        <v>1</v>
      </c>
    </row>
    <row r="1028" spans="1:5" ht="15.75" customHeight="1" x14ac:dyDescent="0.35">
      <c r="A1028" t="s">
        <v>2228</v>
      </c>
      <c r="B1028" t="s">
        <v>268</v>
      </c>
      <c r="C1028" t="s">
        <v>9</v>
      </c>
      <c r="D1028" t="s">
        <v>2229</v>
      </c>
      <c r="E1028" t="b">
        <v>1</v>
      </c>
    </row>
    <row r="1029" spans="1:5" ht="15.75" customHeight="1" x14ac:dyDescent="0.35">
      <c r="A1029" t="s">
        <v>2230</v>
      </c>
      <c r="B1029" t="s">
        <v>368</v>
      </c>
      <c r="C1029" t="s">
        <v>9</v>
      </c>
      <c r="D1029" t="s">
        <v>2231</v>
      </c>
      <c r="E1029" t="b">
        <v>1</v>
      </c>
    </row>
    <row r="1030" spans="1:5" ht="15.75" customHeight="1" x14ac:dyDescent="0.35">
      <c r="A1030" t="s">
        <v>2232</v>
      </c>
      <c r="B1030" t="s">
        <v>57</v>
      </c>
      <c r="C1030" t="s">
        <v>9</v>
      </c>
      <c r="D1030" t="s">
        <v>2233</v>
      </c>
      <c r="E1030" t="b">
        <v>0</v>
      </c>
    </row>
    <row r="1031" spans="1:5" ht="15.75" customHeight="1" x14ac:dyDescent="0.35">
      <c r="A1031" t="s">
        <v>2234</v>
      </c>
      <c r="B1031" t="s">
        <v>611</v>
      </c>
      <c r="C1031" t="s">
        <v>9</v>
      </c>
      <c r="D1031" t="s">
        <v>2235</v>
      </c>
      <c r="E1031" t="b">
        <v>1</v>
      </c>
    </row>
    <row r="1032" spans="1:5" ht="15.75" customHeight="1" x14ac:dyDescent="0.35">
      <c r="A1032" t="s">
        <v>2236</v>
      </c>
      <c r="B1032" t="s">
        <v>622</v>
      </c>
      <c r="C1032" t="s">
        <v>9</v>
      </c>
      <c r="D1032" t="s">
        <v>1644</v>
      </c>
      <c r="E1032" t="b">
        <v>1</v>
      </c>
    </row>
    <row r="1033" spans="1:5" ht="15.75" customHeight="1" x14ac:dyDescent="0.35">
      <c r="A1033" t="s">
        <v>2237</v>
      </c>
      <c r="B1033" t="s">
        <v>49</v>
      </c>
      <c r="C1033" t="s">
        <v>9</v>
      </c>
      <c r="D1033" t="s">
        <v>2238</v>
      </c>
      <c r="E1033" t="b">
        <v>1</v>
      </c>
    </row>
    <row r="1034" spans="1:5" ht="15.75" customHeight="1" x14ac:dyDescent="0.35">
      <c r="A1034" t="s">
        <v>2239</v>
      </c>
      <c r="B1034" t="s">
        <v>785</v>
      </c>
      <c r="C1034" t="s">
        <v>9</v>
      </c>
      <c r="D1034" t="s">
        <v>2240</v>
      </c>
      <c r="E1034" t="b">
        <v>1</v>
      </c>
    </row>
    <row r="1035" spans="1:5" ht="15.75" customHeight="1" x14ac:dyDescent="0.35">
      <c r="A1035" t="s">
        <v>2241</v>
      </c>
      <c r="B1035" t="s">
        <v>43</v>
      </c>
      <c r="C1035" t="s">
        <v>9</v>
      </c>
      <c r="D1035" t="s">
        <v>2242</v>
      </c>
      <c r="E1035" t="b">
        <v>1</v>
      </c>
    </row>
    <row r="1036" spans="1:5" ht="15.75" customHeight="1" x14ac:dyDescent="0.35">
      <c r="A1036" t="s">
        <v>2243</v>
      </c>
      <c r="B1036" t="s">
        <v>336</v>
      </c>
      <c r="C1036" t="s">
        <v>9</v>
      </c>
      <c r="D1036" t="s">
        <v>89</v>
      </c>
      <c r="E1036" t="b">
        <v>1</v>
      </c>
    </row>
    <row r="1037" spans="1:5" ht="15.75" customHeight="1" x14ac:dyDescent="0.35">
      <c r="A1037" t="s">
        <v>2244</v>
      </c>
      <c r="B1037" t="s">
        <v>368</v>
      </c>
      <c r="C1037" t="s">
        <v>9</v>
      </c>
      <c r="D1037" t="s">
        <v>2245</v>
      </c>
      <c r="E1037" t="b">
        <v>1</v>
      </c>
    </row>
    <row r="1038" spans="1:5" ht="15.75" customHeight="1" x14ac:dyDescent="0.35">
      <c r="A1038" t="s">
        <v>2246</v>
      </c>
      <c r="B1038" t="s">
        <v>493</v>
      </c>
      <c r="C1038" t="s">
        <v>9</v>
      </c>
      <c r="D1038" t="s">
        <v>2247</v>
      </c>
      <c r="E1038" t="b">
        <v>1</v>
      </c>
    </row>
    <row r="1039" spans="1:5" ht="15.75" customHeight="1" x14ac:dyDescent="0.35">
      <c r="A1039" t="s">
        <v>2248</v>
      </c>
      <c r="B1039" t="s">
        <v>165</v>
      </c>
      <c r="C1039" t="s">
        <v>9</v>
      </c>
      <c r="D1039" t="s">
        <v>2249</v>
      </c>
      <c r="E1039" t="b">
        <v>1</v>
      </c>
    </row>
    <row r="1040" spans="1:5" ht="15.75" customHeight="1" x14ac:dyDescent="0.35">
      <c r="A1040" t="s">
        <v>2250</v>
      </c>
      <c r="B1040" t="s">
        <v>35</v>
      </c>
      <c r="C1040" t="s">
        <v>9</v>
      </c>
      <c r="D1040" t="s">
        <v>2251</v>
      </c>
      <c r="E1040" t="b">
        <v>1</v>
      </c>
    </row>
    <row r="1041" spans="1:5" ht="15.75" customHeight="1" x14ac:dyDescent="0.35">
      <c r="A1041" t="s">
        <v>2252</v>
      </c>
      <c r="B1041" t="s">
        <v>892</v>
      </c>
      <c r="C1041" t="s">
        <v>9</v>
      </c>
      <c r="D1041" t="s">
        <v>2253</v>
      </c>
      <c r="E1041" t="b">
        <v>1</v>
      </c>
    </row>
    <row r="1042" spans="1:5" ht="15.75" customHeight="1" x14ac:dyDescent="0.35">
      <c r="A1042" t="s">
        <v>2254</v>
      </c>
      <c r="B1042" t="s">
        <v>611</v>
      </c>
      <c r="C1042" t="s">
        <v>9</v>
      </c>
      <c r="D1042" t="s">
        <v>1139</v>
      </c>
      <c r="E1042" t="b">
        <v>1</v>
      </c>
    </row>
    <row r="1043" spans="1:5" ht="15.75" customHeight="1" x14ac:dyDescent="0.35">
      <c r="A1043" t="s">
        <v>2255</v>
      </c>
      <c r="B1043" t="s">
        <v>622</v>
      </c>
      <c r="C1043" t="s">
        <v>9</v>
      </c>
      <c r="D1043" t="s">
        <v>2256</v>
      </c>
      <c r="E1043" t="b">
        <v>1</v>
      </c>
    </row>
    <row r="1044" spans="1:5" ht="15.75" customHeight="1" x14ac:dyDescent="0.35">
      <c r="A1044" t="s">
        <v>2257</v>
      </c>
      <c r="B1044" t="s">
        <v>375</v>
      </c>
      <c r="C1044" t="s">
        <v>9</v>
      </c>
      <c r="D1044" t="s">
        <v>2258</v>
      </c>
      <c r="E1044" t="b">
        <v>1</v>
      </c>
    </row>
    <row r="1045" spans="1:5" ht="15.75" customHeight="1" x14ac:dyDescent="0.35">
      <c r="A1045" t="s">
        <v>2259</v>
      </c>
      <c r="B1045" t="s">
        <v>8</v>
      </c>
      <c r="C1045" t="s">
        <v>9</v>
      </c>
      <c r="D1045" t="s">
        <v>2260</v>
      </c>
      <c r="E1045" t="b">
        <v>1</v>
      </c>
    </row>
    <row r="1046" spans="1:5" ht="15.75" customHeight="1" x14ac:dyDescent="0.35">
      <c r="A1046" t="s">
        <v>2261</v>
      </c>
      <c r="B1046" t="s">
        <v>81</v>
      </c>
      <c r="C1046" t="s">
        <v>9</v>
      </c>
      <c r="D1046" t="s">
        <v>2262</v>
      </c>
      <c r="E1046" t="b">
        <v>1</v>
      </c>
    </row>
    <row r="1047" spans="1:5" ht="15.75" customHeight="1" x14ac:dyDescent="0.35">
      <c r="A1047" t="s">
        <v>2263</v>
      </c>
      <c r="B1047" t="s">
        <v>324</v>
      </c>
      <c r="C1047" t="s">
        <v>9</v>
      </c>
      <c r="D1047" t="s">
        <v>2264</v>
      </c>
      <c r="E1047" t="b">
        <v>1</v>
      </c>
    </row>
    <row r="1048" spans="1:5" ht="15.75" customHeight="1" x14ac:dyDescent="0.35">
      <c r="A1048" t="s">
        <v>2265</v>
      </c>
      <c r="B1048" t="s">
        <v>118</v>
      </c>
      <c r="C1048" t="s">
        <v>9</v>
      </c>
      <c r="D1048" t="s">
        <v>2266</v>
      </c>
      <c r="E1048" t="b">
        <v>1</v>
      </c>
    </row>
    <row r="1049" spans="1:5" ht="15.75" customHeight="1" x14ac:dyDescent="0.35">
      <c r="A1049" t="s">
        <v>2267</v>
      </c>
      <c r="B1049" t="s">
        <v>112</v>
      </c>
      <c r="C1049" t="s">
        <v>9</v>
      </c>
      <c r="D1049" t="s">
        <v>2268</v>
      </c>
      <c r="E1049" t="b">
        <v>1</v>
      </c>
    </row>
    <row r="1050" spans="1:5" ht="15.75" customHeight="1" x14ac:dyDescent="0.35">
      <c r="A1050" t="s">
        <v>2269</v>
      </c>
      <c r="B1050" t="s">
        <v>12</v>
      </c>
      <c r="C1050" t="s">
        <v>9</v>
      </c>
      <c r="D1050" t="s">
        <v>2270</v>
      </c>
      <c r="E1050" t="b">
        <v>1</v>
      </c>
    </row>
    <row r="1051" spans="1:5" ht="15.75" customHeight="1" x14ac:dyDescent="0.35">
      <c r="A1051" t="s">
        <v>2271</v>
      </c>
      <c r="B1051" t="s">
        <v>16</v>
      </c>
      <c r="C1051" t="s">
        <v>9</v>
      </c>
      <c r="D1051" t="s">
        <v>2272</v>
      </c>
      <c r="E1051" t="b">
        <v>1</v>
      </c>
    </row>
    <row r="1052" spans="1:5" ht="15.75" customHeight="1" x14ac:dyDescent="0.35">
      <c r="A1052" t="s">
        <v>2273</v>
      </c>
      <c r="B1052" t="s">
        <v>454</v>
      </c>
      <c r="C1052" t="s">
        <v>9</v>
      </c>
      <c r="D1052" t="s">
        <v>2274</v>
      </c>
      <c r="E1052" t="b">
        <v>1</v>
      </c>
    </row>
    <row r="1053" spans="1:5" ht="15.75" customHeight="1" x14ac:dyDescent="0.35">
      <c r="A1053" t="s">
        <v>2275</v>
      </c>
      <c r="B1053" t="s">
        <v>72</v>
      </c>
      <c r="C1053" t="s">
        <v>9</v>
      </c>
      <c r="D1053" t="s">
        <v>2276</v>
      </c>
      <c r="E1053" t="b">
        <v>1</v>
      </c>
    </row>
    <row r="1054" spans="1:5" ht="15.75" customHeight="1" x14ac:dyDescent="0.35">
      <c r="A1054" t="s">
        <v>2277</v>
      </c>
      <c r="B1054" t="s">
        <v>351</v>
      </c>
      <c r="C1054" t="s">
        <v>9</v>
      </c>
      <c r="D1054" t="s">
        <v>2278</v>
      </c>
      <c r="E1054" t="b">
        <v>1</v>
      </c>
    </row>
    <row r="1055" spans="1:5" ht="15.75" customHeight="1" x14ac:dyDescent="0.35">
      <c r="A1055" t="s">
        <v>2279</v>
      </c>
      <c r="B1055" t="s">
        <v>375</v>
      </c>
      <c r="C1055" t="s">
        <v>9</v>
      </c>
      <c r="D1055" t="s">
        <v>2280</v>
      </c>
      <c r="E1055" t="b">
        <v>1</v>
      </c>
    </row>
    <row r="1056" spans="1:5" ht="15.75" customHeight="1" x14ac:dyDescent="0.35">
      <c r="A1056" t="s">
        <v>2281</v>
      </c>
      <c r="B1056" t="s">
        <v>211</v>
      </c>
      <c r="C1056" t="s">
        <v>9</v>
      </c>
      <c r="D1056" t="s">
        <v>1803</v>
      </c>
      <c r="E1056" t="b">
        <v>0</v>
      </c>
    </row>
    <row r="1057" spans="1:5" ht="15.75" customHeight="1" x14ac:dyDescent="0.35">
      <c r="A1057" t="s">
        <v>2282</v>
      </c>
      <c r="B1057" t="s">
        <v>508</v>
      </c>
      <c r="C1057" t="s">
        <v>9</v>
      </c>
      <c r="D1057" t="s">
        <v>2283</v>
      </c>
      <c r="E1057" t="b">
        <v>1</v>
      </c>
    </row>
    <row r="1058" spans="1:5" ht="15.75" customHeight="1" x14ac:dyDescent="0.35">
      <c r="A1058" t="s">
        <v>2284</v>
      </c>
      <c r="B1058" t="s">
        <v>351</v>
      </c>
      <c r="C1058" t="s">
        <v>9</v>
      </c>
      <c r="D1058" t="s">
        <v>2285</v>
      </c>
      <c r="E1058" t="b">
        <v>1</v>
      </c>
    </row>
    <row r="1059" spans="1:5" ht="15.75" customHeight="1" x14ac:dyDescent="0.35">
      <c r="A1059" t="s">
        <v>2286</v>
      </c>
      <c r="B1059" t="s">
        <v>100</v>
      </c>
      <c r="C1059" t="s">
        <v>9</v>
      </c>
      <c r="D1059" t="s">
        <v>2287</v>
      </c>
      <c r="E1059" t="b">
        <v>1</v>
      </c>
    </row>
    <row r="1060" spans="1:5" ht="15.75" customHeight="1" x14ac:dyDescent="0.35">
      <c r="A1060" t="s">
        <v>2288</v>
      </c>
      <c r="B1060" t="s">
        <v>493</v>
      </c>
      <c r="C1060" t="s">
        <v>9</v>
      </c>
      <c r="D1060" t="s">
        <v>2289</v>
      </c>
      <c r="E1060" t="b">
        <v>1</v>
      </c>
    </row>
    <row r="1061" spans="1:5" ht="15.75" customHeight="1" x14ac:dyDescent="0.35">
      <c r="A1061" t="s">
        <v>2290</v>
      </c>
      <c r="B1061" t="s">
        <v>211</v>
      </c>
      <c r="C1061" t="s">
        <v>9</v>
      </c>
      <c r="D1061" t="s">
        <v>2291</v>
      </c>
      <c r="E1061" t="b">
        <v>1</v>
      </c>
    </row>
    <row r="1062" spans="1:5" ht="15.75" customHeight="1" x14ac:dyDescent="0.35">
      <c r="A1062" t="s">
        <v>2292</v>
      </c>
      <c r="B1062" t="s">
        <v>97</v>
      </c>
      <c r="C1062" t="s">
        <v>9</v>
      </c>
      <c r="D1062" t="s">
        <v>2293</v>
      </c>
      <c r="E1062" t="b">
        <v>1</v>
      </c>
    </row>
    <row r="1063" spans="1:5" ht="15.75" customHeight="1" x14ac:dyDescent="0.35">
      <c r="A1063" t="s">
        <v>2294</v>
      </c>
      <c r="B1063" t="s">
        <v>108</v>
      </c>
      <c r="C1063" t="s">
        <v>9</v>
      </c>
      <c r="D1063" t="s">
        <v>2295</v>
      </c>
      <c r="E1063" t="b">
        <v>1</v>
      </c>
    </row>
    <row r="1064" spans="1:5" ht="15.75" customHeight="1" x14ac:dyDescent="0.35">
      <c r="A1064" t="s">
        <v>2296</v>
      </c>
      <c r="B1064" t="s">
        <v>351</v>
      </c>
      <c r="C1064" t="s">
        <v>9</v>
      </c>
      <c r="D1064" t="s">
        <v>2297</v>
      </c>
      <c r="E1064" t="b">
        <v>1</v>
      </c>
    </row>
    <row r="1065" spans="1:5" ht="15.75" customHeight="1" x14ac:dyDescent="0.35">
      <c r="A1065" t="s">
        <v>2298</v>
      </c>
      <c r="B1065" t="s">
        <v>289</v>
      </c>
      <c r="C1065" t="s">
        <v>9</v>
      </c>
      <c r="D1065" t="s">
        <v>2299</v>
      </c>
      <c r="E1065" t="b">
        <v>1</v>
      </c>
    </row>
    <row r="1066" spans="1:5" ht="15.75" customHeight="1" x14ac:dyDescent="0.35">
      <c r="A1066" t="s">
        <v>2300</v>
      </c>
      <c r="B1066" t="s">
        <v>324</v>
      </c>
      <c r="C1066" t="s">
        <v>9</v>
      </c>
      <c r="D1066" t="s">
        <v>2301</v>
      </c>
      <c r="E1066" t="b">
        <v>0</v>
      </c>
    </row>
    <row r="1067" spans="1:5" ht="15.75" customHeight="1" x14ac:dyDescent="0.35">
      <c r="A1067" t="s">
        <v>2302</v>
      </c>
      <c r="B1067" t="s">
        <v>108</v>
      </c>
      <c r="C1067" t="s">
        <v>9</v>
      </c>
      <c r="D1067" t="s">
        <v>2303</v>
      </c>
      <c r="E1067" t="b">
        <v>1</v>
      </c>
    </row>
    <row r="1068" spans="1:5" ht="15.75" customHeight="1" x14ac:dyDescent="0.35">
      <c r="A1068" t="s">
        <v>2304</v>
      </c>
      <c r="B1068" t="s">
        <v>563</v>
      </c>
      <c r="C1068" t="s">
        <v>9</v>
      </c>
      <c r="D1068" t="s">
        <v>2305</v>
      </c>
      <c r="E1068" t="b">
        <v>1</v>
      </c>
    </row>
    <row r="1069" spans="1:5" ht="15.75" customHeight="1" x14ac:dyDescent="0.35">
      <c r="A1069" t="s">
        <v>2306</v>
      </c>
      <c r="B1069" t="s">
        <v>192</v>
      </c>
      <c r="C1069" t="s">
        <v>9</v>
      </c>
      <c r="D1069" t="s">
        <v>2307</v>
      </c>
      <c r="E1069" t="b">
        <v>1</v>
      </c>
    </row>
    <row r="1070" spans="1:5" ht="15.75" customHeight="1" x14ac:dyDescent="0.35">
      <c r="A1070" t="s">
        <v>2308</v>
      </c>
      <c r="B1070" t="s">
        <v>108</v>
      </c>
      <c r="C1070" t="s">
        <v>9</v>
      </c>
      <c r="D1070" t="s">
        <v>2309</v>
      </c>
      <c r="E1070" t="b">
        <v>1</v>
      </c>
    </row>
    <row r="1071" spans="1:5" ht="15.75" customHeight="1" x14ac:dyDescent="0.35">
      <c r="A1071" t="s">
        <v>2310</v>
      </c>
      <c r="B1071" t="s">
        <v>563</v>
      </c>
      <c r="C1071" t="s">
        <v>9</v>
      </c>
      <c r="D1071" t="s">
        <v>2311</v>
      </c>
      <c r="E1071" t="b">
        <v>1</v>
      </c>
    </row>
    <row r="1072" spans="1:5" ht="15.75" customHeight="1" x14ac:dyDescent="0.35">
      <c r="A1072" t="s">
        <v>2312</v>
      </c>
      <c r="B1072" t="s">
        <v>250</v>
      </c>
      <c r="C1072" t="s">
        <v>9</v>
      </c>
      <c r="D1072" t="s">
        <v>2313</v>
      </c>
      <c r="E1072" t="b">
        <v>1</v>
      </c>
    </row>
    <row r="1073" spans="1:5" ht="15.75" customHeight="1" x14ac:dyDescent="0.35">
      <c r="A1073" t="s">
        <v>2314</v>
      </c>
      <c r="B1073" t="s">
        <v>192</v>
      </c>
      <c r="C1073" t="s">
        <v>9</v>
      </c>
      <c r="D1073" t="s">
        <v>2315</v>
      </c>
      <c r="E1073" t="b">
        <v>1</v>
      </c>
    </row>
    <row r="1074" spans="1:5" ht="15.75" customHeight="1" x14ac:dyDescent="0.35">
      <c r="A1074" t="s">
        <v>2316</v>
      </c>
      <c r="B1074" t="s">
        <v>8</v>
      </c>
      <c r="C1074" t="s">
        <v>9</v>
      </c>
      <c r="D1074" t="s">
        <v>2317</v>
      </c>
      <c r="E1074" t="b">
        <v>1</v>
      </c>
    </row>
    <row r="1075" spans="1:5" ht="15.75" customHeight="1" x14ac:dyDescent="0.35">
      <c r="A1075" t="s">
        <v>2318</v>
      </c>
      <c r="B1075" t="s">
        <v>8</v>
      </c>
      <c r="C1075" t="s">
        <v>9</v>
      </c>
      <c r="D1075" t="s">
        <v>2319</v>
      </c>
      <c r="E1075" t="b">
        <v>1</v>
      </c>
    </row>
    <row r="1076" spans="1:5" ht="15.75" customHeight="1" x14ac:dyDescent="0.35">
      <c r="A1076" t="s">
        <v>2320</v>
      </c>
      <c r="B1076" t="s">
        <v>175</v>
      </c>
      <c r="C1076" t="s">
        <v>9</v>
      </c>
      <c r="D1076" t="s">
        <v>2321</v>
      </c>
      <c r="E1076" t="b">
        <v>0</v>
      </c>
    </row>
    <row r="1077" spans="1:5" ht="15.75" customHeight="1" x14ac:dyDescent="0.35">
      <c r="A1077" t="s">
        <v>2322</v>
      </c>
      <c r="B1077" t="s">
        <v>81</v>
      </c>
      <c r="C1077" t="s">
        <v>9</v>
      </c>
      <c r="D1077" t="s">
        <v>2323</v>
      </c>
      <c r="E1077" t="b">
        <v>1</v>
      </c>
    </row>
    <row r="1078" spans="1:5" ht="15.75" customHeight="1" x14ac:dyDescent="0.35">
      <c r="A1078" t="s">
        <v>2324</v>
      </c>
      <c r="B1078" t="s">
        <v>493</v>
      </c>
      <c r="C1078" t="s">
        <v>9</v>
      </c>
      <c r="D1078" t="s">
        <v>1657</v>
      </c>
      <c r="E1078" t="b">
        <v>1</v>
      </c>
    </row>
    <row r="1079" spans="1:5" ht="15.75" customHeight="1" x14ac:dyDescent="0.35">
      <c r="A1079" t="s">
        <v>2325</v>
      </c>
      <c r="B1079" t="s">
        <v>351</v>
      </c>
      <c r="C1079" t="s">
        <v>9</v>
      </c>
      <c r="D1079" t="s">
        <v>2326</v>
      </c>
      <c r="E1079" t="b">
        <v>1</v>
      </c>
    </row>
    <row r="1080" spans="1:5" ht="15.75" customHeight="1" x14ac:dyDescent="0.35">
      <c r="A1080" t="s">
        <v>2327</v>
      </c>
      <c r="B1080" t="s">
        <v>20</v>
      </c>
      <c r="C1080" t="s">
        <v>9</v>
      </c>
      <c r="D1080" t="s">
        <v>2328</v>
      </c>
      <c r="E1080" t="b">
        <v>1</v>
      </c>
    </row>
    <row r="1081" spans="1:5" ht="15.75" customHeight="1" x14ac:dyDescent="0.35">
      <c r="A1081" t="s">
        <v>2329</v>
      </c>
      <c r="B1081" t="s">
        <v>72</v>
      </c>
      <c r="C1081" t="s">
        <v>9</v>
      </c>
      <c r="D1081" t="s">
        <v>2330</v>
      </c>
      <c r="E1081" t="b">
        <v>1</v>
      </c>
    </row>
    <row r="1082" spans="1:5" ht="15.75" customHeight="1" x14ac:dyDescent="0.35">
      <c r="A1082" t="s">
        <v>2331</v>
      </c>
      <c r="B1082" t="s">
        <v>52</v>
      </c>
      <c r="C1082" t="s">
        <v>9</v>
      </c>
      <c r="D1082" t="s">
        <v>2332</v>
      </c>
      <c r="E1082" t="b">
        <v>1</v>
      </c>
    </row>
    <row r="1083" spans="1:5" ht="15.75" customHeight="1" x14ac:dyDescent="0.35">
      <c r="A1083" t="s">
        <v>2333</v>
      </c>
      <c r="B1083" t="s">
        <v>12</v>
      </c>
      <c r="C1083" t="s">
        <v>9</v>
      </c>
      <c r="D1083" t="s">
        <v>2334</v>
      </c>
      <c r="E1083" t="b">
        <v>1</v>
      </c>
    </row>
    <row r="1084" spans="1:5" ht="15.75" customHeight="1" x14ac:dyDescent="0.35">
      <c r="A1084" t="s">
        <v>2335</v>
      </c>
      <c r="B1084" t="s">
        <v>52</v>
      </c>
      <c r="C1084" t="s">
        <v>9</v>
      </c>
      <c r="D1084" t="s">
        <v>2336</v>
      </c>
      <c r="E1084" t="b">
        <v>1</v>
      </c>
    </row>
    <row r="1085" spans="1:5" ht="15.75" customHeight="1" x14ac:dyDescent="0.35">
      <c r="A1085" t="s">
        <v>2337</v>
      </c>
      <c r="B1085" t="s">
        <v>346</v>
      </c>
      <c r="C1085" t="s">
        <v>9</v>
      </c>
      <c r="D1085" t="s">
        <v>2338</v>
      </c>
      <c r="E1085" t="b">
        <v>1</v>
      </c>
    </row>
    <row r="1086" spans="1:5" ht="15.75" customHeight="1" x14ac:dyDescent="0.35">
      <c r="A1086" t="s">
        <v>2339</v>
      </c>
      <c r="B1086" t="s">
        <v>392</v>
      </c>
      <c r="C1086" t="s">
        <v>9</v>
      </c>
      <c r="D1086" t="s">
        <v>2340</v>
      </c>
      <c r="E1086" t="b">
        <v>1</v>
      </c>
    </row>
    <row r="1087" spans="1:5" ht="15.75" customHeight="1" x14ac:dyDescent="0.35">
      <c r="A1087" t="s">
        <v>2341</v>
      </c>
      <c r="B1087" t="s">
        <v>62</v>
      </c>
      <c r="C1087" t="s">
        <v>9</v>
      </c>
      <c r="D1087" t="s">
        <v>2342</v>
      </c>
      <c r="E1087" t="b">
        <v>1</v>
      </c>
    </row>
    <row r="1088" spans="1:5" ht="15.75" customHeight="1" x14ac:dyDescent="0.35">
      <c r="A1088" t="s">
        <v>2343</v>
      </c>
      <c r="B1088" t="s">
        <v>650</v>
      </c>
      <c r="C1088" t="s">
        <v>9</v>
      </c>
      <c r="D1088" t="s">
        <v>2344</v>
      </c>
      <c r="E1088" t="b">
        <v>1</v>
      </c>
    </row>
    <row r="1089" spans="1:5" ht="15.75" customHeight="1" x14ac:dyDescent="0.35">
      <c r="A1089" t="s">
        <v>2345</v>
      </c>
      <c r="B1089" t="s">
        <v>336</v>
      </c>
      <c r="C1089" t="s">
        <v>9</v>
      </c>
      <c r="D1089" t="s">
        <v>2346</v>
      </c>
      <c r="E1089" t="b">
        <v>1</v>
      </c>
    </row>
    <row r="1090" spans="1:5" ht="15.75" customHeight="1" x14ac:dyDescent="0.35">
      <c r="A1090" t="s">
        <v>2347</v>
      </c>
      <c r="B1090" t="s">
        <v>155</v>
      </c>
      <c r="C1090" t="s">
        <v>9</v>
      </c>
      <c r="D1090" t="s">
        <v>2348</v>
      </c>
      <c r="E1090" t="b">
        <v>1</v>
      </c>
    </row>
    <row r="1091" spans="1:5" ht="15.75" customHeight="1" x14ac:dyDescent="0.35">
      <c r="A1091" t="s">
        <v>2349</v>
      </c>
      <c r="B1091" t="s">
        <v>192</v>
      </c>
      <c r="C1091" t="s">
        <v>9</v>
      </c>
      <c r="D1091" t="s">
        <v>1303</v>
      </c>
      <c r="E1091" t="b">
        <v>1</v>
      </c>
    </row>
    <row r="1092" spans="1:5" ht="15.75" customHeight="1" x14ac:dyDescent="0.35">
      <c r="A1092" t="s">
        <v>2350</v>
      </c>
      <c r="B1092" t="s">
        <v>483</v>
      </c>
      <c r="C1092" t="s">
        <v>9</v>
      </c>
      <c r="D1092" t="s">
        <v>1972</v>
      </c>
      <c r="E1092" t="b">
        <v>1</v>
      </c>
    </row>
    <row r="1093" spans="1:5" ht="15.75" customHeight="1" x14ac:dyDescent="0.35">
      <c r="A1093" t="s">
        <v>2351</v>
      </c>
      <c r="B1093" t="s">
        <v>368</v>
      </c>
      <c r="C1093" t="s">
        <v>9</v>
      </c>
      <c r="D1093" t="s">
        <v>2352</v>
      </c>
      <c r="E1093" t="b">
        <v>1</v>
      </c>
    </row>
    <row r="1094" spans="1:5" ht="15.75" customHeight="1" x14ac:dyDescent="0.35">
      <c r="A1094" t="s">
        <v>2353</v>
      </c>
      <c r="B1094" t="s">
        <v>351</v>
      </c>
      <c r="C1094" t="s">
        <v>9</v>
      </c>
      <c r="D1094" t="s">
        <v>2354</v>
      </c>
      <c r="E1094" t="b">
        <v>1</v>
      </c>
    </row>
    <row r="1095" spans="1:5" ht="15.75" customHeight="1" x14ac:dyDescent="0.35">
      <c r="A1095" t="s">
        <v>2355</v>
      </c>
      <c r="B1095" t="s">
        <v>155</v>
      </c>
      <c r="C1095" t="s">
        <v>9</v>
      </c>
      <c r="D1095" t="s">
        <v>2356</v>
      </c>
      <c r="E1095" t="b">
        <v>1</v>
      </c>
    </row>
    <row r="1096" spans="1:5" ht="15.75" customHeight="1" x14ac:dyDescent="0.35">
      <c r="A1096" t="s">
        <v>2357</v>
      </c>
      <c r="B1096" t="s">
        <v>115</v>
      </c>
      <c r="C1096" t="s">
        <v>9</v>
      </c>
      <c r="D1096" t="s">
        <v>2358</v>
      </c>
      <c r="E1096" t="b">
        <v>1</v>
      </c>
    </row>
    <row r="1097" spans="1:5" ht="15.75" customHeight="1" x14ac:dyDescent="0.35">
      <c r="A1097" t="s">
        <v>2359</v>
      </c>
      <c r="B1097" t="s">
        <v>35</v>
      </c>
      <c r="C1097" t="s">
        <v>9</v>
      </c>
      <c r="D1097" t="s">
        <v>2360</v>
      </c>
      <c r="E1097" t="b">
        <v>1</v>
      </c>
    </row>
    <row r="1098" spans="1:5" ht="15.75" customHeight="1" x14ac:dyDescent="0.35">
      <c r="A1098" t="s">
        <v>2361</v>
      </c>
      <c r="B1098" t="s">
        <v>250</v>
      </c>
      <c r="C1098" t="s">
        <v>9</v>
      </c>
      <c r="D1098" t="s">
        <v>2362</v>
      </c>
      <c r="E1098" t="b">
        <v>1</v>
      </c>
    </row>
    <row r="1099" spans="1:5" ht="15.75" customHeight="1" x14ac:dyDescent="0.35">
      <c r="A1099" t="s">
        <v>2363</v>
      </c>
      <c r="B1099" t="s">
        <v>454</v>
      </c>
      <c r="C1099" t="s">
        <v>9</v>
      </c>
      <c r="D1099" t="s">
        <v>2364</v>
      </c>
      <c r="E1099" t="b">
        <v>1</v>
      </c>
    </row>
    <row r="1100" spans="1:5" ht="15.75" customHeight="1" x14ac:dyDescent="0.35">
      <c r="A1100" t="s">
        <v>2365</v>
      </c>
      <c r="B1100" t="s">
        <v>172</v>
      </c>
      <c r="C1100" t="s">
        <v>9</v>
      </c>
      <c r="D1100" t="s">
        <v>2366</v>
      </c>
      <c r="E1100" t="b">
        <v>1</v>
      </c>
    </row>
    <row r="1101" spans="1:5" ht="15.75" customHeight="1" x14ac:dyDescent="0.35">
      <c r="A1101" t="s">
        <v>2367</v>
      </c>
      <c r="B1101" t="s">
        <v>118</v>
      </c>
      <c r="C1101" t="s">
        <v>9</v>
      </c>
      <c r="D1101" t="s">
        <v>1363</v>
      </c>
      <c r="E1101" t="b">
        <v>1</v>
      </c>
    </row>
    <row r="1102" spans="1:5" ht="15.75" customHeight="1" x14ac:dyDescent="0.35">
      <c r="A1102" t="s">
        <v>2368</v>
      </c>
      <c r="B1102" t="s">
        <v>118</v>
      </c>
      <c r="C1102" t="s">
        <v>9</v>
      </c>
      <c r="D1102" t="s">
        <v>2369</v>
      </c>
      <c r="E1102" t="b">
        <v>1</v>
      </c>
    </row>
    <row r="1103" spans="1:5" ht="15.75" customHeight="1" x14ac:dyDescent="0.35">
      <c r="A1103" t="s">
        <v>2370</v>
      </c>
      <c r="B1103" t="s">
        <v>94</v>
      </c>
      <c r="C1103" t="s">
        <v>9</v>
      </c>
      <c r="D1103" t="s">
        <v>2371</v>
      </c>
      <c r="E1103" t="b">
        <v>1</v>
      </c>
    </row>
    <row r="1104" spans="1:5" ht="15.75" customHeight="1" x14ac:dyDescent="0.35">
      <c r="A1104" t="s">
        <v>2372</v>
      </c>
      <c r="B1104" t="s">
        <v>76</v>
      </c>
      <c r="C1104" t="s">
        <v>9</v>
      </c>
      <c r="D1104" t="s">
        <v>2373</v>
      </c>
      <c r="E1104" t="b">
        <v>1</v>
      </c>
    </row>
    <row r="1105" spans="1:5" ht="15.75" customHeight="1" x14ac:dyDescent="0.35">
      <c r="A1105" t="s">
        <v>2374</v>
      </c>
      <c r="B1105" t="s">
        <v>76</v>
      </c>
      <c r="C1105" t="s">
        <v>9</v>
      </c>
      <c r="D1105" t="s">
        <v>2375</v>
      </c>
      <c r="E1105" t="b">
        <v>1</v>
      </c>
    </row>
    <row r="1106" spans="1:5" ht="15.75" customHeight="1" x14ac:dyDescent="0.35">
      <c r="A1106" t="s">
        <v>2376</v>
      </c>
      <c r="B1106" t="s">
        <v>115</v>
      </c>
      <c r="C1106" t="s">
        <v>9</v>
      </c>
      <c r="D1106" t="s">
        <v>2377</v>
      </c>
      <c r="E1106" t="b">
        <v>0</v>
      </c>
    </row>
    <row r="1107" spans="1:5" ht="15.75" customHeight="1" x14ac:dyDescent="0.35">
      <c r="A1107" t="s">
        <v>2378</v>
      </c>
      <c r="B1107" t="s">
        <v>65</v>
      </c>
      <c r="C1107" t="s">
        <v>9</v>
      </c>
      <c r="D1107" t="s">
        <v>2379</v>
      </c>
      <c r="E1107" t="b">
        <v>1</v>
      </c>
    </row>
    <row r="1108" spans="1:5" ht="15.75" customHeight="1" x14ac:dyDescent="0.35">
      <c r="A1108" t="s">
        <v>2380</v>
      </c>
      <c r="B1108" t="s">
        <v>65</v>
      </c>
      <c r="C1108" t="s">
        <v>9</v>
      </c>
      <c r="D1108" t="s">
        <v>2381</v>
      </c>
      <c r="E1108" t="b">
        <v>1</v>
      </c>
    </row>
    <row r="1109" spans="1:5" ht="15.75" customHeight="1" x14ac:dyDescent="0.35">
      <c r="A1109" t="s">
        <v>2382</v>
      </c>
      <c r="B1109" t="s">
        <v>785</v>
      </c>
      <c r="C1109" t="s">
        <v>9</v>
      </c>
      <c r="D1109" t="s">
        <v>2383</v>
      </c>
      <c r="E1109" t="b">
        <v>1</v>
      </c>
    </row>
    <row r="1110" spans="1:5" ht="15.75" customHeight="1" x14ac:dyDescent="0.35">
      <c r="A1110" t="s">
        <v>2384</v>
      </c>
      <c r="B1110" t="s">
        <v>175</v>
      </c>
      <c r="C1110" t="s">
        <v>9</v>
      </c>
      <c r="D1110" t="s">
        <v>2385</v>
      </c>
      <c r="E1110" t="b">
        <v>1</v>
      </c>
    </row>
    <row r="1111" spans="1:5" ht="15.75" customHeight="1" x14ac:dyDescent="0.35">
      <c r="A1111" t="s">
        <v>2386</v>
      </c>
      <c r="B1111" t="s">
        <v>437</v>
      </c>
      <c r="C1111" t="s">
        <v>9</v>
      </c>
      <c r="D1111" t="s">
        <v>2387</v>
      </c>
      <c r="E1111" t="b">
        <v>0</v>
      </c>
    </row>
    <row r="1112" spans="1:5" ht="15.75" customHeight="1" x14ac:dyDescent="0.35">
      <c r="A1112" t="s">
        <v>2388</v>
      </c>
      <c r="B1112" t="s">
        <v>16</v>
      </c>
      <c r="C1112" t="s">
        <v>9</v>
      </c>
      <c r="D1112" t="s">
        <v>2389</v>
      </c>
      <c r="E1112" t="b">
        <v>1</v>
      </c>
    </row>
    <row r="1113" spans="1:5" ht="15.75" customHeight="1" x14ac:dyDescent="0.35">
      <c r="A1113" t="s">
        <v>2390</v>
      </c>
      <c r="B1113" t="s">
        <v>622</v>
      </c>
      <c r="C1113" t="s">
        <v>9</v>
      </c>
      <c r="D1113" t="s">
        <v>2391</v>
      </c>
      <c r="E1113" t="b">
        <v>1</v>
      </c>
    </row>
    <row r="1114" spans="1:5" ht="15.75" customHeight="1" x14ac:dyDescent="0.35">
      <c r="A1114" t="s">
        <v>2392</v>
      </c>
      <c r="B1114" t="s">
        <v>346</v>
      </c>
      <c r="C1114" t="s">
        <v>9</v>
      </c>
      <c r="D1114" t="s">
        <v>2393</v>
      </c>
      <c r="E1114" t="b">
        <v>1</v>
      </c>
    </row>
    <row r="1115" spans="1:5" ht="15.75" customHeight="1" x14ac:dyDescent="0.35">
      <c r="A1115" t="s">
        <v>2394</v>
      </c>
      <c r="B1115" t="s">
        <v>211</v>
      </c>
      <c r="C1115" t="s">
        <v>9</v>
      </c>
      <c r="D1115" t="s">
        <v>2395</v>
      </c>
      <c r="E1115" t="b">
        <v>1</v>
      </c>
    </row>
    <row r="1116" spans="1:5" ht="15.75" customHeight="1" x14ac:dyDescent="0.35">
      <c r="A1116" t="s">
        <v>2396</v>
      </c>
      <c r="B1116" t="s">
        <v>199</v>
      </c>
      <c r="C1116" t="s">
        <v>9</v>
      </c>
      <c r="D1116" t="s">
        <v>2397</v>
      </c>
      <c r="E1116" t="b">
        <v>1</v>
      </c>
    </row>
    <row r="1117" spans="1:5" ht="15.75" customHeight="1" x14ac:dyDescent="0.35">
      <c r="A1117" t="s">
        <v>2398</v>
      </c>
      <c r="B1117" t="s">
        <v>20</v>
      </c>
      <c r="C1117" t="s">
        <v>9</v>
      </c>
      <c r="D1117" t="s">
        <v>2144</v>
      </c>
      <c r="E1117" t="b">
        <v>0</v>
      </c>
    </row>
    <row r="1118" spans="1:5" ht="15.75" customHeight="1" x14ac:dyDescent="0.35">
      <c r="A1118" t="s">
        <v>2399</v>
      </c>
      <c r="B1118" t="s">
        <v>483</v>
      </c>
      <c r="C1118" t="s">
        <v>9</v>
      </c>
      <c r="D1118" t="s">
        <v>1181</v>
      </c>
      <c r="E1118" t="b">
        <v>1</v>
      </c>
    </row>
    <row r="1119" spans="1:5" ht="15.75" customHeight="1" x14ac:dyDescent="0.35">
      <c r="A1119" t="s">
        <v>2400</v>
      </c>
      <c r="B1119" t="s">
        <v>65</v>
      </c>
      <c r="C1119" t="s">
        <v>9</v>
      </c>
      <c r="D1119" t="s">
        <v>2401</v>
      </c>
      <c r="E1119" t="b">
        <v>1</v>
      </c>
    </row>
    <row r="1120" spans="1:5" ht="15.75" customHeight="1" x14ac:dyDescent="0.35">
      <c r="A1120" t="s">
        <v>2402</v>
      </c>
      <c r="B1120" t="s">
        <v>108</v>
      </c>
      <c r="C1120" t="s">
        <v>9</v>
      </c>
      <c r="D1120" t="s">
        <v>2403</v>
      </c>
      <c r="E1120" t="b">
        <v>1</v>
      </c>
    </row>
    <row r="1121" spans="1:5" ht="15.75" customHeight="1" x14ac:dyDescent="0.35">
      <c r="A1121" t="s">
        <v>2404</v>
      </c>
      <c r="B1121" t="s">
        <v>81</v>
      </c>
      <c r="C1121" t="s">
        <v>9</v>
      </c>
      <c r="D1121" t="s">
        <v>1070</v>
      </c>
      <c r="E1121" t="b">
        <v>1</v>
      </c>
    </row>
    <row r="1122" spans="1:5" ht="15.75" customHeight="1" x14ac:dyDescent="0.35">
      <c r="A1122" t="s">
        <v>2405</v>
      </c>
      <c r="B1122" t="s">
        <v>563</v>
      </c>
      <c r="C1122" t="s">
        <v>9</v>
      </c>
      <c r="D1122" t="s">
        <v>2406</v>
      </c>
      <c r="E1122" t="b">
        <v>1</v>
      </c>
    </row>
    <row r="1123" spans="1:5" ht="15.75" customHeight="1" x14ac:dyDescent="0.35">
      <c r="A1123" t="s">
        <v>2407</v>
      </c>
      <c r="B1123" t="s">
        <v>336</v>
      </c>
      <c r="C1123" t="s">
        <v>9</v>
      </c>
      <c r="D1123" t="s">
        <v>1323</v>
      </c>
      <c r="E1123" t="b">
        <v>1</v>
      </c>
    </row>
    <row r="1124" spans="1:5" ht="15.75" customHeight="1" x14ac:dyDescent="0.35">
      <c r="A1124" t="s">
        <v>2408</v>
      </c>
      <c r="B1124" t="s">
        <v>43</v>
      </c>
      <c r="C1124" t="s">
        <v>9</v>
      </c>
      <c r="D1124" t="s">
        <v>2409</v>
      </c>
      <c r="E1124" t="b">
        <v>1</v>
      </c>
    </row>
    <row r="1125" spans="1:5" ht="15.75" customHeight="1" x14ac:dyDescent="0.35">
      <c r="A1125" t="s">
        <v>2410</v>
      </c>
      <c r="B1125" t="s">
        <v>43</v>
      </c>
      <c r="C1125" t="s">
        <v>9</v>
      </c>
      <c r="D1125" t="s">
        <v>2411</v>
      </c>
      <c r="E1125" t="b">
        <v>1</v>
      </c>
    </row>
    <row r="1126" spans="1:5" ht="15.75" customHeight="1" x14ac:dyDescent="0.35">
      <c r="A1126" t="s">
        <v>2412</v>
      </c>
      <c r="B1126" t="s">
        <v>552</v>
      </c>
      <c r="C1126" t="s">
        <v>9</v>
      </c>
      <c r="D1126" t="s">
        <v>1415</v>
      </c>
      <c r="E1126" t="b">
        <v>1</v>
      </c>
    </row>
    <row r="1127" spans="1:5" ht="15.75" customHeight="1" x14ac:dyDescent="0.35">
      <c r="A1127" t="s">
        <v>2413</v>
      </c>
      <c r="B1127" t="s">
        <v>392</v>
      </c>
      <c r="C1127" t="s">
        <v>9</v>
      </c>
      <c r="D1127" t="s">
        <v>2414</v>
      </c>
      <c r="E1127" t="b">
        <v>1</v>
      </c>
    </row>
    <row r="1128" spans="1:5" ht="15.75" customHeight="1" x14ac:dyDescent="0.35">
      <c r="A1128" t="s">
        <v>2415</v>
      </c>
      <c r="B1128" t="s">
        <v>49</v>
      </c>
      <c r="C1128" t="s">
        <v>9</v>
      </c>
      <c r="D1128" t="s">
        <v>277</v>
      </c>
      <c r="E1128" t="b">
        <v>1</v>
      </c>
    </row>
    <row r="1129" spans="1:5" ht="15.75" customHeight="1" x14ac:dyDescent="0.35">
      <c r="A1129" t="s">
        <v>2416</v>
      </c>
      <c r="B1129" t="s">
        <v>147</v>
      </c>
      <c r="C1129" t="s">
        <v>9</v>
      </c>
      <c r="D1129" t="s">
        <v>2417</v>
      </c>
      <c r="E1129" t="b">
        <v>1</v>
      </c>
    </row>
    <row r="1130" spans="1:5" ht="15.75" customHeight="1" x14ac:dyDescent="0.35">
      <c r="A1130" t="s">
        <v>2418</v>
      </c>
      <c r="B1130" t="s">
        <v>486</v>
      </c>
      <c r="C1130" t="s">
        <v>9</v>
      </c>
      <c r="D1130" t="s">
        <v>2419</v>
      </c>
      <c r="E1130" t="b">
        <v>1</v>
      </c>
    </row>
    <row r="1131" spans="1:5" ht="15.75" customHeight="1" x14ac:dyDescent="0.35">
      <c r="A1131" t="s">
        <v>2420</v>
      </c>
      <c r="B1131" t="s">
        <v>86</v>
      </c>
      <c r="C1131" t="s">
        <v>9</v>
      </c>
      <c r="D1131" t="s">
        <v>2421</v>
      </c>
      <c r="E1131" t="b">
        <v>1</v>
      </c>
    </row>
    <row r="1132" spans="1:5" ht="15.75" customHeight="1" x14ac:dyDescent="0.35">
      <c r="A1132" t="s">
        <v>2422</v>
      </c>
      <c r="B1132" t="s">
        <v>611</v>
      </c>
      <c r="C1132" t="s">
        <v>9</v>
      </c>
      <c r="D1132" t="s">
        <v>2423</v>
      </c>
      <c r="E1132" t="b">
        <v>1</v>
      </c>
    </row>
    <row r="1133" spans="1:5" ht="15.75" customHeight="1" x14ac:dyDescent="0.35">
      <c r="A1133" t="s">
        <v>2424</v>
      </c>
      <c r="B1133" t="s">
        <v>401</v>
      </c>
      <c r="C1133" t="s">
        <v>9</v>
      </c>
      <c r="D1133" t="s">
        <v>2425</v>
      </c>
      <c r="E1133" t="b">
        <v>1</v>
      </c>
    </row>
    <row r="1134" spans="1:5" ht="15.75" customHeight="1" x14ac:dyDescent="0.35">
      <c r="A1134" t="s">
        <v>2426</v>
      </c>
      <c r="B1134" t="s">
        <v>134</v>
      </c>
      <c r="C1134" t="s">
        <v>9</v>
      </c>
      <c r="D1134" t="s">
        <v>2427</v>
      </c>
      <c r="E1134" t="b">
        <v>1</v>
      </c>
    </row>
    <row r="1135" spans="1:5" ht="15.75" customHeight="1" x14ac:dyDescent="0.35">
      <c r="A1135" t="s">
        <v>2428</v>
      </c>
      <c r="B1135" t="s">
        <v>268</v>
      </c>
      <c r="C1135" t="s">
        <v>9</v>
      </c>
      <c r="D1135" t="s">
        <v>2429</v>
      </c>
      <c r="E1135" t="b">
        <v>1</v>
      </c>
    </row>
    <row r="1136" spans="1:5" ht="15.75" customHeight="1" x14ac:dyDescent="0.35">
      <c r="A1136" t="s">
        <v>2430</v>
      </c>
      <c r="B1136" t="s">
        <v>354</v>
      </c>
      <c r="C1136" t="s">
        <v>9</v>
      </c>
      <c r="D1136" t="s">
        <v>605</v>
      </c>
      <c r="E1136" t="b">
        <v>1</v>
      </c>
    </row>
    <row r="1137" spans="1:5" ht="15.75" customHeight="1" x14ac:dyDescent="0.35">
      <c r="A1137" t="s">
        <v>2431</v>
      </c>
      <c r="B1137" t="s">
        <v>112</v>
      </c>
      <c r="C1137" t="s">
        <v>9</v>
      </c>
      <c r="D1137" t="s">
        <v>2432</v>
      </c>
      <c r="E1137" t="b">
        <v>1</v>
      </c>
    </row>
    <row r="1138" spans="1:5" ht="15.75" customHeight="1" x14ac:dyDescent="0.35">
      <c r="A1138" t="s">
        <v>2433</v>
      </c>
      <c r="B1138" t="s">
        <v>108</v>
      </c>
      <c r="C1138" t="s">
        <v>9</v>
      </c>
      <c r="D1138" t="s">
        <v>2434</v>
      </c>
      <c r="E1138" t="b">
        <v>1</v>
      </c>
    </row>
    <row r="1139" spans="1:5" ht="15.75" customHeight="1" x14ac:dyDescent="0.35">
      <c r="A1139" t="s">
        <v>2435</v>
      </c>
      <c r="B1139" t="s">
        <v>175</v>
      </c>
      <c r="C1139" t="s">
        <v>9</v>
      </c>
      <c r="D1139" t="s">
        <v>2436</v>
      </c>
      <c r="E1139" t="b">
        <v>1</v>
      </c>
    </row>
    <row r="1140" spans="1:5" ht="15.75" customHeight="1" x14ac:dyDescent="0.35">
      <c r="A1140" t="s">
        <v>2437</v>
      </c>
      <c r="B1140" t="s">
        <v>437</v>
      </c>
      <c r="C1140" t="s">
        <v>9</v>
      </c>
      <c r="D1140" t="s">
        <v>2438</v>
      </c>
      <c r="E1140" t="b">
        <v>1</v>
      </c>
    </row>
    <row r="1141" spans="1:5" ht="15.75" customHeight="1" x14ac:dyDescent="0.35">
      <c r="A1141" t="s">
        <v>2439</v>
      </c>
      <c r="B1141" t="s">
        <v>437</v>
      </c>
      <c r="C1141" t="s">
        <v>9</v>
      </c>
      <c r="D1141" t="s">
        <v>2440</v>
      </c>
      <c r="E1141" t="b">
        <v>0</v>
      </c>
    </row>
    <row r="1142" spans="1:5" ht="15.75" customHeight="1" x14ac:dyDescent="0.35">
      <c r="A1142" t="s">
        <v>2441</v>
      </c>
      <c r="B1142" t="s">
        <v>324</v>
      </c>
      <c r="C1142" t="s">
        <v>9</v>
      </c>
      <c r="D1142" t="s">
        <v>2442</v>
      </c>
      <c r="E1142" t="b">
        <v>1</v>
      </c>
    </row>
    <row r="1143" spans="1:5" ht="15.75" customHeight="1" x14ac:dyDescent="0.35">
      <c r="A1143" t="s">
        <v>2443</v>
      </c>
      <c r="B1143" t="s">
        <v>346</v>
      </c>
      <c r="C1143" t="s">
        <v>9</v>
      </c>
      <c r="D1143" t="s">
        <v>2444</v>
      </c>
      <c r="E1143" t="b">
        <v>1</v>
      </c>
    </row>
    <row r="1144" spans="1:5" ht="15.75" customHeight="1" x14ac:dyDescent="0.35">
      <c r="A1144" t="s">
        <v>2445</v>
      </c>
      <c r="B1144" t="s">
        <v>289</v>
      </c>
      <c r="C1144" t="s">
        <v>9</v>
      </c>
      <c r="D1144" t="s">
        <v>2446</v>
      </c>
      <c r="E1144" t="b">
        <v>1</v>
      </c>
    </row>
    <row r="1145" spans="1:5" ht="15.75" customHeight="1" x14ac:dyDescent="0.35">
      <c r="A1145" t="s">
        <v>2447</v>
      </c>
      <c r="B1145" t="s">
        <v>94</v>
      </c>
      <c r="C1145" t="s">
        <v>9</v>
      </c>
      <c r="D1145" t="s">
        <v>2448</v>
      </c>
      <c r="E1145" t="b">
        <v>0</v>
      </c>
    </row>
    <row r="1146" spans="1:5" ht="15.75" customHeight="1" x14ac:dyDescent="0.35">
      <c r="A1146" t="s">
        <v>2449</v>
      </c>
      <c r="B1146" t="s">
        <v>785</v>
      </c>
      <c r="C1146" t="s">
        <v>9</v>
      </c>
      <c r="D1146" t="s">
        <v>2450</v>
      </c>
      <c r="E1146" t="b">
        <v>1</v>
      </c>
    </row>
    <row r="1147" spans="1:5" ht="15.75" customHeight="1" x14ac:dyDescent="0.35">
      <c r="A1147" t="s">
        <v>2451</v>
      </c>
      <c r="B1147" t="s">
        <v>155</v>
      </c>
      <c r="C1147" t="s">
        <v>9</v>
      </c>
      <c r="D1147" t="s">
        <v>2452</v>
      </c>
      <c r="E1147" t="b">
        <v>1</v>
      </c>
    </row>
    <row r="1148" spans="1:5" ht="15.75" customHeight="1" x14ac:dyDescent="0.35">
      <c r="A1148" t="s">
        <v>2453</v>
      </c>
      <c r="B1148" t="s">
        <v>62</v>
      </c>
      <c r="C1148" t="s">
        <v>9</v>
      </c>
      <c r="D1148" t="s">
        <v>2144</v>
      </c>
      <c r="E1148" t="b">
        <v>1</v>
      </c>
    </row>
    <row r="1149" spans="1:5" ht="15.75" customHeight="1" x14ac:dyDescent="0.35">
      <c r="A1149" t="s">
        <v>2454</v>
      </c>
      <c r="B1149" t="s">
        <v>346</v>
      </c>
      <c r="C1149" t="s">
        <v>9</v>
      </c>
      <c r="D1149" t="s">
        <v>2455</v>
      </c>
      <c r="E1149" t="b">
        <v>1</v>
      </c>
    </row>
    <row r="1150" spans="1:5" ht="15.75" customHeight="1" x14ac:dyDescent="0.35">
      <c r="A1150" t="s">
        <v>2456</v>
      </c>
      <c r="B1150" t="s">
        <v>35</v>
      </c>
      <c r="C1150" t="s">
        <v>9</v>
      </c>
      <c r="D1150" t="s">
        <v>2457</v>
      </c>
      <c r="E1150" t="b">
        <v>1</v>
      </c>
    </row>
    <row r="1151" spans="1:5" ht="15.75" customHeight="1" x14ac:dyDescent="0.35">
      <c r="A1151" t="s">
        <v>2458</v>
      </c>
      <c r="B1151" t="s">
        <v>638</v>
      </c>
      <c r="C1151" t="s">
        <v>9</v>
      </c>
      <c r="D1151" t="s">
        <v>2459</v>
      </c>
      <c r="E1151" t="b">
        <v>1</v>
      </c>
    </row>
    <row r="1152" spans="1:5" ht="15.75" customHeight="1" x14ac:dyDescent="0.35">
      <c r="A1152" t="s">
        <v>2460</v>
      </c>
      <c r="B1152" t="s">
        <v>12</v>
      </c>
      <c r="C1152" t="s">
        <v>9</v>
      </c>
      <c r="D1152" t="s">
        <v>2461</v>
      </c>
      <c r="E1152" t="b">
        <v>1</v>
      </c>
    </row>
    <row r="1153" spans="1:5" ht="15.75" customHeight="1" x14ac:dyDescent="0.35">
      <c r="A1153" t="s">
        <v>2462</v>
      </c>
      <c r="B1153" t="s">
        <v>139</v>
      </c>
      <c r="C1153" t="s">
        <v>9</v>
      </c>
      <c r="D1153" t="s">
        <v>2463</v>
      </c>
      <c r="E1153" t="b">
        <v>1</v>
      </c>
    </row>
    <row r="1154" spans="1:5" ht="15.75" customHeight="1" x14ac:dyDescent="0.35">
      <c r="A1154" t="s">
        <v>2464</v>
      </c>
      <c r="B1154" t="s">
        <v>100</v>
      </c>
      <c r="C1154" t="s">
        <v>9</v>
      </c>
      <c r="D1154" t="s">
        <v>2179</v>
      </c>
      <c r="E1154" t="b">
        <v>1</v>
      </c>
    </row>
    <row r="1155" spans="1:5" ht="15.75" customHeight="1" x14ac:dyDescent="0.35">
      <c r="A1155" t="s">
        <v>2465</v>
      </c>
      <c r="B1155" t="s">
        <v>418</v>
      </c>
      <c r="C1155" t="s">
        <v>9</v>
      </c>
      <c r="D1155" t="s">
        <v>1376</v>
      </c>
      <c r="E1155" t="b">
        <v>1</v>
      </c>
    </row>
    <row r="1156" spans="1:5" ht="15.75" customHeight="1" x14ac:dyDescent="0.35">
      <c r="A1156" t="s">
        <v>2466</v>
      </c>
      <c r="B1156" t="s">
        <v>175</v>
      </c>
      <c r="C1156" t="s">
        <v>9</v>
      </c>
      <c r="D1156" t="s">
        <v>2467</v>
      </c>
      <c r="E1156" t="b">
        <v>1</v>
      </c>
    </row>
    <row r="1157" spans="1:5" ht="15.75" customHeight="1" x14ac:dyDescent="0.35">
      <c r="A1157" t="s">
        <v>2468</v>
      </c>
      <c r="B1157" t="s">
        <v>392</v>
      </c>
      <c r="C1157" t="s">
        <v>9</v>
      </c>
      <c r="D1157" t="s">
        <v>2469</v>
      </c>
      <c r="E1157" t="b">
        <v>1</v>
      </c>
    </row>
    <row r="1158" spans="1:5" ht="15.75" customHeight="1" x14ac:dyDescent="0.35">
      <c r="A1158" t="s">
        <v>2470</v>
      </c>
      <c r="B1158" t="s">
        <v>563</v>
      </c>
      <c r="C1158" t="s">
        <v>9</v>
      </c>
      <c r="D1158" t="s">
        <v>2471</v>
      </c>
      <c r="E1158" t="b">
        <v>1</v>
      </c>
    </row>
    <row r="1159" spans="1:5" ht="15.75" customHeight="1" x14ac:dyDescent="0.35">
      <c r="A1159" t="s">
        <v>2472</v>
      </c>
      <c r="B1159" t="s">
        <v>368</v>
      </c>
      <c r="C1159" t="s">
        <v>9</v>
      </c>
      <c r="D1159" t="s">
        <v>2473</v>
      </c>
      <c r="E1159" t="b">
        <v>1</v>
      </c>
    </row>
    <row r="1160" spans="1:5" ht="15.75" customHeight="1" x14ac:dyDescent="0.35">
      <c r="A1160" t="s">
        <v>2474</v>
      </c>
      <c r="B1160" t="s">
        <v>43</v>
      </c>
      <c r="C1160" t="s">
        <v>9</v>
      </c>
      <c r="D1160" t="s">
        <v>2475</v>
      </c>
      <c r="E1160" t="b">
        <v>1</v>
      </c>
    </row>
    <row r="1161" spans="1:5" ht="15.75" customHeight="1" x14ac:dyDescent="0.35">
      <c r="A1161" t="s">
        <v>2476</v>
      </c>
      <c r="B1161" t="s">
        <v>785</v>
      </c>
      <c r="C1161" t="s">
        <v>9</v>
      </c>
      <c r="D1161" t="s">
        <v>2477</v>
      </c>
      <c r="E1161" t="b">
        <v>1</v>
      </c>
    </row>
    <row r="1162" spans="1:5" ht="15.75" customHeight="1" x14ac:dyDescent="0.35">
      <c r="A1162" t="s">
        <v>2478</v>
      </c>
      <c r="B1162" t="s">
        <v>62</v>
      </c>
      <c r="C1162" t="s">
        <v>9</v>
      </c>
      <c r="D1162" t="s">
        <v>2479</v>
      </c>
      <c r="E1162" t="b">
        <v>1</v>
      </c>
    </row>
    <row r="1163" spans="1:5" ht="15.75" customHeight="1" x14ac:dyDescent="0.35">
      <c r="A1163" t="s">
        <v>2480</v>
      </c>
      <c r="B1163" t="s">
        <v>346</v>
      </c>
      <c r="C1163" t="s">
        <v>9</v>
      </c>
      <c r="D1163" t="s">
        <v>2481</v>
      </c>
      <c r="E1163" t="b">
        <v>1</v>
      </c>
    </row>
    <row r="1164" spans="1:5" ht="15.75" customHeight="1" x14ac:dyDescent="0.35">
      <c r="A1164" t="s">
        <v>2482</v>
      </c>
      <c r="B1164" t="s">
        <v>368</v>
      </c>
      <c r="C1164" t="s">
        <v>9</v>
      </c>
      <c r="D1164" t="s">
        <v>393</v>
      </c>
      <c r="E1164" t="b">
        <v>1</v>
      </c>
    </row>
    <row r="1165" spans="1:5" ht="15.75" customHeight="1" x14ac:dyDescent="0.35">
      <c r="A1165" t="s">
        <v>2483</v>
      </c>
      <c r="B1165" t="s">
        <v>29</v>
      </c>
      <c r="C1165" t="s">
        <v>9</v>
      </c>
      <c r="D1165" t="s">
        <v>1526</v>
      </c>
      <c r="E1165" t="b">
        <v>1</v>
      </c>
    </row>
    <row r="1166" spans="1:5" ht="15.75" customHeight="1" x14ac:dyDescent="0.35">
      <c r="A1166" t="s">
        <v>2484</v>
      </c>
      <c r="B1166" t="s">
        <v>250</v>
      </c>
      <c r="C1166" t="s">
        <v>9</v>
      </c>
      <c r="D1166" t="s">
        <v>2485</v>
      </c>
      <c r="E1166" t="b">
        <v>1</v>
      </c>
    </row>
    <row r="1167" spans="1:5" ht="15.75" customHeight="1" x14ac:dyDescent="0.35">
      <c r="A1167" t="s">
        <v>2486</v>
      </c>
      <c r="B1167" t="s">
        <v>23</v>
      </c>
      <c r="C1167" t="s">
        <v>9</v>
      </c>
      <c r="D1167" t="s">
        <v>2487</v>
      </c>
      <c r="E1167" t="b">
        <v>1</v>
      </c>
    </row>
    <row r="1168" spans="1:5" ht="15.75" customHeight="1" x14ac:dyDescent="0.35">
      <c r="A1168" t="s">
        <v>2488</v>
      </c>
      <c r="B1168" t="s">
        <v>39</v>
      </c>
      <c r="C1168" t="s">
        <v>9</v>
      </c>
      <c r="D1168" t="s">
        <v>2489</v>
      </c>
      <c r="E1168" t="b">
        <v>1</v>
      </c>
    </row>
    <row r="1169" spans="1:5" ht="15.75" customHeight="1" x14ac:dyDescent="0.35">
      <c r="A1169" t="s">
        <v>2490</v>
      </c>
      <c r="B1169" t="s">
        <v>100</v>
      </c>
      <c r="C1169" t="s">
        <v>9</v>
      </c>
      <c r="D1169" t="s">
        <v>2491</v>
      </c>
      <c r="E1169" t="b">
        <v>1</v>
      </c>
    </row>
    <row r="1170" spans="1:5" ht="15.75" customHeight="1" x14ac:dyDescent="0.35">
      <c r="A1170" t="s">
        <v>2492</v>
      </c>
      <c r="B1170" t="s">
        <v>129</v>
      </c>
      <c r="C1170" t="s">
        <v>9</v>
      </c>
      <c r="D1170" t="s">
        <v>2493</v>
      </c>
      <c r="E1170" t="b">
        <v>1</v>
      </c>
    </row>
    <row r="1171" spans="1:5" ht="15.75" customHeight="1" x14ac:dyDescent="0.35">
      <c r="A1171" t="s">
        <v>2494</v>
      </c>
      <c r="B1171" t="s">
        <v>336</v>
      </c>
      <c r="C1171" t="s">
        <v>9</v>
      </c>
      <c r="D1171" t="s">
        <v>2495</v>
      </c>
      <c r="E1171" t="b">
        <v>1</v>
      </c>
    </row>
    <row r="1172" spans="1:5" ht="15.75" customHeight="1" x14ac:dyDescent="0.35">
      <c r="A1172" t="s">
        <v>2496</v>
      </c>
      <c r="B1172" t="s">
        <v>8</v>
      </c>
      <c r="C1172" t="s">
        <v>9</v>
      </c>
      <c r="D1172" t="s">
        <v>2497</v>
      </c>
      <c r="E1172" t="b">
        <v>1</v>
      </c>
    </row>
    <row r="1173" spans="1:5" ht="15.75" customHeight="1" x14ac:dyDescent="0.35">
      <c r="A1173" t="s">
        <v>2498</v>
      </c>
      <c r="B1173" t="s">
        <v>211</v>
      </c>
      <c r="C1173" t="s">
        <v>9</v>
      </c>
      <c r="D1173" t="s">
        <v>2499</v>
      </c>
      <c r="E1173" t="b">
        <v>1</v>
      </c>
    </row>
    <row r="1174" spans="1:5" ht="15.75" customHeight="1" x14ac:dyDescent="0.35">
      <c r="A1174" t="s">
        <v>2500</v>
      </c>
      <c r="B1174" t="s">
        <v>346</v>
      </c>
      <c r="C1174" t="s">
        <v>9</v>
      </c>
      <c r="D1174" t="s">
        <v>2501</v>
      </c>
      <c r="E1174" t="b">
        <v>1</v>
      </c>
    </row>
    <row r="1175" spans="1:5" ht="15.75" customHeight="1" x14ac:dyDescent="0.35">
      <c r="A1175" t="s">
        <v>2502</v>
      </c>
      <c r="B1175" t="s">
        <v>147</v>
      </c>
      <c r="C1175" t="s">
        <v>9</v>
      </c>
      <c r="D1175" t="s">
        <v>2503</v>
      </c>
      <c r="E1175" t="b">
        <v>1</v>
      </c>
    </row>
    <row r="1176" spans="1:5" ht="15.75" customHeight="1" x14ac:dyDescent="0.35">
      <c r="A1176" t="s">
        <v>2504</v>
      </c>
      <c r="B1176" t="s">
        <v>81</v>
      </c>
      <c r="C1176" t="s">
        <v>9</v>
      </c>
      <c r="D1176" t="s">
        <v>2505</v>
      </c>
      <c r="E1176" t="b">
        <v>1</v>
      </c>
    </row>
    <row r="1177" spans="1:5" ht="15.75" customHeight="1" x14ac:dyDescent="0.35">
      <c r="A1177" t="s">
        <v>2506</v>
      </c>
      <c r="B1177" t="s">
        <v>23</v>
      </c>
      <c r="C1177" t="s">
        <v>9</v>
      </c>
      <c r="D1177" t="s">
        <v>2507</v>
      </c>
      <c r="E1177" t="b">
        <v>1</v>
      </c>
    </row>
    <row r="1178" spans="1:5" ht="15.75" customHeight="1" x14ac:dyDescent="0.35">
      <c r="A1178" t="s">
        <v>2508</v>
      </c>
      <c r="B1178" t="s">
        <v>336</v>
      </c>
      <c r="C1178" t="s">
        <v>9</v>
      </c>
      <c r="D1178" t="s">
        <v>2509</v>
      </c>
      <c r="E1178" t="b">
        <v>1</v>
      </c>
    </row>
    <row r="1179" spans="1:5" ht="15.75" customHeight="1" x14ac:dyDescent="0.35">
      <c r="A1179" t="s">
        <v>2510</v>
      </c>
      <c r="B1179" t="s">
        <v>8</v>
      </c>
      <c r="C1179" t="s">
        <v>9</v>
      </c>
      <c r="D1179" t="s">
        <v>2511</v>
      </c>
      <c r="E1179" t="b">
        <v>1</v>
      </c>
    </row>
    <row r="1180" spans="1:5" ht="15.75" customHeight="1" x14ac:dyDescent="0.35">
      <c r="A1180" t="s">
        <v>2512</v>
      </c>
      <c r="B1180" t="s">
        <v>375</v>
      </c>
      <c r="C1180" t="s">
        <v>9</v>
      </c>
      <c r="D1180" t="s">
        <v>2513</v>
      </c>
      <c r="E1180" t="b">
        <v>0</v>
      </c>
    </row>
    <row r="1181" spans="1:5" ht="15.75" customHeight="1" x14ac:dyDescent="0.35">
      <c r="A1181" t="s">
        <v>2514</v>
      </c>
      <c r="B1181" t="s">
        <v>162</v>
      </c>
      <c r="C1181" t="s">
        <v>9</v>
      </c>
      <c r="D1181" t="s">
        <v>2515</v>
      </c>
      <c r="E1181" t="b">
        <v>1</v>
      </c>
    </row>
    <row r="1182" spans="1:5" ht="15.75" customHeight="1" x14ac:dyDescent="0.35">
      <c r="A1182" t="s">
        <v>2516</v>
      </c>
      <c r="B1182" t="s">
        <v>346</v>
      </c>
      <c r="C1182" t="s">
        <v>9</v>
      </c>
      <c r="D1182" t="s">
        <v>1919</v>
      </c>
      <c r="E1182" t="b">
        <v>1</v>
      </c>
    </row>
    <row r="1183" spans="1:5" ht="15.75" customHeight="1" x14ac:dyDescent="0.35">
      <c r="A1183" t="s">
        <v>2517</v>
      </c>
      <c r="B1183" t="s">
        <v>86</v>
      </c>
      <c r="C1183" t="s">
        <v>9</v>
      </c>
      <c r="D1183" t="s">
        <v>2518</v>
      </c>
      <c r="E1183" t="b">
        <v>0</v>
      </c>
    </row>
    <row r="1184" spans="1:5" ht="15.75" customHeight="1" x14ac:dyDescent="0.35">
      <c r="A1184" t="s">
        <v>2519</v>
      </c>
      <c r="B1184" t="s">
        <v>103</v>
      </c>
      <c r="C1184" t="s">
        <v>9</v>
      </c>
      <c r="D1184" t="s">
        <v>2520</v>
      </c>
      <c r="E1184" t="b">
        <v>1</v>
      </c>
    </row>
    <row r="1185" spans="1:5" ht="15.75" customHeight="1" x14ac:dyDescent="0.35">
      <c r="A1185" t="s">
        <v>2521</v>
      </c>
      <c r="B1185" t="s">
        <v>103</v>
      </c>
      <c r="C1185" t="s">
        <v>9</v>
      </c>
      <c r="D1185" t="s">
        <v>2522</v>
      </c>
      <c r="E1185" t="b">
        <v>1</v>
      </c>
    </row>
    <row r="1186" spans="1:5" ht="15.75" customHeight="1" x14ac:dyDescent="0.35">
      <c r="A1186" t="s">
        <v>2523</v>
      </c>
      <c r="B1186" t="s">
        <v>39</v>
      </c>
      <c r="C1186" t="s">
        <v>9</v>
      </c>
      <c r="D1186" t="s">
        <v>2524</v>
      </c>
      <c r="E1186" t="b">
        <v>1</v>
      </c>
    </row>
    <row r="1187" spans="1:5" ht="15.75" customHeight="1" x14ac:dyDescent="0.35">
      <c r="A1187" t="s">
        <v>2525</v>
      </c>
      <c r="B1187" t="s">
        <v>35</v>
      </c>
      <c r="C1187" t="s">
        <v>9</v>
      </c>
      <c r="D1187" t="s">
        <v>2526</v>
      </c>
      <c r="E1187" t="b">
        <v>1</v>
      </c>
    </row>
    <row r="1188" spans="1:5" ht="15.75" customHeight="1" x14ac:dyDescent="0.35">
      <c r="A1188" t="s">
        <v>2527</v>
      </c>
      <c r="B1188" t="s">
        <v>346</v>
      </c>
      <c r="C1188" t="s">
        <v>9</v>
      </c>
      <c r="D1188" t="s">
        <v>2528</v>
      </c>
      <c r="E1188" t="b">
        <v>1</v>
      </c>
    </row>
    <row r="1189" spans="1:5" ht="15.75" customHeight="1" x14ac:dyDescent="0.35">
      <c r="A1189" t="s">
        <v>2529</v>
      </c>
      <c r="B1189" t="s">
        <v>108</v>
      </c>
      <c r="C1189" t="s">
        <v>9</v>
      </c>
      <c r="D1189" t="s">
        <v>2530</v>
      </c>
      <c r="E1189" t="b">
        <v>1</v>
      </c>
    </row>
    <row r="1190" spans="1:5" ht="15.75" customHeight="1" x14ac:dyDescent="0.35">
      <c r="A1190" t="s">
        <v>2531</v>
      </c>
      <c r="B1190" t="s">
        <v>552</v>
      </c>
      <c r="C1190" t="s">
        <v>9</v>
      </c>
      <c r="D1190" t="s">
        <v>778</v>
      </c>
      <c r="E1190" t="b">
        <v>1</v>
      </c>
    </row>
    <row r="1191" spans="1:5" ht="15.75" customHeight="1" x14ac:dyDescent="0.35">
      <c r="A1191" t="s">
        <v>2532</v>
      </c>
      <c r="B1191" t="s">
        <v>12</v>
      </c>
      <c r="C1191" t="s">
        <v>9</v>
      </c>
      <c r="D1191" t="s">
        <v>2533</v>
      </c>
      <c r="E1191" t="b">
        <v>1</v>
      </c>
    </row>
    <row r="1192" spans="1:5" ht="15.75" customHeight="1" x14ac:dyDescent="0.35">
      <c r="A1192" t="s">
        <v>2534</v>
      </c>
      <c r="B1192" t="s">
        <v>175</v>
      </c>
      <c r="C1192" t="s">
        <v>9</v>
      </c>
      <c r="D1192" t="s">
        <v>446</v>
      </c>
      <c r="E1192" t="b">
        <v>1</v>
      </c>
    </row>
    <row r="1193" spans="1:5" ht="15.75" customHeight="1" x14ac:dyDescent="0.35">
      <c r="A1193" t="s">
        <v>2535</v>
      </c>
      <c r="B1193" t="s">
        <v>192</v>
      </c>
      <c r="C1193" t="s">
        <v>9</v>
      </c>
      <c r="D1193" t="s">
        <v>2536</v>
      </c>
      <c r="E1193" t="b">
        <v>1</v>
      </c>
    </row>
    <row r="1194" spans="1:5" ht="15.75" customHeight="1" x14ac:dyDescent="0.35">
      <c r="A1194" t="s">
        <v>2537</v>
      </c>
      <c r="B1194" t="s">
        <v>49</v>
      </c>
      <c r="C1194" t="s">
        <v>9</v>
      </c>
      <c r="D1194" t="s">
        <v>1905</v>
      </c>
      <c r="E1194" t="b">
        <v>1</v>
      </c>
    </row>
    <row r="1195" spans="1:5" ht="15.75" customHeight="1" x14ac:dyDescent="0.35">
      <c r="A1195" t="s">
        <v>2538</v>
      </c>
      <c r="B1195" t="s">
        <v>62</v>
      </c>
      <c r="C1195" t="s">
        <v>9</v>
      </c>
      <c r="D1195" t="s">
        <v>2539</v>
      </c>
      <c r="E1195" t="b">
        <v>1</v>
      </c>
    </row>
    <row r="1196" spans="1:5" ht="15.75" customHeight="1" x14ac:dyDescent="0.35">
      <c r="A1196" t="s">
        <v>2540</v>
      </c>
      <c r="B1196" t="s">
        <v>97</v>
      </c>
      <c r="C1196" t="s">
        <v>9</v>
      </c>
      <c r="D1196" t="s">
        <v>2541</v>
      </c>
      <c r="E1196" t="b">
        <v>1</v>
      </c>
    </row>
    <row r="1197" spans="1:5" ht="15.75" customHeight="1" x14ac:dyDescent="0.35">
      <c r="A1197" t="s">
        <v>2542</v>
      </c>
      <c r="B1197" t="s">
        <v>118</v>
      </c>
      <c r="C1197" t="s">
        <v>9</v>
      </c>
      <c r="D1197" t="s">
        <v>996</v>
      </c>
      <c r="E1197" t="b">
        <v>1</v>
      </c>
    </row>
    <row r="1198" spans="1:5" ht="15.75" customHeight="1" x14ac:dyDescent="0.35">
      <c r="A1198" t="s">
        <v>2543</v>
      </c>
      <c r="B1198" t="s">
        <v>81</v>
      </c>
      <c r="C1198" t="s">
        <v>9</v>
      </c>
      <c r="D1198" t="s">
        <v>2544</v>
      </c>
      <c r="E1198" t="b">
        <v>1</v>
      </c>
    </row>
    <row r="1199" spans="1:5" ht="15.75" customHeight="1" x14ac:dyDescent="0.35">
      <c r="A1199" t="s">
        <v>2545</v>
      </c>
      <c r="B1199" t="s">
        <v>437</v>
      </c>
      <c r="C1199" t="s">
        <v>9</v>
      </c>
      <c r="D1199" t="s">
        <v>2546</v>
      </c>
      <c r="E1199" t="b">
        <v>1</v>
      </c>
    </row>
    <row r="1200" spans="1:5" ht="15.75" customHeight="1" x14ac:dyDescent="0.35">
      <c r="A1200" t="s">
        <v>2547</v>
      </c>
      <c r="B1200" t="s">
        <v>375</v>
      </c>
      <c r="C1200" t="s">
        <v>9</v>
      </c>
      <c r="D1200" t="s">
        <v>2548</v>
      </c>
      <c r="E1200" t="b">
        <v>1</v>
      </c>
    </row>
    <row r="1201" spans="1:5" ht="15.75" customHeight="1" x14ac:dyDescent="0.35">
      <c r="A1201" t="s">
        <v>2549</v>
      </c>
      <c r="B1201" t="s">
        <v>351</v>
      </c>
      <c r="C1201" t="s">
        <v>9</v>
      </c>
      <c r="D1201" t="s">
        <v>2550</v>
      </c>
      <c r="E1201" t="b">
        <v>1</v>
      </c>
    </row>
    <row r="1202" spans="1:5" ht="15.75" customHeight="1" x14ac:dyDescent="0.35">
      <c r="A1202" t="s">
        <v>2551</v>
      </c>
      <c r="B1202" t="s">
        <v>12</v>
      </c>
      <c r="C1202" t="s">
        <v>9</v>
      </c>
      <c r="D1202" t="s">
        <v>2552</v>
      </c>
      <c r="E1202" t="b">
        <v>1</v>
      </c>
    </row>
    <row r="1203" spans="1:5" ht="15.75" customHeight="1" x14ac:dyDescent="0.35">
      <c r="A1203" t="s">
        <v>2553</v>
      </c>
      <c r="B1203" t="s">
        <v>336</v>
      </c>
      <c r="C1203" t="s">
        <v>9</v>
      </c>
      <c r="D1203" t="s">
        <v>2554</v>
      </c>
      <c r="E1203" t="b">
        <v>1</v>
      </c>
    </row>
    <row r="1204" spans="1:5" ht="15.75" customHeight="1" x14ac:dyDescent="0.35">
      <c r="A1204" t="s">
        <v>2555</v>
      </c>
      <c r="B1204" t="s">
        <v>165</v>
      </c>
      <c r="C1204" t="s">
        <v>9</v>
      </c>
      <c r="D1204" t="s">
        <v>2556</v>
      </c>
      <c r="E1204" t="b">
        <v>1</v>
      </c>
    </row>
    <row r="1205" spans="1:5" ht="15.75" customHeight="1" x14ac:dyDescent="0.35">
      <c r="A1205" t="s">
        <v>2557</v>
      </c>
      <c r="B1205" t="s">
        <v>552</v>
      </c>
      <c r="C1205" t="s">
        <v>9</v>
      </c>
      <c r="D1205" t="s">
        <v>2558</v>
      </c>
      <c r="E1205" t="b">
        <v>1</v>
      </c>
    </row>
    <row r="1206" spans="1:5" ht="15.75" customHeight="1" x14ac:dyDescent="0.35">
      <c r="A1206" t="s">
        <v>2559</v>
      </c>
      <c r="B1206" t="s">
        <v>418</v>
      </c>
      <c r="C1206" t="s">
        <v>9</v>
      </c>
      <c r="D1206" t="s">
        <v>2560</v>
      </c>
      <c r="E1206" t="b">
        <v>1</v>
      </c>
    </row>
    <row r="1207" spans="1:5" ht="15.75" customHeight="1" x14ac:dyDescent="0.35">
      <c r="A1207" t="s">
        <v>2561</v>
      </c>
      <c r="B1207" t="s">
        <v>375</v>
      </c>
      <c r="C1207" t="s">
        <v>9</v>
      </c>
      <c r="D1207" t="s">
        <v>2562</v>
      </c>
      <c r="E1207" t="b">
        <v>1</v>
      </c>
    </row>
    <row r="1208" spans="1:5" ht="15.75" customHeight="1" x14ac:dyDescent="0.35">
      <c r="A1208" t="s">
        <v>2563</v>
      </c>
      <c r="B1208" t="s">
        <v>103</v>
      </c>
      <c r="C1208" t="s">
        <v>9</v>
      </c>
      <c r="D1208" t="s">
        <v>2564</v>
      </c>
      <c r="E1208" t="b">
        <v>1</v>
      </c>
    </row>
    <row r="1209" spans="1:5" ht="15.75" customHeight="1" x14ac:dyDescent="0.35">
      <c r="A1209" t="s">
        <v>2565</v>
      </c>
      <c r="B1209" t="s">
        <v>611</v>
      </c>
      <c r="C1209" t="s">
        <v>9</v>
      </c>
      <c r="D1209" t="s">
        <v>2566</v>
      </c>
      <c r="E1209" t="b">
        <v>1</v>
      </c>
    </row>
    <row r="1210" spans="1:5" ht="15.75" customHeight="1" x14ac:dyDescent="0.35">
      <c r="A1210" t="s">
        <v>2567</v>
      </c>
      <c r="B1210" t="s">
        <v>368</v>
      </c>
      <c r="C1210" t="s">
        <v>9</v>
      </c>
      <c r="D1210" t="s">
        <v>1665</v>
      </c>
      <c r="E1210" t="b">
        <v>1</v>
      </c>
    </row>
    <row r="1211" spans="1:5" ht="15.75" customHeight="1" x14ac:dyDescent="0.35">
      <c r="A1211" t="s">
        <v>2568</v>
      </c>
      <c r="B1211" t="s">
        <v>12</v>
      </c>
      <c r="C1211" t="s">
        <v>9</v>
      </c>
      <c r="D1211" t="s">
        <v>1532</v>
      </c>
      <c r="E1211" t="b">
        <v>1</v>
      </c>
    </row>
    <row r="1212" spans="1:5" ht="15.75" customHeight="1" x14ac:dyDescent="0.35">
      <c r="A1212" t="s">
        <v>2569</v>
      </c>
      <c r="B1212" t="s">
        <v>378</v>
      </c>
      <c r="C1212" t="s">
        <v>9</v>
      </c>
      <c r="D1212" t="s">
        <v>2570</v>
      </c>
      <c r="E1212" t="b">
        <v>1</v>
      </c>
    </row>
    <row r="1213" spans="1:5" ht="15.75" customHeight="1" x14ac:dyDescent="0.35">
      <c r="A1213" t="s">
        <v>2571</v>
      </c>
      <c r="B1213" t="s">
        <v>324</v>
      </c>
      <c r="C1213" t="s">
        <v>9</v>
      </c>
      <c r="D1213" t="s">
        <v>2572</v>
      </c>
      <c r="E1213" t="b">
        <v>1</v>
      </c>
    </row>
    <row r="1214" spans="1:5" ht="15.75" customHeight="1" x14ac:dyDescent="0.35">
      <c r="A1214" t="s">
        <v>2573</v>
      </c>
      <c r="B1214" t="s">
        <v>57</v>
      </c>
      <c r="C1214" t="s">
        <v>9</v>
      </c>
      <c r="D1214" t="s">
        <v>2574</v>
      </c>
      <c r="E1214" t="b">
        <v>1</v>
      </c>
    </row>
    <row r="1215" spans="1:5" ht="15.75" customHeight="1" x14ac:dyDescent="0.35">
      <c r="A1215" t="s">
        <v>2575</v>
      </c>
      <c r="B1215" t="s">
        <v>324</v>
      </c>
      <c r="C1215" t="s">
        <v>9</v>
      </c>
      <c r="D1215" t="s">
        <v>2576</v>
      </c>
      <c r="E1215" t="b">
        <v>1</v>
      </c>
    </row>
    <row r="1216" spans="1:5" ht="15.75" customHeight="1" x14ac:dyDescent="0.35">
      <c r="A1216" t="s">
        <v>2577</v>
      </c>
      <c r="B1216" t="s">
        <v>650</v>
      </c>
      <c r="C1216" t="s">
        <v>9</v>
      </c>
      <c r="D1216" t="s">
        <v>2578</v>
      </c>
      <c r="E1216" t="b">
        <v>1</v>
      </c>
    </row>
    <row r="1217" spans="1:5" ht="15.75" customHeight="1" x14ac:dyDescent="0.35">
      <c r="A1217" t="s">
        <v>2579</v>
      </c>
      <c r="B1217" t="s">
        <v>199</v>
      </c>
      <c r="C1217" t="s">
        <v>9</v>
      </c>
      <c r="D1217" t="s">
        <v>2467</v>
      </c>
      <c r="E1217" t="b">
        <v>1</v>
      </c>
    </row>
    <row r="1218" spans="1:5" ht="15.75" customHeight="1" x14ac:dyDescent="0.35">
      <c r="A1218" t="s">
        <v>2580</v>
      </c>
      <c r="B1218" t="s">
        <v>250</v>
      </c>
      <c r="C1218" t="s">
        <v>9</v>
      </c>
      <c r="D1218" t="s">
        <v>2082</v>
      </c>
      <c r="E1218" t="b">
        <v>1</v>
      </c>
    </row>
    <row r="1219" spans="1:5" ht="15.75" customHeight="1" x14ac:dyDescent="0.35">
      <c r="A1219" t="s">
        <v>2581</v>
      </c>
      <c r="B1219" t="s">
        <v>115</v>
      </c>
      <c r="C1219" t="s">
        <v>9</v>
      </c>
      <c r="D1219" t="s">
        <v>2582</v>
      </c>
      <c r="E1219" t="b">
        <v>1</v>
      </c>
    </row>
    <row r="1220" spans="1:5" ht="15.75" customHeight="1" x14ac:dyDescent="0.35">
      <c r="A1220" t="s">
        <v>2583</v>
      </c>
      <c r="B1220" t="s">
        <v>508</v>
      </c>
      <c r="C1220" t="s">
        <v>9</v>
      </c>
      <c r="D1220" t="s">
        <v>2584</v>
      </c>
      <c r="E1220" t="b">
        <v>1</v>
      </c>
    </row>
    <row r="1221" spans="1:5" ht="15.75" customHeight="1" x14ac:dyDescent="0.35">
      <c r="A1221" t="s">
        <v>2585</v>
      </c>
      <c r="B1221" t="s">
        <v>202</v>
      </c>
      <c r="C1221" t="s">
        <v>9</v>
      </c>
      <c r="D1221" t="s">
        <v>2586</v>
      </c>
      <c r="E1221" t="b">
        <v>1</v>
      </c>
    </row>
    <row r="1222" spans="1:5" ht="15.75" customHeight="1" x14ac:dyDescent="0.35">
      <c r="A1222" t="s">
        <v>2587</v>
      </c>
      <c r="B1222" t="s">
        <v>611</v>
      </c>
      <c r="C1222" t="s">
        <v>9</v>
      </c>
      <c r="D1222" t="s">
        <v>1108</v>
      </c>
      <c r="E1222" t="b">
        <v>1</v>
      </c>
    </row>
    <row r="1223" spans="1:5" ht="15.75" customHeight="1" x14ac:dyDescent="0.35">
      <c r="A1223" t="s">
        <v>2588</v>
      </c>
      <c r="B1223" t="s">
        <v>39</v>
      </c>
      <c r="C1223" t="s">
        <v>9</v>
      </c>
      <c r="D1223" t="s">
        <v>2589</v>
      </c>
      <c r="E1223" t="b">
        <v>1</v>
      </c>
    </row>
    <row r="1224" spans="1:5" ht="15.75" customHeight="1" x14ac:dyDescent="0.35">
      <c r="A1224" t="s">
        <v>2590</v>
      </c>
      <c r="B1224" t="s">
        <v>563</v>
      </c>
      <c r="C1224" t="s">
        <v>9</v>
      </c>
      <c r="D1224" t="s">
        <v>2591</v>
      </c>
      <c r="E1224" t="b">
        <v>1</v>
      </c>
    </row>
    <row r="1225" spans="1:5" ht="15.75" customHeight="1" x14ac:dyDescent="0.35">
      <c r="A1225" t="s">
        <v>2592</v>
      </c>
      <c r="B1225" t="s">
        <v>627</v>
      </c>
      <c r="C1225" t="s">
        <v>9</v>
      </c>
      <c r="D1225" t="s">
        <v>2593</v>
      </c>
      <c r="E1225" t="b">
        <v>1</v>
      </c>
    </row>
    <row r="1226" spans="1:5" ht="15.75" customHeight="1" x14ac:dyDescent="0.35">
      <c r="A1226" t="s">
        <v>2594</v>
      </c>
      <c r="B1226" t="s">
        <v>375</v>
      </c>
      <c r="C1226" t="s">
        <v>9</v>
      </c>
      <c r="D1226" t="s">
        <v>2595</v>
      </c>
      <c r="E1226" t="b">
        <v>1</v>
      </c>
    </row>
    <row r="1227" spans="1:5" ht="15.75" customHeight="1" x14ac:dyDescent="0.35">
      <c r="A1227" t="s">
        <v>2596</v>
      </c>
      <c r="B1227" t="s">
        <v>86</v>
      </c>
      <c r="C1227" t="s">
        <v>9</v>
      </c>
      <c r="D1227" t="s">
        <v>1112</v>
      </c>
      <c r="E1227" t="b">
        <v>1</v>
      </c>
    </row>
    <row r="1228" spans="1:5" ht="15.75" customHeight="1" x14ac:dyDescent="0.35">
      <c r="A1228" t="s">
        <v>2597</v>
      </c>
      <c r="B1228" t="s">
        <v>354</v>
      </c>
      <c r="C1228" t="s">
        <v>9</v>
      </c>
      <c r="D1228" t="s">
        <v>53</v>
      </c>
      <c r="E1228" t="b">
        <v>1</v>
      </c>
    </row>
    <row r="1229" spans="1:5" ht="15.75" customHeight="1" x14ac:dyDescent="0.35">
      <c r="A1229" t="s">
        <v>2598</v>
      </c>
      <c r="B1229" t="s">
        <v>192</v>
      </c>
      <c r="C1229" t="s">
        <v>9</v>
      </c>
      <c r="D1229" t="s">
        <v>2599</v>
      </c>
      <c r="E1229" t="b">
        <v>1</v>
      </c>
    </row>
    <row r="1230" spans="1:5" ht="15.75" customHeight="1" x14ac:dyDescent="0.35">
      <c r="A1230" t="s">
        <v>2600</v>
      </c>
      <c r="B1230" t="s">
        <v>81</v>
      </c>
      <c r="C1230" t="s">
        <v>9</v>
      </c>
      <c r="D1230" t="s">
        <v>2601</v>
      </c>
      <c r="E1230" t="b">
        <v>1</v>
      </c>
    </row>
    <row r="1231" spans="1:5" ht="15.75" customHeight="1" x14ac:dyDescent="0.35">
      <c r="A1231" t="s">
        <v>2602</v>
      </c>
      <c r="B1231" t="s">
        <v>368</v>
      </c>
      <c r="C1231" t="s">
        <v>9</v>
      </c>
      <c r="D1231" t="s">
        <v>2098</v>
      </c>
      <c r="E1231" t="b">
        <v>1</v>
      </c>
    </row>
    <row r="1232" spans="1:5" ht="15.75" customHeight="1" x14ac:dyDescent="0.35">
      <c r="A1232" t="s">
        <v>2603</v>
      </c>
      <c r="B1232" t="s">
        <v>375</v>
      </c>
      <c r="C1232" t="s">
        <v>9</v>
      </c>
      <c r="D1232" t="s">
        <v>2604</v>
      </c>
      <c r="E1232" t="b">
        <v>1</v>
      </c>
    </row>
    <row r="1233" spans="1:5" ht="15.75" customHeight="1" x14ac:dyDescent="0.35">
      <c r="A1233" t="s">
        <v>2605</v>
      </c>
      <c r="B1233" t="s">
        <v>26</v>
      </c>
      <c r="C1233" t="s">
        <v>9</v>
      </c>
      <c r="D1233" t="s">
        <v>2606</v>
      </c>
      <c r="E1233" t="b">
        <v>1</v>
      </c>
    </row>
    <row r="1234" spans="1:5" ht="15.75" customHeight="1" x14ac:dyDescent="0.35">
      <c r="A1234" t="s">
        <v>2607</v>
      </c>
      <c r="B1234" t="s">
        <v>76</v>
      </c>
      <c r="C1234" t="s">
        <v>9</v>
      </c>
      <c r="D1234" t="s">
        <v>2608</v>
      </c>
      <c r="E1234" t="b">
        <v>1</v>
      </c>
    </row>
    <row r="1235" spans="1:5" ht="15.75" customHeight="1" x14ac:dyDescent="0.35">
      <c r="A1235" t="s">
        <v>2609</v>
      </c>
      <c r="B1235" t="s">
        <v>346</v>
      </c>
      <c r="C1235" t="s">
        <v>9</v>
      </c>
      <c r="D1235" t="s">
        <v>2610</v>
      </c>
      <c r="E1235" t="b">
        <v>1</v>
      </c>
    </row>
    <row r="1236" spans="1:5" ht="15.75" customHeight="1" x14ac:dyDescent="0.35">
      <c r="A1236" t="s">
        <v>2611</v>
      </c>
      <c r="B1236" t="s">
        <v>139</v>
      </c>
      <c r="C1236" t="s">
        <v>9</v>
      </c>
      <c r="D1236" t="s">
        <v>2612</v>
      </c>
      <c r="E1236" t="b">
        <v>0</v>
      </c>
    </row>
    <row r="1237" spans="1:5" ht="15.75" customHeight="1" x14ac:dyDescent="0.35">
      <c r="A1237" t="s">
        <v>2613</v>
      </c>
      <c r="B1237" t="s">
        <v>622</v>
      </c>
      <c r="C1237" t="s">
        <v>9</v>
      </c>
      <c r="D1237" t="s">
        <v>2614</v>
      </c>
      <c r="E1237" t="b">
        <v>1</v>
      </c>
    </row>
    <row r="1238" spans="1:5" ht="15.75" customHeight="1" x14ac:dyDescent="0.35">
      <c r="A1238" t="s">
        <v>2615</v>
      </c>
      <c r="B1238" t="s">
        <v>86</v>
      </c>
      <c r="C1238" t="s">
        <v>9</v>
      </c>
      <c r="D1238" t="s">
        <v>448</v>
      </c>
      <c r="E1238" t="b">
        <v>1</v>
      </c>
    </row>
    <row r="1239" spans="1:5" ht="15.75" customHeight="1" x14ac:dyDescent="0.35">
      <c r="A1239" t="s">
        <v>2616</v>
      </c>
      <c r="B1239" t="s">
        <v>211</v>
      </c>
      <c r="C1239" t="s">
        <v>9</v>
      </c>
      <c r="D1239" t="s">
        <v>2617</v>
      </c>
      <c r="E1239" t="b">
        <v>1</v>
      </c>
    </row>
    <row r="1240" spans="1:5" ht="15.75" customHeight="1" x14ac:dyDescent="0.35">
      <c r="A1240" t="s">
        <v>2618</v>
      </c>
      <c r="B1240" t="s">
        <v>483</v>
      </c>
      <c r="C1240" t="s">
        <v>9</v>
      </c>
      <c r="D1240" t="s">
        <v>2619</v>
      </c>
      <c r="E1240" t="b">
        <v>1</v>
      </c>
    </row>
    <row r="1241" spans="1:5" ht="15.75" customHeight="1" x14ac:dyDescent="0.35">
      <c r="A1241" t="s">
        <v>2620</v>
      </c>
      <c r="B1241" t="s">
        <v>268</v>
      </c>
      <c r="C1241" t="s">
        <v>9</v>
      </c>
      <c r="D1241" t="s">
        <v>855</v>
      </c>
      <c r="E1241" t="b">
        <v>1</v>
      </c>
    </row>
    <row r="1242" spans="1:5" ht="15.75" customHeight="1" x14ac:dyDescent="0.35">
      <c r="A1242" t="s">
        <v>2621</v>
      </c>
      <c r="B1242" t="s">
        <v>508</v>
      </c>
      <c r="C1242" t="s">
        <v>9</v>
      </c>
      <c r="D1242" t="s">
        <v>2622</v>
      </c>
      <c r="E1242" t="b">
        <v>1</v>
      </c>
    </row>
    <row r="1243" spans="1:5" ht="15.75" customHeight="1" x14ac:dyDescent="0.35">
      <c r="A1243" t="s">
        <v>2623</v>
      </c>
      <c r="B1243" t="s">
        <v>324</v>
      </c>
      <c r="C1243" t="s">
        <v>9</v>
      </c>
      <c r="D1243" t="s">
        <v>2624</v>
      </c>
      <c r="E1243" t="b">
        <v>1</v>
      </c>
    </row>
    <row r="1244" spans="1:5" ht="15.75" customHeight="1" x14ac:dyDescent="0.35">
      <c r="A1244" t="s">
        <v>2625</v>
      </c>
      <c r="B1244" t="s">
        <v>611</v>
      </c>
      <c r="C1244" t="s">
        <v>9</v>
      </c>
      <c r="D1244" t="s">
        <v>2136</v>
      </c>
      <c r="E1244" t="b">
        <v>0</v>
      </c>
    </row>
    <row r="1245" spans="1:5" ht="15.75" customHeight="1" x14ac:dyDescent="0.35">
      <c r="A1245" t="s">
        <v>2626</v>
      </c>
      <c r="B1245" t="s">
        <v>115</v>
      </c>
      <c r="C1245" t="s">
        <v>9</v>
      </c>
      <c r="D1245" t="s">
        <v>1948</v>
      </c>
      <c r="E1245" t="b">
        <v>1</v>
      </c>
    </row>
    <row r="1246" spans="1:5" ht="15.75" customHeight="1" x14ac:dyDescent="0.35">
      <c r="A1246" t="s">
        <v>2627</v>
      </c>
      <c r="B1246" t="s">
        <v>94</v>
      </c>
      <c r="C1246" t="s">
        <v>9</v>
      </c>
      <c r="D1246" t="s">
        <v>2628</v>
      </c>
      <c r="E1246" t="b">
        <v>1</v>
      </c>
    </row>
    <row r="1247" spans="1:5" ht="15.75" customHeight="1" x14ac:dyDescent="0.35">
      <c r="A1247" t="s">
        <v>2629</v>
      </c>
      <c r="B1247" t="s">
        <v>52</v>
      </c>
      <c r="C1247" t="s">
        <v>9</v>
      </c>
      <c r="D1247" t="s">
        <v>2630</v>
      </c>
      <c r="E1247" t="b">
        <v>1</v>
      </c>
    </row>
    <row r="1248" spans="1:5" ht="15.75" customHeight="1" x14ac:dyDescent="0.35">
      <c r="A1248" t="s">
        <v>2631</v>
      </c>
      <c r="B1248" t="s">
        <v>57</v>
      </c>
      <c r="C1248" t="s">
        <v>9</v>
      </c>
      <c r="D1248" t="s">
        <v>2632</v>
      </c>
      <c r="E1248" t="b">
        <v>1</v>
      </c>
    </row>
    <row r="1249" spans="1:5" ht="15.75" customHeight="1" x14ac:dyDescent="0.35">
      <c r="A1249" t="s">
        <v>2633</v>
      </c>
      <c r="B1249" t="s">
        <v>169</v>
      </c>
      <c r="C1249" t="s">
        <v>9</v>
      </c>
      <c r="D1249" t="s">
        <v>2634</v>
      </c>
      <c r="E1249" t="b">
        <v>1</v>
      </c>
    </row>
    <row r="1250" spans="1:5" ht="15.75" customHeight="1" x14ac:dyDescent="0.35">
      <c r="A1250" t="s">
        <v>2635</v>
      </c>
      <c r="B1250" t="s">
        <v>147</v>
      </c>
      <c r="C1250" t="s">
        <v>9</v>
      </c>
      <c r="D1250" t="s">
        <v>1602</v>
      </c>
      <c r="E1250" t="b">
        <v>1</v>
      </c>
    </row>
    <row r="1251" spans="1:5" ht="15.75" customHeight="1" x14ac:dyDescent="0.35">
      <c r="A1251" t="s">
        <v>2636</v>
      </c>
      <c r="B1251" t="s">
        <v>627</v>
      </c>
      <c r="C1251" t="s">
        <v>9</v>
      </c>
      <c r="D1251" t="s">
        <v>2637</v>
      </c>
      <c r="E1251" t="b">
        <v>1</v>
      </c>
    </row>
    <row r="1252" spans="1:5" ht="15.75" customHeight="1" x14ac:dyDescent="0.35">
      <c r="A1252" t="s">
        <v>2638</v>
      </c>
      <c r="B1252" t="s">
        <v>192</v>
      </c>
      <c r="C1252" t="s">
        <v>9</v>
      </c>
      <c r="D1252" t="s">
        <v>1773</v>
      </c>
      <c r="E1252" t="b">
        <v>1</v>
      </c>
    </row>
    <row r="1253" spans="1:5" ht="15.75" customHeight="1" x14ac:dyDescent="0.35">
      <c r="A1253" t="s">
        <v>2639</v>
      </c>
      <c r="B1253" t="s">
        <v>8</v>
      </c>
      <c r="C1253" t="s">
        <v>9</v>
      </c>
      <c r="D1253" t="s">
        <v>2640</v>
      </c>
      <c r="E1253" t="b">
        <v>1</v>
      </c>
    </row>
    <row r="1254" spans="1:5" ht="15.75" customHeight="1" x14ac:dyDescent="0.35">
      <c r="A1254" t="s">
        <v>2641</v>
      </c>
      <c r="B1254" t="s">
        <v>611</v>
      </c>
      <c r="C1254" t="s">
        <v>9</v>
      </c>
      <c r="D1254" t="s">
        <v>2216</v>
      </c>
      <c r="E1254" t="b">
        <v>1</v>
      </c>
    </row>
    <row r="1255" spans="1:5" ht="15.75" customHeight="1" x14ac:dyDescent="0.35">
      <c r="A1255" t="s">
        <v>2642</v>
      </c>
      <c r="B1255" t="s">
        <v>286</v>
      </c>
      <c r="C1255" t="s">
        <v>9</v>
      </c>
      <c r="D1255" t="s">
        <v>2643</v>
      </c>
      <c r="E1255" t="b">
        <v>1</v>
      </c>
    </row>
    <row r="1256" spans="1:5" ht="15.75" customHeight="1" x14ac:dyDescent="0.35">
      <c r="A1256" t="s">
        <v>2644</v>
      </c>
      <c r="B1256" t="s">
        <v>454</v>
      </c>
      <c r="C1256" t="s">
        <v>9</v>
      </c>
      <c r="D1256" t="s">
        <v>2096</v>
      </c>
      <c r="E1256" t="b">
        <v>1</v>
      </c>
    </row>
    <row r="1257" spans="1:5" ht="15.75" customHeight="1" x14ac:dyDescent="0.35">
      <c r="A1257" t="s">
        <v>2645</v>
      </c>
      <c r="B1257" t="s">
        <v>627</v>
      </c>
      <c r="C1257" t="s">
        <v>9</v>
      </c>
      <c r="D1257" t="s">
        <v>2646</v>
      </c>
      <c r="E1257" t="b">
        <v>1</v>
      </c>
    </row>
    <row r="1258" spans="1:5" ht="15.75" customHeight="1" x14ac:dyDescent="0.35">
      <c r="A1258" t="s">
        <v>2647</v>
      </c>
      <c r="B1258" t="s">
        <v>219</v>
      </c>
      <c r="C1258" t="s">
        <v>9</v>
      </c>
      <c r="D1258" t="s">
        <v>1315</v>
      </c>
      <c r="E1258" t="b">
        <v>0</v>
      </c>
    </row>
    <row r="1259" spans="1:5" ht="15.75" customHeight="1" x14ac:dyDescent="0.35">
      <c r="A1259" t="s">
        <v>2648</v>
      </c>
      <c r="B1259" t="s">
        <v>219</v>
      </c>
      <c r="C1259" t="s">
        <v>9</v>
      </c>
      <c r="D1259" t="s">
        <v>2649</v>
      </c>
      <c r="E1259" t="b">
        <v>1</v>
      </c>
    </row>
    <row r="1260" spans="1:5" ht="15.75" customHeight="1" x14ac:dyDescent="0.35">
      <c r="A1260" t="s">
        <v>2650</v>
      </c>
      <c r="B1260" t="s">
        <v>202</v>
      </c>
      <c r="C1260" t="s">
        <v>9</v>
      </c>
      <c r="D1260" t="s">
        <v>2651</v>
      </c>
      <c r="E1260" t="b">
        <v>1</v>
      </c>
    </row>
    <row r="1261" spans="1:5" ht="15.75" customHeight="1" x14ac:dyDescent="0.35">
      <c r="A1261" t="s">
        <v>2652</v>
      </c>
      <c r="B1261" t="s">
        <v>108</v>
      </c>
      <c r="C1261" t="s">
        <v>9</v>
      </c>
      <c r="D1261" t="s">
        <v>953</v>
      </c>
      <c r="E1261" t="b">
        <v>1</v>
      </c>
    </row>
    <row r="1262" spans="1:5" ht="15.75" customHeight="1" x14ac:dyDescent="0.35">
      <c r="A1262" t="s">
        <v>2653</v>
      </c>
      <c r="B1262" t="s">
        <v>351</v>
      </c>
      <c r="C1262" t="s">
        <v>9</v>
      </c>
      <c r="D1262" t="s">
        <v>2654</v>
      </c>
      <c r="E1262" t="b">
        <v>1</v>
      </c>
    </row>
    <row r="1263" spans="1:5" ht="15.75" customHeight="1" x14ac:dyDescent="0.35">
      <c r="A1263" t="s">
        <v>2655</v>
      </c>
      <c r="B1263" t="s">
        <v>219</v>
      </c>
      <c r="C1263" t="s">
        <v>9</v>
      </c>
      <c r="D1263" t="s">
        <v>2656</v>
      </c>
      <c r="E1263" t="b">
        <v>1</v>
      </c>
    </row>
    <row r="1264" spans="1:5" ht="15.75" customHeight="1" x14ac:dyDescent="0.35">
      <c r="A1264" t="s">
        <v>2657</v>
      </c>
      <c r="B1264" t="s">
        <v>129</v>
      </c>
      <c r="C1264" t="s">
        <v>9</v>
      </c>
      <c r="D1264" t="s">
        <v>1567</v>
      </c>
      <c r="E1264" t="b">
        <v>1</v>
      </c>
    </row>
    <row r="1265" spans="1:5" ht="15.75" customHeight="1" x14ac:dyDescent="0.35">
      <c r="A1265" t="s">
        <v>2658</v>
      </c>
      <c r="B1265" t="s">
        <v>12</v>
      </c>
      <c r="C1265" t="s">
        <v>9</v>
      </c>
      <c r="D1265" t="s">
        <v>2659</v>
      </c>
      <c r="E1265" t="b">
        <v>1</v>
      </c>
    </row>
    <row r="1266" spans="1:5" ht="15.75" customHeight="1" x14ac:dyDescent="0.35">
      <c r="A1266" t="s">
        <v>2660</v>
      </c>
      <c r="B1266" t="s">
        <v>94</v>
      </c>
      <c r="C1266" t="s">
        <v>9</v>
      </c>
      <c r="D1266" t="s">
        <v>2661</v>
      </c>
      <c r="E1266" t="b">
        <v>0</v>
      </c>
    </row>
    <row r="1267" spans="1:5" ht="15.75" customHeight="1" x14ac:dyDescent="0.35">
      <c r="A1267" t="s">
        <v>2662</v>
      </c>
      <c r="B1267" t="s">
        <v>785</v>
      </c>
      <c r="C1267" t="s">
        <v>9</v>
      </c>
      <c r="D1267" t="s">
        <v>2663</v>
      </c>
      <c r="E1267" t="b">
        <v>1</v>
      </c>
    </row>
    <row r="1268" spans="1:5" ht="15.75" customHeight="1" x14ac:dyDescent="0.35">
      <c r="A1268" t="s">
        <v>2664</v>
      </c>
      <c r="B1268" t="s">
        <v>375</v>
      </c>
      <c r="C1268" t="s">
        <v>9</v>
      </c>
      <c r="D1268" t="s">
        <v>2665</v>
      </c>
      <c r="E1268" t="b">
        <v>1</v>
      </c>
    </row>
    <row r="1269" spans="1:5" ht="15.75" customHeight="1" x14ac:dyDescent="0.35">
      <c r="A1269" t="s">
        <v>2666</v>
      </c>
      <c r="B1269" t="s">
        <v>418</v>
      </c>
      <c r="C1269" t="s">
        <v>9</v>
      </c>
      <c r="D1269" t="s">
        <v>2667</v>
      </c>
      <c r="E1269" t="b">
        <v>1</v>
      </c>
    </row>
    <row r="1270" spans="1:5" ht="15.75" customHeight="1" x14ac:dyDescent="0.35">
      <c r="A1270" t="s">
        <v>2668</v>
      </c>
      <c r="B1270" t="s">
        <v>118</v>
      </c>
      <c r="C1270" t="s">
        <v>9</v>
      </c>
      <c r="D1270" t="s">
        <v>206</v>
      </c>
      <c r="E1270" t="b">
        <v>1</v>
      </c>
    </row>
    <row r="1271" spans="1:5" ht="15.75" customHeight="1" x14ac:dyDescent="0.35">
      <c r="A1271" t="s">
        <v>2669</v>
      </c>
      <c r="B1271" t="s">
        <v>172</v>
      </c>
      <c r="C1271" t="s">
        <v>9</v>
      </c>
      <c r="D1271" t="s">
        <v>2391</v>
      </c>
      <c r="E1271" t="b">
        <v>1</v>
      </c>
    </row>
    <row r="1272" spans="1:5" ht="15.75" customHeight="1" x14ac:dyDescent="0.35">
      <c r="A1272" t="s">
        <v>2670</v>
      </c>
      <c r="B1272" t="s">
        <v>147</v>
      </c>
      <c r="C1272" t="s">
        <v>9</v>
      </c>
      <c r="D1272" t="s">
        <v>2671</v>
      </c>
      <c r="E1272" t="b">
        <v>1</v>
      </c>
    </row>
    <row r="1273" spans="1:5" ht="15.75" customHeight="1" x14ac:dyDescent="0.35">
      <c r="A1273" t="s">
        <v>2672</v>
      </c>
      <c r="B1273" t="s">
        <v>23</v>
      </c>
      <c r="C1273" t="s">
        <v>9</v>
      </c>
      <c r="D1273" t="s">
        <v>2673</v>
      </c>
      <c r="E1273" t="b">
        <v>1</v>
      </c>
    </row>
    <row r="1274" spans="1:5" ht="15.75" customHeight="1" x14ac:dyDescent="0.35">
      <c r="A1274" t="s">
        <v>2674</v>
      </c>
      <c r="B1274" t="s">
        <v>43</v>
      </c>
      <c r="C1274" t="s">
        <v>9</v>
      </c>
      <c r="D1274" t="s">
        <v>2675</v>
      </c>
      <c r="E1274" t="b">
        <v>1</v>
      </c>
    </row>
    <row r="1275" spans="1:5" ht="15.75" customHeight="1" x14ac:dyDescent="0.35">
      <c r="A1275" t="s">
        <v>2676</v>
      </c>
      <c r="B1275" t="s">
        <v>315</v>
      </c>
      <c r="C1275" t="s">
        <v>9</v>
      </c>
      <c r="D1275" t="s">
        <v>1813</v>
      </c>
      <c r="E1275" t="b">
        <v>1</v>
      </c>
    </row>
    <row r="1276" spans="1:5" ht="15.75" customHeight="1" x14ac:dyDescent="0.35">
      <c r="A1276" t="s">
        <v>2677</v>
      </c>
      <c r="B1276" t="s">
        <v>268</v>
      </c>
      <c r="C1276" t="s">
        <v>9</v>
      </c>
      <c r="D1276" t="s">
        <v>2678</v>
      </c>
      <c r="E1276" t="b">
        <v>1</v>
      </c>
    </row>
    <row r="1277" spans="1:5" ht="15.75" customHeight="1" x14ac:dyDescent="0.35">
      <c r="A1277" t="s">
        <v>2679</v>
      </c>
      <c r="B1277" t="s">
        <v>68</v>
      </c>
      <c r="C1277" t="s">
        <v>9</v>
      </c>
      <c r="D1277" t="s">
        <v>2680</v>
      </c>
      <c r="E1277" t="b">
        <v>1</v>
      </c>
    </row>
    <row r="1278" spans="1:5" ht="15.75" customHeight="1" x14ac:dyDescent="0.35">
      <c r="A1278" t="s">
        <v>2681</v>
      </c>
      <c r="B1278" t="s">
        <v>351</v>
      </c>
      <c r="C1278" t="s">
        <v>9</v>
      </c>
      <c r="D1278" t="s">
        <v>2682</v>
      </c>
      <c r="E1278" t="b">
        <v>1</v>
      </c>
    </row>
    <row r="1279" spans="1:5" ht="15.75" customHeight="1" x14ac:dyDescent="0.35">
      <c r="A1279" t="s">
        <v>2683</v>
      </c>
      <c r="B1279" t="s">
        <v>454</v>
      </c>
      <c r="C1279" t="s">
        <v>9</v>
      </c>
      <c r="D1279" t="s">
        <v>2684</v>
      </c>
      <c r="E1279" t="b">
        <v>1</v>
      </c>
    </row>
    <row r="1280" spans="1:5" ht="15.75" customHeight="1" x14ac:dyDescent="0.35">
      <c r="A1280" t="s">
        <v>2685</v>
      </c>
      <c r="B1280" t="s">
        <v>12</v>
      </c>
      <c r="C1280" t="s">
        <v>9</v>
      </c>
      <c r="D1280" t="s">
        <v>2686</v>
      </c>
      <c r="E1280" t="b">
        <v>1</v>
      </c>
    </row>
    <row r="1281" spans="1:5" ht="15.75" customHeight="1" x14ac:dyDescent="0.35">
      <c r="A1281" t="s">
        <v>2687</v>
      </c>
      <c r="B1281" t="s">
        <v>49</v>
      </c>
      <c r="C1281" t="s">
        <v>9</v>
      </c>
      <c r="D1281" t="s">
        <v>2688</v>
      </c>
      <c r="E1281" t="b">
        <v>1</v>
      </c>
    </row>
    <row r="1282" spans="1:5" ht="15.75" customHeight="1" x14ac:dyDescent="0.35">
      <c r="A1282" t="s">
        <v>2689</v>
      </c>
      <c r="B1282" t="s">
        <v>289</v>
      </c>
      <c r="C1282" t="s">
        <v>9</v>
      </c>
      <c r="D1282" t="s">
        <v>2690</v>
      </c>
      <c r="E1282" t="b">
        <v>1</v>
      </c>
    </row>
    <row r="1283" spans="1:5" ht="15.75" customHeight="1" x14ac:dyDescent="0.35">
      <c r="A1283" t="s">
        <v>2691</v>
      </c>
      <c r="B1283" t="s">
        <v>68</v>
      </c>
      <c r="C1283" t="s">
        <v>9</v>
      </c>
      <c r="D1283" t="s">
        <v>2552</v>
      </c>
      <c r="E1283" t="b">
        <v>1</v>
      </c>
    </row>
    <row r="1284" spans="1:5" ht="15.75" customHeight="1" x14ac:dyDescent="0.35">
      <c r="A1284" t="s">
        <v>2692</v>
      </c>
      <c r="B1284" t="s">
        <v>32</v>
      </c>
      <c r="C1284" t="s">
        <v>9</v>
      </c>
      <c r="D1284" t="s">
        <v>2693</v>
      </c>
      <c r="E1284" t="b">
        <v>1</v>
      </c>
    </row>
    <row r="1285" spans="1:5" ht="15.75" customHeight="1" x14ac:dyDescent="0.35">
      <c r="A1285" t="s">
        <v>2694</v>
      </c>
      <c r="B1285" t="s">
        <v>46</v>
      </c>
      <c r="C1285" t="s">
        <v>9</v>
      </c>
      <c r="D1285" t="s">
        <v>2695</v>
      </c>
      <c r="E1285" t="b">
        <v>1</v>
      </c>
    </row>
    <row r="1286" spans="1:5" ht="15.75" customHeight="1" x14ac:dyDescent="0.35">
      <c r="A1286" t="s">
        <v>2696</v>
      </c>
      <c r="B1286" t="s">
        <v>35</v>
      </c>
      <c r="C1286" t="s">
        <v>9</v>
      </c>
      <c r="D1286" t="s">
        <v>2697</v>
      </c>
      <c r="E1286" t="b">
        <v>1</v>
      </c>
    </row>
    <row r="1287" spans="1:5" ht="15.75" customHeight="1" x14ac:dyDescent="0.35">
      <c r="A1287" t="s">
        <v>2698</v>
      </c>
      <c r="B1287" t="s">
        <v>20</v>
      </c>
      <c r="C1287" t="s">
        <v>9</v>
      </c>
      <c r="D1287" t="s">
        <v>2699</v>
      </c>
      <c r="E1287" t="b">
        <v>1</v>
      </c>
    </row>
    <row r="1288" spans="1:5" ht="15.75" customHeight="1" x14ac:dyDescent="0.35">
      <c r="A1288" t="s">
        <v>2700</v>
      </c>
      <c r="B1288" t="s">
        <v>368</v>
      </c>
      <c r="C1288" t="s">
        <v>9</v>
      </c>
      <c r="D1288" t="s">
        <v>2701</v>
      </c>
      <c r="E1288" t="b">
        <v>1</v>
      </c>
    </row>
    <row r="1289" spans="1:5" ht="15.75" customHeight="1" x14ac:dyDescent="0.35">
      <c r="A1289" t="s">
        <v>2702</v>
      </c>
      <c r="B1289" t="s">
        <v>199</v>
      </c>
      <c r="C1289" t="s">
        <v>9</v>
      </c>
      <c r="D1289" t="s">
        <v>2703</v>
      </c>
      <c r="E1289" t="b">
        <v>1</v>
      </c>
    </row>
    <row r="1290" spans="1:5" ht="15.75" customHeight="1" x14ac:dyDescent="0.35">
      <c r="A1290" t="s">
        <v>2704</v>
      </c>
      <c r="B1290" t="s">
        <v>437</v>
      </c>
      <c r="C1290" t="s">
        <v>9</v>
      </c>
      <c r="D1290" t="s">
        <v>2705</v>
      </c>
      <c r="E1290" t="b">
        <v>1</v>
      </c>
    </row>
    <row r="1291" spans="1:5" ht="15.75" customHeight="1" x14ac:dyDescent="0.35">
      <c r="A1291" t="s">
        <v>2706</v>
      </c>
      <c r="B1291" t="s">
        <v>785</v>
      </c>
      <c r="C1291" t="s">
        <v>9</v>
      </c>
      <c r="D1291" t="s">
        <v>1516</v>
      </c>
      <c r="E1291" t="b">
        <v>1</v>
      </c>
    </row>
    <row r="1292" spans="1:5" ht="15.75" customHeight="1" x14ac:dyDescent="0.35">
      <c r="A1292" t="s">
        <v>2707</v>
      </c>
      <c r="B1292" t="s">
        <v>16</v>
      </c>
      <c r="C1292" t="s">
        <v>9</v>
      </c>
      <c r="D1292" t="s">
        <v>2708</v>
      </c>
      <c r="E1292" t="b">
        <v>1</v>
      </c>
    </row>
    <row r="1293" spans="1:5" ht="15.75" customHeight="1" x14ac:dyDescent="0.35">
      <c r="A1293" t="s">
        <v>2709</v>
      </c>
      <c r="B1293" t="s">
        <v>289</v>
      </c>
      <c r="C1293" t="s">
        <v>9</v>
      </c>
      <c r="D1293" t="s">
        <v>1819</v>
      </c>
      <c r="E1293" t="b">
        <v>1</v>
      </c>
    </row>
    <row r="1294" spans="1:5" ht="15.75" customHeight="1" x14ac:dyDescent="0.35">
      <c r="A1294" t="s">
        <v>2710</v>
      </c>
      <c r="B1294" t="s">
        <v>97</v>
      </c>
      <c r="C1294" t="s">
        <v>9</v>
      </c>
      <c r="D1294" t="s">
        <v>2711</v>
      </c>
      <c r="E1294" t="b">
        <v>1</v>
      </c>
    </row>
    <row r="1295" spans="1:5" ht="15.75" customHeight="1" x14ac:dyDescent="0.35">
      <c r="A1295" t="s">
        <v>2712</v>
      </c>
      <c r="B1295" t="s">
        <v>76</v>
      </c>
      <c r="C1295" t="s">
        <v>9</v>
      </c>
      <c r="D1295" t="s">
        <v>2713</v>
      </c>
      <c r="E1295" t="b">
        <v>1</v>
      </c>
    </row>
    <row r="1296" spans="1:5" ht="15.75" customHeight="1" x14ac:dyDescent="0.35">
      <c r="A1296" t="s">
        <v>2714</v>
      </c>
      <c r="B1296" t="s">
        <v>23</v>
      </c>
      <c r="C1296" t="s">
        <v>9</v>
      </c>
      <c r="D1296" t="s">
        <v>2715</v>
      </c>
      <c r="E1296" t="b">
        <v>1</v>
      </c>
    </row>
    <row r="1297" spans="1:5" ht="15.75" customHeight="1" x14ac:dyDescent="0.35">
      <c r="A1297" t="s">
        <v>2716</v>
      </c>
      <c r="B1297" t="s">
        <v>49</v>
      </c>
      <c r="C1297" t="s">
        <v>9</v>
      </c>
      <c r="D1297" t="s">
        <v>2717</v>
      </c>
      <c r="E1297" t="b">
        <v>1</v>
      </c>
    </row>
    <row r="1298" spans="1:5" ht="15.75" customHeight="1" x14ac:dyDescent="0.35">
      <c r="A1298" t="s">
        <v>2718</v>
      </c>
      <c r="B1298" t="s">
        <v>26</v>
      </c>
      <c r="C1298" t="s">
        <v>9</v>
      </c>
      <c r="D1298" t="s">
        <v>425</v>
      </c>
      <c r="E1298" t="b">
        <v>1</v>
      </c>
    </row>
    <row r="1299" spans="1:5" ht="15.75" customHeight="1" x14ac:dyDescent="0.35">
      <c r="A1299" t="s">
        <v>2719</v>
      </c>
      <c r="B1299" t="s">
        <v>39</v>
      </c>
      <c r="C1299" t="s">
        <v>9</v>
      </c>
      <c r="D1299" t="s">
        <v>1284</v>
      </c>
      <c r="E1299" t="b">
        <v>1</v>
      </c>
    </row>
    <row r="1300" spans="1:5" ht="15.75" customHeight="1" x14ac:dyDescent="0.35">
      <c r="A1300" t="s">
        <v>2720</v>
      </c>
      <c r="B1300" t="s">
        <v>785</v>
      </c>
      <c r="C1300" t="s">
        <v>9</v>
      </c>
      <c r="D1300" t="s">
        <v>2721</v>
      </c>
      <c r="E1300" t="b">
        <v>1</v>
      </c>
    </row>
    <row r="1301" spans="1:5" ht="15.75" customHeight="1" x14ac:dyDescent="0.35">
      <c r="A1301" t="s">
        <v>2722</v>
      </c>
      <c r="B1301" t="s">
        <v>378</v>
      </c>
      <c r="C1301" t="s">
        <v>9</v>
      </c>
      <c r="D1301" t="s">
        <v>2723</v>
      </c>
      <c r="E1301" t="b">
        <v>1</v>
      </c>
    </row>
    <row r="1302" spans="1:5" ht="15.75" customHeight="1" x14ac:dyDescent="0.35">
      <c r="A1302" t="s">
        <v>2724</v>
      </c>
      <c r="B1302" t="s">
        <v>493</v>
      </c>
      <c r="C1302" t="s">
        <v>9</v>
      </c>
      <c r="D1302" t="s">
        <v>2725</v>
      </c>
      <c r="E1302" t="b">
        <v>1</v>
      </c>
    </row>
    <row r="1303" spans="1:5" ht="15.75" customHeight="1" x14ac:dyDescent="0.35">
      <c r="A1303" t="s">
        <v>2726</v>
      </c>
      <c r="B1303" t="s">
        <v>72</v>
      </c>
      <c r="C1303" t="s">
        <v>9</v>
      </c>
      <c r="D1303" t="s">
        <v>2727</v>
      </c>
      <c r="E1303" t="b">
        <v>1</v>
      </c>
    </row>
    <row r="1304" spans="1:5" ht="15.75" customHeight="1" x14ac:dyDescent="0.35">
      <c r="A1304" t="s">
        <v>2728</v>
      </c>
      <c r="B1304" t="s">
        <v>375</v>
      </c>
      <c r="C1304" t="s">
        <v>9</v>
      </c>
      <c r="D1304" t="s">
        <v>2377</v>
      </c>
      <c r="E1304" t="b">
        <v>1</v>
      </c>
    </row>
    <row r="1305" spans="1:5" ht="15.75" customHeight="1" x14ac:dyDescent="0.35">
      <c r="A1305" t="s">
        <v>2729</v>
      </c>
      <c r="B1305" t="s">
        <v>155</v>
      </c>
      <c r="C1305" t="s">
        <v>9</v>
      </c>
      <c r="D1305" t="s">
        <v>2730</v>
      </c>
      <c r="E1305" t="b">
        <v>1</v>
      </c>
    </row>
    <row r="1306" spans="1:5" ht="15.75" customHeight="1" x14ac:dyDescent="0.35">
      <c r="A1306" t="s">
        <v>2731</v>
      </c>
      <c r="B1306" t="s">
        <v>324</v>
      </c>
      <c r="C1306" t="s">
        <v>9</v>
      </c>
      <c r="D1306" t="s">
        <v>2732</v>
      </c>
      <c r="E1306" t="b">
        <v>1</v>
      </c>
    </row>
    <row r="1307" spans="1:5" ht="15.75" customHeight="1" x14ac:dyDescent="0.35">
      <c r="A1307" t="s">
        <v>2733</v>
      </c>
      <c r="B1307" t="s">
        <v>351</v>
      </c>
      <c r="C1307" t="s">
        <v>9</v>
      </c>
      <c r="D1307" t="s">
        <v>2734</v>
      </c>
      <c r="E1307" t="b">
        <v>1</v>
      </c>
    </row>
    <row r="1308" spans="1:5" ht="15.75" customHeight="1" x14ac:dyDescent="0.35">
      <c r="A1308" t="s">
        <v>2735</v>
      </c>
      <c r="B1308" t="s">
        <v>81</v>
      </c>
      <c r="C1308" t="s">
        <v>9</v>
      </c>
      <c r="D1308" t="s">
        <v>2612</v>
      </c>
      <c r="E1308" t="b">
        <v>1</v>
      </c>
    </row>
    <row r="1309" spans="1:5" ht="15.75" customHeight="1" x14ac:dyDescent="0.35">
      <c r="A1309" t="s">
        <v>2736</v>
      </c>
      <c r="B1309" t="s">
        <v>97</v>
      </c>
      <c r="C1309" t="s">
        <v>9</v>
      </c>
      <c r="D1309" t="s">
        <v>1563</v>
      </c>
      <c r="E1309" t="b">
        <v>0</v>
      </c>
    </row>
    <row r="1310" spans="1:5" ht="15.75" customHeight="1" x14ac:dyDescent="0.35">
      <c r="A1310" t="s">
        <v>2737</v>
      </c>
      <c r="B1310" t="s">
        <v>103</v>
      </c>
      <c r="C1310" t="s">
        <v>9</v>
      </c>
      <c r="D1310" t="s">
        <v>2738</v>
      </c>
      <c r="E1310" t="b">
        <v>1</v>
      </c>
    </row>
    <row r="1311" spans="1:5" ht="15.75" customHeight="1" x14ac:dyDescent="0.35">
      <c r="A1311" t="s">
        <v>2739</v>
      </c>
      <c r="B1311" t="s">
        <v>62</v>
      </c>
      <c r="C1311" t="s">
        <v>9</v>
      </c>
      <c r="D1311" t="s">
        <v>2740</v>
      </c>
      <c r="E1311" t="b">
        <v>1</v>
      </c>
    </row>
    <row r="1312" spans="1:5" ht="15.75" customHeight="1" x14ac:dyDescent="0.35">
      <c r="A1312" t="s">
        <v>2741</v>
      </c>
      <c r="B1312" t="s">
        <v>81</v>
      </c>
      <c r="C1312" t="s">
        <v>9</v>
      </c>
      <c r="D1312" t="s">
        <v>2742</v>
      </c>
      <c r="E1312" t="b">
        <v>1</v>
      </c>
    </row>
    <row r="1313" spans="1:5" ht="15.75" customHeight="1" x14ac:dyDescent="0.35">
      <c r="A1313" t="s">
        <v>2743</v>
      </c>
      <c r="B1313" t="s">
        <v>378</v>
      </c>
      <c r="C1313" t="s">
        <v>9</v>
      </c>
      <c r="D1313" t="s">
        <v>2684</v>
      </c>
      <c r="E1313" t="b">
        <v>0</v>
      </c>
    </row>
    <row r="1314" spans="1:5" ht="15.75" customHeight="1" x14ac:dyDescent="0.35">
      <c r="A1314" t="s">
        <v>2744</v>
      </c>
      <c r="B1314" t="s">
        <v>627</v>
      </c>
      <c r="C1314" t="s">
        <v>9</v>
      </c>
      <c r="D1314" t="s">
        <v>2745</v>
      </c>
      <c r="E1314" t="b">
        <v>1</v>
      </c>
    </row>
    <row r="1315" spans="1:5" ht="15.75" customHeight="1" x14ac:dyDescent="0.35">
      <c r="A1315" t="s">
        <v>2746</v>
      </c>
      <c r="B1315" t="s">
        <v>16</v>
      </c>
      <c r="C1315" t="s">
        <v>9</v>
      </c>
      <c r="D1315" t="s">
        <v>2747</v>
      </c>
      <c r="E1315" t="b">
        <v>1</v>
      </c>
    </row>
    <row r="1316" spans="1:5" ht="15.75" customHeight="1" x14ac:dyDescent="0.35">
      <c r="A1316" t="s">
        <v>2748</v>
      </c>
      <c r="B1316" t="s">
        <v>401</v>
      </c>
      <c r="C1316" t="s">
        <v>9</v>
      </c>
      <c r="D1316" t="s">
        <v>2749</v>
      </c>
      <c r="E1316" t="b">
        <v>1</v>
      </c>
    </row>
    <row r="1317" spans="1:5" ht="15.75" customHeight="1" x14ac:dyDescent="0.35">
      <c r="A1317" t="s">
        <v>2750</v>
      </c>
      <c r="B1317" t="s">
        <v>483</v>
      </c>
      <c r="C1317" t="s">
        <v>9</v>
      </c>
      <c r="D1317" t="s">
        <v>2751</v>
      </c>
      <c r="E1317" t="b">
        <v>1</v>
      </c>
    </row>
    <row r="1318" spans="1:5" ht="15.75" customHeight="1" x14ac:dyDescent="0.35">
      <c r="A1318" t="s">
        <v>2752</v>
      </c>
      <c r="B1318" t="s">
        <v>250</v>
      </c>
      <c r="C1318" t="s">
        <v>9</v>
      </c>
      <c r="D1318" t="s">
        <v>2753</v>
      </c>
      <c r="E1318" t="b">
        <v>1</v>
      </c>
    </row>
    <row r="1319" spans="1:5" ht="15.75" customHeight="1" x14ac:dyDescent="0.35">
      <c r="A1319" t="s">
        <v>2754</v>
      </c>
      <c r="B1319" t="s">
        <v>172</v>
      </c>
      <c r="C1319" t="s">
        <v>9</v>
      </c>
      <c r="D1319" t="s">
        <v>2755</v>
      </c>
      <c r="E1319" t="b">
        <v>1</v>
      </c>
    </row>
    <row r="1320" spans="1:5" ht="15.75" customHeight="1" x14ac:dyDescent="0.35">
      <c r="A1320" t="s">
        <v>2756</v>
      </c>
      <c r="B1320" t="s">
        <v>250</v>
      </c>
      <c r="C1320" t="s">
        <v>9</v>
      </c>
      <c r="D1320" t="s">
        <v>2757</v>
      </c>
      <c r="E1320" t="b">
        <v>1</v>
      </c>
    </row>
    <row r="1321" spans="1:5" ht="15.75" customHeight="1" x14ac:dyDescent="0.35">
      <c r="A1321" t="s">
        <v>2758</v>
      </c>
      <c r="B1321" t="s">
        <v>199</v>
      </c>
      <c r="C1321" t="s">
        <v>9</v>
      </c>
      <c r="D1321" t="s">
        <v>2759</v>
      </c>
      <c r="E1321" t="b">
        <v>1</v>
      </c>
    </row>
    <row r="1322" spans="1:5" ht="15.75" customHeight="1" x14ac:dyDescent="0.35">
      <c r="A1322" t="s">
        <v>2760</v>
      </c>
      <c r="B1322" t="s">
        <v>115</v>
      </c>
      <c r="C1322" t="s">
        <v>9</v>
      </c>
      <c r="D1322" t="s">
        <v>953</v>
      </c>
      <c r="E1322" t="b">
        <v>1</v>
      </c>
    </row>
    <row r="1323" spans="1:5" ht="15.75" customHeight="1" x14ac:dyDescent="0.35">
      <c r="A1323" t="s">
        <v>2761</v>
      </c>
      <c r="B1323" t="s">
        <v>627</v>
      </c>
      <c r="C1323" t="s">
        <v>9</v>
      </c>
      <c r="D1323" t="s">
        <v>2762</v>
      </c>
      <c r="E1323" t="b">
        <v>1</v>
      </c>
    </row>
    <row r="1324" spans="1:5" ht="15.75" customHeight="1" x14ac:dyDescent="0.35">
      <c r="A1324" t="s">
        <v>2763</v>
      </c>
      <c r="B1324" t="s">
        <v>199</v>
      </c>
      <c r="C1324" t="s">
        <v>9</v>
      </c>
      <c r="D1324" t="s">
        <v>2764</v>
      </c>
      <c r="E1324" t="b">
        <v>1</v>
      </c>
    </row>
    <row r="1325" spans="1:5" ht="15.75" customHeight="1" x14ac:dyDescent="0.35">
      <c r="A1325" t="s">
        <v>2765</v>
      </c>
      <c r="B1325" t="s">
        <v>336</v>
      </c>
      <c r="C1325" t="s">
        <v>9</v>
      </c>
      <c r="D1325" t="s">
        <v>2766</v>
      </c>
      <c r="E1325" t="b">
        <v>1</v>
      </c>
    </row>
    <row r="1326" spans="1:5" ht="15.75" customHeight="1" x14ac:dyDescent="0.35">
      <c r="A1326" t="s">
        <v>2767</v>
      </c>
      <c r="B1326" t="s">
        <v>392</v>
      </c>
      <c r="C1326" t="s">
        <v>9</v>
      </c>
      <c r="D1326" t="s">
        <v>2768</v>
      </c>
      <c r="E1326" t="b">
        <v>1</v>
      </c>
    </row>
    <row r="1327" spans="1:5" ht="15.75" customHeight="1" x14ac:dyDescent="0.35">
      <c r="A1327" t="s">
        <v>2769</v>
      </c>
      <c r="B1327" t="s">
        <v>892</v>
      </c>
      <c r="C1327" t="s">
        <v>9</v>
      </c>
      <c r="D1327" t="s">
        <v>1440</v>
      </c>
      <c r="E1327" t="b">
        <v>1</v>
      </c>
    </row>
    <row r="1328" spans="1:5" ht="15.75" customHeight="1" x14ac:dyDescent="0.35">
      <c r="A1328" t="s">
        <v>2770</v>
      </c>
      <c r="B1328" t="s">
        <v>401</v>
      </c>
      <c r="C1328" t="s">
        <v>9</v>
      </c>
      <c r="D1328" t="s">
        <v>2771</v>
      </c>
      <c r="E1328" t="b">
        <v>1</v>
      </c>
    </row>
    <row r="1329" spans="1:5" ht="15.75" customHeight="1" x14ac:dyDescent="0.35">
      <c r="A1329" t="s">
        <v>2772</v>
      </c>
      <c r="B1329" t="s">
        <v>563</v>
      </c>
      <c r="C1329" t="s">
        <v>9</v>
      </c>
      <c r="D1329" t="s">
        <v>2773</v>
      </c>
      <c r="E1329" t="b">
        <v>1</v>
      </c>
    </row>
    <row r="1330" spans="1:5" ht="15.75" customHeight="1" x14ac:dyDescent="0.35">
      <c r="A1330" t="s">
        <v>2774</v>
      </c>
      <c r="B1330" t="s">
        <v>483</v>
      </c>
      <c r="C1330" t="s">
        <v>9</v>
      </c>
      <c r="D1330" t="s">
        <v>2775</v>
      </c>
      <c r="E1330" t="b">
        <v>1</v>
      </c>
    </row>
    <row r="1331" spans="1:5" ht="15.75" customHeight="1" x14ac:dyDescent="0.35">
      <c r="A1331" t="s">
        <v>2776</v>
      </c>
      <c r="B1331" t="s">
        <v>147</v>
      </c>
      <c r="C1331" t="s">
        <v>9</v>
      </c>
      <c r="D1331" t="s">
        <v>550</v>
      </c>
      <c r="E1331" t="b">
        <v>1</v>
      </c>
    </row>
    <row r="1332" spans="1:5" ht="15.75" customHeight="1" x14ac:dyDescent="0.35">
      <c r="A1332" t="s">
        <v>2777</v>
      </c>
      <c r="B1332" t="s">
        <v>20</v>
      </c>
      <c r="C1332" t="s">
        <v>9</v>
      </c>
      <c r="D1332" t="s">
        <v>2778</v>
      </c>
      <c r="E1332" t="b">
        <v>1</v>
      </c>
    </row>
    <row r="1333" spans="1:5" ht="15.75" customHeight="1" x14ac:dyDescent="0.35">
      <c r="A1333" t="s">
        <v>2779</v>
      </c>
      <c r="B1333" t="s">
        <v>627</v>
      </c>
      <c r="C1333" t="s">
        <v>9</v>
      </c>
      <c r="D1333" t="s">
        <v>2199</v>
      </c>
      <c r="E1333" t="b">
        <v>1</v>
      </c>
    </row>
    <row r="1334" spans="1:5" ht="15.75" customHeight="1" x14ac:dyDescent="0.35">
      <c r="A1334" t="s">
        <v>2780</v>
      </c>
      <c r="B1334" t="s">
        <v>12</v>
      </c>
      <c r="C1334" t="s">
        <v>9</v>
      </c>
      <c r="D1334" t="s">
        <v>2781</v>
      </c>
      <c r="E1334" t="b">
        <v>1</v>
      </c>
    </row>
    <row r="1335" spans="1:5" ht="15.75" customHeight="1" x14ac:dyDescent="0.35">
      <c r="A1335" t="s">
        <v>2782</v>
      </c>
      <c r="B1335" t="s">
        <v>375</v>
      </c>
      <c r="C1335" t="s">
        <v>9</v>
      </c>
      <c r="D1335" t="s">
        <v>127</v>
      </c>
      <c r="E1335" t="b">
        <v>1</v>
      </c>
    </row>
    <row r="1336" spans="1:5" ht="15.75" customHeight="1" x14ac:dyDescent="0.35">
      <c r="A1336" t="s">
        <v>2783</v>
      </c>
      <c r="B1336" t="s">
        <v>68</v>
      </c>
      <c r="C1336" t="s">
        <v>9</v>
      </c>
      <c r="D1336" t="s">
        <v>2784</v>
      </c>
      <c r="E1336" t="b">
        <v>1</v>
      </c>
    </row>
    <row r="1337" spans="1:5" ht="15.75" customHeight="1" x14ac:dyDescent="0.35">
      <c r="A1337" t="s">
        <v>2785</v>
      </c>
      <c r="B1337" t="s">
        <v>46</v>
      </c>
      <c r="C1337" t="s">
        <v>9</v>
      </c>
      <c r="D1337" t="s">
        <v>2786</v>
      </c>
      <c r="E1337" t="b">
        <v>1</v>
      </c>
    </row>
    <row r="1338" spans="1:5" ht="15.75" customHeight="1" x14ac:dyDescent="0.35">
      <c r="A1338" t="s">
        <v>2787</v>
      </c>
      <c r="B1338" t="s">
        <v>175</v>
      </c>
      <c r="C1338" t="s">
        <v>9</v>
      </c>
      <c r="D1338" t="s">
        <v>2788</v>
      </c>
      <c r="E1338" t="b">
        <v>1</v>
      </c>
    </row>
    <row r="1339" spans="1:5" ht="15.75" customHeight="1" x14ac:dyDescent="0.35">
      <c r="A1339" t="s">
        <v>2789</v>
      </c>
      <c r="B1339" t="s">
        <v>23</v>
      </c>
      <c r="C1339" t="s">
        <v>9</v>
      </c>
      <c r="D1339" t="s">
        <v>2790</v>
      </c>
      <c r="E1339" t="b">
        <v>1</v>
      </c>
    </row>
    <row r="1340" spans="1:5" ht="15.75" customHeight="1" x14ac:dyDescent="0.35">
      <c r="A1340" t="s">
        <v>2791</v>
      </c>
      <c r="B1340" t="s">
        <v>508</v>
      </c>
      <c r="C1340" t="s">
        <v>9</v>
      </c>
      <c r="D1340" t="s">
        <v>2792</v>
      </c>
      <c r="E1340" t="b">
        <v>1</v>
      </c>
    </row>
    <row r="1341" spans="1:5" ht="15.75" customHeight="1" x14ac:dyDescent="0.35">
      <c r="A1341" t="s">
        <v>2793</v>
      </c>
      <c r="B1341" t="s">
        <v>52</v>
      </c>
      <c r="C1341" t="s">
        <v>9</v>
      </c>
      <c r="D1341" t="s">
        <v>2794</v>
      </c>
      <c r="E1341" t="b">
        <v>1</v>
      </c>
    </row>
    <row r="1342" spans="1:5" ht="15.75" customHeight="1" x14ac:dyDescent="0.35">
      <c r="A1342" t="s">
        <v>2795</v>
      </c>
      <c r="B1342" t="s">
        <v>268</v>
      </c>
      <c r="C1342" t="s">
        <v>9</v>
      </c>
      <c r="D1342" t="s">
        <v>2558</v>
      </c>
      <c r="E1342" t="b">
        <v>1</v>
      </c>
    </row>
    <row r="1343" spans="1:5" ht="15.75" customHeight="1" x14ac:dyDescent="0.35">
      <c r="A1343" t="s">
        <v>2796</v>
      </c>
      <c r="B1343" t="s">
        <v>368</v>
      </c>
      <c r="C1343" t="s">
        <v>9</v>
      </c>
      <c r="D1343" t="s">
        <v>316</v>
      </c>
      <c r="E1343" t="b">
        <v>1</v>
      </c>
    </row>
    <row r="1344" spans="1:5" ht="15.75" customHeight="1" x14ac:dyDescent="0.35">
      <c r="A1344" t="s">
        <v>2797</v>
      </c>
      <c r="B1344" t="s">
        <v>62</v>
      </c>
      <c r="C1344" t="s">
        <v>9</v>
      </c>
      <c r="D1344" t="s">
        <v>1417</v>
      </c>
      <c r="E1344" t="b">
        <v>1</v>
      </c>
    </row>
    <row r="1345" spans="1:5" ht="15.75" customHeight="1" x14ac:dyDescent="0.35">
      <c r="A1345" t="s">
        <v>2798</v>
      </c>
      <c r="B1345" t="s">
        <v>375</v>
      </c>
      <c r="C1345" t="s">
        <v>9</v>
      </c>
      <c r="D1345" t="s">
        <v>2799</v>
      </c>
      <c r="E1345" t="b">
        <v>1</v>
      </c>
    </row>
    <row r="1346" spans="1:5" ht="15.75" customHeight="1" x14ac:dyDescent="0.35">
      <c r="A1346" t="s">
        <v>2800</v>
      </c>
      <c r="B1346" t="s">
        <v>202</v>
      </c>
      <c r="C1346" t="s">
        <v>9</v>
      </c>
      <c r="D1346" t="s">
        <v>2801</v>
      </c>
      <c r="E1346" t="b">
        <v>1</v>
      </c>
    </row>
    <row r="1347" spans="1:5" ht="15.75" customHeight="1" x14ac:dyDescent="0.35">
      <c r="A1347" t="s">
        <v>2802</v>
      </c>
      <c r="B1347" t="s">
        <v>112</v>
      </c>
      <c r="C1347" t="s">
        <v>9</v>
      </c>
      <c r="D1347" t="s">
        <v>1972</v>
      </c>
      <c r="E1347" t="b">
        <v>1</v>
      </c>
    </row>
    <row r="1348" spans="1:5" ht="15.75" customHeight="1" x14ac:dyDescent="0.35">
      <c r="A1348" t="s">
        <v>2803</v>
      </c>
      <c r="B1348" t="s">
        <v>52</v>
      </c>
      <c r="C1348" t="s">
        <v>9</v>
      </c>
      <c r="D1348" t="s">
        <v>2804</v>
      </c>
      <c r="E1348" t="b">
        <v>1</v>
      </c>
    </row>
    <row r="1349" spans="1:5" ht="15.75" customHeight="1" x14ac:dyDescent="0.35">
      <c r="A1349" t="s">
        <v>2805</v>
      </c>
      <c r="B1349" t="s">
        <v>437</v>
      </c>
      <c r="C1349" t="s">
        <v>9</v>
      </c>
      <c r="D1349" t="s">
        <v>2806</v>
      </c>
      <c r="E1349" t="b">
        <v>1</v>
      </c>
    </row>
    <row r="1350" spans="1:5" ht="15.75" customHeight="1" x14ac:dyDescent="0.35">
      <c r="A1350" t="s">
        <v>2807</v>
      </c>
      <c r="B1350" t="s">
        <v>57</v>
      </c>
      <c r="C1350" t="s">
        <v>9</v>
      </c>
      <c r="D1350" t="s">
        <v>2808</v>
      </c>
      <c r="E1350" t="b">
        <v>1</v>
      </c>
    </row>
    <row r="1351" spans="1:5" ht="15.75" customHeight="1" x14ac:dyDescent="0.35">
      <c r="A1351" t="s">
        <v>2809</v>
      </c>
      <c r="B1351" t="s">
        <v>192</v>
      </c>
      <c r="C1351" t="s">
        <v>9</v>
      </c>
      <c r="D1351" t="s">
        <v>2810</v>
      </c>
      <c r="E1351" t="b">
        <v>1</v>
      </c>
    </row>
    <row r="1352" spans="1:5" ht="15.75" customHeight="1" x14ac:dyDescent="0.35">
      <c r="A1352" t="s">
        <v>2811</v>
      </c>
      <c r="B1352" t="s">
        <v>134</v>
      </c>
      <c r="C1352" t="s">
        <v>9</v>
      </c>
      <c r="D1352" t="s">
        <v>2812</v>
      </c>
      <c r="E1352" t="b">
        <v>1</v>
      </c>
    </row>
    <row r="1353" spans="1:5" ht="15.75" customHeight="1" x14ac:dyDescent="0.35">
      <c r="A1353" t="s">
        <v>2813</v>
      </c>
      <c r="B1353" t="s">
        <v>351</v>
      </c>
      <c r="C1353" t="s">
        <v>9</v>
      </c>
      <c r="D1353" t="s">
        <v>2814</v>
      </c>
      <c r="E1353" t="b">
        <v>1</v>
      </c>
    </row>
    <row r="1354" spans="1:5" ht="15.75" customHeight="1" x14ac:dyDescent="0.35">
      <c r="A1354" t="s">
        <v>2815</v>
      </c>
      <c r="B1354" t="s">
        <v>16</v>
      </c>
      <c r="C1354" t="s">
        <v>9</v>
      </c>
      <c r="D1354" t="s">
        <v>2816</v>
      </c>
      <c r="E1354" t="b">
        <v>1</v>
      </c>
    </row>
    <row r="1355" spans="1:5" ht="15.75" customHeight="1" x14ac:dyDescent="0.35">
      <c r="A1355" t="s">
        <v>2817</v>
      </c>
      <c r="B1355" t="s">
        <v>62</v>
      </c>
      <c r="C1355" t="s">
        <v>9</v>
      </c>
      <c r="D1355" t="s">
        <v>382</v>
      </c>
      <c r="E1355" t="b">
        <v>1</v>
      </c>
    </row>
    <row r="1356" spans="1:5" ht="15.75" customHeight="1" x14ac:dyDescent="0.35">
      <c r="A1356" t="s">
        <v>2818</v>
      </c>
      <c r="B1356" t="s">
        <v>336</v>
      </c>
      <c r="C1356" t="s">
        <v>9</v>
      </c>
      <c r="D1356" t="s">
        <v>318</v>
      </c>
      <c r="E1356" t="b">
        <v>1</v>
      </c>
    </row>
    <row r="1357" spans="1:5" ht="15.75" customHeight="1" x14ac:dyDescent="0.35">
      <c r="A1357" t="s">
        <v>2819</v>
      </c>
      <c r="B1357" t="s">
        <v>62</v>
      </c>
      <c r="C1357" t="s">
        <v>9</v>
      </c>
      <c r="D1357" t="s">
        <v>2820</v>
      </c>
      <c r="E1357" t="b">
        <v>1</v>
      </c>
    </row>
    <row r="1358" spans="1:5" ht="15.75" customHeight="1" x14ac:dyDescent="0.35">
      <c r="A1358" t="s">
        <v>2821</v>
      </c>
      <c r="B1358" t="s">
        <v>493</v>
      </c>
      <c r="C1358" t="s">
        <v>9</v>
      </c>
      <c r="D1358" t="s">
        <v>2822</v>
      </c>
      <c r="E1358" t="b">
        <v>1</v>
      </c>
    </row>
    <row r="1359" spans="1:5" ht="15.75" customHeight="1" x14ac:dyDescent="0.35">
      <c r="A1359" t="s">
        <v>2823</v>
      </c>
      <c r="B1359" t="s">
        <v>241</v>
      </c>
      <c r="C1359" t="s">
        <v>9</v>
      </c>
      <c r="D1359" t="s">
        <v>1981</v>
      </c>
      <c r="E1359" t="b">
        <v>1</v>
      </c>
    </row>
    <row r="1360" spans="1:5" ht="15.75" customHeight="1" x14ac:dyDescent="0.35">
      <c r="A1360" t="s">
        <v>2824</v>
      </c>
      <c r="B1360" t="s">
        <v>892</v>
      </c>
      <c r="C1360" t="s">
        <v>9</v>
      </c>
      <c r="D1360" t="s">
        <v>1952</v>
      </c>
      <c r="E1360" t="b">
        <v>1</v>
      </c>
    </row>
    <row r="1361" spans="1:5" ht="15.75" customHeight="1" x14ac:dyDescent="0.35">
      <c r="A1361" t="s">
        <v>2825</v>
      </c>
      <c r="B1361" t="s">
        <v>401</v>
      </c>
      <c r="C1361" t="s">
        <v>9</v>
      </c>
      <c r="D1361" t="s">
        <v>1619</v>
      </c>
      <c r="E1361" t="b">
        <v>1</v>
      </c>
    </row>
    <row r="1362" spans="1:5" ht="15.75" customHeight="1" x14ac:dyDescent="0.35">
      <c r="A1362" t="s">
        <v>2826</v>
      </c>
      <c r="B1362" t="s">
        <v>192</v>
      </c>
      <c r="C1362" t="s">
        <v>9</v>
      </c>
      <c r="D1362" t="s">
        <v>2827</v>
      </c>
      <c r="E1362" t="b">
        <v>1</v>
      </c>
    </row>
    <row r="1363" spans="1:5" ht="15.75" customHeight="1" x14ac:dyDescent="0.35">
      <c r="A1363" t="s">
        <v>2828</v>
      </c>
      <c r="B1363" t="s">
        <v>192</v>
      </c>
      <c r="C1363" t="s">
        <v>9</v>
      </c>
      <c r="D1363" t="s">
        <v>2829</v>
      </c>
      <c r="E1363" t="b">
        <v>1</v>
      </c>
    </row>
    <row r="1364" spans="1:5" ht="15.75" customHeight="1" x14ac:dyDescent="0.35">
      <c r="A1364" t="s">
        <v>2830</v>
      </c>
      <c r="B1364" t="s">
        <v>97</v>
      </c>
      <c r="C1364" t="s">
        <v>9</v>
      </c>
      <c r="D1364" t="s">
        <v>2831</v>
      </c>
      <c r="E1364" t="b">
        <v>1</v>
      </c>
    </row>
    <row r="1365" spans="1:5" ht="15.75" customHeight="1" x14ac:dyDescent="0.35">
      <c r="A1365" t="s">
        <v>2832</v>
      </c>
      <c r="B1365" t="s">
        <v>552</v>
      </c>
      <c r="C1365" t="s">
        <v>9</v>
      </c>
      <c r="D1365" t="s">
        <v>2429</v>
      </c>
      <c r="E1365" t="b">
        <v>1</v>
      </c>
    </row>
    <row r="1366" spans="1:5" ht="15.75" customHeight="1" x14ac:dyDescent="0.35">
      <c r="A1366" t="s">
        <v>2833</v>
      </c>
      <c r="B1366" t="s">
        <v>368</v>
      </c>
      <c r="C1366" t="s">
        <v>9</v>
      </c>
      <c r="D1366" t="s">
        <v>1936</v>
      </c>
      <c r="E1366" t="b">
        <v>1</v>
      </c>
    </row>
    <row r="1367" spans="1:5" ht="15.75" customHeight="1" x14ac:dyDescent="0.35">
      <c r="A1367" t="s">
        <v>2834</v>
      </c>
      <c r="B1367" t="s">
        <v>81</v>
      </c>
      <c r="C1367" t="s">
        <v>9</v>
      </c>
      <c r="D1367" t="s">
        <v>2835</v>
      </c>
      <c r="E1367" t="b">
        <v>1</v>
      </c>
    </row>
    <row r="1368" spans="1:5" ht="15.75" customHeight="1" x14ac:dyDescent="0.35">
      <c r="A1368" t="s">
        <v>2836</v>
      </c>
      <c r="B1368" t="s">
        <v>315</v>
      </c>
      <c r="C1368" t="s">
        <v>9</v>
      </c>
      <c r="D1368" t="s">
        <v>2837</v>
      </c>
      <c r="E1368" t="b">
        <v>1</v>
      </c>
    </row>
    <row r="1369" spans="1:5" ht="15.75" customHeight="1" x14ac:dyDescent="0.35">
      <c r="A1369" t="s">
        <v>2838</v>
      </c>
      <c r="B1369" t="s">
        <v>622</v>
      </c>
      <c r="C1369" t="s">
        <v>9</v>
      </c>
      <c r="D1369" t="s">
        <v>2432</v>
      </c>
      <c r="E1369" t="b">
        <v>1</v>
      </c>
    </row>
    <row r="1370" spans="1:5" ht="15.75" customHeight="1" x14ac:dyDescent="0.35">
      <c r="A1370" t="s">
        <v>2839</v>
      </c>
      <c r="B1370" t="s">
        <v>638</v>
      </c>
      <c r="C1370" t="s">
        <v>9</v>
      </c>
      <c r="D1370" t="s">
        <v>2840</v>
      </c>
      <c r="E1370" t="b">
        <v>1</v>
      </c>
    </row>
    <row r="1371" spans="1:5" ht="15.75" customHeight="1" x14ac:dyDescent="0.35">
      <c r="A1371" t="s">
        <v>2841</v>
      </c>
      <c r="B1371" t="s">
        <v>493</v>
      </c>
      <c r="C1371" t="s">
        <v>9</v>
      </c>
      <c r="D1371" t="s">
        <v>2842</v>
      </c>
      <c r="E1371" t="b">
        <v>1</v>
      </c>
    </row>
    <row r="1372" spans="1:5" ht="15.75" customHeight="1" x14ac:dyDescent="0.35">
      <c r="A1372" t="s">
        <v>2843</v>
      </c>
      <c r="B1372" t="s">
        <v>8</v>
      </c>
      <c r="C1372" t="s">
        <v>9</v>
      </c>
      <c r="D1372" t="s">
        <v>2844</v>
      </c>
      <c r="E1372" t="b">
        <v>1</v>
      </c>
    </row>
    <row r="1373" spans="1:5" ht="15.75" customHeight="1" x14ac:dyDescent="0.35">
      <c r="A1373" t="s">
        <v>2845</v>
      </c>
      <c r="B1373" t="s">
        <v>81</v>
      </c>
      <c r="C1373" t="s">
        <v>9</v>
      </c>
      <c r="D1373" t="s">
        <v>2846</v>
      </c>
      <c r="E1373" t="b">
        <v>1</v>
      </c>
    </row>
    <row r="1374" spans="1:5" ht="15.75" customHeight="1" x14ac:dyDescent="0.35">
      <c r="A1374" t="s">
        <v>2847</v>
      </c>
      <c r="B1374" t="s">
        <v>401</v>
      </c>
      <c r="C1374" t="s">
        <v>9</v>
      </c>
      <c r="D1374" t="s">
        <v>491</v>
      </c>
      <c r="E1374" t="b">
        <v>1</v>
      </c>
    </row>
    <row r="1375" spans="1:5" ht="15.75" customHeight="1" x14ac:dyDescent="0.35">
      <c r="A1375" t="s">
        <v>2848</v>
      </c>
      <c r="B1375" t="s">
        <v>43</v>
      </c>
      <c r="C1375" t="s">
        <v>9</v>
      </c>
      <c r="D1375" t="s">
        <v>2849</v>
      </c>
      <c r="E1375" t="b">
        <v>1</v>
      </c>
    </row>
    <row r="1376" spans="1:5" ht="15.75" customHeight="1" x14ac:dyDescent="0.35">
      <c r="A1376" t="s">
        <v>2850</v>
      </c>
      <c r="B1376" t="s">
        <v>155</v>
      </c>
      <c r="C1376" t="s">
        <v>9</v>
      </c>
      <c r="D1376" t="s">
        <v>2851</v>
      </c>
      <c r="E1376" t="b">
        <v>1</v>
      </c>
    </row>
    <row r="1377" spans="1:5" ht="15.75" customHeight="1" x14ac:dyDescent="0.35">
      <c r="A1377" t="s">
        <v>2852</v>
      </c>
      <c r="B1377" t="s">
        <v>892</v>
      </c>
      <c r="C1377" t="s">
        <v>9</v>
      </c>
      <c r="D1377" t="s">
        <v>2853</v>
      </c>
      <c r="E1377" t="b">
        <v>1</v>
      </c>
    </row>
    <row r="1378" spans="1:5" ht="15.75" customHeight="1" x14ac:dyDescent="0.35">
      <c r="A1378" t="s">
        <v>2854</v>
      </c>
      <c r="B1378" t="s">
        <v>68</v>
      </c>
      <c r="C1378" t="s">
        <v>9</v>
      </c>
      <c r="D1378" t="s">
        <v>269</v>
      </c>
      <c r="E1378" t="b">
        <v>1</v>
      </c>
    </row>
    <row r="1379" spans="1:5" ht="15.75" customHeight="1" x14ac:dyDescent="0.35">
      <c r="A1379" t="s">
        <v>2855</v>
      </c>
      <c r="B1379" t="s">
        <v>268</v>
      </c>
      <c r="C1379" t="s">
        <v>9</v>
      </c>
      <c r="D1379" t="s">
        <v>1797</v>
      </c>
      <c r="E1379" t="b">
        <v>1</v>
      </c>
    </row>
    <row r="1380" spans="1:5" ht="15.75" customHeight="1" x14ac:dyDescent="0.35">
      <c r="A1380" t="s">
        <v>2856</v>
      </c>
      <c r="B1380" t="s">
        <v>91</v>
      </c>
      <c r="C1380" t="s">
        <v>9</v>
      </c>
      <c r="D1380" t="s">
        <v>2857</v>
      </c>
      <c r="E1380" t="b">
        <v>1</v>
      </c>
    </row>
    <row r="1381" spans="1:5" ht="15.75" customHeight="1" x14ac:dyDescent="0.35">
      <c r="A1381" t="s">
        <v>2858</v>
      </c>
      <c r="B1381" t="s">
        <v>192</v>
      </c>
      <c r="C1381" t="s">
        <v>9</v>
      </c>
      <c r="D1381" t="s">
        <v>2859</v>
      </c>
      <c r="E1381" t="b">
        <v>1</v>
      </c>
    </row>
    <row r="1382" spans="1:5" ht="15.75" customHeight="1" x14ac:dyDescent="0.35">
      <c r="A1382" t="s">
        <v>2860</v>
      </c>
      <c r="B1382" t="s">
        <v>29</v>
      </c>
      <c r="C1382" t="s">
        <v>9</v>
      </c>
      <c r="D1382" t="s">
        <v>2861</v>
      </c>
      <c r="E1382" t="b">
        <v>0</v>
      </c>
    </row>
    <row r="1383" spans="1:5" ht="15.75" customHeight="1" x14ac:dyDescent="0.35">
      <c r="A1383" t="s">
        <v>2862</v>
      </c>
      <c r="B1383" t="s">
        <v>286</v>
      </c>
      <c r="C1383" t="s">
        <v>9</v>
      </c>
      <c r="D1383" t="s">
        <v>2863</v>
      </c>
      <c r="E1383" t="b">
        <v>1</v>
      </c>
    </row>
    <row r="1384" spans="1:5" ht="15.75" customHeight="1" x14ac:dyDescent="0.35">
      <c r="A1384" t="s">
        <v>2864</v>
      </c>
      <c r="B1384" t="s">
        <v>336</v>
      </c>
      <c r="C1384" t="s">
        <v>9</v>
      </c>
      <c r="D1384" t="s">
        <v>2865</v>
      </c>
      <c r="E1384" t="b">
        <v>1</v>
      </c>
    </row>
    <row r="1385" spans="1:5" ht="15.75" customHeight="1" x14ac:dyDescent="0.35">
      <c r="A1385" t="s">
        <v>2866</v>
      </c>
      <c r="B1385" t="s">
        <v>134</v>
      </c>
      <c r="C1385" t="s">
        <v>9</v>
      </c>
      <c r="D1385" t="s">
        <v>2867</v>
      </c>
      <c r="E1385" t="b">
        <v>1</v>
      </c>
    </row>
    <row r="1386" spans="1:5" ht="15.75" customHeight="1" x14ac:dyDescent="0.35">
      <c r="A1386" t="s">
        <v>2868</v>
      </c>
      <c r="B1386" t="s">
        <v>330</v>
      </c>
      <c r="C1386" t="s">
        <v>9</v>
      </c>
      <c r="D1386" t="s">
        <v>2869</v>
      </c>
      <c r="E1386" t="b">
        <v>1</v>
      </c>
    </row>
    <row r="1387" spans="1:5" ht="15.75" customHeight="1" x14ac:dyDescent="0.35">
      <c r="A1387" t="s">
        <v>2870</v>
      </c>
      <c r="B1387" t="s">
        <v>202</v>
      </c>
      <c r="C1387" t="s">
        <v>9</v>
      </c>
      <c r="D1387" t="s">
        <v>2871</v>
      </c>
      <c r="E1387" t="b">
        <v>1</v>
      </c>
    </row>
    <row r="1388" spans="1:5" ht="15.75" customHeight="1" x14ac:dyDescent="0.35">
      <c r="A1388" t="s">
        <v>2872</v>
      </c>
      <c r="B1388" t="s">
        <v>8</v>
      </c>
      <c r="C1388" t="s">
        <v>9</v>
      </c>
      <c r="D1388" t="s">
        <v>2873</v>
      </c>
      <c r="E1388" t="b">
        <v>1</v>
      </c>
    </row>
    <row r="1389" spans="1:5" ht="15.75" customHeight="1" x14ac:dyDescent="0.35">
      <c r="A1389" t="s">
        <v>2874</v>
      </c>
      <c r="B1389" t="s">
        <v>72</v>
      </c>
      <c r="C1389" t="s">
        <v>9</v>
      </c>
      <c r="D1389" t="s">
        <v>2875</v>
      </c>
      <c r="E1389" t="b">
        <v>1</v>
      </c>
    </row>
    <row r="1390" spans="1:5" ht="15.75" customHeight="1" x14ac:dyDescent="0.35">
      <c r="A1390" t="s">
        <v>2876</v>
      </c>
      <c r="B1390" t="s">
        <v>650</v>
      </c>
      <c r="C1390" t="s">
        <v>9</v>
      </c>
      <c r="D1390" t="s">
        <v>2877</v>
      </c>
      <c r="E1390" t="b">
        <v>1</v>
      </c>
    </row>
    <row r="1391" spans="1:5" ht="15.75" customHeight="1" x14ac:dyDescent="0.35">
      <c r="A1391" t="s">
        <v>2878</v>
      </c>
      <c r="B1391" t="s">
        <v>336</v>
      </c>
      <c r="C1391" t="s">
        <v>9</v>
      </c>
      <c r="D1391" t="s">
        <v>2879</v>
      </c>
      <c r="E1391" t="b">
        <v>1</v>
      </c>
    </row>
    <row r="1392" spans="1:5" ht="15.75" customHeight="1" x14ac:dyDescent="0.35">
      <c r="A1392" t="s">
        <v>2880</v>
      </c>
      <c r="B1392" t="s">
        <v>72</v>
      </c>
      <c r="C1392" t="s">
        <v>9</v>
      </c>
      <c r="D1392" t="s">
        <v>2881</v>
      </c>
      <c r="E1392" t="b">
        <v>1</v>
      </c>
    </row>
    <row r="1393" spans="1:5" ht="15.75" customHeight="1" x14ac:dyDescent="0.35">
      <c r="A1393" t="s">
        <v>2882</v>
      </c>
      <c r="B1393" t="s">
        <v>175</v>
      </c>
      <c r="C1393" t="s">
        <v>9</v>
      </c>
      <c r="D1393" t="s">
        <v>2163</v>
      </c>
      <c r="E1393" t="b">
        <v>1</v>
      </c>
    </row>
    <row r="1394" spans="1:5" ht="15.75" customHeight="1" x14ac:dyDescent="0.35">
      <c r="A1394" t="s">
        <v>2883</v>
      </c>
      <c r="B1394" t="s">
        <v>8</v>
      </c>
      <c r="C1394" t="s">
        <v>9</v>
      </c>
      <c r="D1394" t="s">
        <v>2884</v>
      </c>
      <c r="E1394" t="b">
        <v>1</v>
      </c>
    </row>
    <row r="1395" spans="1:5" ht="15.75" customHeight="1" x14ac:dyDescent="0.35">
      <c r="A1395" t="s">
        <v>2885</v>
      </c>
      <c r="B1395" t="s">
        <v>493</v>
      </c>
      <c r="C1395" t="s">
        <v>9</v>
      </c>
      <c r="D1395" t="s">
        <v>2886</v>
      </c>
      <c r="E1395" t="b">
        <v>1</v>
      </c>
    </row>
    <row r="1396" spans="1:5" ht="15.75" customHeight="1" x14ac:dyDescent="0.35">
      <c r="A1396" t="s">
        <v>2887</v>
      </c>
      <c r="B1396" t="s">
        <v>172</v>
      </c>
      <c r="C1396" t="s">
        <v>9</v>
      </c>
      <c r="D1396" t="s">
        <v>2762</v>
      </c>
      <c r="E1396" t="b">
        <v>1</v>
      </c>
    </row>
    <row r="1397" spans="1:5" ht="15.75" customHeight="1" x14ac:dyDescent="0.35">
      <c r="A1397" t="s">
        <v>2888</v>
      </c>
      <c r="B1397" t="s">
        <v>108</v>
      </c>
      <c r="C1397" t="s">
        <v>9</v>
      </c>
      <c r="D1397" t="s">
        <v>2889</v>
      </c>
      <c r="E1397" t="b">
        <v>1</v>
      </c>
    </row>
    <row r="1398" spans="1:5" ht="15.75" customHeight="1" x14ac:dyDescent="0.35">
      <c r="A1398" t="s">
        <v>2890</v>
      </c>
      <c r="B1398" t="s">
        <v>199</v>
      </c>
      <c r="C1398" t="s">
        <v>9</v>
      </c>
      <c r="D1398" t="s">
        <v>446</v>
      </c>
      <c r="E1398" t="b">
        <v>1</v>
      </c>
    </row>
    <row r="1399" spans="1:5" ht="15.75" customHeight="1" x14ac:dyDescent="0.35">
      <c r="A1399" t="s">
        <v>2891</v>
      </c>
      <c r="B1399" t="s">
        <v>139</v>
      </c>
      <c r="C1399" t="s">
        <v>9</v>
      </c>
      <c r="D1399" t="s">
        <v>82</v>
      </c>
      <c r="E1399" t="b">
        <v>1</v>
      </c>
    </row>
    <row r="1400" spans="1:5" ht="15.75" customHeight="1" x14ac:dyDescent="0.35">
      <c r="A1400" t="s">
        <v>2892</v>
      </c>
      <c r="B1400" t="s">
        <v>43</v>
      </c>
      <c r="C1400" t="s">
        <v>9</v>
      </c>
      <c r="D1400" t="s">
        <v>1044</v>
      </c>
      <c r="E1400" t="b">
        <v>1</v>
      </c>
    </row>
    <row r="1401" spans="1:5" ht="15.75" customHeight="1" x14ac:dyDescent="0.35">
      <c r="A1401" t="s">
        <v>2893</v>
      </c>
      <c r="B1401" t="s">
        <v>324</v>
      </c>
      <c r="C1401" t="s">
        <v>9</v>
      </c>
      <c r="D1401" t="s">
        <v>2894</v>
      </c>
      <c r="E1401" t="b">
        <v>1</v>
      </c>
    </row>
    <row r="1402" spans="1:5" ht="15.75" customHeight="1" x14ac:dyDescent="0.35">
      <c r="A1402" t="s">
        <v>2895</v>
      </c>
      <c r="B1402" t="s">
        <v>508</v>
      </c>
      <c r="C1402" t="s">
        <v>9</v>
      </c>
      <c r="D1402" t="s">
        <v>2896</v>
      </c>
      <c r="E1402" t="b">
        <v>1</v>
      </c>
    </row>
    <row r="1403" spans="1:5" ht="15.75" customHeight="1" x14ac:dyDescent="0.35">
      <c r="A1403" t="s">
        <v>2897</v>
      </c>
      <c r="B1403" t="s">
        <v>483</v>
      </c>
      <c r="C1403" t="s">
        <v>9</v>
      </c>
      <c r="D1403" t="s">
        <v>1440</v>
      </c>
      <c r="E1403" t="b">
        <v>1</v>
      </c>
    </row>
    <row r="1404" spans="1:5" ht="15.75" customHeight="1" x14ac:dyDescent="0.35">
      <c r="A1404" t="s">
        <v>2898</v>
      </c>
      <c r="B1404" t="s">
        <v>169</v>
      </c>
      <c r="C1404" t="s">
        <v>9</v>
      </c>
      <c r="D1404" t="s">
        <v>1191</v>
      </c>
      <c r="E1404" t="b">
        <v>1</v>
      </c>
    </row>
    <row r="1405" spans="1:5" ht="15.75" customHeight="1" x14ac:dyDescent="0.35">
      <c r="A1405" t="s">
        <v>2899</v>
      </c>
      <c r="B1405" t="s">
        <v>81</v>
      </c>
      <c r="C1405" t="s">
        <v>9</v>
      </c>
      <c r="D1405" t="s">
        <v>2900</v>
      </c>
      <c r="E1405" t="b">
        <v>1</v>
      </c>
    </row>
    <row r="1406" spans="1:5" ht="15.75" customHeight="1" x14ac:dyDescent="0.35">
      <c r="A1406" t="s">
        <v>2901</v>
      </c>
      <c r="B1406" t="s">
        <v>202</v>
      </c>
      <c r="C1406" t="s">
        <v>9</v>
      </c>
      <c r="D1406" t="s">
        <v>2902</v>
      </c>
      <c r="E1406" t="b">
        <v>1</v>
      </c>
    </row>
    <row r="1407" spans="1:5" ht="15.75" customHeight="1" x14ac:dyDescent="0.35">
      <c r="A1407" t="s">
        <v>2903</v>
      </c>
      <c r="B1407" t="s">
        <v>250</v>
      </c>
      <c r="C1407" t="s">
        <v>9</v>
      </c>
      <c r="D1407" t="s">
        <v>2904</v>
      </c>
      <c r="E1407" t="b">
        <v>1</v>
      </c>
    </row>
    <row r="1408" spans="1:5" ht="15.75" customHeight="1" x14ac:dyDescent="0.35">
      <c r="A1408" t="s">
        <v>2905</v>
      </c>
      <c r="B1408" t="s">
        <v>286</v>
      </c>
      <c r="C1408" t="s">
        <v>9</v>
      </c>
      <c r="D1408" t="s">
        <v>2906</v>
      </c>
      <c r="E1408" t="b">
        <v>1</v>
      </c>
    </row>
    <row r="1409" spans="1:5" ht="15.75" customHeight="1" x14ac:dyDescent="0.35">
      <c r="A1409" t="s">
        <v>2907</v>
      </c>
      <c r="B1409" t="s">
        <v>563</v>
      </c>
      <c r="C1409" t="s">
        <v>9</v>
      </c>
      <c r="D1409" t="s">
        <v>2908</v>
      </c>
      <c r="E1409" t="b">
        <v>1</v>
      </c>
    </row>
    <row r="1410" spans="1:5" ht="15.75" customHeight="1" x14ac:dyDescent="0.35">
      <c r="A1410" t="s">
        <v>2909</v>
      </c>
      <c r="B1410" t="s">
        <v>199</v>
      </c>
      <c r="C1410" t="s">
        <v>9</v>
      </c>
      <c r="D1410" t="s">
        <v>2910</v>
      </c>
      <c r="E1410" t="b">
        <v>1</v>
      </c>
    </row>
    <row r="1411" spans="1:5" ht="15.75" customHeight="1" x14ac:dyDescent="0.35">
      <c r="A1411" t="s">
        <v>2911</v>
      </c>
      <c r="B1411" t="s">
        <v>346</v>
      </c>
      <c r="C1411" t="s">
        <v>9</v>
      </c>
      <c r="D1411" t="s">
        <v>1268</v>
      </c>
      <c r="E1411" t="b">
        <v>1</v>
      </c>
    </row>
    <row r="1412" spans="1:5" ht="15.75" customHeight="1" x14ac:dyDescent="0.35">
      <c r="A1412" t="s">
        <v>2912</v>
      </c>
      <c r="B1412" t="s">
        <v>483</v>
      </c>
      <c r="C1412" t="s">
        <v>9</v>
      </c>
      <c r="D1412" t="s">
        <v>2913</v>
      </c>
      <c r="E1412" t="b">
        <v>1</v>
      </c>
    </row>
    <row r="1413" spans="1:5" ht="15.75" customHeight="1" x14ac:dyDescent="0.35">
      <c r="A1413" t="s">
        <v>2914</v>
      </c>
      <c r="B1413" t="s">
        <v>46</v>
      </c>
      <c r="C1413" t="s">
        <v>9</v>
      </c>
      <c r="D1413" t="s">
        <v>2915</v>
      </c>
      <c r="E1413" t="b">
        <v>1</v>
      </c>
    </row>
    <row r="1414" spans="1:5" ht="15.75" customHeight="1" x14ac:dyDescent="0.35">
      <c r="A1414" t="s">
        <v>2916</v>
      </c>
      <c r="B1414" t="s">
        <v>192</v>
      </c>
      <c r="C1414" t="s">
        <v>9</v>
      </c>
      <c r="D1414" t="s">
        <v>2917</v>
      </c>
      <c r="E1414" t="b">
        <v>1</v>
      </c>
    </row>
    <row r="1415" spans="1:5" ht="15.75" customHeight="1" x14ac:dyDescent="0.35">
      <c r="A1415" t="s">
        <v>2918</v>
      </c>
      <c r="B1415" t="s">
        <v>139</v>
      </c>
      <c r="C1415" t="s">
        <v>9</v>
      </c>
      <c r="D1415" t="s">
        <v>2919</v>
      </c>
      <c r="E1415" t="b">
        <v>1</v>
      </c>
    </row>
    <row r="1416" spans="1:5" ht="15.75" customHeight="1" x14ac:dyDescent="0.35">
      <c r="A1416" t="s">
        <v>2920</v>
      </c>
      <c r="B1416" t="s">
        <v>375</v>
      </c>
      <c r="C1416" t="s">
        <v>9</v>
      </c>
      <c r="D1416" t="s">
        <v>1374</v>
      </c>
      <c r="E1416" t="b">
        <v>1</v>
      </c>
    </row>
    <row r="1417" spans="1:5" ht="15.75" customHeight="1" x14ac:dyDescent="0.35">
      <c r="A1417" t="s">
        <v>2921</v>
      </c>
      <c r="B1417" t="s">
        <v>103</v>
      </c>
      <c r="C1417" t="s">
        <v>9</v>
      </c>
      <c r="D1417" t="s">
        <v>2922</v>
      </c>
      <c r="E1417" t="b">
        <v>1</v>
      </c>
    </row>
    <row r="1418" spans="1:5" ht="15.75" customHeight="1" x14ac:dyDescent="0.35">
      <c r="A1418" t="s">
        <v>2923</v>
      </c>
      <c r="B1418" t="s">
        <v>638</v>
      </c>
      <c r="C1418" t="s">
        <v>9</v>
      </c>
      <c r="D1418" t="s">
        <v>2924</v>
      </c>
      <c r="E1418" t="b">
        <v>1</v>
      </c>
    </row>
    <row r="1419" spans="1:5" ht="15.75" customHeight="1" x14ac:dyDescent="0.35">
      <c r="A1419" t="s">
        <v>2925</v>
      </c>
      <c r="B1419" t="s">
        <v>202</v>
      </c>
      <c r="C1419" t="s">
        <v>9</v>
      </c>
      <c r="D1419" t="s">
        <v>2926</v>
      </c>
      <c r="E1419" t="b">
        <v>1</v>
      </c>
    </row>
    <row r="1420" spans="1:5" ht="15.75" customHeight="1" x14ac:dyDescent="0.35">
      <c r="A1420" t="s">
        <v>2927</v>
      </c>
      <c r="B1420" t="s">
        <v>330</v>
      </c>
      <c r="C1420" t="s">
        <v>9</v>
      </c>
      <c r="D1420" t="s">
        <v>2928</v>
      </c>
      <c r="E1420" t="b">
        <v>1</v>
      </c>
    </row>
    <row r="1421" spans="1:5" ht="15.75" customHeight="1" x14ac:dyDescent="0.35">
      <c r="A1421" t="s">
        <v>2929</v>
      </c>
      <c r="B1421" t="s">
        <v>16</v>
      </c>
      <c r="C1421" t="s">
        <v>9</v>
      </c>
      <c r="D1421" t="s">
        <v>2930</v>
      </c>
      <c r="E1421" t="b">
        <v>1</v>
      </c>
    </row>
    <row r="1422" spans="1:5" ht="15.75" customHeight="1" x14ac:dyDescent="0.35">
      <c r="A1422" t="s">
        <v>2931</v>
      </c>
      <c r="B1422" t="s">
        <v>454</v>
      </c>
      <c r="C1422" t="s">
        <v>9</v>
      </c>
      <c r="D1422" t="s">
        <v>2932</v>
      </c>
      <c r="E1422" t="b">
        <v>1</v>
      </c>
    </row>
    <row r="1423" spans="1:5" ht="15.75" customHeight="1" x14ac:dyDescent="0.35">
      <c r="A1423" t="s">
        <v>2933</v>
      </c>
      <c r="B1423" t="s">
        <v>346</v>
      </c>
      <c r="C1423" t="s">
        <v>9</v>
      </c>
      <c r="D1423" t="s">
        <v>2934</v>
      </c>
      <c r="E1423" t="b">
        <v>1</v>
      </c>
    </row>
    <row r="1424" spans="1:5" ht="15.75" customHeight="1" x14ac:dyDescent="0.35">
      <c r="A1424" t="s">
        <v>2935</v>
      </c>
      <c r="B1424" t="s">
        <v>650</v>
      </c>
      <c r="C1424" t="s">
        <v>9</v>
      </c>
      <c r="D1424" t="s">
        <v>2936</v>
      </c>
      <c r="E1424" t="b">
        <v>1</v>
      </c>
    </row>
    <row r="1425" spans="1:5" ht="15.75" customHeight="1" x14ac:dyDescent="0.35">
      <c r="A1425" t="s">
        <v>2937</v>
      </c>
      <c r="B1425" t="s">
        <v>346</v>
      </c>
      <c r="C1425" t="s">
        <v>9</v>
      </c>
      <c r="D1425" t="s">
        <v>1845</v>
      </c>
      <c r="E1425" t="b">
        <v>1</v>
      </c>
    </row>
    <row r="1426" spans="1:5" ht="15.75" customHeight="1" x14ac:dyDescent="0.35">
      <c r="A1426" t="s">
        <v>2938</v>
      </c>
      <c r="B1426" t="s">
        <v>115</v>
      </c>
      <c r="C1426" t="s">
        <v>9</v>
      </c>
      <c r="D1426" t="s">
        <v>1357</v>
      </c>
      <c r="E1426" t="b">
        <v>1</v>
      </c>
    </row>
    <row r="1427" spans="1:5" ht="15.75" customHeight="1" x14ac:dyDescent="0.35">
      <c r="A1427" t="s">
        <v>2939</v>
      </c>
      <c r="B1427" t="s">
        <v>219</v>
      </c>
      <c r="C1427" t="s">
        <v>9</v>
      </c>
      <c r="D1427" t="s">
        <v>2940</v>
      </c>
      <c r="E1427" t="b">
        <v>1</v>
      </c>
    </row>
    <row r="1428" spans="1:5" ht="15.75" customHeight="1" x14ac:dyDescent="0.35">
      <c r="A1428" t="s">
        <v>2941</v>
      </c>
      <c r="B1428" t="s">
        <v>35</v>
      </c>
      <c r="C1428" t="s">
        <v>9</v>
      </c>
      <c r="D1428" t="s">
        <v>2942</v>
      </c>
      <c r="E1428" t="b">
        <v>1</v>
      </c>
    </row>
    <row r="1429" spans="1:5" ht="15.75" customHeight="1" x14ac:dyDescent="0.35">
      <c r="A1429" t="s">
        <v>2943</v>
      </c>
      <c r="B1429" t="s">
        <v>16</v>
      </c>
      <c r="C1429" t="s">
        <v>9</v>
      </c>
      <c r="D1429" t="s">
        <v>2944</v>
      </c>
      <c r="E1429" t="b">
        <v>1</v>
      </c>
    </row>
    <row r="1430" spans="1:5" ht="15.75" customHeight="1" x14ac:dyDescent="0.35">
      <c r="A1430" t="s">
        <v>2945</v>
      </c>
      <c r="B1430" t="s">
        <v>202</v>
      </c>
      <c r="C1430" t="s">
        <v>9</v>
      </c>
      <c r="D1430" t="s">
        <v>2946</v>
      </c>
      <c r="E1430" t="b">
        <v>1</v>
      </c>
    </row>
    <row r="1431" spans="1:5" ht="15.75" customHeight="1" x14ac:dyDescent="0.35">
      <c r="A1431" t="s">
        <v>2947</v>
      </c>
      <c r="B1431" t="s">
        <v>12</v>
      </c>
      <c r="C1431" t="s">
        <v>9</v>
      </c>
      <c r="D1431" t="s">
        <v>2948</v>
      </c>
      <c r="E1431" t="b">
        <v>1</v>
      </c>
    </row>
    <row r="1432" spans="1:5" ht="15.75" customHeight="1" x14ac:dyDescent="0.35">
      <c r="A1432" t="s">
        <v>2949</v>
      </c>
      <c r="B1432" t="s">
        <v>65</v>
      </c>
      <c r="C1432" t="s">
        <v>9</v>
      </c>
      <c r="D1432" t="s">
        <v>2950</v>
      </c>
      <c r="E1432" t="b">
        <v>1</v>
      </c>
    </row>
    <row r="1433" spans="1:5" ht="15.75" customHeight="1" x14ac:dyDescent="0.35">
      <c r="A1433" t="s">
        <v>2951</v>
      </c>
      <c r="B1433" t="s">
        <v>20</v>
      </c>
      <c r="C1433" t="s">
        <v>9</v>
      </c>
      <c r="D1433" t="s">
        <v>2952</v>
      </c>
      <c r="E1433" t="b">
        <v>1</v>
      </c>
    </row>
    <row r="1434" spans="1:5" ht="15.75" customHeight="1" x14ac:dyDescent="0.35">
      <c r="A1434" t="s">
        <v>2953</v>
      </c>
      <c r="B1434" t="s">
        <v>91</v>
      </c>
      <c r="C1434" t="s">
        <v>9</v>
      </c>
      <c r="D1434" t="s">
        <v>2954</v>
      </c>
      <c r="E1434" t="b">
        <v>1</v>
      </c>
    </row>
    <row r="1435" spans="1:5" ht="15.75" customHeight="1" x14ac:dyDescent="0.35">
      <c r="A1435" t="s">
        <v>2955</v>
      </c>
      <c r="B1435" t="s">
        <v>16</v>
      </c>
      <c r="C1435" t="s">
        <v>9</v>
      </c>
      <c r="D1435" t="s">
        <v>2956</v>
      </c>
      <c r="E1435" t="b">
        <v>1</v>
      </c>
    </row>
    <row r="1436" spans="1:5" ht="15.75" customHeight="1" x14ac:dyDescent="0.35">
      <c r="A1436" t="s">
        <v>2957</v>
      </c>
      <c r="B1436" t="s">
        <v>103</v>
      </c>
      <c r="C1436" t="s">
        <v>9</v>
      </c>
      <c r="D1436" t="s">
        <v>2958</v>
      </c>
      <c r="E1436" t="b">
        <v>0</v>
      </c>
    </row>
    <row r="1437" spans="1:5" ht="15.75" customHeight="1" x14ac:dyDescent="0.35">
      <c r="A1437" t="s">
        <v>2959</v>
      </c>
      <c r="B1437" t="s">
        <v>118</v>
      </c>
      <c r="C1437" t="s">
        <v>9</v>
      </c>
      <c r="D1437" t="s">
        <v>2960</v>
      </c>
      <c r="E1437" t="b">
        <v>1</v>
      </c>
    </row>
    <row r="1438" spans="1:5" ht="15.75" customHeight="1" x14ac:dyDescent="0.35">
      <c r="A1438" t="s">
        <v>2961</v>
      </c>
      <c r="B1438" t="s">
        <v>437</v>
      </c>
      <c r="C1438" t="s">
        <v>9</v>
      </c>
      <c r="D1438" t="s">
        <v>2962</v>
      </c>
      <c r="E1438" t="b">
        <v>1</v>
      </c>
    </row>
    <row r="1439" spans="1:5" ht="15.75" customHeight="1" x14ac:dyDescent="0.35">
      <c r="A1439" t="s">
        <v>2963</v>
      </c>
      <c r="B1439" t="s">
        <v>486</v>
      </c>
      <c r="C1439" t="s">
        <v>9</v>
      </c>
      <c r="D1439" t="s">
        <v>2964</v>
      </c>
      <c r="E1439" t="b">
        <v>0</v>
      </c>
    </row>
    <row r="1440" spans="1:5" ht="15.75" customHeight="1" x14ac:dyDescent="0.35">
      <c r="A1440" t="s">
        <v>2965</v>
      </c>
      <c r="B1440" t="s">
        <v>108</v>
      </c>
      <c r="C1440" t="s">
        <v>9</v>
      </c>
      <c r="D1440" t="s">
        <v>2966</v>
      </c>
      <c r="E1440" t="b">
        <v>1</v>
      </c>
    </row>
    <row r="1441" spans="1:5" ht="15.75" customHeight="1" x14ac:dyDescent="0.35">
      <c r="A1441" t="s">
        <v>2967</v>
      </c>
      <c r="B1441" t="s">
        <v>483</v>
      </c>
      <c r="C1441" t="s">
        <v>9</v>
      </c>
      <c r="D1441" t="s">
        <v>2968</v>
      </c>
      <c r="E1441" t="b">
        <v>1</v>
      </c>
    </row>
    <row r="1442" spans="1:5" ht="15.75" customHeight="1" x14ac:dyDescent="0.35">
      <c r="A1442" t="s">
        <v>2969</v>
      </c>
      <c r="B1442" t="s">
        <v>112</v>
      </c>
      <c r="C1442" t="s">
        <v>9</v>
      </c>
      <c r="D1442" t="s">
        <v>2970</v>
      </c>
      <c r="E1442" t="b">
        <v>1</v>
      </c>
    </row>
    <row r="1443" spans="1:5" ht="15.75" customHeight="1" x14ac:dyDescent="0.35">
      <c r="A1443" t="s">
        <v>2971</v>
      </c>
      <c r="B1443" t="s">
        <v>39</v>
      </c>
      <c r="C1443" t="s">
        <v>9</v>
      </c>
      <c r="D1443" t="s">
        <v>2972</v>
      </c>
      <c r="E1443" t="b">
        <v>1</v>
      </c>
    </row>
    <row r="1444" spans="1:5" ht="15.75" customHeight="1" x14ac:dyDescent="0.35">
      <c r="A1444" t="s">
        <v>2973</v>
      </c>
      <c r="B1444" t="s">
        <v>324</v>
      </c>
      <c r="C1444" t="s">
        <v>9</v>
      </c>
      <c r="D1444" t="s">
        <v>2974</v>
      </c>
      <c r="E1444" t="b">
        <v>1</v>
      </c>
    </row>
    <row r="1445" spans="1:5" ht="15.75" customHeight="1" x14ac:dyDescent="0.35">
      <c r="A1445" t="s">
        <v>2975</v>
      </c>
      <c r="B1445" t="s">
        <v>493</v>
      </c>
      <c r="C1445" t="s">
        <v>9</v>
      </c>
      <c r="D1445" t="s">
        <v>1524</v>
      </c>
      <c r="E1445" t="b">
        <v>1</v>
      </c>
    </row>
    <row r="1446" spans="1:5" ht="15.75" customHeight="1" x14ac:dyDescent="0.35">
      <c r="A1446" t="s">
        <v>2976</v>
      </c>
      <c r="B1446" t="s">
        <v>250</v>
      </c>
      <c r="C1446" t="s">
        <v>9</v>
      </c>
      <c r="D1446" t="s">
        <v>2977</v>
      </c>
      <c r="E1446" t="b">
        <v>1</v>
      </c>
    </row>
    <row r="1447" spans="1:5" ht="15.75" customHeight="1" x14ac:dyDescent="0.35">
      <c r="A1447" t="s">
        <v>2978</v>
      </c>
      <c r="B1447" t="s">
        <v>81</v>
      </c>
      <c r="C1447" t="s">
        <v>9</v>
      </c>
      <c r="D1447" t="s">
        <v>2979</v>
      </c>
      <c r="E1447" t="b">
        <v>1</v>
      </c>
    </row>
    <row r="1448" spans="1:5" ht="15.75" customHeight="1" x14ac:dyDescent="0.35">
      <c r="A1448" t="s">
        <v>2980</v>
      </c>
      <c r="B1448" t="s">
        <v>62</v>
      </c>
      <c r="C1448" t="s">
        <v>9</v>
      </c>
      <c r="D1448" t="s">
        <v>79</v>
      </c>
      <c r="E1448" t="b">
        <v>1</v>
      </c>
    </row>
    <row r="1449" spans="1:5" ht="15.75" customHeight="1" x14ac:dyDescent="0.35">
      <c r="A1449" t="s">
        <v>2981</v>
      </c>
      <c r="B1449" t="s">
        <v>76</v>
      </c>
      <c r="C1449" t="s">
        <v>9</v>
      </c>
      <c r="D1449" t="s">
        <v>2982</v>
      </c>
      <c r="E1449" t="b">
        <v>1</v>
      </c>
    </row>
    <row r="1450" spans="1:5" ht="15.75" customHeight="1" x14ac:dyDescent="0.35">
      <c r="A1450" t="s">
        <v>2983</v>
      </c>
      <c r="B1450" t="s">
        <v>72</v>
      </c>
      <c r="C1450" t="s">
        <v>9</v>
      </c>
      <c r="D1450" t="s">
        <v>2984</v>
      </c>
      <c r="E1450" t="b">
        <v>1</v>
      </c>
    </row>
    <row r="1451" spans="1:5" ht="15.75" customHeight="1" x14ac:dyDescent="0.35">
      <c r="A1451" t="s">
        <v>2985</v>
      </c>
      <c r="B1451" t="s">
        <v>368</v>
      </c>
      <c r="C1451" t="s">
        <v>9</v>
      </c>
      <c r="D1451" t="s">
        <v>2986</v>
      </c>
      <c r="E1451" t="b">
        <v>1</v>
      </c>
    </row>
    <row r="1452" spans="1:5" ht="15.75" customHeight="1" x14ac:dyDescent="0.35">
      <c r="A1452" t="s">
        <v>2987</v>
      </c>
      <c r="B1452" t="s">
        <v>563</v>
      </c>
      <c r="C1452" t="s">
        <v>9</v>
      </c>
      <c r="D1452" t="s">
        <v>2988</v>
      </c>
      <c r="E1452" t="b">
        <v>1</v>
      </c>
    </row>
    <row r="1453" spans="1:5" ht="15.75" customHeight="1" x14ac:dyDescent="0.35">
      <c r="A1453" t="s">
        <v>2989</v>
      </c>
      <c r="B1453" t="s">
        <v>35</v>
      </c>
      <c r="C1453" t="s">
        <v>9</v>
      </c>
      <c r="D1453" t="s">
        <v>2990</v>
      </c>
      <c r="E1453" t="b">
        <v>1</v>
      </c>
    </row>
    <row r="1454" spans="1:5" ht="15.75" customHeight="1" x14ac:dyDescent="0.35">
      <c r="A1454" t="s">
        <v>2991</v>
      </c>
      <c r="B1454" t="s">
        <v>289</v>
      </c>
      <c r="C1454" t="s">
        <v>9</v>
      </c>
      <c r="D1454" t="s">
        <v>2992</v>
      </c>
      <c r="E1454" t="b">
        <v>1</v>
      </c>
    </row>
    <row r="1455" spans="1:5" ht="15.75" customHeight="1" x14ac:dyDescent="0.35">
      <c r="A1455" t="s">
        <v>2993</v>
      </c>
      <c r="B1455" t="s">
        <v>508</v>
      </c>
      <c r="C1455" t="s">
        <v>9</v>
      </c>
      <c r="D1455" t="s">
        <v>2994</v>
      </c>
      <c r="E1455" t="b">
        <v>1</v>
      </c>
    </row>
    <row r="1456" spans="1:5" ht="15.75" customHeight="1" x14ac:dyDescent="0.35">
      <c r="A1456" t="s">
        <v>2995</v>
      </c>
      <c r="B1456" t="s">
        <v>219</v>
      </c>
      <c r="C1456" t="s">
        <v>9</v>
      </c>
      <c r="D1456" t="s">
        <v>2996</v>
      </c>
      <c r="E1456" t="b">
        <v>1</v>
      </c>
    </row>
    <row r="1457" spans="1:5" ht="15.75" customHeight="1" x14ac:dyDescent="0.35">
      <c r="A1457" t="s">
        <v>2997</v>
      </c>
      <c r="B1457" t="s">
        <v>169</v>
      </c>
      <c r="C1457" t="s">
        <v>9</v>
      </c>
      <c r="D1457" t="s">
        <v>2998</v>
      </c>
      <c r="E1457" t="b">
        <v>0</v>
      </c>
    </row>
    <row r="1458" spans="1:5" ht="15.75" customHeight="1" x14ac:dyDescent="0.35">
      <c r="A1458" t="s">
        <v>2999</v>
      </c>
      <c r="B1458" t="s">
        <v>392</v>
      </c>
      <c r="C1458" t="s">
        <v>9</v>
      </c>
      <c r="D1458" t="s">
        <v>3000</v>
      </c>
      <c r="E1458" t="b">
        <v>1</v>
      </c>
    </row>
    <row r="1459" spans="1:5" ht="15.75" customHeight="1" x14ac:dyDescent="0.35">
      <c r="A1459" t="s">
        <v>3001</v>
      </c>
      <c r="B1459" t="s">
        <v>493</v>
      </c>
      <c r="C1459" t="s">
        <v>9</v>
      </c>
      <c r="D1459" t="s">
        <v>3002</v>
      </c>
      <c r="E1459" t="b">
        <v>1</v>
      </c>
    </row>
    <row r="1460" spans="1:5" ht="15.75" customHeight="1" x14ac:dyDescent="0.35">
      <c r="A1460" t="s">
        <v>3003</v>
      </c>
      <c r="B1460" t="s">
        <v>52</v>
      </c>
      <c r="C1460" t="s">
        <v>9</v>
      </c>
      <c r="D1460" t="s">
        <v>448</v>
      </c>
      <c r="E1460" t="b">
        <v>1</v>
      </c>
    </row>
    <row r="1461" spans="1:5" ht="15.75" customHeight="1" x14ac:dyDescent="0.35">
      <c r="A1461" t="s">
        <v>3004</v>
      </c>
      <c r="B1461" t="s">
        <v>250</v>
      </c>
      <c r="C1461" t="s">
        <v>9</v>
      </c>
      <c r="D1461" t="s">
        <v>3005</v>
      </c>
      <c r="E1461" t="b">
        <v>1</v>
      </c>
    </row>
    <row r="1462" spans="1:5" ht="15.75" customHeight="1" x14ac:dyDescent="0.35">
      <c r="A1462" t="s">
        <v>3006</v>
      </c>
      <c r="B1462" t="s">
        <v>76</v>
      </c>
      <c r="C1462" t="s">
        <v>9</v>
      </c>
      <c r="D1462" t="s">
        <v>3007</v>
      </c>
      <c r="E1462" t="b">
        <v>1</v>
      </c>
    </row>
    <row r="1463" spans="1:5" ht="15.75" customHeight="1" x14ac:dyDescent="0.35">
      <c r="A1463" t="s">
        <v>3008</v>
      </c>
      <c r="B1463" t="s">
        <v>147</v>
      </c>
      <c r="C1463" t="s">
        <v>9</v>
      </c>
      <c r="D1463" t="s">
        <v>3009</v>
      </c>
      <c r="E1463" t="b">
        <v>1</v>
      </c>
    </row>
    <row r="1464" spans="1:5" ht="15.75" customHeight="1" x14ac:dyDescent="0.35">
      <c r="A1464" t="s">
        <v>3010</v>
      </c>
      <c r="B1464" t="s">
        <v>86</v>
      </c>
      <c r="C1464" t="s">
        <v>9</v>
      </c>
      <c r="D1464" t="s">
        <v>53</v>
      </c>
      <c r="E1464" t="b">
        <v>1</v>
      </c>
    </row>
    <row r="1465" spans="1:5" ht="15.75" customHeight="1" x14ac:dyDescent="0.35">
      <c r="A1465" t="s">
        <v>3011</v>
      </c>
      <c r="B1465" t="s">
        <v>336</v>
      </c>
      <c r="C1465" t="s">
        <v>9</v>
      </c>
      <c r="D1465" t="s">
        <v>259</v>
      </c>
      <c r="E1465" t="b">
        <v>1</v>
      </c>
    </row>
    <row r="1466" spans="1:5" ht="15.75" customHeight="1" x14ac:dyDescent="0.35">
      <c r="A1466" t="s">
        <v>3012</v>
      </c>
      <c r="B1466" t="s">
        <v>57</v>
      </c>
      <c r="C1466" t="s">
        <v>9</v>
      </c>
      <c r="D1466" t="s">
        <v>3013</v>
      </c>
      <c r="E1466" t="b">
        <v>1</v>
      </c>
    </row>
    <row r="1467" spans="1:5" ht="15.75" customHeight="1" x14ac:dyDescent="0.35">
      <c r="A1467" t="s">
        <v>3014</v>
      </c>
      <c r="B1467" t="s">
        <v>354</v>
      </c>
      <c r="C1467" t="s">
        <v>9</v>
      </c>
      <c r="D1467" t="s">
        <v>1773</v>
      </c>
      <c r="E1467" t="b">
        <v>1</v>
      </c>
    </row>
    <row r="1468" spans="1:5" ht="15.75" customHeight="1" x14ac:dyDescent="0.35">
      <c r="A1468" t="s">
        <v>3015</v>
      </c>
      <c r="B1468" t="s">
        <v>268</v>
      </c>
      <c r="C1468" t="s">
        <v>9</v>
      </c>
      <c r="D1468" t="s">
        <v>1885</v>
      </c>
      <c r="E1468" t="b">
        <v>1</v>
      </c>
    </row>
    <row r="1469" spans="1:5" ht="15.75" customHeight="1" x14ac:dyDescent="0.35">
      <c r="A1469" t="s">
        <v>3016</v>
      </c>
      <c r="B1469" t="s">
        <v>162</v>
      </c>
      <c r="C1469" t="s">
        <v>9</v>
      </c>
      <c r="D1469" t="s">
        <v>3017</v>
      </c>
      <c r="E1469" t="b">
        <v>1</v>
      </c>
    </row>
    <row r="1470" spans="1:5" ht="15.75" customHeight="1" x14ac:dyDescent="0.35">
      <c r="A1470" t="s">
        <v>3018</v>
      </c>
      <c r="B1470" t="s">
        <v>563</v>
      </c>
      <c r="C1470" t="s">
        <v>9</v>
      </c>
      <c r="D1470" t="s">
        <v>3019</v>
      </c>
      <c r="E1470" t="b">
        <v>1</v>
      </c>
    </row>
    <row r="1471" spans="1:5" ht="15.75" customHeight="1" x14ac:dyDescent="0.35">
      <c r="A1471" t="s">
        <v>3020</v>
      </c>
      <c r="B1471" t="s">
        <v>62</v>
      </c>
      <c r="C1471" t="s">
        <v>9</v>
      </c>
      <c r="D1471" t="s">
        <v>2622</v>
      </c>
      <c r="E1471" t="b">
        <v>0</v>
      </c>
    </row>
    <row r="1472" spans="1:5" ht="15.75" customHeight="1" x14ac:dyDescent="0.35">
      <c r="A1472" t="s">
        <v>3021</v>
      </c>
      <c r="B1472" t="s">
        <v>134</v>
      </c>
      <c r="C1472" t="s">
        <v>9</v>
      </c>
      <c r="D1472" t="s">
        <v>1357</v>
      </c>
      <c r="E1472" t="b">
        <v>1</v>
      </c>
    </row>
    <row r="1473" spans="1:5" ht="15.75" customHeight="1" x14ac:dyDescent="0.35">
      <c r="A1473" t="s">
        <v>3022</v>
      </c>
      <c r="B1473" t="s">
        <v>315</v>
      </c>
      <c r="C1473" t="s">
        <v>9</v>
      </c>
      <c r="D1473" t="s">
        <v>3023</v>
      </c>
      <c r="E1473" t="b">
        <v>0</v>
      </c>
    </row>
    <row r="1474" spans="1:5" ht="15.75" customHeight="1" x14ac:dyDescent="0.35">
      <c r="A1474" t="s">
        <v>3024</v>
      </c>
      <c r="B1474" t="s">
        <v>46</v>
      </c>
      <c r="C1474" t="s">
        <v>9</v>
      </c>
      <c r="D1474" t="s">
        <v>3025</v>
      </c>
      <c r="E1474" t="b">
        <v>1</v>
      </c>
    </row>
    <row r="1475" spans="1:5" ht="15.75" customHeight="1" x14ac:dyDescent="0.35">
      <c r="A1475" t="s">
        <v>3026</v>
      </c>
      <c r="B1475" t="s">
        <v>97</v>
      </c>
      <c r="C1475" t="s">
        <v>9</v>
      </c>
      <c r="D1475" t="s">
        <v>1058</v>
      </c>
      <c r="E1475" t="b">
        <v>1</v>
      </c>
    </row>
    <row r="1476" spans="1:5" ht="15.75" customHeight="1" x14ac:dyDescent="0.35">
      <c r="A1476" t="s">
        <v>3027</v>
      </c>
      <c r="B1476" t="s">
        <v>39</v>
      </c>
      <c r="C1476" t="s">
        <v>9</v>
      </c>
      <c r="D1476" t="s">
        <v>3028</v>
      </c>
      <c r="E1476" t="b">
        <v>1</v>
      </c>
    </row>
    <row r="1477" spans="1:5" ht="15.75" customHeight="1" x14ac:dyDescent="0.35">
      <c r="A1477" t="s">
        <v>3029</v>
      </c>
      <c r="B1477" t="s">
        <v>375</v>
      </c>
      <c r="C1477" t="s">
        <v>9</v>
      </c>
      <c r="D1477" t="s">
        <v>1718</v>
      </c>
      <c r="E1477" t="b">
        <v>1</v>
      </c>
    </row>
    <row r="1478" spans="1:5" ht="15.75" customHeight="1" x14ac:dyDescent="0.35">
      <c r="A1478" t="s">
        <v>3030</v>
      </c>
      <c r="B1478" t="s">
        <v>91</v>
      </c>
      <c r="C1478" t="s">
        <v>9</v>
      </c>
      <c r="D1478" t="s">
        <v>3031</v>
      </c>
      <c r="E1478" t="b">
        <v>1</v>
      </c>
    </row>
    <row r="1479" spans="1:5" ht="15.75" customHeight="1" x14ac:dyDescent="0.35">
      <c r="A1479" t="s">
        <v>3032</v>
      </c>
      <c r="B1479" t="s">
        <v>202</v>
      </c>
      <c r="C1479" t="s">
        <v>9</v>
      </c>
      <c r="D1479" t="s">
        <v>3033</v>
      </c>
      <c r="E1479" t="b">
        <v>1</v>
      </c>
    </row>
    <row r="1480" spans="1:5" ht="15.75" customHeight="1" x14ac:dyDescent="0.35">
      <c r="A1480" t="s">
        <v>3034</v>
      </c>
      <c r="B1480" t="s">
        <v>378</v>
      </c>
      <c r="C1480" t="s">
        <v>9</v>
      </c>
      <c r="D1480" t="s">
        <v>1205</v>
      </c>
      <c r="E1480" t="b">
        <v>1</v>
      </c>
    </row>
    <row r="1481" spans="1:5" ht="15.75" customHeight="1" x14ac:dyDescent="0.35">
      <c r="A1481" t="s">
        <v>3035</v>
      </c>
      <c r="B1481" t="s">
        <v>785</v>
      </c>
      <c r="C1481" t="s">
        <v>9</v>
      </c>
      <c r="D1481" t="s">
        <v>3036</v>
      </c>
      <c r="E1481" t="b">
        <v>1</v>
      </c>
    </row>
    <row r="1482" spans="1:5" ht="15.75" customHeight="1" x14ac:dyDescent="0.35">
      <c r="A1482" t="s">
        <v>3037</v>
      </c>
      <c r="B1482" t="s">
        <v>241</v>
      </c>
      <c r="C1482" t="s">
        <v>9</v>
      </c>
      <c r="D1482" t="s">
        <v>262</v>
      </c>
      <c r="E1482" t="b">
        <v>1</v>
      </c>
    </row>
    <row r="1483" spans="1:5" ht="15.75" customHeight="1" x14ac:dyDescent="0.35">
      <c r="A1483" t="s">
        <v>3038</v>
      </c>
      <c r="B1483" t="s">
        <v>268</v>
      </c>
      <c r="C1483" t="s">
        <v>9</v>
      </c>
      <c r="D1483" t="s">
        <v>3039</v>
      </c>
      <c r="E1483" t="b">
        <v>1</v>
      </c>
    </row>
    <row r="1484" spans="1:5" ht="15.75" customHeight="1" x14ac:dyDescent="0.35">
      <c r="A1484" t="s">
        <v>3040</v>
      </c>
      <c r="B1484" t="s">
        <v>91</v>
      </c>
      <c r="C1484" t="s">
        <v>9</v>
      </c>
      <c r="D1484" t="s">
        <v>3041</v>
      </c>
      <c r="E1484" t="b">
        <v>1</v>
      </c>
    </row>
    <row r="1485" spans="1:5" ht="15.75" customHeight="1" x14ac:dyDescent="0.35">
      <c r="A1485" t="s">
        <v>3042</v>
      </c>
      <c r="B1485" t="s">
        <v>211</v>
      </c>
      <c r="C1485" t="s">
        <v>9</v>
      </c>
      <c r="D1485" t="s">
        <v>3043</v>
      </c>
      <c r="E1485" t="b">
        <v>1</v>
      </c>
    </row>
    <row r="1486" spans="1:5" ht="15.75" customHeight="1" x14ac:dyDescent="0.35">
      <c r="A1486" t="s">
        <v>3044</v>
      </c>
      <c r="B1486" t="s">
        <v>20</v>
      </c>
      <c r="C1486" t="s">
        <v>9</v>
      </c>
      <c r="D1486" t="s">
        <v>2977</v>
      </c>
      <c r="E1486" t="b">
        <v>1</v>
      </c>
    </row>
    <row r="1487" spans="1:5" ht="15.75" customHeight="1" x14ac:dyDescent="0.35">
      <c r="A1487" t="s">
        <v>3045</v>
      </c>
      <c r="B1487" t="s">
        <v>169</v>
      </c>
      <c r="C1487" t="s">
        <v>9</v>
      </c>
      <c r="D1487" t="s">
        <v>3046</v>
      </c>
      <c r="E1487" t="b">
        <v>1</v>
      </c>
    </row>
    <row r="1488" spans="1:5" ht="15.75" customHeight="1" x14ac:dyDescent="0.35">
      <c r="A1488" t="s">
        <v>3047</v>
      </c>
      <c r="B1488" t="s">
        <v>139</v>
      </c>
      <c r="C1488" t="s">
        <v>9</v>
      </c>
      <c r="D1488" t="s">
        <v>3048</v>
      </c>
      <c r="E1488" t="b">
        <v>1</v>
      </c>
    </row>
    <row r="1489" spans="1:5" ht="15.75" customHeight="1" x14ac:dyDescent="0.35">
      <c r="A1489" t="s">
        <v>3049</v>
      </c>
      <c r="B1489" t="s">
        <v>35</v>
      </c>
      <c r="C1489" t="s">
        <v>9</v>
      </c>
      <c r="D1489" t="s">
        <v>3050</v>
      </c>
      <c r="E1489" t="b">
        <v>1</v>
      </c>
    </row>
    <row r="1490" spans="1:5" ht="15.75" customHeight="1" x14ac:dyDescent="0.35">
      <c r="A1490" t="s">
        <v>3051</v>
      </c>
      <c r="B1490" t="s">
        <v>68</v>
      </c>
      <c r="C1490" t="s">
        <v>9</v>
      </c>
      <c r="D1490" t="s">
        <v>3052</v>
      </c>
      <c r="E1490" t="b">
        <v>1</v>
      </c>
    </row>
    <row r="1491" spans="1:5" ht="15.75" customHeight="1" x14ac:dyDescent="0.35">
      <c r="A1491" t="s">
        <v>3053</v>
      </c>
      <c r="B1491" t="s">
        <v>86</v>
      </c>
      <c r="C1491" t="s">
        <v>9</v>
      </c>
      <c r="D1491" t="s">
        <v>3054</v>
      </c>
      <c r="E1491" t="b">
        <v>1</v>
      </c>
    </row>
    <row r="1492" spans="1:5" ht="15.75" customHeight="1" x14ac:dyDescent="0.35">
      <c r="A1492" t="s">
        <v>3055</v>
      </c>
      <c r="B1492" t="s">
        <v>892</v>
      </c>
      <c r="C1492" t="s">
        <v>9</v>
      </c>
      <c r="D1492" t="s">
        <v>1116</v>
      </c>
      <c r="E1492" t="b">
        <v>1</v>
      </c>
    </row>
    <row r="1493" spans="1:5" ht="15.75" customHeight="1" x14ac:dyDescent="0.35">
      <c r="A1493" t="s">
        <v>3056</v>
      </c>
      <c r="B1493" t="s">
        <v>650</v>
      </c>
      <c r="C1493" t="s">
        <v>9</v>
      </c>
      <c r="D1493" t="s">
        <v>3057</v>
      </c>
      <c r="E1493" t="b">
        <v>1</v>
      </c>
    </row>
    <row r="1494" spans="1:5" ht="15.75" customHeight="1" x14ac:dyDescent="0.35">
      <c r="A1494" t="s">
        <v>3058</v>
      </c>
      <c r="B1494" t="s">
        <v>112</v>
      </c>
      <c r="C1494" t="s">
        <v>9</v>
      </c>
      <c r="D1494" t="s">
        <v>3059</v>
      </c>
      <c r="E1494" t="b">
        <v>1</v>
      </c>
    </row>
    <row r="1495" spans="1:5" ht="15.75" customHeight="1" x14ac:dyDescent="0.35">
      <c r="A1495" t="s">
        <v>3060</v>
      </c>
      <c r="B1495" t="s">
        <v>346</v>
      </c>
      <c r="C1495" t="s">
        <v>9</v>
      </c>
      <c r="D1495" t="s">
        <v>3061</v>
      </c>
      <c r="E1495" t="b">
        <v>1</v>
      </c>
    </row>
    <row r="1496" spans="1:5" ht="15.75" customHeight="1" x14ac:dyDescent="0.35">
      <c r="A1496" t="s">
        <v>3062</v>
      </c>
      <c r="B1496" t="s">
        <v>250</v>
      </c>
      <c r="C1496" t="s">
        <v>9</v>
      </c>
      <c r="D1496" t="s">
        <v>21</v>
      </c>
      <c r="E1496" t="b">
        <v>1</v>
      </c>
    </row>
    <row r="1497" spans="1:5" ht="15.75" customHeight="1" x14ac:dyDescent="0.35">
      <c r="A1497" t="s">
        <v>3063</v>
      </c>
      <c r="B1497" t="s">
        <v>118</v>
      </c>
      <c r="C1497" t="s">
        <v>9</v>
      </c>
      <c r="D1497" t="s">
        <v>3064</v>
      </c>
      <c r="E1497" t="b">
        <v>1</v>
      </c>
    </row>
    <row r="1498" spans="1:5" ht="15.75" customHeight="1" x14ac:dyDescent="0.35">
      <c r="A1498" t="s">
        <v>3065</v>
      </c>
      <c r="B1498" t="s">
        <v>241</v>
      </c>
      <c r="C1498" t="s">
        <v>9</v>
      </c>
      <c r="D1498" t="s">
        <v>3066</v>
      </c>
      <c r="E1498" t="b">
        <v>1</v>
      </c>
    </row>
    <row r="1499" spans="1:5" ht="15.75" customHeight="1" x14ac:dyDescent="0.35">
      <c r="A1499" t="s">
        <v>3067</v>
      </c>
      <c r="B1499" t="s">
        <v>35</v>
      </c>
      <c r="C1499" t="s">
        <v>9</v>
      </c>
      <c r="D1499" t="s">
        <v>1481</v>
      </c>
      <c r="E1499" t="b">
        <v>1</v>
      </c>
    </row>
    <row r="1500" spans="1:5" ht="15.75" customHeight="1" x14ac:dyDescent="0.35">
      <c r="A1500" t="s">
        <v>3068</v>
      </c>
      <c r="B1500" t="s">
        <v>225</v>
      </c>
      <c r="C1500" t="s">
        <v>9</v>
      </c>
      <c r="D1500" t="s">
        <v>3069</v>
      </c>
      <c r="E1500" t="b">
        <v>1</v>
      </c>
    </row>
    <row r="1501" spans="1:5" ht="15.75" customHeight="1" x14ac:dyDescent="0.35">
      <c r="A1501" t="s">
        <v>3070</v>
      </c>
      <c r="B1501" t="s">
        <v>46</v>
      </c>
      <c r="C1501" t="s">
        <v>9</v>
      </c>
      <c r="D1501" t="s">
        <v>3071</v>
      </c>
      <c r="E1501" t="b">
        <v>1</v>
      </c>
    </row>
    <row r="1502" spans="1:5" ht="15.75" customHeight="1" x14ac:dyDescent="0.35">
      <c r="A1502" t="s">
        <v>3072</v>
      </c>
      <c r="B1502" t="s">
        <v>43</v>
      </c>
      <c r="C1502" t="s">
        <v>9</v>
      </c>
      <c r="D1502" t="s">
        <v>3073</v>
      </c>
      <c r="E1502" t="b">
        <v>1</v>
      </c>
    </row>
    <row r="1503" spans="1:5" ht="15.75" customHeight="1" x14ac:dyDescent="0.35">
      <c r="A1503" t="s">
        <v>3074</v>
      </c>
      <c r="B1503" t="s">
        <v>172</v>
      </c>
      <c r="C1503" t="s">
        <v>9</v>
      </c>
      <c r="D1503" t="s">
        <v>481</v>
      </c>
      <c r="E1503" t="b">
        <v>1</v>
      </c>
    </row>
    <row r="1504" spans="1:5" ht="15.75" customHeight="1" x14ac:dyDescent="0.35">
      <c r="A1504" t="s">
        <v>3075</v>
      </c>
      <c r="B1504" t="s">
        <v>12</v>
      </c>
      <c r="C1504" t="s">
        <v>9</v>
      </c>
      <c r="D1504" t="s">
        <v>3076</v>
      </c>
      <c r="E1504" t="b">
        <v>1</v>
      </c>
    </row>
    <row r="1505" spans="1:5" ht="15.75" customHeight="1" x14ac:dyDescent="0.35">
      <c r="A1505" t="s">
        <v>3077</v>
      </c>
      <c r="B1505" t="s">
        <v>39</v>
      </c>
      <c r="C1505" t="s">
        <v>9</v>
      </c>
      <c r="D1505" t="s">
        <v>3078</v>
      </c>
      <c r="E1505" t="b">
        <v>1</v>
      </c>
    </row>
    <row r="1506" spans="1:5" ht="15.75" customHeight="1" x14ac:dyDescent="0.35">
      <c r="A1506" t="s">
        <v>3079</v>
      </c>
      <c r="B1506" t="s">
        <v>354</v>
      </c>
      <c r="C1506" t="s">
        <v>9</v>
      </c>
      <c r="D1506" t="s">
        <v>1228</v>
      </c>
      <c r="E1506" t="b">
        <v>1</v>
      </c>
    </row>
    <row r="1507" spans="1:5" ht="15.75" customHeight="1" x14ac:dyDescent="0.35">
      <c r="A1507" t="s">
        <v>3080</v>
      </c>
      <c r="B1507" t="s">
        <v>35</v>
      </c>
      <c r="C1507" t="s">
        <v>9</v>
      </c>
      <c r="D1507" t="s">
        <v>3081</v>
      </c>
      <c r="E1507" t="b">
        <v>1</v>
      </c>
    </row>
    <row r="1508" spans="1:5" ht="15.75" customHeight="1" x14ac:dyDescent="0.35">
      <c r="A1508" t="s">
        <v>3082</v>
      </c>
      <c r="B1508" t="s">
        <v>86</v>
      </c>
      <c r="C1508" t="s">
        <v>9</v>
      </c>
      <c r="D1508" t="s">
        <v>1688</v>
      </c>
      <c r="E1508" t="b">
        <v>1</v>
      </c>
    </row>
    <row r="1509" spans="1:5" ht="15.75" customHeight="1" x14ac:dyDescent="0.35">
      <c r="A1509" t="s">
        <v>3083</v>
      </c>
      <c r="B1509" t="s">
        <v>108</v>
      </c>
      <c r="C1509" t="s">
        <v>9</v>
      </c>
      <c r="D1509" t="s">
        <v>3084</v>
      </c>
      <c r="E1509" t="b">
        <v>1</v>
      </c>
    </row>
    <row r="1510" spans="1:5" ht="15.75" customHeight="1" x14ac:dyDescent="0.35">
      <c r="A1510" t="s">
        <v>3085</v>
      </c>
      <c r="B1510" t="s">
        <v>785</v>
      </c>
      <c r="C1510" t="s">
        <v>9</v>
      </c>
      <c r="D1510" t="s">
        <v>3086</v>
      </c>
      <c r="E1510" t="b">
        <v>1</v>
      </c>
    </row>
    <row r="1511" spans="1:5" ht="15.75" customHeight="1" x14ac:dyDescent="0.35">
      <c r="A1511" t="s">
        <v>3087</v>
      </c>
      <c r="B1511" t="s">
        <v>94</v>
      </c>
      <c r="C1511" t="s">
        <v>9</v>
      </c>
      <c r="D1511" t="s">
        <v>2578</v>
      </c>
      <c r="E1511" t="b">
        <v>1</v>
      </c>
    </row>
    <row r="1512" spans="1:5" ht="15.75" customHeight="1" x14ac:dyDescent="0.35">
      <c r="A1512" t="s">
        <v>3088</v>
      </c>
      <c r="B1512" t="s">
        <v>29</v>
      </c>
      <c r="C1512" t="s">
        <v>9</v>
      </c>
      <c r="D1512" t="s">
        <v>1440</v>
      </c>
      <c r="E1512" t="b">
        <v>1</v>
      </c>
    </row>
    <row r="1513" spans="1:5" ht="15.75" customHeight="1" x14ac:dyDescent="0.35">
      <c r="A1513" t="s">
        <v>3089</v>
      </c>
      <c r="B1513" t="s">
        <v>650</v>
      </c>
      <c r="C1513" t="s">
        <v>9</v>
      </c>
      <c r="D1513" t="s">
        <v>3090</v>
      </c>
      <c r="E1513" t="b">
        <v>1</v>
      </c>
    </row>
    <row r="1514" spans="1:5" ht="15.75" customHeight="1" x14ac:dyDescent="0.35">
      <c r="A1514" t="s">
        <v>3091</v>
      </c>
      <c r="B1514" t="s">
        <v>100</v>
      </c>
      <c r="C1514" t="s">
        <v>9</v>
      </c>
      <c r="D1514" t="s">
        <v>3092</v>
      </c>
      <c r="E1514" t="b">
        <v>1</v>
      </c>
    </row>
    <row r="1515" spans="1:5" ht="15.75" customHeight="1" x14ac:dyDescent="0.35">
      <c r="A1515" t="s">
        <v>3093</v>
      </c>
      <c r="B1515" t="s">
        <v>23</v>
      </c>
      <c r="C1515" t="s">
        <v>9</v>
      </c>
      <c r="D1515" t="s">
        <v>3094</v>
      </c>
      <c r="E1515" t="b">
        <v>1</v>
      </c>
    </row>
    <row r="1516" spans="1:5" ht="15.75" customHeight="1" x14ac:dyDescent="0.35">
      <c r="A1516" t="s">
        <v>3095</v>
      </c>
      <c r="B1516" t="s">
        <v>418</v>
      </c>
      <c r="C1516" t="s">
        <v>9</v>
      </c>
      <c r="D1516" t="s">
        <v>3096</v>
      </c>
      <c r="E1516" t="b">
        <v>1</v>
      </c>
    </row>
    <row r="1517" spans="1:5" ht="15.75" customHeight="1" x14ac:dyDescent="0.35">
      <c r="A1517" t="s">
        <v>3097</v>
      </c>
      <c r="B1517" t="s">
        <v>454</v>
      </c>
      <c r="C1517" t="s">
        <v>9</v>
      </c>
      <c r="D1517" t="s">
        <v>3098</v>
      </c>
      <c r="E1517" t="b">
        <v>1</v>
      </c>
    </row>
    <row r="1518" spans="1:5" ht="15.75" customHeight="1" x14ac:dyDescent="0.35">
      <c r="A1518" t="s">
        <v>3099</v>
      </c>
      <c r="B1518" t="s">
        <v>112</v>
      </c>
      <c r="C1518" t="s">
        <v>9</v>
      </c>
      <c r="D1518" t="s">
        <v>3100</v>
      </c>
      <c r="E1518" t="b">
        <v>1</v>
      </c>
    </row>
    <row r="1519" spans="1:5" ht="15.75" customHeight="1" x14ac:dyDescent="0.35">
      <c r="A1519" t="s">
        <v>3101</v>
      </c>
      <c r="B1519" t="s">
        <v>52</v>
      </c>
      <c r="C1519" t="s">
        <v>9</v>
      </c>
      <c r="D1519" t="s">
        <v>3102</v>
      </c>
      <c r="E1519" t="b">
        <v>1</v>
      </c>
    </row>
    <row r="1520" spans="1:5" ht="15.75" customHeight="1" x14ac:dyDescent="0.35">
      <c r="A1520" t="s">
        <v>3103</v>
      </c>
      <c r="B1520" t="s">
        <v>147</v>
      </c>
      <c r="C1520" t="s">
        <v>9</v>
      </c>
      <c r="D1520" t="s">
        <v>2076</v>
      </c>
      <c r="E1520" t="b">
        <v>1</v>
      </c>
    </row>
    <row r="1521" spans="1:5" ht="15.75" customHeight="1" x14ac:dyDescent="0.35">
      <c r="A1521" t="s">
        <v>3104</v>
      </c>
      <c r="B1521" t="s">
        <v>324</v>
      </c>
      <c r="C1521" t="s">
        <v>9</v>
      </c>
      <c r="D1521" t="s">
        <v>3105</v>
      </c>
      <c r="E1521" t="b">
        <v>1</v>
      </c>
    </row>
    <row r="1522" spans="1:5" ht="15.75" customHeight="1" x14ac:dyDescent="0.35">
      <c r="A1522" t="s">
        <v>3106</v>
      </c>
      <c r="B1522" t="s">
        <v>91</v>
      </c>
      <c r="C1522" t="s">
        <v>9</v>
      </c>
      <c r="D1522" t="s">
        <v>30</v>
      </c>
      <c r="E1522" t="b">
        <v>1</v>
      </c>
    </row>
    <row r="1523" spans="1:5" ht="15.75" customHeight="1" x14ac:dyDescent="0.35">
      <c r="A1523" t="s">
        <v>3107</v>
      </c>
      <c r="B1523" t="s">
        <v>785</v>
      </c>
      <c r="C1523" t="s">
        <v>9</v>
      </c>
      <c r="D1523" t="s">
        <v>3108</v>
      </c>
      <c r="E1523" t="b">
        <v>1</v>
      </c>
    </row>
    <row r="1524" spans="1:5" ht="15.75" customHeight="1" x14ac:dyDescent="0.35">
      <c r="A1524" t="s">
        <v>3109</v>
      </c>
      <c r="B1524" t="s">
        <v>139</v>
      </c>
      <c r="C1524" t="s">
        <v>9</v>
      </c>
      <c r="D1524" t="s">
        <v>3110</v>
      </c>
      <c r="E1524" t="b">
        <v>1</v>
      </c>
    </row>
    <row r="1525" spans="1:5" ht="15.75" customHeight="1" x14ac:dyDescent="0.35">
      <c r="A1525" t="s">
        <v>3111</v>
      </c>
      <c r="B1525" t="s">
        <v>39</v>
      </c>
      <c r="C1525" t="s">
        <v>9</v>
      </c>
      <c r="D1525" t="s">
        <v>3112</v>
      </c>
      <c r="E1525" t="b">
        <v>0</v>
      </c>
    </row>
    <row r="1526" spans="1:5" ht="15.75" customHeight="1" x14ac:dyDescent="0.35">
      <c r="A1526" t="s">
        <v>3113</v>
      </c>
      <c r="B1526" t="s">
        <v>202</v>
      </c>
      <c r="C1526" t="s">
        <v>9</v>
      </c>
      <c r="D1526" t="s">
        <v>1326</v>
      </c>
      <c r="E1526" t="b">
        <v>1</v>
      </c>
    </row>
    <row r="1527" spans="1:5" ht="15.75" customHeight="1" x14ac:dyDescent="0.35">
      <c r="A1527" t="s">
        <v>3114</v>
      </c>
      <c r="B1527" t="s">
        <v>493</v>
      </c>
      <c r="C1527" t="s">
        <v>9</v>
      </c>
      <c r="D1527" t="s">
        <v>3115</v>
      </c>
      <c r="E1527" t="b">
        <v>1</v>
      </c>
    </row>
    <row r="1528" spans="1:5" ht="15.75" customHeight="1" x14ac:dyDescent="0.35">
      <c r="A1528" t="s">
        <v>3116</v>
      </c>
      <c r="B1528" t="s">
        <v>508</v>
      </c>
      <c r="C1528" t="s">
        <v>9</v>
      </c>
      <c r="D1528" t="s">
        <v>3117</v>
      </c>
      <c r="E1528" t="b">
        <v>1</v>
      </c>
    </row>
    <row r="1529" spans="1:5" ht="15.75" customHeight="1" x14ac:dyDescent="0.35">
      <c r="A1529" t="s">
        <v>3118</v>
      </c>
      <c r="B1529" t="s">
        <v>115</v>
      </c>
      <c r="C1529" t="s">
        <v>9</v>
      </c>
      <c r="D1529" t="s">
        <v>3119</v>
      </c>
      <c r="E1529" t="b">
        <v>1</v>
      </c>
    </row>
    <row r="1530" spans="1:5" ht="15.75" customHeight="1" x14ac:dyDescent="0.35">
      <c r="A1530" t="s">
        <v>3120</v>
      </c>
      <c r="B1530" t="s">
        <v>81</v>
      </c>
      <c r="C1530" t="s">
        <v>9</v>
      </c>
      <c r="D1530" t="s">
        <v>3121</v>
      </c>
      <c r="E1530" t="b">
        <v>1</v>
      </c>
    </row>
    <row r="1531" spans="1:5" ht="15.75" customHeight="1" x14ac:dyDescent="0.35">
      <c r="A1531" t="s">
        <v>3122</v>
      </c>
      <c r="B1531" t="s">
        <v>375</v>
      </c>
      <c r="C1531" t="s">
        <v>9</v>
      </c>
      <c r="D1531" t="s">
        <v>3123</v>
      </c>
      <c r="E1531" t="b">
        <v>1</v>
      </c>
    </row>
    <row r="1532" spans="1:5" ht="15.75" customHeight="1" x14ac:dyDescent="0.35">
      <c r="A1532" t="s">
        <v>3124</v>
      </c>
      <c r="B1532" t="s">
        <v>375</v>
      </c>
      <c r="C1532" t="s">
        <v>9</v>
      </c>
      <c r="D1532" t="s">
        <v>530</v>
      </c>
      <c r="E1532" t="b">
        <v>1</v>
      </c>
    </row>
    <row r="1533" spans="1:5" ht="15.75" customHeight="1" x14ac:dyDescent="0.35">
      <c r="A1533" t="s">
        <v>3125</v>
      </c>
      <c r="B1533" t="s">
        <v>162</v>
      </c>
      <c r="C1533" t="s">
        <v>9</v>
      </c>
      <c r="D1533" t="s">
        <v>2656</v>
      </c>
      <c r="E1533" t="b">
        <v>1</v>
      </c>
    </row>
    <row r="1534" spans="1:5" ht="15.75" customHeight="1" x14ac:dyDescent="0.35">
      <c r="A1534" t="s">
        <v>3126</v>
      </c>
      <c r="B1534" t="s">
        <v>392</v>
      </c>
      <c r="C1534" t="s">
        <v>9</v>
      </c>
      <c r="D1534" t="s">
        <v>3127</v>
      </c>
      <c r="E1534" t="b">
        <v>1</v>
      </c>
    </row>
    <row r="1535" spans="1:5" ht="15.75" customHeight="1" x14ac:dyDescent="0.35">
      <c r="A1535" t="s">
        <v>3128</v>
      </c>
      <c r="B1535" t="s">
        <v>354</v>
      </c>
      <c r="C1535" t="s">
        <v>9</v>
      </c>
      <c r="D1535" t="s">
        <v>1688</v>
      </c>
      <c r="E1535" t="b">
        <v>1</v>
      </c>
    </row>
    <row r="1536" spans="1:5" ht="15.75" customHeight="1" x14ac:dyDescent="0.35">
      <c r="A1536" t="s">
        <v>3129</v>
      </c>
      <c r="B1536" t="s">
        <v>68</v>
      </c>
      <c r="C1536" t="s">
        <v>9</v>
      </c>
      <c r="D1536" t="s">
        <v>3130</v>
      </c>
      <c r="E1536" t="b">
        <v>1</v>
      </c>
    </row>
    <row r="1537" spans="1:5" ht="15.75" customHeight="1" x14ac:dyDescent="0.35">
      <c r="A1537" t="s">
        <v>3131</v>
      </c>
      <c r="B1537" t="s">
        <v>199</v>
      </c>
      <c r="C1537" t="s">
        <v>9</v>
      </c>
      <c r="D1537" t="s">
        <v>3132</v>
      </c>
      <c r="E1537" t="b">
        <v>1</v>
      </c>
    </row>
    <row r="1538" spans="1:5" ht="15.75" customHeight="1" x14ac:dyDescent="0.35">
      <c r="A1538" t="s">
        <v>3133</v>
      </c>
      <c r="B1538" t="s">
        <v>72</v>
      </c>
      <c r="C1538" t="s">
        <v>9</v>
      </c>
      <c r="D1538" t="s">
        <v>496</v>
      </c>
      <c r="E1538" t="b">
        <v>1</v>
      </c>
    </row>
    <row r="1539" spans="1:5" ht="15.75" customHeight="1" x14ac:dyDescent="0.35">
      <c r="A1539" t="s">
        <v>3134</v>
      </c>
      <c r="B1539" t="s">
        <v>20</v>
      </c>
      <c r="C1539" t="s">
        <v>9</v>
      </c>
      <c r="D1539" t="s">
        <v>3135</v>
      </c>
      <c r="E1539" t="b">
        <v>1</v>
      </c>
    </row>
    <row r="1540" spans="1:5" ht="15.75" customHeight="1" x14ac:dyDescent="0.35">
      <c r="A1540" t="s">
        <v>3136</v>
      </c>
      <c r="B1540" t="s">
        <v>8</v>
      </c>
      <c r="C1540" t="s">
        <v>9</v>
      </c>
      <c r="D1540" t="s">
        <v>3137</v>
      </c>
      <c r="E1540" t="b">
        <v>1</v>
      </c>
    </row>
    <row r="1541" spans="1:5" ht="15.75" customHeight="1" x14ac:dyDescent="0.35">
      <c r="A1541" t="s">
        <v>3138</v>
      </c>
      <c r="B1541" t="s">
        <v>392</v>
      </c>
      <c r="C1541" t="s">
        <v>9</v>
      </c>
      <c r="D1541" t="s">
        <v>3139</v>
      </c>
      <c r="E1541" t="b">
        <v>1</v>
      </c>
    </row>
    <row r="1542" spans="1:5" ht="15.75" customHeight="1" x14ac:dyDescent="0.35">
      <c r="A1542" t="s">
        <v>3140</v>
      </c>
      <c r="B1542" t="s">
        <v>139</v>
      </c>
      <c r="C1542" t="s">
        <v>9</v>
      </c>
      <c r="D1542" t="s">
        <v>3141</v>
      </c>
      <c r="E1542" t="b">
        <v>1</v>
      </c>
    </row>
    <row r="1543" spans="1:5" ht="15.75" customHeight="1" x14ac:dyDescent="0.35">
      <c r="A1543" t="s">
        <v>3142</v>
      </c>
      <c r="B1543" t="s">
        <v>346</v>
      </c>
      <c r="C1543" t="s">
        <v>9</v>
      </c>
      <c r="D1543" t="s">
        <v>3143</v>
      </c>
      <c r="E1543" t="b">
        <v>1</v>
      </c>
    </row>
    <row r="1544" spans="1:5" ht="15.75" customHeight="1" x14ac:dyDescent="0.35">
      <c r="A1544" t="s">
        <v>3144</v>
      </c>
      <c r="B1544" t="s">
        <v>552</v>
      </c>
      <c r="C1544" t="s">
        <v>9</v>
      </c>
      <c r="D1544" t="s">
        <v>3145</v>
      </c>
      <c r="E1544" t="b">
        <v>1</v>
      </c>
    </row>
    <row r="1545" spans="1:5" ht="15.75" customHeight="1" x14ac:dyDescent="0.35">
      <c r="A1545" t="s">
        <v>3146</v>
      </c>
      <c r="B1545" t="s">
        <v>211</v>
      </c>
      <c r="C1545" t="s">
        <v>9</v>
      </c>
      <c r="D1545" t="s">
        <v>3147</v>
      </c>
      <c r="E1545" t="b">
        <v>1</v>
      </c>
    </row>
    <row r="1546" spans="1:5" ht="15.75" customHeight="1" x14ac:dyDescent="0.35">
      <c r="A1546" t="s">
        <v>3148</v>
      </c>
      <c r="B1546" t="s">
        <v>100</v>
      </c>
      <c r="C1546" t="s">
        <v>9</v>
      </c>
      <c r="D1546" t="s">
        <v>3149</v>
      </c>
      <c r="E1546" t="b">
        <v>1</v>
      </c>
    </row>
    <row r="1547" spans="1:5" ht="15.75" customHeight="1" x14ac:dyDescent="0.35">
      <c r="A1547" t="s">
        <v>3150</v>
      </c>
      <c r="B1547" t="s">
        <v>650</v>
      </c>
      <c r="C1547" t="s">
        <v>9</v>
      </c>
      <c r="D1547" t="s">
        <v>3151</v>
      </c>
      <c r="E1547" t="b">
        <v>1</v>
      </c>
    </row>
    <row r="1548" spans="1:5" ht="15.75" customHeight="1" x14ac:dyDescent="0.35">
      <c r="A1548" t="s">
        <v>3152</v>
      </c>
      <c r="B1548" t="s">
        <v>336</v>
      </c>
      <c r="C1548" t="s">
        <v>9</v>
      </c>
      <c r="D1548" t="s">
        <v>2948</v>
      </c>
      <c r="E1548" t="b">
        <v>1</v>
      </c>
    </row>
    <row r="1549" spans="1:5" ht="15.75" customHeight="1" x14ac:dyDescent="0.35">
      <c r="A1549" t="s">
        <v>3153</v>
      </c>
      <c r="B1549" t="s">
        <v>627</v>
      </c>
      <c r="C1549" t="s">
        <v>9</v>
      </c>
      <c r="D1549" t="s">
        <v>3154</v>
      </c>
      <c r="E1549" t="b">
        <v>1</v>
      </c>
    </row>
    <row r="1550" spans="1:5" ht="15.75" customHeight="1" x14ac:dyDescent="0.35">
      <c r="A1550" t="s">
        <v>3155</v>
      </c>
      <c r="B1550" t="s">
        <v>29</v>
      </c>
      <c r="C1550" t="s">
        <v>9</v>
      </c>
      <c r="D1550" t="s">
        <v>2960</v>
      </c>
      <c r="E1550" t="b">
        <v>1</v>
      </c>
    </row>
    <row r="1551" spans="1:5" ht="15.75" customHeight="1" x14ac:dyDescent="0.35">
      <c r="A1551" t="s">
        <v>3156</v>
      </c>
      <c r="B1551" t="s">
        <v>289</v>
      </c>
      <c r="C1551" t="s">
        <v>9</v>
      </c>
      <c r="D1551" t="s">
        <v>3157</v>
      </c>
      <c r="E1551" t="b">
        <v>1</v>
      </c>
    </row>
    <row r="1552" spans="1:5" ht="15.75" customHeight="1" x14ac:dyDescent="0.35">
      <c r="A1552" t="s">
        <v>3158</v>
      </c>
      <c r="B1552" t="s">
        <v>91</v>
      </c>
      <c r="C1552" t="s">
        <v>9</v>
      </c>
      <c r="D1552" t="s">
        <v>3159</v>
      </c>
      <c r="E1552" t="b">
        <v>1</v>
      </c>
    </row>
    <row r="1553" spans="1:5" ht="15.75" customHeight="1" x14ac:dyDescent="0.35">
      <c r="A1553" t="s">
        <v>3160</v>
      </c>
      <c r="B1553" t="s">
        <v>202</v>
      </c>
      <c r="C1553" t="s">
        <v>9</v>
      </c>
      <c r="D1553" t="s">
        <v>55</v>
      </c>
      <c r="E1553" t="b">
        <v>1</v>
      </c>
    </row>
    <row r="1554" spans="1:5" ht="15.75" customHeight="1" x14ac:dyDescent="0.35">
      <c r="A1554" t="s">
        <v>3161</v>
      </c>
      <c r="B1554" t="s">
        <v>175</v>
      </c>
      <c r="C1554" t="s">
        <v>9</v>
      </c>
      <c r="D1554" t="s">
        <v>3162</v>
      </c>
      <c r="E1554" t="b">
        <v>1</v>
      </c>
    </row>
    <row r="1555" spans="1:5" ht="15.75" customHeight="1" x14ac:dyDescent="0.35">
      <c r="A1555" t="s">
        <v>3163</v>
      </c>
      <c r="B1555" t="s">
        <v>86</v>
      </c>
      <c r="C1555" t="s">
        <v>9</v>
      </c>
      <c r="D1555" t="s">
        <v>3164</v>
      </c>
      <c r="E1555" t="b">
        <v>1</v>
      </c>
    </row>
    <row r="1556" spans="1:5" ht="15.75" customHeight="1" x14ac:dyDescent="0.35">
      <c r="A1556" t="s">
        <v>3165</v>
      </c>
      <c r="B1556" t="s">
        <v>351</v>
      </c>
      <c r="C1556" t="s">
        <v>9</v>
      </c>
      <c r="D1556" t="s">
        <v>994</v>
      </c>
      <c r="E1556" t="b">
        <v>1</v>
      </c>
    </row>
    <row r="1557" spans="1:5" ht="15.75" customHeight="1" x14ac:dyDescent="0.35">
      <c r="A1557" t="s">
        <v>3166</v>
      </c>
      <c r="B1557" t="s">
        <v>627</v>
      </c>
      <c r="C1557" t="s">
        <v>9</v>
      </c>
      <c r="D1557" t="s">
        <v>3167</v>
      </c>
      <c r="E1557" t="b">
        <v>1</v>
      </c>
    </row>
    <row r="1558" spans="1:5" ht="15.75" customHeight="1" x14ac:dyDescent="0.35">
      <c r="A1558" t="s">
        <v>3168</v>
      </c>
      <c r="B1558" t="s">
        <v>202</v>
      </c>
      <c r="C1558" t="s">
        <v>9</v>
      </c>
      <c r="D1558" t="s">
        <v>3169</v>
      </c>
      <c r="E1558" t="b">
        <v>1</v>
      </c>
    </row>
    <row r="1559" spans="1:5" ht="15.75" customHeight="1" x14ac:dyDescent="0.35">
      <c r="A1559" t="s">
        <v>3170</v>
      </c>
      <c r="B1559" t="s">
        <v>100</v>
      </c>
      <c r="C1559" t="s">
        <v>9</v>
      </c>
      <c r="D1559" t="s">
        <v>3171</v>
      </c>
      <c r="E1559" t="b">
        <v>1</v>
      </c>
    </row>
    <row r="1560" spans="1:5" ht="15.75" customHeight="1" x14ac:dyDescent="0.35">
      <c r="A1560" t="s">
        <v>3172</v>
      </c>
      <c r="B1560" t="s">
        <v>241</v>
      </c>
      <c r="C1560" t="s">
        <v>9</v>
      </c>
      <c r="D1560" t="s">
        <v>87</v>
      </c>
      <c r="E1560" t="b">
        <v>1</v>
      </c>
    </row>
    <row r="1561" spans="1:5" ht="15.75" customHeight="1" x14ac:dyDescent="0.35">
      <c r="A1561" t="s">
        <v>3173</v>
      </c>
      <c r="B1561" t="s">
        <v>26</v>
      </c>
      <c r="C1561" t="s">
        <v>9</v>
      </c>
      <c r="D1561" t="s">
        <v>3174</v>
      </c>
      <c r="E1561" t="b">
        <v>1</v>
      </c>
    </row>
    <row r="1562" spans="1:5" ht="15.75" customHeight="1" x14ac:dyDescent="0.35">
      <c r="A1562" t="s">
        <v>3175</v>
      </c>
      <c r="B1562" t="s">
        <v>115</v>
      </c>
      <c r="C1562" t="s">
        <v>9</v>
      </c>
      <c r="D1562" t="s">
        <v>3176</v>
      </c>
      <c r="E1562" t="b">
        <v>0</v>
      </c>
    </row>
    <row r="1563" spans="1:5" ht="15.75" customHeight="1" x14ac:dyDescent="0.35">
      <c r="A1563" t="s">
        <v>3177</v>
      </c>
      <c r="B1563" t="s">
        <v>32</v>
      </c>
      <c r="C1563" t="s">
        <v>9</v>
      </c>
      <c r="D1563" t="s">
        <v>3178</v>
      </c>
      <c r="E1563" t="b">
        <v>1</v>
      </c>
    </row>
    <row r="1564" spans="1:5" ht="15.75" customHeight="1" x14ac:dyDescent="0.35">
      <c r="A1564" t="s">
        <v>3179</v>
      </c>
      <c r="B1564" t="s">
        <v>23</v>
      </c>
      <c r="C1564" t="s">
        <v>9</v>
      </c>
      <c r="D1564" t="s">
        <v>3180</v>
      </c>
      <c r="E1564" t="b">
        <v>1</v>
      </c>
    </row>
    <row r="1565" spans="1:5" ht="15.75" customHeight="1" x14ac:dyDescent="0.35">
      <c r="A1565" t="s">
        <v>3181</v>
      </c>
      <c r="B1565" t="s">
        <v>219</v>
      </c>
      <c r="C1565" t="s">
        <v>9</v>
      </c>
      <c r="D1565" t="s">
        <v>3182</v>
      </c>
      <c r="E1565" t="b">
        <v>1</v>
      </c>
    </row>
    <row r="1566" spans="1:5" ht="15.75" customHeight="1" x14ac:dyDescent="0.35">
      <c r="A1566" t="s">
        <v>3183</v>
      </c>
      <c r="B1566" t="s">
        <v>486</v>
      </c>
      <c r="C1566" t="s">
        <v>9</v>
      </c>
      <c r="D1566" t="s">
        <v>3184</v>
      </c>
      <c r="E1566" t="b">
        <v>1</v>
      </c>
    </row>
    <row r="1567" spans="1:5" ht="15.75" customHeight="1" x14ac:dyDescent="0.35">
      <c r="A1567" t="s">
        <v>3185</v>
      </c>
      <c r="B1567" t="s">
        <v>32</v>
      </c>
      <c r="C1567" t="s">
        <v>9</v>
      </c>
      <c r="D1567" t="s">
        <v>2225</v>
      </c>
      <c r="E1567" t="b">
        <v>1</v>
      </c>
    </row>
    <row r="1568" spans="1:5" ht="15.75" customHeight="1" x14ac:dyDescent="0.35">
      <c r="A1568" t="s">
        <v>3186</v>
      </c>
      <c r="B1568" t="s">
        <v>892</v>
      </c>
      <c r="C1568" t="s">
        <v>9</v>
      </c>
      <c r="D1568" t="s">
        <v>2192</v>
      </c>
      <c r="E1568" t="b">
        <v>1</v>
      </c>
    </row>
    <row r="1569" spans="1:5" ht="15.75" customHeight="1" x14ac:dyDescent="0.35">
      <c r="A1569" t="s">
        <v>3187</v>
      </c>
      <c r="B1569" t="s">
        <v>91</v>
      </c>
      <c r="C1569" t="s">
        <v>9</v>
      </c>
      <c r="D1569" t="s">
        <v>3188</v>
      </c>
      <c r="E1569" t="b">
        <v>1</v>
      </c>
    </row>
    <row r="1570" spans="1:5" ht="15.75" customHeight="1" x14ac:dyDescent="0.35">
      <c r="A1570" t="s">
        <v>3189</v>
      </c>
      <c r="B1570" t="s">
        <v>330</v>
      </c>
      <c r="C1570" t="s">
        <v>9</v>
      </c>
      <c r="D1570" t="s">
        <v>3190</v>
      </c>
      <c r="E1570" t="b">
        <v>1</v>
      </c>
    </row>
    <row r="1571" spans="1:5" ht="15.75" customHeight="1" x14ac:dyDescent="0.35">
      <c r="A1571" t="s">
        <v>3191</v>
      </c>
      <c r="B1571" t="s">
        <v>552</v>
      </c>
      <c r="C1571" t="s">
        <v>9</v>
      </c>
      <c r="D1571" t="s">
        <v>1518</v>
      </c>
      <c r="E1571" t="b">
        <v>1</v>
      </c>
    </row>
    <row r="1572" spans="1:5" ht="15.75" customHeight="1" x14ac:dyDescent="0.35">
      <c r="A1572" t="s">
        <v>3192</v>
      </c>
      <c r="B1572" t="s">
        <v>486</v>
      </c>
      <c r="C1572" t="s">
        <v>9</v>
      </c>
      <c r="D1572" t="s">
        <v>3193</v>
      </c>
      <c r="E1572" t="b">
        <v>0</v>
      </c>
    </row>
    <row r="1573" spans="1:5" ht="15.75" customHeight="1" x14ac:dyDescent="0.35">
      <c r="A1573" t="s">
        <v>3194</v>
      </c>
      <c r="B1573" t="s">
        <v>172</v>
      </c>
      <c r="C1573" t="s">
        <v>9</v>
      </c>
      <c r="D1573" t="s">
        <v>3195</v>
      </c>
      <c r="E1573" t="b">
        <v>1</v>
      </c>
    </row>
    <row r="1574" spans="1:5" ht="15.75" customHeight="1" x14ac:dyDescent="0.35">
      <c r="A1574" t="s">
        <v>3196</v>
      </c>
      <c r="B1574" t="s">
        <v>199</v>
      </c>
      <c r="C1574" t="s">
        <v>9</v>
      </c>
      <c r="D1574" t="s">
        <v>3197</v>
      </c>
      <c r="E1574" t="b">
        <v>1</v>
      </c>
    </row>
    <row r="1575" spans="1:5" ht="15.75" customHeight="1" x14ac:dyDescent="0.35">
      <c r="A1575" t="s">
        <v>3198</v>
      </c>
      <c r="B1575" t="s">
        <v>437</v>
      </c>
      <c r="C1575" t="s">
        <v>9</v>
      </c>
      <c r="D1575" t="s">
        <v>1044</v>
      </c>
      <c r="E1575" t="b">
        <v>1</v>
      </c>
    </row>
    <row r="1576" spans="1:5" ht="15.75" customHeight="1" x14ac:dyDescent="0.35">
      <c r="A1576" t="s">
        <v>3199</v>
      </c>
      <c r="B1576" t="s">
        <v>552</v>
      </c>
      <c r="C1576" t="s">
        <v>9</v>
      </c>
      <c r="D1576" t="s">
        <v>3200</v>
      </c>
      <c r="E1576" t="b">
        <v>1</v>
      </c>
    </row>
    <row r="1577" spans="1:5" ht="15.75" customHeight="1" x14ac:dyDescent="0.35">
      <c r="A1577" t="s">
        <v>3201</v>
      </c>
      <c r="B1577" t="s">
        <v>437</v>
      </c>
      <c r="C1577" t="s">
        <v>9</v>
      </c>
      <c r="D1577" t="s">
        <v>3202</v>
      </c>
      <c r="E1577" t="b">
        <v>1</v>
      </c>
    </row>
    <row r="1578" spans="1:5" ht="15.75" customHeight="1" x14ac:dyDescent="0.35">
      <c r="A1578" t="s">
        <v>3203</v>
      </c>
      <c r="B1578" t="s">
        <v>62</v>
      </c>
      <c r="C1578" t="s">
        <v>9</v>
      </c>
      <c r="D1578" t="s">
        <v>1722</v>
      </c>
      <c r="E1578" t="b">
        <v>1</v>
      </c>
    </row>
    <row r="1579" spans="1:5" ht="15.75" customHeight="1" x14ac:dyDescent="0.35">
      <c r="A1579" t="s">
        <v>3204</v>
      </c>
      <c r="B1579" t="s">
        <v>52</v>
      </c>
      <c r="C1579" t="s">
        <v>9</v>
      </c>
      <c r="D1579" t="s">
        <v>953</v>
      </c>
      <c r="E1579" t="b">
        <v>1</v>
      </c>
    </row>
    <row r="1580" spans="1:5" ht="15.75" customHeight="1" x14ac:dyDescent="0.35">
      <c r="A1580" t="s">
        <v>3205</v>
      </c>
      <c r="B1580" t="s">
        <v>289</v>
      </c>
      <c r="C1580" t="s">
        <v>9</v>
      </c>
      <c r="D1580" t="s">
        <v>3206</v>
      </c>
      <c r="E1580" t="b">
        <v>1</v>
      </c>
    </row>
    <row r="1581" spans="1:5" ht="15.75" customHeight="1" x14ac:dyDescent="0.35">
      <c r="A1581" t="s">
        <v>3207</v>
      </c>
      <c r="B1581" t="s">
        <v>211</v>
      </c>
      <c r="C1581" t="s">
        <v>9</v>
      </c>
      <c r="D1581" t="s">
        <v>3208</v>
      </c>
      <c r="E1581" t="b">
        <v>0</v>
      </c>
    </row>
    <row r="1582" spans="1:5" ht="15.75" customHeight="1" x14ac:dyDescent="0.35">
      <c r="A1582" t="s">
        <v>3209</v>
      </c>
      <c r="B1582" t="s">
        <v>169</v>
      </c>
      <c r="C1582" t="s">
        <v>9</v>
      </c>
      <c r="D1582" t="s">
        <v>3210</v>
      </c>
      <c r="E1582" t="b">
        <v>1</v>
      </c>
    </row>
    <row r="1583" spans="1:5" ht="15.75" customHeight="1" x14ac:dyDescent="0.35">
      <c r="A1583" t="s">
        <v>3211</v>
      </c>
      <c r="B1583" t="s">
        <v>52</v>
      </c>
      <c r="C1583" t="s">
        <v>9</v>
      </c>
      <c r="D1583" t="s">
        <v>3212</v>
      </c>
      <c r="E1583" t="b">
        <v>1</v>
      </c>
    </row>
    <row r="1584" spans="1:5" ht="15.75" customHeight="1" x14ac:dyDescent="0.35">
      <c r="A1584" t="s">
        <v>3213</v>
      </c>
      <c r="B1584" t="s">
        <v>211</v>
      </c>
      <c r="C1584" t="s">
        <v>9</v>
      </c>
      <c r="D1584" t="s">
        <v>3214</v>
      </c>
      <c r="E1584" t="b">
        <v>1</v>
      </c>
    </row>
    <row r="1585" spans="1:5" ht="15.75" customHeight="1" x14ac:dyDescent="0.35">
      <c r="A1585" t="s">
        <v>3215</v>
      </c>
      <c r="B1585" t="s">
        <v>324</v>
      </c>
      <c r="C1585" t="s">
        <v>9</v>
      </c>
      <c r="D1585" t="s">
        <v>3216</v>
      </c>
      <c r="E1585" t="b">
        <v>1</v>
      </c>
    </row>
    <row r="1586" spans="1:5" ht="15.75" customHeight="1" x14ac:dyDescent="0.35">
      <c r="A1586" t="s">
        <v>3217</v>
      </c>
      <c r="B1586" t="s">
        <v>16</v>
      </c>
      <c r="C1586" t="s">
        <v>9</v>
      </c>
      <c r="D1586" t="s">
        <v>3218</v>
      </c>
      <c r="E1586" t="b">
        <v>1</v>
      </c>
    </row>
    <row r="1587" spans="1:5" ht="15.75" customHeight="1" x14ac:dyDescent="0.35">
      <c r="A1587" t="s">
        <v>3219</v>
      </c>
      <c r="B1587" t="s">
        <v>118</v>
      </c>
      <c r="C1587" t="s">
        <v>9</v>
      </c>
      <c r="D1587" t="s">
        <v>3220</v>
      </c>
      <c r="E1587" t="b">
        <v>1</v>
      </c>
    </row>
    <row r="1588" spans="1:5" ht="15.75" customHeight="1" x14ac:dyDescent="0.35">
      <c r="A1588" t="s">
        <v>3221</v>
      </c>
      <c r="B1588" t="s">
        <v>483</v>
      </c>
      <c r="C1588" t="s">
        <v>9</v>
      </c>
      <c r="D1588" t="s">
        <v>3222</v>
      </c>
      <c r="E1588" t="b">
        <v>1</v>
      </c>
    </row>
    <row r="1589" spans="1:5" ht="15.75" customHeight="1" x14ac:dyDescent="0.35">
      <c r="A1589" t="s">
        <v>3223</v>
      </c>
      <c r="B1589" t="s">
        <v>115</v>
      </c>
      <c r="C1589" t="s">
        <v>9</v>
      </c>
      <c r="D1589" t="s">
        <v>3224</v>
      </c>
      <c r="E1589" t="b">
        <v>0</v>
      </c>
    </row>
    <row r="1590" spans="1:5" ht="15.75" customHeight="1" x14ac:dyDescent="0.35">
      <c r="A1590" t="s">
        <v>3225</v>
      </c>
      <c r="B1590" t="s">
        <v>12</v>
      </c>
      <c r="C1590" t="s">
        <v>9</v>
      </c>
      <c r="D1590" t="s">
        <v>1472</v>
      </c>
      <c r="E1590" t="b">
        <v>1</v>
      </c>
    </row>
    <row r="1591" spans="1:5" ht="15.75" customHeight="1" x14ac:dyDescent="0.35">
      <c r="A1591" t="s">
        <v>3226</v>
      </c>
      <c r="B1591" t="s">
        <v>324</v>
      </c>
      <c r="C1591" t="s">
        <v>9</v>
      </c>
      <c r="D1591" t="s">
        <v>3227</v>
      </c>
      <c r="E1591" t="b">
        <v>1</v>
      </c>
    </row>
    <row r="1592" spans="1:5" ht="15.75" customHeight="1" x14ac:dyDescent="0.35">
      <c r="A1592" t="s">
        <v>3228</v>
      </c>
      <c r="B1592" t="s">
        <v>103</v>
      </c>
      <c r="C1592" t="s">
        <v>9</v>
      </c>
      <c r="D1592" t="s">
        <v>3229</v>
      </c>
      <c r="E1592" t="b">
        <v>1</v>
      </c>
    </row>
    <row r="1593" spans="1:5" ht="15.75" customHeight="1" x14ac:dyDescent="0.35">
      <c r="A1593" t="s">
        <v>3230</v>
      </c>
      <c r="B1593" t="s">
        <v>100</v>
      </c>
      <c r="C1593" t="s">
        <v>9</v>
      </c>
      <c r="D1593" t="s">
        <v>3231</v>
      </c>
      <c r="E1593" t="b">
        <v>1</v>
      </c>
    </row>
    <row r="1594" spans="1:5" ht="15.75" customHeight="1" x14ac:dyDescent="0.35">
      <c r="A1594" t="s">
        <v>3232</v>
      </c>
      <c r="B1594" t="s">
        <v>169</v>
      </c>
      <c r="C1594" t="s">
        <v>9</v>
      </c>
      <c r="D1594" t="s">
        <v>3233</v>
      </c>
      <c r="E1594" t="b">
        <v>1</v>
      </c>
    </row>
    <row r="1595" spans="1:5" ht="15.75" customHeight="1" x14ac:dyDescent="0.35">
      <c r="A1595" t="s">
        <v>3234</v>
      </c>
      <c r="B1595" t="s">
        <v>638</v>
      </c>
      <c r="C1595" t="s">
        <v>9</v>
      </c>
      <c r="D1595" t="s">
        <v>3235</v>
      </c>
      <c r="E1595" t="b">
        <v>1</v>
      </c>
    </row>
    <row r="1596" spans="1:5" ht="15.75" customHeight="1" x14ac:dyDescent="0.35">
      <c r="A1596" t="s">
        <v>3236</v>
      </c>
      <c r="B1596" t="s">
        <v>134</v>
      </c>
      <c r="C1596" t="s">
        <v>9</v>
      </c>
      <c r="D1596" t="s">
        <v>3237</v>
      </c>
      <c r="E1596" t="b">
        <v>1</v>
      </c>
    </row>
    <row r="1597" spans="1:5" ht="15.75" customHeight="1" x14ac:dyDescent="0.35">
      <c r="A1597" t="s">
        <v>3238</v>
      </c>
      <c r="B1597" t="s">
        <v>508</v>
      </c>
      <c r="C1597" t="s">
        <v>9</v>
      </c>
      <c r="D1597" t="s">
        <v>3239</v>
      </c>
      <c r="E1597" t="b">
        <v>1</v>
      </c>
    </row>
    <row r="1598" spans="1:5" ht="15.75" customHeight="1" x14ac:dyDescent="0.35">
      <c r="A1598" t="s">
        <v>3240</v>
      </c>
      <c r="B1598" t="s">
        <v>72</v>
      </c>
      <c r="C1598" t="s">
        <v>9</v>
      </c>
      <c r="D1598" t="s">
        <v>3241</v>
      </c>
      <c r="E1598" t="b">
        <v>1</v>
      </c>
    </row>
    <row r="1599" spans="1:5" ht="15.75" customHeight="1" x14ac:dyDescent="0.35">
      <c r="A1599" t="s">
        <v>3242</v>
      </c>
      <c r="B1599" t="s">
        <v>219</v>
      </c>
      <c r="C1599" t="s">
        <v>9</v>
      </c>
      <c r="D1599" t="s">
        <v>3243</v>
      </c>
      <c r="E1599" t="b">
        <v>1</v>
      </c>
    </row>
    <row r="1600" spans="1:5" ht="15.75" customHeight="1" x14ac:dyDescent="0.35">
      <c r="A1600" t="s">
        <v>3244</v>
      </c>
      <c r="B1600" t="s">
        <v>139</v>
      </c>
      <c r="C1600" t="s">
        <v>9</v>
      </c>
      <c r="D1600" t="s">
        <v>475</v>
      </c>
      <c r="E1600" t="b">
        <v>1</v>
      </c>
    </row>
    <row r="1601" spans="1:5" ht="15.75" customHeight="1" x14ac:dyDescent="0.35">
      <c r="A1601" t="s">
        <v>3245</v>
      </c>
      <c r="B1601" t="s">
        <v>351</v>
      </c>
      <c r="C1601" t="s">
        <v>9</v>
      </c>
      <c r="D1601" t="s">
        <v>3246</v>
      </c>
      <c r="E1601" t="b">
        <v>1</v>
      </c>
    </row>
    <row r="1602" spans="1:5" ht="15.75" customHeight="1" x14ac:dyDescent="0.35">
      <c r="A1602" t="s">
        <v>3247</v>
      </c>
      <c r="B1602" t="s">
        <v>611</v>
      </c>
      <c r="C1602" t="s">
        <v>9</v>
      </c>
      <c r="D1602" t="s">
        <v>2889</v>
      </c>
      <c r="E1602" t="b">
        <v>1</v>
      </c>
    </row>
    <row r="1603" spans="1:5" ht="15.75" customHeight="1" x14ac:dyDescent="0.35">
      <c r="A1603" t="s">
        <v>3248</v>
      </c>
      <c r="B1603" t="s">
        <v>62</v>
      </c>
      <c r="C1603" t="s">
        <v>9</v>
      </c>
      <c r="D1603" t="s">
        <v>3249</v>
      </c>
      <c r="E1603" t="b">
        <v>1</v>
      </c>
    </row>
    <row r="1604" spans="1:5" ht="15.75" customHeight="1" x14ac:dyDescent="0.35">
      <c r="A1604" t="s">
        <v>3250</v>
      </c>
      <c r="B1604" t="s">
        <v>354</v>
      </c>
      <c r="C1604" t="s">
        <v>9</v>
      </c>
      <c r="D1604" t="s">
        <v>2503</v>
      </c>
      <c r="E1604" t="b">
        <v>1</v>
      </c>
    </row>
    <row r="1605" spans="1:5" ht="15.75" customHeight="1" x14ac:dyDescent="0.35">
      <c r="A1605" t="s">
        <v>3251</v>
      </c>
      <c r="B1605" t="s">
        <v>627</v>
      </c>
      <c r="C1605" t="s">
        <v>9</v>
      </c>
      <c r="D1605" t="s">
        <v>2293</v>
      </c>
      <c r="E1605" t="b">
        <v>1</v>
      </c>
    </row>
    <row r="1606" spans="1:5" ht="15.75" customHeight="1" x14ac:dyDescent="0.35">
      <c r="A1606" t="s">
        <v>3252</v>
      </c>
      <c r="B1606" t="s">
        <v>199</v>
      </c>
      <c r="C1606" t="s">
        <v>9</v>
      </c>
      <c r="D1606" t="s">
        <v>3253</v>
      </c>
      <c r="E1606" t="b">
        <v>1</v>
      </c>
    </row>
    <row r="1607" spans="1:5" ht="15.75" customHeight="1" x14ac:dyDescent="0.35">
      <c r="A1607" t="s">
        <v>3254</v>
      </c>
      <c r="B1607" t="s">
        <v>552</v>
      </c>
      <c r="C1607" t="s">
        <v>9</v>
      </c>
      <c r="D1607" t="s">
        <v>3255</v>
      </c>
      <c r="E1607" t="b">
        <v>1</v>
      </c>
    </row>
    <row r="1608" spans="1:5" ht="15.75" customHeight="1" x14ac:dyDescent="0.35">
      <c r="A1608" t="s">
        <v>3256</v>
      </c>
      <c r="B1608" t="s">
        <v>23</v>
      </c>
      <c r="C1608" t="s">
        <v>9</v>
      </c>
      <c r="D1608" t="s">
        <v>3257</v>
      </c>
      <c r="E1608" t="b">
        <v>1</v>
      </c>
    </row>
    <row r="1609" spans="1:5" ht="15.75" customHeight="1" x14ac:dyDescent="0.35">
      <c r="A1609" t="s">
        <v>3258</v>
      </c>
      <c r="B1609" t="s">
        <v>563</v>
      </c>
      <c r="C1609" t="s">
        <v>9</v>
      </c>
      <c r="D1609" t="s">
        <v>3259</v>
      </c>
      <c r="E1609" t="b">
        <v>0</v>
      </c>
    </row>
    <row r="1610" spans="1:5" ht="15.75" customHeight="1" x14ac:dyDescent="0.35">
      <c r="A1610" t="s">
        <v>3260</v>
      </c>
      <c r="B1610" t="s">
        <v>650</v>
      </c>
      <c r="C1610" t="s">
        <v>9</v>
      </c>
      <c r="D1610" t="s">
        <v>3261</v>
      </c>
      <c r="E1610" t="b">
        <v>1</v>
      </c>
    </row>
    <row r="1611" spans="1:5" ht="15.75" customHeight="1" x14ac:dyDescent="0.35">
      <c r="A1611" t="s">
        <v>3262</v>
      </c>
      <c r="B1611" t="s">
        <v>354</v>
      </c>
      <c r="C1611" t="s">
        <v>9</v>
      </c>
      <c r="D1611" t="s">
        <v>3263</v>
      </c>
      <c r="E1611" t="b">
        <v>1</v>
      </c>
    </row>
    <row r="1612" spans="1:5" ht="15.75" customHeight="1" x14ac:dyDescent="0.35">
      <c r="A1612" t="s">
        <v>3264</v>
      </c>
      <c r="B1612" t="s">
        <v>65</v>
      </c>
      <c r="C1612" t="s">
        <v>9</v>
      </c>
      <c r="D1612" t="s">
        <v>3265</v>
      </c>
      <c r="E1612" t="b">
        <v>1</v>
      </c>
    </row>
    <row r="1613" spans="1:5" ht="15.75" customHeight="1" x14ac:dyDescent="0.35">
      <c r="A1613" t="s">
        <v>3266</v>
      </c>
      <c r="B1613" t="s">
        <v>97</v>
      </c>
      <c r="C1613" t="s">
        <v>9</v>
      </c>
      <c r="D1613" t="s">
        <v>3267</v>
      </c>
      <c r="E1613" t="b">
        <v>1</v>
      </c>
    </row>
    <row r="1614" spans="1:5" ht="15.75" customHeight="1" x14ac:dyDescent="0.35">
      <c r="A1614" t="s">
        <v>3268</v>
      </c>
      <c r="B1614" t="s">
        <v>351</v>
      </c>
      <c r="C1614" t="s">
        <v>9</v>
      </c>
      <c r="D1614" t="s">
        <v>3269</v>
      </c>
      <c r="E1614" t="b">
        <v>1</v>
      </c>
    </row>
    <row r="1615" spans="1:5" ht="15.75" customHeight="1" x14ac:dyDescent="0.35">
      <c r="A1615" t="s">
        <v>3270</v>
      </c>
      <c r="B1615" t="s">
        <v>162</v>
      </c>
      <c r="C1615" t="s">
        <v>9</v>
      </c>
      <c r="D1615" t="s">
        <v>3271</v>
      </c>
      <c r="E1615" t="b">
        <v>1</v>
      </c>
    </row>
    <row r="1616" spans="1:5" ht="15.75" customHeight="1" x14ac:dyDescent="0.35">
      <c r="A1616" t="s">
        <v>3272</v>
      </c>
      <c r="B1616" t="s">
        <v>155</v>
      </c>
      <c r="C1616" t="s">
        <v>9</v>
      </c>
      <c r="D1616" t="s">
        <v>3233</v>
      </c>
      <c r="E1616" t="b">
        <v>1</v>
      </c>
    </row>
    <row r="1617" spans="1:5" ht="15.75" customHeight="1" x14ac:dyDescent="0.35">
      <c r="A1617" t="s">
        <v>3273</v>
      </c>
      <c r="B1617" t="s">
        <v>225</v>
      </c>
      <c r="C1617" t="s">
        <v>9</v>
      </c>
      <c r="D1617" t="s">
        <v>2328</v>
      </c>
      <c r="E1617" t="b">
        <v>1</v>
      </c>
    </row>
    <row r="1618" spans="1:5" ht="15.75" customHeight="1" x14ac:dyDescent="0.35">
      <c r="A1618" t="s">
        <v>3274</v>
      </c>
      <c r="B1618" t="s">
        <v>169</v>
      </c>
      <c r="C1618" t="s">
        <v>9</v>
      </c>
      <c r="D1618" t="s">
        <v>3275</v>
      </c>
      <c r="E1618" t="b">
        <v>0</v>
      </c>
    </row>
    <row r="1619" spans="1:5" ht="15.75" customHeight="1" x14ac:dyDescent="0.35">
      <c r="A1619" t="s">
        <v>3276</v>
      </c>
      <c r="B1619" t="s">
        <v>219</v>
      </c>
      <c r="C1619" t="s">
        <v>9</v>
      </c>
      <c r="D1619" t="s">
        <v>3277</v>
      </c>
      <c r="E1619" t="b">
        <v>1</v>
      </c>
    </row>
    <row r="1620" spans="1:5" ht="15.75" customHeight="1" x14ac:dyDescent="0.35">
      <c r="A1620" t="s">
        <v>3278</v>
      </c>
      <c r="B1620" t="s">
        <v>29</v>
      </c>
      <c r="C1620" t="s">
        <v>9</v>
      </c>
      <c r="D1620" t="s">
        <v>3279</v>
      </c>
      <c r="E1620" t="b">
        <v>1</v>
      </c>
    </row>
    <row r="1621" spans="1:5" ht="15.75" customHeight="1" x14ac:dyDescent="0.35">
      <c r="A1621" t="s">
        <v>3280</v>
      </c>
      <c r="B1621" t="s">
        <v>375</v>
      </c>
      <c r="C1621" t="s">
        <v>9</v>
      </c>
      <c r="D1621" t="s">
        <v>3281</v>
      </c>
      <c r="E1621" t="b">
        <v>1</v>
      </c>
    </row>
    <row r="1622" spans="1:5" ht="15.75" customHeight="1" x14ac:dyDescent="0.35">
      <c r="A1622" t="s">
        <v>3282</v>
      </c>
      <c r="B1622" t="s">
        <v>346</v>
      </c>
      <c r="C1622" t="s">
        <v>9</v>
      </c>
      <c r="D1622" t="s">
        <v>3283</v>
      </c>
      <c r="E1622" t="b">
        <v>1</v>
      </c>
    </row>
    <row r="1623" spans="1:5" ht="15.75" customHeight="1" x14ac:dyDescent="0.35">
      <c r="A1623" t="s">
        <v>3284</v>
      </c>
      <c r="B1623" t="s">
        <v>76</v>
      </c>
      <c r="C1623" t="s">
        <v>9</v>
      </c>
      <c r="D1623" t="s">
        <v>3285</v>
      </c>
      <c r="E1623" t="b">
        <v>1</v>
      </c>
    </row>
    <row r="1624" spans="1:5" ht="15.75" customHeight="1" x14ac:dyDescent="0.35">
      <c r="A1624" t="s">
        <v>3286</v>
      </c>
      <c r="B1624" t="s">
        <v>368</v>
      </c>
      <c r="C1624" t="s">
        <v>9</v>
      </c>
      <c r="D1624" t="s">
        <v>3271</v>
      </c>
      <c r="E1624" t="b">
        <v>1</v>
      </c>
    </row>
    <row r="1625" spans="1:5" ht="15.75" customHeight="1" x14ac:dyDescent="0.35">
      <c r="A1625" t="s">
        <v>3287</v>
      </c>
      <c r="B1625" t="s">
        <v>401</v>
      </c>
      <c r="C1625" t="s">
        <v>9</v>
      </c>
      <c r="D1625" t="s">
        <v>3288</v>
      </c>
      <c r="E1625" t="b">
        <v>1</v>
      </c>
    </row>
    <row r="1626" spans="1:5" ht="15.75" customHeight="1" x14ac:dyDescent="0.35">
      <c r="A1626" t="s">
        <v>3289</v>
      </c>
      <c r="B1626" t="s">
        <v>8</v>
      </c>
      <c r="C1626" t="s">
        <v>9</v>
      </c>
      <c r="D1626" t="s">
        <v>3290</v>
      </c>
      <c r="E1626" t="b">
        <v>1</v>
      </c>
    </row>
    <row r="1627" spans="1:5" ht="15.75" customHeight="1" x14ac:dyDescent="0.35">
      <c r="A1627" t="s">
        <v>3291</v>
      </c>
      <c r="B1627" t="s">
        <v>81</v>
      </c>
      <c r="C1627" t="s">
        <v>9</v>
      </c>
      <c r="D1627" t="s">
        <v>3292</v>
      </c>
      <c r="E1627" t="b">
        <v>1</v>
      </c>
    </row>
    <row r="1628" spans="1:5" ht="15.75" customHeight="1" x14ac:dyDescent="0.35">
      <c r="A1628" t="s">
        <v>3293</v>
      </c>
      <c r="B1628" t="s">
        <v>8</v>
      </c>
      <c r="C1628" t="s">
        <v>9</v>
      </c>
      <c r="D1628" t="s">
        <v>3294</v>
      </c>
      <c r="E1628" t="b">
        <v>1</v>
      </c>
    </row>
    <row r="1629" spans="1:5" ht="15.75" customHeight="1" x14ac:dyDescent="0.35">
      <c r="A1629" t="s">
        <v>3295</v>
      </c>
      <c r="B1629" t="s">
        <v>392</v>
      </c>
      <c r="C1629" t="s">
        <v>9</v>
      </c>
      <c r="D1629" t="s">
        <v>3296</v>
      </c>
      <c r="E1629" t="b">
        <v>1</v>
      </c>
    </row>
    <row r="1630" spans="1:5" ht="15.75" customHeight="1" x14ac:dyDescent="0.35">
      <c r="A1630" t="s">
        <v>3297</v>
      </c>
      <c r="B1630" t="s">
        <v>219</v>
      </c>
      <c r="C1630" t="s">
        <v>9</v>
      </c>
      <c r="D1630" t="s">
        <v>3298</v>
      </c>
      <c r="E1630" t="b">
        <v>1</v>
      </c>
    </row>
    <row r="1631" spans="1:5" ht="15.75" customHeight="1" x14ac:dyDescent="0.35">
      <c r="A1631" t="s">
        <v>3299</v>
      </c>
      <c r="B1631" t="s">
        <v>346</v>
      </c>
      <c r="C1631" t="s">
        <v>9</v>
      </c>
      <c r="D1631" t="s">
        <v>3300</v>
      </c>
      <c r="E1631" t="b">
        <v>1</v>
      </c>
    </row>
    <row r="1632" spans="1:5" ht="15.75" customHeight="1" x14ac:dyDescent="0.35">
      <c r="A1632" t="s">
        <v>3301</v>
      </c>
      <c r="B1632" t="s">
        <v>346</v>
      </c>
      <c r="C1632" t="s">
        <v>9</v>
      </c>
      <c r="D1632" t="s">
        <v>2721</v>
      </c>
      <c r="E1632" t="b">
        <v>1</v>
      </c>
    </row>
    <row r="1633" spans="1:5" ht="15.75" customHeight="1" x14ac:dyDescent="0.35">
      <c r="A1633" t="s">
        <v>3302</v>
      </c>
      <c r="B1633" t="s">
        <v>192</v>
      </c>
      <c r="C1633" t="s">
        <v>9</v>
      </c>
      <c r="D1633" t="s">
        <v>3303</v>
      </c>
      <c r="E1633" t="b">
        <v>1</v>
      </c>
    </row>
    <row r="1634" spans="1:5" ht="15.75" customHeight="1" x14ac:dyDescent="0.35">
      <c r="A1634" t="s">
        <v>3304</v>
      </c>
      <c r="B1634" t="s">
        <v>315</v>
      </c>
      <c r="C1634" t="s">
        <v>9</v>
      </c>
      <c r="D1634" t="s">
        <v>3305</v>
      </c>
      <c r="E1634" t="b">
        <v>1</v>
      </c>
    </row>
    <row r="1635" spans="1:5" ht="15.75" customHeight="1" x14ac:dyDescent="0.35">
      <c r="A1635" t="s">
        <v>3306</v>
      </c>
      <c r="B1635" t="s">
        <v>162</v>
      </c>
      <c r="C1635" t="s">
        <v>9</v>
      </c>
      <c r="D1635" t="s">
        <v>940</v>
      </c>
      <c r="E1635" t="b">
        <v>1</v>
      </c>
    </row>
    <row r="1636" spans="1:5" ht="15.75" customHeight="1" x14ac:dyDescent="0.35">
      <c r="A1636" t="s">
        <v>3307</v>
      </c>
      <c r="B1636" t="s">
        <v>65</v>
      </c>
      <c r="C1636" t="s">
        <v>9</v>
      </c>
      <c r="D1636" t="s">
        <v>3308</v>
      </c>
      <c r="E1636" t="b">
        <v>1</v>
      </c>
    </row>
    <row r="1637" spans="1:5" ht="15.75" customHeight="1" x14ac:dyDescent="0.35">
      <c r="A1637" t="s">
        <v>3309</v>
      </c>
      <c r="B1637" t="s">
        <v>8</v>
      </c>
      <c r="C1637" t="s">
        <v>9</v>
      </c>
      <c r="D1637" t="s">
        <v>522</v>
      </c>
      <c r="E1637" t="b">
        <v>1</v>
      </c>
    </row>
    <row r="1638" spans="1:5" ht="15.75" customHeight="1" x14ac:dyDescent="0.35">
      <c r="A1638" t="s">
        <v>3310</v>
      </c>
      <c r="B1638" t="s">
        <v>622</v>
      </c>
      <c r="C1638" t="s">
        <v>9</v>
      </c>
      <c r="D1638" t="s">
        <v>3311</v>
      </c>
      <c r="E1638" t="b">
        <v>1</v>
      </c>
    </row>
    <row r="1639" spans="1:5" ht="15.75" customHeight="1" x14ac:dyDescent="0.35">
      <c r="A1639" t="s">
        <v>3312</v>
      </c>
      <c r="B1639" t="s">
        <v>115</v>
      </c>
      <c r="C1639" t="s">
        <v>9</v>
      </c>
      <c r="D1639" t="s">
        <v>3313</v>
      </c>
      <c r="E1639" t="b">
        <v>1</v>
      </c>
    </row>
    <row r="1640" spans="1:5" ht="15.75" customHeight="1" x14ac:dyDescent="0.35">
      <c r="A1640" t="s">
        <v>3314</v>
      </c>
      <c r="B1640" t="s">
        <v>97</v>
      </c>
      <c r="C1640" t="s">
        <v>9</v>
      </c>
      <c r="D1640" t="s">
        <v>3315</v>
      </c>
      <c r="E1640" t="b">
        <v>1</v>
      </c>
    </row>
    <row r="1641" spans="1:5" ht="15.75" customHeight="1" x14ac:dyDescent="0.35">
      <c r="A1641" t="s">
        <v>3316</v>
      </c>
      <c r="B1641" t="s">
        <v>20</v>
      </c>
      <c r="C1641" t="s">
        <v>9</v>
      </c>
      <c r="D1641" t="s">
        <v>3317</v>
      </c>
      <c r="E1641" t="b">
        <v>1</v>
      </c>
    </row>
    <row r="1642" spans="1:5" ht="15.75" customHeight="1" x14ac:dyDescent="0.35">
      <c r="A1642" t="s">
        <v>3318</v>
      </c>
      <c r="B1642" t="s">
        <v>622</v>
      </c>
      <c r="C1642" t="s">
        <v>9</v>
      </c>
      <c r="D1642" t="s">
        <v>3319</v>
      </c>
      <c r="E1642" t="b">
        <v>1</v>
      </c>
    </row>
    <row r="1643" spans="1:5" ht="15.75" customHeight="1" x14ac:dyDescent="0.35">
      <c r="A1643" t="s">
        <v>3320</v>
      </c>
      <c r="B1643" t="s">
        <v>785</v>
      </c>
      <c r="C1643" t="s">
        <v>9</v>
      </c>
      <c r="D1643" t="s">
        <v>3321</v>
      </c>
      <c r="E1643" t="b">
        <v>1</v>
      </c>
    </row>
    <row r="1644" spans="1:5" ht="15.75" customHeight="1" x14ac:dyDescent="0.35">
      <c r="A1644" t="s">
        <v>3322</v>
      </c>
      <c r="B1644" t="s">
        <v>493</v>
      </c>
      <c r="C1644" t="s">
        <v>9</v>
      </c>
      <c r="D1644" t="s">
        <v>3323</v>
      </c>
      <c r="E1644" t="b">
        <v>1</v>
      </c>
    </row>
    <row r="1645" spans="1:5" ht="15.75" customHeight="1" x14ac:dyDescent="0.35">
      <c r="A1645" t="s">
        <v>3324</v>
      </c>
      <c r="B1645" t="s">
        <v>552</v>
      </c>
      <c r="C1645" t="s">
        <v>9</v>
      </c>
      <c r="D1645" t="s">
        <v>2060</v>
      </c>
      <c r="E1645" t="b">
        <v>1</v>
      </c>
    </row>
    <row r="1646" spans="1:5" ht="15.75" customHeight="1" x14ac:dyDescent="0.35">
      <c r="A1646" t="s">
        <v>3325</v>
      </c>
      <c r="B1646" t="s">
        <v>324</v>
      </c>
      <c r="C1646" t="s">
        <v>9</v>
      </c>
      <c r="D1646" t="s">
        <v>3326</v>
      </c>
      <c r="E1646" t="b">
        <v>1</v>
      </c>
    </row>
    <row r="1647" spans="1:5" ht="15.75" customHeight="1" x14ac:dyDescent="0.35">
      <c r="A1647" t="s">
        <v>3327</v>
      </c>
      <c r="B1647" t="s">
        <v>162</v>
      </c>
      <c r="C1647" t="s">
        <v>9</v>
      </c>
      <c r="D1647" t="s">
        <v>412</v>
      </c>
      <c r="E1647" t="b">
        <v>1</v>
      </c>
    </row>
    <row r="1648" spans="1:5" ht="15.75" customHeight="1" x14ac:dyDescent="0.35">
      <c r="A1648" t="s">
        <v>3328</v>
      </c>
      <c r="B1648" t="s">
        <v>241</v>
      </c>
      <c r="C1648" t="s">
        <v>9</v>
      </c>
      <c r="D1648" t="s">
        <v>3329</v>
      </c>
      <c r="E1648" t="b">
        <v>1</v>
      </c>
    </row>
    <row r="1649" spans="1:5" ht="15.75" customHeight="1" x14ac:dyDescent="0.35">
      <c r="A1649" t="s">
        <v>3330</v>
      </c>
      <c r="B1649" t="s">
        <v>115</v>
      </c>
      <c r="C1649" t="s">
        <v>9</v>
      </c>
      <c r="D1649" t="s">
        <v>3331</v>
      </c>
      <c r="E1649" t="b">
        <v>1</v>
      </c>
    </row>
    <row r="1650" spans="1:5" ht="15.75" customHeight="1" x14ac:dyDescent="0.35">
      <c r="A1650" t="s">
        <v>3332</v>
      </c>
      <c r="B1650" t="s">
        <v>52</v>
      </c>
      <c r="C1650" t="s">
        <v>9</v>
      </c>
      <c r="D1650" t="s">
        <v>3333</v>
      </c>
      <c r="E1650" t="b">
        <v>1</v>
      </c>
    </row>
    <row r="1651" spans="1:5" ht="15.75" customHeight="1" x14ac:dyDescent="0.35">
      <c r="A1651" t="s">
        <v>3334</v>
      </c>
      <c r="B1651" t="s">
        <v>336</v>
      </c>
      <c r="C1651" t="s">
        <v>9</v>
      </c>
      <c r="D1651" t="s">
        <v>3335</v>
      </c>
      <c r="E1651" t="b">
        <v>1</v>
      </c>
    </row>
    <row r="1652" spans="1:5" ht="15.75" customHeight="1" x14ac:dyDescent="0.35">
      <c r="A1652" t="s">
        <v>3336</v>
      </c>
      <c r="B1652" t="s">
        <v>785</v>
      </c>
      <c r="C1652" t="s">
        <v>9</v>
      </c>
      <c r="D1652" t="s">
        <v>1022</v>
      </c>
      <c r="E1652" t="b">
        <v>1</v>
      </c>
    </row>
    <row r="1653" spans="1:5" ht="15.75" customHeight="1" x14ac:dyDescent="0.35">
      <c r="A1653" t="s">
        <v>3337</v>
      </c>
      <c r="B1653" t="s">
        <v>16</v>
      </c>
      <c r="C1653" t="s">
        <v>9</v>
      </c>
      <c r="D1653" t="s">
        <v>3338</v>
      </c>
      <c r="E1653" t="b">
        <v>1</v>
      </c>
    </row>
    <row r="1654" spans="1:5" ht="15.75" customHeight="1" x14ac:dyDescent="0.35">
      <c r="A1654" t="s">
        <v>3339</v>
      </c>
      <c r="B1654" t="s">
        <v>493</v>
      </c>
      <c r="C1654" t="s">
        <v>9</v>
      </c>
      <c r="D1654" t="s">
        <v>3340</v>
      </c>
      <c r="E1654" t="b">
        <v>1</v>
      </c>
    </row>
    <row r="1655" spans="1:5" ht="15.75" customHeight="1" x14ac:dyDescent="0.35">
      <c r="A1655" t="s">
        <v>3341</v>
      </c>
      <c r="B1655" t="s">
        <v>43</v>
      </c>
      <c r="C1655" t="s">
        <v>9</v>
      </c>
      <c r="D1655" t="s">
        <v>3342</v>
      </c>
      <c r="E1655" t="b">
        <v>1</v>
      </c>
    </row>
    <row r="1656" spans="1:5" ht="15.75" customHeight="1" x14ac:dyDescent="0.35">
      <c r="A1656" t="s">
        <v>3343</v>
      </c>
      <c r="B1656" t="s">
        <v>112</v>
      </c>
      <c r="C1656" t="s">
        <v>9</v>
      </c>
      <c r="D1656" t="s">
        <v>3344</v>
      </c>
      <c r="E1656" t="b">
        <v>1</v>
      </c>
    </row>
    <row r="1657" spans="1:5" ht="15.75" customHeight="1" x14ac:dyDescent="0.35">
      <c r="A1657" t="s">
        <v>3345</v>
      </c>
      <c r="B1657" t="s">
        <v>378</v>
      </c>
      <c r="C1657" t="s">
        <v>9</v>
      </c>
      <c r="D1657" t="s">
        <v>3346</v>
      </c>
      <c r="E1657" t="b">
        <v>1</v>
      </c>
    </row>
    <row r="1658" spans="1:5" ht="15.75" customHeight="1" x14ac:dyDescent="0.35">
      <c r="A1658" t="s">
        <v>3347</v>
      </c>
      <c r="B1658" t="s">
        <v>552</v>
      </c>
      <c r="C1658" t="s">
        <v>9</v>
      </c>
      <c r="D1658" t="s">
        <v>1577</v>
      </c>
      <c r="E1658" t="b">
        <v>1</v>
      </c>
    </row>
    <row r="1659" spans="1:5" ht="15.75" customHeight="1" x14ac:dyDescent="0.35">
      <c r="A1659" t="s">
        <v>3348</v>
      </c>
      <c r="B1659" t="s">
        <v>46</v>
      </c>
      <c r="C1659" t="s">
        <v>9</v>
      </c>
      <c r="D1659" t="s">
        <v>3349</v>
      </c>
      <c r="E1659" t="b">
        <v>1</v>
      </c>
    </row>
    <row r="1660" spans="1:5" ht="15.75" customHeight="1" x14ac:dyDescent="0.35">
      <c r="A1660" t="s">
        <v>3350</v>
      </c>
      <c r="B1660" t="s">
        <v>892</v>
      </c>
      <c r="C1660" t="s">
        <v>9</v>
      </c>
      <c r="D1660" t="s">
        <v>3351</v>
      </c>
      <c r="E1660" t="b">
        <v>1</v>
      </c>
    </row>
    <row r="1661" spans="1:5" ht="15.75" customHeight="1" x14ac:dyDescent="0.35">
      <c r="A1661" t="s">
        <v>3352</v>
      </c>
      <c r="B1661" t="s">
        <v>354</v>
      </c>
      <c r="C1661" t="s">
        <v>9</v>
      </c>
      <c r="D1661" t="s">
        <v>287</v>
      </c>
      <c r="E1661" t="b">
        <v>1</v>
      </c>
    </row>
    <row r="1662" spans="1:5" ht="15.75" customHeight="1" x14ac:dyDescent="0.35">
      <c r="A1662" t="s">
        <v>3353</v>
      </c>
      <c r="B1662" t="s">
        <v>94</v>
      </c>
      <c r="C1662" t="s">
        <v>9</v>
      </c>
      <c r="D1662" t="s">
        <v>3354</v>
      </c>
      <c r="E1662" t="b">
        <v>1</v>
      </c>
    </row>
    <row r="1663" spans="1:5" ht="15.75" customHeight="1" x14ac:dyDescent="0.35">
      <c r="A1663" t="s">
        <v>3355</v>
      </c>
      <c r="B1663" t="s">
        <v>72</v>
      </c>
      <c r="C1663" t="s">
        <v>9</v>
      </c>
      <c r="D1663" t="s">
        <v>3356</v>
      </c>
      <c r="E1663" t="b">
        <v>1</v>
      </c>
    </row>
    <row r="1664" spans="1:5" ht="15.75" customHeight="1" x14ac:dyDescent="0.35">
      <c r="A1664" t="s">
        <v>3357</v>
      </c>
      <c r="B1664" t="s">
        <v>330</v>
      </c>
      <c r="C1664" t="s">
        <v>9</v>
      </c>
      <c r="D1664" t="s">
        <v>3358</v>
      </c>
      <c r="E1664" t="b">
        <v>1</v>
      </c>
    </row>
    <row r="1665" spans="1:5" ht="15.75" customHeight="1" x14ac:dyDescent="0.35">
      <c r="A1665" t="s">
        <v>3359</v>
      </c>
      <c r="B1665" t="s">
        <v>139</v>
      </c>
      <c r="C1665" t="s">
        <v>9</v>
      </c>
      <c r="D1665" t="s">
        <v>3360</v>
      </c>
      <c r="E1665" t="b">
        <v>1</v>
      </c>
    </row>
    <row r="1666" spans="1:5" ht="15.75" customHeight="1" x14ac:dyDescent="0.35">
      <c r="A1666" t="s">
        <v>3361</v>
      </c>
      <c r="B1666" t="s">
        <v>20</v>
      </c>
      <c r="C1666" t="s">
        <v>9</v>
      </c>
      <c r="D1666" t="s">
        <v>506</v>
      </c>
      <c r="E1666" t="b">
        <v>1</v>
      </c>
    </row>
    <row r="1667" spans="1:5" ht="15.75" customHeight="1" x14ac:dyDescent="0.35">
      <c r="A1667" t="s">
        <v>3362</v>
      </c>
      <c r="B1667" t="s">
        <v>8</v>
      </c>
      <c r="C1667" t="s">
        <v>9</v>
      </c>
      <c r="D1667" t="s">
        <v>3363</v>
      </c>
      <c r="E1667" t="b">
        <v>1</v>
      </c>
    </row>
    <row r="1668" spans="1:5" ht="15.75" customHeight="1" x14ac:dyDescent="0.35">
      <c r="A1668" t="s">
        <v>3364</v>
      </c>
      <c r="B1668" t="s">
        <v>76</v>
      </c>
      <c r="C1668" t="s">
        <v>9</v>
      </c>
      <c r="D1668" t="s">
        <v>3365</v>
      </c>
      <c r="E1668" t="b">
        <v>1</v>
      </c>
    </row>
    <row r="1669" spans="1:5" ht="15.75" customHeight="1" x14ac:dyDescent="0.35">
      <c r="A1669" t="s">
        <v>3366</v>
      </c>
      <c r="B1669" t="s">
        <v>162</v>
      </c>
      <c r="C1669" t="s">
        <v>9</v>
      </c>
      <c r="D1669" t="s">
        <v>1461</v>
      </c>
      <c r="E1669" t="b">
        <v>0</v>
      </c>
    </row>
    <row r="1670" spans="1:5" ht="15.75" customHeight="1" x14ac:dyDescent="0.35">
      <c r="A1670" t="s">
        <v>3367</v>
      </c>
      <c r="B1670" t="s">
        <v>368</v>
      </c>
      <c r="C1670" t="s">
        <v>9</v>
      </c>
      <c r="D1670" t="s">
        <v>2515</v>
      </c>
      <c r="E1670" t="b">
        <v>1</v>
      </c>
    </row>
    <row r="1671" spans="1:5" ht="15.75" customHeight="1" x14ac:dyDescent="0.35">
      <c r="A1671" t="s">
        <v>3368</v>
      </c>
      <c r="B1671" t="s">
        <v>225</v>
      </c>
      <c r="C1671" t="s">
        <v>9</v>
      </c>
      <c r="D1671" t="s">
        <v>3369</v>
      </c>
      <c r="E1671" t="b">
        <v>1</v>
      </c>
    </row>
    <row r="1672" spans="1:5" ht="15.75" customHeight="1" x14ac:dyDescent="0.35">
      <c r="A1672" t="s">
        <v>3370</v>
      </c>
      <c r="B1672" t="s">
        <v>508</v>
      </c>
      <c r="C1672" t="s">
        <v>9</v>
      </c>
      <c r="D1672" t="s">
        <v>3371</v>
      </c>
      <c r="E1672" t="b">
        <v>1</v>
      </c>
    </row>
    <row r="1673" spans="1:5" ht="15.75" customHeight="1" x14ac:dyDescent="0.35">
      <c r="A1673" t="s">
        <v>3372</v>
      </c>
      <c r="B1673" t="s">
        <v>129</v>
      </c>
      <c r="C1673" t="s">
        <v>9</v>
      </c>
      <c r="D1673" t="s">
        <v>3373</v>
      </c>
      <c r="E1673" t="b">
        <v>1</v>
      </c>
    </row>
    <row r="1674" spans="1:5" ht="15.75" customHeight="1" x14ac:dyDescent="0.35">
      <c r="A1674" t="s">
        <v>3374</v>
      </c>
      <c r="B1674" t="s">
        <v>650</v>
      </c>
      <c r="C1674" t="s">
        <v>9</v>
      </c>
      <c r="D1674" t="s">
        <v>3375</v>
      </c>
      <c r="E1674" t="b">
        <v>1</v>
      </c>
    </row>
    <row r="1675" spans="1:5" ht="15.75" customHeight="1" x14ac:dyDescent="0.35">
      <c r="A1675" t="s">
        <v>3376</v>
      </c>
      <c r="B1675" t="s">
        <v>785</v>
      </c>
      <c r="C1675" t="s">
        <v>9</v>
      </c>
      <c r="D1675" t="s">
        <v>3377</v>
      </c>
      <c r="E1675" t="b">
        <v>1</v>
      </c>
    </row>
    <row r="1676" spans="1:5" ht="15.75" customHeight="1" x14ac:dyDescent="0.35">
      <c r="A1676" t="s">
        <v>3378</v>
      </c>
      <c r="B1676" t="s">
        <v>351</v>
      </c>
      <c r="C1676" t="s">
        <v>9</v>
      </c>
      <c r="D1676" t="s">
        <v>3379</v>
      </c>
      <c r="E1676" t="b">
        <v>1</v>
      </c>
    </row>
    <row r="1677" spans="1:5" ht="15.75" customHeight="1" x14ac:dyDescent="0.35">
      <c r="A1677" t="s">
        <v>3380</v>
      </c>
      <c r="B1677" t="s">
        <v>437</v>
      </c>
      <c r="C1677" t="s">
        <v>9</v>
      </c>
      <c r="D1677" t="s">
        <v>3381</v>
      </c>
      <c r="E1677" t="b">
        <v>1</v>
      </c>
    </row>
    <row r="1678" spans="1:5" ht="15.75" customHeight="1" x14ac:dyDescent="0.35">
      <c r="A1678" t="s">
        <v>3382</v>
      </c>
      <c r="B1678" t="s">
        <v>35</v>
      </c>
      <c r="C1678" t="s">
        <v>9</v>
      </c>
      <c r="D1678" t="s">
        <v>3383</v>
      </c>
      <c r="E1678" t="b">
        <v>1</v>
      </c>
    </row>
    <row r="1679" spans="1:5" ht="15.75" customHeight="1" x14ac:dyDescent="0.35">
      <c r="A1679" t="s">
        <v>3384</v>
      </c>
      <c r="B1679" t="s">
        <v>437</v>
      </c>
      <c r="C1679" t="s">
        <v>9</v>
      </c>
      <c r="D1679" t="s">
        <v>3385</v>
      </c>
      <c r="E1679" t="b">
        <v>1</v>
      </c>
    </row>
    <row r="1680" spans="1:5" ht="15.75" customHeight="1" x14ac:dyDescent="0.35">
      <c r="A1680" t="s">
        <v>3386</v>
      </c>
      <c r="B1680" t="s">
        <v>72</v>
      </c>
      <c r="C1680" t="s">
        <v>9</v>
      </c>
      <c r="D1680" t="s">
        <v>3387</v>
      </c>
      <c r="E1680" t="b">
        <v>1</v>
      </c>
    </row>
    <row r="1681" spans="1:5" ht="15.75" customHeight="1" x14ac:dyDescent="0.35">
      <c r="A1681" t="s">
        <v>3388</v>
      </c>
      <c r="B1681" t="s">
        <v>162</v>
      </c>
      <c r="C1681" t="s">
        <v>9</v>
      </c>
      <c r="D1681" t="s">
        <v>3389</v>
      </c>
      <c r="E1681" t="b">
        <v>1</v>
      </c>
    </row>
    <row r="1682" spans="1:5" ht="15.75" customHeight="1" x14ac:dyDescent="0.35">
      <c r="A1682" t="s">
        <v>3390</v>
      </c>
      <c r="B1682" t="s">
        <v>65</v>
      </c>
      <c r="C1682" t="s">
        <v>9</v>
      </c>
      <c r="D1682" t="s">
        <v>3391</v>
      </c>
      <c r="E1682" t="b">
        <v>1</v>
      </c>
    </row>
    <row r="1683" spans="1:5" ht="15.75" customHeight="1" x14ac:dyDescent="0.35">
      <c r="A1683" t="s">
        <v>3392</v>
      </c>
      <c r="B1683" t="s">
        <v>112</v>
      </c>
      <c r="C1683" t="s">
        <v>9</v>
      </c>
      <c r="D1683" t="s">
        <v>3393</v>
      </c>
      <c r="E1683" t="b">
        <v>1</v>
      </c>
    </row>
    <row r="1684" spans="1:5" ht="15.75" customHeight="1" x14ac:dyDescent="0.35">
      <c r="A1684" t="s">
        <v>3394</v>
      </c>
      <c r="B1684" t="s">
        <v>81</v>
      </c>
      <c r="C1684" t="s">
        <v>9</v>
      </c>
      <c r="D1684" t="s">
        <v>3395</v>
      </c>
      <c r="E1684" t="b">
        <v>1</v>
      </c>
    </row>
    <row r="1685" spans="1:5" ht="15.75" customHeight="1" x14ac:dyDescent="0.35">
      <c r="A1685" t="s">
        <v>3396</v>
      </c>
      <c r="B1685" t="s">
        <v>611</v>
      </c>
      <c r="C1685" t="s">
        <v>9</v>
      </c>
      <c r="D1685" t="s">
        <v>3397</v>
      </c>
      <c r="E1685" t="b">
        <v>1</v>
      </c>
    </row>
    <row r="1686" spans="1:5" ht="15.75" customHeight="1" x14ac:dyDescent="0.35">
      <c r="A1686" t="s">
        <v>3398</v>
      </c>
      <c r="B1686" t="s">
        <v>454</v>
      </c>
      <c r="C1686" t="s">
        <v>9</v>
      </c>
      <c r="D1686" t="s">
        <v>3399</v>
      </c>
      <c r="E1686" t="b">
        <v>1</v>
      </c>
    </row>
    <row r="1687" spans="1:5" ht="15.75" customHeight="1" x14ac:dyDescent="0.35">
      <c r="A1687" t="s">
        <v>3400</v>
      </c>
      <c r="B1687" t="s">
        <v>97</v>
      </c>
      <c r="C1687" t="s">
        <v>9</v>
      </c>
      <c r="D1687" t="s">
        <v>3401</v>
      </c>
      <c r="E1687" t="b">
        <v>1</v>
      </c>
    </row>
    <row r="1688" spans="1:5" ht="15.75" customHeight="1" x14ac:dyDescent="0.35">
      <c r="A1688" t="s">
        <v>3402</v>
      </c>
      <c r="B1688" t="s">
        <v>250</v>
      </c>
      <c r="C1688" t="s">
        <v>9</v>
      </c>
      <c r="D1688" t="s">
        <v>3403</v>
      </c>
      <c r="E1688" t="b">
        <v>1</v>
      </c>
    </row>
    <row r="1689" spans="1:5" ht="15.75" customHeight="1" x14ac:dyDescent="0.35">
      <c r="A1689" t="s">
        <v>3404</v>
      </c>
      <c r="B1689" t="s">
        <v>437</v>
      </c>
      <c r="C1689" t="s">
        <v>9</v>
      </c>
      <c r="D1689" t="s">
        <v>3405</v>
      </c>
      <c r="E1689" t="b">
        <v>1</v>
      </c>
    </row>
    <row r="1690" spans="1:5" ht="15.75" customHeight="1" x14ac:dyDescent="0.35">
      <c r="A1690" t="s">
        <v>3406</v>
      </c>
      <c r="B1690" t="s">
        <v>112</v>
      </c>
      <c r="C1690" t="s">
        <v>9</v>
      </c>
      <c r="D1690" t="s">
        <v>3407</v>
      </c>
      <c r="E1690" t="b">
        <v>1</v>
      </c>
    </row>
    <row r="1691" spans="1:5" ht="15.75" customHeight="1" x14ac:dyDescent="0.35">
      <c r="A1691" t="s">
        <v>3408</v>
      </c>
      <c r="B1691" t="s">
        <v>23</v>
      </c>
      <c r="C1691" t="s">
        <v>9</v>
      </c>
      <c r="D1691" t="s">
        <v>3409</v>
      </c>
      <c r="E1691" t="b">
        <v>1</v>
      </c>
    </row>
    <row r="1692" spans="1:5" ht="15.75" customHeight="1" x14ac:dyDescent="0.35">
      <c r="A1692" t="s">
        <v>3410</v>
      </c>
      <c r="B1692" t="s">
        <v>892</v>
      </c>
      <c r="C1692" t="s">
        <v>9</v>
      </c>
      <c r="D1692" t="s">
        <v>3411</v>
      </c>
      <c r="E1692" t="b">
        <v>1</v>
      </c>
    </row>
    <row r="1693" spans="1:5" ht="15.75" customHeight="1" x14ac:dyDescent="0.35">
      <c r="A1693" t="s">
        <v>3412</v>
      </c>
      <c r="B1693" t="s">
        <v>286</v>
      </c>
      <c r="C1693" t="s">
        <v>9</v>
      </c>
      <c r="D1693" t="s">
        <v>3413</v>
      </c>
      <c r="E1693" t="b">
        <v>1</v>
      </c>
    </row>
    <row r="1694" spans="1:5" ht="15.75" customHeight="1" x14ac:dyDescent="0.35">
      <c r="A1694" t="s">
        <v>3414</v>
      </c>
      <c r="B1694" t="s">
        <v>785</v>
      </c>
      <c r="C1694" t="s">
        <v>9</v>
      </c>
      <c r="D1694" t="s">
        <v>3415</v>
      </c>
      <c r="E1694" t="b">
        <v>1</v>
      </c>
    </row>
    <row r="1695" spans="1:5" ht="15.75" customHeight="1" x14ac:dyDescent="0.35">
      <c r="A1695" t="s">
        <v>3416</v>
      </c>
      <c r="B1695" t="s">
        <v>219</v>
      </c>
      <c r="C1695" t="s">
        <v>9</v>
      </c>
      <c r="D1695" t="s">
        <v>3417</v>
      </c>
      <c r="E1695" t="b">
        <v>1</v>
      </c>
    </row>
    <row r="1696" spans="1:5" ht="15.75" customHeight="1" x14ac:dyDescent="0.35">
      <c r="A1696" t="s">
        <v>3418</v>
      </c>
      <c r="B1696" t="s">
        <v>611</v>
      </c>
      <c r="C1696" t="s">
        <v>9</v>
      </c>
      <c r="D1696" t="s">
        <v>3419</v>
      </c>
      <c r="E1696" t="b">
        <v>0</v>
      </c>
    </row>
    <row r="1697" spans="1:5" ht="15.75" customHeight="1" x14ac:dyDescent="0.35">
      <c r="A1697" t="s">
        <v>3420</v>
      </c>
      <c r="B1697" t="s">
        <v>785</v>
      </c>
      <c r="C1697" t="s">
        <v>9</v>
      </c>
      <c r="D1697" t="s">
        <v>3421</v>
      </c>
      <c r="E1697" t="b">
        <v>1</v>
      </c>
    </row>
    <row r="1698" spans="1:5" ht="15.75" customHeight="1" x14ac:dyDescent="0.35">
      <c r="A1698" t="s">
        <v>3422</v>
      </c>
      <c r="B1698" t="s">
        <v>139</v>
      </c>
      <c r="C1698" t="s">
        <v>9</v>
      </c>
      <c r="D1698" t="s">
        <v>3423</v>
      </c>
      <c r="E1698" t="b">
        <v>1</v>
      </c>
    </row>
    <row r="1699" spans="1:5" ht="15.75" customHeight="1" x14ac:dyDescent="0.35">
      <c r="A1699" t="s">
        <v>3424</v>
      </c>
      <c r="B1699" t="s">
        <v>486</v>
      </c>
      <c r="C1699" t="s">
        <v>9</v>
      </c>
      <c r="D1699" t="s">
        <v>3425</v>
      </c>
      <c r="E1699" t="b">
        <v>0</v>
      </c>
    </row>
    <row r="1700" spans="1:5" ht="15.75" customHeight="1" x14ac:dyDescent="0.35">
      <c r="A1700" t="s">
        <v>3426</v>
      </c>
      <c r="B1700" t="s">
        <v>493</v>
      </c>
      <c r="C1700" t="s">
        <v>9</v>
      </c>
      <c r="D1700" t="s">
        <v>3427</v>
      </c>
      <c r="E1700" t="b">
        <v>1</v>
      </c>
    </row>
    <row r="1701" spans="1:5" ht="15.75" customHeight="1" x14ac:dyDescent="0.35">
      <c r="A1701" t="s">
        <v>3428</v>
      </c>
      <c r="B1701" t="s">
        <v>76</v>
      </c>
      <c r="C1701" t="s">
        <v>9</v>
      </c>
      <c r="D1701" t="s">
        <v>3429</v>
      </c>
      <c r="E1701" t="b">
        <v>1</v>
      </c>
    </row>
    <row r="1702" spans="1:5" ht="15.75" customHeight="1" x14ac:dyDescent="0.35">
      <c r="A1702" t="s">
        <v>3430</v>
      </c>
      <c r="B1702" t="s">
        <v>32</v>
      </c>
      <c r="C1702" t="s">
        <v>9</v>
      </c>
      <c r="D1702" t="s">
        <v>3096</v>
      </c>
      <c r="E1702" t="b">
        <v>1</v>
      </c>
    </row>
    <row r="1703" spans="1:5" ht="15.75" customHeight="1" x14ac:dyDescent="0.35">
      <c r="A1703" t="s">
        <v>3431</v>
      </c>
      <c r="B1703" t="s">
        <v>552</v>
      </c>
      <c r="C1703" t="s">
        <v>9</v>
      </c>
      <c r="D1703" t="s">
        <v>2229</v>
      </c>
      <c r="E1703" t="b">
        <v>1</v>
      </c>
    </row>
    <row r="1704" spans="1:5" ht="15.75" customHeight="1" x14ac:dyDescent="0.35">
      <c r="A1704" t="s">
        <v>3432</v>
      </c>
      <c r="B1704" t="s">
        <v>241</v>
      </c>
      <c r="C1704" t="s">
        <v>9</v>
      </c>
      <c r="D1704" t="s">
        <v>3433</v>
      </c>
      <c r="E1704" t="b">
        <v>1</v>
      </c>
    </row>
    <row r="1705" spans="1:5" ht="15.75" customHeight="1" x14ac:dyDescent="0.35">
      <c r="A1705" t="s">
        <v>3434</v>
      </c>
      <c r="B1705" t="s">
        <v>72</v>
      </c>
      <c r="C1705" t="s">
        <v>9</v>
      </c>
      <c r="D1705" t="s">
        <v>3435</v>
      </c>
      <c r="E1705" t="b">
        <v>1</v>
      </c>
    </row>
    <row r="1706" spans="1:5" ht="15.75" customHeight="1" x14ac:dyDescent="0.35">
      <c r="A1706" t="s">
        <v>3436</v>
      </c>
      <c r="B1706" t="s">
        <v>493</v>
      </c>
      <c r="C1706" t="s">
        <v>9</v>
      </c>
      <c r="D1706" t="s">
        <v>2871</v>
      </c>
      <c r="E1706" t="b">
        <v>1</v>
      </c>
    </row>
    <row r="1707" spans="1:5" ht="15.75" customHeight="1" x14ac:dyDescent="0.35">
      <c r="A1707" t="s">
        <v>3437</v>
      </c>
      <c r="B1707" t="s">
        <v>437</v>
      </c>
      <c r="C1707" t="s">
        <v>9</v>
      </c>
      <c r="D1707" t="s">
        <v>3438</v>
      </c>
      <c r="E1707" t="b">
        <v>1</v>
      </c>
    </row>
    <row r="1708" spans="1:5" ht="15.75" customHeight="1" x14ac:dyDescent="0.35">
      <c r="A1708" t="s">
        <v>3439</v>
      </c>
      <c r="B1708" t="s">
        <v>378</v>
      </c>
      <c r="C1708" t="s">
        <v>9</v>
      </c>
      <c r="D1708" t="s">
        <v>967</v>
      </c>
      <c r="E1708" t="b">
        <v>1</v>
      </c>
    </row>
    <row r="1709" spans="1:5" ht="15.75" customHeight="1" x14ac:dyDescent="0.35">
      <c r="A1709" t="s">
        <v>3440</v>
      </c>
      <c r="B1709" t="s">
        <v>638</v>
      </c>
      <c r="C1709" t="s">
        <v>9</v>
      </c>
      <c r="D1709" t="s">
        <v>3441</v>
      </c>
      <c r="E1709" t="b">
        <v>1</v>
      </c>
    </row>
    <row r="1710" spans="1:5" ht="15.75" customHeight="1" x14ac:dyDescent="0.35">
      <c r="A1710" t="s">
        <v>3442</v>
      </c>
      <c r="B1710" t="s">
        <v>627</v>
      </c>
      <c r="C1710" t="s">
        <v>9</v>
      </c>
      <c r="D1710" t="s">
        <v>1020</v>
      </c>
      <c r="E1710" t="b">
        <v>1</v>
      </c>
    </row>
    <row r="1711" spans="1:5" ht="15.75" customHeight="1" x14ac:dyDescent="0.35">
      <c r="A1711" t="s">
        <v>3443</v>
      </c>
      <c r="B1711" t="s">
        <v>43</v>
      </c>
      <c r="C1711" t="s">
        <v>9</v>
      </c>
      <c r="D1711" t="s">
        <v>3444</v>
      </c>
      <c r="E1711" t="b">
        <v>0</v>
      </c>
    </row>
    <row r="1712" spans="1:5" ht="15.75" customHeight="1" x14ac:dyDescent="0.35">
      <c r="A1712" t="s">
        <v>3445</v>
      </c>
      <c r="B1712" t="s">
        <v>16</v>
      </c>
      <c r="C1712" t="s">
        <v>9</v>
      </c>
      <c r="D1712" t="s">
        <v>3446</v>
      </c>
      <c r="E1712" t="b">
        <v>1</v>
      </c>
    </row>
    <row r="1713" spans="1:5" ht="15.75" customHeight="1" x14ac:dyDescent="0.35">
      <c r="A1713" t="s">
        <v>3447</v>
      </c>
      <c r="B1713" t="s">
        <v>8</v>
      </c>
      <c r="C1713" t="s">
        <v>9</v>
      </c>
      <c r="D1713" t="s">
        <v>3448</v>
      </c>
      <c r="E1713" t="b">
        <v>1</v>
      </c>
    </row>
    <row r="1714" spans="1:5" ht="15.75" customHeight="1" x14ac:dyDescent="0.35">
      <c r="A1714" t="s">
        <v>3449</v>
      </c>
      <c r="B1714" t="s">
        <v>108</v>
      </c>
      <c r="C1714" t="s">
        <v>9</v>
      </c>
      <c r="D1714" t="s">
        <v>1139</v>
      </c>
      <c r="E1714" t="b">
        <v>1</v>
      </c>
    </row>
    <row r="1715" spans="1:5" ht="15.75" customHeight="1" x14ac:dyDescent="0.35">
      <c r="A1715" t="s">
        <v>3450</v>
      </c>
      <c r="B1715" t="s">
        <v>39</v>
      </c>
      <c r="C1715" t="s">
        <v>9</v>
      </c>
      <c r="D1715" t="s">
        <v>3451</v>
      </c>
      <c r="E1715" t="b">
        <v>1</v>
      </c>
    </row>
    <row r="1716" spans="1:5" ht="15.75" customHeight="1" x14ac:dyDescent="0.35">
      <c r="A1716" t="s">
        <v>3452</v>
      </c>
      <c r="B1716" t="s">
        <v>211</v>
      </c>
      <c r="C1716" t="s">
        <v>9</v>
      </c>
      <c r="D1716" t="s">
        <v>2996</v>
      </c>
      <c r="E1716" t="b">
        <v>1</v>
      </c>
    </row>
    <row r="1717" spans="1:5" ht="15.75" customHeight="1" x14ac:dyDescent="0.35">
      <c r="A1717" t="s">
        <v>3453</v>
      </c>
      <c r="B1717" t="s">
        <v>336</v>
      </c>
      <c r="C1717" t="s">
        <v>9</v>
      </c>
      <c r="D1717" t="s">
        <v>2129</v>
      </c>
      <c r="E1717" t="b">
        <v>1</v>
      </c>
    </row>
    <row r="1718" spans="1:5" ht="15.75" customHeight="1" x14ac:dyDescent="0.35">
      <c r="A1718" t="s">
        <v>3454</v>
      </c>
      <c r="B1718" t="s">
        <v>268</v>
      </c>
      <c r="C1718" t="s">
        <v>9</v>
      </c>
      <c r="D1718" t="s">
        <v>2747</v>
      </c>
      <c r="E1718" t="b">
        <v>1</v>
      </c>
    </row>
    <row r="1719" spans="1:5" ht="15.75" customHeight="1" x14ac:dyDescent="0.35">
      <c r="A1719" t="s">
        <v>3455</v>
      </c>
      <c r="B1719" t="s">
        <v>23</v>
      </c>
      <c r="C1719" t="s">
        <v>9</v>
      </c>
      <c r="D1719" t="s">
        <v>3456</v>
      </c>
      <c r="E1719" t="b">
        <v>1</v>
      </c>
    </row>
    <row r="1720" spans="1:5" ht="15.75" customHeight="1" x14ac:dyDescent="0.35">
      <c r="A1720" t="s">
        <v>3457</v>
      </c>
      <c r="B1720" t="s">
        <v>508</v>
      </c>
      <c r="C1720" t="s">
        <v>9</v>
      </c>
      <c r="D1720" t="s">
        <v>3458</v>
      </c>
      <c r="E1720" t="b">
        <v>1</v>
      </c>
    </row>
    <row r="1721" spans="1:5" ht="15.75" customHeight="1" x14ac:dyDescent="0.35">
      <c r="A1721" t="s">
        <v>3459</v>
      </c>
      <c r="B1721" t="s">
        <v>346</v>
      </c>
      <c r="C1721" t="s">
        <v>9</v>
      </c>
      <c r="D1721" t="s">
        <v>1044</v>
      </c>
      <c r="E1721" t="b">
        <v>1</v>
      </c>
    </row>
    <row r="1722" spans="1:5" ht="15.75" customHeight="1" x14ac:dyDescent="0.35">
      <c r="A1722" t="s">
        <v>3460</v>
      </c>
      <c r="B1722" t="s">
        <v>81</v>
      </c>
      <c r="C1722" t="s">
        <v>9</v>
      </c>
      <c r="D1722" t="s">
        <v>3461</v>
      </c>
      <c r="E1722" t="b">
        <v>1</v>
      </c>
    </row>
    <row r="1723" spans="1:5" ht="15.75" customHeight="1" x14ac:dyDescent="0.35">
      <c r="A1723" t="s">
        <v>3462</v>
      </c>
      <c r="B1723" t="s">
        <v>486</v>
      </c>
      <c r="C1723" t="s">
        <v>9</v>
      </c>
      <c r="D1723" t="s">
        <v>40</v>
      </c>
      <c r="E1723" t="b">
        <v>1</v>
      </c>
    </row>
    <row r="1724" spans="1:5" ht="15.75" customHeight="1" x14ac:dyDescent="0.35">
      <c r="A1724" t="s">
        <v>3463</v>
      </c>
      <c r="B1724" t="s">
        <v>62</v>
      </c>
      <c r="C1724" t="s">
        <v>9</v>
      </c>
      <c r="D1724" t="s">
        <v>3464</v>
      </c>
      <c r="E1724" t="b">
        <v>1</v>
      </c>
    </row>
    <row r="1725" spans="1:5" ht="15.75" customHeight="1" x14ac:dyDescent="0.35">
      <c r="A1725" t="s">
        <v>3465</v>
      </c>
      <c r="B1725" t="s">
        <v>486</v>
      </c>
      <c r="C1725" t="s">
        <v>9</v>
      </c>
      <c r="D1725" t="s">
        <v>3466</v>
      </c>
      <c r="E1725" t="b">
        <v>1</v>
      </c>
    </row>
    <row r="1726" spans="1:5" ht="15.75" customHeight="1" x14ac:dyDescent="0.35">
      <c r="A1726" t="s">
        <v>3467</v>
      </c>
      <c r="B1726" t="s">
        <v>437</v>
      </c>
      <c r="C1726" t="s">
        <v>9</v>
      </c>
      <c r="D1726" t="s">
        <v>1176</v>
      </c>
      <c r="E1726" t="b">
        <v>1</v>
      </c>
    </row>
    <row r="1727" spans="1:5" ht="15.75" customHeight="1" x14ac:dyDescent="0.35">
      <c r="A1727" t="s">
        <v>3468</v>
      </c>
      <c r="B1727" t="s">
        <v>336</v>
      </c>
      <c r="C1727" t="s">
        <v>9</v>
      </c>
      <c r="D1727" t="s">
        <v>3469</v>
      </c>
      <c r="E1727" t="b">
        <v>1</v>
      </c>
    </row>
    <row r="1728" spans="1:5" ht="15.75" customHeight="1" x14ac:dyDescent="0.35">
      <c r="A1728" t="s">
        <v>3470</v>
      </c>
      <c r="B1728" t="s">
        <v>785</v>
      </c>
      <c r="C1728" t="s">
        <v>9</v>
      </c>
      <c r="D1728" t="s">
        <v>3471</v>
      </c>
      <c r="E1728" t="b">
        <v>1</v>
      </c>
    </row>
    <row r="1729" spans="1:5" ht="15.75" customHeight="1" x14ac:dyDescent="0.35">
      <c r="A1729" t="s">
        <v>3472</v>
      </c>
      <c r="B1729" t="s">
        <v>23</v>
      </c>
      <c r="C1729" t="s">
        <v>9</v>
      </c>
      <c r="D1729" t="s">
        <v>3473</v>
      </c>
      <c r="E1729" t="b">
        <v>1</v>
      </c>
    </row>
    <row r="1730" spans="1:5" ht="15.75" customHeight="1" x14ac:dyDescent="0.35">
      <c r="A1730" t="s">
        <v>3474</v>
      </c>
      <c r="B1730" t="s">
        <v>225</v>
      </c>
      <c r="C1730" t="s">
        <v>9</v>
      </c>
      <c r="D1730" t="s">
        <v>953</v>
      </c>
      <c r="E1730" t="b">
        <v>1</v>
      </c>
    </row>
    <row r="1731" spans="1:5" ht="15.75" customHeight="1" x14ac:dyDescent="0.35">
      <c r="A1731" t="s">
        <v>3475</v>
      </c>
      <c r="B1731" t="s">
        <v>336</v>
      </c>
      <c r="C1731" t="s">
        <v>9</v>
      </c>
      <c r="D1731" t="s">
        <v>3476</v>
      </c>
      <c r="E1731" t="b">
        <v>1</v>
      </c>
    </row>
    <row r="1732" spans="1:5" ht="15.75" customHeight="1" x14ac:dyDescent="0.35">
      <c r="A1732" t="s">
        <v>3477</v>
      </c>
      <c r="B1732" t="s">
        <v>351</v>
      </c>
      <c r="C1732" t="s">
        <v>9</v>
      </c>
      <c r="D1732" t="s">
        <v>3478</v>
      </c>
      <c r="E1732" t="b">
        <v>1</v>
      </c>
    </row>
    <row r="1733" spans="1:5" ht="15.75" customHeight="1" x14ac:dyDescent="0.35">
      <c r="A1733" t="s">
        <v>3479</v>
      </c>
      <c r="B1733" t="s">
        <v>392</v>
      </c>
      <c r="C1733" t="s">
        <v>9</v>
      </c>
      <c r="D1733" t="s">
        <v>3480</v>
      </c>
      <c r="E1733" t="b">
        <v>0</v>
      </c>
    </row>
    <row r="1734" spans="1:5" ht="15.75" customHeight="1" x14ac:dyDescent="0.35">
      <c r="A1734" t="s">
        <v>3481</v>
      </c>
      <c r="B1734" t="s">
        <v>26</v>
      </c>
      <c r="C1734" t="s">
        <v>9</v>
      </c>
      <c r="D1734" t="s">
        <v>3482</v>
      </c>
      <c r="E1734" t="b">
        <v>1</v>
      </c>
    </row>
    <row r="1735" spans="1:5" ht="15.75" customHeight="1" x14ac:dyDescent="0.35">
      <c r="A1735" t="s">
        <v>3483</v>
      </c>
      <c r="B1735" t="s">
        <v>552</v>
      </c>
      <c r="C1735" t="s">
        <v>9</v>
      </c>
      <c r="D1735" t="s">
        <v>3484</v>
      </c>
      <c r="E1735" t="b">
        <v>1</v>
      </c>
    </row>
    <row r="1736" spans="1:5" ht="15.75" customHeight="1" x14ac:dyDescent="0.35">
      <c r="A1736" t="s">
        <v>3485</v>
      </c>
      <c r="B1736" t="s">
        <v>52</v>
      </c>
      <c r="C1736" t="s">
        <v>9</v>
      </c>
      <c r="D1736" t="s">
        <v>3486</v>
      </c>
      <c r="E1736" t="b">
        <v>1</v>
      </c>
    </row>
    <row r="1737" spans="1:5" ht="15.75" customHeight="1" x14ac:dyDescent="0.35">
      <c r="A1737" t="s">
        <v>3487</v>
      </c>
      <c r="B1737" t="s">
        <v>627</v>
      </c>
      <c r="C1737" t="s">
        <v>9</v>
      </c>
      <c r="D1737" t="s">
        <v>3488</v>
      </c>
      <c r="E1737" t="b">
        <v>1</v>
      </c>
    </row>
    <row r="1738" spans="1:5" ht="15.75" customHeight="1" x14ac:dyDescent="0.35">
      <c r="A1738" t="s">
        <v>3489</v>
      </c>
      <c r="B1738" t="s">
        <v>29</v>
      </c>
      <c r="C1738" t="s">
        <v>9</v>
      </c>
      <c r="D1738" t="s">
        <v>1903</v>
      </c>
      <c r="E1738" t="b">
        <v>1</v>
      </c>
    </row>
    <row r="1739" spans="1:5" ht="15.75" customHeight="1" x14ac:dyDescent="0.35">
      <c r="A1739" t="s">
        <v>3490</v>
      </c>
      <c r="B1739" t="s">
        <v>32</v>
      </c>
      <c r="C1739" t="s">
        <v>9</v>
      </c>
      <c r="D1739" t="s">
        <v>3491</v>
      </c>
      <c r="E1739" t="b">
        <v>1</v>
      </c>
    </row>
    <row r="1740" spans="1:5" ht="15.75" customHeight="1" x14ac:dyDescent="0.35">
      <c r="A1740" t="s">
        <v>3492</v>
      </c>
      <c r="B1740" t="s">
        <v>638</v>
      </c>
      <c r="C1740" t="s">
        <v>9</v>
      </c>
      <c r="D1740" t="s">
        <v>3493</v>
      </c>
      <c r="E1740" t="b">
        <v>0</v>
      </c>
    </row>
    <row r="1741" spans="1:5" ht="15.75" customHeight="1" x14ac:dyDescent="0.35">
      <c r="A1741" t="s">
        <v>3494</v>
      </c>
      <c r="B1741" t="s">
        <v>611</v>
      </c>
      <c r="C1741" t="s">
        <v>9</v>
      </c>
      <c r="D1741" t="s">
        <v>3495</v>
      </c>
      <c r="E1741" t="b">
        <v>1</v>
      </c>
    </row>
    <row r="1742" spans="1:5" ht="15.75" customHeight="1" x14ac:dyDescent="0.35">
      <c r="A1742" t="s">
        <v>3496</v>
      </c>
      <c r="B1742" t="s">
        <v>108</v>
      </c>
      <c r="C1742" t="s">
        <v>9</v>
      </c>
      <c r="D1742" t="s">
        <v>3497</v>
      </c>
      <c r="E1742" t="b">
        <v>1</v>
      </c>
    </row>
    <row r="1743" spans="1:5" ht="15.75" customHeight="1" x14ac:dyDescent="0.35">
      <c r="A1743" t="s">
        <v>3498</v>
      </c>
      <c r="B1743" t="s">
        <v>8</v>
      </c>
      <c r="C1743" t="s">
        <v>9</v>
      </c>
      <c r="D1743" t="s">
        <v>3499</v>
      </c>
      <c r="E1743" t="b">
        <v>1</v>
      </c>
    </row>
    <row r="1744" spans="1:5" ht="15.75" customHeight="1" x14ac:dyDescent="0.35">
      <c r="A1744" t="s">
        <v>3500</v>
      </c>
      <c r="B1744" t="s">
        <v>147</v>
      </c>
      <c r="C1744" t="s">
        <v>9</v>
      </c>
      <c r="D1744" t="s">
        <v>3501</v>
      </c>
      <c r="E1744" t="b">
        <v>1</v>
      </c>
    </row>
    <row r="1745" spans="1:5" ht="15.75" customHeight="1" x14ac:dyDescent="0.35">
      <c r="A1745" t="s">
        <v>3502</v>
      </c>
      <c r="B1745" t="s">
        <v>115</v>
      </c>
      <c r="C1745" t="s">
        <v>9</v>
      </c>
      <c r="D1745" t="s">
        <v>1534</v>
      </c>
      <c r="E1745" t="b">
        <v>1</v>
      </c>
    </row>
    <row r="1746" spans="1:5" ht="15.75" customHeight="1" x14ac:dyDescent="0.35">
      <c r="A1746" t="s">
        <v>3503</v>
      </c>
      <c r="B1746" t="s">
        <v>94</v>
      </c>
      <c r="C1746" t="s">
        <v>9</v>
      </c>
      <c r="D1746" t="s">
        <v>3504</v>
      </c>
      <c r="E1746" t="b">
        <v>1</v>
      </c>
    </row>
    <row r="1747" spans="1:5" ht="15.75" customHeight="1" x14ac:dyDescent="0.35">
      <c r="A1747" t="s">
        <v>3505</v>
      </c>
      <c r="B1747" t="s">
        <v>250</v>
      </c>
      <c r="C1747" t="s">
        <v>9</v>
      </c>
      <c r="D1747" t="s">
        <v>2562</v>
      </c>
      <c r="E1747" t="b">
        <v>1</v>
      </c>
    </row>
    <row r="1748" spans="1:5" ht="15.75" customHeight="1" x14ac:dyDescent="0.35">
      <c r="A1748" t="s">
        <v>3506</v>
      </c>
      <c r="B1748" t="s">
        <v>375</v>
      </c>
      <c r="C1748" t="s">
        <v>9</v>
      </c>
      <c r="D1748" t="s">
        <v>506</v>
      </c>
      <c r="E1748" t="b">
        <v>1</v>
      </c>
    </row>
    <row r="1749" spans="1:5" ht="15.75" customHeight="1" x14ac:dyDescent="0.35">
      <c r="A1749" t="s">
        <v>3507</v>
      </c>
      <c r="B1749" t="s">
        <v>202</v>
      </c>
      <c r="C1749" t="s">
        <v>9</v>
      </c>
      <c r="D1749" t="s">
        <v>3508</v>
      </c>
      <c r="E1749" t="b">
        <v>0</v>
      </c>
    </row>
    <row r="1750" spans="1:5" ht="15.75" customHeight="1" x14ac:dyDescent="0.35">
      <c r="A1750" t="s">
        <v>3509</v>
      </c>
      <c r="B1750" t="s">
        <v>134</v>
      </c>
      <c r="C1750" t="s">
        <v>9</v>
      </c>
      <c r="D1750" t="s">
        <v>3510</v>
      </c>
      <c r="E1750" t="b">
        <v>1</v>
      </c>
    </row>
    <row r="1751" spans="1:5" ht="15.75" customHeight="1" x14ac:dyDescent="0.35">
      <c r="A1751" t="s">
        <v>3511</v>
      </c>
      <c r="B1751" t="s">
        <v>336</v>
      </c>
      <c r="C1751" t="s">
        <v>9</v>
      </c>
      <c r="D1751" t="s">
        <v>3512</v>
      </c>
      <c r="E1751" t="b">
        <v>1</v>
      </c>
    </row>
    <row r="1752" spans="1:5" ht="15.75" customHeight="1" x14ac:dyDescent="0.35">
      <c r="A1752" t="s">
        <v>3513</v>
      </c>
      <c r="B1752" t="s">
        <v>134</v>
      </c>
      <c r="C1752" t="s">
        <v>9</v>
      </c>
      <c r="D1752" t="s">
        <v>3514</v>
      </c>
      <c r="E1752" t="b">
        <v>1</v>
      </c>
    </row>
    <row r="1753" spans="1:5" ht="15.75" customHeight="1" x14ac:dyDescent="0.35">
      <c r="A1753" t="s">
        <v>3515</v>
      </c>
      <c r="B1753" t="s">
        <v>219</v>
      </c>
      <c r="C1753" t="s">
        <v>9</v>
      </c>
      <c r="D1753" t="s">
        <v>1619</v>
      </c>
      <c r="E1753" t="b">
        <v>1</v>
      </c>
    </row>
    <row r="1754" spans="1:5" ht="15.75" customHeight="1" x14ac:dyDescent="0.35">
      <c r="A1754" t="s">
        <v>3516</v>
      </c>
      <c r="B1754" t="s">
        <v>91</v>
      </c>
      <c r="C1754" t="s">
        <v>9</v>
      </c>
      <c r="D1754" t="s">
        <v>3517</v>
      </c>
      <c r="E1754" t="b">
        <v>1</v>
      </c>
    </row>
    <row r="1755" spans="1:5" ht="15.75" customHeight="1" x14ac:dyDescent="0.35">
      <c r="A1755" t="s">
        <v>3518</v>
      </c>
      <c r="B1755" t="s">
        <v>112</v>
      </c>
      <c r="C1755" t="s">
        <v>9</v>
      </c>
      <c r="D1755" t="s">
        <v>3519</v>
      </c>
      <c r="E1755" t="b">
        <v>1</v>
      </c>
    </row>
    <row r="1756" spans="1:5" ht="15.75" customHeight="1" x14ac:dyDescent="0.35">
      <c r="A1756" t="s">
        <v>3520</v>
      </c>
      <c r="B1756" t="s">
        <v>86</v>
      </c>
      <c r="C1756" t="s">
        <v>9</v>
      </c>
      <c r="D1756" t="s">
        <v>3521</v>
      </c>
      <c r="E1756" t="b">
        <v>1</v>
      </c>
    </row>
    <row r="1757" spans="1:5" ht="15.75" customHeight="1" x14ac:dyDescent="0.35">
      <c r="A1757" t="s">
        <v>3522</v>
      </c>
      <c r="B1757" t="s">
        <v>108</v>
      </c>
      <c r="C1757" t="s">
        <v>9</v>
      </c>
      <c r="D1757" t="s">
        <v>3397</v>
      </c>
      <c r="E1757" t="b">
        <v>1</v>
      </c>
    </row>
    <row r="1758" spans="1:5" ht="15.75" customHeight="1" x14ac:dyDescent="0.35">
      <c r="A1758" t="s">
        <v>3523</v>
      </c>
      <c r="B1758" t="s">
        <v>250</v>
      </c>
      <c r="C1758" t="s">
        <v>9</v>
      </c>
      <c r="D1758" t="s">
        <v>3524</v>
      </c>
      <c r="E1758" t="b">
        <v>1</v>
      </c>
    </row>
    <row r="1759" spans="1:5" ht="15.75" customHeight="1" x14ac:dyDescent="0.35">
      <c r="A1759" t="s">
        <v>3525</v>
      </c>
      <c r="B1759" t="s">
        <v>81</v>
      </c>
      <c r="C1759" t="s">
        <v>9</v>
      </c>
      <c r="D1759" t="s">
        <v>3526</v>
      </c>
      <c r="E1759" t="b">
        <v>1</v>
      </c>
    </row>
    <row r="1760" spans="1:5" ht="15.75" customHeight="1" x14ac:dyDescent="0.35">
      <c r="A1760" t="s">
        <v>3527</v>
      </c>
      <c r="B1760" t="s">
        <v>29</v>
      </c>
      <c r="C1760" t="s">
        <v>9</v>
      </c>
      <c r="D1760" t="s">
        <v>152</v>
      </c>
      <c r="E1760" t="b">
        <v>1</v>
      </c>
    </row>
    <row r="1761" spans="1:5" ht="15.75" customHeight="1" x14ac:dyDescent="0.35">
      <c r="A1761" t="s">
        <v>3528</v>
      </c>
      <c r="B1761" t="s">
        <v>129</v>
      </c>
      <c r="C1761" t="s">
        <v>9</v>
      </c>
      <c r="D1761" t="s">
        <v>3529</v>
      </c>
      <c r="E1761" t="b">
        <v>1</v>
      </c>
    </row>
    <row r="1762" spans="1:5" ht="15.75" customHeight="1" x14ac:dyDescent="0.35">
      <c r="A1762" t="s">
        <v>3530</v>
      </c>
      <c r="B1762" t="s">
        <v>192</v>
      </c>
      <c r="C1762" t="s">
        <v>9</v>
      </c>
      <c r="D1762" t="s">
        <v>3531</v>
      </c>
      <c r="E1762" t="b">
        <v>1</v>
      </c>
    </row>
    <row r="1763" spans="1:5" ht="15.75" customHeight="1" x14ac:dyDescent="0.35">
      <c r="A1763" t="s">
        <v>3532</v>
      </c>
      <c r="B1763" t="s">
        <v>57</v>
      </c>
      <c r="C1763" t="s">
        <v>9</v>
      </c>
      <c r="D1763" t="s">
        <v>2820</v>
      </c>
      <c r="E1763" t="b">
        <v>1</v>
      </c>
    </row>
    <row r="1764" spans="1:5" ht="15.75" customHeight="1" x14ac:dyDescent="0.35">
      <c r="A1764" t="s">
        <v>3533</v>
      </c>
      <c r="B1764" t="s">
        <v>175</v>
      </c>
      <c r="C1764" t="s">
        <v>9</v>
      </c>
      <c r="D1764" t="s">
        <v>3534</v>
      </c>
      <c r="E1764" t="b">
        <v>1</v>
      </c>
    </row>
    <row r="1765" spans="1:5" ht="15.75" customHeight="1" x14ac:dyDescent="0.35">
      <c r="A1765" t="s">
        <v>3535</v>
      </c>
      <c r="B1765" t="s">
        <v>508</v>
      </c>
      <c r="C1765" t="s">
        <v>9</v>
      </c>
      <c r="D1765" t="s">
        <v>3536</v>
      </c>
      <c r="E1765" t="b">
        <v>1</v>
      </c>
    </row>
    <row r="1766" spans="1:5" ht="15.75" customHeight="1" x14ac:dyDescent="0.35">
      <c r="A1766" t="s">
        <v>3537</v>
      </c>
      <c r="B1766" t="s">
        <v>134</v>
      </c>
      <c r="C1766" t="s">
        <v>9</v>
      </c>
      <c r="D1766" t="s">
        <v>3538</v>
      </c>
      <c r="E1766" t="b">
        <v>1</v>
      </c>
    </row>
    <row r="1767" spans="1:5" ht="15.75" customHeight="1" x14ac:dyDescent="0.35">
      <c r="A1767" t="s">
        <v>3539</v>
      </c>
      <c r="B1767" t="s">
        <v>286</v>
      </c>
      <c r="C1767" t="s">
        <v>9</v>
      </c>
      <c r="D1767" t="s">
        <v>1331</v>
      </c>
      <c r="E1767" t="b">
        <v>1</v>
      </c>
    </row>
    <row r="1768" spans="1:5" ht="15.75" customHeight="1" x14ac:dyDescent="0.35">
      <c r="A1768" t="s">
        <v>3540</v>
      </c>
      <c r="B1768" t="s">
        <v>62</v>
      </c>
      <c r="C1768" t="s">
        <v>9</v>
      </c>
      <c r="D1768" t="s">
        <v>3541</v>
      </c>
      <c r="E1768" t="b">
        <v>1</v>
      </c>
    </row>
    <row r="1769" spans="1:5" ht="15.75" customHeight="1" x14ac:dyDescent="0.35">
      <c r="A1769" t="s">
        <v>3542</v>
      </c>
      <c r="B1769" t="s">
        <v>493</v>
      </c>
      <c r="C1769" t="s">
        <v>9</v>
      </c>
      <c r="D1769" t="s">
        <v>3543</v>
      </c>
      <c r="E1769" t="b">
        <v>1</v>
      </c>
    </row>
    <row r="1770" spans="1:5" ht="15.75" customHeight="1" x14ac:dyDescent="0.35">
      <c r="A1770" t="s">
        <v>3544</v>
      </c>
      <c r="B1770" t="s">
        <v>23</v>
      </c>
      <c r="C1770" t="s">
        <v>9</v>
      </c>
      <c r="D1770" t="s">
        <v>3545</v>
      </c>
      <c r="E1770" t="b">
        <v>1</v>
      </c>
    </row>
    <row r="1771" spans="1:5" ht="15.75" customHeight="1" x14ac:dyDescent="0.35">
      <c r="A1771" t="s">
        <v>3546</v>
      </c>
      <c r="B1771" t="s">
        <v>324</v>
      </c>
      <c r="C1771" t="s">
        <v>9</v>
      </c>
      <c r="D1771" t="s">
        <v>3547</v>
      </c>
      <c r="E1771" t="b">
        <v>1</v>
      </c>
    </row>
    <row r="1772" spans="1:5" ht="15.75" customHeight="1" x14ac:dyDescent="0.35">
      <c r="A1772" t="s">
        <v>3548</v>
      </c>
      <c r="B1772" t="s">
        <v>622</v>
      </c>
      <c r="C1772" t="s">
        <v>9</v>
      </c>
      <c r="D1772" t="s">
        <v>1256</v>
      </c>
      <c r="E1772" t="b">
        <v>1</v>
      </c>
    </row>
    <row r="1773" spans="1:5" ht="15.75" customHeight="1" x14ac:dyDescent="0.35">
      <c r="A1773" t="s">
        <v>3549</v>
      </c>
      <c r="B1773" t="s">
        <v>241</v>
      </c>
      <c r="C1773" t="s">
        <v>9</v>
      </c>
      <c r="D1773" t="s">
        <v>3550</v>
      </c>
      <c r="E1773" t="b">
        <v>1</v>
      </c>
    </row>
    <row r="1774" spans="1:5" ht="15.75" customHeight="1" x14ac:dyDescent="0.35">
      <c r="A1774" t="s">
        <v>3551</v>
      </c>
      <c r="B1774" t="s">
        <v>286</v>
      </c>
      <c r="C1774" t="s">
        <v>9</v>
      </c>
      <c r="D1774" t="s">
        <v>3552</v>
      </c>
      <c r="E1774" t="b">
        <v>1</v>
      </c>
    </row>
    <row r="1775" spans="1:5" ht="15.75" customHeight="1" x14ac:dyDescent="0.35">
      <c r="A1775" t="s">
        <v>3553</v>
      </c>
      <c r="B1775" t="s">
        <v>199</v>
      </c>
      <c r="C1775" t="s">
        <v>9</v>
      </c>
      <c r="D1775" t="s">
        <v>3554</v>
      </c>
      <c r="E1775" t="b">
        <v>1</v>
      </c>
    </row>
    <row r="1776" spans="1:5" ht="15.75" customHeight="1" x14ac:dyDescent="0.35">
      <c r="A1776" t="s">
        <v>3555</v>
      </c>
      <c r="B1776" t="s">
        <v>139</v>
      </c>
      <c r="C1776" t="s">
        <v>9</v>
      </c>
      <c r="D1776" t="s">
        <v>1070</v>
      </c>
      <c r="E1776" t="b">
        <v>1</v>
      </c>
    </row>
    <row r="1777" spans="1:5" ht="15.75" customHeight="1" x14ac:dyDescent="0.35">
      <c r="A1777" t="s">
        <v>3556</v>
      </c>
      <c r="B1777" t="s">
        <v>785</v>
      </c>
      <c r="C1777" t="s">
        <v>9</v>
      </c>
      <c r="D1777" t="s">
        <v>3557</v>
      </c>
      <c r="E1777" t="b">
        <v>1</v>
      </c>
    </row>
    <row r="1778" spans="1:5" ht="15.75" customHeight="1" x14ac:dyDescent="0.35">
      <c r="A1778" t="s">
        <v>3558</v>
      </c>
      <c r="B1778" t="s">
        <v>508</v>
      </c>
      <c r="C1778" t="s">
        <v>9</v>
      </c>
      <c r="D1778" t="s">
        <v>3326</v>
      </c>
      <c r="E1778" t="b">
        <v>1</v>
      </c>
    </row>
    <row r="1779" spans="1:5" ht="15.75" customHeight="1" x14ac:dyDescent="0.35">
      <c r="A1779" t="s">
        <v>3559</v>
      </c>
      <c r="B1779" t="s">
        <v>351</v>
      </c>
      <c r="C1779" t="s">
        <v>9</v>
      </c>
      <c r="D1779" t="s">
        <v>3560</v>
      </c>
      <c r="E1779" t="b">
        <v>1</v>
      </c>
    </row>
    <row r="1780" spans="1:5" ht="15.75" customHeight="1" x14ac:dyDescent="0.35">
      <c r="A1780" t="s">
        <v>3561</v>
      </c>
      <c r="B1780" t="s">
        <v>76</v>
      </c>
      <c r="C1780" t="s">
        <v>9</v>
      </c>
      <c r="D1780" t="s">
        <v>3562</v>
      </c>
      <c r="E1780" t="b">
        <v>1</v>
      </c>
    </row>
    <row r="1781" spans="1:5" ht="15.75" customHeight="1" x14ac:dyDescent="0.35">
      <c r="A1781" t="s">
        <v>3563</v>
      </c>
      <c r="B1781" t="s">
        <v>8</v>
      </c>
      <c r="C1781" t="s">
        <v>9</v>
      </c>
      <c r="D1781" t="s">
        <v>3564</v>
      </c>
      <c r="E1781" t="b">
        <v>1</v>
      </c>
    </row>
    <row r="1782" spans="1:5" ht="15.75" customHeight="1" x14ac:dyDescent="0.35">
      <c r="A1782" t="s">
        <v>3565</v>
      </c>
      <c r="B1782" t="s">
        <v>785</v>
      </c>
      <c r="C1782" t="s">
        <v>9</v>
      </c>
      <c r="D1782" t="s">
        <v>3566</v>
      </c>
      <c r="E1782" t="b">
        <v>1</v>
      </c>
    </row>
    <row r="1783" spans="1:5" ht="15.75" customHeight="1" x14ac:dyDescent="0.35">
      <c r="A1783" t="s">
        <v>3567</v>
      </c>
      <c r="B1783" t="s">
        <v>378</v>
      </c>
      <c r="C1783" t="s">
        <v>9</v>
      </c>
      <c r="D1783" t="s">
        <v>3568</v>
      </c>
      <c r="E1783" t="b">
        <v>1</v>
      </c>
    </row>
    <row r="1784" spans="1:5" ht="15.75" customHeight="1" x14ac:dyDescent="0.35">
      <c r="A1784" t="s">
        <v>3569</v>
      </c>
      <c r="B1784" t="s">
        <v>43</v>
      </c>
      <c r="C1784" t="s">
        <v>9</v>
      </c>
      <c r="D1784" t="s">
        <v>1280</v>
      </c>
      <c r="E1784" t="b">
        <v>1</v>
      </c>
    </row>
    <row r="1785" spans="1:5" ht="15.75" customHeight="1" x14ac:dyDescent="0.35">
      <c r="A1785" t="s">
        <v>3570</v>
      </c>
      <c r="B1785" t="s">
        <v>43</v>
      </c>
      <c r="C1785" t="s">
        <v>9</v>
      </c>
      <c r="D1785" t="s">
        <v>3571</v>
      </c>
      <c r="E1785" t="b">
        <v>1</v>
      </c>
    </row>
    <row r="1786" spans="1:5" ht="15.75" customHeight="1" x14ac:dyDescent="0.35">
      <c r="A1786" t="s">
        <v>3572</v>
      </c>
      <c r="B1786" t="s">
        <v>330</v>
      </c>
      <c r="C1786" t="s">
        <v>9</v>
      </c>
      <c r="D1786" t="s">
        <v>3573</v>
      </c>
      <c r="E1786" t="b">
        <v>1</v>
      </c>
    </row>
    <row r="1787" spans="1:5" ht="15.75" customHeight="1" x14ac:dyDescent="0.35">
      <c r="A1787" t="s">
        <v>3574</v>
      </c>
      <c r="B1787" t="s">
        <v>139</v>
      </c>
      <c r="C1787" t="s">
        <v>9</v>
      </c>
      <c r="D1787" t="s">
        <v>3575</v>
      </c>
      <c r="E1787" t="b">
        <v>1</v>
      </c>
    </row>
    <row r="1788" spans="1:5" ht="15.75" customHeight="1" x14ac:dyDescent="0.35">
      <c r="A1788" t="s">
        <v>3576</v>
      </c>
      <c r="B1788" t="s">
        <v>638</v>
      </c>
      <c r="C1788" t="s">
        <v>9</v>
      </c>
      <c r="D1788" t="s">
        <v>1833</v>
      </c>
      <c r="E1788" t="b">
        <v>1</v>
      </c>
    </row>
    <row r="1789" spans="1:5" ht="15.75" customHeight="1" x14ac:dyDescent="0.35">
      <c r="A1789" t="s">
        <v>3577</v>
      </c>
      <c r="B1789" t="s">
        <v>199</v>
      </c>
      <c r="C1789" t="s">
        <v>9</v>
      </c>
      <c r="D1789" t="s">
        <v>3578</v>
      </c>
      <c r="E1789" t="b">
        <v>0</v>
      </c>
    </row>
    <row r="1790" spans="1:5" ht="15.75" customHeight="1" x14ac:dyDescent="0.35">
      <c r="A1790" t="s">
        <v>3579</v>
      </c>
      <c r="B1790" t="s">
        <v>43</v>
      </c>
      <c r="C1790" t="s">
        <v>9</v>
      </c>
      <c r="D1790" t="s">
        <v>3580</v>
      </c>
      <c r="E1790" t="b">
        <v>1</v>
      </c>
    </row>
    <row r="1791" spans="1:5" ht="15.75" customHeight="1" x14ac:dyDescent="0.35">
      <c r="A1791" t="s">
        <v>3581</v>
      </c>
      <c r="B1791" t="s">
        <v>346</v>
      </c>
      <c r="C1791" t="s">
        <v>9</v>
      </c>
      <c r="D1791" t="s">
        <v>252</v>
      </c>
      <c r="E1791" t="b">
        <v>1</v>
      </c>
    </row>
    <row r="1792" spans="1:5" ht="15.75" customHeight="1" x14ac:dyDescent="0.35">
      <c r="A1792" t="s">
        <v>3582</v>
      </c>
      <c r="B1792" t="s">
        <v>20</v>
      </c>
      <c r="C1792" t="s">
        <v>9</v>
      </c>
      <c r="D1792" t="s">
        <v>3583</v>
      </c>
      <c r="E1792" t="b">
        <v>1</v>
      </c>
    </row>
    <row r="1793" spans="1:5" ht="15.75" customHeight="1" x14ac:dyDescent="0.35">
      <c r="A1793" t="s">
        <v>3584</v>
      </c>
      <c r="B1793" t="s">
        <v>86</v>
      </c>
      <c r="C1793" t="s">
        <v>9</v>
      </c>
      <c r="D1793" t="s">
        <v>3585</v>
      </c>
      <c r="E1793" t="b">
        <v>1</v>
      </c>
    </row>
    <row r="1794" spans="1:5" ht="15.75" customHeight="1" x14ac:dyDescent="0.35">
      <c r="A1794" t="s">
        <v>3586</v>
      </c>
      <c r="B1794" t="s">
        <v>72</v>
      </c>
      <c r="C1794" t="s">
        <v>9</v>
      </c>
      <c r="D1794" t="s">
        <v>632</v>
      </c>
      <c r="E1794" t="b">
        <v>1</v>
      </c>
    </row>
    <row r="1795" spans="1:5" ht="15.75" customHeight="1" x14ac:dyDescent="0.35">
      <c r="A1795" t="s">
        <v>3587</v>
      </c>
      <c r="B1795" t="s">
        <v>892</v>
      </c>
      <c r="C1795" t="s">
        <v>9</v>
      </c>
      <c r="D1795" t="s">
        <v>3588</v>
      </c>
      <c r="E1795" t="b">
        <v>1</v>
      </c>
    </row>
    <row r="1796" spans="1:5" ht="15.75" customHeight="1" x14ac:dyDescent="0.35">
      <c r="A1796" t="s">
        <v>3589</v>
      </c>
      <c r="B1796" t="s">
        <v>169</v>
      </c>
      <c r="C1796" t="s">
        <v>9</v>
      </c>
      <c r="D1796" t="s">
        <v>1780</v>
      </c>
      <c r="E1796" t="b">
        <v>1</v>
      </c>
    </row>
    <row r="1797" spans="1:5" ht="15.75" customHeight="1" x14ac:dyDescent="0.35">
      <c r="A1797" t="s">
        <v>3590</v>
      </c>
      <c r="B1797" t="s">
        <v>486</v>
      </c>
      <c r="C1797" t="s">
        <v>9</v>
      </c>
      <c r="D1797" t="s">
        <v>3591</v>
      </c>
      <c r="E1797" t="b">
        <v>1</v>
      </c>
    </row>
    <row r="1798" spans="1:5" ht="15.75" customHeight="1" x14ac:dyDescent="0.35">
      <c r="A1798" t="s">
        <v>3592</v>
      </c>
      <c r="B1798" t="s">
        <v>483</v>
      </c>
      <c r="C1798" t="s">
        <v>9</v>
      </c>
      <c r="D1798" t="s">
        <v>1540</v>
      </c>
      <c r="E1798" t="b">
        <v>1</v>
      </c>
    </row>
    <row r="1799" spans="1:5" ht="15.75" customHeight="1" x14ac:dyDescent="0.35">
      <c r="A1799" t="s">
        <v>3593</v>
      </c>
      <c r="B1799" t="s">
        <v>139</v>
      </c>
      <c r="C1799" t="s">
        <v>9</v>
      </c>
      <c r="D1799" t="s">
        <v>3594</v>
      </c>
      <c r="E1799" t="b">
        <v>1</v>
      </c>
    </row>
    <row r="1800" spans="1:5" ht="15.75" customHeight="1" x14ac:dyDescent="0.35">
      <c r="A1800" t="s">
        <v>3595</v>
      </c>
      <c r="B1800" t="s">
        <v>94</v>
      </c>
      <c r="C1800" t="s">
        <v>9</v>
      </c>
      <c r="D1800" t="s">
        <v>3596</v>
      </c>
      <c r="E1800" t="b">
        <v>1</v>
      </c>
    </row>
    <row r="1801" spans="1:5" ht="15.75" customHeight="1" x14ac:dyDescent="0.35">
      <c r="A1801" t="s">
        <v>3597</v>
      </c>
      <c r="B1801" t="s">
        <v>437</v>
      </c>
      <c r="C1801" t="s">
        <v>9</v>
      </c>
      <c r="D1801" t="s">
        <v>3598</v>
      </c>
      <c r="E1801" t="b">
        <v>1</v>
      </c>
    </row>
    <row r="1802" spans="1:5" ht="15.75" customHeight="1" x14ac:dyDescent="0.35">
      <c r="A1802" t="s">
        <v>3599</v>
      </c>
      <c r="B1802" t="s">
        <v>129</v>
      </c>
      <c r="C1802" t="s">
        <v>9</v>
      </c>
      <c r="D1802" t="s">
        <v>3600</v>
      </c>
      <c r="E1802" t="b">
        <v>1</v>
      </c>
    </row>
    <row r="1803" spans="1:5" ht="15.75" customHeight="1" x14ac:dyDescent="0.35">
      <c r="A1803" t="s">
        <v>3601</v>
      </c>
      <c r="B1803" t="s">
        <v>336</v>
      </c>
      <c r="C1803" t="s">
        <v>9</v>
      </c>
      <c r="D1803" t="s">
        <v>3602</v>
      </c>
      <c r="E1803" t="b">
        <v>1</v>
      </c>
    </row>
    <row r="1804" spans="1:5" ht="15.75" customHeight="1" x14ac:dyDescent="0.35">
      <c r="A1804" t="s">
        <v>3603</v>
      </c>
      <c r="B1804" t="s">
        <v>29</v>
      </c>
      <c r="C1804" t="s">
        <v>9</v>
      </c>
      <c r="D1804" t="s">
        <v>2104</v>
      </c>
      <c r="E1804" t="b">
        <v>1</v>
      </c>
    </row>
    <row r="1805" spans="1:5" ht="15.75" customHeight="1" x14ac:dyDescent="0.35">
      <c r="A1805" t="s">
        <v>3604</v>
      </c>
      <c r="B1805" t="s">
        <v>118</v>
      </c>
      <c r="C1805" t="s">
        <v>9</v>
      </c>
      <c r="D1805" t="s">
        <v>3605</v>
      </c>
      <c r="E1805" t="b">
        <v>1</v>
      </c>
    </row>
    <row r="1806" spans="1:5" ht="15.75" customHeight="1" x14ac:dyDescent="0.35">
      <c r="A1806" t="s">
        <v>3606</v>
      </c>
      <c r="B1806" t="s">
        <v>354</v>
      </c>
      <c r="C1806" t="s">
        <v>9</v>
      </c>
      <c r="D1806" t="s">
        <v>427</v>
      </c>
      <c r="E1806" t="b">
        <v>1</v>
      </c>
    </row>
    <row r="1807" spans="1:5" ht="15.75" customHeight="1" x14ac:dyDescent="0.35">
      <c r="A1807" t="s">
        <v>3607</v>
      </c>
      <c r="B1807" t="s">
        <v>26</v>
      </c>
      <c r="C1807" t="s">
        <v>9</v>
      </c>
      <c r="D1807" t="s">
        <v>3608</v>
      </c>
      <c r="E1807" t="b">
        <v>1</v>
      </c>
    </row>
    <row r="1808" spans="1:5" ht="15.75" customHeight="1" x14ac:dyDescent="0.35">
      <c r="A1808" t="s">
        <v>3609</v>
      </c>
      <c r="B1808" t="s">
        <v>219</v>
      </c>
      <c r="C1808" t="s">
        <v>9</v>
      </c>
      <c r="D1808" t="s">
        <v>3610</v>
      </c>
      <c r="E1808" t="b">
        <v>1</v>
      </c>
    </row>
    <row r="1809" spans="1:5" ht="15.75" customHeight="1" x14ac:dyDescent="0.35">
      <c r="A1809" t="s">
        <v>3611</v>
      </c>
      <c r="B1809" t="s">
        <v>650</v>
      </c>
      <c r="C1809" t="s">
        <v>9</v>
      </c>
      <c r="D1809" t="s">
        <v>10</v>
      </c>
      <c r="E1809" t="b">
        <v>1</v>
      </c>
    </row>
    <row r="1810" spans="1:5" ht="15.75" customHeight="1" x14ac:dyDescent="0.35">
      <c r="A1810" t="s">
        <v>3612</v>
      </c>
      <c r="B1810" t="s">
        <v>650</v>
      </c>
      <c r="C1810" t="s">
        <v>9</v>
      </c>
      <c r="D1810" t="s">
        <v>3613</v>
      </c>
      <c r="E1810" t="b">
        <v>1</v>
      </c>
    </row>
    <row r="1811" spans="1:5" ht="15.75" customHeight="1" x14ac:dyDescent="0.35">
      <c r="A1811" t="s">
        <v>3614</v>
      </c>
      <c r="B1811" t="s">
        <v>785</v>
      </c>
      <c r="C1811" t="s">
        <v>9</v>
      </c>
      <c r="D1811" t="s">
        <v>2377</v>
      </c>
      <c r="E1811" t="b">
        <v>0</v>
      </c>
    </row>
    <row r="1812" spans="1:5" ht="15.75" customHeight="1" x14ac:dyDescent="0.35">
      <c r="A1812" t="s">
        <v>3615</v>
      </c>
      <c r="B1812" t="s">
        <v>225</v>
      </c>
      <c r="C1812" t="s">
        <v>9</v>
      </c>
      <c r="D1812" t="s">
        <v>3616</v>
      </c>
      <c r="E1812" t="b">
        <v>1</v>
      </c>
    </row>
    <row r="1813" spans="1:5" ht="15.75" customHeight="1" x14ac:dyDescent="0.35">
      <c r="A1813" t="s">
        <v>3617</v>
      </c>
      <c r="B1813" t="s">
        <v>29</v>
      </c>
      <c r="C1813" t="s">
        <v>9</v>
      </c>
      <c r="D1813" t="s">
        <v>3618</v>
      </c>
      <c r="E1813" t="b">
        <v>1</v>
      </c>
    </row>
    <row r="1814" spans="1:5" ht="15.75" customHeight="1" x14ac:dyDescent="0.35">
      <c r="A1814" t="s">
        <v>3619</v>
      </c>
      <c r="B1814" t="s">
        <v>169</v>
      </c>
      <c r="C1814" t="s">
        <v>9</v>
      </c>
      <c r="D1814" t="s">
        <v>3028</v>
      </c>
      <c r="E1814" t="b">
        <v>1</v>
      </c>
    </row>
    <row r="1815" spans="1:5" ht="15.75" customHeight="1" x14ac:dyDescent="0.35">
      <c r="A1815" t="s">
        <v>3620</v>
      </c>
      <c r="B1815" t="s">
        <v>134</v>
      </c>
      <c r="C1815" t="s">
        <v>9</v>
      </c>
      <c r="D1815" t="s">
        <v>3621</v>
      </c>
      <c r="E1815" t="b">
        <v>1</v>
      </c>
    </row>
    <row r="1816" spans="1:5" ht="15.75" customHeight="1" x14ac:dyDescent="0.35">
      <c r="A1816" t="s">
        <v>3622</v>
      </c>
      <c r="B1816" t="s">
        <v>52</v>
      </c>
      <c r="C1816" t="s">
        <v>9</v>
      </c>
      <c r="D1816" t="s">
        <v>427</v>
      </c>
      <c r="E1816" t="b">
        <v>1</v>
      </c>
    </row>
    <row r="1817" spans="1:5" ht="15.75" customHeight="1" x14ac:dyDescent="0.35">
      <c r="A1817" t="s">
        <v>3623</v>
      </c>
      <c r="B1817" t="s">
        <v>39</v>
      </c>
      <c r="C1817" t="s">
        <v>9</v>
      </c>
      <c r="D1817" t="s">
        <v>3624</v>
      </c>
      <c r="E1817" t="b">
        <v>1</v>
      </c>
    </row>
    <row r="1818" spans="1:5" ht="15.75" customHeight="1" x14ac:dyDescent="0.35">
      <c r="A1818" t="s">
        <v>3625</v>
      </c>
      <c r="B1818" t="s">
        <v>351</v>
      </c>
      <c r="C1818" t="s">
        <v>9</v>
      </c>
      <c r="D1818" t="s">
        <v>3218</v>
      </c>
      <c r="E1818" t="b">
        <v>1</v>
      </c>
    </row>
    <row r="1819" spans="1:5" ht="15.75" customHeight="1" x14ac:dyDescent="0.35">
      <c r="A1819" t="s">
        <v>3626</v>
      </c>
      <c r="B1819" t="s">
        <v>118</v>
      </c>
      <c r="C1819" t="s">
        <v>9</v>
      </c>
      <c r="D1819" t="s">
        <v>2021</v>
      </c>
      <c r="E1819" t="b">
        <v>1</v>
      </c>
    </row>
    <row r="1820" spans="1:5" ht="15.75" customHeight="1" x14ac:dyDescent="0.35">
      <c r="A1820" t="s">
        <v>3627</v>
      </c>
      <c r="B1820" t="s">
        <v>268</v>
      </c>
      <c r="C1820" t="s">
        <v>9</v>
      </c>
      <c r="D1820" t="s">
        <v>3200</v>
      </c>
      <c r="E1820" t="b">
        <v>1</v>
      </c>
    </row>
    <row r="1821" spans="1:5" ht="15.75" customHeight="1" x14ac:dyDescent="0.35">
      <c r="A1821" t="s">
        <v>3628</v>
      </c>
      <c r="B1821" t="s">
        <v>68</v>
      </c>
      <c r="C1821" t="s">
        <v>9</v>
      </c>
      <c r="D1821" t="s">
        <v>3629</v>
      </c>
      <c r="E1821" t="b">
        <v>1</v>
      </c>
    </row>
    <row r="1822" spans="1:5" ht="15.75" customHeight="1" x14ac:dyDescent="0.35">
      <c r="A1822" t="s">
        <v>3630</v>
      </c>
      <c r="B1822" t="s">
        <v>508</v>
      </c>
      <c r="C1822" t="s">
        <v>9</v>
      </c>
      <c r="D1822" t="s">
        <v>1827</v>
      </c>
      <c r="E1822" t="b">
        <v>1</v>
      </c>
    </row>
    <row r="1823" spans="1:5" ht="15.75" customHeight="1" x14ac:dyDescent="0.35">
      <c r="A1823" t="s">
        <v>3631</v>
      </c>
      <c r="B1823" t="s">
        <v>483</v>
      </c>
      <c r="C1823" t="s">
        <v>9</v>
      </c>
      <c r="D1823" t="s">
        <v>3632</v>
      </c>
      <c r="E1823" t="b">
        <v>1</v>
      </c>
    </row>
    <row r="1824" spans="1:5" ht="15.75" customHeight="1" x14ac:dyDescent="0.35">
      <c r="A1824" t="s">
        <v>3633</v>
      </c>
      <c r="B1824" t="s">
        <v>202</v>
      </c>
      <c r="C1824" t="s">
        <v>9</v>
      </c>
      <c r="D1824" t="s">
        <v>3634</v>
      </c>
      <c r="E1824" t="b">
        <v>1</v>
      </c>
    </row>
    <row r="1825" spans="1:5" ht="15.75" customHeight="1" x14ac:dyDescent="0.35">
      <c r="A1825" t="s">
        <v>3635</v>
      </c>
      <c r="B1825" t="s">
        <v>129</v>
      </c>
      <c r="C1825" t="s">
        <v>9</v>
      </c>
      <c r="D1825" t="s">
        <v>3636</v>
      </c>
      <c r="E1825" t="b">
        <v>1</v>
      </c>
    </row>
    <row r="1826" spans="1:5" ht="15.75" customHeight="1" x14ac:dyDescent="0.35">
      <c r="A1826" t="s">
        <v>3637</v>
      </c>
      <c r="B1826" t="s">
        <v>418</v>
      </c>
      <c r="C1826" t="s">
        <v>9</v>
      </c>
      <c r="D1826" t="s">
        <v>431</v>
      </c>
      <c r="E1826" t="b">
        <v>1</v>
      </c>
    </row>
    <row r="1827" spans="1:5" ht="15.75" customHeight="1" x14ac:dyDescent="0.35">
      <c r="A1827" t="s">
        <v>3638</v>
      </c>
      <c r="B1827" t="s">
        <v>165</v>
      </c>
      <c r="C1827" t="s">
        <v>9</v>
      </c>
      <c r="D1827" t="s">
        <v>3639</v>
      </c>
      <c r="E1827" t="b">
        <v>0</v>
      </c>
    </row>
    <row r="1828" spans="1:5" ht="15.75" customHeight="1" x14ac:dyDescent="0.35">
      <c r="A1828" t="s">
        <v>3640</v>
      </c>
      <c r="B1828" t="s">
        <v>508</v>
      </c>
      <c r="C1828" t="s">
        <v>9</v>
      </c>
      <c r="D1828" t="s">
        <v>3641</v>
      </c>
      <c r="E1828" t="b">
        <v>1</v>
      </c>
    </row>
    <row r="1829" spans="1:5" ht="15.75" customHeight="1" x14ac:dyDescent="0.35">
      <c r="A1829" t="s">
        <v>3642</v>
      </c>
      <c r="B1829" t="s">
        <v>375</v>
      </c>
      <c r="C1829" t="s">
        <v>9</v>
      </c>
      <c r="D1829" t="s">
        <v>2582</v>
      </c>
      <c r="E1829" t="b">
        <v>1</v>
      </c>
    </row>
    <row r="1830" spans="1:5" ht="15.75" customHeight="1" x14ac:dyDescent="0.35">
      <c r="A1830" t="s">
        <v>3643</v>
      </c>
      <c r="B1830" t="s">
        <v>12</v>
      </c>
      <c r="C1830" t="s">
        <v>9</v>
      </c>
      <c r="D1830" t="s">
        <v>1030</v>
      </c>
      <c r="E1830" t="b">
        <v>1</v>
      </c>
    </row>
    <row r="1831" spans="1:5" ht="15.75" customHeight="1" x14ac:dyDescent="0.35">
      <c r="A1831" t="s">
        <v>3644</v>
      </c>
      <c r="B1831" t="s">
        <v>26</v>
      </c>
      <c r="C1831" t="s">
        <v>9</v>
      </c>
      <c r="D1831" t="s">
        <v>3645</v>
      </c>
      <c r="E1831" t="b">
        <v>1</v>
      </c>
    </row>
    <row r="1832" spans="1:5" ht="15.75" customHeight="1" x14ac:dyDescent="0.35">
      <c r="A1832" t="s">
        <v>3646</v>
      </c>
      <c r="B1832" t="s">
        <v>94</v>
      </c>
      <c r="C1832" t="s">
        <v>9</v>
      </c>
      <c r="D1832" t="s">
        <v>3647</v>
      </c>
      <c r="E1832" t="b">
        <v>1</v>
      </c>
    </row>
    <row r="1833" spans="1:5" ht="15.75" customHeight="1" x14ac:dyDescent="0.35">
      <c r="A1833" t="s">
        <v>3648</v>
      </c>
      <c r="B1833" t="s">
        <v>650</v>
      </c>
      <c r="C1833" t="s">
        <v>9</v>
      </c>
      <c r="D1833" t="s">
        <v>3649</v>
      </c>
      <c r="E1833" t="b">
        <v>1</v>
      </c>
    </row>
    <row r="1834" spans="1:5" ht="15.75" customHeight="1" x14ac:dyDescent="0.35">
      <c r="A1834" t="s">
        <v>3650</v>
      </c>
      <c r="B1834" t="s">
        <v>65</v>
      </c>
      <c r="C1834" t="s">
        <v>9</v>
      </c>
      <c r="D1834" t="s">
        <v>3651</v>
      </c>
      <c r="E1834" t="b">
        <v>1</v>
      </c>
    </row>
    <row r="1835" spans="1:5" ht="15.75" customHeight="1" x14ac:dyDescent="0.35">
      <c r="A1835" t="s">
        <v>3652</v>
      </c>
      <c r="B1835" t="s">
        <v>375</v>
      </c>
      <c r="C1835" t="s">
        <v>9</v>
      </c>
      <c r="D1835" t="s">
        <v>344</v>
      </c>
      <c r="E1835" t="b">
        <v>1</v>
      </c>
    </row>
    <row r="1836" spans="1:5" ht="15.75" customHeight="1" x14ac:dyDescent="0.35">
      <c r="A1836" t="s">
        <v>3653</v>
      </c>
      <c r="B1836" t="s">
        <v>76</v>
      </c>
      <c r="C1836" t="s">
        <v>9</v>
      </c>
      <c r="D1836" t="s">
        <v>3654</v>
      </c>
      <c r="E1836" t="b">
        <v>0</v>
      </c>
    </row>
    <row r="1837" spans="1:5" ht="15.75" customHeight="1" x14ac:dyDescent="0.35">
      <c r="A1837" t="s">
        <v>3655</v>
      </c>
      <c r="B1837" t="s">
        <v>76</v>
      </c>
      <c r="C1837" t="s">
        <v>9</v>
      </c>
      <c r="D1837" t="s">
        <v>3656</v>
      </c>
      <c r="E1837" t="b">
        <v>1</v>
      </c>
    </row>
    <row r="1838" spans="1:5" ht="15.75" customHeight="1" x14ac:dyDescent="0.35">
      <c r="A1838" t="s">
        <v>3657</v>
      </c>
      <c r="B1838" t="s">
        <v>486</v>
      </c>
      <c r="C1838" t="s">
        <v>9</v>
      </c>
      <c r="D1838" t="s">
        <v>3658</v>
      </c>
      <c r="E1838" t="b">
        <v>1</v>
      </c>
    </row>
    <row r="1839" spans="1:5" ht="15.75" customHeight="1" x14ac:dyDescent="0.35">
      <c r="A1839" t="s">
        <v>3659</v>
      </c>
      <c r="B1839" t="s">
        <v>354</v>
      </c>
      <c r="C1839" t="s">
        <v>9</v>
      </c>
      <c r="D1839" t="s">
        <v>2096</v>
      </c>
      <c r="E1839" t="b">
        <v>1</v>
      </c>
    </row>
    <row r="1840" spans="1:5" ht="15.75" customHeight="1" x14ac:dyDescent="0.35">
      <c r="A1840" t="s">
        <v>3660</v>
      </c>
      <c r="B1840" t="s">
        <v>134</v>
      </c>
      <c r="C1840" t="s">
        <v>9</v>
      </c>
      <c r="D1840" t="s">
        <v>3661</v>
      </c>
      <c r="E1840" t="b">
        <v>1</v>
      </c>
    </row>
    <row r="1841" spans="1:5" ht="15.75" customHeight="1" x14ac:dyDescent="0.35">
      <c r="A1841" t="s">
        <v>3662</v>
      </c>
      <c r="B1841" t="s">
        <v>162</v>
      </c>
      <c r="C1841" t="s">
        <v>9</v>
      </c>
      <c r="D1841" t="s">
        <v>3624</v>
      </c>
      <c r="E1841" t="b">
        <v>1</v>
      </c>
    </row>
    <row r="1842" spans="1:5" ht="15.75" customHeight="1" x14ac:dyDescent="0.35">
      <c r="A1842" t="s">
        <v>3663</v>
      </c>
      <c r="B1842" t="s">
        <v>330</v>
      </c>
      <c r="C1842" t="s">
        <v>9</v>
      </c>
      <c r="D1842" t="s">
        <v>3645</v>
      </c>
      <c r="E1842" t="b">
        <v>1</v>
      </c>
    </row>
    <row r="1843" spans="1:5" ht="15.75" customHeight="1" x14ac:dyDescent="0.35">
      <c r="A1843" t="s">
        <v>3664</v>
      </c>
      <c r="B1843" t="s">
        <v>493</v>
      </c>
      <c r="C1843" t="s">
        <v>9</v>
      </c>
      <c r="D1843" t="s">
        <v>489</v>
      </c>
      <c r="E1843" t="b">
        <v>1</v>
      </c>
    </row>
    <row r="1844" spans="1:5" ht="15.75" customHeight="1" x14ac:dyDescent="0.35">
      <c r="A1844" t="s">
        <v>3665</v>
      </c>
      <c r="B1844" t="s">
        <v>12</v>
      </c>
      <c r="C1844" t="s">
        <v>9</v>
      </c>
      <c r="D1844" t="s">
        <v>3666</v>
      </c>
      <c r="E1844" t="b">
        <v>1</v>
      </c>
    </row>
    <row r="1845" spans="1:5" ht="15.75" customHeight="1" x14ac:dyDescent="0.35">
      <c r="A1845" t="s">
        <v>3667</v>
      </c>
      <c r="B1845" t="s">
        <v>785</v>
      </c>
      <c r="C1845" t="s">
        <v>9</v>
      </c>
      <c r="D1845" t="s">
        <v>2501</v>
      </c>
      <c r="E1845" t="b">
        <v>1</v>
      </c>
    </row>
    <row r="1846" spans="1:5" ht="15.75" customHeight="1" x14ac:dyDescent="0.35">
      <c r="A1846" t="s">
        <v>3668</v>
      </c>
      <c r="B1846" t="s">
        <v>315</v>
      </c>
      <c r="C1846" t="s">
        <v>9</v>
      </c>
      <c r="D1846" t="s">
        <v>1508</v>
      </c>
      <c r="E1846" t="b">
        <v>1</v>
      </c>
    </row>
    <row r="1847" spans="1:5" ht="15.75" customHeight="1" x14ac:dyDescent="0.35">
      <c r="A1847" t="s">
        <v>3669</v>
      </c>
      <c r="B1847" t="s">
        <v>418</v>
      </c>
      <c r="C1847" t="s">
        <v>9</v>
      </c>
      <c r="D1847" t="s">
        <v>3670</v>
      </c>
      <c r="E1847" t="b">
        <v>1</v>
      </c>
    </row>
    <row r="1848" spans="1:5" ht="15.75" customHeight="1" x14ac:dyDescent="0.35">
      <c r="A1848" t="s">
        <v>3671</v>
      </c>
      <c r="B1848" t="s">
        <v>147</v>
      </c>
      <c r="C1848" t="s">
        <v>9</v>
      </c>
      <c r="D1848" t="s">
        <v>3672</v>
      </c>
      <c r="E1848" t="b">
        <v>1</v>
      </c>
    </row>
    <row r="1849" spans="1:5" ht="15.75" customHeight="1" x14ac:dyDescent="0.35">
      <c r="A1849" t="s">
        <v>3673</v>
      </c>
      <c r="B1849" t="s">
        <v>100</v>
      </c>
      <c r="C1849" t="s">
        <v>9</v>
      </c>
      <c r="D1849" t="s">
        <v>3674</v>
      </c>
      <c r="E1849" t="b">
        <v>1</v>
      </c>
    </row>
    <row r="1850" spans="1:5" ht="15.75" customHeight="1" x14ac:dyDescent="0.35">
      <c r="A1850" t="s">
        <v>3675</v>
      </c>
      <c r="B1850" t="s">
        <v>72</v>
      </c>
      <c r="C1850" t="s">
        <v>9</v>
      </c>
      <c r="D1850" t="s">
        <v>1585</v>
      </c>
      <c r="E1850" t="b">
        <v>1</v>
      </c>
    </row>
    <row r="1851" spans="1:5" ht="15.75" customHeight="1" x14ac:dyDescent="0.35">
      <c r="A1851" t="s">
        <v>3676</v>
      </c>
      <c r="B1851" t="s">
        <v>354</v>
      </c>
      <c r="C1851" t="s">
        <v>9</v>
      </c>
      <c r="D1851" t="s">
        <v>520</v>
      </c>
      <c r="E1851" t="b">
        <v>1</v>
      </c>
    </row>
    <row r="1852" spans="1:5" ht="15.75" customHeight="1" x14ac:dyDescent="0.35">
      <c r="A1852" t="s">
        <v>3677</v>
      </c>
      <c r="B1852" t="s">
        <v>268</v>
      </c>
      <c r="C1852" t="s">
        <v>9</v>
      </c>
      <c r="D1852" t="s">
        <v>3678</v>
      </c>
      <c r="E1852" t="b">
        <v>1</v>
      </c>
    </row>
    <row r="1853" spans="1:5" ht="15.75" customHeight="1" x14ac:dyDescent="0.35">
      <c r="A1853" t="s">
        <v>3679</v>
      </c>
      <c r="B1853" t="s">
        <v>315</v>
      </c>
      <c r="C1853" t="s">
        <v>9</v>
      </c>
      <c r="D1853" t="s">
        <v>3680</v>
      </c>
      <c r="E1853" t="b">
        <v>1</v>
      </c>
    </row>
    <row r="1854" spans="1:5" ht="15.75" customHeight="1" x14ac:dyDescent="0.35">
      <c r="A1854" t="s">
        <v>3681</v>
      </c>
      <c r="B1854" t="s">
        <v>454</v>
      </c>
      <c r="C1854" t="s">
        <v>9</v>
      </c>
      <c r="D1854" t="s">
        <v>3682</v>
      </c>
      <c r="E1854" t="b">
        <v>1</v>
      </c>
    </row>
    <row r="1855" spans="1:5" ht="15.75" customHeight="1" x14ac:dyDescent="0.35">
      <c r="A1855" t="s">
        <v>3683</v>
      </c>
      <c r="B1855" t="s">
        <v>392</v>
      </c>
      <c r="C1855" t="s">
        <v>9</v>
      </c>
      <c r="D1855" t="s">
        <v>3684</v>
      </c>
      <c r="E1855" t="b">
        <v>1</v>
      </c>
    </row>
    <row r="1856" spans="1:5" ht="15.75" customHeight="1" x14ac:dyDescent="0.35">
      <c r="A1856" t="s">
        <v>3685</v>
      </c>
      <c r="B1856" t="s">
        <v>401</v>
      </c>
      <c r="C1856" t="s">
        <v>9</v>
      </c>
      <c r="D1856" t="s">
        <v>342</v>
      </c>
      <c r="E1856" t="b">
        <v>1</v>
      </c>
    </row>
    <row r="1857" spans="1:5" ht="15.75" customHeight="1" x14ac:dyDescent="0.35">
      <c r="A1857" t="s">
        <v>3686</v>
      </c>
      <c r="B1857" t="s">
        <v>57</v>
      </c>
      <c r="C1857" t="s">
        <v>9</v>
      </c>
      <c r="D1857" t="s">
        <v>3687</v>
      </c>
      <c r="E1857" t="b">
        <v>1</v>
      </c>
    </row>
    <row r="1858" spans="1:5" ht="15.75" customHeight="1" x14ac:dyDescent="0.35">
      <c r="A1858" t="s">
        <v>3688</v>
      </c>
      <c r="B1858" t="s">
        <v>91</v>
      </c>
      <c r="C1858" t="s">
        <v>9</v>
      </c>
      <c r="D1858" t="s">
        <v>2021</v>
      </c>
      <c r="E1858" t="b">
        <v>1</v>
      </c>
    </row>
    <row r="1859" spans="1:5" ht="15.75" customHeight="1" x14ac:dyDescent="0.35">
      <c r="A1859" t="s">
        <v>3689</v>
      </c>
      <c r="B1859" t="s">
        <v>375</v>
      </c>
      <c r="C1859" t="s">
        <v>9</v>
      </c>
      <c r="D1859" t="s">
        <v>3690</v>
      </c>
      <c r="E1859" t="b">
        <v>1</v>
      </c>
    </row>
    <row r="1860" spans="1:5" ht="15.75" customHeight="1" x14ac:dyDescent="0.35">
      <c r="A1860" t="s">
        <v>3691</v>
      </c>
      <c r="B1860" t="s">
        <v>52</v>
      </c>
      <c r="C1860" t="s">
        <v>9</v>
      </c>
      <c r="D1860" t="s">
        <v>3692</v>
      </c>
      <c r="E1860" t="b">
        <v>1</v>
      </c>
    </row>
    <row r="1861" spans="1:5" ht="15.75" customHeight="1" x14ac:dyDescent="0.35">
      <c r="A1861" t="s">
        <v>3693</v>
      </c>
      <c r="B1861" t="s">
        <v>62</v>
      </c>
      <c r="C1861" t="s">
        <v>9</v>
      </c>
      <c r="D1861" t="s">
        <v>3694</v>
      </c>
      <c r="E1861" t="b">
        <v>1</v>
      </c>
    </row>
    <row r="1862" spans="1:5" ht="15.75" customHeight="1" x14ac:dyDescent="0.35">
      <c r="A1862" t="s">
        <v>3695</v>
      </c>
      <c r="B1862" t="s">
        <v>508</v>
      </c>
      <c r="C1862" t="s">
        <v>9</v>
      </c>
      <c r="D1862" t="s">
        <v>3696</v>
      </c>
      <c r="E1862" t="b">
        <v>1</v>
      </c>
    </row>
    <row r="1863" spans="1:5" ht="15.75" customHeight="1" x14ac:dyDescent="0.35">
      <c r="A1863" t="s">
        <v>3697</v>
      </c>
      <c r="B1863" t="s">
        <v>139</v>
      </c>
      <c r="C1863" t="s">
        <v>9</v>
      </c>
      <c r="D1863" t="s">
        <v>3698</v>
      </c>
      <c r="E1863" t="b">
        <v>1</v>
      </c>
    </row>
    <row r="1864" spans="1:5" ht="15.75" customHeight="1" x14ac:dyDescent="0.35">
      <c r="A1864" t="s">
        <v>3699</v>
      </c>
      <c r="B1864" t="s">
        <v>552</v>
      </c>
      <c r="C1864" t="s">
        <v>9</v>
      </c>
      <c r="D1864" t="s">
        <v>467</v>
      </c>
      <c r="E1864" t="b">
        <v>1</v>
      </c>
    </row>
    <row r="1865" spans="1:5" ht="15.75" customHeight="1" x14ac:dyDescent="0.35">
      <c r="A1865" t="s">
        <v>3700</v>
      </c>
      <c r="B1865" t="s">
        <v>65</v>
      </c>
      <c r="C1865" t="s">
        <v>9</v>
      </c>
      <c r="D1865" t="s">
        <v>3701</v>
      </c>
      <c r="E1865" t="b">
        <v>1</v>
      </c>
    </row>
    <row r="1866" spans="1:5" ht="15.75" customHeight="1" x14ac:dyDescent="0.35">
      <c r="A1866" t="s">
        <v>3702</v>
      </c>
      <c r="B1866" t="s">
        <v>650</v>
      </c>
      <c r="C1866" t="s">
        <v>9</v>
      </c>
      <c r="D1866" t="s">
        <v>3703</v>
      </c>
      <c r="E1866" t="b">
        <v>1</v>
      </c>
    </row>
    <row r="1867" spans="1:5" ht="15.75" customHeight="1" x14ac:dyDescent="0.35">
      <c r="A1867" t="s">
        <v>3704</v>
      </c>
      <c r="B1867" t="s">
        <v>437</v>
      </c>
      <c r="C1867" t="s">
        <v>9</v>
      </c>
      <c r="D1867" t="s">
        <v>3705</v>
      </c>
      <c r="E1867" t="b">
        <v>1</v>
      </c>
    </row>
    <row r="1868" spans="1:5" ht="15.75" customHeight="1" x14ac:dyDescent="0.35">
      <c r="A1868" t="s">
        <v>3706</v>
      </c>
      <c r="B1868" t="s">
        <v>289</v>
      </c>
      <c r="C1868" t="s">
        <v>9</v>
      </c>
      <c r="D1868" t="s">
        <v>1903</v>
      </c>
      <c r="E1868" t="b">
        <v>1</v>
      </c>
    </row>
    <row r="1869" spans="1:5" ht="15.75" customHeight="1" x14ac:dyDescent="0.35">
      <c r="A1869" t="s">
        <v>3707</v>
      </c>
      <c r="B1869" t="s">
        <v>508</v>
      </c>
      <c r="C1869" t="s">
        <v>9</v>
      </c>
      <c r="D1869" t="s">
        <v>2873</v>
      </c>
      <c r="E1869" t="b">
        <v>1</v>
      </c>
    </row>
    <row r="1870" spans="1:5" ht="15.75" customHeight="1" x14ac:dyDescent="0.35">
      <c r="A1870" t="s">
        <v>3708</v>
      </c>
      <c r="B1870" t="s">
        <v>225</v>
      </c>
      <c r="C1870" t="s">
        <v>9</v>
      </c>
      <c r="D1870" t="s">
        <v>3709</v>
      </c>
      <c r="E1870" t="b">
        <v>1</v>
      </c>
    </row>
    <row r="1871" spans="1:5" ht="15.75" customHeight="1" x14ac:dyDescent="0.35">
      <c r="A1871" t="s">
        <v>3710</v>
      </c>
      <c r="B1871" t="s">
        <v>241</v>
      </c>
      <c r="C1871" t="s">
        <v>9</v>
      </c>
      <c r="D1871" t="s">
        <v>2829</v>
      </c>
      <c r="E1871" t="b">
        <v>1</v>
      </c>
    </row>
    <row r="1872" spans="1:5" ht="15.75" customHeight="1" x14ac:dyDescent="0.35">
      <c r="A1872" t="s">
        <v>3711</v>
      </c>
      <c r="B1872" t="s">
        <v>202</v>
      </c>
      <c r="C1872" t="s">
        <v>9</v>
      </c>
      <c r="D1872" t="s">
        <v>3712</v>
      </c>
      <c r="E1872" t="b">
        <v>1</v>
      </c>
    </row>
    <row r="1873" spans="1:5" ht="15.75" customHeight="1" x14ac:dyDescent="0.35">
      <c r="A1873" t="s">
        <v>3713</v>
      </c>
      <c r="B1873" t="s">
        <v>351</v>
      </c>
      <c r="C1873" t="s">
        <v>9</v>
      </c>
      <c r="D1873" t="s">
        <v>3714</v>
      </c>
      <c r="E1873" t="b">
        <v>1</v>
      </c>
    </row>
    <row r="1874" spans="1:5" ht="15.75" customHeight="1" x14ac:dyDescent="0.35">
      <c r="A1874" t="s">
        <v>3715</v>
      </c>
      <c r="B1874" t="s">
        <v>454</v>
      </c>
      <c r="C1874" t="s">
        <v>9</v>
      </c>
      <c r="D1874" t="s">
        <v>1741</v>
      </c>
      <c r="E1874" t="b">
        <v>1</v>
      </c>
    </row>
    <row r="1875" spans="1:5" ht="15.75" customHeight="1" x14ac:dyDescent="0.35">
      <c r="A1875" t="s">
        <v>3716</v>
      </c>
      <c r="B1875" t="s">
        <v>351</v>
      </c>
      <c r="C1875" t="s">
        <v>9</v>
      </c>
      <c r="D1875" t="s">
        <v>1577</v>
      </c>
      <c r="E1875" t="b">
        <v>1</v>
      </c>
    </row>
    <row r="1876" spans="1:5" ht="15.75" customHeight="1" x14ac:dyDescent="0.35">
      <c r="A1876" t="s">
        <v>3717</v>
      </c>
      <c r="B1876" t="s">
        <v>91</v>
      </c>
      <c r="C1876" t="s">
        <v>9</v>
      </c>
      <c r="D1876" t="s">
        <v>1483</v>
      </c>
      <c r="E1876" t="b">
        <v>1</v>
      </c>
    </row>
    <row r="1877" spans="1:5" ht="15.75" customHeight="1" x14ac:dyDescent="0.35">
      <c r="A1877" t="s">
        <v>3718</v>
      </c>
      <c r="B1877" t="s">
        <v>202</v>
      </c>
      <c r="C1877" t="s">
        <v>9</v>
      </c>
      <c r="D1877" t="s">
        <v>3719</v>
      </c>
      <c r="E1877" t="b">
        <v>1</v>
      </c>
    </row>
    <row r="1878" spans="1:5" ht="15.75" customHeight="1" x14ac:dyDescent="0.35">
      <c r="A1878" t="s">
        <v>3720</v>
      </c>
      <c r="B1878" t="s">
        <v>650</v>
      </c>
      <c r="C1878" t="s">
        <v>9</v>
      </c>
      <c r="D1878" t="s">
        <v>3721</v>
      </c>
      <c r="E1878" t="b">
        <v>1</v>
      </c>
    </row>
    <row r="1879" spans="1:5" ht="15.75" customHeight="1" x14ac:dyDescent="0.35">
      <c r="A1879" t="s">
        <v>3722</v>
      </c>
      <c r="B1879" t="s">
        <v>147</v>
      </c>
      <c r="C1879" t="s">
        <v>9</v>
      </c>
      <c r="D1879" t="s">
        <v>3723</v>
      </c>
      <c r="E1879" t="b">
        <v>1</v>
      </c>
    </row>
    <row r="1880" spans="1:5" ht="15.75" customHeight="1" x14ac:dyDescent="0.35">
      <c r="A1880" t="s">
        <v>3724</v>
      </c>
      <c r="B1880" t="s">
        <v>108</v>
      </c>
      <c r="C1880" t="s">
        <v>9</v>
      </c>
      <c r="D1880" t="s">
        <v>1752</v>
      </c>
      <c r="E1880" t="b">
        <v>1</v>
      </c>
    </row>
    <row r="1881" spans="1:5" ht="15.75" customHeight="1" x14ac:dyDescent="0.35">
      <c r="A1881" t="s">
        <v>3725</v>
      </c>
      <c r="B1881" t="s">
        <v>552</v>
      </c>
      <c r="C1881" t="s">
        <v>9</v>
      </c>
      <c r="D1881" t="s">
        <v>3726</v>
      </c>
      <c r="E1881" t="b">
        <v>1</v>
      </c>
    </row>
    <row r="1882" spans="1:5" ht="15.75" customHeight="1" x14ac:dyDescent="0.35">
      <c r="A1882" t="s">
        <v>3727</v>
      </c>
      <c r="B1882" t="s">
        <v>20</v>
      </c>
      <c r="C1882" t="s">
        <v>9</v>
      </c>
      <c r="D1882" t="s">
        <v>3728</v>
      </c>
      <c r="E1882" t="b">
        <v>1</v>
      </c>
    </row>
    <row r="1883" spans="1:5" ht="15.75" customHeight="1" x14ac:dyDescent="0.35">
      <c r="A1883" t="s">
        <v>3729</v>
      </c>
      <c r="B1883" t="s">
        <v>23</v>
      </c>
      <c r="C1883" t="s">
        <v>9</v>
      </c>
      <c r="D1883" t="s">
        <v>3730</v>
      </c>
      <c r="E1883" t="b">
        <v>1</v>
      </c>
    </row>
    <row r="1884" spans="1:5" ht="15.75" customHeight="1" x14ac:dyDescent="0.35">
      <c r="A1884" t="s">
        <v>3731</v>
      </c>
      <c r="B1884" t="s">
        <v>139</v>
      </c>
      <c r="C1884" t="s">
        <v>9</v>
      </c>
      <c r="D1884" t="s">
        <v>3732</v>
      </c>
      <c r="E1884" t="b">
        <v>1</v>
      </c>
    </row>
    <row r="1885" spans="1:5" ht="15.75" customHeight="1" x14ac:dyDescent="0.35">
      <c r="A1885" t="s">
        <v>3733</v>
      </c>
      <c r="B1885" t="s">
        <v>76</v>
      </c>
      <c r="C1885" t="s">
        <v>9</v>
      </c>
      <c r="D1885" t="s">
        <v>3734</v>
      </c>
      <c r="E1885" t="b">
        <v>1</v>
      </c>
    </row>
    <row r="1886" spans="1:5" ht="15.75" customHeight="1" x14ac:dyDescent="0.35">
      <c r="A1886" t="s">
        <v>3735</v>
      </c>
      <c r="B1886" t="s">
        <v>20</v>
      </c>
      <c r="C1886" t="s">
        <v>9</v>
      </c>
      <c r="D1886" t="s">
        <v>3736</v>
      </c>
      <c r="E1886" t="b">
        <v>1</v>
      </c>
    </row>
    <row r="1887" spans="1:5" ht="15.75" customHeight="1" x14ac:dyDescent="0.35">
      <c r="A1887" t="s">
        <v>3737</v>
      </c>
      <c r="B1887" t="s">
        <v>483</v>
      </c>
      <c r="C1887" t="s">
        <v>9</v>
      </c>
      <c r="D1887" t="s">
        <v>3738</v>
      </c>
      <c r="E1887" t="b">
        <v>0</v>
      </c>
    </row>
    <row r="1888" spans="1:5" ht="15.75" customHeight="1" x14ac:dyDescent="0.35">
      <c r="A1888" t="s">
        <v>3739</v>
      </c>
      <c r="B1888" t="s">
        <v>354</v>
      </c>
      <c r="C1888" t="s">
        <v>9</v>
      </c>
      <c r="D1888" t="s">
        <v>574</v>
      </c>
      <c r="E1888" t="b">
        <v>1</v>
      </c>
    </row>
    <row r="1889" spans="1:5" ht="15.75" customHeight="1" x14ac:dyDescent="0.35">
      <c r="A1889" t="s">
        <v>3740</v>
      </c>
      <c r="B1889" t="s">
        <v>375</v>
      </c>
      <c r="C1889" t="s">
        <v>9</v>
      </c>
      <c r="D1889" t="s">
        <v>3741</v>
      </c>
      <c r="E1889" t="b">
        <v>1</v>
      </c>
    </row>
    <row r="1890" spans="1:5" ht="15.75" customHeight="1" x14ac:dyDescent="0.35">
      <c r="A1890" t="s">
        <v>3742</v>
      </c>
      <c r="B1890" t="s">
        <v>219</v>
      </c>
      <c r="C1890" t="s">
        <v>9</v>
      </c>
      <c r="D1890" t="s">
        <v>3743</v>
      </c>
      <c r="E1890" t="b">
        <v>1</v>
      </c>
    </row>
    <row r="1891" spans="1:5" ht="15.75" customHeight="1" x14ac:dyDescent="0.35">
      <c r="A1891" t="s">
        <v>3744</v>
      </c>
      <c r="B1891" t="s">
        <v>86</v>
      </c>
      <c r="C1891" t="s">
        <v>9</v>
      </c>
      <c r="D1891" t="s">
        <v>3745</v>
      </c>
      <c r="E1891" t="b">
        <v>1</v>
      </c>
    </row>
    <row r="1892" spans="1:5" ht="15.75" customHeight="1" x14ac:dyDescent="0.35">
      <c r="A1892" t="s">
        <v>3746</v>
      </c>
      <c r="B1892" t="s">
        <v>563</v>
      </c>
      <c r="C1892" t="s">
        <v>9</v>
      </c>
      <c r="D1892" t="s">
        <v>3373</v>
      </c>
      <c r="E1892" t="b">
        <v>1</v>
      </c>
    </row>
    <row r="1893" spans="1:5" ht="15.75" customHeight="1" x14ac:dyDescent="0.35">
      <c r="A1893" t="s">
        <v>3747</v>
      </c>
      <c r="B1893" t="s">
        <v>241</v>
      </c>
      <c r="C1893" t="s">
        <v>9</v>
      </c>
      <c r="D1893" t="s">
        <v>1166</v>
      </c>
      <c r="E1893" t="b">
        <v>1</v>
      </c>
    </row>
    <row r="1894" spans="1:5" ht="15.75" customHeight="1" x14ac:dyDescent="0.35">
      <c r="A1894" t="s">
        <v>3748</v>
      </c>
      <c r="B1894" t="s">
        <v>20</v>
      </c>
      <c r="C1894" t="s">
        <v>9</v>
      </c>
      <c r="D1894" t="s">
        <v>3749</v>
      </c>
      <c r="E1894" t="b">
        <v>1</v>
      </c>
    </row>
    <row r="1895" spans="1:5" ht="15.75" customHeight="1" x14ac:dyDescent="0.35">
      <c r="A1895" t="s">
        <v>3750</v>
      </c>
      <c r="B1895" t="s">
        <v>368</v>
      </c>
      <c r="C1895" t="s">
        <v>9</v>
      </c>
      <c r="D1895" t="s">
        <v>3751</v>
      </c>
      <c r="E1895" t="b">
        <v>1</v>
      </c>
    </row>
    <row r="1896" spans="1:5" ht="15.75" customHeight="1" x14ac:dyDescent="0.35">
      <c r="A1896" t="s">
        <v>3752</v>
      </c>
      <c r="B1896" t="s">
        <v>315</v>
      </c>
      <c r="C1896" t="s">
        <v>9</v>
      </c>
      <c r="D1896" t="s">
        <v>3753</v>
      </c>
      <c r="E1896" t="b">
        <v>1</v>
      </c>
    </row>
    <row r="1897" spans="1:5" ht="15.75" customHeight="1" x14ac:dyDescent="0.35">
      <c r="A1897" t="s">
        <v>3754</v>
      </c>
      <c r="B1897" t="s">
        <v>892</v>
      </c>
      <c r="C1897" t="s">
        <v>9</v>
      </c>
      <c r="D1897" t="s">
        <v>598</v>
      </c>
      <c r="E1897" t="b">
        <v>1</v>
      </c>
    </row>
    <row r="1898" spans="1:5" ht="15.75" customHeight="1" x14ac:dyDescent="0.35">
      <c r="A1898" t="s">
        <v>3755</v>
      </c>
      <c r="B1898" t="s">
        <v>115</v>
      </c>
      <c r="C1898" t="s">
        <v>9</v>
      </c>
      <c r="D1898" t="s">
        <v>3756</v>
      </c>
      <c r="E1898" t="b">
        <v>0</v>
      </c>
    </row>
    <row r="1899" spans="1:5" ht="15.75" customHeight="1" x14ac:dyDescent="0.35">
      <c r="A1899" t="s">
        <v>3757</v>
      </c>
      <c r="B1899" t="s">
        <v>32</v>
      </c>
      <c r="C1899" t="s">
        <v>9</v>
      </c>
      <c r="D1899" t="s">
        <v>1187</v>
      </c>
      <c r="E1899" t="b">
        <v>1</v>
      </c>
    </row>
    <row r="1900" spans="1:5" ht="15.75" customHeight="1" x14ac:dyDescent="0.35">
      <c r="A1900" t="s">
        <v>3758</v>
      </c>
      <c r="B1900" t="s">
        <v>175</v>
      </c>
      <c r="C1900" t="s">
        <v>9</v>
      </c>
      <c r="D1900" t="s">
        <v>557</v>
      </c>
      <c r="E1900" t="b">
        <v>1</v>
      </c>
    </row>
    <row r="1901" spans="1:5" ht="15.75" customHeight="1" x14ac:dyDescent="0.35">
      <c r="A1901" t="s">
        <v>3759</v>
      </c>
      <c r="B1901" t="s">
        <v>162</v>
      </c>
      <c r="C1901" t="s">
        <v>9</v>
      </c>
      <c r="D1901" t="s">
        <v>1931</v>
      </c>
      <c r="E1901" t="b">
        <v>1</v>
      </c>
    </row>
    <row r="1902" spans="1:5" ht="15.75" customHeight="1" x14ac:dyDescent="0.35">
      <c r="A1902" t="s">
        <v>3760</v>
      </c>
      <c r="B1902" t="s">
        <v>46</v>
      </c>
      <c r="C1902" t="s">
        <v>9</v>
      </c>
      <c r="D1902" t="s">
        <v>3761</v>
      </c>
      <c r="E1902" t="b">
        <v>1</v>
      </c>
    </row>
    <row r="1903" spans="1:5" ht="15.75" customHeight="1" x14ac:dyDescent="0.35">
      <c r="A1903" t="s">
        <v>3762</v>
      </c>
      <c r="B1903" t="s">
        <v>108</v>
      </c>
      <c r="C1903" t="s">
        <v>9</v>
      </c>
      <c r="D1903" t="s">
        <v>3763</v>
      </c>
      <c r="E1903" t="b">
        <v>1</v>
      </c>
    </row>
    <row r="1904" spans="1:5" ht="15.75" customHeight="1" x14ac:dyDescent="0.35">
      <c r="A1904" t="s">
        <v>3764</v>
      </c>
      <c r="B1904" t="s">
        <v>134</v>
      </c>
      <c r="C1904" t="s">
        <v>9</v>
      </c>
      <c r="D1904" t="s">
        <v>3765</v>
      </c>
      <c r="E1904" t="b">
        <v>1</v>
      </c>
    </row>
    <row r="1905" spans="1:5" ht="15.75" customHeight="1" x14ac:dyDescent="0.35">
      <c r="A1905" t="s">
        <v>3766</v>
      </c>
      <c r="B1905" t="s">
        <v>139</v>
      </c>
      <c r="C1905" t="s">
        <v>9</v>
      </c>
      <c r="D1905" t="s">
        <v>3767</v>
      </c>
      <c r="E1905" t="b">
        <v>1</v>
      </c>
    </row>
    <row r="1906" spans="1:5" ht="15.75" customHeight="1" x14ac:dyDescent="0.35">
      <c r="A1906" t="s">
        <v>3768</v>
      </c>
      <c r="B1906" t="s">
        <v>622</v>
      </c>
      <c r="C1906" t="s">
        <v>9</v>
      </c>
      <c r="D1906" t="s">
        <v>3769</v>
      </c>
      <c r="E1906" t="b">
        <v>1</v>
      </c>
    </row>
    <row r="1907" spans="1:5" ht="15.75" customHeight="1" x14ac:dyDescent="0.35">
      <c r="A1907" t="s">
        <v>3770</v>
      </c>
      <c r="B1907" t="s">
        <v>65</v>
      </c>
      <c r="C1907" t="s">
        <v>9</v>
      </c>
      <c r="D1907" t="s">
        <v>3771</v>
      </c>
      <c r="E1907" t="b">
        <v>1</v>
      </c>
    </row>
    <row r="1908" spans="1:5" ht="15.75" customHeight="1" x14ac:dyDescent="0.35">
      <c r="A1908" t="s">
        <v>3772</v>
      </c>
      <c r="B1908" t="s">
        <v>20</v>
      </c>
      <c r="C1908" t="s">
        <v>9</v>
      </c>
      <c r="D1908" t="s">
        <v>3773</v>
      </c>
      <c r="E1908" t="b">
        <v>1</v>
      </c>
    </row>
    <row r="1909" spans="1:5" ht="15.75" customHeight="1" x14ac:dyDescent="0.35">
      <c r="A1909" t="s">
        <v>3774</v>
      </c>
      <c r="B1909" t="s">
        <v>437</v>
      </c>
      <c r="C1909" t="s">
        <v>9</v>
      </c>
      <c r="D1909" t="s">
        <v>3775</v>
      </c>
      <c r="E1909" t="b">
        <v>1</v>
      </c>
    </row>
    <row r="1910" spans="1:5" ht="15.75" customHeight="1" x14ac:dyDescent="0.35">
      <c r="A1910" t="s">
        <v>3776</v>
      </c>
      <c r="B1910" t="s">
        <v>72</v>
      </c>
      <c r="C1910" t="s">
        <v>9</v>
      </c>
      <c r="D1910" t="s">
        <v>1650</v>
      </c>
      <c r="E1910" t="b">
        <v>1</v>
      </c>
    </row>
    <row r="1911" spans="1:5" ht="15.75" customHeight="1" x14ac:dyDescent="0.35">
      <c r="A1911" t="s">
        <v>3777</v>
      </c>
      <c r="B1911" t="s">
        <v>638</v>
      </c>
      <c r="C1911" t="s">
        <v>9</v>
      </c>
      <c r="D1911" t="s">
        <v>3778</v>
      </c>
      <c r="E1911" t="b">
        <v>1</v>
      </c>
    </row>
    <row r="1912" spans="1:5" ht="15.75" customHeight="1" x14ac:dyDescent="0.35">
      <c r="A1912" t="s">
        <v>3779</v>
      </c>
      <c r="B1912" t="s">
        <v>552</v>
      </c>
      <c r="C1912" t="s">
        <v>9</v>
      </c>
      <c r="D1912" t="s">
        <v>1378</v>
      </c>
      <c r="E1912" t="b">
        <v>1</v>
      </c>
    </row>
    <row r="1913" spans="1:5" ht="15.75" customHeight="1" x14ac:dyDescent="0.35">
      <c r="A1913" t="s">
        <v>3780</v>
      </c>
      <c r="B1913" t="s">
        <v>202</v>
      </c>
      <c r="C1913" t="s">
        <v>9</v>
      </c>
      <c r="D1913" t="s">
        <v>3781</v>
      </c>
      <c r="E1913" t="b">
        <v>1</v>
      </c>
    </row>
    <row r="1914" spans="1:5" ht="15.75" customHeight="1" x14ac:dyDescent="0.35">
      <c r="A1914" t="s">
        <v>3782</v>
      </c>
      <c r="B1914" t="s">
        <v>62</v>
      </c>
      <c r="C1914" t="s">
        <v>9</v>
      </c>
      <c r="D1914" t="s">
        <v>3783</v>
      </c>
      <c r="E1914" t="b">
        <v>1</v>
      </c>
    </row>
    <row r="1915" spans="1:5" ht="15.75" customHeight="1" x14ac:dyDescent="0.35">
      <c r="A1915" t="s">
        <v>3784</v>
      </c>
      <c r="B1915" t="s">
        <v>46</v>
      </c>
      <c r="C1915" t="s">
        <v>9</v>
      </c>
      <c r="D1915" t="s">
        <v>3785</v>
      </c>
      <c r="E1915" t="b">
        <v>1</v>
      </c>
    </row>
    <row r="1916" spans="1:5" ht="15.75" customHeight="1" x14ac:dyDescent="0.35">
      <c r="A1916" t="s">
        <v>3786</v>
      </c>
      <c r="B1916" t="s">
        <v>552</v>
      </c>
      <c r="C1916" t="s">
        <v>9</v>
      </c>
      <c r="D1916" t="s">
        <v>1209</v>
      </c>
      <c r="E1916" t="b">
        <v>1</v>
      </c>
    </row>
    <row r="1917" spans="1:5" ht="15.75" customHeight="1" x14ac:dyDescent="0.35">
      <c r="A1917" t="s">
        <v>3787</v>
      </c>
      <c r="B1917" t="s">
        <v>330</v>
      </c>
      <c r="C1917" t="s">
        <v>9</v>
      </c>
      <c r="D1917" t="s">
        <v>3092</v>
      </c>
      <c r="E1917" t="b">
        <v>1</v>
      </c>
    </row>
    <row r="1918" spans="1:5" ht="15.75" customHeight="1" x14ac:dyDescent="0.35">
      <c r="A1918" t="s">
        <v>3788</v>
      </c>
      <c r="B1918" t="s">
        <v>35</v>
      </c>
      <c r="C1918" t="s">
        <v>9</v>
      </c>
      <c r="D1918" t="s">
        <v>2790</v>
      </c>
      <c r="E1918" t="b">
        <v>1</v>
      </c>
    </row>
    <row r="1919" spans="1:5" ht="15.75" customHeight="1" x14ac:dyDescent="0.35">
      <c r="A1919" t="s">
        <v>3789</v>
      </c>
      <c r="B1919" t="s">
        <v>165</v>
      </c>
      <c r="C1919" t="s">
        <v>9</v>
      </c>
      <c r="D1919" t="s">
        <v>3790</v>
      </c>
      <c r="E1919" t="b">
        <v>1</v>
      </c>
    </row>
    <row r="1920" spans="1:5" ht="15.75" customHeight="1" x14ac:dyDescent="0.35">
      <c r="A1920" t="s">
        <v>3791</v>
      </c>
      <c r="B1920" t="s">
        <v>493</v>
      </c>
      <c r="C1920" t="s">
        <v>9</v>
      </c>
      <c r="D1920" t="s">
        <v>3792</v>
      </c>
      <c r="E1920" t="b">
        <v>1</v>
      </c>
    </row>
    <row r="1921" spans="1:5" ht="15.75" customHeight="1" x14ac:dyDescent="0.35">
      <c r="A1921" t="s">
        <v>3793</v>
      </c>
      <c r="B1921" t="s">
        <v>250</v>
      </c>
      <c r="C1921" t="s">
        <v>9</v>
      </c>
      <c r="D1921" t="s">
        <v>3794</v>
      </c>
      <c r="E1921" t="b">
        <v>1</v>
      </c>
    </row>
    <row r="1922" spans="1:5" ht="15.75" customHeight="1" x14ac:dyDescent="0.35">
      <c r="A1922" t="s">
        <v>3795</v>
      </c>
      <c r="B1922" t="s">
        <v>103</v>
      </c>
      <c r="C1922" t="s">
        <v>9</v>
      </c>
      <c r="D1922" t="s">
        <v>3796</v>
      </c>
      <c r="E1922" t="b">
        <v>1</v>
      </c>
    </row>
    <row r="1923" spans="1:5" ht="15.75" customHeight="1" x14ac:dyDescent="0.35">
      <c r="A1923" t="s">
        <v>3797</v>
      </c>
      <c r="B1923" t="s">
        <v>23</v>
      </c>
      <c r="C1923" t="s">
        <v>9</v>
      </c>
      <c r="D1923" t="s">
        <v>3798</v>
      </c>
      <c r="E1923" t="b">
        <v>1</v>
      </c>
    </row>
    <row r="1924" spans="1:5" ht="15.75" customHeight="1" x14ac:dyDescent="0.35">
      <c r="A1924" t="s">
        <v>3799</v>
      </c>
      <c r="B1924" t="s">
        <v>57</v>
      </c>
      <c r="C1924" t="s">
        <v>9</v>
      </c>
      <c r="D1924" t="s">
        <v>1863</v>
      </c>
      <c r="E1924" t="b">
        <v>1</v>
      </c>
    </row>
    <row r="1925" spans="1:5" ht="15.75" customHeight="1" x14ac:dyDescent="0.35">
      <c r="A1925" t="s">
        <v>3800</v>
      </c>
      <c r="B1925" t="s">
        <v>16</v>
      </c>
      <c r="C1925" t="s">
        <v>9</v>
      </c>
      <c r="D1925" t="s">
        <v>3801</v>
      </c>
      <c r="E1925" t="b">
        <v>1</v>
      </c>
    </row>
    <row r="1926" spans="1:5" ht="15.75" customHeight="1" x14ac:dyDescent="0.35">
      <c r="A1926" t="s">
        <v>3802</v>
      </c>
      <c r="B1926" t="s">
        <v>650</v>
      </c>
      <c r="C1926" t="s">
        <v>9</v>
      </c>
      <c r="D1926" t="s">
        <v>3803</v>
      </c>
      <c r="E1926" t="b">
        <v>1</v>
      </c>
    </row>
    <row r="1927" spans="1:5" ht="15.75" customHeight="1" x14ac:dyDescent="0.35">
      <c r="A1927" t="s">
        <v>3804</v>
      </c>
      <c r="B1927" t="s">
        <v>20</v>
      </c>
      <c r="C1927" t="s">
        <v>9</v>
      </c>
      <c r="D1927" t="s">
        <v>3805</v>
      </c>
      <c r="E1927" t="b">
        <v>1</v>
      </c>
    </row>
    <row r="1928" spans="1:5" ht="15.75" customHeight="1" x14ac:dyDescent="0.35">
      <c r="A1928" t="s">
        <v>3806</v>
      </c>
      <c r="B1928" t="s">
        <v>23</v>
      </c>
      <c r="C1928" t="s">
        <v>9</v>
      </c>
      <c r="D1928" t="s">
        <v>3807</v>
      </c>
      <c r="E1928" t="b">
        <v>1</v>
      </c>
    </row>
    <row r="1929" spans="1:5" ht="15.75" customHeight="1" x14ac:dyDescent="0.35">
      <c r="A1929" t="s">
        <v>3808</v>
      </c>
      <c r="B1929" t="s">
        <v>330</v>
      </c>
      <c r="C1929" t="s">
        <v>9</v>
      </c>
      <c r="D1929" t="s">
        <v>3809</v>
      </c>
      <c r="E1929" t="b">
        <v>1</v>
      </c>
    </row>
    <row r="1930" spans="1:5" ht="15.75" customHeight="1" x14ac:dyDescent="0.35">
      <c r="A1930" t="s">
        <v>3810</v>
      </c>
      <c r="B1930" t="s">
        <v>650</v>
      </c>
      <c r="C1930" t="s">
        <v>9</v>
      </c>
      <c r="D1930" t="s">
        <v>3811</v>
      </c>
      <c r="E1930" t="b">
        <v>1</v>
      </c>
    </row>
    <row r="1931" spans="1:5" ht="15.75" customHeight="1" x14ac:dyDescent="0.35">
      <c r="A1931" t="s">
        <v>3812</v>
      </c>
      <c r="B1931" t="s">
        <v>68</v>
      </c>
      <c r="C1931" t="s">
        <v>9</v>
      </c>
      <c r="D1931" t="s">
        <v>3813</v>
      </c>
      <c r="E1931" t="b">
        <v>1</v>
      </c>
    </row>
    <row r="1932" spans="1:5" ht="15.75" customHeight="1" x14ac:dyDescent="0.35">
      <c r="A1932" t="s">
        <v>3814</v>
      </c>
      <c r="B1932" t="s">
        <v>563</v>
      </c>
      <c r="C1932" t="s">
        <v>9</v>
      </c>
      <c r="D1932" t="s">
        <v>3815</v>
      </c>
      <c r="E1932" t="b">
        <v>1</v>
      </c>
    </row>
    <row r="1933" spans="1:5" ht="15.75" customHeight="1" x14ac:dyDescent="0.35">
      <c r="A1933" t="s">
        <v>3816</v>
      </c>
      <c r="B1933" t="s">
        <v>68</v>
      </c>
      <c r="C1933" t="s">
        <v>9</v>
      </c>
      <c r="D1933" t="s">
        <v>3817</v>
      </c>
      <c r="E1933" t="b">
        <v>1</v>
      </c>
    </row>
    <row r="1934" spans="1:5" ht="15.75" customHeight="1" x14ac:dyDescent="0.35">
      <c r="A1934" t="s">
        <v>3818</v>
      </c>
      <c r="B1934" t="s">
        <v>483</v>
      </c>
      <c r="C1934" t="s">
        <v>9</v>
      </c>
      <c r="D1934" t="s">
        <v>1639</v>
      </c>
      <c r="E1934" t="b">
        <v>1</v>
      </c>
    </row>
    <row r="1935" spans="1:5" ht="15.75" customHeight="1" x14ac:dyDescent="0.35">
      <c r="A1935" t="s">
        <v>3819</v>
      </c>
      <c r="B1935" t="s">
        <v>49</v>
      </c>
      <c r="C1935" t="s">
        <v>9</v>
      </c>
      <c r="D1935" t="s">
        <v>491</v>
      </c>
      <c r="E1935" t="b">
        <v>1</v>
      </c>
    </row>
    <row r="1936" spans="1:5" ht="15.75" customHeight="1" x14ac:dyDescent="0.35">
      <c r="A1936" t="s">
        <v>3820</v>
      </c>
      <c r="B1936" t="s">
        <v>65</v>
      </c>
      <c r="C1936" t="s">
        <v>9</v>
      </c>
      <c r="D1936" t="s">
        <v>3821</v>
      </c>
      <c r="E1936" t="b">
        <v>1</v>
      </c>
    </row>
    <row r="1937" spans="1:5" ht="15.75" customHeight="1" x14ac:dyDescent="0.35">
      <c r="A1937" t="s">
        <v>3822</v>
      </c>
      <c r="B1937" t="s">
        <v>20</v>
      </c>
      <c r="C1937" t="s">
        <v>9</v>
      </c>
      <c r="D1937" t="s">
        <v>3823</v>
      </c>
      <c r="E1937" t="b">
        <v>0</v>
      </c>
    </row>
    <row r="1938" spans="1:5" ht="15.75" customHeight="1" x14ac:dyDescent="0.35">
      <c r="A1938" t="s">
        <v>3824</v>
      </c>
      <c r="B1938" t="s">
        <v>86</v>
      </c>
      <c r="C1938" t="s">
        <v>9</v>
      </c>
      <c r="D1938" t="s">
        <v>3825</v>
      </c>
      <c r="E1938" t="b">
        <v>1</v>
      </c>
    </row>
    <row r="1939" spans="1:5" ht="15.75" customHeight="1" x14ac:dyDescent="0.35">
      <c r="A1939" t="s">
        <v>3826</v>
      </c>
      <c r="B1939" t="s">
        <v>563</v>
      </c>
      <c r="C1939" t="s">
        <v>9</v>
      </c>
      <c r="D1939" t="s">
        <v>178</v>
      </c>
      <c r="E1939" t="b">
        <v>1</v>
      </c>
    </row>
    <row r="1940" spans="1:5" ht="15.75" customHeight="1" x14ac:dyDescent="0.35">
      <c r="A1940" t="s">
        <v>3827</v>
      </c>
      <c r="B1940" t="s">
        <v>115</v>
      </c>
      <c r="C1940" t="s">
        <v>9</v>
      </c>
      <c r="D1940" t="s">
        <v>3828</v>
      </c>
      <c r="E1940" t="b">
        <v>1</v>
      </c>
    </row>
    <row r="1941" spans="1:5" ht="15.75" customHeight="1" x14ac:dyDescent="0.35">
      <c r="A1941" t="s">
        <v>3829</v>
      </c>
      <c r="B1941" t="s">
        <v>508</v>
      </c>
      <c r="C1941" t="s">
        <v>9</v>
      </c>
      <c r="D1941" t="s">
        <v>3830</v>
      </c>
      <c r="E1941" t="b">
        <v>1</v>
      </c>
    </row>
    <row r="1942" spans="1:5" ht="15.75" customHeight="1" x14ac:dyDescent="0.35">
      <c r="A1942" t="s">
        <v>3831</v>
      </c>
      <c r="B1942" t="s">
        <v>192</v>
      </c>
      <c r="C1942" t="s">
        <v>9</v>
      </c>
      <c r="D1942" t="s">
        <v>3832</v>
      </c>
      <c r="E1942" t="b">
        <v>1</v>
      </c>
    </row>
    <row r="1943" spans="1:5" ht="15.75" customHeight="1" x14ac:dyDescent="0.35">
      <c r="A1943" t="s">
        <v>3833</v>
      </c>
      <c r="B1943" t="s">
        <v>650</v>
      </c>
      <c r="C1943" t="s">
        <v>9</v>
      </c>
      <c r="D1943" t="s">
        <v>3834</v>
      </c>
      <c r="E1943" t="b">
        <v>1</v>
      </c>
    </row>
    <row r="1944" spans="1:5" ht="15.75" customHeight="1" x14ac:dyDescent="0.35">
      <c r="A1944" t="s">
        <v>3835</v>
      </c>
      <c r="B1944" t="s">
        <v>8</v>
      </c>
      <c r="C1944" t="s">
        <v>9</v>
      </c>
      <c r="D1944" t="s">
        <v>3836</v>
      </c>
      <c r="E1944" t="b">
        <v>1</v>
      </c>
    </row>
    <row r="1945" spans="1:5" ht="15.75" customHeight="1" x14ac:dyDescent="0.35">
      <c r="A1945" t="s">
        <v>3837</v>
      </c>
      <c r="B1945" t="s">
        <v>627</v>
      </c>
      <c r="C1945" t="s">
        <v>9</v>
      </c>
      <c r="D1945" t="s">
        <v>1016</v>
      </c>
      <c r="E1945" t="b">
        <v>1</v>
      </c>
    </row>
    <row r="1946" spans="1:5" ht="15.75" customHeight="1" x14ac:dyDescent="0.35">
      <c r="A1946" t="s">
        <v>3838</v>
      </c>
      <c r="B1946" t="s">
        <v>20</v>
      </c>
      <c r="C1946" t="s">
        <v>9</v>
      </c>
      <c r="D1946" t="s">
        <v>3839</v>
      </c>
      <c r="E1946" t="b">
        <v>1</v>
      </c>
    </row>
    <row r="1947" spans="1:5" ht="15.75" customHeight="1" x14ac:dyDescent="0.35">
      <c r="A1947" t="s">
        <v>3840</v>
      </c>
      <c r="B1947" t="s">
        <v>638</v>
      </c>
      <c r="C1947" t="s">
        <v>9</v>
      </c>
      <c r="D1947" t="s">
        <v>3841</v>
      </c>
      <c r="E1947" t="b">
        <v>1</v>
      </c>
    </row>
    <row r="1948" spans="1:5" ht="15.75" customHeight="1" x14ac:dyDescent="0.35">
      <c r="A1948" t="s">
        <v>3842</v>
      </c>
      <c r="B1948" t="s">
        <v>622</v>
      </c>
      <c r="C1948" t="s">
        <v>9</v>
      </c>
      <c r="D1948" t="s">
        <v>3843</v>
      </c>
      <c r="E1948" t="b">
        <v>1</v>
      </c>
    </row>
    <row r="1949" spans="1:5" ht="15.75" customHeight="1" x14ac:dyDescent="0.35">
      <c r="A1949" t="s">
        <v>3844</v>
      </c>
      <c r="B1949" t="s">
        <v>39</v>
      </c>
      <c r="C1949" t="s">
        <v>9</v>
      </c>
      <c r="D1949" t="s">
        <v>3845</v>
      </c>
      <c r="E1949" t="b">
        <v>1</v>
      </c>
    </row>
    <row r="1950" spans="1:5" ht="15.75" customHeight="1" x14ac:dyDescent="0.35">
      <c r="A1950" t="s">
        <v>3846</v>
      </c>
      <c r="B1950" t="s">
        <v>20</v>
      </c>
      <c r="C1950" t="s">
        <v>9</v>
      </c>
      <c r="D1950" t="s">
        <v>3847</v>
      </c>
      <c r="E1950" t="b">
        <v>1</v>
      </c>
    </row>
    <row r="1951" spans="1:5" ht="15.75" customHeight="1" x14ac:dyDescent="0.35">
      <c r="A1951" t="s">
        <v>3848</v>
      </c>
      <c r="B1951" t="s">
        <v>68</v>
      </c>
      <c r="C1951" t="s">
        <v>9</v>
      </c>
      <c r="D1951" t="s">
        <v>3849</v>
      </c>
      <c r="E1951" t="b">
        <v>0</v>
      </c>
    </row>
    <row r="1952" spans="1:5" ht="15.75" customHeight="1" x14ac:dyDescent="0.35">
      <c r="A1952" t="s">
        <v>3850</v>
      </c>
      <c r="B1952" t="s">
        <v>35</v>
      </c>
      <c r="C1952" t="s">
        <v>9</v>
      </c>
      <c r="D1952" t="s">
        <v>3851</v>
      </c>
      <c r="E1952" t="b">
        <v>0</v>
      </c>
    </row>
    <row r="1953" spans="1:5" ht="15.75" customHeight="1" x14ac:dyDescent="0.35">
      <c r="A1953" t="s">
        <v>3852</v>
      </c>
      <c r="B1953" t="s">
        <v>172</v>
      </c>
      <c r="C1953" t="s">
        <v>9</v>
      </c>
      <c r="D1953" t="s">
        <v>3853</v>
      </c>
      <c r="E1953" t="b">
        <v>1</v>
      </c>
    </row>
    <row r="1954" spans="1:5" ht="15.75" customHeight="1" x14ac:dyDescent="0.35">
      <c r="A1954" t="s">
        <v>3854</v>
      </c>
      <c r="B1954" t="s">
        <v>650</v>
      </c>
      <c r="C1954" t="s">
        <v>9</v>
      </c>
      <c r="D1954" t="s">
        <v>3855</v>
      </c>
      <c r="E1954" t="b">
        <v>0</v>
      </c>
    </row>
    <row r="1955" spans="1:5" ht="15.75" customHeight="1" x14ac:dyDescent="0.35">
      <c r="A1955" t="s">
        <v>3856</v>
      </c>
      <c r="B1955" t="s">
        <v>493</v>
      </c>
      <c r="C1955" t="s">
        <v>9</v>
      </c>
      <c r="D1955" t="s">
        <v>3857</v>
      </c>
      <c r="E1955" t="b">
        <v>1</v>
      </c>
    </row>
    <row r="1956" spans="1:5" ht="15.75" customHeight="1" x14ac:dyDescent="0.35">
      <c r="A1956" t="s">
        <v>3858</v>
      </c>
      <c r="B1956" t="s">
        <v>32</v>
      </c>
      <c r="C1956" t="s">
        <v>9</v>
      </c>
      <c r="D1956" t="s">
        <v>3859</v>
      </c>
      <c r="E1956" t="b">
        <v>1</v>
      </c>
    </row>
    <row r="1957" spans="1:5" ht="15.75" customHeight="1" x14ac:dyDescent="0.35">
      <c r="A1957" t="s">
        <v>3860</v>
      </c>
      <c r="B1957" t="s">
        <v>23</v>
      </c>
      <c r="C1957" t="s">
        <v>9</v>
      </c>
      <c r="D1957" t="s">
        <v>3861</v>
      </c>
      <c r="E1957" t="b">
        <v>1</v>
      </c>
    </row>
    <row r="1958" spans="1:5" ht="15.75" customHeight="1" x14ac:dyDescent="0.35">
      <c r="A1958" t="s">
        <v>3862</v>
      </c>
      <c r="B1958" t="s">
        <v>241</v>
      </c>
      <c r="C1958" t="s">
        <v>9</v>
      </c>
      <c r="D1958" t="s">
        <v>3863</v>
      </c>
      <c r="E1958" t="b">
        <v>1</v>
      </c>
    </row>
    <row r="1959" spans="1:5" ht="15.75" customHeight="1" x14ac:dyDescent="0.35">
      <c r="A1959" t="s">
        <v>3864</v>
      </c>
      <c r="B1959" t="s">
        <v>268</v>
      </c>
      <c r="C1959" t="s">
        <v>9</v>
      </c>
      <c r="D1959" t="s">
        <v>3865</v>
      </c>
      <c r="E1959" t="b">
        <v>1</v>
      </c>
    </row>
    <row r="1960" spans="1:5" ht="15.75" customHeight="1" x14ac:dyDescent="0.35">
      <c r="A1960" t="s">
        <v>3866</v>
      </c>
      <c r="B1960" t="s">
        <v>418</v>
      </c>
      <c r="C1960" t="s">
        <v>9</v>
      </c>
      <c r="D1960" t="s">
        <v>3867</v>
      </c>
      <c r="E1960" t="b">
        <v>1</v>
      </c>
    </row>
    <row r="1961" spans="1:5" ht="15.75" customHeight="1" x14ac:dyDescent="0.35">
      <c r="A1961" t="s">
        <v>3868</v>
      </c>
      <c r="B1961" t="s">
        <v>72</v>
      </c>
      <c r="C1961" t="s">
        <v>9</v>
      </c>
      <c r="D1961" t="s">
        <v>239</v>
      </c>
      <c r="E1961" t="b">
        <v>1</v>
      </c>
    </row>
    <row r="1962" spans="1:5" ht="15.75" customHeight="1" x14ac:dyDescent="0.35">
      <c r="A1962" t="s">
        <v>3869</v>
      </c>
      <c r="B1962" t="s">
        <v>354</v>
      </c>
      <c r="C1962" t="s">
        <v>9</v>
      </c>
      <c r="D1962" t="s">
        <v>1780</v>
      </c>
      <c r="E1962" t="b">
        <v>1</v>
      </c>
    </row>
    <row r="1963" spans="1:5" ht="15.75" customHeight="1" x14ac:dyDescent="0.35">
      <c r="A1963" t="s">
        <v>3870</v>
      </c>
      <c r="B1963" t="s">
        <v>378</v>
      </c>
      <c r="C1963" t="s">
        <v>9</v>
      </c>
      <c r="D1963" t="s">
        <v>2328</v>
      </c>
      <c r="E1963" t="b">
        <v>1</v>
      </c>
    </row>
    <row r="1964" spans="1:5" ht="15.75" customHeight="1" x14ac:dyDescent="0.35">
      <c r="A1964" t="s">
        <v>3871</v>
      </c>
      <c r="B1964" t="s">
        <v>508</v>
      </c>
      <c r="C1964" t="s">
        <v>9</v>
      </c>
      <c r="D1964" t="s">
        <v>3872</v>
      </c>
      <c r="E1964" t="b">
        <v>1</v>
      </c>
    </row>
    <row r="1965" spans="1:5" ht="15.75" customHeight="1" x14ac:dyDescent="0.35">
      <c r="A1965" t="s">
        <v>3873</v>
      </c>
      <c r="B1965" t="s">
        <v>62</v>
      </c>
      <c r="C1965" t="s">
        <v>9</v>
      </c>
      <c r="D1965" t="s">
        <v>3874</v>
      </c>
      <c r="E1965" t="b">
        <v>1</v>
      </c>
    </row>
    <row r="1966" spans="1:5" ht="15.75" customHeight="1" x14ac:dyDescent="0.35">
      <c r="A1966" t="s">
        <v>3875</v>
      </c>
      <c r="B1966" t="s">
        <v>129</v>
      </c>
      <c r="C1966" t="s">
        <v>9</v>
      </c>
      <c r="D1966" t="s">
        <v>605</v>
      </c>
      <c r="E1966" t="b">
        <v>1</v>
      </c>
    </row>
    <row r="1967" spans="1:5" ht="15.75" customHeight="1" x14ac:dyDescent="0.35">
      <c r="A1967" t="s">
        <v>3876</v>
      </c>
      <c r="B1967" t="s">
        <v>483</v>
      </c>
      <c r="C1967" t="s">
        <v>9</v>
      </c>
      <c r="D1967" t="s">
        <v>1611</v>
      </c>
      <c r="E1967" t="b">
        <v>1</v>
      </c>
    </row>
    <row r="1968" spans="1:5" ht="15.75" customHeight="1" x14ac:dyDescent="0.35">
      <c r="A1968" t="s">
        <v>3877</v>
      </c>
      <c r="B1968" t="s">
        <v>86</v>
      </c>
      <c r="C1968" t="s">
        <v>9</v>
      </c>
      <c r="D1968" t="s">
        <v>3878</v>
      </c>
      <c r="E1968" t="b">
        <v>1</v>
      </c>
    </row>
    <row r="1969" spans="1:5" ht="15.75" customHeight="1" x14ac:dyDescent="0.35">
      <c r="A1969" t="s">
        <v>3879</v>
      </c>
      <c r="B1969" t="s">
        <v>100</v>
      </c>
      <c r="C1969" t="s">
        <v>9</v>
      </c>
      <c r="D1969" t="s">
        <v>3389</v>
      </c>
      <c r="E1969" t="b">
        <v>1</v>
      </c>
    </row>
    <row r="1970" spans="1:5" ht="15.75" customHeight="1" x14ac:dyDescent="0.35">
      <c r="A1970" t="s">
        <v>3880</v>
      </c>
      <c r="B1970" t="s">
        <v>165</v>
      </c>
      <c r="C1970" t="s">
        <v>9</v>
      </c>
      <c r="D1970" t="s">
        <v>3881</v>
      </c>
      <c r="E1970" t="b">
        <v>1</v>
      </c>
    </row>
    <row r="1971" spans="1:5" ht="15.75" customHeight="1" x14ac:dyDescent="0.35">
      <c r="A1971" t="s">
        <v>3882</v>
      </c>
      <c r="B1971" t="s">
        <v>611</v>
      </c>
      <c r="C1971" t="s">
        <v>9</v>
      </c>
      <c r="D1971" t="s">
        <v>2768</v>
      </c>
      <c r="E1971" t="b">
        <v>0</v>
      </c>
    </row>
    <row r="1972" spans="1:5" ht="15.75" customHeight="1" x14ac:dyDescent="0.35">
      <c r="A1972" t="s">
        <v>3883</v>
      </c>
      <c r="B1972" t="s">
        <v>86</v>
      </c>
      <c r="C1972" t="s">
        <v>9</v>
      </c>
      <c r="D1972" t="s">
        <v>3884</v>
      </c>
      <c r="E1972" t="b">
        <v>1</v>
      </c>
    </row>
    <row r="1973" spans="1:5" ht="15.75" customHeight="1" x14ac:dyDescent="0.35">
      <c r="A1973" t="s">
        <v>3885</v>
      </c>
      <c r="B1973" t="s">
        <v>351</v>
      </c>
      <c r="C1973" t="s">
        <v>9</v>
      </c>
      <c r="D1973" t="s">
        <v>3886</v>
      </c>
      <c r="E1973" t="b">
        <v>1</v>
      </c>
    </row>
    <row r="1974" spans="1:5" ht="15.75" customHeight="1" x14ac:dyDescent="0.35">
      <c r="A1974" t="s">
        <v>3887</v>
      </c>
      <c r="B1974" t="s">
        <v>199</v>
      </c>
      <c r="C1974" t="s">
        <v>9</v>
      </c>
      <c r="D1974" t="s">
        <v>557</v>
      </c>
      <c r="E1974" t="b">
        <v>1</v>
      </c>
    </row>
    <row r="1975" spans="1:5" ht="15.75" customHeight="1" x14ac:dyDescent="0.35">
      <c r="A1975" t="s">
        <v>3888</v>
      </c>
      <c r="B1975" t="s">
        <v>627</v>
      </c>
      <c r="C1975" t="s">
        <v>9</v>
      </c>
      <c r="D1975" t="s">
        <v>3889</v>
      </c>
      <c r="E1975" t="b">
        <v>1</v>
      </c>
    </row>
    <row r="1976" spans="1:5" ht="15.75" customHeight="1" x14ac:dyDescent="0.35">
      <c r="A1976" t="s">
        <v>3890</v>
      </c>
      <c r="B1976" t="s">
        <v>650</v>
      </c>
      <c r="C1976" t="s">
        <v>9</v>
      </c>
      <c r="D1976" t="s">
        <v>3891</v>
      </c>
      <c r="E1976" t="b">
        <v>1</v>
      </c>
    </row>
    <row r="1977" spans="1:5" ht="15.75" customHeight="1" x14ac:dyDescent="0.35">
      <c r="A1977" t="s">
        <v>3892</v>
      </c>
      <c r="B1977" t="s">
        <v>286</v>
      </c>
      <c r="C1977" t="s">
        <v>9</v>
      </c>
      <c r="D1977" t="s">
        <v>3098</v>
      </c>
      <c r="E1977" t="b">
        <v>1</v>
      </c>
    </row>
    <row r="1978" spans="1:5" ht="15.75" customHeight="1" x14ac:dyDescent="0.35">
      <c r="A1978" t="s">
        <v>3893</v>
      </c>
      <c r="B1978" t="s">
        <v>351</v>
      </c>
      <c r="C1978" t="s">
        <v>9</v>
      </c>
      <c r="D1978" t="s">
        <v>3894</v>
      </c>
      <c r="E1978" t="b">
        <v>1</v>
      </c>
    </row>
    <row r="1979" spans="1:5" ht="15.75" customHeight="1" x14ac:dyDescent="0.35">
      <c r="A1979" t="s">
        <v>3895</v>
      </c>
      <c r="B1979" t="s">
        <v>49</v>
      </c>
      <c r="C1979" t="s">
        <v>9</v>
      </c>
      <c r="D1979" t="s">
        <v>2958</v>
      </c>
      <c r="E1979" t="b">
        <v>1</v>
      </c>
    </row>
    <row r="1980" spans="1:5" ht="15.75" customHeight="1" x14ac:dyDescent="0.35">
      <c r="A1980" t="s">
        <v>3896</v>
      </c>
      <c r="B1980" t="s">
        <v>86</v>
      </c>
      <c r="C1980" t="s">
        <v>9</v>
      </c>
      <c r="D1980" t="s">
        <v>3897</v>
      </c>
      <c r="E1980" t="b">
        <v>1</v>
      </c>
    </row>
    <row r="1981" spans="1:5" ht="15.75" customHeight="1" x14ac:dyDescent="0.35">
      <c r="A1981" t="s">
        <v>3898</v>
      </c>
      <c r="B1981" t="s">
        <v>97</v>
      </c>
      <c r="C1981" t="s">
        <v>9</v>
      </c>
      <c r="D1981" t="s">
        <v>3899</v>
      </c>
      <c r="E1981" t="b">
        <v>1</v>
      </c>
    </row>
    <row r="1982" spans="1:5" ht="15.75" customHeight="1" x14ac:dyDescent="0.35">
      <c r="A1982" t="s">
        <v>3900</v>
      </c>
      <c r="B1982" t="s">
        <v>418</v>
      </c>
      <c r="C1982" t="s">
        <v>9</v>
      </c>
      <c r="D1982" t="s">
        <v>3901</v>
      </c>
      <c r="E1982" t="b">
        <v>1</v>
      </c>
    </row>
    <row r="1983" spans="1:5" ht="15.75" customHeight="1" x14ac:dyDescent="0.35">
      <c r="A1983" t="s">
        <v>3902</v>
      </c>
      <c r="B1983" t="s">
        <v>351</v>
      </c>
      <c r="C1983" t="s">
        <v>9</v>
      </c>
      <c r="D1983" t="s">
        <v>3387</v>
      </c>
      <c r="E1983" t="b">
        <v>1</v>
      </c>
    </row>
    <row r="1984" spans="1:5" ht="15.75" customHeight="1" x14ac:dyDescent="0.35">
      <c r="A1984" t="s">
        <v>3903</v>
      </c>
      <c r="B1984" t="s">
        <v>175</v>
      </c>
      <c r="C1984" t="s">
        <v>9</v>
      </c>
      <c r="D1984" t="s">
        <v>3904</v>
      </c>
      <c r="E1984" t="b">
        <v>1</v>
      </c>
    </row>
    <row r="1985" spans="1:5" ht="15.75" customHeight="1" x14ac:dyDescent="0.35">
      <c r="A1985" t="s">
        <v>3905</v>
      </c>
      <c r="B1985" t="s">
        <v>354</v>
      </c>
      <c r="C1985" t="s">
        <v>9</v>
      </c>
      <c r="D1985" t="s">
        <v>2375</v>
      </c>
      <c r="E1985" t="b">
        <v>1</v>
      </c>
    </row>
    <row r="1986" spans="1:5" ht="15.75" customHeight="1" x14ac:dyDescent="0.35">
      <c r="A1986" t="s">
        <v>3906</v>
      </c>
      <c r="B1986" t="s">
        <v>250</v>
      </c>
      <c r="C1986" t="s">
        <v>9</v>
      </c>
      <c r="D1986" t="s">
        <v>3317</v>
      </c>
      <c r="E1986" t="b">
        <v>1</v>
      </c>
    </row>
    <row r="1987" spans="1:5" ht="15.75" customHeight="1" x14ac:dyDescent="0.35">
      <c r="A1987" t="s">
        <v>3907</v>
      </c>
      <c r="B1987" t="s">
        <v>289</v>
      </c>
      <c r="C1987" t="s">
        <v>9</v>
      </c>
      <c r="D1987" t="s">
        <v>3908</v>
      </c>
      <c r="E1987" t="b">
        <v>1</v>
      </c>
    </row>
    <row r="1988" spans="1:5" ht="15.75" customHeight="1" x14ac:dyDescent="0.35">
      <c r="A1988" t="s">
        <v>3909</v>
      </c>
      <c r="B1988" t="s">
        <v>622</v>
      </c>
      <c r="C1988" t="s">
        <v>9</v>
      </c>
      <c r="D1988" t="s">
        <v>3910</v>
      </c>
      <c r="E1988" t="b">
        <v>1</v>
      </c>
    </row>
    <row r="1989" spans="1:5" ht="15.75" customHeight="1" x14ac:dyDescent="0.35">
      <c r="A1989" t="s">
        <v>3911</v>
      </c>
      <c r="B1989" t="s">
        <v>563</v>
      </c>
      <c r="C1989" t="s">
        <v>9</v>
      </c>
      <c r="D1989" t="s">
        <v>3912</v>
      </c>
      <c r="E1989" t="b">
        <v>1</v>
      </c>
    </row>
    <row r="1990" spans="1:5" ht="15.75" customHeight="1" x14ac:dyDescent="0.35">
      <c r="A1990" t="s">
        <v>3913</v>
      </c>
      <c r="B1990" t="s">
        <v>65</v>
      </c>
      <c r="C1990" t="s">
        <v>9</v>
      </c>
      <c r="D1990" t="s">
        <v>3914</v>
      </c>
      <c r="E1990" t="b">
        <v>1</v>
      </c>
    </row>
    <row r="1991" spans="1:5" ht="15.75" customHeight="1" x14ac:dyDescent="0.35">
      <c r="A1991" t="s">
        <v>3915</v>
      </c>
      <c r="B1991" t="s">
        <v>192</v>
      </c>
      <c r="C1991" t="s">
        <v>9</v>
      </c>
      <c r="D1991" t="s">
        <v>3916</v>
      </c>
      <c r="E1991" t="b">
        <v>1</v>
      </c>
    </row>
    <row r="1992" spans="1:5" ht="15.75" customHeight="1" x14ac:dyDescent="0.35">
      <c r="A1992" t="s">
        <v>3917</v>
      </c>
      <c r="B1992" t="s">
        <v>16</v>
      </c>
      <c r="C1992" t="s">
        <v>9</v>
      </c>
      <c r="D1992" t="s">
        <v>3918</v>
      </c>
      <c r="E1992" t="b">
        <v>1</v>
      </c>
    </row>
    <row r="1993" spans="1:5" ht="15.75" customHeight="1" x14ac:dyDescent="0.35">
      <c r="A1993" t="s">
        <v>3919</v>
      </c>
      <c r="B1993" t="s">
        <v>81</v>
      </c>
      <c r="C1993" t="s">
        <v>9</v>
      </c>
      <c r="D1993" t="s">
        <v>3920</v>
      </c>
      <c r="E1993" t="b">
        <v>1</v>
      </c>
    </row>
    <row r="1994" spans="1:5" ht="15.75" customHeight="1" x14ac:dyDescent="0.35">
      <c r="A1994" t="s">
        <v>3921</v>
      </c>
      <c r="B1994" t="s">
        <v>118</v>
      </c>
      <c r="C1994" t="s">
        <v>9</v>
      </c>
      <c r="D1994" t="s">
        <v>3922</v>
      </c>
      <c r="E1994" t="b">
        <v>1</v>
      </c>
    </row>
    <row r="1995" spans="1:5" ht="15.75" customHeight="1" x14ac:dyDescent="0.35">
      <c r="A1995" t="s">
        <v>3923</v>
      </c>
      <c r="B1995" t="s">
        <v>892</v>
      </c>
      <c r="C1995" t="s">
        <v>9</v>
      </c>
      <c r="D1995" t="s">
        <v>1014</v>
      </c>
      <c r="E1995" t="b">
        <v>1</v>
      </c>
    </row>
    <row r="1996" spans="1:5" ht="15.75" customHeight="1" x14ac:dyDescent="0.35">
      <c r="A1996" t="s">
        <v>3924</v>
      </c>
      <c r="B1996" t="s">
        <v>65</v>
      </c>
      <c r="C1996" t="s">
        <v>9</v>
      </c>
      <c r="D1996" t="s">
        <v>3925</v>
      </c>
      <c r="E1996" t="b">
        <v>1</v>
      </c>
    </row>
    <row r="1997" spans="1:5" ht="15.75" customHeight="1" x14ac:dyDescent="0.35">
      <c r="A1997" t="s">
        <v>3926</v>
      </c>
      <c r="B1997" t="s">
        <v>155</v>
      </c>
      <c r="C1997" t="s">
        <v>9</v>
      </c>
      <c r="D1997" t="s">
        <v>3927</v>
      </c>
      <c r="E1997" t="b">
        <v>1</v>
      </c>
    </row>
    <row r="1998" spans="1:5" ht="15.75" customHeight="1" x14ac:dyDescent="0.35">
      <c r="A1998" t="s">
        <v>3928</v>
      </c>
      <c r="B1998" t="s">
        <v>892</v>
      </c>
      <c r="C1998" t="s">
        <v>9</v>
      </c>
      <c r="D1998" t="s">
        <v>3929</v>
      </c>
      <c r="E1998" t="b">
        <v>1</v>
      </c>
    </row>
    <row r="1999" spans="1:5" ht="15.75" customHeight="1" x14ac:dyDescent="0.35">
      <c r="A1999" t="s">
        <v>3930</v>
      </c>
      <c r="B1999" t="s">
        <v>785</v>
      </c>
      <c r="C1999" t="s">
        <v>9</v>
      </c>
      <c r="D1999" t="s">
        <v>3931</v>
      </c>
      <c r="E1999" t="b">
        <v>1</v>
      </c>
    </row>
    <row r="2000" spans="1:5" ht="15.75" customHeight="1" x14ac:dyDescent="0.35">
      <c r="A2000" t="s">
        <v>3932</v>
      </c>
      <c r="B2000" t="s">
        <v>627</v>
      </c>
      <c r="C2000" t="s">
        <v>9</v>
      </c>
      <c r="D2000" t="s">
        <v>3933</v>
      </c>
      <c r="E2000" t="b">
        <v>1</v>
      </c>
    </row>
    <row r="2001" spans="1:5" ht="15.75" customHeight="1" x14ac:dyDescent="0.35">
      <c r="A2001" t="s">
        <v>3934</v>
      </c>
      <c r="B2001" t="s">
        <v>202</v>
      </c>
      <c r="C2001" t="s">
        <v>9</v>
      </c>
      <c r="D2001" t="s">
        <v>3935</v>
      </c>
      <c r="E2001" t="b">
        <v>1</v>
      </c>
    </row>
    <row r="2002" spans="1:5" ht="15.75" customHeight="1" x14ac:dyDescent="0.35">
      <c r="A2002" t="s">
        <v>3936</v>
      </c>
      <c r="B2002" t="s">
        <v>202</v>
      </c>
      <c r="C2002" t="s">
        <v>9</v>
      </c>
      <c r="D2002" t="s">
        <v>3937</v>
      </c>
      <c r="E2002" t="b">
        <v>1</v>
      </c>
    </row>
    <row r="2003" spans="1:5" ht="15.75" customHeight="1" x14ac:dyDescent="0.35">
      <c r="A2003" t="s">
        <v>3938</v>
      </c>
      <c r="B2003" t="s">
        <v>219</v>
      </c>
      <c r="C2003" t="s">
        <v>9</v>
      </c>
      <c r="D2003" t="s">
        <v>1129</v>
      </c>
      <c r="E2003" t="b">
        <v>1</v>
      </c>
    </row>
    <row r="2004" spans="1:5" ht="15.75" customHeight="1" x14ac:dyDescent="0.35">
      <c r="A2004" t="s">
        <v>3939</v>
      </c>
      <c r="B2004" t="s">
        <v>16</v>
      </c>
      <c r="C2004" t="s">
        <v>9</v>
      </c>
      <c r="D2004" t="s">
        <v>3940</v>
      </c>
      <c r="E2004" t="b">
        <v>1</v>
      </c>
    </row>
    <row r="2005" spans="1:5" ht="15.75" customHeight="1" x14ac:dyDescent="0.35">
      <c r="A2005" t="s">
        <v>3941</v>
      </c>
      <c r="B2005" t="s">
        <v>97</v>
      </c>
      <c r="C2005" t="s">
        <v>9</v>
      </c>
      <c r="D2005" t="s">
        <v>3942</v>
      </c>
      <c r="E2005" t="b">
        <v>1</v>
      </c>
    </row>
    <row r="2006" spans="1:5" ht="15.75" customHeight="1" x14ac:dyDescent="0.35">
      <c r="A2006" t="s">
        <v>3943</v>
      </c>
      <c r="B2006" t="s">
        <v>454</v>
      </c>
      <c r="C2006" t="s">
        <v>9</v>
      </c>
      <c r="D2006" t="s">
        <v>366</v>
      </c>
      <c r="E2006" t="b">
        <v>1</v>
      </c>
    </row>
    <row r="2007" spans="1:5" ht="15.75" customHeight="1" x14ac:dyDescent="0.35">
      <c r="A2007" t="s">
        <v>3944</v>
      </c>
      <c r="B2007" t="s">
        <v>112</v>
      </c>
      <c r="C2007" t="s">
        <v>9</v>
      </c>
      <c r="D2007" t="s">
        <v>3945</v>
      </c>
      <c r="E2007" t="b">
        <v>1</v>
      </c>
    </row>
    <row r="2008" spans="1:5" ht="15.75" customHeight="1" x14ac:dyDescent="0.35">
      <c r="A2008" t="s">
        <v>3946</v>
      </c>
      <c r="B2008" t="s">
        <v>12</v>
      </c>
      <c r="C2008" t="s">
        <v>9</v>
      </c>
      <c r="D2008" t="s">
        <v>3947</v>
      </c>
      <c r="E2008" t="b">
        <v>1</v>
      </c>
    </row>
    <row r="2009" spans="1:5" ht="15.75" customHeight="1" x14ac:dyDescent="0.35">
      <c r="A2009" t="s">
        <v>3948</v>
      </c>
      <c r="B2009" t="s">
        <v>26</v>
      </c>
      <c r="C2009" t="s">
        <v>9</v>
      </c>
      <c r="D2009" t="s">
        <v>471</v>
      </c>
      <c r="E2009" t="b">
        <v>1</v>
      </c>
    </row>
    <row r="2010" spans="1:5" ht="15.75" customHeight="1" x14ac:dyDescent="0.35">
      <c r="A2010" t="s">
        <v>3949</v>
      </c>
      <c r="B2010" t="s">
        <v>286</v>
      </c>
      <c r="C2010" t="s">
        <v>9</v>
      </c>
      <c r="D2010" t="s">
        <v>3950</v>
      </c>
      <c r="E2010" t="b">
        <v>1</v>
      </c>
    </row>
    <row r="2011" spans="1:5" ht="15.75" customHeight="1" x14ac:dyDescent="0.35">
      <c r="A2011" t="s">
        <v>3951</v>
      </c>
      <c r="B2011" t="s">
        <v>250</v>
      </c>
      <c r="C2011" t="s">
        <v>9</v>
      </c>
      <c r="D2011" t="s">
        <v>3263</v>
      </c>
      <c r="E2011" t="b">
        <v>1</v>
      </c>
    </row>
    <row r="2012" spans="1:5" ht="15.75" customHeight="1" x14ac:dyDescent="0.35">
      <c r="A2012" t="s">
        <v>3952</v>
      </c>
      <c r="B2012" t="s">
        <v>43</v>
      </c>
      <c r="C2012" t="s">
        <v>9</v>
      </c>
      <c r="D2012" t="s">
        <v>3953</v>
      </c>
      <c r="E2012" t="b">
        <v>1</v>
      </c>
    </row>
    <row r="2013" spans="1:5" ht="15.75" customHeight="1" x14ac:dyDescent="0.35">
      <c r="A2013" t="s">
        <v>3954</v>
      </c>
      <c r="B2013" t="s">
        <v>108</v>
      </c>
      <c r="C2013" t="s">
        <v>9</v>
      </c>
      <c r="D2013" t="s">
        <v>3955</v>
      </c>
      <c r="E2013" t="b">
        <v>1</v>
      </c>
    </row>
    <row r="2014" spans="1:5" ht="15.75" customHeight="1" x14ac:dyDescent="0.35">
      <c r="A2014" t="s">
        <v>3956</v>
      </c>
      <c r="B2014" t="s">
        <v>108</v>
      </c>
      <c r="C2014" t="s">
        <v>9</v>
      </c>
      <c r="D2014" t="s">
        <v>1100</v>
      </c>
      <c r="E2014" t="b">
        <v>1</v>
      </c>
    </row>
    <row r="2015" spans="1:5" ht="15.75" customHeight="1" x14ac:dyDescent="0.35">
      <c r="A2015" t="s">
        <v>3957</v>
      </c>
      <c r="B2015" t="s">
        <v>324</v>
      </c>
      <c r="C2015" t="s">
        <v>9</v>
      </c>
      <c r="D2015" t="s">
        <v>3958</v>
      </c>
      <c r="E2015" t="b">
        <v>1</v>
      </c>
    </row>
    <row r="2016" spans="1:5" ht="15.75" customHeight="1" x14ac:dyDescent="0.35">
      <c r="A2016" t="s">
        <v>3959</v>
      </c>
      <c r="B2016" t="s">
        <v>508</v>
      </c>
      <c r="C2016" t="s">
        <v>9</v>
      </c>
      <c r="D2016" t="s">
        <v>3960</v>
      </c>
      <c r="E2016" t="b">
        <v>1</v>
      </c>
    </row>
    <row r="2017" spans="1:5" ht="15.75" customHeight="1" x14ac:dyDescent="0.35">
      <c r="A2017" t="s">
        <v>3961</v>
      </c>
      <c r="B2017" t="s">
        <v>418</v>
      </c>
      <c r="C2017" t="s">
        <v>9</v>
      </c>
      <c r="D2017" t="s">
        <v>33</v>
      </c>
      <c r="E2017" t="b">
        <v>1</v>
      </c>
    </row>
    <row r="2018" spans="1:5" ht="15.75" customHeight="1" x14ac:dyDescent="0.35">
      <c r="A2018" t="s">
        <v>3962</v>
      </c>
      <c r="B2018" t="s">
        <v>225</v>
      </c>
      <c r="C2018" t="s">
        <v>9</v>
      </c>
      <c r="D2018" t="s">
        <v>3963</v>
      </c>
      <c r="E2018" t="b">
        <v>1</v>
      </c>
    </row>
    <row r="2019" spans="1:5" ht="15.75" customHeight="1" x14ac:dyDescent="0.35">
      <c r="A2019" t="s">
        <v>3964</v>
      </c>
      <c r="B2019" t="s">
        <v>286</v>
      </c>
      <c r="C2019" t="s">
        <v>9</v>
      </c>
      <c r="D2019" t="s">
        <v>3965</v>
      </c>
      <c r="E2019" t="b">
        <v>1</v>
      </c>
    </row>
    <row r="2020" spans="1:5" ht="15.75" customHeight="1" x14ac:dyDescent="0.35">
      <c r="A2020" t="s">
        <v>3966</v>
      </c>
      <c r="B2020" t="s">
        <v>23</v>
      </c>
      <c r="C2020" t="s">
        <v>9</v>
      </c>
      <c r="D2020" t="s">
        <v>3967</v>
      </c>
      <c r="E2020" t="b">
        <v>1</v>
      </c>
    </row>
    <row r="2021" spans="1:5" ht="15.75" customHeight="1" x14ac:dyDescent="0.35">
      <c r="A2021" t="s">
        <v>3968</v>
      </c>
      <c r="B2021" t="s">
        <v>65</v>
      </c>
      <c r="C2021" t="s">
        <v>9</v>
      </c>
      <c r="D2021" t="s">
        <v>3969</v>
      </c>
      <c r="E2021" t="b">
        <v>1</v>
      </c>
    </row>
    <row r="2022" spans="1:5" ht="15.75" customHeight="1" x14ac:dyDescent="0.35">
      <c r="A2022" t="s">
        <v>3970</v>
      </c>
      <c r="B2022" t="s">
        <v>134</v>
      </c>
      <c r="C2022" t="s">
        <v>9</v>
      </c>
      <c r="D2022" t="s">
        <v>3971</v>
      </c>
      <c r="E2022" t="b">
        <v>1</v>
      </c>
    </row>
    <row r="2023" spans="1:5" ht="15.75" customHeight="1" x14ac:dyDescent="0.35">
      <c r="A2023" t="s">
        <v>3972</v>
      </c>
      <c r="B2023" t="s">
        <v>139</v>
      </c>
      <c r="C2023" t="s">
        <v>9</v>
      </c>
      <c r="D2023" t="s">
        <v>3973</v>
      </c>
      <c r="E2023" t="b">
        <v>1</v>
      </c>
    </row>
    <row r="2024" spans="1:5" ht="15.75" customHeight="1" x14ac:dyDescent="0.35">
      <c r="A2024" t="s">
        <v>3974</v>
      </c>
      <c r="B2024" t="s">
        <v>169</v>
      </c>
      <c r="C2024" t="s">
        <v>9</v>
      </c>
      <c r="D2024" t="s">
        <v>2954</v>
      </c>
      <c r="E2024" t="b">
        <v>1</v>
      </c>
    </row>
    <row r="2025" spans="1:5" ht="15.75" customHeight="1" x14ac:dyDescent="0.35">
      <c r="A2025" t="s">
        <v>3975</v>
      </c>
      <c r="B2025" t="s">
        <v>46</v>
      </c>
      <c r="C2025" t="s">
        <v>9</v>
      </c>
      <c r="D2025" t="s">
        <v>2673</v>
      </c>
      <c r="E2025" t="b">
        <v>1</v>
      </c>
    </row>
    <row r="2026" spans="1:5" ht="15.75" customHeight="1" x14ac:dyDescent="0.35">
      <c r="A2026" t="s">
        <v>3976</v>
      </c>
      <c r="B2026" t="s">
        <v>401</v>
      </c>
      <c r="C2026" t="s">
        <v>9</v>
      </c>
      <c r="D2026" t="s">
        <v>1315</v>
      </c>
      <c r="E2026" t="b">
        <v>1</v>
      </c>
    </row>
    <row r="2027" spans="1:5" ht="15.75" customHeight="1" x14ac:dyDescent="0.35">
      <c r="A2027" t="s">
        <v>3977</v>
      </c>
      <c r="B2027" t="s">
        <v>324</v>
      </c>
      <c r="C2027" t="s">
        <v>9</v>
      </c>
      <c r="D2027" t="s">
        <v>3978</v>
      </c>
      <c r="E2027" t="b">
        <v>1</v>
      </c>
    </row>
    <row r="2028" spans="1:5" ht="15.75" customHeight="1" x14ac:dyDescent="0.35">
      <c r="A2028" t="s">
        <v>3979</v>
      </c>
      <c r="B2028" t="s">
        <v>118</v>
      </c>
      <c r="C2028" t="s">
        <v>9</v>
      </c>
      <c r="D2028" t="s">
        <v>3980</v>
      </c>
      <c r="E2028" t="b">
        <v>0</v>
      </c>
    </row>
    <row r="2029" spans="1:5" ht="15.75" customHeight="1" x14ac:dyDescent="0.35">
      <c r="A2029" t="s">
        <v>3981</v>
      </c>
      <c r="B2029" t="s">
        <v>134</v>
      </c>
      <c r="C2029" t="s">
        <v>9</v>
      </c>
      <c r="D2029" t="s">
        <v>3982</v>
      </c>
      <c r="E2029" t="b">
        <v>1</v>
      </c>
    </row>
    <row r="2030" spans="1:5" ht="15.75" customHeight="1" x14ac:dyDescent="0.35">
      <c r="A2030" t="s">
        <v>3983</v>
      </c>
      <c r="B2030" t="s">
        <v>32</v>
      </c>
      <c r="C2030" t="s">
        <v>9</v>
      </c>
      <c r="D2030" t="s">
        <v>1088</v>
      </c>
      <c r="E2030" t="b">
        <v>1</v>
      </c>
    </row>
    <row r="2031" spans="1:5" ht="15.75" customHeight="1" x14ac:dyDescent="0.35">
      <c r="A2031" t="s">
        <v>3984</v>
      </c>
      <c r="B2031" t="s">
        <v>192</v>
      </c>
      <c r="C2031" t="s">
        <v>9</v>
      </c>
      <c r="D2031" t="s">
        <v>3985</v>
      </c>
      <c r="E2031" t="b">
        <v>1</v>
      </c>
    </row>
    <row r="2032" spans="1:5" ht="15.75" customHeight="1" x14ac:dyDescent="0.35">
      <c r="A2032" t="s">
        <v>3986</v>
      </c>
      <c r="B2032" t="s">
        <v>199</v>
      </c>
      <c r="C2032" t="s">
        <v>9</v>
      </c>
      <c r="D2032" t="s">
        <v>3987</v>
      </c>
      <c r="E2032" t="b">
        <v>1</v>
      </c>
    </row>
    <row r="2033" spans="1:5" ht="15.75" customHeight="1" x14ac:dyDescent="0.35">
      <c r="A2033" t="s">
        <v>3988</v>
      </c>
      <c r="B2033" t="s">
        <v>62</v>
      </c>
      <c r="C2033" t="s">
        <v>9</v>
      </c>
      <c r="D2033" t="s">
        <v>3499</v>
      </c>
      <c r="E2033" t="b">
        <v>1</v>
      </c>
    </row>
    <row r="2034" spans="1:5" ht="15.75" customHeight="1" x14ac:dyDescent="0.35">
      <c r="A2034" t="s">
        <v>3989</v>
      </c>
      <c r="B2034" t="s">
        <v>225</v>
      </c>
      <c r="C2034" t="s">
        <v>9</v>
      </c>
      <c r="D2034" t="s">
        <v>3990</v>
      </c>
      <c r="E2034" t="b">
        <v>1</v>
      </c>
    </row>
    <row r="2035" spans="1:5" ht="15.75" customHeight="1" x14ac:dyDescent="0.35">
      <c r="A2035" t="s">
        <v>3991</v>
      </c>
      <c r="B2035" t="s">
        <v>35</v>
      </c>
      <c r="C2035" t="s">
        <v>9</v>
      </c>
      <c r="D2035" t="s">
        <v>3992</v>
      </c>
      <c r="E2035" t="b">
        <v>1</v>
      </c>
    </row>
    <row r="2036" spans="1:5" ht="15.75" customHeight="1" x14ac:dyDescent="0.35">
      <c r="A2036" t="s">
        <v>3993</v>
      </c>
      <c r="B2036" t="s">
        <v>100</v>
      </c>
      <c r="C2036" t="s">
        <v>9</v>
      </c>
      <c r="D2036" t="s">
        <v>598</v>
      </c>
      <c r="E2036" t="b">
        <v>1</v>
      </c>
    </row>
    <row r="2037" spans="1:5" ht="15.75" customHeight="1" x14ac:dyDescent="0.35">
      <c r="A2037" t="s">
        <v>3994</v>
      </c>
      <c r="B2037" t="s">
        <v>86</v>
      </c>
      <c r="C2037" t="s">
        <v>9</v>
      </c>
      <c r="D2037" t="s">
        <v>3995</v>
      </c>
      <c r="E2037" t="b">
        <v>1</v>
      </c>
    </row>
    <row r="2038" spans="1:5" ht="15.75" customHeight="1" x14ac:dyDescent="0.35">
      <c r="A2038" t="s">
        <v>3996</v>
      </c>
      <c r="B2038" t="s">
        <v>378</v>
      </c>
      <c r="C2038" t="s">
        <v>9</v>
      </c>
      <c r="D2038" t="s">
        <v>366</v>
      </c>
      <c r="E2038" t="b">
        <v>1</v>
      </c>
    </row>
    <row r="2039" spans="1:5" ht="15.75" customHeight="1" x14ac:dyDescent="0.35">
      <c r="A2039" t="s">
        <v>3997</v>
      </c>
      <c r="B2039" t="s">
        <v>81</v>
      </c>
      <c r="C2039" t="s">
        <v>9</v>
      </c>
      <c r="D2039" t="s">
        <v>3998</v>
      </c>
      <c r="E2039" t="b">
        <v>1</v>
      </c>
    </row>
    <row r="2040" spans="1:5" ht="15.75" customHeight="1" x14ac:dyDescent="0.35">
      <c r="A2040" t="s">
        <v>3999</v>
      </c>
      <c r="B2040" t="s">
        <v>324</v>
      </c>
      <c r="C2040" t="s">
        <v>9</v>
      </c>
      <c r="D2040" t="s">
        <v>1617</v>
      </c>
      <c r="E2040" t="b">
        <v>1</v>
      </c>
    </row>
    <row r="2041" spans="1:5" ht="15.75" customHeight="1" x14ac:dyDescent="0.35">
      <c r="A2041" t="s">
        <v>4000</v>
      </c>
      <c r="B2041" t="s">
        <v>346</v>
      </c>
      <c r="C2041" t="s">
        <v>9</v>
      </c>
      <c r="D2041" t="s">
        <v>4001</v>
      </c>
      <c r="E2041" t="b">
        <v>1</v>
      </c>
    </row>
    <row r="2042" spans="1:5" ht="15.75" customHeight="1" x14ac:dyDescent="0.35">
      <c r="A2042" t="s">
        <v>4002</v>
      </c>
      <c r="B2042" t="s">
        <v>62</v>
      </c>
      <c r="C2042" t="s">
        <v>9</v>
      </c>
      <c r="D2042" t="s">
        <v>4003</v>
      </c>
      <c r="E2042" t="b">
        <v>1</v>
      </c>
    </row>
    <row r="2043" spans="1:5" ht="15.75" customHeight="1" x14ac:dyDescent="0.35">
      <c r="A2043" t="s">
        <v>4004</v>
      </c>
      <c r="B2043" t="s">
        <v>286</v>
      </c>
      <c r="C2043" t="s">
        <v>9</v>
      </c>
      <c r="D2043" t="s">
        <v>4005</v>
      </c>
      <c r="E2043" t="b">
        <v>1</v>
      </c>
    </row>
    <row r="2044" spans="1:5" ht="15.75" customHeight="1" x14ac:dyDescent="0.35">
      <c r="A2044" t="s">
        <v>4006</v>
      </c>
      <c r="B2044" t="s">
        <v>65</v>
      </c>
      <c r="C2044" t="s">
        <v>9</v>
      </c>
      <c r="D2044" t="s">
        <v>4007</v>
      </c>
      <c r="E2044" t="b">
        <v>1</v>
      </c>
    </row>
    <row r="2045" spans="1:5" ht="15.75" customHeight="1" x14ac:dyDescent="0.35">
      <c r="A2045" t="s">
        <v>4008</v>
      </c>
      <c r="B2045" t="s">
        <v>68</v>
      </c>
      <c r="C2045" t="s">
        <v>9</v>
      </c>
      <c r="D2045" t="s">
        <v>1221</v>
      </c>
      <c r="E2045" t="b">
        <v>1</v>
      </c>
    </row>
    <row r="2046" spans="1:5" ht="15.75" customHeight="1" x14ac:dyDescent="0.35">
      <c r="A2046" t="s">
        <v>4009</v>
      </c>
      <c r="B2046" t="s">
        <v>26</v>
      </c>
      <c r="C2046" t="s">
        <v>9</v>
      </c>
      <c r="D2046" t="s">
        <v>4010</v>
      </c>
      <c r="E2046" t="b">
        <v>1</v>
      </c>
    </row>
    <row r="2047" spans="1:5" ht="15.75" customHeight="1" x14ac:dyDescent="0.35">
      <c r="A2047" t="s">
        <v>4011</v>
      </c>
      <c r="B2047" t="s">
        <v>330</v>
      </c>
      <c r="C2047" t="s">
        <v>9</v>
      </c>
      <c r="D2047" t="s">
        <v>1232</v>
      </c>
      <c r="E2047" t="b">
        <v>1</v>
      </c>
    </row>
    <row r="2048" spans="1:5" ht="15.75" customHeight="1" x14ac:dyDescent="0.35">
      <c r="A2048" t="s">
        <v>4012</v>
      </c>
      <c r="B2048" t="s">
        <v>375</v>
      </c>
      <c r="C2048" t="s">
        <v>9</v>
      </c>
      <c r="D2048" t="s">
        <v>4013</v>
      </c>
      <c r="E2048" t="b">
        <v>1</v>
      </c>
    </row>
    <row r="2049" spans="1:5" ht="15.75" customHeight="1" x14ac:dyDescent="0.35">
      <c r="A2049" t="s">
        <v>4014</v>
      </c>
      <c r="B2049" t="s">
        <v>486</v>
      </c>
      <c r="C2049" t="s">
        <v>9</v>
      </c>
      <c r="D2049" t="s">
        <v>4015</v>
      </c>
      <c r="E2049" t="b">
        <v>1</v>
      </c>
    </row>
    <row r="2050" spans="1:5" ht="15.75" customHeight="1" x14ac:dyDescent="0.35">
      <c r="A2050" t="s">
        <v>4016</v>
      </c>
      <c r="B2050" t="s">
        <v>16</v>
      </c>
      <c r="C2050" t="s">
        <v>9</v>
      </c>
      <c r="D2050" t="s">
        <v>1979</v>
      </c>
      <c r="E2050" t="b">
        <v>1</v>
      </c>
    </row>
    <row r="2051" spans="1:5" ht="15.75" customHeight="1" x14ac:dyDescent="0.35">
      <c r="A2051" t="s">
        <v>4017</v>
      </c>
      <c r="B2051" t="s">
        <v>627</v>
      </c>
      <c r="C2051" t="s">
        <v>9</v>
      </c>
      <c r="D2051" t="s">
        <v>1384</v>
      </c>
      <c r="E2051" t="b">
        <v>1</v>
      </c>
    </row>
    <row r="2052" spans="1:5" ht="15.75" customHeight="1" x14ac:dyDescent="0.35">
      <c r="A2052" t="s">
        <v>4018</v>
      </c>
      <c r="B2052" t="s">
        <v>219</v>
      </c>
      <c r="C2052" t="s">
        <v>9</v>
      </c>
      <c r="D2052" t="s">
        <v>4019</v>
      </c>
      <c r="E2052" t="b">
        <v>1</v>
      </c>
    </row>
    <row r="2053" spans="1:5" ht="15.75" customHeight="1" x14ac:dyDescent="0.35">
      <c r="A2053" t="s">
        <v>4020</v>
      </c>
      <c r="B2053" t="s">
        <v>81</v>
      </c>
      <c r="C2053" t="s">
        <v>9</v>
      </c>
      <c r="D2053" t="s">
        <v>4021</v>
      </c>
      <c r="E2053" t="b">
        <v>1</v>
      </c>
    </row>
    <row r="2054" spans="1:5" ht="15.75" customHeight="1" x14ac:dyDescent="0.35">
      <c r="A2054" t="s">
        <v>4022</v>
      </c>
      <c r="B2054" t="s">
        <v>16</v>
      </c>
      <c r="C2054" t="s">
        <v>9</v>
      </c>
      <c r="D2054" t="s">
        <v>3678</v>
      </c>
      <c r="E2054" t="b">
        <v>1</v>
      </c>
    </row>
    <row r="2055" spans="1:5" ht="15.75" customHeight="1" x14ac:dyDescent="0.35">
      <c r="A2055" t="s">
        <v>4023</v>
      </c>
      <c r="B2055" t="s">
        <v>147</v>
      </c>
      <c r="C2055" t="s">
        <v>9</v>
      </c>
      <c r="D2055" t="s">
        <v>4024</v>
      </c>
      <c r="E2055" t="b">
        <v>1</v>
      </c>
    </row>
    <row r="2056" spans="1:5" ht="15.75" customHeight="1" x14ac:dyDescent="0.35">
      <c r="A2056" t="s">
        <v>4025</v>
      </c>
      <c r="B2056" t="s">
        <v>165</v>
      </c>
      <c r="C2056" t="s">
        <v>9</v>
      </c>
      <c r="D2056" t="s">
        <v>4026</v>
      </c>
      <c r="E2056" t="b">
        <v>1</v>
      </c>
    </row>
    <row r="2057" spans="1:5" ht="15.75" customHeight="1" x14ac:dyDescent="0.35">
      <c r="A2057" t="s">
        <v>4027</v>
      </c>
      <c r="B2057" t="s">
        <v>108</v>
      </c>
      <c r="C2057" t="s">
        <v>9</v>
      </c>
      <c r="D2057" t="s">
        <v>1629</v>
      </c>
      <c r="E2057" t="b">
        <v>1</v>
      </c>
    </row>
    <row r="2058" spans="1:5" ht="15.75" customHeight="1" x14ac:dyDescent="0.35">
      <c r="A2058" t="s">
        <v>4028</v>
      </c>
      <c r="B2058" t="s">
        <v>351</v>
      </c>
      <c r="C2058" t="s">
        <v>9</v>
      </c>
      <c r="D2058" t="s">
        <v>4029</v>
      </c>
      <c r="E2058" t="b">
        <v>1</v>
      </c>
    </row>
    <row r="2059" spans="1:5" ht="15.75" customHeight="1" x14ac:dyDescent="0.35">
      <c r="A2059" t="s">
        <v>4030</v>
      </c>
      <c r="B2059" t="s">
        <v>250</v>
      </c>
      <c r="C2059" t="s">
        <v>9</v>
      </c>
      <c r="D2059" t="s">
        <v>990</v>
      </c>
      <c r="E2059" t="b">
        <v>1</v>
      </c>
    </row>
    <row r="2060" spans="1:5" ht="15.75" customHeight="1" x14ac:dyDescent="0.35">
      <c r="A2060" t="s">
        <v>4031</v>
      </c>
      <c r="B2060" t="s">
        <v>68</v>
      </c>
      <c r="C2060" t="s">
        <v>9</v>
      </c>
      <c r="D2060" t="s">
        <v>728</v>
      </c>
      <c r="E2060" t="b">
        <v>1</v>
      </c>
    </row>
    <row r="2061" spans="1:5" ht="15.75" customHeight="1" x14ac:dyDescent="0.35">
      <c r="A2061" t="s">
        <v>4032</v>
      </c>
      <c r="B2061" t="s">
        <v>289</v>
      </c>
      <c r="C2061" t="s">
        <v>9</v>
      </c>
      <c r="D2061" t="s">
        <v>1094</v>
      </c>
      <c r="E2061" t="b">
        <v>1</v>
      </c>
    </row>
    <row r="2062" spans="1:5" ht="15.75" customHeight="1" x14ac:dyDescent="0.35">
      <c r="A2062" t="s">
        <v>4033</v>
      </c>
      <c r="B2062" t="s">
        <v>250</v>
      </c>
      <c r="C2062" t="s">
        <v>9</v>
      </c>
      <c r="D2062" t="s">
        <v>607</v>
      </c>
      <c r="E2062" t="b">
        <v>1</v>
      </c>
    </row>
    <row r="2063" spans="1:5" ht="15.75" customHeight="1" x14ac:dyDescent="0.35">
      <c r="A2063" t="s">
        <v>4034</v>
      </c>
      <c r="B2063" t="s">
        <v>552</v>
      </c>
      <c r="C2063" t="s">
        <v>9</v>
      </c>
      <c r="D2063" t="s">
        <v>3356</v>
      </c>
      <c r="E2063" t="b">
        <v>1</v>
      </c>
    </row>
    <row r="2064" spans="1:5" ht="15.75" customHeight="1" x14ac:dyDescent="0.35">
      <c r="A2064" t="s">
        <v>4035</v>
      </c>
      <c r="B2064" t="s">
        <v>43</v>
      </c>
      <c r="C2064" t="s">
        <v>9</v>
      </c>
      <c r="D2064" t="s">
        <v>4036</v>
      </c>
      <c r="E2064" t="b">
        <v>1</v>
      </c>
    </row>
    <row r="2065" spans="1:5" ht="15.75" customHeight="1" x14ac:dyDescent="0.35">
      <c r="A2065" t="s">
        <v>4037</v>
      </c>
      <c r="B2065" t="s">
        <v>155</v>
      </c>
      <c r="C2065" t="s">
        <v>9</v>
      </c>
      <c r="D2065" t="s">
        <v>1780</v>
      </c>
      <c r="E2065" t="b">
        <v>1</v>
      </c>
    </row>
    <row r="2066" spans="1:5" ht="15.75" customHeight="1" x14ac:dyDescent="0.35">
      <c r="A2066" t="s">
        <v>4038</v>
      </c>
      <c r="B2066" t="s">
        <v>785</v>
      </c>
      <c r="C2066" t="s">
        <v>9</v>
      </c>
      <c r="D2066" t="s">
        <v>1098</v>
      </c>
      <c r="E2066" t="b">
        <v>1</v>
      </c>
    </row>
    <row r="2067" spans="1:5" ht="15.75" customHeight="1" x14ac:dyDescent="0.35">
      <c r="A2067" t="s">
        <v>4039</v>
      </c>
      <c r="B2067" t="s">
        <v>268</v>
      </c>
      <c r="C2067" t="s">
        <v>9</v>
      </c>
      <c r="D2067" t="s">
        <v>2956</v>
      </c>
      <c r="E2067" t="b">
        <v>1</v>
      </c>
    </row>
    <row r="2068" spans="1:5" ht="15.75" customHeight="1" x14ac:dyDescent="0.35">
      <c r="A2068" t="s">
        <v>4040</v>
      </c>
      <c r="B2068" t="s">
        <v>172</v>
      </c>
      <c r="C2068" t="s">
        <v>9</v>
      </c>
      <c r="D2068" t="s">
        <v>857</v>
      </c>
      <c r="E2068" t="b">
        <v>1</v>
      </c>
    </row>
    <row r="2069" spans="1:5" ht="15.75" customHeight="1" x14ac:dyDescent="0.35">
      <c r="A2069" t="s">
        <v>4041</v>
      </c>
      <c r="B2069" t="s">
        <v>351</v>
      </c>
      <c r="C2069" t="s">
        <v>9</v>
      </c>
      <c r="D2069" t="s">
        <v>4042</v>
      </c>
      <c r="E2069" t="b">
        <v>1</v>
      </c>
    </row>
    <row r="2070" spans="1:5" ht="15.75" customHeight="1" x14ac:dyDescent="0.35">
      <c r="A2070" t="s">
        <v>4043</v>
      </c>
      <c r="B2070" t="s">
        <v>437</v>
      </c>
      <c r="C2070" t="s">
        <v>9</v>
      </c>
      <c r="D2070" t="s">
        <v>4044</v>
      </c>
      <c r="E2070" t="b">
        <v>1</v>
      </c>
    </row>
    <row r="2071" spans="1:5" ht="15.75" customHeight="1" x14ac:dyDescent="0.35">
      <c r="A2071" t="s">
        <v>4045</v>
      </c>
      <c r="B2071" t="s">
        <v>118</v>
      </c>
      <c r="C2071" t="s">
        <v>9</v>
      </c>
      <c r="D2071" t="s">
        <v>92</v>
      </c>
      <c r="E2071" t="b">
        <v>1</v>
      </c>
    </row>
    <row r="2072" spans="1:5" ht="15.75" customHeight="1" x14ac:dyDescent="0.35">
      <c r="A2072" t="s">
        <v>4046</v>
      </c>
      <c r="B2072" t="s">
        <v>35</v>
      </c>
      <c r="C2072" t="s">
        <v>9</v>
      </c>
      <c r="D2072" t="s">
        <v>4047</v>
      </c>
      <c r="E2072" t="b">
        <v>1</v>
      </c>
    </row>
    <row r="2073" spans="1:5" ht="15.75" customHeight="1" x14ac:dyDescent="0.35">
      <c r="A2073" t="s">
        <v>4048</v>
      </c>
      <c r="B2073" t="s">
        <v>139</v>
      </c>
      <c r="C2073" t="s">
        <v>9</v>
      </c>
      <c r="D2073" t="s">
        <v>2323</v>
      </c>
      <c r="E2073" t="b">
        <v>1</v>
      </c>
    </row>
    <row r="2074" spans="1:5" ht="15.75" customHeight="1" x14ac:dyDescent="0.35">
      <c r="A2074" t="s">
        <v>4049</v>
      </c>
      <c r="B2074" t="s">
        <v>241</v>
      </c>
      <c r="C2074" t="s">
        <v>9</v>
      </c>
      <c r="D2074" t="s">
        <v>4050</v>
      </c>
      <c r="E2074" t="b">
        <v>1</v>
      </c>
    </row>
    <row r="2075" spans="1:5" ht="15.75" customHeight="1" x14ac:dyDescent="0.35">
      <c r="A2075" t="s">
        <v>4051</v>
      </c>
      <c r="B2075" t="s">
        <v>172</v>
      </c>
      <c r="C2075" t="s">
        <v>9</v>
      </c>
      <c r="D2075" t="s">
        <v>4052</v>
      </c>
      <c r="E2075" t="b">
        <v>1</v>
      </c>
    </row>
    <row r="2076" spans="1:5" ht="15.75" customHeight="1" x14ac:dyDescent="0.35">
      <c r="A2076" t="s">
        <v>4053</v>
      </c>
      <c r="B2076" t="s">
        <v>169</v>
      </c>
      <c r="C2076" t="s">
        <v>9</v>
      </c>
      <c r="D2076" t="s">
        <v>4054</v>
      </c>
      <c r="E2076" t="b">
        <v>1</v>
      </c>
    </row>
    <row r="2077" spans="1:5" ht="15.75" customHeight="1" x14ac:dyDescent="0.35">
      <c r="A2077" t="s">
        <v>4055</v>
      </c>
      <c r="B2077" t="s">
        <v>211</v>
      </c>
      <c r="C2077" t="s">
        <v>9</v>
      </c>
      <c r="D2077" t="s">
        <v>435</v>
      </c>
      <c r="E2077" t="b">
        <v>1</v>
      </c>
    </row>
    <row r="2078" spans="1:5" ht="15.75" customHeight="1" x14ac:dyDescent="0.35">
      <c r="A2078" t="s">
        <v>4056</v>
      </c>
      <c r="B2078" t="s">
        <v>57</v>
      </c>
      <c r="C2078" t="s">
        <v>9</v>
      </c>
      <c r="D2078" t="s">
        <v>4057</v>
      </c>
      <c r="E2078" t="b">
        <v>1</v>
      </c>
    </row>
    <row r="2079" spans="1:5" ht="15.75" customHeight="1" x14ac:dyDescent="0.35">
      <c r="A2079" t="s">
        <v>4058</v>
      </c>
      <c r="B2079" t="s">
        <v>401</v>
      </c>
      <c r="C2079" t="s">
        <v>9</v>
      </c>
      <c r="D2079" t="s">
        <v>2656</v>
      </c>
      <c r="E2079" t="b">
        <v>1</v>
      </c>
    </row>
    <row r="2080" spans="1:5" ht="15.75" customHeight="1" x14ac:dyDescent="0.35">
      <c r="A2080" t="s">
        <v>4059</v>
      </c>
      <c r="B2080" t="s">
        <v>785</v>
      </c>
      <c r="C2080" t="s">
        <v>9</v>
      </c>
      <c r="D2080" t="s">
        <v>4060</v>
      </c>
      <c r="E2080" t="b">
        <v>1</v>
      </c>
    </row>
    <row r="2081" spans="1:5" ht="15.75" customHeight="1" x14ac:dyDescent="0.35">
      <c r="A2081" t="s">
        <v>4061</v>
      </c>
      <c r="B2081" t="s">
        <v>483</v>
      </c>
      <c r="C2081" t="s">
        <v>9</v>
      </c>
      <c r="D2081" t="s">
        <v>4062</v>
      </c>
      <c r="E2081" t="b">
        <v>1</v>
      </c>
    </row>
    <row r="2082" spans="1:5" ht="15.75" customHeight="1" x14ac:dyDescent="0.35">
      <c r="A2082" t="s">
        <v>4063</v>
      </c>
      <c r="B2082" t="s">
        <v>211</v>
      </c>
      <c r="C2082" t="s">
        <v>9</v>
      </c>
      <c r="D2082" t="s">
        <v>4064</v>
      </c>
      <c r="E2082" t="b">
        <v>1</v>
      </c>
    </row>
    <row r="2083" spans="1:5" ht="15.75" customHeight="1" x14ac:dyDescent="0.35">
      <c r="A2083" t="s">
        <v>4065</v>
      </c>
      <c r="B2083" t="s">
        <v>418</v>
      </c>
      <c r="C2083" t="s">
        <v>9</v>
      </c>
      <c r="D2083" t="s">
        <v>200</v>
      </c>
      <c r="E2083" t="b">
        <v>0</v>
      </c>
    </row>
    <row r="2084" spans="1:5" ht="15.75" customHeight="1" x14ac:dyDescent="0.35">
      <c r="A2084" t="s">
        <v>4066</v>
      </c>
      <c r="B2084" t="s">
        <v>32</v>
      </c>
      <c r="C2084" t="s">
        <v>9</v>
      </c>
      <c r="D2084" t="s">
        <v>4067</v>
      </c>
      <c r="E2084" t="b">
        <v>1</v>
      </c>
    </row>
    <row r="2085" spans="1:5" ht="15.75" customHeight="1" x14ac:dyDescent="0.35">
      <c r="A2085" t="s">
        <v>4068</v>
      </c>
      <c r="B2085" t="s">
        <v>418</v>
      </c>
      <c r="C2085" t="s">
        <v>9</v>
      </c>
      <c r="D2085" t="s">
        <v>3933</v>
      </c>
      <c r="E2085" t="b">
        <v>1</v>
      </c>
    </row>
    <row r="2086" spans="1:5" ht="15.75" customHeight="1" x14ac:dyDescent="0.35">
      <c r="A2086" t="s">
        <v>4069</v>
      </c>
      <c r="B2086" t="s">
        <v>76</v>
      </c>
      <c r="C2086" t="s">
        <v>9</v>
      </c>
      <c r="D2086" t="s">
        <v>4070</v>
      </c>
      <c r="E2086" t="b">
        <v>1</v>
      </c>
    </row>
    <row r="2087" spans="1:5" ht="15.75" customHeight="1" x14ac:dyDescent="0.35">
      <c r="A2087" t="s">
        <v>4071</v>
      </c>
      <c r="B2087" t="s">
        <v>81</v>
      </c>
      <c r="C2087" t="s">
        <v>9</v>
      </c>
      <c r="D2087" t="s">
        <v>4072</v>
      </c>
      <c r="E2087" t="b">
        <v>1</v>
      </c>
    </row>
    <row r="2088" spans="1:5" ht="15.75" customHeight="1" x14ac:dyDescent="0.35">
      <c r="A2088" t="s">
        <v>4073</v>
      </c>
      <c r="B2088" t="s">
        <v>211</v>
      </c>
      <c r="C2088" t="s">
        <v>9</v>
      </c>
      <c r="D2088" t="s">
        <v>4074</v>
      </c>
      <c r="E2088" t="b">
        <v>1</v>
      </c>
    </row>
    <row r="2089" spans="1:5" ht="15.75" customHeight="1" x14ac:dyDescent="0.35">
      <c r="A2089" t="s">
        <v>4075</v>
      </c>
      <c r="B2089" t="s">
        <v>94</v>
      </c>
      <c r="C2089" t="s">
        <v>9</v>
      </c>
      <c r="D2089" t="s">
        <v>4076</v>
      </c>
      <c r="E2089" t="b">
        <v>1</v>
      </c>
    </row>
    <row r="2090" spans="1:5" ht="15.75" customHeight="1" x14ac:dyDescent="0.35">
      <c r="A2090" t="s">
        <v>4077</v>
      </c>
      <c r="B2090" t="s">
        <v>100</v>
      </c>
      <c r="C2090" t="s">
        <v>9</v>
      </c>
      <c r="D2090" t="s">
        <v>1741</v>
      </c>
      <c r="E2090" t="b">
        <v>1</v>
      </c>
    </row>
    <row r="2091" spans="1:5" ht="15.75" customHeight="1" x14ac:dyDescent="0.35">
      <c r="A2091" t="s">
        <v>4078</v>
      </c>
      <c r="B2091" t="s">
        <v>225</v>
      </c>
      <c r="C2091" t="s">
        <v>9</v>
      </c>
      <c r="D2091" t="s">
        <v>4079</v>
      </c>
      <c r="E2091" t="b">
        <v>1</v>
      </c>
    </row>
    <row r="2092" spans="1:5" ht="15.75" customHeight="1" x14ac:dyDescent="0.35">
      <c r="A2092" t="s">
        <v>4080</v>
      </c>
      <c r="B2092" t="s">
        <v>289</v>
      </c>
      <c r="C2092" t="s">
        <v>9</v>
      </c>
      <c r="D2092" t="s">
        <v>4081</v>
      </c>
      <c r="E2092" t="b">
        <v>1</v>
      </c>
    </row>
    <row r="2093" spans="1:5" ht="15.75" customHeight="1" x14ac:dyDescent="0.35">
      <c r="A2093" t="s">
        <v>4082</v>
      </c>
      <c r="B2093" t="s">
        <v>23</v>
      </c>
      <c r="C2093" t="s">
        <v>9</v>
      </c>
      <c r="D2093" t="s">
        <v>4083</v>
      </c>
      <c r="E2093" t="b">
        <v>1</v>
      </c>
    </row>
    <row r="2094" spans="1:5" ht="15.75" customHeight="1" x14ac:dyDescent="0.35">
      <c r="A2094" t="s">
        <v>4084</v>
      </c>
      <c r="B2094" t="s">
        <v>202</v>
      </c>
      <c r="C2094" t="s">
        <v>9</v>
      </c>
      <c r="D2094" t="s">
        <v>4085</v>
      </c>
      <c r="E2094" t="b">
        <v>1</v>
      </c>
    </row>
    <row r="2095" spans="1:5" ht="15.75" customHeight="1" x14ac:dyDescent="0.35">
      <c r="A2095" t="s">
        <v>4086</v>
      </c>
      <c r="B2095" t="s">
        <v>72</v>
      </c>
      <c r="C2095" t="s">
        <v>9</v>
      </c>
      <c r="D2095" t="s">
        <v>4087</v>
      </c>
      <c r="E2095" t="b">
        <v>1</v>
      </c>
    </row>
    <row r="2096" spans="1:5" ht="15.75" customHeight="1" x14ac:dyDescent="0.35">
      <c r="A2096" t="s">
        <v>4088</v>
      </c>
      <c r="B2096" t="s">
        <v>199</v>
      </c>
      <c r="C2096" t="s">
        <v>9</v>
      </c>
      <c r="D2096" t="s">
        <v>1702</v>
      </c>
      <c r="E2096" t="b">
        <v>1</v>
      </c>
    </row>
    <row r="2097" spans="1:5" ht="15.75" customHeight="1" x14ac:dyDescent="0.35">
      <c r="A2097" t="s">
        <v>4089</v>
      </c>
      <c r="B2097" t="s">
        <v>62</v>
      </c>
      <c r="C2097" t="s">
        <v>9</v>
      </c>
      <c r="D2097" t="s">
        <v>4090</v>
      </c>
      <c r="E2097" t="b">
        <v>1</v>
      </c>
    </row>
    <row r="2098" spans="1:5" ht="15.75" customHeight="1" x14ac:dyDescent="0.35">
      <c r="A2098" t="s">
        <v>4091</v>
      </c>
      <c r="B2098" t="s">
        <v>225</v>
      </c>
      <c r="C2098" t="s">
        <v>9</v>
      </c>
      <c r="D2098" t="s">
        <v>4092</v>
      </c>
      <c r="E2098" t="b">
        <v>1</v>
      </c>
    </row>
    <row r="2099" spans="1:5" ht="15.75" customHeight="1" x14ac:dyDescent="0.35">
      <c r="A2099" t="s">
        <v>4093</v>
      </c>
      <c r="B2099" t="s">
        <v>211</v>
      </c>
      <c r="C2099" t="s">
        <v>9</v>
      </c>
      <c r="D2099" t="s">
        <v>4094</v>
      </c>
      <c r="E2099" t="b">
        <v>1</v>
      </c>
    </row>
    <row r="2100" spans="1:5" ht="15.75" customHeight="1" x14ac:dyDescent="0.35">
      <c r="A2100" t="s">
        <v>4095</v>
      </c>
      <c r="B2100" t="s">
        <v>611</v>
      </c>
      <c r="C2100" t="s">
        <v>9</v>
      </c>
      <c r="D2100" t="s">
        <v>4096</v>
      </c>
      <c r="E2100" t="b">
        <v>1</v>
      </c>
    </row>
    <row r="2101" spans="1:5" ht="15.75" customHeight="1" x14ac:dyDescent="0.35">
      <c r="A2101" t="s">
        <v>4097</v>
      </c>
      <c r="B2101" t="s">
        <v>43</v>
      </c>
      <c r="C2101" t="s">
        <v>9</v>
      </c>
      <c r="D2101" t="s">
        <v>1282</v>
      </c>
      <c r="E2101" t="b">
        <v>1</v>
      </c>
    </row>
    <row r="2102" spans="1:5" ht="15.75" customHeight="1" x14ac:dyDescent="0.35">
      <c r="A2102" t="s">
        <v>4098</v>
      </c>
      <c r="B2102" t="s">
        <v>785</v>
      </c>
      <c r="C2102" t="s">
        <v>9</v>
      </c>
      <c r="D2102" t="s">
        <v>4099</v>
      </c>
      <c r="E2102" t="b">
        <v>1</v>
      </c>
    </row>
    <row r="2103" spans="1:5" ht="15.75" customHeight="1" x14ac:dyDescent="0.35">
      <c r="A2103" t="s">
        <v>4100</v>
      </c>
      <c r="B2103" t="s">
        <v>29</v>
      </c>
      <c r="C2103" t="s">
        <v>9</v>
      </c>
      <c r="D2103" t="s">
        <v>2837</v>
      </c>
      <c r="E2103" t="b">
        <v>1</v>
      </c>
    </row>
    <row r="2104" spans="1:5" ht="15.75" customHeight="1" x14ac:dyDescent="0.35">
      <c r="A2104" t="s">
        <v>4101</v>
      </c>
      <c r="B2104" t="s">
        <v>91</v>
      </c>
      <c r="C2104" t="s">
        <v>9</v>
      </c>
      <c r="D2104" t="s">
        <v>2489</v>
      </c>
      <c r="E2104" t="b">
        <v>1</v>
      </c>
    </row>
    <row r="2105" spans="1:5" ht="15.75" customHeight="1" x14ac:dyDescent="0.35">
      <c r="A2105" t="s">
        <v>4102</v>
      </c>
      <c r="B2105" t="s">
        <v>219</v>
      </c>
      <c r="C2105" t="s">
        <v>9</v>
      </c>
      <c r="D2105" t="s">
        <v>4103</v>
      </c>
      <c r="E2105" t="b">
        <v>1</v>
      </c>
    </row>
    <row r="2106" spans="1:5" ht="15.75" customHeight="1" x14ac:dyDescent="0.35">
      <c r="A2106" t="s">
        <v>4104</v>
      </c>
      <c r="B2106" t="s">
        <v>8</v>
      </c>
      <c r="C2106" t="s">
        <v>9</v>
      </c>
      <c r="D2106" t="s">
        <v>4105</v>
      </c>
      <c r="E2106" t="b">
        <v>1</v>
      </c>
    </row>
    <row r="2107" spans="1:5" ht="15.75" customHeight="1" x14ac:dyDescent="0.35">
      <c r="A2107" t="s">
        <v>4106</v>
      </c>
      <c r="B2107" t="s">
        <v>20</v>
      </c>
      <c r="C2107" t="s">
        <v>9</v>
      </c>
      <c r="D2107" t="s">
        <v>4107</v>
      </c>
      <c r="E2107" t="b">
        <v>1</v>
      </c>
    </row>
    <row r="2108" spans="1:5" ht="15.75" customHeight="1" x14ac:dyDescent="0.35">
      <c r="A2108" t="s">
        <v>4108</v>
      </c>
      <c r="B2108" t="s">
        <v>192</v>
      </c>
      <c r="C2108" t="s">
        <v>9</v>
      </c>
      <c r="D2108" t="s">
        <v>4109</v>
      </c>
      <c r="E2108" t="b">
        <v>1</v>
      </c>
    </row>
    <row r="2109" spans="1:5" ht="15.75" customHeight="1" x14ac:dyDescent="0.35">
      <c r="A2109" t="s">
        <v>4110</v>
      </c>
      <c r="B2109" t="s">
        <v>62</v>
      </c>
      <c r="C2109" t="s">
        <v>9</v>
      </c>
      <c r="D2109" t="s">
        <v>4111</v>
      </c>
      <c r="E2109" t="b">
        <v>1</v>
      </c>
    </row>
    <row r="2110" spans="1:5" ht="15.75" customHeight="1" x14ac:dyDescent="0.35">
      <c r="A2110" t="s">
        <v>4112</v>
      </c>
      <c r="B2110" t="s">
        <v>785</v>
      </c>
      <c r="C2110" t="s">
        <v>9</v>
      </c>
      <c r="D2110" t="s">
        <v>4113</v>
      </c>
      <c r="E2110" t="b">
        <v>1</v>
      </c>
    </row>
    <row r="2111" spans="1:5" ht="15.75" customHeight="1" x14ac:dyDescent="0.35">
      <c r="A2111" t="s">
        <v>4114</v>
      </c>
      <c r="B2111" t="s">
        <v>35</v>
      </c>
      <c r="C2111" t="s">
        <v>9</v>
      </c>
      <c r="D2111" t="s">
        <v>4115</v>
      </c>
      <c r="E2111" t="b">
        <v>1</v>
      </c>
    </row>
    <row r="2112" spans="1:5" ht="15.75" customHeight="1" x14ac:dyDescent="0.35">
      <c r="A2112" t="s">
        <v>4116</v>
      </c>
      <c r="B2112" t="s">
        <v>108</v>
      </c>
      <c r="C2112" t="s">
        <v>9</v>
      </c>
      <c r="D2112" t="s">
        <v>4117</v>
      </c>
      <c r="E2112" t="b">
        <v>1</v>
      </c>
    </row>
    <row r="2113" spans="1:5" ht="15.75" customHeight="1" x14ac:dyDescent="0.35">
      <c r="A2113" t="s">
        <v>4118</v>
      </c>
      <c r="B2113" t="s">
        <v>57</v>
      </c>
      <c r="C2113" t="s">
        <v>9</v>
      </c>
      <c r="D2113" t="s">
        <v>2511</v>
      </c>
      <c r="E2113" t="b">
        <v>1</v>
      </c>
    </row>
    <row r="2114" spans="1:5" ht="15.75" customHeight="1" x14ac:dyDescent="0.35">
      <c r="A2114" t="s">
        <v>4119</v>
      </c>
      <c r="B2114" t="s">
        <v>46</v>
      </c>
      <c r="C2114" t="s">
        <v>9</v>
      </c>
      <c r="D2114" t="s">
        <v>4120</v>
      </c>
      <c r="E2114" t="b">
        <v>1</v>
      </c>
    </row>
    <row r="2115" spans="1:5" ht="15.75" customHeight="1" x14ac:dyDescent="0.35">
      <c r="A2115" t="s">
        <v>4121</v>
      </c>
      <c r="B2115" t="s">
        <v>169</v>
      </c>
      <c r="C2115" t="s">
        <v>9</v>
      </c>
      <c r="D2115" t="s">
        <v>4122</v>
      </c>
      <c r="E2115" t="b">
        <v>1</v>
      </c>
    </row>
    <row r="2116" spans="1:5" ht="15.75" customHeight="1" x14ac:dyDescent="0.35">
      <c r="A2116" t="s">
        <v>4123</v>
      </c>
      <c r="B2116" t="s">
        <v>378</v>
      </c>
      <c r="C2116" t="s">
        <v>9</v>
      </c>
      <c r="D2116" t="s">
        <v>559</v>
      </c>
      <c r="E2116" t="b">
        <v>1</v>
      </c>
    </row>
    <row r="2117" spans="1:5" ht="15.75" customHeight="1" x14ac:dyDescent="0.35">
      <c r="A2117" t="s">
        <v>4124</v>
      </c>
      <c r="B2117" t="s">
        <v>23</v>
      </c>
      <c r="C2117" t="s">
        <v>9</v>
      </c>
      <c r="D2117" t="s">
        <v>4125</v>
      </c>
      <c r="E2117" t="b">
        <v>1</v>
      </c>
    </row>
    <row r="2118" spans="1:5" ht="15.75" customHeight="1" x14ac:dyDescent="0.35">
      <c r="A2118" t="s">
        <v>4126</v>
      </c>
      <c r="B2118" t="s">
        <v>8</v>
      </c>
      <c r="C2118" t="s">
        <v>9</v>
      </c>
      <c r="D2118" t="s">
        <v>4127</v>
      </c>
      <c r="E2118" t="b">
        <v>1</v>
      </c>
    </row>
    <row r="2119" spans="1:5" ht="15.75" customHeight="1" x14ac:dyDescent="0.35">
      <c r="A2119" t="s">
        <v>4128</v>
      </c>
      <c r="B2119" t="s">
        <v>324</v>
      </c>
      <c r="C2119" t="s">
        <v>9</v>
      </c>
      <c r="D2119" t="s">
        <v>4129</v>
      </c>
      <c r="E2119" t="b">
        <v>1</v>
      </c>
    </row>
    <row r="2120" spans="1:5" ht="15.75" customHeight="1" x14ac:dyDescent="0.35">
      <c r="A2120" t="s">
        <v>4130</v>
      </c>
      <c r="B2120" t="s">
        <v>86</v>
      </c>
      <c r="C2120" t="s">
        <v>9</v>
      </c>
      <c r="D2120" t="s">
        <v>2438</v>
      </c>
      <c r="E2120" t="b">
        <v>1</v>
      </c>
    </row>
    <row r="2121" spans="1:5" ht="15.75" customHeight="1" x14ac:dyDescent="0.35">
      <c r="A2121" t="s">
        <v>4131</v>
      </c>
      <c r="B2121" t="s">
        <v>483</v>
      </c>
      <c r="C2121" t="s">
        <v>9</v>
      </c>
      <c r="D2121" t="s">
        <v>3845</v>
      </c>
      <c r="E2121" t="b">
        <v>0</v>
      </c>
    </row>
    <row r="2122" spans="1:5" ht="15.75" customHeight="1" x14ac:dyDescent="0.35">
      <c r="A2122" t="s">
        <v>4132</v>
      </c>
      <c r="B2122" t="s">
        <v>76</v>
      </c>
      <c r="C2122" t="s">
        <v>9</v>
      </c>
      <c r="D2122" t="s">
        <v>4133</v>
      </c>
      <c r="E2122" t="b">
        <v>1</v>
      </c>
    </row>
    <row r="2123" spans="1:5" ht="15.75" customHeight="1" x14ac:dyDescent="0.35">
      <c r="A2123" t="s">
        <v>4134</v>
      </c>
      <c r="B2123" t="s">
        <v>94</v>
      </c>
      <c r="C2123" t="s">
        <v>9</v>
      </c>
      <c r="D2123" t="s">
        <v>4135</v>
      </c>
      <c r="E2123" t="b">
        <v>1</v>
      </c>
    </row>
    <row r="2124" spans="1:5" ht="15.75" customHeight="1" x14ac:dyDescent="0.35">
      <c r="A2124" t="s">
        <v>4136</v>
      </c>
      <c r="B2124" t="s">
        <v>169</v>
      </c>
      <c r="C2124" t="s">
        <v>9</v>
      </c>
      <c r="D2124" t="s">
        <v>487</v>
      </c>
      <c r="E2124" t="b">
        <v>1</v>
      </c>
    </row>
    <row r="2125" spans="1:5" ht="15.75" customHeight="1" x14ac:dyDescent="0.35">
      <c r="A2125" t="s">
        <v>4137</v>
      </c>
      <c r="B2125" t="s">
        <v>268</v>
      </c>
      <c r="C2125" t="s">
        <v>9</v>
      </c>
      <c r="D2125" t="s">
        <v>4138</v>
      </c>
      <c r="E2125" t="b">
        <v>1</v>
      </c>
    </row>
    <row r="2126" spans="1:5" ht="15.75" customHeight="1" x14ac:dyDescent="0.35">
      <c r="A2126" t="s">
        <v>4139</v>
      </c>
      <c r="B2126" t="s">
        <v>46</v>
      </c>
      <c r="C2126" t="s">
        <v>9</v>
      </c>
      <c r="D2126" t="s">
        <v>4140</v>
      </c>
      <c r="E2126" t="b">
        <v>1</v>
      </c>
    </row>
    <row r="2127" spans="1:5" ht="15.75" customHeight="1" x14ac:dyDescent="0.35">
      <c r="A2127" t="s">
        <v>4141</v>
      </c>
      <c r="B2127" t="s">
        <v>29</v>
      </c>
      <c r="C2127" t="s">
        <v>9</v>
      </c>
      <c r="D2127" t="s">
        <v>4142</v>
      </c>
      <c r="E2127" t="b">
        <v>1</v>
      </c>
    </row>
    <row r="2128" spans="1:5" ht="15.75" customHeight="1" x14ac:dyDescent="0.35">
      <c r="A2128" t="s">
        <v>4143</v>
      </c>
      <c r="B2128" t="s">
        <v>552</v>
      </c>
      <c r="C2128" t="s">
        <v>9</v>
      </c>
      <c r="D2128" t="s">
        <v>3918</v>
      </c>
      <c r="E2128" t="b">
        <v>1</v>
      </c>
    </row>
    <row r="2129" spans="1:5" ht="15.75" customHeight="1" x14ac:dyDescent="0.35">
      <c r="A2129" t="s">
        <v>4144</v>
      </c>
      <c r="B2129" t="s">
        <v>86</v>
      </c>
      <c r="C2129" t="s">
        <v>9</v>
      </c>
      <c r="D2129" t="s">
        <v>4145</v>
      </c>
      <c r="E2129" t="b">
        <v>1</v>
      </c>
    </row>
    <row r="2130" spans="1:5" ht="15.75" customHeight="1" x14ac:dyDescent="0.35">
      <c r="A2130" t="s">
        <v>4146</v>
      </c>
      <c r="B2130" t="s">
        <v>147</v>
      </c>
      <c r="C2130" t="s">
        <v>9</v>
      </c>
      <c r="D2130" t="s">
        <v>4147</v>
      </c>
      <c r="E2130" t="b">
        <v>1</v>
      </c>
    </row>
    <row r="2131" spans="1:5" ht="15.75" customHeight="1" x14ac:dyDescent="0.35">
      <c r="A2131" t="s">
        <v>4148</v>
      </c>
      <c r="B2131" t="s">
        <v>241</v>
      </c>
      <c r="C2131" t="s">
        <v>9</v>
      </c>
      <c r="D2131" t="s">
        <v>4149</v>
      </c>
      <c r="E2131" t="b">
        <v>1</v>
      </c>
    </row>
    <row r="2132" spans="1:5" ht="15.75" customHeight="1" x14ac:dyDescent="0.35">
      <c r="A2132" t="s">
        <v>4150</v>
      </c>
      <c r="B2132" t="s">
        <v>785</v>
      </c>
      <c r="C2132" t="s">
        <v>9</v>
      </c>
      <c r="D2132" t="s">
        <v>4151</v>
      </c>
      <c r="E2132" t="b">
        <v>1</v>
      </c>
    </row>
    <row r="2133" spans="1:5" ht="15.75" customHeight="1" x14ac:dyDescent="0.35">
      <c r="A2133" t="s">
        <v>4152</v>
      </c>
      <c r="B2133" t="s">
        <v>8</v>
      </c>
      <c r="C2133" t="s">
        <v>9</v>
      </c>
      <c r="D2133" t="s">
        <v>4153</v>
      </c>
      <c r="E2133" t="b">
        <v>1</v>
      </c>
    </row>
    <row r="2134" spans="1:5" ht="15.75" customHeight="1" x14ac:dyDescent="0.35">
      <c r="A2134" t="s">
        <v>4154</v>
      </c>
      <c r="B2134" t="s">
        <v>638</v>
      </c>
      <c r="C2134" t="s">
        <v>9</v>
      </c>
      <c r="D2134" t="s">
        <v>4155</v>
      </c>
      <c r="E2134" t="b">
        <v>1</v>
      </c>
    </row>
    <row r="2135" spans="1:5" ht="15.75" customHeight="1" x14ac:dyDescent="0.35">
      <c r="A2135" t="s">
        <v>4156</v>
      </c>
      <c r="B2135" t="s">
        <v>46</v>
      </c>
      <c r="C2135" t="s">
        <v>9</v>
      </c>
      <c r="D2135" t="s">
        <v>4157</v>
      </c>
      <c r="E2135" t="b">
        <v>1</v>
      </c>
    </row>
    <row r="2136" spans="1:5" ht="15.75" customHeight="1" x14ac:dyDescent="0.35">
      <c r="A2136" t="s">
        <v>4158</v>
      </c>
      <c r="B2136" t="s">
        <v>199</v>
      </c>
      <c r="C2136" t="s">
        <v>9</v>
      </c>
      <c r="D2136" t="s">
        <v>809</v>
      </c>
      <c r="E2136" t="b">
        <v>1</v>
      </c>
    </row>
    <row r="2137" spans="1:5" ht="15.75" customHeight="1" x14ac:dyDescent="0.35">
      <c r="A2137" t="s">
        <v>4159</v>
      </c>
      <c r="B2137" t="s">
        <v>346</v>
      </c>
      <c r="C2137" t="s">
        <v>9</v>
      </c>
      <c r="D2137" t="s">
        <v>44</v>
      </c>
      <c r="E2137" t="b">
        <v>1</v>
      </c>
    </row>
    <row r="2138" spans="1:5" ht="15.75" customHeight="1" x14ac:dyDescent="0.35">
      <c r="A2138" t="s">
        <v>4160</v>
      </c>
      <c r="B2138" t="s">
        <v>52</v>
      </c>
      <c r="C2138" t="s">
        <v>9</v>
      </c>
      <c r="D2138" t="s">
        <v>2503</v>
      </c>
      <c r="E2138" t="b">
        <v>1</v>
      </c>
    </row>
    <row r="2139" spans="1:5" ht="15.75" customHeight="1" x14ac:dyDescent="0.35">
      <c r="A2139" t="s">
        <v>4161</v>
      </c>
      <c r="B2139" t="s">
        <v>892</v>
      </c>
      <c r="C2139" t="s">
        <v>9</v>
      </c>
      <c r="D2139" t="s">
        <v>2459</v>
      </c>
      <c r="E2139" t="b">
        <v>1</v>
      </c>
    </row>
    <row r="2140" spans="1:5" ht="15.75" customHeight="1" x14ac:dyDescent="0.35">
      <c r="A2140" t="s">
        <v>4162</v>
      </c>
      <c r="B2140" t="s">
        <v>192</v>
      </c>
      <c r="C2140" t="s">
        <v>9</v>
      </c>
      <c r="D2140" t="s">
        <v>4163</v>
      </c>
      <c r="E2140" t="b">
        <v>1</v>
      </c>
    </row>
    <row r="2141" spans="1:5" ht="15.75" customHeight="1" x14ac:dyDescent="0.35">
      <c r="A2141" t="s">
        <v>4164</v>
      </c>
      <c r="B2141" t="s">
        <v>378</v>
      </c>
      <c r="C2141" t="s">
        <v>9</v>
      </c>
      <c r="D2141" t="s">
        <v>4165</v>
      </c>
      <c r="E2141" t="b">
        <v>1</v>
      </c>
    </row>
    <row r="2142" spans="1:5" ht="15.75" customHeight="1" x14ac:dyDescent="0.35">
      <c r="A2142" t="s">
        <v>4166</v>
      </c>
      <c r="B2142" t="s">
        <v>129</v>
      </c>
      <c r="C2142" t="s">
        <v>9</v>
      </c>
      <c r="D2142" t="s">
        <v>4167</v>
      </c>
      <c r="E2142" t="b">
        <v>1</v>
      </c>
    </row>
    <row r="2143" spans="1:5" ht="15.75" customHeight="1" x14ac:dyDescent="0.35">
      <c r="A2143" t="s">
        <v>4168</v>
      </c>
      <c r="B2143" t="s">
        <v>8</v>
      </c>
      <c r="C2143" t="s">
        <v>9</v>
      </c>
      <c r="D2143" t="s">
        <v>1500</v>
      </c>
      <c r="E2143" t="b">
        <v>1</v>
      </c>
    </row>
    <row r="2144" spans="1:5" ht="15.75" customHeight="1" x14ac:dyDescent="0.35">
      <c r="A2144" t="s">
        <v>4169</v>
      </c>
      <c r="B2144" t="s">
        <v>46</v>
      </c>
      <c r="C2144" t="s">
        <v>9</v>
      </c>
      <c r="D2144" t="s">
        <v>4170</v>
      </c>
      <c r="E2144" t="b">
        <v>1</v>
      </c>
    </row>
    <row r="2145" spans="1:5" ht="15.75" customHeight="1" x14ac:dyDescent="0.35">
      <c r="A2145" t="s">
        <v>4171</v>
      </c>
      <c r="B2145" t="s">
        <v>241</v>
      </c>
      <c r="C2145" t="s">
        <v>9</v>
      </c>
      <c r="D2145" t="s">
        <v>4172</v>
      </c>
      <c r="E2145" t="b">
        <v>1</v>
      </c>
    </row>
    <row r="2146" spans="1:5" ht="15.75" customHeight="1" x14ac:dyDescent="0.35">
      <c r="A2146" t="s">
        <v>4173</v>
      </c>
      <c r="B2146" t="s">
        <v>552</v>
      </c>
      <c r="C2146" t="s">
        <v>9</v>
      </c>
      <c r="D2146" t="s">
        <v>3039</v>
      </c>
      <c r="E2146" t="b">
        <v>1</v>
      </c>
    </row>
    <row r="2147" spans="1:5" ht="15.75" customHeight="1" x14ac:dyDescent="0.35">
      <c r="A2147" t="s">
        <v>4174</v>
      </c>
      <c r="B2147" t="s">
        <v>202</v>
      </c>
      <c r="C2147" t="s">
        <v>9</v>
      </c>
      <c r="D2147" t="s">
        <v>4175</v>
      </c>
      <c r="E2147" t="b">
        <v>1</v>
      </c>
    </row>
    <row r="2148" spans="1:5" ht="15.75" customHeight="1" x14ac:dyDescent="0.35">
      <c r="A2148" t="s">
        <v>4176</v>
      </c>
      <c r="B2148" t="s">
        <v>346</v>
      </c>
      <c r="C2148" t="s">
        <v>9</v>
      </c>
      <c r="D2148" t="s">
        <v>4177</v>
      </c>
      <c r="E2148" t="b">
        <v>1</v>
      </c>
    </row>
    <row r="2149" spans="1:5" ht="15.75" customHeight="1" x14ac:dyDescent="0.35">
      <c r="A2149" t="s">
        <v>4178</v>
      </c>
      <c r="B2149" t="s">
        <v>202</v>
      </c>
      <c r="C2149" t="s">
        <v>9</v>
      </c>
      <c r="D2149" t="s">
        <v>4179</v>
      </c>
      <c r="E2149" t="b">
        <v>1</v>
      </c>
    </row>
    <row r="2150" spans="1:5" ht="15.75" customHeight="1" x14ac:dyDescent="0.35">
      <c r="A2150" t="s">
        <v>4180</v>
      </c>
      <c r="B2150" t="s">
        <v>175</v>
      </c>
      <c r="C2150" t="s">
        <v>9</v>
      </c>
      <c r="D2150" t="s">
        <v>1512</v>
      </c>
      <c r="E2150" t="b">
        <v>1</v>
      </c>
    </row>
    <row r="2151" spans="1:5" ht="15.75" customHeight="1" x14ac:dyDescent="0.35">
      <c r="A2151" t="s">
        <v>4181</v>
      </c>
      <c r="B2151" t="s">
        <v>199</v>
      </c>
      <c r="C2151" t="s">
        <v>9</v>
      </c>
      <c r="D2151" t="s">
        <v>4182</v>
      </c>
      <c r="E2151" t="b">
        <v>1</v>
      </c>
    </row>
    <row r="2152" spans="1:5" ht="15.75" customHeight="1" x14ac:dyDescent="0.35">
      <c r="A2152" t="s">
        <v>4183</v>
      </c>
      <c r="B2152" t="s">
        <v>336</v>
      </c>
      <c r="C2152" t="s">
        <v>9</v>
      </c>
      <c r="D2152" t="s">
        <v>2686</v>
      </c>
      <c r="E2152" t="b">
        <v>1</v>
      </c>
    </row>
    <row r="2153" spans="1:5" ht="15.75" customHeight="1" x14ac:dyDescent="0.35">
      <c r="A2153" t="s">
        <v>4184</v>
      </c>
      <c r="B2153" t="s">
        <v>12</v>
      </c>
      <c r="C2153" t="s">
        <v>9</v>
      </c>
      <c r="D2153" t="s">
        <v>2554</v>
      </c>
      <c r="E2153" t="b">
        <v>1</v>
      </c>
    </row>
    <row r="2154" spans="1:5" ht="15.75" customHeight="1" x14ac:dyDescent="0.35">
      <c r="A2154" t="s">
        <v>4185</v>
      </c>
      <c r="B2154" t="s">
        <v>23</v>
      </c>
      <c r="C2154" t="s">
        <v>9</v>
      </c>
      <c r="D2154" t="s">
        <v>1657</v>
      </c>
      <c r="E2154" t="b">
        <v>1</v>
      </c>
    </row>
    <row r="2155" spans="1:5" ht="15.75" customHeight="1" x14ac:dyDescent="0.35">
      <c r="A2155" t="s">
        <v>4186</v>
      </c>
      <c r="B2155" t="s">
        <v>454</v>
      </c>
      <c r="C2155" t="s">
        <v>9</v>
      </c>
      <c r="D2155" t="s">
        <v>1054</v>
      </c>
      <c r="E2155" t="b">
        <v>1</v>
      </c>
    </row>
    <row r="2156" spans="1:5" ht="15.75" customHeight="1" x14ac:dyDescent="0.35">
      <c r="A2156" t="s">
        <v>4187</v>
      </c>
      <c r="B2156" t="s">
        <v>392</v>
      </c>
      <c r="C2156" t="s">
        <v>9</v>
      </c>
      <c r="D2156" t="s">
        <v>4188</v>
      </c>
      <c r="E2156" t="b">
        <v>1</v>
      </c>
    </row>
    <row r="2157" spans="1:5" ht="15.75" customHeight="1" x14ac:dyDescent="0.35">
      <c r="A2157" t="s">
        <v>4189</v>
      </c>
      <c r="B2157" t="s">
        <v>115</v>
      </c>
      <c r="C2157" t="s">
        <v>9</v>
      </c>
      <c r="D2157" t="s">
        <v>4190</v>
      </c>
      <c r="E2157" t="b">
        <v>1</v>
      </c>
    </row>
    <row r="2158" spans="1:5" ht="15.75" customHeight="1" x14ac:dyDescent="0.35">
      <c r="A2158" t="s">
        <v>4191</v>
      </c>
      <c r="B2158" t="s">
        <v>112</v>
      </c>
      <c r="C2158" t="s">
        <v>9</v>
      </c>
      <c r="D2158" t="s">
        <v>2425</v>
      </c>
      <c r="E2158" t="b">
        <v>1</v>
      </c>
    </row>
    <row r="2159" spans="1:5" ht="15.75" customHeight="1" x14ac:dyDescent="0.35">
      <c r="A2159" t="s">
        <v>4192</v>
      </c>
      <c r="B2159" t="s">
        <v>315</v>
      </c>
      <c r="C2159" t="s">
        <v>9</v>
      </c>
      <c r="D2159" t="s">
        <v>4193</v>
      </c>
      <c r="E2159" t="b">
        <v>1</v>
      </c>
    </row>
    <row r="2160" spans="1:5" ht="15.75" customHeight="1" x14ac:dyDescent="0.35">
      <c r="A2160" t="s">
        <v>4194</v>
      </c>
      <c r="B2160" t="s">
        <v>437</v>
      </c>
      <c r="C2160" t="s">
        <v>9</v>
      </c>
      <c r="D2160" t="s">
        <v>1036</v>
      </c>
      <c r="E2160" t="b">
        <v>1</v>
      </c>
    </row>
    <row r="2161" spans="1:5" ht="15.75" customHeight="1" x14ac:dyDescent="0.35">
      <c r="A2161" t="s">
        <v>4195</v>
      </c>
      <c r="B2161" t="s">
        <v>134</v>
      </c>
      <c r="C2161" t="s">
        <v>9</v>
      </c>
      <c r="D2161" t="s">
        <v>4196</v>
      </c>
      <c r="E2161" t="b">
        <v>1</v>
      </c>
    </row>
    <row r="2162" spans="1:5" ht="15.75" customHeight="1" x14ac:dyDescent="0.35">
      <c r="A2162" t="s">
        <v>4197</v>
      </c>
      <c r="B2162" t="s">
        <v>211</v>
      </c>
      <c r="C2162" t="s">
        <v>9</v>
      </c>
      <c r="D2162" t="s">
        <v>4198</v>
      </c>
      <c r="E2162" t="b">
        <v>1</v>
      </c>
    </row>
    <row r="2163" spans="1:5" ht="15.75" customHeight="1" x14ac:dyDescent="0.35">
      <c r="A2163" t="s">
        <v>4199</v>
      </c>
      <c r="B2163" t="s">
        <v>375</v>
      </c>
      <c r="C2163" t="s">
        <v>9</v>
      </c>
      <c r="D2163" t="s">
        <v>4200</v>
      </c>
      <c r="E2163" t="b">
        <v>1</v>
      </c>
    </row>
    <row r="2164" spans="1:5" ht="15.75" customHeight="1" x14ac:dyDescent="0.35">
      <c r="A2164" t="s">
        <v>4201</v>
      </c>
      <c r="B2164" t="s">
        <v>8</v>
      </c>
      <c r="C2164" t="s">
        <v>9</v>
      </c>
      <c r="D2164" t="s">
        <v>4202</v>
      </c>
      <c r="E2164" t="b">
        <v>1</v>
      </c>
    </row>
    <row r="2165" spans="1:5" ht="15.75" customHeight="1" x14ac:dyDescent="0.35">
      <c r="A2165" t="s">
        <v>4203</v>
      </c>
      <c r="B2165" t="s">
        <v>324</v>
      </c>
      <c r="C2165" t="s">
        <v>9</v>
      </c>
      <c r="D2165" t="s">
        <v>4204</v>
      </c>
      <c r="E2165" t="b">
        <v>1</v>
      </c>
    </row>
    <row r="2166" spans="1:5" ht="15.75" customHeight="1" x14ac:dyDescent="0.35">
      <c r="A2166" t="s">
        <v>4205</v>
      </c>
      <c r="B2166" t="s">
        <v>52</v>
      </c>
      <c r="C2166" t="s">
        <v>9</v>
      </c>
      <c r="D2166" t="s">
        <v>2375</v>
      </c>
      <c r="E2166" t="b">
        <v>1</v>
      </c>
    </row>
    <row r="2167" spans="1:5" ht="15.75" customHeight="1" x14ac:dyDescent="0.35">
      <c r="A2167" t="s">
        <v>4206</v>
      </c>
      <c r="B2167" t="s">
        <v>650</v>
      </c>
      <c r="C2167" t="s">
        <v>9</v>
      </c>
      <c r="D2167" t="s">
        <v>4207</v>
      </c>
      <c r="E2167" t="b">
        <v>1</v>
      </c>
    </row>
    <row r="2168" spans="1:5" ht="15.75" customHeight="1" x14ac:dyDescent="0.35">
      <c r="A2168" t="s">
        <v>4208</v>
      </c>
      <c r="B2168" t="s">
        <v>354</v>
      </c>
      <c r="C2168" t="s">
        <v>9</v>
      </c>
      <c r="D2168" t="s">
        <v>262</v>
      </c>
      <c r="E2168" t="b">
        <v>1</v>
      </c>
    </row>
    <row r="2169" spans="1:5" ht="15.75" customHeight="1" x14ac:dyDescent="0.35">
      <c r="A2169" t="s">
        <v>4209</v>
      </c>
      <c r="B2169" t="s">
        <v>324</v>
      </c>
      <c r="C2169" t="s">
        <v>9</v>
      </c>
      <c r="D2169" t="s">
        <v>4210</v>
      </c>
      <c r="E2169" t="b">
        <v>1</v>
      </c>
    </row>
    <row r="2170" spans="1:5" ht="15.75" customHeight="1" x14ac:dyDescent="0.35">
      <c r="A2170" t="s">
        <v>4211</v>
      </c>
      <c r="B2170" t="s">
        <v>91</v>
      </c>
      <c r="C2170" t="s">
        <v>9</v>
      </c>
      <c r="D2170" t="s">
        <v>2205</v>
      </c>
      <c r="E2170" t="b">
        <v>1</v>
      </c>
    </row>
    <row r="2171" spans="1:5" ht="15.75" customHeight="1" x14ac:dyDescent="0.35">
      <c r="A2171" t="s">
        <v>4212</v>
      </c>
      <c r="B2171" t="s">
        <v>454</v>
      </c>
      <c r="C2171" t="s">
        <v>9</v>
      </c>
      <c r="D2171" t="s">
        <v>1008</v>
      </c>
      <c r="E2171" t="b">
        <v>1</v>
      </c>
    </row>
    <row r="2172" spans="1:5" ht="15.75" customHeight="1" x14ac:dyDescent="0.35">
      <c r="A2172" t="s">
        <v>4213</v>
      </c>
      <c r="B2172" t="s">
        <v>100</v>
      </c>
      <c r="C2172" t="s">
        <v>9</v>
      </c>
      <c r="D2172" t="s">
        <v>340</v>
      </c>
      <c r="E2172" t="b">
        <v>1</v>
      </c>
    </row>
    <row r="2173" spans="1:5" ht="15.75" customHeight="1" x14ac:dyDescent="0.35">
      <c r="A2173" t="s">
        <v>4214</v>
      </c>
      <c r="B2173" t="s">
        <v>20</v>
      </c>
      <c r="C2173" t="s">
        <v>9</v>
      </c>
      <c r="D2173" t="s">
        <v>4215</v>
      </c>
      <c r="E2173" t="b">
        <v>1</v>
      </c>
    </row>
    <row r="2174" spans="1:5" ht="15.75" customHeight="1" x14ac:dyDescent="0.35">
      <c r="A2174" t="s">
        <v>4216</v>
      </c>
      <c r="B2174" t="s">
        <v>250</v>
      </c>
      <c r="C2174" t="s">
        <v>9</v>
      </c>
      <c r="D2174" t="s">
        <v>3054</v>
      </c>
      <c r="E2174" t="b">
        <v>1</v>
      </c>
    </row>
    <row r="2175" spans="1:5" ht="15.75" customHeight="1" x14ac:dyDescent="0.35">
      <c r="A2175" t="s">
        <v>4217</v>
      </c>
      <c r="B2175" t="s">
        <v>162</v>
      </c>
      <c r="C2175" t="s">
        <v>9</v>
      </c>
      <c r="D2175" t="s">
        <v>2491</v>
      </c>
      <c r="E2175" t="b">
        <v>1</v>
      </c>
    </row>
    <row r="2176" spans="1:5" ht="15.75" customHeight="1" x14ac:dyDescent="0.35">
      <c r="A2176" t="s">
        <v>4218</v>
      </c>
      <c r="B2176" t="s">
        <v>286</v>
      </c>
      <c r="C2176" t="s">
        <v>9</v>
      </c>
      <c r="D2176" t="s">
        <v>4219</v>
      </c>
      <c r="E2176" t="b">
        <v>1</v>
      </c>
    </row>
    <row r="2177" spans="1:5" ht="15.75" customHeight="1" x14ac:dyDescent="0.35">
      <c r="A2177" t="s">
        <v>4220</v>
      </c>
      <c r="B2177" t="s">
        <v>486</v>
      </c>
      <c r="C2177" t="s">
        <v>9</v>
      </c>
      <c r="D2177" t="s">
        <v>3078</v>
      </c>
      <c r="E2177" t="b">
        <v>1</v>
      </c>
    </row>
    <row r="2178" spans="1:5" ht="15.75" customHeight="1" x14ac:dyDescent="0.35">
      <c r="A2178" t="s">
        <v>4221</v>
      </c>
      <c r="B2178" t="s">
        <v>552</v>
      </c>
      <c r="C2178" t="s">
        <v>9</v>
      </c>
      <c r="D2178" t="s">
        <v>3379</v>
      </c>
      <c r="E2178" t="b">
        <v>1</v>
      </c>
    </row>
    <row r="2179" spans="1:5" ht="15.75" customHeight="1" x14ac:dyDescent="0.35">
      <c r="A2179" t="s">
        <v>4222</v>
      </c>
      <c r="B2179" t="s">
        <v>392</v>
      </c>
      <c r="C2179" t="s">
        <v>9</v>
      </c>
      <c r="D2179" t="s">
        <v>4223</v>
      </c>
      <c r="E2179" t="b">
        <v>1</v>
      </c>
    </row>
    <row r="2180" spans="1:5" ht="15.75" customHeight="1" x14ac:dyDescent="0.35">
      <c r="A2180" t="s">
        <v>4224</v>
      </c>
      <c r="B2180" t="s">
        <v>454</v>
      </c>
      <c r="C2180" t="s">
        <v>9</v>
      </c>
      <c r="D2180" t="s">
        <v>4225</v>
      </c>
      <c r="E2180" t="b">
        <v>1</v>
      </c>
    </row>
    <row r="2181" spans="1:5" ht="15.75" customHeight="1" x14ac:dyDescent="0.35">
      <c r="A2181" t="s">
        <v>4226</v>
      </c>
      <c r="B2181" t="s">
        <v>250</v>
      </c>
      <c r="C2181" t="s">
        <v>9</v>
      </c>
      <c r="D2181" t="s">
        <v>4227</v>
      </c>
      <c r="E2181" t="b">
        <v>1</v>
      </c>
    </row>
    <row r="2182" spans="1:5" ht="15.75" customHeight="1" x14ac:dyDescent="0.35">
      <c r="A2182" t="s">
        <v>4228</v>
      </c>
      <c r="B2182" t="s">
        <v>129</v>
      </c>
      <c r="C2182" t="s">
        <v>9</v>
      </c>
      <c r="D2182" t="s">
        <v>4229</v>
      </c>
      <c r="E2182" t="b">
        <v>1</v>
      </c>
    </row>
    <row r="2183" spans="1:5" ht="15.75" customHeight="1" x14ac:dyDescent="0.35">
      <c r="A2183" t="s">
        <v>4230</v>
      </c>
      <c r="B2183" t="s">
        <v>219</v>
      </c>
      <c r="C2183" t="s">
        <v>9</v>
      </c>
      <c r="D2183" t="s">
        <v>4231</v>
      </c>
      <c r="E2183" t="b">
        <v>0</v>
      </c>
    </row>
    <row r="2184" spans="1:5" ht="15.75" customHeight="1" x14ac:dyDescent="0.35">
      <c r="A2184" t="s">
        <v>4232</v>
      </c>
      <c r="B2184" t="s">
        <v>286</v>
      </c>
      <c r="C2184" t="s">
        <v>9</v>
      </c>
      <c r="D2184" t="s">
        <v>3190</v>
      </c>
      <c r="E2184" t="b">
        <v>1</v>
      </c>
    </row>
    <row r="2185" spans="1:5" ht="15.75" customHeight="1" x14ac:dyDescent="0.35">
      <c r="A2185" t="s">
        <v>4233</v>
      </c>
      <c r="B2185" t="s">
        <v>401</v>
      </c>
      <c r="C2185" t="s">
        <v>9</v>
      </c>
      <c r="D2185" t="s">
        <v>2009</v>
      </c>
      <c r="E2185" t="b">
        <v>1</v>
      </c>
    </row>
    <row r="2186" spans="1:5" ht="15.75" customHeight="1" x14ac:dyDescent="0.35">
      <c r="A2186" t="s">
        <v>4234</v>
      </c>
      <c r="B2186" t="s">
        <v>49</v>
      </c>
      <c r="C2186" t="s">
        <v>9</v>
      </c>
      <c r="D2186" t="s">
        <v>366</v>
      </c>
      <c r="E2186" t="b">
        <v>1</v>
      </c>
    </row>
    <row r="2187" spans="1:5" ht="15.75" customHeight="1" x14ac:dyDescent="0.35">
      <c r="A2187" t="s">
        <v>4235</v>
      </c>
      <c r="B2187" t="s">
        <v>346</v>
      </c>
      <c r="C2187" t="s">
        <v>9</v>
      </c>
      <c r="D2187" t="s">
        <v>4236</v>
      </c>
      <c r="E2187" t="b">
        <v>1</v>
      </c>
    </row>
    <row r="2188" spans="1:5" ht="15.75" customHeight="1" x14ac:dyDescent="0.35">
      <c r="A2188" t="s">
        <v>4237</v>
      </c>
      <c r="B2188" t="s">
        <v>100</v>
      </c>
      <c r="C2188" t="s">
        <v>9</v>
      </c>
      <c r="D2188" t="s">
        <v>130</v>
      </c>
      <c r="E2188" t="b">
        <v>1</v>
      </c>
    </row>
    <row r="2189" spans="1:5" ht="15.75" customHeight="1" x14ac:dyDescent="0.35">
      <c r="A2189" t="s">
        <v>4238</v>
      </c>
      <c r="B2189" t="s">
        <v>368</v>
      </c>
      <c r="C2189" t="s">
        <v>9</v>
      </c>
      <c r="D2189" t="s">
        <v>4239</v>
      </c>
      <c r="E2189" t="b">
        <v>1</v>
      </c>
    </row>
    <row r="2190" spans="1:5" ht="15.75" customHeight="1" x14ac:dyDescent="0.35">
      <c r="A2190" t="s">
        <v>4240</v>
      </c>
      <c r="B2190" t="s">
        <v>129</v>
      </c>
      <c r="C2190" t="s">
        <v>9</v>
      </c>
      <c r="D2190" t="s">
        <v>4241</v>
      </c>
      <c r="E2190" t="b">
        <v>1</v>
      </c>
    </row>
    <row r="2191" spans="1:5" ht="15.75" customHeight="1" x14ac:dyDescent="0.35">
      <c r="A2191" t="s">
        <v>4242</v>
      </c>
      <c r="B2191" t="s">
        <v>192</v>
      </c>
      <c r="C2191" t="s">
        <v>9</v>
      </c>
      <c r="D2191" t="s">
        <v>4243</v>
      </c>
      <c r="E2191" t="b">
        <v>1</v>
      </c>
    </row>
    <row r="2192" spans="1:5" ht="15.75" customHeight="1" x14ac:dyDescent="0.35">
      <c r="A2192" t="s">
        <v>4244</v>
      </c>
      <c r="B2192" t="s">
        <v>72</v>
      </c>
      <c r="C2192" t="s">
        <v>9</v>
      </c>
      <c r="D2192" t="s">
        <v>4245</v>
      </c>
      <c r="E2192" t="b">
        <v>1</v>
      </c>
    </row>
    <row r="2193" spans="1:5" ht="15.75" customHeight="1" x14ac:dyDescent="0.35">
      <c r="A2193" t="s">
        <v>4246</v>
      </c>
      <c r="B2193" t="s">
        <v>76</v>
      </c>
      <c r="C2193" t="s">
        <v>9</v>
      </c>
      <c r="D2193" t="s">
        <v>4247</v>
      </c>
      <c r="E2193" t="b">
        <v>1</v>
      </c>
    </row>
    <row r="2194" spans="1:5" ht="15.75" customHeight="1" x14ac:dyDescent="0.35">
      <c r="A2194" t="s">
        <v>4248</v>
      </c>
      <c r="B2194" t="s">
        <v>336</v>
      </c>
      <c r="C2194" t="s">
        <v>9</v>
      </c>
      <c r="D2194" t="s">
        <v>2900</v>
      </c>
      <c r="E2194" t="b">
        <v>1</v>
      </c>
    </row>
    <row r="2195" spans="1:5" ht="15.75" customHeight="1" x14ac:dyDescent="0.35">
      <c r="A2195" t="s">
        <v>4249</v>
      </c>
      <c r="B2195" t="s">
        <v>129</v>
      </c>
      <c r="C2195" t="s">
        <v>9</v>
      </c>
      <c r="D2195" t="s">
        <v>3019</v>
      </c>
      <c r="E2195" t="b">
        <v>1</v>
      </c>
    </row>
    <row r="2196" spans="1:5" ht="15.75" customHeight="1" x14ac:dyDescent="0.35">
      <c r="A2196" t="s">
        <v>4250</v>
      </c>
      <c r="B2196" t="s">
        <v>65</v>
      </c>
      <c r="C2196" t="s">
        <v>9</v>
      </c>
      <c r="D2196" t="s">
        <v>4251</v>
      </c>
      <c r="E2196" t="b">
        <v>1</v>
      </c>
    </row>
    <row r="2197" spans="1:5" ht="15.75" customHeight="1" x14ac:dyDescent="0.35">
      <c r="A2197" t="s">
        <v>4252</v>
      </c>
      <c r="B2197" t="s">
        <v>563</v>
      </c>
      <c r="C2197" t="s">
        <v>9</v>
      </c>
      <c r="D2197" t="s">
        <v>4253</v>
      </c>
      <c r="E2197" t="b">
        <v>1</v>
      </c>
    </row>
    <row r="2198" spans="1:5" ht="15.75" customHeight="1" x14ac:dyDescent="0.35">
      <c r="A2198" t="s">
        <v>4254</v>
      </c>
      <c r="B2198" t="s">
        <v>32</v>
      </c>
      <c r="C2198" t="s">
        <v>9</v>
      </c>
      <c r="D2198" t="s">
        <v>1637</v>
      </c>
      <c r="E2198" t="b">
        <v>0</v>
      </c>
    </row>
    <row r="2199" spans="1:5" ht="15.75" customHeight="1" x14ac:dyDescent="0.35">
      <c r="A2199" t="s">
        <v>4255</v>
      </c>
      <c r="B2199" t="s">
        <v>330</v>
      </c>
      <c r="C2199" t="s">
        <v>9</v>
      </c>
      <c r="D2199" t="s">
        <v>4256</v>
      </c>
      <c r="E2199" t="b">
        <v>1</v>
      </c>
    </row>
    <row r="2200" spans="1:5" ht="15.75" customHeight="1" x14ac:dyDescent="0.35">
      <c r="A2200" t="s">
        <v>4257</v>
      </c>
      <c r="B2200" t="s">
        <v>91</v>
      </c>
      <c r="C2200" t="s">
        <v>9</v>
      </c>
      <c r="D2200" t="s">
        <v>3393</v>
      </c>
      <c r="E2200" t="b">
        <v>1</v>
      </c>
    </row>
    <row r="2201" spans="1:5" ht="15.75" customHeight="1" x14ac:dyDescent="0.35">
      <c r="A2201" t="s">
        <v>4258</v>
      </c>
      <c r="B2201" t="s">
        <v>241</v>
      </c>
      <c r="C2201" t="s">
        <v>9</v>
      </c>
      <c r="D2201" t="s">
        <v>4259</v>
      </c>
      <c r="E2201" t="b">
        <v>1</v>
      </c>
    </row>
    <row r="2202" spans="1:5" ht="15.75" customHeight="1" x14ac:dyDescent="0.35">
      <c r="A2202" t="s">
        <v>4260</v>
      </c>
      <c r="B2202" t="s">
        <v>892</v>
      </c>
      <c r="C2202" t="s">
        <v>9</v>
      </c>
      <c r="D2202" t="s">
        <v>4261</v>
      </c>
      <c r="E2202" t="b">
        <v>1</v>
      </c>
    </row>
    <row r="2203" spans="1:5" ht="15.75" customHeight="1" x14ac:dyDescent="0.35">
      <c r="A2203" t="s">
        <v>4262</v>
      </c>
      <c r="B2203" t="s">
        <v>103</v>
      </c>
      <c r="C2203" t="s">
        <v>9</v>
      </c>
      <c r="D2203" t="s">
        <v>574</v>
      </c>
      <c r="E2203" t="b">
        <v>0</v>
      </c>
    </row>
    <row r="2204" spans="1:5" ht="15.75" customHeight="1" x14ac:dyDescent="0.35">
      <c r="A2204" t="s">
        <v>4263</v>
      </c>
      <c r="B2204" t="s">
        <v>268</v>
      </c>
      <c r="C2204" t="s">
        <v>9</v>
      </c>
      <c r="D2204" t="s">
        <v>2816</v>
      </c>
      <c r="E2204" t="b">
        <v>1</v>
      </c>
    </row>
    <row r="2205" spans="1:5" ht="15.75" customHeight="1" x14ac:dyDescent="0.35">
      <c r="A2205" t="s">
        <v>4264</v>
      </c>
      <c r="B2205" t="s">
        <v>378</v>
      </c>
      <c r="C2205" t="s">
        <v>9</v>
      </c>
      <c r="D2205" t="s">
        <v>4265</v>
      </c>
      <c r="E2205" t="b">
        <v>1</v>
      </c>
    </row>
    <row r="2206" spans="1:5" ht="15.75" customHeight="1" x14ac:dyDescent="0.35">
      <c r="A2206" t="s">
        <v>4266</v>
      </c>
      <c r="B2206" t="s">
        <v>418</v>
      </c>
      <c r="C2206" t="s">
        <v>9</v>
      </c>
      <c r="D2206" t="s">
        <v>4267</v>
      </c>
      <c r="E2206" t="b">
        <v>1</v>
      </c>
    </row>
    <row r="2207" spans="1:5" ht="15.75" customHeight="1" x14ac:dyDescent="0.35">
      <c r="A2207" t="s">
        <v>4268</v>
      </c>
      <c r="B2207" t="s">
        <v>76</v>
      </c>
      <c r="C2207" t="s">
        <v>9</v>
      </c>
      <c r="D2207" t="s">
        <v>4269</v>
      </c>
      <c r="E2207" t="b">
        <v>1</v>
      </c>
    </row>
    <row r="2208" spans="1:5" ht="15.75" customHeight="1" x14ac:dyDescent="0.35">
      <c r="A2208" t="s">
        <v>4270</v>
      </c>
      <c r="B2208" t="s">
        <v>155</v>
      </c>
      <c r="C2208" t="s">
        <v>9</v>
      </c>
      <c r="D2208" t="s">
        <v>2771</v>
      </c>
      <c r="E2208" t="b">
        <v>0</v>
      </c>
    </row>
    <row r="2209" spans="1:5" ht="15.75" customHeight="1" x14ac:dyDescent="0.35">
      <c r="A2209" t="s">
        <v>4271</v>
      </c>
      <c r="B2209" t="s">
        <v>52</v>
      </c>
      <c r="C2209" t="s">
        <v>9</v>
      </c>
      <c r="D2209" t="s">
        <v>4272</v>
      </c>
      <c r="E2209" t="b">
        <v>1</v>
      </c>
    </row>
    <row r="2210" spans="1:5" ht="15.75" customHeight="1" x14ac:dyDescent="0.35">
      <c r="A2210" t="s">
        <v>4273</v>
      </c>
      <c r="B2210" t="s">
        <v>315</v>
      </c>
      <c r="C2210" t="s">
        <v>9</v>
      </c>
      <c r="D2210" t="s">
        <v>4274</v>
      </c>
      <c r="E2210" t="b">
        <v>1</v>
      </c>
    </row>
    <row r="2211" spans="1:5" ht="15.75" customHeight="1" x14ac:dyDescent="0.35">
      <c r="A2211" t="s">
        <v>4275</v>
      </c>
      <c r="B2211" t="s">
        <v>225</v>
      </c>
      <c r="C2211" t="s">
        <v>9</v>
      </c>
      <c r="D2211" t="s">
        <v>4276</v>
      </c>
      <c r="E2211" t="b">
        <v>1</v>
      </c>
    </row>
    <row r="2212" spans="1:5" ht="15.75" customHeight="1" x14ac:dyDescent="0.35">
      <c r="A2212" t="s">
        <v>4277</v>
      </c>
      <c r="B2212" t="s">
        <v>112</v>
      </c>
      <c r="C2212" t="s">
        <v>9</v>
      </c>
      <c r="D2212" t="s">
        <v>2619</v>
      </c>
      <c r="E2212" t="b">
        <v>1</v>
      </c>
    </row>
    <row r="2213" spans="1:5" ht="15.75" customHeight="1" x14ac:dyDescent="0.35">
      <c r="A2213" t="s">
        <v>4278</v>
      </c>
      <c r="B2213" t="s">
        <v>508</v>
      </c>
      <c r="C2213" t="s">
        <v>9</v>
      </c>
      <c r="D2213" t="s">
        <v>4279</v>
      </c>
      <c r="E2213" t="b">
        <v>1</v>
      </c>
    </row>
    <row r="2214" spans="1:5" ht="15.75" customHeight="1" x14ac:dyDescent="0.35">
      <c r="A2214" t="s">
        <v>4280</v>
      </c>
      <c r="B2214" t="s">
        <v>486</v>
      </c>
      <c r="C2214" t="s">
        <v>9</v>
      </c>
      <c r="D2214" t="s">
        <v>4281</v>
      </c>
      <c r="E2214" t="b">
        <v>1</v>
      </c>
    </row>
    <row r="2215" spans="1:5" ht="15.75" customHeight="1" x14ac:dyDescent="0.35">
      <c r="A2215" t="s">
        <v>4282</v>
      </c>
      <c r="B2215" t="s">
        <v>118</v>
      </c>
      <c r="C2215" t="s">
        <v>9</v>
      </c>
      <c r="D2215" t="s">
        <v>4283</v>
      </c>
      <c r="E2215" t="b">
        <v>1</v>
      </c>
    </row>
    <row r="2216" spans="1:5" ht="15.75" customHeight="1" x14ac:dyDescent="0.35">
      <c r="A2216" t="s">
        <v>4284</v>
      </c>
      <c r="B2216" t="s">
        <v>346</v>
      </c>
      <c r="C2216" t="s">
        <v>9</v>
      </c>
      <c r="D2216" t="s">
        <v>1445</v>
      </c>
      <c r="E2216" t="b">
        <v>1</v>
      </c>
    </row>
    <row r="2217" spans="1:5" ht="15.75" customHeight="1" x14ac:dyDescent="0.35">
      <c r="A2217" t="s">
        <v>4285</v>
      </c>
      <c r="B2217" t="s">
        <v>49</v>
      </c>
      <c r="C2217" t="s">
        <v>9</v>
      </c>
      <c r="D2217" t="s">
        <v>1108</v>
      </c>
      <c r="E2217" t="b">
        <v>1</v>
      </c>
    </row>
    <row r="2218" spans="1:5" ht="15.75" customHeight="1" x14ac:dyDescent="0.35">
      <c r="A2218" t="s">
        <v>4286</v>
      </c>
      <c r="B2218" t="s">
        <v>76</v>
      </c>
      <c r="C2218" t="s">
        <v>9</v>
      </c>
      <c r="D2218" t="s">
        <v>4287</v>
      </c>
      <c r="E2218" t="b">
        <v>1</v>
      </c>
    </row>
    <row r="2219" spans="1:5" ht="15.75" customHeight="1" x14ac:dyDescent="0.35">
      <c r="A2219" t="s">
        <v>4288</v>
      </c>
      <c r="B2219" t="s">
        <v>62</v>
      </c>
      <c r="C2219" t="s">
        <v>9</v>
      </c>
      <c r="D2219" t="s">
        <v>4289</v>
      </c>
      <c r="E2219" t="b">
        <v>1</v>
      </c>
    </row>
    <row r="2220" spans="1:5" ht="15.75" customHeight="1" x14ac:dyDescent="0.35">
      <c r="A2220" t="s">
        <v>4290</v>
      </c>
      <c r="B2220" t="s">
        <v>65</v>
      </c>
      <c r="C2220" t="s">
        <v>9</v>
      </c>
      <c r="D2220" t="s">
        <v>4291</v>
      </c>
      <c r="E2220" t="b">
        <v>1</v>
      </c>
    </row>
    <row r="2221" spans="1:5" ht="15.75" customHeight="1" x14ac:dyDescent="0.35">
      <c r="A2221" t="s">
        <v>4292</v>
      </c>
      <c r="B2221" t="s">
        <v>225</v>
      </c>
      <c r="C2221" t="s">
        <v>9</v>
      </c>
      <c r="D2221" t="s">
        <v>4293</v>
      </c>
      <c r="E2221" t="b">
        <v>1</v>
      </c>
    </row>
    <row r="2222" spans="1:5" ht="15.75" customHeight="1" x14ac:dyDescent="0.35">
      <c r="A2222" t="s">
        <v>4294</v>
      </c>
      <c r="B2222" t="s">
        <v>94</v>
      </c>
      <c r="C2222" t="s">
        <v>9</v>
      </c>
      <c r="D2222" t="s">
        <v>4295</v>
      </c>
      <c r="E2222" t="b">
        <v>1</v>
      </c>
    </row>
    <row r="2223" spans="1:5" ht="15.75" customHeight="1" x14ac:dyDescent="0.35">
      <c r="A2223" t="s">
        <v>4296</v>
      </c>
      <c r="B2223" t="s">
        <v>118</v>
      </c>
      <c r="C2223" t="s">
        <v>9</v>
      </c>
      <c r="D2223" t="s">
        <v>3639</v>
      </c>
      <c r="E2223" t="b">
        <v>1</v>
      </c>
    </row>
    <row r="2224" spans="1:5" ht="15.75" customHeight="1" x14ac:dyDescent="0.35">
      <c r="A2224" t="s">
        <v>4297</v>
      </c>
      <c r="B2224" t="s">
        <v>330</v>
      </c>
      <c r="C2224" t="s">
        <v>9</v>
      </c>
      <c r="D2224" t="s">
        <v>4298</v>
      </c>
      <c r="E2224" t="b">
        <v>1</v>
      </c>
    </row>
    <row r="2225" spans="1:5" ht="15.75" customHeight="1" x14ac:dyDescent="0.35">
      <c r="A2225" t="s">
        <v>4299</v>
      </c>
      <c r="B2225" t="s">
        <v>627</v>
      </c>
      <c r="C2225" t="s">
        <v>9</v>
      </c>
      <c r="D2225" t="s">
        <v>4300</v>
      </c>
      <c r="E2225" t="b">
        <v>1</v>
      </c>
    </row>
    <row r="2226" spans="1:5" ht="15.75" customHeight="1" x14ac:dyDescent="0.35">
      <c r="A2226" t="s">
        <v>4301</v>
      </c>
      <c r="B2226" t="s">
        <v>324</v>
      </c>
      <c r="C2226" t="s">
        <v>9</v>
      </c>
      <c r="D2226" t="s">
        <v>4302</v>
      </c>
      <c r="E2226" t="b">
        <v>1</v>
      </c>
    </row>
    <row r="2227" spans="1:5" ht="15.75" customHeight="1" x14ac:dyDescent="0.35">
      <c r="A2227" t="s">
        <v>4303</v>
      </c>
      <c r="B2227" t="s">
        <v>330</v>
      </c>
      <c r="C2227" t="s">
        <v>9</v>
      </c>
      <c r="D2227" t="s">
        <v>4304</v>
      </c>
      <c r="E2227" t="b">
        <v>1</v>
      </c>
    </row>
    <row r="2228" spans="1:5" ht="15.75" customHeight="1" x14ac:dyDescent="0.35">
      <c r="A2228" t="s">
        <v>4305</v>
      </c>
      <c r="B2228" t="s">
        <v>202</v>
      </c>
      <c r="C2228" t="s">
        <v>9</v>
      </c>
      <c r="D2228" t="s">
        <v>1151</v>
      </c>
      <c r="E2228" t="b">
        <v>1</v>
      </c>
    </row>
    <row r="2229" spans="1:5" ht="15.75" customHeight="1" x14ac:dyDescent="0.35">
      <c r="A2229" t="s">
        <v>4306</v>
      </c>
      <c r="B2229" t="s">
        <v>375</v>
      </c>
      <c r="C2229" t="s">
        <v>9</v>
      </c>
      <c r="D2229" t="s">
        <v>4307</v>
      </c>
      <c r="E2229" t="b">
        <v>1</v>
      </c>
    </row>
    <row r="2230" spans="1:5" ht="15.75" customHeight="1" x14ac:dyDescent="0.35">
      <c r="A2230" t="s">
        <v>4308</v>
      </c>
      <c r="B2230" t="s">
        <v>155</v>
      </c>
      <c r="C2230" t="s">
        <v>9</v>
      </c>
      <c r="D2230" t="s">
        <v>4309</v>
      </c>
      <c r="E2230" t="b">
        <v>1</v>
      </c>
    </row>
    <row r="2231" spans="1:5" ht="15.75" customHeight="1" x14ac:dyDescent="0.35">
      <c r="A2231" t="s">
        <v>4310</v>
      </c>
      <c r="B2231" t="s">
        <v>8</v>
      </c>
      <c r="C2231" t="s">
        <v>9</v>
      </c>
      <c r="D2231" t="s">
        <v>4311</v>
      </c>
      <c r="E2231" t="b">
        <v>1</v>
      </c>
    </row>
    <row r="2232" spans="1:5" ht="15.75" customHeight="1" x14ac:dyDescent="0.35">
      <c r="A2232" t="s">
        <v>4312</v>
      </c>
      <c r="B2232" t="s">
        <v>62</v>
      </c>
      <c r="C2232" t="s">
        <v>9</v>
      </c>
      <c r="D2232" t="s">
        <v>4313</v>
      </c>
      <c r="E2232" t="b">
        <v>1</v>
      </c>
    </row>
    <row r="2233" spans="1:5" ht="15.75" customHeight="1" x14ac:dyDescent="0.35">
      <c r="A2233" t="s">
        <v>4314</v>
      </c>
      <c r="B2233" t="s">
        <v>638</v>
      </c>
      <c r="C2233" t="s">
        <v>9</v>
      </c>
      <c r="D2233" t="s">
        <v>4315</v>
      </c>
      <c r="E2233" t="b">
        <v>1</v>
      </c>
    </row>
    <row r="2234" spans="1:5" ht="15.75" customHeight="1" x14ac:dyDescent="0.35">
      <c r="A2234" t="s">
        <v>4316</v>
      </c>
      <c r="B2234" t="s">
        <v>418</v>
      </c>
      <c r="C2234" t="s">
        <v>9</v>
      </c>
      <c r="D2234" t="s">
        <v>4317</v>
      </c>
      <c r="E2234" t="b">
        <v>1</v>
      </c>
    </row>
    <row r="2235" spans="1:5" ht="15.75" customHeight="1" x14ac:dyDescent="0.35">
      <c r="A2235" t="s">
        <v>4318</v>
      </c>
      <c r="B2235" t="s">
        <v>115</v>
      </c>
      <c r="C2235" t="s">
        <v>9</v>
      </c>
      <c r="D2235" t="s">
        <v>1520</v>
      </c>
      <c r="E2235" t="b">
        <v>1</v>
      </c>
    </row>
    <row r="2236" spans="1:5" ht="15.75" customHeight="1" x14ac:dyDescent="0.35">
      <c r="A2236" t="s">
        <v>4319</v>
      </c>
      <c r="B2236" t="s">
        <v>57</v>
      </c>
      <c r="C2236" t="s">
        <v>9</v>
      </c>
      <c r="D2236" t="s">
        <v>4320</v>
      </c>
      <c r="E2236" t="b">
        <v>0</v>
      </c>
    </row>
    <row r="2237" spans="1:5" ht="15.75" customHeight="1" x14ac:dyDescent="0.35">
      <c r="A2237" t="s">
        <v>4321</v>
      </c>
      <c r="B2237" t="s">
        <v>486</v>
      </c>
      <c r="C2237" t="s">
        <v>9</v>
      </c>
      <c r="D2237" t="s">
        <v>4322</v>
      </c>
      <c r="E2237" t="b">
        <v>0</v>
      </c>
    </row>
    <row r="2238" spans="1:5" ht="15.75" customHeight="1" x14ac:dyDescent="0.35">
      <c r="A2238" t="s">
        <v>4323</v>
      </c>
      <c r="B2238" t="s">
        <v>57</v>
      </c>
      <c r="C2238" t="s">
        <v>9</v>
      </c>
      <c r="D2238" t="s">
        <v>275</v>
      </c>
      <c r="E2238" t="b">
        <v>0</v>
      </c>
    </row>
    <row r="2239" spans="1:5" ht="15.75" customHeight="1" x14ac:dyDescent="0.35">
      <c r="A2239" t="s">
        <v>4324</v>
      </c>
      <c r="B2239" t="s">
        <v>52</v>
      </c>
      <c r="C2239" t="s">
        <v>9</v>
      </c>
      <c r="D2239" t="s">
        <v>1919</v>
      </c>
      <c r="E2239" t="b">
        <v>1</v>
      </c>
    </row>
    <row r="2240" spans="1:5" ht="15.75" customHeight="1" x14ac:dyDescent="0.35">
      <c r="A2240" t="s">
        <v>4325</v>
      </c>
      <c r="B2240" t="s">
        <v>418</v>
      </c>
      <c r="C2240" t="s">
        <v>9</v>
      </c>
      <c r="D2240" t="s">
        <v>2072</v>
      </c>
      <c r="E2240" t="b">
        <v>1</v>
      </c>
    </row>
    <row r="2241" spans="1:5" ht="15.75" customHeight="1" x14ac:dyDescent="0.35">
      <c r="A2241" t="s">
        <v>4326</v>
      </c>
      <c r="B2241" t="s">
        <v>65</v>
      </c>
      <c r="C2241" t="s">
        <v>9</v>
      </c>
      <c r="D2241" t="s">
        <v>4327</v>
      </c>
      <c r="E2241" t="b">
        <v>1</v>
      </c>
    </row>
    <row r="2242" spans="1:5" ht="15.75" customHeight="1" x14ac:dyDescent="0.35">
      <c r="A2242" t="s">
        <v>4328</v>
      </c>
      <c r="B2242" t="s">
        <v>202</v>
      </c>
      <c r="C2242" t="s">
        <v>9</v>
      </c>
      <c r="D2242" t="s">
        <v>4329</v>
      </c>
      <c r="E2242" t="b">
        <v>1</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CA9B-2D3A-48AE-B433-CE535527BC6B}">
  <dimension ref="A1:J2242"/>
  <sheetViews>
    <sheetView workbookViewId="0">
      <selection activeCell="J9" sqref="J9"/>
    </sheetView>
  </sheetViews>
  <sheetFormatPr defaultRowHeight="15.5" x14ac:dyDescent="0.35"/>
  <cols>
    <col min="5" max="5" width="15.9140625" bestFit="1" customWidth="1"/>
    <col min="9" max="9" width="19.4140625" bestFit="1" customWidth="1"/>
    <col min="10" max="10" width="12.9140625" bestFit="1" customWidth="1"/>
  </cols>
  <sheetData>
    <row r="1" spans="1:10" x14ac:dyDescent="0.35">
      <c r="A1" s="3" t="s">
        <v>0</v>
      </c>
      <c r="B1" s="3" t="s">
        <v>3</v>
      </c>
      <c r="C1" s="3" t="s">
        <v>4</v>
      </c>
      <c r="D1" s="2" t="s">
        <v>5</v>
      </c>
      <c r="E1" s="2" t="s">
        <v>6</v>
      </c>
      <c r="F1" s="3" t="s">
        <v>4334</v>
      </c>
    </row>
    <row r="2" spans="1:10" x14ac:dyDescent="0.35">
      <c r="A2" t="s">
        <v>7</v>
      </c>
      <c r="B2" t="s">
        <v>8</v>
      </c>
      <c r="C2" t="s">
        <v>9</v>
      </c>
      <c r="D2" t="s">
        <v>10</v>
      </c>
      <c r="E2" t="b">
        <v>0</v>
      </c>
      <c r="F2">
        <f>COUNTIF($D$2:D2242,D2)</f>
        <v>2</v>
      </c>
    </row>
    <row r="3" spans="1:10" x14ac:dyDescent="0.35">
      <c r="A3" t="s">
        <v>11</v>
      </c>
      <c r="B3" t="s">
        <v>12</v>
      </c>
      <c r="C3" t="s">
        <v>9</v>
      </c>
      <c r="D3" t="s">
        <v>13</v>
      </c>
      <c r="E3" t="b">
        <v>1</v>
      </c>
      <c r="F3">
        <f>COUNTIF($D$2:D2243,D3)</f>
        <v>1</v>
      </c>
    </row>
    <row r="4" spans="1:10" x14ac:dyDescent="0.35">
      <c r="A4" t="s">
        <v>15</v>
      </c>
      <c r="B4" t="s">
        <v>16</v>
      </c>
      <c r="C4" t="s">
        <v>9</v>
      </c>
      <c r="D4" t="s">
        <v>17</v>
      </c>
      <c r="E4" t="b">
        <v>0</v>
      </c>
      <c r="F4">
        <f>COUNTIF($D$2:D2244,D4)</f>
        <v>2</v>
      </c>
    </row>
    <row r="5" spans="1:10" x14ac:dyDescent="0.35">
      <c r="A5" t="s">
        <v>18</v>
      </c>
      <c r="B5" t="s">
        <v>20</v>
      </c>
      <c r="C5" t="s">
        <v>9</v>
      </c>
      <c r="D5" t="s">
        <v>21</v>
      </c>
      <c r="E5" t="b">
        <v>1</v>
      </c>
      <c r="F5">
        <f>COUNTIF($D$2:D2245,D5)</f>
        <v>3</v>
      </c>
      <c r="I5" s="22" t="s">
        <v>4335</v>
      </c>
      <c r="J5">
        <f>MAX(F2:F2242)</f>
        <v>7</v>
      </c>
    </row>
    <row r="6" spans="1:10" x14ac:dyDescent="0.35">
      <c r="A6" t="s">
        <v>22</v>
      </c>
      <c r="B6" t="s">
        <v>23</v>
      </c>
      <c r="C6" t="s">
        <v>9</v>
      </c>
      <c r="D6" t="s">
        <v>24</v>
      </c>
      <c r="E6" t="b">
        <v>1</v>
      </c>
      <c r="F6">
        <f>COUNTIF($D$2:D2246,D6)</f>
        <v>1</v>
      </c>
    </row>
    <row r="7" spans="1:10" x14ac:dyDescent="0.35">
      <c r="A7" t="s">
        <v>25</v>
      </c>
      <c r="B7" t="s">
        <v>26</v>
      </c>
      <c r="C7" t="s">
        <v>9</v>
      </c>
      <c r="D7" t="s">
        <v>27</v>
      </c>
      <c r="E7" t="b">
        <v>1</v>
      </c>
      <c r="F7">
        <f>COUNTIF($D$2:D2247,D7)</f>
        <v>1</v>
      </c>
      <c r="I7" s="22" t="s">
        <v>4336</v>
      </c>
      <c r="J7" t="str">
        <f ca="1">CELL("address",INDEX(F2:F2242,MATCH(MAX(F2:F2242),F2:F2242,0)))</f>
        <v>$F$348</v>
      </c>
    </row>
    <row r="8" spans="1:10" x14ac:dyDescent="0.35">
      <c r="A8" t="s">
        <v>28</v>
      </c>
      <c r="B8" t="s">
        <v>29</v>
      </c>
      <c r="C8" t="s">
        <v>9</v>
      </c>
      <c r="D8" t="s">
        <v>30</v>
      </c>
      <c r="E8" t="b">
        <v>1</v>
      </c>
      <c r="F8">
        <f>COUNTIF($D$2:D2248,D8)</f>
        <v>2</v>
      </c>
    </row>
    <row r="9" spans="1:10" x14ac:dyDescent="0.35">
      <c r="A9" t="s">
        <v>31</v>
      </c>
      <c r="B9" t="s">
        <v>32</v>
      </c>
      <c r="C9" t="s">
        <v>9</v>
      </c>
      <c r="D9" t="s">
        <v>33</v>
      </c>
      <c r="E9" t="b">
        <v>1</v>
      </c>
      <c r="F9">
        <f>COUNTIF($D$2:D2249,D9)</f>
        <v>2</v>
      </c>
      <c r="I9" s="22" t="s">
        <v>4337</v>
      </c>
      <c r="J9" t="s">
        <v>953</v>
      </c>
    </row>
    <row r="10" spans="1:10" x14ac:dyDescent="0.35">
      <c r="A10" t="s">
        <v>34</v>
      </c>
      <c r="B10" t="s">
        <v>35</v>
      </c>
      <c r="C10" t="s">
        <v>9</v>
      </c>
      <c r="D10" t="s">
        <v>36</v>
      </c>
      <c r="E10" t="b">
        <v>1</v>
      </c>
      <c r="F10">
        <f>COUNTIF($D$2:D2250,D10)</f>
        <v>1</v>
      </c>
    </row>
    <row r="11" spans="1:10" x14ac:dyDescent="0.35">
      <c r="A11" t="s">
        <v>38</v>
      </c>
      <c r="B11" t="s">
        <v>39</v>
      </c>
      <c r="C11" t="s">
        <v>9</v>
      </c>
      <c r="D11" t="s">
        <v>40</v>
      </c>
      <c r="E11" t="b">
        <v>1</v>
      </c>
      <c r="F11">
        <f>COUNTIF($D$2:D2251,D11)</f>
        <v>3</v>
      </c>
    </row>
    <row r="12" spans="1:10" x14ac:dyDescent="0.35">
      <c r="A12" t="s">
        <v>41</v>
      </c>
      <c r="B12" t="s">
        <v>43</v>
      </c>
      <c r="C12" t="s">
        <v>9</v>
      </c>
      <c r="D12" t="s">
        <v>44</v>
      </c>
      <c r="E12" t="b">
        <v>1</v>
      </c>
      <c r="F12">
        <f>COUNTIF($D$2:D2252,D12)</f>
        <v>2</v>
      </c>
    </row>
    <row r="13" spans="1:10" x14ac:dyDescent="0.35">
      <c r="A13" t="s">
        <v>45</v>
      </c>
      <c r="B13" t="s">
        <v>46</v>
      </c>
      <c r="C13" t="s">
        <v>9</v>
      </c>
      <c r="D13" t="s">
        <v>47</v>
      </c>
      <c r="E13" t="b">
        <v>1</v>
      </c>
      <c r="F13">
        <f>COUNTIF($D$2:D2253,D13)</f>
        <v>1</v>
      </c>
    </row>
    <row r="14" spans="1:10" x14ac:dyDescent="0.35">
      <c r="A14" t="s">
        <v>48</v>
      </c>
      <c r="B14" t="s">
        <v>49</v>
      </c>
      <c r="C14" t="s">
        <v>9</v>
      </c>
      <c r="D14" t="s">
        <v>50</v>
      </c>
      <c r="E14" t="b">
        <v>1</v>
      </c>
      <c r="F14">
        <f>COUNTIF($D$2:D2254,D14)</f>
        <v>1</v>
      </c>
    </row>
    <row r="15" spans="1:10" x14ac:dyDescent="0.35">
      <c r="A15" t="s">
        <v>51</v>
      </c>
      <c r="B15" t="s">
        <v>52</v>
      </c>
      <c r="C15" t="s">
        <v>9</v>
      </c>
      <c r="D15" t="s">
        <v>53</v>
      </c>
      <c r="E15" t="b">
        <v>1</v>
      </c>
      <c r="F15">
        <f>COUNTIF($D$2:D2255,D15)</f>
        <v>3</v>
      </c>
    </row>
    <row r="16" spans="1:10" x14ac:dyDescent="0.35">
      <c r="A16" t="s">
        <v>54</v>
      </c>
      <c r="B16" t="s">
        <v>16</v>
      </c>
      <c r="C16" t="s">
        <v>9</v>
      </c>
      <c r="D16" t="s">
        <v>55</v>
      </c>
      <c r="E16" t="b">
        <v>1</v>
      </c>
      <c r="F16">
        <f>COUNTIF($D$2:D2256,D16)</f>
        <v>2</v>
      </c>
    </row>
    <row r="17" spans="1:6" x14ac:dyDescent="0.35">
      <c r="A17" t="s">
        <v>56</v>
      </c>
      <c r="B17" t="s">
        <v>57</v>
      </c>
      <c r="C17" t="s">
        <v>9</v>
      </c>
      <c r="D17" t="s">
        <v>58</v>
      </c>
      <c r="E17" t="b">
        <v>1</v>
      </c>
      <c r="F17">
        <f>COUNTIF($D$2:D2257,D17)</f>
        <v>1</v>
      </c>
    </row>
    <row r="18" spans="1:6" x14ac:dyDescent="0.35">
      <c r="A18" t="s">
        <v>59</v>
      </c>
      <c r="B18" t="s">
        <v>35</v>
      </c>
      <c r="C18" t="s">
        <v>9</v>
      </c>
      <c r="D18" t="s">
        <v>60</v>
      </c>
      <c r="E18" t="b">
        <v>1</v>
      </c>
      <c r="F18">
        <f>COUNTIF($D$2:D2258,D18)</f>
        <v>2</v>
      </c>
    </row>
    <row r="19" spans="1:6" x14ac:dyDescent="0.35">
      <c r="A19" t="s">
        <v>61</v>
      </c>
      <c r="B19" t="s">
        <v>62</v>
      </c>
      <c r="C19" t="s">
        <v>9</v>
      </c>
      <c r="D19" t="s">
        <v>63</v>
      </c>
      <c r="E19" t="b">
        <v>1</v>
      </c>
      <c r="F19">
        <f>COUNTIF($D$2:D2259,D19)</f>
        <v>1</v>
      </c>
    </row>
    <row r="20" spans="1:6" x14ac:dyDescent="0.35">
      <c r="A20" t="s">
        <v>64</v>
      </c>
      <c r="B20" t="s">
        <v>65</v>
      </c>
      <c r="C20" t="s">
        <v>9</v>
      </c>
      <c r="D20" t="s">
        <v>66</v>
      </c>
      <c r="E20" t="b">
        <v>1</v>
      </c>
      <c r="F20">
        <f>COUNTIF($D$2:D2260,D20)</f>
        <v>1</v>
      </c>
    </row>
    <row r="21" spans="1:6" x14ac:dyDescent="0.35">
      <c r="A21" t="s">
        <v>67</v>
      </c>
      <c r="B21" t="s">
        <v>68</v>
      </c>
      <c r="C21" t="s">
        <v>9</v>
      </c>
      <c r="D21" t="s">
        <v>69</v>
      </c>
      <c r="E21" t="b">
        <v>1</v>
      </c>
      <c r="F21">
        <f>COUNTIF($D$2:D2261,D21)</f>
        <v>1</v>
      </c>
    </row>
    <row r="22" spans="1:6" x14ac:dyDescent="0.35">
      <c r="A22" t="s">
        <v>70</v>
      </c>
      <c r="B22" t="s">
        <v>72</v>
      </c>
      <c r="C22" t="s">
        <v>9</v>
      </c>
      <c r="D22" t="s">
        <v>74</v>
      </c>
      <c r="E22" t="b">
        <v>1</v>
      </c>
      <c r="F22">
        <f>COUNTIF($D$2:D2262,D22)</f>
        <v>1</v>
      </c>
    </row>
    <row r="23" spans="1:6" x14ac:dyDescent="0.35">
      <c r="A23" t="s">
        <v>75</v>
      </c>
      <c r="B23" t="s">
        <v>76</v>
      </c>
      <c r="C23" t="s">
        <v>9</v>
      </c>
      <c r="D23" t="s">
        <v>77</v>
      </c>
      <c r="E23" t="b">
        <v>1</v>
      </c>
      <c r="F23">
        <f>COUNTIF($D$2:D2263,D23)</f>
        <v>1</v>
      </c>
    </row>
    <row r="24" spans="1:6" x14ac:dyDescent="0.35">
      <c r="A24" t="s">
        <v>78</v>
      </c>
      <c r="B24" t="s">
        <v>8</v>
      </c>
      <c r="C24" t="s">
        <v>9</v>
      </c>
      <c r="D24" t="s">
        <v>79</v>
      </c>
      <c r="E24" t="b">
        <v>1</v>
      </c>
      <c r="F24">
        <f>COUNTIF($D$2:D2264,D24)</f>
        <v>2</v>
      </c>
    </row>
    <row r="25" spans="1:6" x14ac:dyDescent="0.35">
      <c r="A25" t="s">
        <v>80</v>
      </c>
      <c r="B25" t="s">
        <v>81</v>
      </c>
      <c r="C25" t="s">
        <v>9</v>
      </c>
      <c r="D25" t="s">
        <v>82</v>
      </c>
      <c r="E25" t="b">
        <v>1</v>
      </c>
      <c r="F25">
        <f>COUNTIF($D$2:D2265,D25)</f>
        <v>2</v>
      </c>
    </row>
    <row r="26" spans="1:6" x14ac:dyDescent="0.35">
      <c r="A26" t="s">
        <v>83</v>
      </c>
      <c r="B26" t="s">
        <v>52</v>
      </c>
      <c r="C26" t="s">
        <v>9</v>
      </c>
      <c r="D26" t="s">
        <v>84</v>
      </c>
      <c r="E26" t="b">
        <v>1</v>
      </c>
      <c r="F26">
        <f>COUNTIF($D$2:D2266,D26)</f>
        <v>1</v>
      </c>
    </row>
    <row r="27" spans="1:6" x14ac:dyDescent="0.35">
      <c r="A27" t="s">
        <v>85</v>
      </c>
      <c r="B27" t="s">
        <v>86</v>
      </c>
      <c r="C27" t="s">
        <v>9</v>
      </c>
      <c r="D27" t="s">
        <v>87</v>
      </c>
      <c r="E27" t="b">
        <v>1</v>
      </c>
      <c r="F27">
        <f>COUNTIF($D$2:D2267,D27)</f>
        <v>2</v>
      </c>
    </row>
    <row r="28" spans="1:6" x14ac:dyDescent="0.35">
      <c r="A28" t="s">
        <v>88</v>
      </c>
      <c r="B28" t="s">
        <v>12</v>
      </c>
      <c r="C28" t="s">
        <v>9</v>
      </c>
      <c r="D28" t="s">
        <v>89</v>
      </c>
      <c r="E28" t="b">
        <v>1</v>
      </c>
      <c r="F28">
        <f>COUNTIF($D$2:D2268,D28)</f>
        <v>2</v>
      </c>
    </row>
    <row r="29" spans="1:6" x14ac:dyDescent="0.35">
      <c r="A29" t="s">
        <v>90</v>
      </c>
      <c r="B29" t="s">
        <v>91</v>
      </c>
      <c r="C29" t="s">
        <v>9</v>
      </c>
      <c r="D29" t="s">
        <v>92</v>
      </c>
      <c r="E29" t="b">
        <v>1</v>
      </c>
      <c r="F29">
        <f>COUNTIF($D$2:D2269,D29)</f>
        <v>3</v>
      </c>
    </row>
    <row r="30" spans="1:6" x14ac:dyDescent="0.35">
      <c r="A30" t="s">
        <v>93</v>
      </c>
      <c r="B30" t="s">
        <v>94</v>
      </c>
      <c r="C30" t="s">
        <v>9</v>
      </c>
      <c r="D30" t="s">
        <v>95</v>
      </c>
      <c r="E30" t="b">
        <v>1</v>
      </c>
      <c r="F30">
        <f>COUNTIF($D$2:D2270,D30)</f>
        <v>1</v>
      </c>
    </row>
    <row r="31" spans="1:6" x14ac:dyDescent="0.35">
      <c r="A31" t="s">
        <v>96</v>
      </c>
      <c r="B31" t="s">
        <v>97</v>
      </c>
      <c r="C31" t="s">
        <v>9</v>
      </c>
      <c r="D31" t="s">
        <v>98</v>
      </c>
      <c r="E31" t="b">
        <v>1</v>
      </c>
      <c r="F31">
        <f>COUNTIF($D$2:D2271,D31)</f>
        <v>3</v>
      </c>
    </row>
    <row r="32" spans="1:6" x14ac:dyDescent="0.35">
      <c r="A32" t="s">
        <v>99</v>
      </c>
      <c r="B32" t="s">
        <v>100</v>
      </c>
      <c r="C32" t="s">
        <v>9</v>
      </c>
      <c r="D32" t="s">
        <v>101</v>
      </c>
      <c r="E32" t="b">
        <v>1</v>
      </c>
      <c r="F32">
        <f>COUNTIF($D$2:D2272,D32)</f>
        <v>1</v>
      </c>
    </row>
    <row r="33" spans="1:6" x14ac:dyDescent="0.35">
      <c r="A33" t="s">
        <v>102</v>
      </c>
      <c r="B33" t="s">
        <v>103</v>
      </c>
      <c r="C33" t="s">
        <v>9</v>
      </c>
      <c r="D33" t="s">
        <v>104</v>
      </c>
      <c r="E33" t="b">
        <v>1</v>
      </c>
      <c r="F33">
        <f>COUNTIF($D$2:D2273,D33)</f>
        <v>1</v>
      </c>
    </row>
    <row r="34" spans="1:6" x14ac:dyDescent="0.35">
      <c r="A34" t="s">
        <v>105</v>
      </c>
      <c r="B34" t="s">
        <v>65</v>
      </c>
      <c r="C34" t="s">
        <v>9</v>
      </c>
      <c r="D34" t="s">
        <v>106</v>
      </c>
      <c r="E34" t="b">
        <v>1</v>
      </c>
      <c r="F34">
        <f>COUNTIF($D$2:D2274,D34)</f>
        <v>1</v>
      </c>
    </row>
    <row r="35" spans="1:6" x14ac:dyDescent="0.35">
      <c r="A35" t="s">
        <v>107</v>
      </c>
      <c r="B35" t="s">
        <v>108</v>
      </c>
      <c r="C35" t="s">
        <v>9</v>
      </c>
      <c r="D35" t="s">
        <v>109</v>
      </c>
      <c r="E35" t="b">
        <v>1</v>
      </c>
      <c r="F35">
        <f>COUNTIF($D$2:D2275,D35)</f>
        <v>1</v>
      </c>
    </row>
    <row r="36" spans="1:6" x14ac:dyDescent="0.35">
      <c r="A36" t="s">
        <v>111</v>
      </c>
      <c r="B36" t="s">
        <v>112</v>
      </c>
      <c r="C36" t="s">
        <v>9</v>
      </c>
      <c r="D36" t="s">
        <v>113</v>
      </c>
      <c r="E36" t="b">
        <v>1</v>
      </c>
      <c r="F36">
        <f>COUNTIF($D$2:D2276,D36)</f>
        <v>1</v>
      </c>
    </row>
    <row r="37" spans="1:6" x14ac:dyDescent="0.35">
      <c r="A37" t="s">
        <v>114</v>
      </c>
      <c r="B37" t="s">
        <v>115</v>
      </c>
      <c r="C37" t="s">
        <v>9</v>
      </c>
      <c r="D37" t="s">
        <v>116</v>
      </c>
      <c r="E37" t="b">
        <v>1</v>
      </c>
      <c r="F37">
        <f>COUNTIF($D$2:D2277,D37)</f>
        <v>1</v>
      </c>
    </row>
    <row r="38" spans="1:6" x14ac:dyDescent="0.35">
      <c r="A38" t="s">
        <v>117</v>
      </c>
      <c r="B38" t="s">
        <v>118</v>
      </c>
      <c r="C38" t="s">
        <v>9</v>
      </c>
      <c r="D38" t="s">
        <v>119</v>
      </c>
      <c r="E38" t="b">
        <v>1</v>
      </c>
      <c r="F38">
        <f>COUNTIF($D$2:D2278,D38)</f>
        <v>1</v>
      </c>
    </row>
    <row r="39" spans="1:6" x14ac:dyDescent="0.35">
      <c r="A39" t="s">
        <v>120</v>
      </c>
      <c r="B39" t="s">
        <v>100</v>
      </c>
      <c r="C39" t="s">
        <v>9</v>
      </c>
      <c r="D39" t="s">
        <v>121</v>
      </c>
      <c r="E39" t="b">
        <v>1</v>
      </c>
      <c r="F39">
        <f>COUNTIF($D$2:D2279,D39)</f>
        <v>2</v>
      </c>
    </row>
    <row r="40" spans="1:6" x14ac:dyDescent="0.35">
      <c r="A40" t="s">
        <v>122</v>
      </c>
      <c r="B40" t="s">
        <v>103</v>
      </c>
      <c r="C40" t="s">
        <v>9</v>
      </c>
      <c r="D40" t="s">
        <v>123</v>
      </c>
      <c r="E40" t="b">
        <v>1</v>
      </c>
      <c r="F40">
        <f>COUNTIF($D$2:D2280,D40)</f>
        <v>1</v>
      </c>
    </row>
    <row r="41" spans="1:6" x14ac:dyDescent="0.35">
      <c r="A41" t="s">
        <v>124</v>
      </c>
      <c r="B41" t="s">
        <v>62</v>
      </c>
      <c r="C41" t="s">
        <v>9</v>
      </c>
      <c r="D41" t="s">
        <v>125</v>
      </c>
      <c r="E41" t="b">
        <v>1</v>
      </c>
      <c r="F41">
        <f>COUNTIF($D$2:D2281,D41)</f>
        <v>1</v>
      </c>
    </row>
    <row r="42" spans="1:6" x14ac:dyDescent="0.35">
      <c r="A42" t="s">
        <v>126</v>
      </c>
      <c r="B42" t="s">
        <v>20</v>
      </c>
      <c r="C42" t="s">
        <v>9</v>
      </c>
      <c r="D42" t="s">
        <v>127</v>
      </c>
      <c r="E42" t="b">
        <v>1</v>
      </c>
      <c r="F42">
        <f>COUNTIF($D$2:D2282,D42)</f>
        <v>2</v>
      </c>
    </row>
    <row r="43" spans="1:6" x14ac:dyDescent="0.35">
      <c r="A43" t="s">
        <v>128</v>
      </c>
      <c r="B43" t="s">
        <v>129</v>
      </c>
      <c r="C43" t="s">
        <v>9</v>
      </c>
      <c r="D43" t="s">
        <v>130</v>
      </c>
      <c r="E43" t="b">
        <v>1</v>
      </c>
      <c r="F43">
        <f>COUNTIF($D$2:D2283,D43)</f>
        <v>2</v>
      </c>
    </row>
    <row r="44" spans="1:6" x14ac:dyDescent="0.35">
      <c r="A44" t="s">
        <v>131</v>
      </c>
      <c r="B44" t="s">
        <v>46</v>
      </c>
      <c r="C44" t="s">
        <v>9</v>
      </c>
      <c r="D44" t="s">
        <v>132</v>
      </c>
      <c r="E44" t="b">
        <v>1</v>
      </c>
      <c r="F44">
        <f>COUNTIF($D$2:D2284,D44)</f>
        <v>1</v>
      </c>
    </row>
    <row r="45" spans="1:6" x14ac:dyDescent="0.35">
      <c r="A45" t="s">
        <v>133</v>
      </c>
      <c r="B45" t="s">
        <v>134</v>
      </c>
      <c r="C45" t="s">
        <v>9</v>
      </c>
      <c r="D45" t="s">
        <v>135</v>
      </c>
      <c r="E45" t="b">
        <v>1</v>
      </c>
      <c r="F45">
        <f>COUNTIF($D$2:D2285,D45)</f>
        <v>1</v>
      </c>
    </row>
    <row r="46" spans="1:6" x14ac:dyDescent="0.35">
      <c r="A46" t="s">
        <v>136</v>
      </c>
      <c r="B46" t="s">
        <v>20</v>
      </c>
      <c r="C46" t="s">
        <v>9</v>
      </c>
      <c r="D46" t="s">
        <v>137</v>
      </c>
      <c r="E46" t="b">
        <v>1</v>
      </c>
      <c r="F46">
        <f>COUNTIF($D$2:D2286,D46)</f>
        <v>3</v>
      </c>
    </row>
    <row r="47" spans="1:6" x14ac:dyDescent="0.35">
      <c r="A47" t="s">
        <v>138</v>
      </c>
      <c r="B47" t="s">
        <v>139</v>
      </c>
      <c r="C47" t="s">
        <v>9</v>
      </c>
      <c r="D47" t="s">
        <v>140</v>
      </c>
      <c r="E47" t="b">
        <v>1</v>
      </c>
      <c r="F47">
        <f>COUNTIF($D$2:D2287,D47)</f>
        <v>2</v>
      </c>
    </row>
    <row r="48" spans="1:6" x14ac:dyDescent="0.35">
      <c r="A48" t="s">
        <v>142</v>
      </c>
      <c r="B48" t="s">
        <v>91</v>
      </c>
      <c r="C48" t="s">
        <v>9</v>
      </c>
      <c r="D48" t="s">
        <v>143</v>
      </c>
      <c r="E48" t="b">
        <v>1</v>
      </c>
      <c r="F48">
        <f>COUNTIF($D$2:D2288,D48)</f>
        <v>1</v>
      </c>
    </row>
    <row r="49" spans="1:6" x14ac:dyDescent="0.35">
      <c r="A49" t="s">
        <v>144</v>
      </c>
      <c r="B49" t="s">
        <v>46</v>
      </c>
      <c r="C49" t="s">
        <v>9</v>
      </c>
      <c r="D49" t="s">
        <v>145</v>
      </c>
      <c r="E49" t="b">
        <v>1</v>
      </c>
      <c r="F49">
        <f>COUNTIF($D$2:D2289,D49)</f>
        <v>2</v>
      </c>
    </row>
    <row r="50" spans="1:6" x14ac:dyDescent="0.35">
      <c r="A50" t="s">
        <v>146</v>
      </c>
      <c r="B50" t="s">
        <v>147</v>
      </c>
      <c r="C50" t="s">
        <v>9</v>
      </c>
      <c r="D50" t="s">
        <v>148</v>
      </c>
      <c r="E50" t="b">
        <v>1</v>
      </c>
      <c r="F50">
        <f>COUNTIF($D$2:D2290,D50)</f>
        <v>1</v>
      </c>
    </row>
    <row r="51" spans="1:6" x14ac:dyDescent="0.35">
      <c r="A51" t="s">
        <v>150</v>
      </c>
      <c r="B51" t="s">
        <v>118</v>
      </c>
      <c r="C51" t="s">
        <v>9</v>
      </c>
      <c r="D51" t="s">
        <v>152</v>
      </c>
      <c r="E51" t="b">
        <v>1</v>
      </c>
      <c r="F51">
        <f>COUNTIF($D$2:D2291,D51)</f>
        <v>3</v>
      </c>
    </row>
    <row r="52" spans="1:6" x14ac:dyDescent="0.35">
      <c r="A52" t="s">
        <v>154</v>
      </c>
      <c r="B52" t="s">
        <v>155</v>
      </c>
      <c r="C52" t="s">
        <v>9</v>
      </c>
      <c r="D52" t="s">
        <v>156</v>
      </c>
      <c r="E52" t="b">
        <v>1</v>
      </c>
      <c r="F52">
        <f>COUNTIF($D$2:D2292,D52)</f>
        <v>1</v>
      </c>
    </row>
    <row r="53" spans="1:6" x14ac:dyDescent="0.35">
      <c r="A53" t="s">
        <v>159</v>
      </c>
      <c r="B53" t="s">
        <v>72</v>
      </c>
      <c r="C53" t="s">
        <v>9</v>
      </c>
      <c r="D53" t="s">
        <v>160</v>
      </c>
      <c r="E53" t="b">
        <v>1</v>
      </c>
      <c r="F53">
        <f>COUNTIF($D$2:D2293,D53)</f>
        <v>1</v>
      </c>
    </row>
    <row r="54" spans="1:6" x14ac:dyDescent="0.35">
      <c r="A54" t="s">
        <v>161</v>
      </c>
      <c r="B54" t="s">
        <v>162</v>
      </c>
      <c r="C54" t="s">
        <v>9</v>
      </c>
      <c r="D54" t="s">
        <v>163</v>
      </c>
      <c r="E54" t="b">
        <v>1</v>
      </c>
      <c r="F54">
        <f>COUNTIF($D$2:D2294,D54)</f>
        <v>2</v>
      </c>
    </row>
    <row r="55" spans="1:6" x14ac:dyDescent="0.35">
      <c r="A55" t="s">
        <v>164</v>
      </c>
      <c r="B55" t="s">
        <v>165</v>
      </c>
      <c r="C55" t="s">
        <v>9</v>
      </c>
      <c r="D55" t="s">
        <v>166</v>
      </c>
      <c r="E55" t="b">
        <v>0</v>
      </c>
      <c r="F55">
        <f>COUNTIF($D$2:D2295,D55)</f>
        <v>2</v>
      </c>
    </row>
    <row r="56" spans="1:6" x14ac:dyDescent="0.35">
      <c r="A56" t="s">
        <v>168</v>
      </c>
      <c r="B56" t="s">
        <v>169</v>
      </c>
      <c r="C56" t="s">
        <v>9</v>
      </c>
      <c r="D56" t="s">
        <v>170</v>
      </c>
      <c r="E56" t="b">
        <v>1</v>
      </c>
      <c r="F56">
        <f>COUNTIF($D$2:D2296,D56)</f>
        <v>1</v>
      </c>
    </row>
    <row r="57" spans="1:6" x14ac:dyDescent="0.35">
      <c r="A57" t="s">
        <v>171</v>
      </c>
      <c r="B57" t="s">
        <v>172</v>
      </c>
      <c r="C57" t="s">
        <v>9</v>
      </c>
      <c r="D57" t="s">
        <v>173</v>
      </c>
      <c r="E57" t="b">
        <v>1</v>
      </c>
      <c r="F57">
        <f>COUNTIF($D$2:D2297,D57)</f>
        <v>1</v>
      </c>
    </row>
    <row r="58" spans="1:6" x14ac:dyDescent="0.35">
      <c r="A58" t="s">
        <v>174</v>
      </c>
      <c r="B58" t="s">
        <v>175</v>
      </c>
      <c r="C58" t="s">
        <v>9</v>
      </c>
      <c r="D58" t="s">
        <v>176</v>
      </c>
      <c r="E58" t="b">
        <v>1</v>
      </c>
      <c r="F58">
        <f>COUNTIF($D$2:D2298,D58)</f>
        <v>1</v>
      </c>
    </row>
    <row r="59" spans="1:6" x14ac:dyDescent="0.35">
      <c r="A59" t="s">
        <v>177</v>
      </c>
      <c r="B59" t="s">
        <v>129</v>
      </c>
      <c r="C59" t="s">
        <v>9</v>
      </c>
      <c r="D59" t="s">
        <v>178</v>
      </c>
      <c r="E59" t="b">
        <v>0</v>
      </c>
      <c r="F59">
        <f>COUNTIF($D$2:D2299,D59)</f>
        <v>3</v>
      </c>
    </row>
    <row r="60" spans="1:6" x14ac:dyDescent="0.35">
      <c r="A60" t="s">
        <v>179</v>
      </c>
      <c r="B60" t="s">
        <v>8</v>
      </c>
      <c r="C60" t="s">
        <v>9</v>
      </c>
      <c r="D60" t="s">
        <v>180</v>
      </c>
      <c r="E60" t="b">
        <v>1</v>
      </c>
      <c r="F60">
        <f>COUNTIF($D$2:D2300,D60)</f>
        <v>1</v>
      </c>
    </row>
    <row r="61" spans="1:6" x14ac:dyDescent="0.35">
      <c r="A61" t="s">
        <v>181</v>
      </c>
      <c r="B61" t="s">
        <v>175</v>
      </c>
      <c r="C61" t="s">
        <v>9</v>
      </c>
      <c r="D61" t="s">
        <v>182</v>
      </c>
      <c r="E61" t="b">
        <v>1</v>
      </c>
      <c r="F61">
        <f>COUNTIF($D$2:D2301,D61)</f>
        <v>1</v>
      </c>
    </row>
    <row r="62" spans="1:6" x14ac:dyDescent="0.35">
      <c r="A62" t="s">
        <v>183</v>
      </c>
      <c r="B62" t="s">
        <v>16</v>
      </c>
      <c r="C62" t="s">
        <v>9</v>
      </c>
      <c r="D62" t="s">
        <v>185</v>
      </c>
      <c r="E62" t="b">
        <v>1</v>
      </c>
      <c r="F62">
        <f>COUNTIF($D$2:D2302,D62)</f>
        <v>1</v>
      </c>
    </row>
    <row r="63" spans="1:6" x14ac:dyDescent="0.35">
      <c r="A63" t="s">
        <v>187</v>
      </c>
      <c r="B63" t="s">
        <v>147</v>
      </c>
      <c r="C63" t="s">
        <v>9</v>
      </c>
      <c r="D63" t="s">
        <v>189</v>
      </c>
      <c r="E63" t="b">
        <v>1</v>
      </c>
      <c r="F63">
        <f>COUNTIF($D$2:D2303,D63)</f>
        <v>1</v>
      </c>
    </row>
    <row r="64" spans="1:6" x14ac:dyDescent="0.35">
      <c r="A64" t="s">
        <v>190</v>
      </c>
      <c r="B64" t="s">
        <v>192</v>
      </c>
      <c r="C64" t="s">
        <v>9</v>
      </c>
      <c r="D64" t="s">
        <v>193</v>
      </c>
      <c r="E64" t="b">
        <v>1</v>
      </c>
      <c r="F64">
        <f>COUNTIF($D$2:D2304,D64)</f>
        <v>2</v>
      </c>
    </row>
    <row r="65" spans="1:6" x14ac:dyDescent="0.35">
      <c r="A65" t="s">
        <v>194</v>
      </c>
      <c r="B65" t="s">
        <v>12</v>
      </c>
      <c r="C65" t="s">
        <v>9</v>
      </c>
      <c r="D65" t="s">
        <v>195</v>
      </c>
      <c r="E65" t="b">
        <v>1</v>
      </c>
      <c r="F65">
        <f>COUNTIF($D$2:D2305,D65)</f>
        <v>1</v>
      </c>
    </row>
    <row r="66" spans="1:6" x14ac:dyDescent="0.35">
      <c r="A66" t="s">
        <v>196</v>
      </c>
      <c r="B66" t="s">
        <v>81</v>
      </c>
      <c r="C66" t="s">
        <v>9</v>
      </c>
      <c r="D66" t="s">
        <v>197</v>
      </c>
      <c r="E66" t="b">
        <v>1</v>
      </c>
      <c r="F66">
        <f>COUNTIF($D$2:D2306,D66)</f>
        <v>1</v>
      </c>
    </row>
    <row r="67" spans="1:6" x14ac:dyDescent="0.35">
      <c r="A67" t="s">
        <v>198</v>
      </c>
      <c r="B67" t="s">
        <v>199</v>
      </c>
      <c r="C67" t="s">
        <v>9</v>
      </c>
      <c r="D67" t="s">
        <v>200</v>
      </c>
      <c r="E67" t="b">
        <v>1</v>
      </c>
      <c r="F67">
        <f>COUNTIF($D$2:D2307,D67)</f>
        <v>2</v>
      </c>
    </row>
    <row r="68" spans="1:6" x14ac:dyDescent="0.35">
      <c r="A68" t="s">
        <v>201</v>
      </c>
      <c r="B68" t="s">
        <v>202</v>
      </c>
      <c r="C68" t="s">
        <v>9</v>
      </c>
      <c r="D68" t="s">
        <v>204</v>
      </c>
      <c r="E68" t="b">
        <v>1</v>
      </c>
      <c r="F68">
        <f>COUNTIF($D$2:D2308,D68)</f>
        <v>1</v>
      </c>
    </row>
    <row r="69" spans="1:6" x14ac:dyDescent="0.35">
      <c r="A69" t="s">
        <v>205</v>
      </c>
      <c r="B69" t="s">
        <v>100</v>
      </c>
      <c r="C69" t="s">
        <v>9</v>
      </c>
      <c r="D69" t="s">
        <v>206</v>
      </c>
      <c r="E69" t="b">
        <v>1</v>
      </c>
      <c r="F69">
        <f>COUNTIF($D$2:D2309,D69)</f>
        <v>2</v>
      </c>
    </row>
    <row r="70" spans="1:6" x14ac:dyDescent="0.35">
      <c r="A70" t="s">
        <v>208</v>
      </c>
      <c r="B70" t="s">
        <v>23</v>
      </c>
      <c r="C70" t="s">
        <v>9</v>
      </c>
      <c r="D70" t="s">
        <v>209</v>
      </c>
      <c r="E70" t="b">
        <v>1</v>
      </c>
      <c r="F70">
        <f>COUNTIF($D$2:D2310,D70)</f>
        <v>1</v>
      </c>
    </row>
    <row r="71" spans="1:6" x14ac:dyDescent="0.35">
      <c r="A71" t="s">
        <v>210</v>
      </c>
      <c r="B71" t="s">
        <v>211</v>
      </c>
      <c r="C71" t="s">
        <v>9</v>
      </c>
      <c r="D71" t="s">
        <v>212</v>
      </c>
      <c r="E71" t="b">
        <v>0</v>
      </c>
      <c r="F71">
        <f>COUNTIF($D$2:D2311,D71)</f>
        <v>1</v>
      </c>
    </row>
    <row r="72" spans="1:6" x14ac:dyDescent="0.35">
      <c r="A72" t="s">
        <v>213</v>
      </c>
      <c r="B72" t="s">
        <v>35</v>
      </c>
      <c r="C72" t="s">
        <v>9</v>
      </c>
      <c r="D72" t="s">
        <v>215</v>
      </c>
      <c r="E72" t="b">
        <v>1</v>
      </c>
      <c r="F72">
        <f>COUNTIF($D$2:D2312,D72)</f>
        <v>1</v>
      </c>
    </row>
    <row r="73" spans="1:6" x14ac:dyDescent="0.35">
      <c r="A73" t="s">
        <v>218</v>
      </c>
      <c r="B73" t="s">
        <v>219</v>
      </c>
      <c r="C73" t="s">
        <v>9</v>
      </c>
      <c r="D73" t="s">
        <v>220</v>
      </c>
      <c r="E73" t="b">
        <v>1</v>
      </c>
      <c r="F73">
        <f>COUNTIF($D$2:D2313,D73)</f>
        <v>1</v>
      </c>
    </row>
    <row r="74" spans="1:6" x14ac:dyDescent="0.35">
      <c r="A74" t="s">
        <v>221</v>
      </c>
      <c r="B74" t="s">
        <v>100</v>
      </c>
      <c r="C74" t="s">
        <v>9</v>
      </c>
      <c r="D74" t="s">
        <v>222</v>
      </c>
      <c r="E74" t="b">
        <v>1</v>
      </c>
      <c r="F74">
        <f>COUNTIF($D$2:D2314,D74)</f>
        <v>1</v>
      </c>
    </row>
    <row r="75" spans="1:6" x14ac:dyDescent="0.35">
      <c r="A75" t="s">
        <v>224</v>
      </c>
      <c r="B75" t="s">
        <v>225</v>
      </c>
      <c r="C75" t="s">
        <v>9</v>
      </c>
      <c r="D75" t="s">
        <v>226</v>
      </c>
      <c r="E75" t="b">
        <v>1</v>
      </c>
      <c r="F75">
        <f>COUNTIF($D$2:D2315,D75)</f>
        <v>1</v>
      </c>
    </row>
    <row r="76" spans="1:6" x14ac:dyDescent="0.35">
      <c r="A76" t="s">
        <v>228</v>
      </c>
      <c r="B76" t="s">
        <v>62</v>
      </c>
      <c r="C76" t="s">
        <v>9</v>
      </c>
      <c r="D76" t="s">
        <v>229</v>
      </c>
      <c r="E76" t="b">
        <v>1</v>
      </c>
      <c r="F76">
        <f>COUNTIF($D$2:D2316,D76)</f>
        <v>1</v>
      </c>
    </row>
    <row r="77" spans="1:6" x14ac:dyDescent="0.35">
      <c r="A77" t="s">
        <v>231</v>
      </c>
      <c r="B77" t="s">
        <v>57</v>
      </c>
      <c r="C77" t="s">
        <v>9</v>
      </c>
      <c r="D77" t="s">
        <v>234</v>
      </c>
      <c r="E77" t="b">
        <v>1</v>
      </c>
      <c r="F77">
        <f>COUNTIF($D$2:D2317,D77)</f>
        <v>1</v>
      </c>
    </row>
    <row r="78" spans="1:6" x14ac:dyDescent="0.35">
      <c r="A78" t="s">
        <v>236</v>
      </c>
      <c r="B78" t="s">
        <v>86</v>
      </c>
      <c r="C78" t="s">
        <v>9</v>
      </c>
      <c r="D78" t="s">
        <v>237</v>
      </c>
      <c r="E78" t="b">
        <v>1</v>
      </c>
      <c r="F78">
        <f>COUNTIF($D$2:D2318,D78)</f>
        <v>1</v>
      </c>
    </row>
    <row r="79" spans="1:6" x14ac:dyDescent="0.35">
      <c r="A79" t="s">
        <v>238</v>
      </c>
      <c r="B79" t="s">
        <v>46</v>
      </c>
      <c r="C79" t="s">
        <v>9</v>
      </c>
      <c r="D79" t="s">
        <v>239</v>
      </c>
      <c r="E79" t="b">
        <v>1</v>
      </c>
      <c r="F79">
        <f>COUNTIF($D$2:D2319,D79)</f>
        <v>2</v>
      </c>
    </row>
    <row r="80" spans="1:6" x14ac:dyDescent="0.35">
      <c r="A80" t="s">
        <v>240</v>
      </c>
      <c r="B80" t="s">
        <v>241</v>
      </c>
      <c r="C80" t="s">
        <v>9</v>
      </c>
      <c r="D80" t="s">
        <v>243</v>
      </c>
      <c r="E80" t="b">
        <v>1</v>
      </c>
      <c r="F80">
        <f>COUNTIF($D$2:D2320,D80)</f>
        <v>1</v>
      </c>
    </row>
    <row r="81" spans="1:6" x14ac:dyDescent="0.35">
      <c r="A81" t="s">
        <v>244</v>
      </c>
      <c r="B81" t="s">
        <v>35</v>
      </c>
      <c r="C81" t="s">
        <v>9</v>
      </c>
      <c r="D81" t="s">
        <v>245</v>
      </c>
      <c r="E81" t="b">
        <v>1</v>
      </c>
      <c r="F81">
        <f>COUNTIF($D$2:D2321,D81)</f>
        <v>1</v>
      </c>
    </row>
    <row r="82" spans="1:6" x14ac:dyDescent="0.35">
      <c r="A82" t="s">
        <v>248</v>
      </c>
      <c r="B82" t="s">
        <v>250</v>
      </c>
      <c r="C82" t="s">
        <v>9</v>
      </c>
      <c r="D82" t="s">
        <v>252</v>
      </c>
      <c r="E82" t="b">
        <v>1</v>
      </c>
      <c r="F82">
        <f>COUNTIF($D$2:D2322,D82)</f>
        <v>2</v>
      </c>
    </row>
    <row r="83" spans="1:6" x14ac:dyDescent="0.35">
      <c r="A83" t="s">
        <v>253</v>
      </c>
      <c r="B83" t="s">
        <v>94</v>
      </c>
      <c r="C83" t="s">
        <v>9</v>
      </c>
      <c r="D83" t="s">
        <v>254</v>
      </c>
      <c r="E83" t="b">
        <v>1</v>
      </c>
      <c r="F83">
        <f>COUNTIF($D$2:D2323,D83)</f>
        <v>1</v>
      </c>
    </row>
    <row r="84" spans="1:6" x14ac:dyDescent="0.35">
      <c r="A84" t="s">
        <v>257</v>
      </c>
      <c r="B84" t="s">
        <v>12</v>
      </c>
      <c r="C84" t="s">
        <v>9</v>
      </c>
      <c r="D84" t="s">
        <v>259</v>
      </c>
      <c r="E84" t="b">
        <v>1</v>
      </c>
      <c r="F84">
        <f>COUNTIF($D$2:D2324,D84)</f>
        <v>2</v>
      </c>
    </row>
    <row r="85" spans="1:6" x14ac:dyDescent="0.35">
      <c r="A85" t="s">
        <v>260</v>
      </c>
      <c r="B85" t="s">
        <v>52</v>
      </c>
      <c r="C85" t="s">
        <v>9</v>
      </c>
      <c r="D85" t="s">
        <v>262</v>
      </c>
      <c r="E85" t="b">
        <v>1</v>
      </c>
      <c r="F85">
        <f>COUNTIF($D$2:D2325,D85)</f>
        <v>3</v>
      </c>
    </row>
    <row r="86" spans="1:6" x14ac:dyDescent="0.35">
      <c r="A86" t="s">
        <v>265</v>
      </c>
      <c r="B86" t="s">
        <v>94</v>
      </c>
      <c r="C86" t="s">
        <v>9</v>
      </c>
      <c r="D86" t="s">
        <v>266</v>
      </c>
      <c r="E86" t="b">
        <v>1</v>
      </c>
      <c r="F86">
        <f>COUNTIF($D$2:D2326,D86)</f>
        <v>1</v>
      </c>
    </row>
    <row r="87" spans="1:6" x14ac:dyDescent="0.35">
      <c r="A87" t="s">
        <v>267</v>
      </c>
      <c r="B87" t="s">
        <v>268</v>
      </c>
      <c r="C87" t="s">
        <v>9</v>
      </c>
      <c r="D87" t="s">
        <v>269</v>
      </c>
      <c r="E87" t="b">
        <v>1</v>
      </c>
      <c r="F87">
        <f>COUNTIF($D$2:D2327,D87)</f>
        <v>2</v>
      </c>
    </row>
    <row r="88" spans="1:6" x14ac:dyDescent="0.35">
      <c r="A88" t="s">
        <v>270</v>
      </c>
      <c r="B88" t="s">
        <v>192</v>
      </c>
      <c r="C88" t="s">
        <v>9</v>
      </c>
      <c r="D88" t="s">
        <v>271</v>
      </c>
      <c r="E88" t="b">
        <v>1</v>
      </c>
      <c r="F88">
        <f>COUNTIF($D$2:D2328,D88)</f>
        <v>1</v>
      </c>
    </row>
    <row r="89" spans="1:6" x14ac:dyDescent="0.35">
      <c r="A89" t="s">
        <v>272</v>
      </c>
      <c r="B89" t="s">
        <v>76</v>
      </c>
      <c r="C89" t="s">
        <v>9</v>
      </c>
      <c r="D89" t="s">
        <v>273</v>
      </c>
      <c r="E89" t="b">
        <v>1</v>
      </c>
      <c r="F89">
        <f>COUNTIF($D$2:D2329,D89)</f>
        <v>1</v>
      </c>
    </row>
    <row r="90" spans="1:6" x14ac:dyDescent="0.35">
      <c r="A90" t="s">
        <v>274</v>
      </c>
      <c r="B90" t="s">
        <v>8</v>
      </c>
      <c r="C90" t="s">
        <v>9</v>
      </c>
      <c r="D90" t="s">
        <v>275</v>
      </c>
      <c r="E90" t="b">
        <v>0</v>
      </c>
      <c r="F90">
        <f>COUNTIF($D$2:D2330,D90)</f>
        <v>2</v>
      </c>
    </row>
    <row r="91" spans="1:6" x14ac:dyDescent="0.35">
      <c r="A91" t="s">
        <v>276</v>
      </c>
      <c r="B91" t="s">
        <v>112</v>
      </c>
      <c r="C91" t="s">
        <v>9</v>
      </c>
      <c r="D91" t="s">
        <v>277</v>
      </c>
      <c r="E91" t="b">
        <v>1</v>
      </c>
      <c r="F91">
        <f>COUNTIF($D$2:D2331,D91)</f>
        <v>2</v>
      </c>
    </row>
    <row r="92" spans="1:6" x14ac:dyDescent="0.35">
      <c r="A92" t="s">
        <v>278</v>
      </c>
      <c r="B92" t="s">
        <v>39</v>
      </c>
      <c r="C92" t="s">
        <v>9</v>
      </c>
      <c r="D92" t="s">
        <v>280</v>
      </c>
      <c r="E92" t="b">
        <v>1</v>
      </c>
      <c r="F92">
        <f>COUNTIF($D$2:D2332,D92)</f>
        <v>2</v>
      </c>
    </row>
    <row r="93" spans="1:6" x14ac:dyDescent="0.35">
      <c r="A93" t="s">
        <v>281</v>
      </c>
      <c r="B93" t="s">
        <v>57</v>
      </c>
      <c r="C93" t="s">
        <v>9</v>
      </c>
      <c r="D93" t="s">
        <v>282</v>
      </c>
      <c r="E93" t="b">
        <v>1</v>
      </c>
      <c r="F93">
        <f>COUNTIF($D$2:D2333,D93)</f>
        <v>2</v>
      </c>
    </row>
    <row r="94" spans="1:6" x14ac:dyDescent="0.35">
      <c r="A94" t="s">
        <v>283</v>
      </c>
      <c r="B94" t="s">
        <v>20</v>
      </c>
      <c r="C94" t="s">
        <v>9</v>
      </c>
      <c r="D94" t="s">
        <v>284</v>
      </c>
      <c r="E94" t="b">
        <v>1</v>
      </c>
      <c r="F94">
        <f>COUNTIF($D$2:D2334,D94)</f>
        <v>1</v>
      </c>
    </row>
    <row r="95" spans="1:6" x14ac:dyDescent="0.35">
      <c r="A95" t="s">
        <v>285</v>
      </c>
      <c r="B95" t="s">
        <v>286</v>
      </c>
      <c r="C95" t="s">
        <v>9</v>
      </c>
      <c r="D95" t="s">
        <v>287</v>
      </c>
      <c r="E95" t="b">
        <v>1</v>
      </c>
      <c r="F95">
        <f>COUNTIF($D$2:D2335,D95)</f>
        <v>3</v>
      </c>
    </row>
    <row r="96" spans="1:6" x14ac:dyDescent="0.35">
      <c r="A96" t="s">
        <v>288</v>
      </c>
      <c r="B96" t="s">
        <v>289</v>
      </c>
      <c r="C96" t="s">
        <v>9</v>
      </c>
      <c r="D96" t="s">
        <v>290</v>
      </c>
      <c r="E96" t="b">
        <v>1</v>
      </c>
      <c r="F96">
        <f>COUNTIF($D$2:D2336,D96)</f>
        <v>1</v>
      </c>
    </row>
    <row r="97" spans="1:6" x14ac:dyDescent="0.35">
      <c r="A97" t="s">
        <v>291</v>
      </c>
      <c r="B97" t="s">
        <v>81</v>
      </c>
      <c r="C97" t="s">
        <v>9</v>
      </c>
      <c r="D97" t="s">
        <v>292</v>
      </c>
      <c r="E97" t="b">
        <v>1</v>
      </c>
      <c r="F97">
        <f>COUNTIF($D$2:D2337,D97)</f>
        <v>1</v>
      </c>
    </row>
    <row r="98" spans="1:6" x14ac:dyDescent="0.35">
      <c r="A98" t="s">
        <v>294</v>
      </c>
      <c r="B98" t="s">
        <v>289</v>
      </c>
      <c r="C98" t="s">
        <v>9</v>
      </c>
      <c r="D98" t="s">
        <v>295</v>
      </c>
      <c r="E98" t="b">
        <v>1</v>
      </c>
      <c r="F98">
        <f>COUNTIF($D$2:D2338,D98)</f>
        <v>1</v>
      </c>
    </row>
    <row r="99" spans="1:6" x14ac:dyDescent="0.35">
      <c r="A99" t="s">
        <v>298</v>
      </c>
      <c r="B99" t="s">
        <v>241</v>
      </c>
      <c r="C99" t="s">
        <v>9</v>
      </c>
      <c r="D99" t="s">
        <v>299</v>
      </c>
      <c r="E99" t="b">
        <v>1</v>
      </c>
      <c r="F99">
        <f>COUNTIF($D$2:D2339,D99)</f>
        <v>1</v>
      </c>
    </row>
    <row r="100" spans="1:6" x14ac:dyDescent="0.35">
      <c r="A100" t="s">
        <v>301</v>
      </c>
      <c r="B100" t="s">
        <v>250</v>
      </c>
      <c r="C100" t="s">
        <v>9</v>
      </c>
      <c r="D100" t="s">
        <v>302</v>
      </c>
      <c r="E100" t="b">
        <v>1</v>
      </c>
      <c r="F100">
        <f>COUNTIF($D$2:D2340,D100)</f>
        <v>1</v>
      </c>
    </row>
    <row r="101" spans="1:6" x14ac:dyDescent="0.35">
      <c r="A101" t="s">
        <v>303</v>
      </c>
      <c r="B101" t="s">
        <v>32</v>
      </c>
      <c r="C101" t="s">
        <v>9</v>
      </c>
      <c r="D101" t="s">
        <v>305</v>
      </c>
      <c r="E101" t="b">
        <v>1</v>
      </c>
      <c r="F101">
        <f>COUNTIF($D$2:D2341,D101)</f>
        <v>1</v>
      </c>
    </row>
    <row r="102" spans="1:6" x14ac:dyDescent="0.35">
      <c r="A102" t="s">
        <v>306</v>
      </c>
      <c r="B102" t="s">
        <v>172</v>
      </c>
      <c r="C102" t="s">
        <v>9</v>
      </c>
      <c r="D102" t="s">
        <v>307</v>
      </c>
      <c r="E102" t="b">
        <v>1</v>
      </c>
      <c r="F102">
        <f>COUNTIF($D$2:D2342,D102)</f>
        <v>1</v>
      </c>
    </row>
    <row r="103" spans="1:6" x14ac:dyDescent="0.35">
      <c r="A103" t="s">
        <v>308</v>
      </c>
      <c r="B103" t="s">
        <v>241</v>
      </c>
      <c r="C103" t="s">
        <v>9</v>
      </c>
      <c r="D103" t="s">
        <v>309</v>
      </c>
      <c r="E103" t="b">
        <v>1</v>
      </c>
      <c r="F103">
        <f>COUNTIF($D$2:D2343,D103)</f>
        <v>1</v>
      </c>
    </row>
    <row r="104" spans="1:6" x14ac:dyDescent="0.35">
      <c r="A104" t="s">
        <v>310</v>
      </c>
      <c r="B104" t="s">
        <v>241</v>
      </c>
      <c r="C104" t="s">
        <v>9</v>
      </c>
      <c r="D104" t="s">
        <v>311</v>
      </c>
      <c r="E104" t="b">
        <v>1</v>
      </c>
      <c r="F104">
        <f>COUNTIF($D$2:D2344,D104)</f>
        <v>1</v>
      </c>
    </row>
    <row r="105" spans="1:6" x14ac:dyDescent="0.35">
      <c r="A105" t="s">
        <v>312</v>
      </c>
      <c r="B105" t="s">
        <v>250</v>
      </c>
      <c r="C105" t="s">
        <v>9</v>
      </c>
      <c r="D105" t="s">
        <v>313</v>
      </c>
      <c r="E105" t="b">
        <v>1</v>
      </c>
      <c r="F105">
        <f>COUNTIF($D$2:D2345,D105)</f>
        <v>1</v>
      </c>
    </row>
    <row r="106" spans="1:6" x14ac:dyDescent="0.35">
      <c r="A106" t="s">
        <v>314</v>
      </c>
      <c r="B106" t="s">
        <v>315</v>
      </c>
      <c r="C106" t="s">
        <v>9</v>
      </c>
      <c r="D106" t="s">
        <v>316</v>
      </c>
      <c r="E106" t="b">
        <v>1</v>
      </c>
      <c r="F106">
        <f>COUNTIF($D$2:D2346,D106)</f>
        <v>2</v>
      </c>
    </row>
    <row r="107" spans="1:6" x14ac:dyDescent="0.35">
      <c r="A107" t="s">
        <v>317</v>
      </c>
      <c r="B107" t="s">
        <v>12</v>
      </c>
      <c r="C107" t="s">
        <v>9</v>
      </c>
      <c r="D107" t="s">
        <v>318</v>
      </c>
      <c r="E107" t="b">
        <v>1</v>
      </c>
      <c r="F107">
        <f>COUNTIF($D$2:D2347,D107)</f>
        <v>2</v>
      </c>
    </row>
    <row r="108" spans="1:6" x14ac:dyDescent="0.35">
      <c r="A108" t="s">
        <v>319</v>
      </c>
      <c r="B108" t="s">
        <v>46</v>
      </c>
      <c r="C108" t="s">
        <v>9</v>
      </c>
      <c r="D108" t="s">
        <v>320</v>
      </c>
      <c r="E108" t="b">
        <v>1</v>
      </c>
      <c r="F108">
        <f>COUNTIF($D$2:D2348,D108)</f>
        <v>1</v>
      </c>
    </row>
    <row r="109" spans="1:6" x14ac:dyDescent="0.35">
      <c r="A109" t="s">
        <v>321</v>
      </c>
      <c r="B109" t="s">
        <v>43</v>
      </c>
      <c r="C109" t="s">
        <v>9</v>
      </c>
      <c r="D109" t="s">
        <v>322</v>
      </c>
      <c r="E109" t="b">
        <v>1</v>
      </c>
      <c r="F109">
        <f>COUNTIF($D$2:D2349,D109)</f>
        <v>1</v>
      </c>
    </row>
    <row r="110" spans="1:6" x14ac:dyDescent="0.35">
      <c r="A110" t="s">
        <v>323</v>
      </c>
      <c r="B110" t="s">
        <v>324</v>
      </c>
      <c r="C110" t="s">
        <v>9</v>
      </c>
      <c r="D110" t="s">
        <v>325</v>
      </c>
      <c r="E110" t="b">
        <v>1</v>
      </c>
      <c r="F110">
        <f>COUNTIF($D$2:D2350,D110)</f>
        <v>1</v>
      </c>
    </row>
    <row r="111" spans="1:6" x14ac:dyDescent="0.35">
      <c r="A111" t="s">
        <v>327</v>
      </c>
      <c r="B111" t="s">
        <v>250</v>
      </c>
      <c r="C111" t="s">
        <v>9</v>
      </c>
      <c r="D111" t="s">
        <v>328</v>
      </c>
      <c r="E111" t="b">
        <v>1</v>
      </c>
      <c r="F111">
        <f>COUNTIF($D$2:D2351,D111)</f>
        <v>1</v>
      </c>
    </row>
    <row r="112" spans="1:6" x14ac:dyDescent="0.35">
      <c r="A112" t="s">
        <v>329</v>
      </c>
      <c r="B112" t="s">
        <v>330</v>
      </c>
      <c r="C112" t="s">
        <v>9</v>
      </c>
      <c r="D112" t="s">
        <v>331</v>
      </c>
      <c r="E112" t="b">
        <v>1</v>
      </c>
      <c r="F112">
        <f>COUNTIF($D$2:D2352,D112)</f>
        <v>1</v>
      </c>
    </row>
    <row r="113" spans="1:6" x14ac:dyDescent="0.35">
      <c r="A113" t="s">
        <v>333</v>
      </c>
      <c r="B113" t="s">
        <v>16</v>
      </c>
      <c r="C113" t="s">
        <v>9</v>
      </c>
      <c r="D113" t="s">
        <v>334</v>
      </c>
      <c r="E113" t="b">
        <v>1</v>
      </c>
      <c r="F113">
        <f>COUNTIF($D$2:D2353,D113)</f>
        <v>1</v>
      </c>
    </row>
    <row r="114" spans="1:6" x14ac:dyDescent="0.35">
      <c r="A114" t="s">
        <v>335</v>
      </c>
      <c r="B114" t="s">
        <v>336</v>
      </c>
      <c r="C114" t="s">
        <v>9</v>
      </c>
      <c r="D114" t="s">
        <v>337</v>
      </c>
      <c r="E114" t="b">
        <v>1</v>
      </c>
      <c r="F114">
        <f>COUNTIF($D$2:D2354,D114)</f>
        <v>1</v>
      </c>
    </row>
    <row r="115" spans="1:6" x14ac:dyDescent="0.35">
      <c r="A115" t="s">
        <v>338</v>
      </c>
      <c r="B115" t="s">
        <v>162</v>
      </c>
      <c r="C115" t="s">
        <v>9</v>
      </c>
      <c r="D115" t="s">
        <v>340</v>
      </c>
      <c r="E115" t="b">
        <v>1</v>
      </c>
      <c r="F115">
        <f>COUNTIF($D$2:D2355,D115)</f>
        <v>2</v>
      </c>
    </row>
    <row r="116" spans="1:6" x14ac:dyDescent="0.35">
      <c r="A116" t="s">
        <v>341</v>
      </c>
      <c r="B116" t="s">
        <v>172</v>
      </c>
      <c r="C116" t="s">
        <v>9</v>
      </c>
      <c r="D116" t="s">
        <v>342</v>
      </c>
      <c r="E116" t="b">
        <v>1</v>
      </c>
      <c r="F116">
        <f>COUNTIF($D$2:D2356,D116)</f>
        <v>2</v>
      </c>
    </row>
    <row r="117" spans="1:6" x14ac:dyDescent="0.35">
      <c r="A117" t="s">
        <v>343</v>
      </c>
      <c r="B117" t="s">
        <v>134</v>
      </c>
      <c r="C117" t="s">
        <v>9</v>
      </c>
      <c r="D117" t="s">
        <v>344</v>
      </c>
      <c r="E117" t="b">
        <v>1</v>
      </c>
      <c r="F117">
        <f>COUNTIF($D$2:D2357,D117)</f>
        <v>2</v>
      </c>
    </row>
    <row r="118" spans="1:6" x14ac:dyDescent="0.35">
      <c r="A118" t="s">
        <v>345</v>
      </c>
      <c r="B118" t="s">
        <v>346</v>
      </c>
      <c r="C118" t="s">
        <v>9</v>
      </c>
      <c r="D118" t="s">
        <v>347</v>
      </c>
      <c r="E118" t="b">
        <v>1</v>
      </c>
      <c r="F118">
        <f>COUNTIF($D$2:D2358,D118)</f>
        <v>1</v>
      </c>
    </row>
    <row r="119" spans="1:6" x14ac:dyDescent="0.35">
      <c r="A119" t="s">
        <v>348</v>
      </c>
      <c r="B119" t="s">
        <v>108</v>
      </c>
      <c r="C119" t="s">
        <v>9</v>
      </c>
      <c r="D119" t="s">
        <v>349</v>
      </c>
      <c r="E119" t="b">
        <v>1</v>
      </c>
      <c r="F119">
        <f>COUNTIF($D$2:D2359,D119)</f>
        <v>2</v>
      </c>
    </row>
    <row r="120" spans="1:6" x14ac:dyDescent="0.35">
      <c r="A120" t="s">
        <v>350</v>
      </c>
      <c r="B120" t="s">
        <v>351</v>
      </c>
      <c r="C120" t="s">
        <v>9</v>
      </c>
      <c r="D120" t="s">
        <v>352</v>
      </c>
      <c r="E120" t="b">
        <v>1</v>
      </c>
      <c r="F120">
        <f>COUNTIF($D$2:D2360,D120)</f>
        <v>1</v>
      </c>
    </row>
    <row r="121" spans="1:6" x14ac:dyDescent="0.35">
      <c r="A121" t="s">
        <v>353</v>
      </c>
      <c r="B121" t="s">
        <v>354</v>
      </c>
      <c r="C121" t="s">
        <v>9</v>
      </c>
      <c r="D121" t="s">
        <v>355</v>
      </c>
      <c r="E121" t="b">
        <v>1</v>
      </c>
      <c r="F121">
        <f>COUNTIF($D$2:D2361,D121)</f>
        <v>2</v>
      </c>
    </row>
    <row r="122" spans="1:6" x14ac:dyDescent="0.35">
      <c r="A122" t="s">
        <v>357</v>
      </c>
      <c r="B122" t="s">
        <v>94</v>
      </c>
      <c r="C122" t="s">
        <v>9</v>
      </c>
      <c r="D122" t="s">
        <v>359</v>
      </c>
      <c r="E122" t="b">
        <v>1</v>
      </c>
      <c r="F122">
        <f>COUNTIF($D$2:D2362,D122)</f>
        <v>1</v>
      </c>
    </row>
    <row r="123" spans="1:6" x14ac:dyDescent="0.35">
      <c r="A123" t="s">
        <v>361</v>
      </c>
      <c r="B123" t="s">
        <v>315</v>
      </c>
      <c r="C123" t="s">
        <v>9</v>
      </c>
      <c r="D123" t="s">
        <v>362</v>
      </c>
      <c r="E123" t="b">
        <v>1</v>
      </c>
      <c r="F123">
        <f>COUNTIF($D$2:D2363,D123)</f>
        <v>1</v>
      </c>
    </row>
    <row r="124" spans="1:6" x14ac:dyDescent="0.35">
      <c r="A124" t="s">
        <v>363</v>
      </c>
      <c r="B124" t="s">
        <v>68</v>
      </c>
      <c r="C124" t="s">
        <v>9</v>
      </c>
      <c r="D124" t="s">
        <v>364</v>
      </c>
      <c r="E124" t="b">
        <v>1</v>
      </c>
      <c r="F124">
        <f>COUNTIF($D$2:D2364,D124)</f>
        <v>1</v>
      </c>
    </row>
    <row r="125" spans="1:6" x14ac:dyDescent="0.35">
      <c r="A125" t="s">
        <v>365</v>
      </c>
      <c r="B125" t="s">
        <v>100</v>
      </c>
      <c r="C125" t="s">
        <v>9</v>
      </c>
      <c r="D125" t="s">
        <v>366</v>
      </c>
      <c r="E125" t="b">
        <v>1</v>
      </c>
      <c r="F125">
        <f>COUNTIF($D$2:D2365,D125)</f>
        <v>5</v>
      </c>
    </row>
    <row r="126" spans="1:6" x14ac:dyDescent="0.35">
      <c r="A126" t="s">
        <v>367</v>
      </c>
      <c r="B126" t="s">
        <v>368</v>
      </c>
      <c r="C126" t="s">
        <v>9</v>
      </c>
      <c r="D126" t="s">
        <v>369</v>
      </c>
      <c r="E126" t="b">
        <v>1</v>
      </c>
      <c r="F126">
        <f>COUNTIF($D$2:D2366,D126)</f>
        <v>1</v>
      </c>
    </row>
    <row r="127" spans="1:6" x14ac:dyDescent="0.35">
      <c r="A127" t="s">
        <v>370</v>
      </c>
      <c r="B127" t="s">
        <v>336</v>
      </c>
      <c r="C127" t="s">
        <v>9</v>
      </c>
      <c r="D127" t="s">
        <v>371</v>
      </c>
      <c r="E127" t="b">
        <v>1</v>
      </c>
      <c r="F127">
        <f>COUNTIF($D$2:D2367,D127)</f>
        <v>1</v>
      </c>
    </row>
    <row r="128" spans="1:6" x14ac:dyDescent="0.35">
      <c r="A128" t="s">
        <v>372</v>
      </c>
      <c r="B128" t="s">
        <v>91</v>
      </c>
      <c r="C128" t="s">
        <v>9</v>
      </c>
      <c r="D128" t="s">
        <v>373</v>
      </c>
      <c r="E128" t="b">
        <v>1</v>
      </c>
      <c r="F128">
        <f>COUNTIF($D$2:D2368,D128)</f>
        <v>1</v>
      </c>
    </row>
    <row r="129" spans="1:6" x14ac:dyDescent="0.35">
      <c r="A129" t="s">
        <v>374</v>
      </c>
      <c r="B129" t="s">
        <v>375</v>
      </c>
      <c r="C129" t="s">
        <v>9</v>
      </c>
      <c r="D129" t="s">
        <v>376</v>
      </c>
      <c r="E129" t="b">
        <v>1</v>
      </c>
      <c r="F129">
        <f>COUNTIF($D$2:D2369,D129)</f>
        <v>2</v>
      </c>
    </row>
    <row r="130" spans="1:6" x14ac:dyDescent="0.35">
      <c r="A130" t="s">
        <v>377</v>
      </c>
      <c r="B130" t="s">
        <v>378</v>
      </c>
      <c r="C130" t="s">
        <v>9</v>
      </c>
      <c r="D130" t="s">
        <v>379</v>
      </c>
      <c r="E130" t="b">
        <v>1</v>
      </c>
      <c r="F130">
        <f>COUNTIF($D$2:D2370,D130)</f>
        <v>1</v>
      </c>
    </row>
    <row r="131" spans="1:6" x14ac:dyDescent="0.35">
      <c r="A131" t="s">
        <v>380</v>
      </c>
      <c r="B131" t="s">
        <v>72</v>
      </c>
      <c r="C131" t="s">
        <v>9</v>
      </c>
      <c r="D131" t="s">
        <v>145</v>
      </c>
      <c r="E131" t="b">
        <v>1</v>
      </c>
      <c r="F131">
        <f>COUNTIF($D$2:D2371,D131)</f>
        <v>2</v>
      </c>
    </row>
    <row r="132" spans="1:6" x14ac:dyDescent="0.35">
      <c r="A132" t="s">
        <v>381</v>
      </c>
      <c r="B132" t="s">
        <v>8</v>
      </c>
      <c r="C132" t="s">
        <v>9</v>
      </c>
      <c r="D132" t="s">
        <v>382</v>
      </c>
      <c r="E132" t="b">
        <v>1</v>
      </c>
      <c r="F132">
        <f>COUNTIF($D$2:D2372,D132)</f>
        <v>2</v>
      </c>
    </row>
    <row r="133" spans="1:6" x14ac:dyDescent="0.35">
      <c r="A133" t="s">
        <v>383</v>
      </c>
      <c r="B133" t="s">
        <v>23</v>
      </c>
      <c r="C133" t="s">
        <v>9</v>
      </c>
      <c r="D133" t="s">
        <v>384</v>
      </c>
      <c r="E133" t="b">
        <v>1</v>
      </c>
      <c r="F133">
        <f>COUNTIF($D$2:D2373,D133)</f>
        <v>1</v>
      </c>
    </row>
    <row r="134" spans="1:6" x14ac:dyDescent="0.35">
      <c r="A134" t="s">
        <v>385</v>
      </c>
      <c r="B134" t="s">
        <v>49</v>
      </c>
      <c r="C134" t="s">
        <v>9</v>
      </c>
      <c r="D134" t="s">
        <v>386</v>
      </c>
      <c r="E134" t="b">
        <v>1</v>
      </c>
      <c r="F134">
        <f>COUNTIF($D$2:D2374,D134)</f>
        <v>1</v>
      </c>
    </row>
    <row r="135" spans="1:6" x14ac:dyDescent="0.35">
      <c r="A135" t="s">
        <v>387</v>
      </c>
      <c r="B135" t="s">
        <v>286</v>
      </c>
      <c r="C135" t="s">
        <v>9</v>
      </c>
      <c r="D135" t="s">
        <v>388</v>
      </c>
      <c r="E135" t="b">
        <v>1</v>
      </c>
      <c r="F135">
        <f>COUNTIF($D$2:D2375,D135)</f>
        <v>1</v>
      </c>
    </row>
    <row r="136" spans="1:6" x14ac:dyDescent="0.35">
      <c r="A136" t="s">
        <v>389</v>
      </c>
      <c r="B136" t="s">
        <v>115</v>
      </c>
      <c r="C136" t="s">
        <v>9</v>
      </c>
      <c r="D136" t="s">
        <v>390</v>
      </c>
      <c r="E136" t="b">
        <v>1</v>
      </c>
      <c r="F136">
        <f>COUNTIF($D$2:D2376,D136)</f>
        <v>1</v>
      </c>
    </row>
    <row r="137" spans="1:6" x14ac:dyDescent="0.35">
      <c r="A137" t="s">
        <v>391</v>
      </c>
      <c r="B137" t="s">
        <v>392</v>
      </c>
      <c r="C137" t="s">
        <v>9</v>
      </c>
      <c r="D137" t="s">
        <v>393</v>
      </c>
      <c r="E137" t="b">
        <v>1</v>
      </c>
      <c r="F137">
        <f>COUNTIF($D$2:D2377,D137)</f>
        <v>2</v>
      </c>
    </row>
    <row r="138" spans="1:6" x14ac:dyDescent="0.35">
      <c r="A138" t="s">
        <v>394</v>
      </c>
      <c r="B138" t="s">
        <v>76</v>
      </c>
      <c r="C138" t="s">
        <v>9</v>
      </c>
      <c r="D138" t="s">
        <v>395</v>
      </c>
      <c r="E138" t="b">
        <v>1</v>
      </c>
      <c r="F138">
        <f>COUNTIF($D$2:D2378,D138)</f>
        <v>1</v>
      </c>
    </row>
    <row r="139" spans="1:6" x14ac:dyDescent="0.35">
      <c r="A139" t="s">
        <v>396</v>
      </c>
      <c r="B139" t="s">
        <v>241</v>
      </c>
      <c r="C139" t="s">
        <v>9</v>
      </c>
      <c r="D139" t="s">
        <v>397</v>
      </c>
      <c r="E139" t="b">
        <v>1</v>
      </c>
      <c r="F139">
        <f>COUNTIF($D$2:D2379,D139)</f>
        <v>1</v>
      </c>
    </row>
    <row r="140" spans="1:6" x14ac:dyDescent="0.35">
      <c r="A140" t="s">
        <v>398</v>
      </c>
      <c r="B140" t="s">
        <v>118</v>
      </c>
      <c r="C140" t="s">
        <v>9</v>
      </c>
      <c r="D140" t="s">
        <v>399</v>
      </c>
      <c r="E140" t="b">
        <v>1</v>
      </c>
      <c r="F140">
        <f>COUNTIF($D$2:D2380,D140)</f>
        <v>1</v>
      </c>
    </row>
    <row r="141" spans="1:6" x14ac:dyDescent="0.35">
      <c r="A141" t="s">
        <v>400</v>
      </c>
      <c r="B141" t="s">
        <v>401</v>
      </c>
      <c r="C141" t="s">
        <v>9</v>
      </c>
      <c r="D141" t="s">
        <v>402</v>
      </c>
      <c r="E141" t="b">
        <v>1</v>
      </c>
      <c r="F141">
        <f>COUNTIF($D$2:D2381,D141)</f>
        <v>1</v>
      </c>
    </row>
    <row r="142" spans="1:6" x14ac:dyDescent="0.35">
      <c r="A142" t="s">
        <v>403</v>
      </c>
      <c r="B142" t="s">
        <v>97</v>
      </c>
      <c r="C142" t="s">
        <v>9</v>
      </c>
      <c r="D142" t="s">
        <v>404</v>
      </c>
      <c r="E142" t="b">
        <v>1</v>
      </c>
      <c r="F142">
        <f>COUNTIF($D$2:D2382,D142)</f>
        <v>1</v>
      </c>
    </row>
    <row r="143" spans="1:6" x14ac:dyDescent="0.35">
      <c r="A143" t="s">
        <v>405</v>
      </c>
      <c r="B143" t="s">
        <v>139</v>
      </c>
      <c r="C143" t="s">
        <v>9</v>
      </c>
      <c r="D143" t="s">
        <v>406</v>
      </c>
      <c r="E143" t="b">
        <v>1</v>
      </c>
      <c r="F143">
        <f>COUNTIF($D$2:D2383,D143)</f>
        <v>2</v>
      </c>
    </row>
    <row r="144" spans="1:6" x14ac:dyDescent="0.35">
      <c r="A144" t="s">
        <v>407</v>
      </c>
      <c r="B144" t="s">
        <v>62</v>
      </c>
      <c r="C144" t="s">
        <v>9</v>
      </c>
      <c r="D144" t="s">
        <v>408</v>
      </c>
      <c r="E144" t="b">
        <v>1</v>
      </c>
      <c r="F144">
        <f>COUNTIF($D$2:D2384,D144)</f>
        <v>1</v>
      </c>
    </row>
    <row r="145" spans="1:6" x14ac:dyDescent="0.35">
      <c r="A145" t="s">
        <v>409</v>
      </c>
      <c r="B145" t="s">
        <v>139</v>
      </c>
      <c r="C145" t="s">
        <v>9</v>
      </c>
      <c r="D145" t="s">
        <v>410</v>
      </c>
      <c r="E145" t="b">
        <v>1</v>
      </c>
      <c r="F145">
        <f>COUNTIF($D$2:D2385,D145)</f>
        <v>1</v>
      </c>
    </row>
    <row r="146" spans="1:6" x14ac:dyDescent="0.35">
      <c r="A146" t="s">
        <v>411</v>
      </c>
      <c r="B146" t="s">
        <v>368</v>
      </c>
      <c r="C146" t="s">
        <v>9</v>
      </c>
      <c r="D146" t="s">
        <v>412</v>
      </c>
      <c r="E146" t="b">
        <v>1</v>
      </c>
      <c r="F146">
        <f>COUNTIF($D$2:D2386,D146)</f>
        <v>2</v>
      </c>
    </row>
    <row r="147" spans="1:6" x14ac:dyDescent="0.35">
      <c r="A147" t="s">
        <v>413</v>
      </c>
      <c r="B147" t="s">
        <v>100</v>
      </c>
      <c r="C147" t="s">
        <v>9</v>
      </c>
      <c r="D147" t="s">
        <v>414</v>
      </c>
      <c r="E147" t="b">
        <v>1</v>
      </c>
      <c r="F147">
        <f>COUNTIF($D$2:D2387,D147)</f>
        <v>1</v>
      </c>
    </row>
    <row r="148" spans="1:6" x14ac:dyDescent="0.35">
      <c r="A148" t="s">
        <v>415</v>
      </c>
      <c r="B148" t="s">
        <v>268</v>
      </c>
      <c r="C148" t="s">
        <v>9</v>
      </c>
      <c r="D148" t="s">
        <v>416</v>
      </c>
      <c r="E148" t="b">
        <v>1</v>
      </c>
      <c r="F148">
        <f>COUNTIF($D$2:D2388,D148)</f>
        <v>2</v>
      </c>
    </row>
    <row r="149" spans="1:6" x14ac:dyDescent="0.35">
      <c r="A149" t="s">
        <v>417</v>
      </c>
      <c r="B149" t="s">
        <v>418</v>
      </c>
      <c r="C149" t="s">
        <v>9</v>
      </c>
      <c r="D149" t="s">
        <v>419</v>
      </c>
      <c r="E149" t="b">
        <v>1</v>
      </c>
      <c r="F149">
        <f>COUNTIF($D$2:D2389,D149)</f>
        <v>1</v>
      </c>
    </row>
    <row r="150" spans="1:6" x14ac:dyDescent="0.35">
      <c r="A150" t="s">
        <v>420</v>
      </c>
      <c r="B150" t="s">
        <v>91</v>
      </c>
      <c r="C150" t="s">
        <v>9</v>
      </c>
      <c r="D150" t="s">
        <v>421</v>
      </c>
      <c r="E150" t="b">
        <v>1</v>
      </c>
      <c r="F150">
        <f>COUNTIF($D$2:D2390,D150)</f>
        <v>1</v>
      </c>
    </row>
    <row r="151" spans="1:6" x14ac:dyDescent="0.35">
      <c r="A151" t="s">
        <v>422</v>
      </c>
      <c r="B151" t="s">
        <v>68</v>
      </c>
      <c r="C151" t="s">
        <v>9</v>
      </c>
      <c r="D151" t="s">
        <v>423</v>
      </c>
      <c r="E151" t="b">
        <v>1</v>
      </c>
      <c r="F151">
        <f>COUNTIF($D$2:D2391,D151)</f>
        <v>1</v>
      </c>
    </row>
    <row r="152" spans="1:6" x14ac:dyDescent="0.35">
      <c r="A152" t="s">
        <v>424</v>
      </c>
      <c r="B152" t="s">
        <v>211</v>
      </c>
      <c r="C152" t="s">
        <v>9</v>
      </c>
      <c r="D152" t="s">
        <v>425</v>
      </c>
      <c r="E152" t="b">
        <v>1</v>
      </c>
      <c r="F152">
        <f>COUNTIF($D$2:D2392,D152)</f>
        <v>2</v>
      </c>
    </row>
    <row r="153" spans="1:6" x14ac:dyDescent="0.35">
      <c r="A153" t="s">
        <v>426</v>
      </c>
      <c r="B153" t="s">
        <v>115</v>
      </c>
      <c r="C153" t="s">
        <v>9</v>
      </c>
      <c r="D153" t="s">
        <v>427</v>
      </c>
      <c r="E153" t="b">
        <v>1</v>
      </c>
      <c r="F153">
        <f>COUNTIF($D$2:D2393,D153)</f>
        <v>3</v>
      </c>
    </row>
    <row r="154" spans="1:6" x14ac:dyDescent="0.35">
      <c r="A154" t="s">
        <v>428</v>
      </c>
      <c r="B154" t="s">
        <v>86</v>
      </c>
      <c r="C154" t="s">
        <v>9</v>
      </c>
      <c r="D154" t="s">
        <v>429</v>
      </c>
      <c r="E154" t="b">
        <v>1</v>
      </c>
      <c r="F154">
        <f>COUNTIF($D$2:D2394,D154)</f>
        <v>1</v>
      </c>
    </row>
    <row r="155" spans="1:6" x14ac:dyDescent="0.35">
      <c r="A155" t="s">
        <v>430</v>
      </c>
      <c r="B155" t="s">
        <v>32</v>
      </c>
      <c r="C155" t="s">
        <v>9</v>
      </c>
      <c r="D155" t="s">
        <v>431</v>
      </c>
      <c r="E155" t="b">
        <v>1</v>
      </c>
      <c r="F155">
        <f>COUNTIF($D$2:D2395,D155)</f>
        <v>2</v>
      </c>
    </row>
    <row r="156" spans="1:6" x14ac:dyDescent="0.35">
      <c r="A156" t="s">
        <v>432</v>
      </c>
      <c r="B156" t="s">
        <v>43</v>
      </c>
      <c r="C156" t="s">
        <v>9</v>
      </c>
      <c r="D156" t="s">
        <v>433</v>
      </c>
      <c r="E156" t="b">
        <v>1</v>
      </c>
      <c r="F156">
        <f>COUNTIF($D$2:D2396,D156)</f>
        <v>1</v>
      </c>
    </row>
    <row r="157" spans="1:6" x14ac:dyDescent="0.35">
      <c r="A157" t="s">
        <v>434</v>
      </c>
      <c r="B157" t="s">
        <v>172</v>
      </c>
      <c r="C157" t="s">
        <v>9</v>
      </c>
      <c r="D157" t="s">
        <v>435</v>
      </c>
      <c r="E157" t="b">
        <v>1</v>
      </c>
      <c r="F157">
        <f>COUNTIF($D$2:D2397,D157)</f>
        <v>2</v>
      </c>
    </row>
    <row r="158" spans="1:6" x14ac:dyDescent="0.35">
      <c r="A158" t="s">
        <v>436</v>
      </c>
      <c r="B158" t="s">
        <v>437</v>
      </c>
      <c r="C158" t="s">
        <v>9</v>
      </c>
      <c r="D158" t="s">
        <v>438</v>
      </c>
      <c r="E158" t="b">
        <v>1</v>
      </c>
      <c r="F158">
        <f>COUNTIF($D$2:D2398,D158)</f>
        <v>1</v>
      </c>
    </row>
    <row r="159" spans="1:6" x14ac:dyDescent="0.35">
      <c r="A159" t="s">
        <v>439</v>
      </c>
      <c r="B159" t="s">
        <v>165</v>
      </c>
      <c r="C159" t="s">
        <v>9</v>
      </c>
      <c r="D159" t="s">
        <v>440</v>
      </c>
      <c r="E159" t="b">
        <v>1</v>
      </c>
      <c r="F159">
        <f>COUNTIF($D$2:D2399,D159)</f>
        <v>1</v>
      </c>
    </row>
    <row r="160" spans="1:6" x14ac:dyDescent="0.35">
      <c r="A160" t="s">
        <v>441</v>
      </c>
      <c r="B160" t="s">
        <v>94</v>
      </c>
      <c r="C160" t="s">
        <v>9</v>
      </c>
      <c r="D160" t="s">
        <v>442</v>
      </c>
      <c r="E160" t="b">
        <v>1</v>
      </c>
      <c r="F160">
        <f>COUNTIF($D$2:D2400,D160)</f>
        <v>1</v>
      </c>
    </row>
    <row r="161" spans="1:6" x14ac:dyDescent="0.35">
      <c r="A161" t="s">
        <v>443</v>
      </c>
      <c r="B161" t="s">
        <v>94</v>
      </c>
      <c r="C161" t="s">
        <v>9</v>
      </c>
      <c r="D161" t="s">
        <v>444</v>
      </c>
      <c r="E161" t="b">
        <v>1</v>
      </c>
      <c r="F161">
        <f>COUNTIF($D$2:D2401,D161)</f>
        <v>1</v>
      </c>
    </row>
    <row r="162" spans="1:6" x14ac:dyDescent="0.35">
      <c r="A162" t="s">
        <v>445</v>
      </c>
      <c r="B162" t="s">
        <v>418</v>
      </c>
      <c r="C162" t="s">
        <v>9</v>
      </c>
      <c r="D162" t="s">
        <v>446</v>
      </c>
      <c r="E162" t="b">
        <v>1</v>
      </c>
      <c r="F162">
        <f>COUNTIF($D$2:D2402,D162)</f>
        <v>3</v>
      </c>
    </row>
    <row r="163" spans="1:6" x14ac:dyDescent="0.35">
      <c r="A163" t="s">
        <v>447</v>
      </c>
      <c r="B163" t="s">
        <v>241</v>
      </c>
      <c r="C163" t="s">
        <v>9</v>
      </c>
      <c r="D163" t="s">
        <v>448</v>
      </c>
      <c r="E163" t="b">
        <v>1</v>
      </c>
      <c r="F163">
        <f>COUNTIF($D$2:D2403,D163)</f>
        <v>4</v>
      </c>
    </row>
    <row r="164" spans="1:6" x14ac:dyDescent="0.35">
      <c r="A164" t="s">
        <v>449</v>
      </c>
      <c r="B164" t="s">
        <v>68</v>
      </c>
      <c r="C164" t="s">
        <v>9</v>
      </c>
      <c r="D164" t="s">
        <v>450</v>
      </c>
      <c r="E164" t="b">
        <v>1</v>
      </c>
      <c r="F164">
        <f>COUNTIF($D$2:D2404,D164)</f>
        <v>1</v>
      </c>
    </row>
    <row r="165" spans="1:6" x14ac:dyDescent="0.35">
      <c r="A165" t="s">
        <v>451</v>
      </c>
      <c r="B165" t="s">
        <v>241</v>
      </c>
      <c r="C165" t="s">
        <v>9</v>
      </c>
      <c r="D165" t="s">
        <v>452</v>
      </c>
      <c r="E165" t="b">
        <v>1</v>
      </c>
      <c r="F165">
        <f>COUNTIF($D$2:D2405,D165)</f>
        <v>1</v>
      </c>
    </row>
    <row r="166" spans="1:6" x14ac:dyDescent="0.35">
      <c r="A166" t="s">
        <v>453</v>
      </c>
      <c r="B166" t="s">
        <v>454</v>
      </c>
      <c r="C166" t="s">
        <v>9</v>
      </c>
      <c r="D166" t="s">
        <v>455</v>
      </c>
      <c r="E166" t="b">
        <v>1</v>
      </c>
      <c r="F166">
        <f>COUNTIF($D$2:D2406,D166)</f>
        <v>1</v>
      </c>
    </row>
    <row r="167" spans="1:6" x14ac:dyDescent="0.35">
      <c r="A167" t="s">
        <v>456</v>
      </c>
      <c r="B167" t="s">
        <v>199</v>
      </c>
      <c r="C167" t="s">
        <v>9</v>
      </c>
      <c r="D167" t="s">
        <v>457</v>
      </c>
      <c r="E167" t="b">
        <v>1</v>
      </c>
      <c r="F167">
        <f>COUNTIF($D$2:D2407,D167)</f>
        <v>3</v>
      </c>
    </row>
    <row r="168" spans="1:6" x14ac:dyDescent="0.35">
      <c r="A168" t="s">
        <v>458</v>
      </c>
      <c r="B168" t="s">
        <v>52</v>
      </c>
      <c r="C168" t="s">
        <v>9</v>
      </c>
      <c r="D168" t="s">
        <v>459</v>
      </c>
      <c r="E168" t="b">
        <v>1</v>
      </c>
      <c r="F168">
        <f>COUNTIF($D$2:D2408,D168)</f>
        <v>1</v>
      </c>
    </row>
    <row r="169" spans="1:6" x14ac:dyDescent="0.35">
      <c r="A169" t="s">
        <v>460</v>
      </c>
      <c r="B169" t="s">
        <v>12</v>
      </c>
      <c r="C169" t="s">
        <v>9</v>
      </c>
      <c r="D169" t="s">
        <v>461</v>
      </c>
      <c r="E169" t="b">
        <v>1</v>
      </c>
      <c r="F169">
        <f>COUNTIF($D$2:D2409,D169)</f>
        <v>2</v>
      </c>
    </row>
    <row r="170" spans="1:6" x14ac:dyDescent="0.35">
      <c r="A170" t="s">
        <v>462</v>
      </c>
      <c r="B170" t="s">
        <v>454</v>
      </c>
      <c r="C170" t="s">
        <v>9</v>
      </c>
      <c r="D170" t="s">
        <v>463</v>
      </c>
      <c r="E170" t="b">
        <v>1</v>
      </c>
      <c r="F170">
        <f>COUNTIF($D$2:D2410,D170)</f>
        <v>1</v>
      </c>
    </row>
    <row r="171" spans="1:6" x14ac:dyDescent="0.35">
      <c r="A171" t="s">
        <v>464</v>
      </c>
      <c r="B171" t="s">
        <v>103</v>
      </c>
      <c r="C171" t="s">
        <v>9</v>
      </c>
      <c r="D171" t="s">
        <v>465</v>
      </c>
      <c r="E171" t="b">
        <v>1</v>
      </c>
      <c r="F171">
        <f>COUNTIF($D$2:D2411,D171)</f>
        <v>4</v>
      </c>
    </row>
    <row r="172" spans="1:6" x14ac:dyDescent="0.35">
      <c r="A172" t="s">
        <v>466</v>
      </c>
      <c r="B172" t="s">
        <v>268</v>
      </c>
      <c r="C172" t="s">
        <v>9</v>
      </c>
      <c r="D172" t="s">
        <v>467</v>
      </c>
      <c r="E172" t="b">
        <v>1</v>
      </c>
      <c r="F172">
        <f>COUNTIF($D$2:D2412,D172)</f>
        <v>2</v>
      </c>
    </row>
    <row r="173" spans="1:6" x14ac:dyDescent="0.35">
      <c r="A173" t="s">
        <v>468</v>
      </c>
      <c r="B173" t="s">
        <v>418</v>
      </c>
      <c r="C173" t="s">
        <v>9</v>
      </c>
      <c r="D173" t="s">
        <v>469</v>
      </c>
      <c r="E173" t="b">
        <v>1</v>
      </c>
      <c r="F173">
        <f>COUNTIF($D$2:D2413,D173)</f>
        <v>1</v>
      </c>
    </row>
    <row r="174" spans="1:6" x14ac:dyDescent="0.35">
      <c r="A174" t="s">
        <v>470</v>
      </c>
      <c r="B174" t="s">
        <v>49</v>
      </c>
      <c r="C174" t="s">
        <v>9</v>
      </c>
      <c r="D174" t="s">
        <v>471</v>
      </c>
      <c r="E174" t="b">
        <v>1</v>
      </c>
      <c r="F174">
        <f>COUNTIF($D$2:D2414,D174)</f>
        <v>2</v>
      </c>
    </row>
    <row r="175" spans="1:6" x14ac:dyDescent="0.35">
      <c r="A175" t="s">
        <v>472</v>
      </c>
      <c r="B175" t="s">
        <v>94</v>
      </c>
      <c r="C175" t="s">
        <v>9</v>
      </c>
      <c r="D175" t="s">
        <v>473</v>
      </c>
      <c r="E175" t="b">
        <v>1</v>
      </c>
      <c r="F175">
        <f>COUNTIF($D$2:D2415,D175)</f>
        <v>1</v>
      </c>
    </row>
    <row r="176" spans="1:6" x14ac:dyDescent="0.35">
      <c r="A176" t="s">
        <v>474</v>
      </c>
      <c r="B176" t="s">
        <v>108</v>
      </c>
      <c r="C176" t="s">
        <v>9</v>
      </c>
      <c r="D176" t="s">
        <v>475</v>
      </c>
      <c r="E176" t="b">
        <v>1</v>
      </c>
      <c r="F176">
        <f>COUNTIF($D$2:D2416,D176)</f>
        <v>2</v>
      </c>
    </row>
    <row r="177" spans="1:6" x14ac:dyDescent="0.35">
      <c r="A177" t="s">
        <v>476</v>
      </c>
      <c r="B177" t="s">
        <v>147</v>
      </c>
      <c r="C177" t="s">
        <v>9</v>
      </c>
      <c r="D177" t="s">
        <v>477</v>
      </c>
      <c r="E177" t="b">
        <v>1</v>
      </c>
      <c r="F177">
        <f>COUNTIF($D$2:D2417,D177)</f>
        <v>1</v>
      </c>
    </row>
    <row r="178" spans="1:6" x14ac:dyDescent="0.35">
      <c r="A178" t="s">
        <v>478</v>
      </c>
      <c r="B178" t="s">
        <v>192</v>
      </c>
      <c r="C178" t="s">
        <v>9</v>
      </c>
      <c r="D178" t="s">
        <v>479</v>
      </c>
      <c r="E178" t="b">
        <v>1</v>
      </c>
      <c r="F178">
        <f>COUNTIF($D$2:D2418,D178)</f>
        <v>1</v>
      </c>
    </row>
    <row r="179" spans="1:6" x14ac:dyDescent="0.35">
      <c r="A179" t="s">
        <v>480</v>
      </c>
      <c r="B179" t="s">
        <v>169</v>
      </c>
      <c r="C179" t="s">
        <v>9</v>
      </c>
      <c r="D179" t="s">
        <v>481</v>
      </c>
      <c r="E179" t="b">
        <v>1</v>
      </c>
      <c r="F179">
        <f>COUNTIF($D$2:D2419,D179)</f>
        <v>4</v>
      </c>
    </row>
    <row r="180" spans="1:6" x14ac:dyDescent="0.35">
      <c r="A180" t="s">
        <v>482</v>
      </c>
      <c r="B180" t="s">
        <v>483</v>
      </c>
      <c r="C180" t="s">
        <v>9</v>
      </c>
      <c r="D180" t="s">
        <v>484</v>
      </c>
      <c r="E180" t="b">
        <v>1</v>
      </c>
      <c r="F180">
        <f>COUNTIF($D$2:D2420,D180)</f>
        <v>2</v>
      </c>
    </row>
    <row r="181" spans="1:6" x14ac:dyDescent="0.35">
      <c r="A181" t="s">
        <v>485</v>
      </c>
      <c r="B181" t="s">
        <v>486</v>
      </c>
      <c r="C181" t="s">
        <v>9</v>
      </c>
      <c r="D181" t="s">
        <v>487</v>
      </c>
      <c r="E181" t="b">
        <v>1</v>
      </c>
      <c r="F181">
        <f>COUNTIF($D$2:D2421,D181)</f>
        <v>2</v>
      </c>
    </row>
    <row r="182" spans="1:6" x14ac:dyDescent="0.35">
      <c r="A182" t="s">
        <v>488</v>
      </c>
      <c r="B182" t="s">
        <v>134</v>
      </c>
      <c r="C182" t="s">
        <v>9</v>
      </c>
      <c r="D182" t="s">
        <v>489</v>
      </c>
      <c r="E182" t="b">
        <v>1</v>
      </c>
      <c r="F182">
        <f>COUNTIF($D$2:D2422,D182)</f>
        <v>2</v>
      </c>
    </row>
    <row r="183" spans="1:6" x14ac:dyDescent="0.35">
      <c r="A183" t="s">
        <v>490</v>
      </c>
      <c r="B183" t="s">
        <v>172</v>
      </c>
      <c r="C183" t="s">
        <v>9</v>
      </c>
      <c r="D183" t="s">
        <v>491</v>
      </c>
      <c r="E183" t="b">
        <v>1</v>
      </c>
      <c r="F183">
        <f>COUNTIF($D$2:D2423,D183)</f>
        <v>3</v>
      </c>
    </row>
    <row r="184" spans="1:6" x14ac:dyDescent="0.35">
      <c r="A184" t="s">
        <v>492</v>
      </c>
      <c r="B184" t="s">
        <v>493</v>
      </c>
      <c r="C184" t="s">
        <v>9</v>
      </c>
      <c r="D184" t="s">
        <v>494</v>
      </c>
      <c r="E184" t="b">
        <v>1</v>
      </c>
      <c r="F184">
        <f>COUNTIF($D$2:D2424,D184)</f>
        <v>2</v>
      </c>
    </row>
    <row r="185" spans="1:6" x14ac:dyDescent="0.35">
      <c r="A185" t="s">
        <v>495</v>
      </c>
      <c r="B185" t="s">
        <v>23</v>
      </c>
      <c r="C185" t="s">
        <v>9</v>
      </c>
      <c r="D185" t="s">
        <v>496</v>
      </c>
      <c r="E185" t="b">
        <v>1</v>
      </c>
      <c r="F185">
        <f>COUNTIF($D$2:D2425,D185)</f>
        <v>2</v>
      </c>
    </row>
    <row r="186" spans="1:6" x14ac:dyDescent="0.35">
      <c r="A186" t="s">
        <v>497</v>
      </c>
      <c r="B186" t="s">
        <v>162</v>
      </c>
      <c r="C186" t="s">
        <v>9</v>
      </c>
      <c r="D186" t="s">
        <v>498</v>
      </c>
      <c r="E186" t="b">
        <v>1</v>
      </c>
      <c r="F186">
        <f>COUNTIF($D$2:D2426,D186)</f>
        <v>2</v>
      </c>
    </row>
    <row r="187" spans="1:6" x14ac:dyDescent="0.35">
      <c r="A187" t="s">
        <v>499</v>
      </c>
      <c r="B187" t="s">
        <v>94</v>
      </c>
      <c r="C187" t="s">
        <v>9</v>
      </c>
      <c r="D187" t="s">
        <v>500</v>
      </c>
      <c r="E187" t="b">
        <v>1</v>
      </c>
      <c r="F187">
        <f>COUNTIF($D$2:D2427,D187)</f>
        <v>1</v>
      </c>
    </row>
    <row r="188" spans="1:6" x14ac:dyDescent="0.35">
      <c r="A188" t="s">
        <v>501</v>
      </c>
      <c r="B188" t="s">
        <v>147</v>
      </c>
      <c r="C188" t="s">
        <v>9</v>
      </c>
      <c r="D188" t="s">
        <v>502</v>
      </c>
      <c r="E188" t="b">
        <v>1</v>
      </c>
      <c r="F188">
        <f>COUNTIF($D$2:D2428,D188)</f>
        <v>1</v>
      </c>
    </row>
    <row r="189" spans="1:6" x14ac:dyDescent="0.35">
      <c r="A189" t="s">
        <v>503</v>
      </c>
      <c r="B189" t="s">
        <v>65</v>
      </c>
      <c r="C189" t="s">
        <v>9</v>
      </c>
      <c r="D189" t="s">
        <v>504</v>
      </c>
      <c r="E189" t="b">
        <v>1</v>
      </c>
      <c r="F189">
        <f>COUNTIF($D$2:D2429,D189)</f>
        <v>1</v>
      </c>
    </row>
    <row r="190" spans="1:6" x14ac:dyDescent="0.35">
      <c r="A190" t="s">
        <v>505</v>
      </c>
      <c r="B190" t="s">
        <v>354</v>
      </c>
      <c r="C190" t="s">
        <v>9</v>
      </c>
      <c r="D190" t="s">
        <v>506</v>
      </c>
      <c r="E190" t="b">
        <v>1</v>
      </c>
      <c r="F190">
        <f>COUNTIF($D$2:D2430,D190)</f>
        <v>3</v>
      </c>
    </row>
    <row r="191" spans="1:6" x14ac:dyDescent="0.35">
      <c r="A191" t="s">
        <v>507</v>
      </c>
      <c r="B191" t="s">
        <v>508</v>
      </c>
      <c r="C191" t="s">
        <v>9</v>
      </c>
      <c r="D191" t="s">
        <v>509</v>
      </c>
      <c r="E191" t="b">
        <v>1</v>
      </c>
      <c r="F191">
        <f>COUNTIF($D$2:D2431,D191)</f>
        <v>1</v>
      </c>
    </row>
    <row r="192" spans="1:6" x14ac:dyDescent="0.35">
      <c r="A192" t="s">
        <v>510</v>
      </c>
      <c r="B192" t="s">
        <v>155</v>
      </c>
      <c r="C192" t="s">
        <v>9</v>
      </c>
      <c r="D192" t="s">
        <v>511</v>
      </c>
      <c r="E192" t="b">
        <v>1</v>
      </c>
      <c r="F192">
        <f>COUNTIF($D$2:D2432,D192)</f>
        <v>1</v>
      </c>
    </row>
    <row r="193" spans="1:6" x14ac:dyDescent="0.35">
      <c r="A193" t="s">
        <v>512</v>
      </c>
      <c r="B193" t="s">
        <v>81</v>
      </c>
      <c r="C193" t="s">
        <v>9</v>
      </c>
      <c r="D193" t="s">
        <v>406</v>
      </c>
      <c r="E193" t="b">
        <v>1</v>
      </c>
      <c r="F193">
        <f>COUNTIF($D$2:D2433,D193)</f>
        <v>2</v>
      </c>
    </row>
    <row r="194" spans="1:6" x14ac:dyDescent="0.35">
      <c r="A194" t="s">
        <v>513</v>
      </c>
      <c r="B194" t="s">
        <v>202</v>
      </c>
      <c r="C194" t="s">
        <v>9</v>
      </c>
      <c r="D194" t="s">
        <v>514</v>
      </c>
      <c r="E194" t="b">
        <v>1</v>
      </c>
      <c r="F194">
        <f>COUNTIF($D$2:D2434,D194)</f>
        <v>1</v>
      </c>
    </row>
    <row r="195" spans="1:6" x14ac:dyDescent="0.35">
      <c r="A195" t="s">
        <v>515</v>
      </c>
      <c r="B195" t="s">
        <v>139</v>
      </c>
      <c r="C195" t="s">
        <v>9</v>
      </c>
      <c r="D195" t="s">
        <v>60</v>
      </c>
      <c r="E195" t="b">
        <v>1</v>
      </c>
      <c r="F195">
        <f>COUNTIF($D$2:D2435,D195)</f>
        <v>2</v>
      </c>
    </row>
    <row r="196" spans="1:6" x14ac:dyDescent="0.35">
      <c r="A196" t="s">
        <v>516</v>
      </c>
      <c r="B196" t="s">
        <v>289</v>
      </c>
      <c r="C196" t="s">
        <v>9</v>
      </c>
      <c r="D196" t="s">
        <v>517</v>
      </c>
      <c r="E196" t="b">
        <v>1</v>
      </c>
      <c r="F196">
        <f>COUNTIF($D$2:D2436,D196)</f>
        <v>1</v>
      </c>
    </row>
    <row r="197" spans="1:6" x14ac:dyDescent="0.35">
      <c r="A197" t="s">
        <v>518</v>
      </c>
      <c r="B197" t="s">
        <v>112</v>
      </c>
      <c r="C197" t="s">
        <v>9</v>
      </c>
      <c r="D197" t="s">
        <v>484</v>
      </c>
      <c r="E197" t="b">
        <v>0</v>
      </c>
      <c r="F197">
        <f>COUNTIF($D$2:D2437,D197)</f>
        <v>2</v>
      </c>
    </row>
    <row r="198" spans="1:6" x14ac:dyDescent="0.35">
      <c r="A198" t="s">
        <v>519</v>
      </c>
      <c r="B198" t="s">
        <v>289</v>
      </c>
      <c r="C198" t="s">
        <v>9</v>
      </c>
      <c r="D198" t="s">
        <v>520</v>
      </c>
      <c r="E198" t="b">
        <v>1</v>
      </c>
      <c r="F198">
        <f>COUNTIF($D$2:D2438,D198)</f>
        <v>4</v>
      </c>
    </row>
    <row r="199" spans="1:6" x14ac:dyDescent="0.35">
      <c r="A199" t="s">
        <v>521</v>
      </c>
      <c r="B199" t="s">
        <v>57</v>
      </c>
      <c r="C199" t="s">
        <v>9</v>
      </c>
      <c r="D199" t="s">
        <v>522</v>
      </c>
      <c r="E199" t="b">
        <v>1</v>
      </c>
      <c r="F199">
        <f>COUNTIF($D$2:D2439,D199)</f>
        <v>2</v>
      </c>
    </row>
    <row r="200" spans="1:6" x14ac:dyDescent="0.35">
      <c r="A200" t="s">
        <v>523</v>
      </c>
      <c r="B200" t="s">
        <v>20</v>
      </c>
      <c r="C200" t="s">
        <v>9</v>
      </c>
      <c r="D200" t="s">
        <v>524</v>
      </c>
      <c r="E200" t="b">
        <v>1</v>
      </c>
      <c r="F200">
        <f>COUNTIF($D$2:D2440,D200)</f>
        <v>1</v>
      </c>
    </row>
    <row r="201" spans="1:6" x14ac:dyDescent="0.35">
      <c r="A201" t="s">
        <v>525</v>
      </c>
      <c r="B201" t="s">
        <v>39</v>
      </c>
      <c r="C201" t="s">
        <v>9</v>
      </c>
      <c r="D201" t="s">
        <v>526</v>
      </c>
      <c r="E201" t="b">
        <v>1</v>
      </c>
      <c r="F201">
        <f>COUNTIF($D$2:D2441,D201)</f>
        <v>1</v>
      </c>
    </row>
    <row r="202" spans="1:6" x14ac:dyDescent="0.35">
      <c r="A202" t="s">
        <v>527</v>
      </c>
      <c r="B202" t="s">
        <v>112</v>
      </c>
      <c r="C202" t="s">
        <v>9</v>
      </c>
      <c r="D202" t="s">
        <v>528</v>
      </c>
      <c r="E202" t="b">
        <v>1</v>
      </c>
      <c r="F202">
        <f>COUNTIF($D$2:D2442,D202)</f>
        <v>1</v>
      </c>
    </row>
    <row r="203" spans="1:6" x14ac:dyDescent="0.35">
      <c r="A203" t="s">
        <v>529</v>
      </c>
      <c r="B203" t="s">
        <v>225</v>
      </c>
      <c r="C203" t="s">
        <v>9</v>
      </c>
      <c r="D203" t="s">
        <v>530</v>
      </c>
      <c r="E203" t="b">
        <v>0</v>
      </c>
      <c r="F203">
        <f>COUNTIF($D$2:D2443,D203)</f>
        <v>2</v>
      </c>
    </row>
    <row r="204" spans="1:6" x14ac:dyDescent="0.35">
      <c r="A204" t="s">
        <v>531</v>
      </c>
      <c r="B204" t="s">
        <v>134</v>
      </c>
      <c r="C204" t="s">
        <v>9</v>
      </c>
      <c r="D204" t="s">
        <v>532</v>
      </c>
      <c r="E204" t="b">
        <v>1</v>
      </c>
      <c r="F204">
        <f>COUNTIF($D$2:D2444,D204)</f>
        <v>1</v>
      </c>
    </row>
    <row r="205" spans="1:6" x14ac:dyDescent="0.35">
      <c r="A205" t="s">
        <v>533</v>
      </c>
      <c r="B205" t="s">
        <v>286</v>
      </c>
      <c r="C205" t="s">
        <v>9</v>
      </c>
      <c r="D205" t="s">
        <v>355</v>
      </c>
      <c r="E205" t="b">
        <v>1</v>
      </c>
      <c r="F205">
        <f>COUNTIF($D$2:D2445,D205)</f>
        <v>2</v>
      </c>
    </row>
    <row r="206" spans="1:6" x14ac:dyDescent="0.35">
      <c r="A206" t="s">
        <v>534</v>
      </c>
      <c r="B206" t="s">
        <v>437</v>
      </c>
      <c r="C206" t="s">
        <v>9</v>
      </c>
      <c r="D206" t="s">
        <v>535</v>
      </c>
      <c r="E206" t="b">
        <v>1</v>
      </c>
      <c r="F206">
        <f>COUNTIF($D$2:D2446,D206)</f>
        <v>1</v>
      </c>
    </row>
    <row r="207" spans="1:6" x14ac:dyDescent="0.35">
      <c r="A207" t="s">
        <v>536</v>
      </c>
      <c r="B207" t="s">
        <v>324</v>
      </c>
      <c r="C207" t="s">
        <v>9</v>
      </c>
      <c r="D207" t="s">
        <v>537</v>
      </c>
      <c r="E207" t="b">
        <v>1</v>
      </c>
      <c r="F207">
        <f>COUNTIF($D$2:D2447,D207)</f>
        <v>1</v>
      </c>
    </row>
    <row r="208" spans="1:6" x14ac:dyDescent="0.35">
      <c r="A208" t="s">
        <v>538</v>
      </c>
      <c r="B208" t="s">
        <v>368</v>
      </c>
      <c r="C208" t="s">
        <v>9</v>
      </c>
      <c r="D208" t="s">
        <v>539</v>
      </c>
      <c r="E208" t="b">
        <v>1</v>
      </c>
      <c r="F208">
        <f>COUNTIF($D$2:D2448,D208)</f>
        <v>2</v>
      </c>
    </row>
    <row r="209" spans="1:6" x14ac:dyDescent="0.35">
      <c r="A209" t="s">
        <v>541</v>
      </c>
      <c r="B209" t="s">
        <v>437</v>
      </c>
      <c r="C209" t="s">
        <v>9</v>
      </c>
      <c r="D209" t="s">
        <v>543</v>
      </c>
      <c r="E209" t="b">
        <v>1</v>
      </c>
      <c r="F209">
        <f>COUNTIF($D$2:D2449,D209)</f>
        <v>1</v>
      </c>
    </row>
    <row r="210" spans="1:6" x14ac:dyDescent="0.35">
      <c r="A210" t="s">
        <v>547</v>
      </c>
      <c r="B210" t="s">
        <v>225</v>
      </c>
      <c r="C210" t="s">
        <v>9</v>
      </c>
      <c r="D210" t="s">
        <v>550</v>
      </c>
      <c r="E210" t="b">
        <v>0</v>
      </c>
      <c r="F210">
        <f>COUNTIF($D$2:D2450,D210)</f>
        <v>2</v>
      </c>
    </row>
    <row r="211" spans="1:6" x14ac:dyDescent="0.35">
      <c r="A211" t="s">
        <v>551</v>
      </c>
      <c r="B211" t="s">
        <v>552</v>
      </c>
      <c r="C211" t="s">
        <v>9</v>
      </c>
      <c r="D211" t="s">
        <v>553</v>
      </c>
      <c r="E211" t="b">
        <v>1</v>
      </c>
      <c r="F211">
        <f>COUNTIF($D$2:D2451,D211)</f>
        <v>2</v>
      </c>
    </row>
    <row r="212" spans="1:6" x14ac:dyDescent="0.35">
      <c r="A212" t="s">
        <v>554</v>
      </c>
      <c r="B212" t="s">
        <v>315</v>
      </c>
      <c r="C212" t="s">
        <v>9</v>
      </c>
      <c r="D212" t="s">
        <v>555</v>
      </c>
      <c r="E212" t="b">
        <v>1</v>
      </c>
      <c r="F212">
        <f>COUNTIF($D$2:D2452,D212)</f>
        <v>2</v>
      </c>
    </row>
    <row r="213" spans="1:6" x14ac:dyDescent="0.35">
      <c r="A213" t="s">
        <v>556</v>
      </c>
      <c r="B213" t="s">
        <v>418</v>
      </c>
      <c r="C213" t="s">
        <v>9</v>
      </c>
      <c r="D213" t="s">
        <v>557</v>
      </c>
      <c r="E213" t="b">
        <v>1</v>
      </c>
      <c r="F213">
        <f>COUNTIF($D$2:D2453,D213)</f>
        <v>3</v>
      </c>
    </row>
    <row r="214" spans="1:6" x14ac:dyDescent="0.35">
      <c r="A214" t="s">
        <v>558</v>
      </c>
      <c r="B214" t="s">
        <v>401</v>
      </c>
      <c r="C214" t="s">
        <v>9</v>
      </c>
      <c r="D214" t="s">
        <v>559</v>
      </c>
      <c r="E214" t="b">
        <v>1</v>
      </c>
      <c r="F214">
        <f>COUNTIF($D$2:D2454,D214)</f>
        <v>2</v>
      </c>
    </row>
    <row r="215" spans="1:6" x14ac:dyDescent="0.35">
      <c r="A215" t="s">
        <v>560</v>
      </c>
      <c r="B215" t="s">
        <v>324</v>
      </c>
      <c r="C215" t="s">
        <v>9</v>
      </c>
      <c r="D215" t="s">
        <v>561</v>
      </c>
      <c r="E215" t="b">
        <v>1</v>
      </c>
      <c r="F215">
        <f>COUNTIF($D$2:D2455,D215)</f>
        <v>1</v>
      </c>
    </row>
    <row r="216" spans="1:6" x14ac:dyDescent="0.35">
      <c r="A216" t="s">
        <v>562</v>
      </c>
      <c r="B216" t="s">
        <v>563</v>
      </c>
      <c r="C216" t="s">
        <v>9</v>
      </c>
      <c r="D216" t="s">
        <v>564</v>
      </c>
      <c r="E216" t="b">
        <v>1</v>
      </c>
      <c r="F216">
        <f>COUNTIF($D$2:D2456,D216)</f>
        <v>2</v>
      </c>
    </row>
    <row r="217" spans="1:6" x14ac:dyDescent="0.35">
      <c r="A217" t="s">
        <v>565</v>
      </c>
      <c r="B217" t="s">
        <v>134</v>
      </c>
      <c r="C217" t="s">
        <v>9</v>
      </c>
      <c r="D217" t="s">
        <v>566</v>
      </c>
      <c r="E217" t="b">
        <v>1</v>
      </c>
      <c r="F217">
        <f>COUNTIF($D$2:D2457,D217)</f>
        <v>1</v>
      </c>
    </row>
    <row r="218" spans="1:6" x14ac:dyDescent="0.35">
      <c r="A218" t="s">
        <v>567</v>
      </c>
      <c r="B218" t="s">
        <v>35</v>
      </c>
      <c r="C218" t="s">
        <v>9</v>
      </c>
      <c r="D218" t="s">
        <v>568</v>
      </c>
      <c r="E218" t="b">
        <v>1</v>
      </c>
      <c r="F218">
        <f>COUNTIF($D$2:D2458,D218)</f>
        <v>1</v>
      </c>
    </row>
    <row r="219" spans="1:6" x14ac:dyDescent="0.35">
      <c r="A219" t="s">
        <v>569</v>
      </c>
      <c r="B219" t="s">
        <v>336</v>
      </c>
      <c r="C219" t="s">
        <v>9</v>
      </c>
      <c r="D219" t="s">
        <v>570</v>
      </c>
      <c r="E219" t="b">
        <v>1</v>
      </c>
      <c r="F219">
        <f>COUNTIF($D$2:D2459,D219)</f>
        <v>1</v>
      </c>
    </row>
    <row r="220" spans="1:6" x14ac:dyDescent="0.35">
      <c r="A220" t="s">
        <v>571</v>
      </c>
      <c r="B220" t="s">
        <v>351</v>
      </c>
      <c r="C220" t="s">
        <v>9</v>
      </c>
      <c r="D220" t="s">
        <v>572</v>
      </c>
      <c r="E220" t="b">
        <v>1</v>
      </c>
      <c r="F220">
        <f>COUNTIF($D$2:D2460,D220)</f>
        <v>2</v>
      </c>
    </row>
    <row r="221" spans="1:6" x14ac:dyDescent="0.35">
      <c r="A221" t="s">
        <v>573</v>
      </c>
      <c r="B221" t="s">
        <v>286</v>
      </c>
      <c r="C221" t="s">
        <v>9</v>
      </c>
      <c r="D221" t="s">
        <v>574</v>
      </c>
      <c r="E221" t="b">
        <v>1</v>
      </c>
      <c r="F221">
        <f>COUNTIF($D$2:D2461,D221)</f>
        <v>3</v>
      </c>
    </row>
    <row r="222" spans="1:6" x14ac:dyDescent="0.35">
      <c r="A222" t="s">
        <v>575</v>
      </c>
      <c r="B222" t="s">
        <v>68</v>
      </c>
      <c r="C222" t="s">
        <v>9</v>
      </c>
      <c r="D222" t="s">
        <v>576</v>
      </c>
      <c r="E222" t="b">
        <v>1</v>
      </c>
      <c r="F222">
        <f>COUNTIF($D$2:D2462,D222)</f>
        <v>1</v>
      </c>
    </row>
    <row r="223" spans="1:6" x14ac:dyDescent="0.35">
      <c r="A223" t="s">
        <v>577</v>
      </c>
      <c r="B223" t="s">
        <v>16</v>
      </c>
      <c r="C223" t="s">
        <v>9</v>
      </c>
      <c r="D223" t="s">
        <v>578</v>
      </c>
      <c r="E223" t="b">
        <v>1</v>
      </c>
      <c r="F223">
        <f>COUNTIF($D$2:D2463,D223)</f>
        <v>1</v>
      </c>
    </row>
    <row r="224" spans="1:6" x14ac:dyDescent="0.35">
      <c r="A224" t="s">
        <v>579</v>
      </c>
      <c r="B224" t="s">
        <v>86</v>
      </c>
      <c r="C224" t="s">
        <v>9</v>
      </c>
      <c r="D224" t="s">
        <v>582</v>
      </c>
      <c r="E224" t="b">
        <v>0</v>
      </c>
      <c r="F224">
        <f>COUNTIF($D$2:D2464,D224)</f>
        <v>1</v>
      </c>
    </row>
    <row r="225" spans="1:6" x14ac:dyDescent="0.35">
      <c r="A225" t="s">
        <v>583</v>
      </c>
      <c r="B225" t="s">
        <v>192</v>
      </c>
      <c r="C225" t="s">
        <v>9</v>
      </c>
      <c r="D225" t="s">
        <v>585</v>
      </c>
      <c r="E225" t="b">
        <v>1</v>
      </c>
      <c r="F225">
        <f>COUNTIF($D$2:D2465,D225)</f>
        <v>2</v>
      </c>
    </row>
    <row r="226" spans="1:6" x14ac:dyDescent="0.35">
      <c r="A226" t="s">
        <v>586</v>
      </c>
      <c r="B226" t="s">
        <v>199</v>
      </c>
      <c r="C226" t="s">
        <v>9</v>
      </c>
      <c r="D226" t="s">
        <v>588</v>
      </c>
      <c r="E226" t="b">
        <v>1</v>
      </c>
      <c r="F226">
        <f>COUNTIF($D$2:D2466,D226)</f>
        <v>1</v>
      </c>
    </row>
    <row r="227" spans="1:6" x14ac:dyDescent="0.35">
      <c r="A227" t="s">
        <v>590</v>
      </c>
      <c r="B227" t="s">
        <v>76</v>
      </c>
      <c r="C227" t="s">
        <v>9</v>
      </c>
      <c r="D227" t="s">
        <v>591</v>
      </c>
      <c r="E227" t="b">
        <v>1</v>
      </c>
      <c r="F227">
        <f>COUNTIF($D$2:D2467,D227)</f>
        <v>1</v>
      </c>
    </row>
    <row r="228" spans="1:6" x14ac:dyDescent="0.35">
      <c r="A228" t="s">
        <v>592</v>
      </c>
      <c r="B228" t="s">
        <v>563</v>
      </c>
      <c r="C228" t="s">
        <v>9</v>
      </c>
      <c r="D228" t="s">
        <v>593</v>
      </c>
      <c r="E228" t="b">
        <v>1</v>
      </c>
      <c r="F228">
        <f>COUNTIF($D$2:D2468,D228)</f>
        <v>1</v>
      </c>
    </row>
    <row r="229" spans="1:6" x14ac:dyDescent="0.35">
      <c r="A229" t="s">
        <v>596</v>
      </c>
      <c r="B229" t="s">
        <v>162</v>
      </c>
      <c r="C229" t="s">
        <v>9</v>
      </c>
      <c r="D229" t="s">
        <v>121</v>
      </c>
      <c r="E229" t="b">
        <v>1</v>
      </c>
      <c r="F229">
        <f>COUNTIF($D$2:D2469,D229)</f>
        <v>2</v>
      </c>
    </row>
    <row r="230" spans="1:6" x14ac:dyDescent="0.35">
      <c r="A230" t="s">
        <v>597</v>
      </c>
      <c r="B230" t="s">
        <v>315</v>
      </c>
      <c r="C230" t="s">
        <v>9</v>
      </c>
      <c r="D230" t="s">
        <v>598</v>
      </c>
      <c r="E230" t="b">
        <v>1</v>
      </c>
      <c r="F230">
        <f>COUNTIF($D$2:D2470,D230)</f>
        <v>3</v>
      </c>
    </row>
    <row r="231" spans="1:6" x14ac:dyDescent="0.35">
      <c r="A231" t="s">
        <v>599</v>
      </c>
      <c r="B231" t="s">
        <v>354</v>
      </c>
      <c r="C231" t="s">
        <v>9</v>
      </c>
      <c r="D231" t="s">
        <v>465</v>
      </c>
      <c r="E231" t="b">
        <v>1</v>
      </c>
      <c r="F231">
        <f>COUNTIF($D$2:D2471,D231)</f>
        <v>4</v>
      </c>
    </row>
    <row r="232" spans="1:6" x14ac:dyDescent="0.35">
      <c r="A232" t="s">
        <v>600</v>
      </c>
      <c r="B232" t="s">
        <v>493</v>
      </c>
      <c r="C232" t="s">
        <v>9</v>
      </c>
      <c r="D232" t="s">
        <v>601</v>
      </c>
      <c r="E232" t="b">
        <v>1</v>
      </c>
      <c r="F232">
        <f>COUNTIF($D$2:D2472,D232)</f>
        <v>2</v>
      </c>
    </row>
    <row r="233" spans="1:6" x14ac:dyDescent="0.35">
      <c r="A233" t="s">
        <v>604</v>
      </c>
      <c r="B233" t="s">
        <v>169</v>
      </c>
      <c r="C233" t="s">
        <v>9</v>
      </c>
      <c r="D233" t="s">
        <v>605</v>
      </c>
      <c r="E233" t="b">
        <v>1</v>
      </c>
      <c r="F233">
        <f>COUNTIF($D$2:D2473,D233)</f>
        <v>4</v>
      </c>
    </row>
    <row r="234" spans="1:6" x14ac:dyDescent="0.35">
      <c r="A234" t="s">
        <v>606</v>
      </c>
      <c r="B234" t="s">
        <v>368</v>
      </c>
      <c r="C234" t="s">
        <v>9</v>
      </c>
      <c r="D234" t="s">
        <v>607</v>
      </c>
      <c r="E234" t="b">
        <v>1</v>
      </c>
      <c r="F234">
        <f>COUNTIF($D$2:D2474,D234)</f>
        <v>2</v>
      </c>
    </row>
    <row r="235" spans="1:6" x14ac:dyDescent="0.35">
      <c r="A235" t="s">
        <v>610</v>
      </c>
      <c r="B235" t="s">
        <v>508</v>
      </c>
      <c r="C235" t="s">
        <v>9</v>
      </c>
      <c r="D235" t="s">
        <v>612</v>
      </c>
      <c r="E235" t="b">
        <v>1</v>
      </c>
      <c r="F235">
        <f>COUNTIF($D$2:D2475,D235)</f>
        <v>1</v>
      </c>
    </row>
    <row r="236" spans="1:6" x14ac:dyDescent="0.35">
      <c r="A236" t="s">
        <v>615</v>
      </c>
      <c r="B236" t="s">
        <v>12</v>
      </c>
      <c r="C236" t="s">
        <v>9</v>
      </c>
      <c r="D236" t="s">
        <v>616</v>
      </c>
      <c r="E236" t="b">
        <v>1</v>
      </c>
      <c r="F236">
        <f>COUNTIF($D$2:D2476,D236)</f>
        <v>1</v>
      </c>
    </row>
    <row r="237" spans="1:6" x14ac:dyDescent="0.35">
      <c r="A237" t="s">
        <v>619</v>
      </c>
      <c r="B237" t="s">
        <v>351</v>
      </c>
      <c r="C237" t="s">
        <v>9</v>
      </c>
      <c r="D237" t="s">
        <v>620</v>
      </c>
      <c r="E237" t="b">
        <v>1</v>
      </c>
      <c r="F237">
        <f>COUNTIF($D$2:D2477,D237)</f>
        <v>1</v>
      </c>
    </row>
    <row r="238" spans="1:6" x14ac:dyDescent="0.35">
      <c r="A238" t="s">
        <v>621</v>
      </c>
      <c r="B238" t="s">
        <v>622</v>
      </c>
      <c r="C238" t="s">
        <v>9</v>
      </c>
      <c r="D238" t="s">
        <v>625</v>
      </c>
      <c r="E238" t="b">
        <v>1</v>
      </c>
      <c r="F238">
        <f>COUNTIF($D$2:D2478,D238)</f>
        <v>1</v>
      </c>
    </row>
    <row r="239" spans="1:6" x14ac:dyDescent="0.35">
      <c r="A239" t="s">
        <v>626</v>
      </c>
      <c r="B239" t="s">
        <v>437</v>
      </c>
      <c r="C239" t="s">
        <v>9</v>
      </c>
      <c r="D239" t="s">
        <v>628</v>
      </c>
      <c r="E239" t="b">
        <v>1</v>
      </c>
      <c r="F239">
        <f>COUNTIF($D$2:D2479,D239)</f>
        <v>1</v>
      </c>
    </row>
    <row r="240" spans="1:6" x14ac:dyDescent="0.35">
      <c r="A240" t="s">
        <v>630</v>
      </c>
      <c r="B240" t="s">
        <v>268</v>
      </c>
      <c r="C240" t="s">
        <v>9</v>
      </c>
      <c r="D240" t="s">
        <v>632</v>
      </c>
      <c r="E240" t="b">
        <v>1</v>
      </c>
      <c r="F240">
        <f>COUNTIF($D$2:D2480,D240)</f>
        <v>2</v>
      </c>
    </row>
    <row r="241" spans="1:6" x14ac:dyDescent="0.35">
      <c r="A241" t="s">
        <v>633</v>
      </c>
      <c r="B241" t="s">
        <v>336</v>
      </c>
      <c r="C241" t="s">
        <v>9</v>
      </c>
      <c r="D241" t="s">
        <v>635</v>
      </c>
      <c r="E241" t="b">
        <v>1</v>
      </c>
      <c r="F241">
        <f>COUNTIF($D$2:D2481,D241)</f>
        <v>1</v>
      </c>
    </row>
    <row r="242" spans="1:6" x14ac:dyDescent="0.35">
      <c r="A242" t="s">
        <v>637</v>
      </c>
      <c r="B242" t="s">
        <v>638</v>
      </c>
      <c r="C242" t="s">
        <v>9</v>
      </c>
      <c r="D242" t="s">
        <v>639</v>
      </c>
      <c r="E242" t="b">
        <v>1</v>
      </c>
      <c r="F242">
        <f>COUNTIF($D$2:D2482,D242)</f>
        <v>1</v>
      </c>
    </row>
    <row r="243" spans="1:6" x14ac:dyDescent="0.35">
      <c r="A243" t="s">
        <v>640</v>
      </c>
      <c r="B243" t="s">
        <v>12</v>
      </c>
      <c r="C243" t="s">
        <v>9</v>
      </c>
      <c r="D243" t="s">
        <v>641</v>
      </c>
      <c r="E243" t="b">
        <v>1</v>
      </c>
      <c r="F243">
        <f>COUNTIF($D$2:D2483,D243)</f>
        <v>1</v>
      </c>
    </row>
    <row r="244" spans="1:6" x14ac:dyDescent="0.35">
      <c r="A244" t="s">
        <v>643</v>
      </c>
      <c r="B244" t="s">
        <v>68</v>
      </c>
      <c r="C244" t="s">
        <v>9</v>
      </c>
      <c r="D244" t="s">
        <v>644</v>
      </c>
      <c r="E244" t="b">
        <v>1</v>
      </c>
      <c r="F244">
        <f>COUNTIF($D$2:D2484,D244)</f>
        <v>1</v>
      </c>
    </row>
    <row r="245" spans="1:6" x14ac:dyDescent="0.35">
      <c r="A245" t="s">
        <v>645</v>
      </c>
      <c r="B245" t="s">
        <v>52</v>
      </c>
      <c r="C245" t="s">
        <v>9</v>
      </c>
      <c r="D245" t="s">
        <v>647</v>
      </c>
      <c r="E245" t="b">
        <v>1</v>
      </c>
      <c r="F245">
        <f>COUNTIF($D$2:D2485,D245)</f>
        <v>1</v>
      </c>
    </row>
    <row r="246" spans="1:6" x14ac:dyDescent="0.35">
      <c r="A246" t="s">
        <v>649</v>
      </c>
      <c r="B246" t="s">
        <v>650</v>
      </c>
      <c r="C246" t="s">
        <v>9</v>
      </c>
      <c r="D246" t="s">
        <v>651</v>
      </c>
      <c r="E246" t="b">
        <v>1</v>
      </c>
      <c r="F246">
        <f>COUNTIF($D$2:D2486,D246)</f>
        <v>1</v>
      </c>
    </row>
    <row r="247" spans="1:6" x14ac:dyDescent="0.35">
      <c r="A247" t="s">
        <v>653</v>
      </c>
      <c r="B247" t="s">
        <v>97</v>
      </c>
      <c r="C247" t="s">
        <v>9</v>
      </c>
      <c r="D247" t="s">
        <v>655</v>
      </c>
      <c r="E247" t="b">
        <v>0</v>
      </c>
      <c r="F247">
        <f>COUNTIF($D$2:D2487,D247)</f>
        <v>1</v>
      </c>
    </row>
    <row r="248" spans="1:6" x14ac:dyDescent="0.35">
      <c r="A248" t="s">
        <v>656</v>
      </c>
      <c r="B248" t="s">
        <v>162</v>
      </c>
      <c r="C248" t="s">
        <v>9</v>
      </c>
      <c r="D248" t="s">
        <v>539</v>
      </c>
      <c r="E248" t="b">
        <v>1</v>
      </c>
      <c r="F248">
        <f>COUNTIF($D$2:D2488,D248)</f>
        <v>2</v>
      </c>
    </row>
    <row r="249" spans="1:6" x14ac:dyDescent="0.35">
      <c r="A249" t="s">
        <v>659</v>
      </c>
      <c r="B249" t="s">
        <v>39</v>
      </c>
      <c r="C249" t="s">
        <v>9</v>
      </c>
      <c r="D249" t="s">
        <v>660</v>
      </c>
      <c r="E249" t="b">
        <v>1</v>
      </c>
      <c r="F249">
        <f>COUNTIF($D$2:D2489,D249)</f>
        <v>1</v>
      </c>
    </row>
    <row r="250" spans="1:6" x14ac:dyDescent="0.35">
      <c r="A250" t="s">
        <v>661</v>
      </c>
      <c r="B250" t="s">
        <v>32</v>
      </c>
      <c r="C250" t="s">
        <v>9</v>
      </c>
      <c r="D250" t="s">
        <v>664</v>
      </c>
      <c r="E250" t="b">
        <v>1</v>
      </c>
      <c r="F250">
        <f>COUNTIF($D$2:D2490,D250)</f>
        <v>2</v>
      </c>
    </row>
    <row r="251" spans="1:6" x14ac:dyDescent="0.35">
      <c r="A251" t="s">
        <v>665</v>
      </c>
      <c r="B251" t="s">
        <v>375</v>
      </c>
      <c r="C251" t="s">
        <v>9</v>
      </c>
      <c r="D251" t="s">
        <v>666</v>
      </c>
      <c r="E251" t="b">
        <v>1</v>
      </c>
      <c r="F251">
        <f>COUNTIF($D$2:D2491,D251)</f>
        <v>1</v>
      </c>
    </row>
    <row r="252" spans="1:6" x14ac:dyDescent="0.35">
      <c r="A252" t="s">
        <v>669</v>
      </c>
      <c r="B252" t="s">
        <v>52</v>
      </c>
      <c r="C252" t="s">
        <v>9</v>
      </c>
      <c r="D252" t="s">
        <v>670</v>
      </c>
      <c r="E252" t="b">
        <v>1</v>
      </c>
      <c r="F252">
        <f>COUNTIF($D$2:D2492,D252)</f>
        <v>1</v>
      </c>
    </row>
    <row r="253" spans="1:6" x14ac:dyDescent="0.35">
      <c r="A253" t="s">
        <v>671</v>
      </c>
      <c r="B253" t="s">
        <v>346</v>
      </c>
      <c r="C253" t="s">
        <v>9</v>
      </c>
      <c r="D253" t="s">
        <v>674</v>
      </c>
      <c r="E253" t="b">
        <v>1</v>
      </c>
      <c r="F253">
        <f>COUNTIF($D$2:D2493,D253)</f>
        <v>1</v>
      </c>
    </row>
    <row r="254" spans="1:6" x14ac:dyDescent="0.35">
      <c r="A254" t="s">
        <v>675</v>
      </c>
      <c r="B254" t="s">
        <v>147</v>
      </c>
      <c r="C254" t="s">
        <v>9</v>
      </c>
      <c r="D254" t="s">
        <v>676</v>
      </c>
      <c r="E254" t="b">
        <v>1</v>
      </c>
      <c r="F254">
        <f>COUNTIF($D$2:D2494,D254)</f>
        <v>1</v>
      </c>
    </row>
    <row r="255" spans="1:6" x14ac:dyDescent="0.35">
      <c r="A255" t="s">
        <v>679</v>
      </c>
      <c r="B255" t="s">
        <v>57</v>
      </c>
      <c r="C255" t="s">
        <v>9</v>
      </c>
      <c r="D255" t="s">
        <v>680</v>
      </c>
      <c r="E255" t="b">
        <v>1</v>
      </c>
      <c r="F255">
        <f>COUNTIF($D$2:D2495,D255)</f>
        <v>1</v>
      </c>
    </row>
    <row r="256" spans="1:6" x14ac:dyDescent="0.35">
      <c r="A256" t="s">
        <v>681</v>
      </c>
      <c r="B256" t="s">
        <v>32</v>
      </c>
      <c r="C256" t="s">
        <v>9</v>
      </c>
      <c r="D256" t="s">
        <v>682</v>
      </c>
      <c r="E256" t="b">
        <v>1</v>
      </c>
      <c r="F256">
        <f>COUNTIF($D$2:D2496,D256)</f>
        <v>2</v>
      </c>
    </row>
    <row r="257" spans="1:6" x14ac:dyDescent="0.35">
      <c r="A257" t="s">
        <v>684</v>
      </c>
      <c r="B257" t="s">
        <v>611</v>
      </c>
      <c r="C257" t="s">
        <v>9</v>
      </c>
      <c r="D257" t="s">
        <v>685</v>
      </c>
      <c r="E257" t="b">
        <v>1</v>
      </c>
      <c r="F257">
        <f>COUNTIF($D$2:D2497,D257)</f>
        <v>1</v>
      </c>
    </row>
    <row r="258" spans="1:6" x14ac:dyDescent="0.35">
      <c r="A258" t="s">
        <v>690</v>
      </c>
      <c r="B258" t="s">
        <v>12</v>
      </c>
      <c r="C258" t="s">
        <v>9</v>
      </c>
      <c r="D258" t="s">
        <v>691</v>
      </c>
      <c r="E258" t="b">
        <v>1</v>
      </c>
      <c r="F258">
        <f>COUNTIF($D$2:D2498,D258)</f>
        <v>1</v>
      </c>
    </row>
    <row r="259" spans="1:6" x14ac:dyDescent="0.35">
      <c r="A259" t="s">
        <v>694</v>
      </c>
      <c r="B259" t="s">
        <v>134</v>
      </c>
      <c r="C259" t="s">
        <v>9</v>
      </c>
      <c r="D259" t="s">
        <v>695</v>
      </c>
      <c r="E259" t="b">
        <v>1</v>
      </c>
      <c r="F259">
        <f>COUNTIF($D$2:D2499,D259)</f>
        <v>1</v>
      </c>
    </row>
    <row r="260" spans="1:6" x14ac:dyDescent="0.35">
      <c r="A260" t="s">
        <v>696</v>
      </c>
      <c r="B260" t="s">
        <v>139</v>
      </c>
      <c r="C260" t="s">
        <v>9</v>
      </c>
      <c r="D260" t="s">
        <v>699</v>
      </c>
      <c r="E260" t="b">
        <v>1</v>
      </c>
      <c r="F260">
        <f>COUNTIF($D$2:D2500,D260)</f>
        <v>1</v>
      </c>
    </row>
    <row r="261" spans="1:6" x14ac:dyDescent="0.35">
      <c r="A261" t="s">
        <v>700</v>
      </c>
      <c r="B261" t="s">
        <v>86</v>
      </c>
      <c r="C261" t="s">
        <v>9</v>
      </c>
      <c r="D261" t="s">
        <v>701</v>
      </c>
      <c r="E261" t="b">
        <v>1</v>
      </c>
      <c r="F261">
        <f>COUNTIF($D$2:D2501,D261)</f>
        <v>1</v>
      </c>
    </row>
    <row r="262" spans="1:6" x14ac:dyDescent="0.35">
      <c r="A262" t="s">
        <v>704</v>
      </c>
      <c r="B262" t="s">
        <v>324</v>
      </c>
      <c r="C262" t="s">
        <v>9</v>
      </c>
      <c r="D262" t="s">
        <v>705</v>
      </c>
      <c r="E262" t="b">
        <v>1</v>
      </c>
      <c r="F262">
        <f>COUNTIF($D$2:D2502,D262)</f>
        <v>1</v>
      </c>
    </row>
    <row r="263" spans="1:6" x14ac:dyDescent="0.35">
      <c r="A263" t="s">
        <v>706</v>
      </c>
      <c r="B263" t="s">
        <v>72</v>
      </c>
      <c r="C263" t="s">
        <v>9</v>
      </c>
      <c r="D263" t="s">
        <v>708</v>
      </c>
      <c r="E263" t="b">
        <v>1</v>
      </c>
      <c r="F263">
        <f>COUNTIF($D$2:D2503,D263)</f>
        <v>1</v>
      </c>
    </row>
    <row r="264" spans="1:6" x14ac:dyDescent="0.35">
      <c r="A264" t="s">
        <v>709</v>
      </c>
      <c r="B264" t="s">
        <v>112</v>
      </c>
      <c r="C264" t="s">
        <v>9</v>
      </c>
      <c r="D264" t="s">
        <v>710</v>
      </c>
      <c r="E264" t="b">
        <v>1</v>
      </c>
      <c r="F264">
        <f>COUNTIF($D$2:D2504,D264)</f>
        <v>2</v>
      </c>
    </row>
    <row r="265" spans="1:6" x14ac:dyDescent="0.35">
      <c r="A265" t="s">
        <v>713</v>
      </c>
      <c r="B265" t="s">
        <v>346</v>
      </c>
      <c r="C265" t="s">
        <v>9</v>
      </c>
      <c r="D265" t="s">
        <v>714</v>
      </c>
      <c r="E265" t="b">
        <v>1</v>
      </c>
      <c r="F265">
        <f>COUNTIF($D$2:D2505,D265)</f>
        <v>1</v>
      </c>
    </row>
    <row r="266" spans="1:6" x14ac:dyDescent="0.35">
      <c r="A266" t="s">
        <v>715</v>
      </c>
      <c r="B266" t="s">
        <v>192</v>
      </c>
      <c r="C266" t="s">
        <v>9</v>
      </c>
      <c r="D266" t="s">
        <v>718</v>
      </c>
      <c r="E266" t="b">
        <v>1</v>
      </c>
      <c r="F266">
        <f>COUNTIF($D$2:D2506,D266)</f>
        <v>1</v>
      </c>
    </row>
    <row r="267" spans="1:6" x14ac:dyDescent="0.35">
      <c r="A267" t="s">
        <v>719</v>
      </c>
      <c r="B267" t="s">
        <v>108</v>
      </c>
      <c r="C267" t="s">
        <v>9</v>
      </c>
      <c r="D267" t="s">
        <v>720</v>
      </c>
      <c r="E267" t="b">
        <v>1</v>
      </c>
      <c r="F267">
        <f>COUNTIF($D$2:D2507,D267)</f>
        <v>1</v>
      </c>
    </row>
    <row r="268" spans="1:6" x14ac:dyDescent="0.35">
      <c r="A268" t="s">
        <v>722</v>
      </c>
      <c r="B268" t="s">
        <v>108</v>
      </c>
      <c r="C268" t="s">
        <v>9</v>
      </c>
      <c r="D268" t="s">
        <v>724</v>
      </c>
      <c r="E268" t="b">
        <v>1</v>
      </c>
      <c r="F268">
        <f>COUNTIF($D$2:D2508,D268)</f>
        <v>1</v>
      </c>
    </row>
    <row r="269" spans="1:6" x14ac:dyDescent="0.35">
      <c r="A269" t="s">
        <v>725</v>
      </c>
      <c r="B269" t="s">
        <v>57</v>
      </c>
      <c r="C269" t="s">
        <v>9</v>
      </c>
      <c r="D269" t="s">
        <v>728</v>
      </c>
      <c r="E269" t="b">
        <v>1</v>
      </c>
      <c r="F269">
        <f>COUNTIF($D$2:D2509,D269)</f>
        <v>2</v>
      </c>
    </row>
    <row r="270" spans="1:6" x14ac:dyDescent="0.35">
      <c r="A270" t="s">
        <v>729</v>
      </c>
      <c r="B270" t="s">
        <v>336</v>
      </c>
      <c r="C270" t="s">
        <v>9</v>
      </c>
      <c r="D270" t="s">
        <v>730</v>
      </c>
      <c r="E270" t="b">
        <v>1</v>
      </c>
      <c r="F270">
        <f>COUNTIF($D$2:D2510,D270)</f>
        <v>2</v>
      </c>
    </row>
    <row r="271" spans="1:6" x14ac:dyDescent="0.35">
      <c r="A271" t="s">
        <v>732</v>
      </c>
      <c r="B271" t="s">
        <v>129</v>
      </c>
      <c r="C271" t="s">
        <v>9</v>
      </c>
      <c r="D271" t="s">
        <v>734</v>
      </c>
      <c r="E271" t="b">
        <v>1</v>
      </c>
      <c r="F271">
        <f>COUNTIF($D$2:D2511,D271)</f>
        <v>1</v>
      </c>
    </row>
    <row r="272" spans="1:6" x14ac:dyDescent="0.35">
      <c r="A272" t="s">
        <v>735</v>
      </c>
      <c r="B272" t="s">
        <v>241</v>
      </c>
      <c r="C272" t="s">
        <v>9</v>
      </c>
      <c r="D272" t="s">
        <v>736</v>
      </c>
      <c r="E272" t="b">
        <v>1</v>
      </c>
      <c r="F272">
        <f>COUNTIF($D$2:D2512,D272)</f>
        <v>2</v>
      </c>
    </row>
    <row r="273" spans="1:6" x14ac:dyDescent="0.35">
      <c r="A273" t="s">
        <v>739</v>
      </c>
      <c r="B273" t="s">
        <v>65</v>
      </c>
      <c r="C273" t="s">
        <v>9</v>
      </c>
      <c r="D273" t="s">
        <v>740</v>
      </c>
      <c r="E273" t="b">
        <v>0</v>
      </c>
      <c r="F273">
        <f>COUNTIF($D$2:D2513,D273)</f>
        <v>1</v>
      </c>
    </row>
    <row r="274" spans="1:6" x14ac:dyDescent="0.35">
      <c r="A274" t="s">
        <v>742</v>
      </c>
      <c r="B274" t="s">
        <v>165</v>
      </c>
      <c r="C274" t="s">
        <v>9</v>
      </c>
      <c r="D274" t="s">
        <v>744</v>
      </c>
      <c r="E274" t="b">
        <v>1</v>
      </c>
      <c r="F274">
        <f>COUNTIF($D$2:D2514,D274)</f>
        <v>1</v>
      </c>
    </row>
    <row r="275" spans="1:6" x14ac:dyDescent="0.35">
      <c r="A275" t="s">
        <v>745</v>
      </c>
      <c r="B275" t="s">
        <v>250</v>
      </c>
      <c r="C275" t="s">
        <v>9</v>
      </c>
      <c r="D275" t="s">
        <v>749</v>
      </c>
      <c r="E275" t="b">
        <v>1</v>
      </c>
      <c r="F275">
        <f>COUNTIF($D$2:D2515,D275)</f>
        <v>2</v>
      </c>
    </row>
    <row r="276" spans="1:6" x14ac:dyDescent="0.35">
      <c r="A276" t="s">
        <v>750</v>
      </c>
      <c r="B276" t="s">
        <v>65</v>
      </c>
      <c r="C276" t="s">
        <v>9</v>
      </c>
      <c r="D276" t="s">
        <v>751</v>
      </c>
      <c r="E276" t="b">
        <v>1</v>
      </c>
      <c r="F276">
        <f>COUNTIF($D$2:D2516,D276)</f>
        <v>1</v>
      </c>
    </row>
    <row r="277" spans="1:6" x14ac:dyDescent="0.35">
      <c r="A277" t="s">
        <v>754</v>
      </c>
      <c r="B277" t="s">
        <v>147</v>
      </c>
      <c r="C277" t="s">
        <v>9</v>
      </c>
      <c r="D277" t="s">
        <v>755</v>
      </c>
      <c r="E277" t="b">
        <v>1</v>
      </c>
      <c r="F277">
        <f>COUNTIF($D$2:D2517,D277)</f>
        <v>1</v>
      </c>
    </row>
    <row r="278" spans="1:6" x14ac:dyDescent="0.35">
      <c r="A278" t="s">
        <v>756</v>
      </c>
      <c r="B278" t="s">
        <v>486</v>
      </c>
      <c r="C278" t="s">
        <v>9</v>
      </c>
      <c r="D278" t="s">
        <v>758</v>
      </c>
      <c r="E278" t="b">
        <v>1</v>
      </c>
      <c r="F278">
        <f>COUNTIF($D$2:D2518,D278)</f>
        <v>1</v>
      </c>
    </row>
    <row r="279" spans="1:6" x14ac:dyDescent="0.35">
      <c r="A279" t="s">
        <v>759</v>
      </c>
      <c r="B279" t="s">
        <v>97</v>
      </c>
      <c r="C279" t="s">
        <v>9</v>
      </c>
      <c r="D279" t="s">
        <v>760</v>
      </c>
      <c r="E279" t="b">
        <v>1</v>
      </c>
      <c r="F279">
        <f>COUNTIF($D$2:D2519,D279)</f>
        <v>1</v>
      </c>
    </row>
    <row r="280" spans="1:6" x14ac:dyDescent="0.35">
      <c r="A280" t="s">
        <v>763</v>
      </c>
      <c r="B280" t="s">
        <v>622</v>
      </c>
      <c r="C280" t="s">
        <v>9</v>
      </c>
      <c r="D280" t="s">
        <v>764</v>
      </c>
      <c r="E280" t="b">
        <v>1</v>
      </c>
      <c r="F280">
        <f>COUNTIF($D$2:D2520,D280)</f>
        <v>1</v>
      </c>
    </row>
    <row r="281" spans="1:6" x14ac:dyDescent="0.35">
      <c r="A281" t="s">
        <v>766</v>
      </c>
      <c r="B281" t="s">
        <v>72</v>
      </c>
      <c r="C281" t="s">
        <v>9</v>
      </c>
      <c r="D281" t="s">
        <v>767</v>
      </c>
      <c r="E281" t="b">
        <v>1</v>
      </c>
      <c r="F281">
        <f>COUNTIF($D$2:D2521,D281)</f>
        <v>1</v>
      </c>
    </row>
    <row r="282" spans="1:6" x14ac:dyDescent="0.35">
      <c r="A282" t="s">
        <v>768</v>
      </c>
      <c r="B282" t="s">
        <v>65</v>
      </c>
      <c r="C282" t="s">
        <v>9</v>
      </c>
      <c r="D282" t="s">
        <v>770</v>
      </c>
      <c r="E282" t="b">
        <v>1</v>
      </c>
      <c r="F282">
        <f>COUNTIF($D$2:D2522,D282)</f>
        <v>1</v>
      </c>
    </row>
    <row r="283" spans="1:6" x14ac:dyDescent="0.35">
      <c r="A283" t="s">
        <v>772</v>
      </c>
      <c r="B283" t="s">
        <v>241</v>
      </c>
      <c r="C283" t="s">
        <v>9</v>
      </c>
      <c r="D283" t="s">
        <v>773</v>
      </c>
      <c r="E283" t="b">
        <v>1</v>
      </c>
      <c r="F283">
        <f>COUNTIF($D$2:D2523,D283)</f>
        <v>1</v>
      </c>
    </row>
    <row r="284" spans="1:6" x14ac:dyDescent="0.35">
      <c r="A284" t="s">
        <v>775</v>
      </c>
      <c r="B284" t="s">
        <v>315</v>
      </c>
      <c r="C284" t="s">
        <v>9</v>
      </c>
      <c r="D284" t="s">
        <v>776</v>
      </c>
      <c r="E284" t="b">
        <v>1</v>
      </c>
      <c r="F284">
        <f>COUNTIF($D$2:D2524,D284)</f>
        <v>1</v>
      </c>
    </row>
    <row r="285" spans="1:6" x14ac:dyDescent="0.35">
      <c r="A285" t="s">
        <v>777</v>
      </c>
      <c r="B285" t="s">
        <v>268</v>
      </c>
      <c r="C285" t="s">
        <v>9</v>
      </c>
      <c r="D285" t="s">
        <v>778</v>
      </c>
      <c r="E285" t="b">
        <v>1</v>
      </c>
      <c r="F285">
        <f>COUNTIF($D$2:D2525,D285)</f>
        <v>2</v>
      </c>
    </row>
    <row r="286" spans="1:6" x14ac:dyDescent="0.35">
      <c r="A286" t="s">
        <v>781</v>
      </c>
      <c r="B286" t="s">
        <v>202</v>
      </c>
      <c r="C286" t="s">
        <v>9</v>
      </c>
      <c r="D286" t="s">
        <v>601</v>
      </c>
      <c r="E286" t="b">
        <v>1</v>
      </c>
      <c r="F286">
        <f>COUNTIF($D$2:D2526,D286)</f>
        <v>2</v>
      </c>
    </row>
    <row r="287" spans="1:6" x14ac:dyDescent="0.35">
      <c r="A287" t="s">
        <v>782</v>
      </c>
      <c r="B287" t="s">
        <v>68</v>
      </c>
      <c r="C287" t="s">
        <v>9</v>
      </c>
      <c r="D287" t="s">
        <v>783</v>
      </c>
      <c r="E287" t="b">
        <v>1</v>
      </c>
      <c r="F287">
        <f>COUNTIF($D$2:D2527,D287)</f>
        <v>1</v>
      </c>
    </row>
    <row r="288" spans="1:6" x14ac:dyDescent="0.35">
      <c r="A288" t="s">
        <v>784</v>
      </c>
      <c r="B288" t="s">
        <v>139</v>
      </c>
      <c r="C288" t="s">
        <v>9</v>
      </c>
      <c r="D288" t="s">
        <v>786</v>
      </c>
      <c r="E288" t="b">
        <v>1</v>
      </c>
      <c r="F288">
        <f>COUNTIF($D$2:D2528,D288)</f>
        <v>1</v>
      </c>
    </row>
    <row r="289" spans="1:6" x14ac:dyDescent="0.35">
      <c r="A289" t="s">
        <v>789</v>
      </c>
      <c r="B289" t="s">
        <v>118</v>
      </c>
      <c r="C289" t="s">
        <v>9</v>
      </c>
      <c r="D289" t="s">
        <v>790</v>
      </c>
      <c r="E289" t="b">
        <v>1</v>
      </c>
      <c r="F289">
        <f>COUNTIF($D$2:D2529,D289)</f>
        <v>1</v>
      </c>
    </row>
    <row r="290" spans="1:6" x14ac:dyDescent="0.35">
      <c r="A290" t="s">
        <v>791</v>
      </c>
      <c r="B290" t="s">
        <v>162</v>
      </c>
      <c r="C290" t="s">
        <v>9</v>
      </c>
      <c r="D290" t="s">
        <v>793</v>
      </c>
      <c r="E290" t="b">
        <v>1</v>
      </c>
      <c r="F290">
        <f>COUNTIF($D$2:D2530,D290)</f>
        <v>2</v>
      </c>
    </row>
    <row r="291" spans="1:6" x14ac:dyDescent="0.35">
      <c r="A291" t="s">
        <v>794</v>
      </c>
      <c r="B291" t="s">
        <v>563</v>
      </c>
      <c r="C291" t="s">
        <v>9</v>
      </c>
      <c r="D291" t="s">
        <v>795</v>
      </c>
      <c r="E291" t="b">
        <v>1</v>
      </c>
      <c r="F291">
        <f>COUNTIF($D$2:D2531,D291)</f>
        <v>1</v>
      </c>
    </row>
    <row r="292" spans="1:6" x14ac:dyDescent="0.35">
      <c r="A292" t="s">
        <v>796</v>
      </c>
      <c r="B292" t="s">
        <v>250</v>
      </c>
      <c r="C292" t="s">
        <v>9</v>
      </c>
      <c r="D292" t="s">
        <v>797</v>
      </c>
      <c r="E292" t="b">
        <v>0</v>
      </c>
      <c r="F292">
        <f>COUNTIF($D$2:D2532,D292)</f>
        <v>1</v>
      </c>
    </row>
    <row r="293" spans="1:6" x14ac:dyDescent="0.35">
      <c r="A293" t="s">
        <v>798</v>
      </c>
      <c r="B293" t="s">
        <v>46</v>
      </c>
      <c r="C293" t="s">
        <v>9</v>
      </c>
      <c r="D293" t="s">
        <v>572</v>
      </c>
      <c r="E293" t="b">
        <v>1</v>
      </c>
      <c r="F293">
        <f>COUNTIF($D$2:D2533,D293)</f>
        <v>2</v>
      </c>
    </row>
    <row r="294" spans="1:6" x14ac:dyDescent="0.35">
      <c r="A294" t="s">
        <v>799</v>
      </c>
      <c r="B294" t="s">
        <v>72</v>
      </c>
      <c r="C294" t="s">
        <v>9</v>
      </c>
      <c r="D294" t="s">
        <v>802</v>
      </c>
      <c r="E294" t="b">
        <v>1</v>
      </c>
      <c r="F294">
        <f>COUNTIF($D$2:D2534,D294)</f>
        <v>1</v>
      </c>
    </row>
    <row r="295" spans="1:6" x14ac:dyDescent="0.35">
      <c r="A295" t="s">
        <v>803</v>
      </c>
      <c r="B295" t="s">
        <v>23</v>
      </c>
      <c r="C295" t="s">
        <v>9</v>
      </c>
      <c r="D295" t="s">
        <v>804</v>
      </c>
      <c r="E295" t="b">
        <v>1</v>
      </c>
      <c r="F295">
        <f>COUNTIF($D$2:D2535,D295)</f>
        <v>1</v>
      </c>
    </row>
    <row r="296" spans="1:6" x14ac:dyDescent="0.35">
      <c r="A296" t="s">
        <v>805</v>
      </c>
      <c r="B296" t="s">
        <v>552</v>
      </c>
      <c r="C296" t="s">
        <v>9</v>
      </c>
      <c r="D296" t="s">
        <v>416</v>
      </c>
      <c r="E296" t="b">
        <v>1</v>
      </c>
      <c r="F296">
        <f>COUNTIF($D$2:D2536,D296)</f>
        <v>2</v>
      </c>
    </row>
    <row r="297" spans="1:6" x14ac:dyDescent="0.35">
      <c r="A297" t="s">
        <v>808</v>
      </c>
      <c r="B297" t="s">
        <v>418</v>
      </c>
      <c r="C297" t="s">
        <v>9</v>
      </c>
      <c r="D297" t="s">
        <v>809</v>
      </c>
      <c r="E297" t="b">
        <v>1</v>
      </c>
      <c r="F297">
        <f>COUNTIF($D$2:D2537,D297)</f>
        <v>4</v>
      </c>
    </row>
    <row r="298" spans="1:6" x14ac:dyDescent="0.35">
      <c r="A298" t="s">
        <v>810</v>
      </c>
      <c r="B298" t="s">
        <v>368</v>
      </c>
      <c r="C298" t="s">
        <v>9</v>
      </c>
      <c r="D298" t="s">
        <v>811</v>
      </c>
      <c r="E298" t="b">
        <v>1</v>
      </c>
      <c r="F298">
        <f>COUNTIF($D$2:D2538,D298)</f>
        <v>1</v>
      </c>
    </row>
    <row r="299" spans="1:6" x14ac:dyDescent="0.35">
      <c r="A299" t="s">
        <v>812</v>
      </c>
      <c r="B299" t="s">
        <v>785</v>
      </c>
      <c r="C299" t="s">
        <v>9</v>
      </c>
      <c r="D299" t="s">
        <v>815</v>
      </c>
      <c r="E299" t="b">
        <v>1</v>
      </c>
      <c r="F299">
        <f>COUNTIF($D$2:D2539,D299)</f>
        <v>1</v>
      </c>
    </row>
    <row r="300" spans="1:6" x14ac:dyDescent="0.35">
      <c r="A300" t="s">
        <v>816</v>
      </c>
      <c r="B300" t="s">
        <v>324</v>
      </c>
      <c r="C300" t="s">
        <v>9</v>
      </c>
      <c r="D300" t="s">
        <v>817</v>
      </c>
      <c r="E300" t="b">
        <v>1</v>
      </c>
      <c r="F300">
        <f>COUNTIF($D$2:D2540,D300)</f>
        <v>1</v>
      </c>
    </row>
    <row r="301" spans="1:6" x14ac:dyDescent="0.35">
      <c r="A301" t="s">
        <v>820</v>
      </c>
      <c r="B301" t="s">
        <v>241</v>
      </c>
      <c r="C301" t="s">
        <v>9</v>
      </c>
      <c r="D301" t="s">
        <v>821</v>
      </c>
      <c r="E301" t="b">
        <v>1</v>
      </c>
      <c r="F301">
        <f>COUNTIF($D$2:D2541,D301)</f>
        <v>1</v>
      </c>
    </row>
    <row r="302" spans="1:6" x14ac:dyDescent="0.35">
      <c r="A302" t="s">
        <v>822</v>
      </c>
      <c r="B302" t="s">
        <v>368</v>
      </c>
      <c r="C302" t="s">
        <v>9</v>
      </c>
      <c r="D302" t="s">
        <v>498</v>
      </c>
      <c r="E302" t="b">
        <v>1</v>
      </c>
      <c r="F302">
        <f>COUNTIF($D$2:D2542,D302)</f>
        <v>2</v>
      </c>
    </row>
    <row r="303" spans="1:6" x14ac:dyDescent="0.35">
      <c r="A303" t="s">
        <v>825</v>
      </c>
      <c r="B303" t="s">
        <v>108</v>
      </c>
      <c r="C303" t="s">
        <v>9</v>
      </c>
      <c r="D303" t="s">
        <v>826</v>
      </c>
      <c r="E303" t="b">
        <v>1</v>
      </c>
      <c r="F303">
        <f>COUNTIF($D$2:D2543,D303)</f>
        <v>1</v>
      </c>
    </row>
    <row r="304" spans="1:6" x14ac:dyDescent="0.35">
      <c r="A304" t="s">
        <v>828</v>
      </c>
      <c r="B304" t="s">
        <v>81</v>
      </c>
      <c r="C304" t="s">
        <v>9</v>
      </c>
      <c r="D304" t="s">
        <v>830</v>
      </c>
      <c r="E304" t="b">
        <v>1</v>
      </c>
      <c r="F304">
        <f>COUNTIF($D$2:D2544,D304)</f>
        <v>1</v>
      </c>
    </row>
    <row r="305" spans="1:6" x14ac:dyDescent="0.35">
      <c r="A305" t="s">
        <v>831</v>
      </c>
      <c r="B305" t="s">
        <v>563</v>
      </c>
      <c r="C305" t="s">
        <v>9</v>
      </c>
      <c r="D305" t="s">
        <v>833</v>
      </c>
      <c r="E305" t="b">
        <v>1</v>
      </c>
      <c r="F305">
        <f>COUNTIF($D$2:D2545,D305)</f>
        <v>1</v>
      </c>
    </row>
    <row r="306" spans="1:6" x14ac:dyDescent="0.35">
      <c r="A306" t="s">
        <v>835</v>
      </c>
      <c r="B306" t="s">
        <v>43</v>
      </c>
      <c r="C306" t="s">
        <v>9</v>
      </c>
      <c r="D306" t="s">
        <v>836</v>
      </c>
      <c r="E306" t="b">
        <v>1</v>
      </c>
      <c r="F306">
        <f>COUNTIF($D$2:D2546,D306)</f>
        <v>1</v>
      </c>
    </row>
    <row r="307" spans="1:6" x14ac:dyDescent="0.35">
      <c r="A307" t="s">
        <v>838</v>
      </c>
      <c r="B307" t="s">
        <v>563</v>
      </c>
      <c r="C307" t="s">
        <v>9</v>
      </c>
      <c r="D307" t="s">
        <v>840</v>
      </c>
      <c r="E307" t="b">
        <v>1</v>
      </c>
      <c r="F307">
        <f>COUNTIF($D$2:D2547,D307)</f>
        <v>1</v>
      </c>
    </row>
    <row r="308" spans="1:6" x14ac:dyDescent="0.35">
      <c r="A308" t="s">
        <v>841</v>
      </c>
      <c r="B308" t="s">
        <v>65</v>
      </c>
      <c r="C308" t="s">
        <v>9</v>
      </c>
      <c r="D308" t="s">
        <v>843</v>
      </c>
      <c r="E308" t="b">
        <v>1</v>
      </c>
      <c r="F308">
        <f>COUNTIF($D$2:D2548,D308)</f>
        <v>1</v>
      </c>
    </row>
    <row r="309" spans="1:6" x14ac:dyDescent="0.35">
      <c r="A309" t="s">
        <v>844</v>
      </c>
      <c r="B309" t="s">
        <v>268</v>
      </c>
      <c r="C309" t="s">
        <v>9</v>
      </c>
      <c r="D309" t="s">
        <v>845</v>
      </c>
      <c r="E309" t="b">
        <v>1</v>
      </c>
      <c r="F309">
        <f>COUNTIF($D$2:D2549,D309)</f>
        <v>2</v>
      </c>
    </row>
    <row r="310" spans="1:6" x14ac:dyDescent="0.35">
      <c r="A310" t="s">
        <v>847</v>
      </c>
      <c r="B310" t="s">
        <v>611</v>
      </c>
      <c r="C310" t="s">
        <v>9</v>
      </c>
      <c r="D310" t="s">
        <v>366</v>
      </c>
      <c r="E310" t="b">
        <v>1</v>
      </c>
      <c r="F310">
        <f>COUNTIF($D$2:D2550,D310)</f>
        <v>5</v>
      </c>
    </row>
    <row r="311" spans="1:6" x14ac:dyDescent="0.35">
      <c r="A311" t="s">
        <v>848</v>
      </c>
      <c r="B311" t="s">
        <v>622</v>
      </c>
      <c r="C311" t="s">
        <v>9</v>
      </c>
      <c r="D311" t="s">
        <v>850</v>
      </c>
      <c r="E311" t="b">
        <v>1</v>
      </c>
      <c r="F311">
        <f>COUNTIF($D$2:D2551,D311)</f>
        <v>1</v>
      </c>
    </row>
    <row r="312" spans="1:6" x14ac:dyDescent="0.35">
      <c r="A312" t="s">
        <v>851</v>
      </c>
      <c r="B312" t="s">
        <v>91</v>
      </c>
      <c r="C312" t="s">
        <v>9</v>
      </c>
      <c r="D312" t="s">
        <v>152</v>
      </c>
      <c r="E312" t="b">
        <v>1</v>
      </c>
      <c r="F312">
        <f>COUNTIF($D$2:D2552,D312)</f>
        <v>3</v>
      </c>
    </row>
    <row r="313" spans="1:6" x14ac:dyDescent="0.35">
      <c r="A313" t="s">
        <v>852</v>
      </c>
      <c r="B313" t="s">
        <v>552</v>
      </c>
      <c r="C313" t="s">
        <v>9</v>
      </c>
      <c r="D313" t="s">
        <v>855</v>
      </c>
      <c r="E313" t="b">
        <v>1</v>
      </c>
      <c r="F313">
        <f>COUNTIF($D$2:D2553,D313)</f>
        <v>2</v>
      </c>
    </row>
    <row r="314" spans="1:6" x14ac:dyDescent="0.35">
      <c r="A314" t="s">
        <v>856</v>
      </c>
      <c r="B314" t="s">
        <v>289</v>
      </c>
      <c r="C314" t="s">
        <v>9</v>
      </c>
      <c r="D314" t="s">
        <v>857</v>
      </c>
      <c r="E314" t="b">
        <v>1</v>
      </c>
      <c r="F314">
        <f>COUNTIF($D$2:D2554,D314)</f>
        <v>2</v>
      </c>
    </row>
    <row r="315" spans="1:6" x14ac:dyDescent="0.35">
      <c r="A315" t="s">
        <v>860</v>
      </c>
      <c r="B315" t="s">
        <v>392</v>
      </c>
      <c r="C315" t="s">
        <v>9</v>
      </c>
      <c r="D315" t="s">
        <v>861</v>
      </c>
      <c r="E315" t="b">
        <v>1</v>
      </c>
      <c r="F315">
        <f>COUNTIF($D$2:D2555,D315)</f>
        <v>1</v>
      </c>
    </row>
    <row r="316" spans="1:6" x14ac:dyDescent="0.35">
      <c r="A316" t="s">
        <v>862</v>
      </c>
      <c r="B316" t="s">
        <v>225</v>
      </c>
      <c r="C316" t="s">
        <v>9</v>
      </c>
      <c r="D316" t="s">
        <v>864</v>
      </c>
      <c r="E316" t="b">
        <v>1</v>
      </c>
      <c r="F316">
        <f>COUNTIF($D$2:D2556,D316)</f>
        <v>1</v>
      </c>
    </row>
    <row r="317" spans="1:6" x14ac:dyDescent="0.35">
      <c r="A317" t="s">
        <v>865</v>
      </c>
      <c r="B317" t="s">
        <v>12</v>
      </c>
      <c r="C317" t="s">
        <v>9</v>
      </c>
      <c r="D317" t="s">
        <v>867</v>
      </c>
      <c r="E317" t="b">
        <v>1</v>
      </c>
      <c r="F317">
        <f>COUNTIF($D$2:D2557,D317)</f>
        <v>1</v>
      </c>
    </row>
    <row r="318" spans="1:6" x14ac:dyDescent="0.35">
      <c r="A318" t="s">
        <v>869</v>
      </c>
      <c r="B318" t="s">
        <v>219</v>
      </c>
      <c r="C318" t="s">
        <v>9</v>
      </c>
      <c r="D318" t="s">
        <v>871</v>
      </c>
      <c r="E318" t="b">
        <v>1</v>
      </c>
      <c r="F318">
        <f>COUNTIF($D$2:D2558,D318)</f>
        <v>1</v>
      </c>
    </row>
    <row r="319" spans="1:6" x14ac:dyDescent="0.35">
      <c r="A319" t="s">
        <v>872</v>
      </c>
      <c r="B319" t="s">
        <v>437</v>
      </c>
      <c r="C319" t="s">
        <v>9</v>
      </c>
      <c r="D319" t="s">
        <v>873</v>
      </c>
      <c r="E319" t="b">
        <v>1</v>
      </c>
      <c r="F319">
        <f>COUNTIF($D$2:D2559,D319)</f>
        <v>1</v>
      </c>
    </row>
    <row r="320" spans="1:6" x14ac:dyDescent="0.35">
      <c r="A320" t="s">
        <v>875</v>
      </c>
      <c r="B320" t="s">
        <v>129</v>
      </c>
      <c r="C320" t="s">
        <v>9</v>
      </c>
      <c r="D320" t="s">
        <v>877</v>
      </c>
      <c r="E320" t="b">
        <v>1</v>
      </c>
      <c r="F320">
        <f>COUNTIF($D$2:D2560,D320)</f>
        <v>1</v>
      </c>
    </row>
    <row r="321" spans="1:6" x14ac:dyDescent="0.35">
      <c r="A321" t="s">
        <v>878</v>
      </c>
      <c r="B321" t="s">
        <v>368</v>
      </c>
      <c r="C321" t="s">
        <v>9</v>
      </c>
      <c r="D321" t="s">
        <v>793</v>
      </c>
      <c r="E321" t="b">
        <v>1</v>
      </c>
      <c r="F321">
        <f>COUNTIF($D$2:D2561,D321)</f>
        <v>2</v>
      </c>
    </row>
    <row r="322" spans="1:6" x14ac:dyDescent="0.35">
      <c r="A322" t="s">
        <v>879</v>
      </c>
      <c r="B322" t="s">
        <v>134</v>
      </c>
      <c r="C322" t="s">
        <v>9</v>
      </c>
      <c r="D322" t="s">
        <v>882</v>
      </c>
      <c r="E322" t="b">
        <v>1</v>
      </c>
      <c r="F322">
        <f>COUNTIF($D$2:D2562,D322)</f>
        <v>1</v>
      </c>
    </row>
    <row r="323" spans="1:6" x14ac:dyDescent="0.35">
      <c r="A323" t="s">
        <v>883</v>
      </c>
      <c r="B323" t="s">
        <v>134</v>
      </c>
      <c r="C323" t="s">
        <v>9</v>
      </c>
      <c r="D323" t="s">
        <v>884</v>
      </c>
      <c r="E323" t="b">
        <v>1</v>
      </c>
      <c r="F323">
        <f>COUNTIF($D$2:D2563,D323)</f>
        <v>1</v>
      </c>
    </row>
    <row r="324" spans="1:6" x14ac:dyDescent="0.35">
      <c r="A324" t="s">
        <v>886</v>
      </c>
      <c r="B324" t="s">
        <v>211</v>
      </c>
      <c r="C324" t="s">
        <v>9</v>
      </c>
      <c r="D324" t="s">
        <v>887</v>
      </c>
      <c r="E324" t="b">
        <v>1</v>
      </c>
      <c r="F324">
        <f>COUNTIF($D$2:D2564,D324)</f>
        <v>1</v>
      </c>
    </row>
    <row r="325" spans="1:6" x14ac:dyDescent="0.35">
      <c r="A325" t="s">
        <v>888</v>
      </c>
      <c r="B325" t="s">
        <v>638</v>
      </c>
      <c r="C325" t="s">
        <v>9</v>
      </c>
      <c r="D325" t="s">
        <v>890</v>
      </c>
      <c r="E325" t="b">
        <v>1</v>
      </c>
      <c r="F325">
        <f>COUNTIF($D$2:D2565,D325)</f>
        <v>1</v>
      </c>
    </row>
    <row r="326" spans="1:6" x14ac:dyDescent="0.35">
      <c r="A326" t="s">
        <v>891</v>
      </c>
      <c r="B326" t="s">
        <v>20</v>
      </c>
      <c r="C326" t="s">
        <v>9</v>
      </c>
      <c r="D326" t="s">
        <v>893</v>
      </c>
      <c r="E326" t="b">
        <v>1</v>
      </c>
      <c r="F326">
        <f>COUNTIF($D$2:D2566,D326)</f>
        <v>1</v>
      </c>
    </row>
    <row r="327" spans="1:6" x14ac:dyDescent="0.35">
      <c r="A327" t="s">
        <v>895</v>
      </c>
      <c r="B327" t="s">
        <v>43</v>
      </c>
      <c r="C327" t="s">
        <v>9</v>
      </c>
      <c r="D327" t="s">
        <v>896</v>
      </c>
      <c r="E327" t="b">
        <v>1</v>
      </c>
      <c r="F327">
        <f>COUNTIF($D$2:D2567,D327)</f>
        <v>1</v>
      </c>
    </row>
    <row r="328" spans="1:6" x14ac:dyDescent="0.35">
      <c r="A328" t="s">
        <v>897</v>
      </c>
      <c r="B328" t="s">
        <v>39</v>
      </c>
      <c r="C328" t="s">
        <v>9</v>
      </c>
      <c r="D328" t="s">
        <v>898</v>
      </c>
      <c r="E328" t="b">
        <v>1</v>
      </c>
      <c r="F328">
        <f>COUNTIF($D$2:D2568,D328)</f>
        <v>1</v>
      </c>
    </row>
    <row r="329" spans="1:6" x14ac:dyDescent="0.35">
      <c r="A329" t="s">
        <v>900</v>
      </c>
      <c r="B329" t="s">
        <v>250</v>
      </c>
      <c r="C329" t="s">
        <v>9</v>
      </c>
      <c r="D329" t="s">
        <v>902</v>
      </c>
      <c r="E329" t="b">
        <v>1</v>
      </c>
      <c r="F329">
        <f>COUNTIF($D$2:D2569,D329)</f>
        <v>1</v>
      </c>
    </row>
    <row r="330" spans="1:6" x14ac:dyDescent="0.35">
      <c r="A330" t="s">
        <v>903</v>
      </c>
      <c r="B330" t="s">
        <v>139</v>
      </c>
      <c r="C330" t="s">
        <v>9</v>
      </c>
      <c r="D330" t="s">
        <v>904</v>
      </c>
      <c r="E330" t="b">
        <v>1</v>
      </c>
      <c r="F330">
        <f>COUNTIF($D$2:D2570,D330)</f>
        <v>1</v>
      </c>
    </row>
    <row r="331" spans="1:6" x14ac:dyDescent="0.35">
      <c r="A331" t="s">
        <v>906</v>
      </c>
      <c r="B331" t="s">
        <v>94</v>
      </c>
      <c r="C331" t="s">
        <v>9</v>
      </c>
      <c r="D331" t="s">
        <v>907</v>
      </c>
      <c r="E331" t="b">
        <v>1</v>
      </c>
      <c r="F331">
        <f>COUNTIF($D$2:D2571,D331)</f>
        <v>1</v>
      </c>
    </row>
    <row r="332" spans="1:6" x14ac:dyDescent="0.35">
      <c r="A332" t="s">
        <v>909</v>
      </c>
      <c r="B332" t="s">
        <v>493</v>
      </c>
      <c r="C332" t="s">
        <v>9</v>
      </c>
      <c r="D332" t="s">
        <v>910</v>
      </c>
      <c r="E332" t="b">
        <v>1</v>
      </c>
      <c r="F332">
        <f>COUNTIF($D$2:D2572,D332)</f>
        <v>1</v>
      </c>
    </row>
    <row r="333" spans="1:6" x14ac:dyDescent="0.35">
      <c r="A333" t="s">
        <v>912</v>
      </c>
      <c r="B333" t="s">
        <v>81</v>
      </c>
      <c r="C333" t="s">
        <v>9</v>
      </c>
      <c r="D333" t="s">
        <v>914</v>
      </c>
      <c r="E333" t="b">
        <v>1</v>
      </c>
      <c r="F333">
        <f>COUNTIF($D$2:D2573,D333)</f>
        <v>1</v>
      </c>
    </row>
    <row r="334" spans="1:6" x14ac:dyDescent="0.35">
      <c r="A334" t="s">
        <v>915</v>
      </c>
      <c r="B334" t="s">
        <v>57</v>
      </c>
      <c r="C334" t="s">
        <v>9</v>
      </c>
      <c r="D334" t="s">
        <v>916</v>
      </c>
      <c r="E334" t="b">
        <v>1</v>
      </c>
      <c r="F334">
        <f>COUNTIF($D$2:D2574,D334)</f>
        <v>1</v>
      </c>
    </row>
    <row r="335" spans="1:6" x14ac:dyDescent="0.35">
      <c r="A335" t="s">
        <v>917</v>
      </c>
      <c r="B335" t="s">
        <v>112</v>
      </c>
      <c r="C335" t="s">
        <v>9</v>
      </c>
      <c r="D335" t="s">
        <v>918</v>
      </c>
      <c r="E335" t="b">
        <v>1</v>
      </c>
      <c r="F335">
        <f>COUNTIF($D$2:D2575,D335)</f>
        <v>1</v>
      </c>
    </row>
    <row r="336" spans="1:6" x14ac:dyDescent="0.35">
      <c r="A336" t="s">
        <v>920</v>
      </c>
      <c r="B336" t="s">
        <v>493</v>
      </c>
      <c r="C336" t="s">
        <v>9</v>
      </c>
      <c r="D336" t="s">
        <v>921</v>
      </c>
      <c r="E336" t="b">
        <v>1</v>
      </c>
      <c r="F336">
        <f>COUNTIF($D$2:D2576,D336)</f>
        <v>1</v>
      </c>
    </row>
    <row r="337" spans="1:6" x14ac:dyDescent="0.35">
      <c r="A337" t="s">
        <v>922</v>
      </c>
      <c r="B337" t="s">
        <v>68</v>
      </c>
      <c r="C337" t="s">
        <v>9</v>
      </c>
      <c r="D337" t="s">
        <v>461</v>
      </c>
      <c r="E337" t="b">
        <v>1</v>
      </c>
      <c r="F337">
        <f>COUNTIF($D$2:D2577,D337)</f>
        <v>2</v>
      </c>
    </row>
    <row r="338" spans="1:6" x14ac:dyDescent="0.35">
      <c r="A338" t="s">
        <v>924</v>
      </c>
      <c r="B338" t="s">
        <v>16</v>
      </c>
      <c r="C338" t="s">
        <v>9</v>
      </c>
      <c r="D338" t="s">
        <v>925</v>
      </c>
      <c r="E338" t="b">
        <v>1</v>
      </c>
      <c r="F338">
        <f>COUNTIF($D$2:D2578,D338)</f>
        <v>1</v>
      </c>
    </row>
    <row r="339" spans="1:6" x14ac:dyDescent="0.35">
      <c r="A339" t="s">
        <v>926</v>
      </c>
      <c r="B339" t="s">
        <v>139</v>
      </c>
      <c r="C339" t="s">
        <v>9</v>
      </c>
      <c r="D339" t="s">
        <v>927</v>
      </c>
      <c r="E339" t="b">
        <v>1</v>
      </c>
      <c r="F339">
        <f>COUNTIF($D$2:D2579,D339)</f>
        <v>1</v>
      </c>
    </row>
    <row r="340" spans="1:6" x14ac:dyDescent="0.35">
      <c r="A340" t="s">
        <v>929</v>
      </c>
      <c r="B340" t="s">
        <v>134</v>
      </c>
      <c r="C340" t="s">
        <v>9</v>
      </c>
      <c r="D340" t="s">
        <v>931</v>
      </c>
      <c r="E340" t="b">
        <v>1</v>
      </c>
      <c r="F340">
        <f>COUNTIF($D$2:D2580,D340)</f>
        <v>1</v>
      </c>
    </row>
    <row r="341" spans="1:6" x14ac:dyDescent="0.35">
      <c r="A341" t="s">
        <v>932</v>
      </c>
      <c r="B341" t="s">
        <v>486</v>
      </c>
      <c r="C341" t="s">
        <v>9</v>
      </c>
      <c r="D341" t="s">
        <v>933</v>
      </c>
      <c r="E341" t="b">
        <v>1</v>
      </c>
      <c r="F341">
        <f>COUNTIF($D$2:D2581,D341)</f>
        <v>1</v>
      </c>
    </row>
    <row r="342" spans="1:6" x14ac:dyDescent="0.35">
      <c r="A342" t="s">
        <v>936</v>
      </c>
      <c r="B342" t="s">
        <v>91</v>
      </c>
      <c r="C342" t="s">
        <v>9</v>
      </c>
      <c r="D342" t="s">
        <v>937</v>
      </c>
      <c r="E342" t="b">
        <v>1</v>
      </c>
      <c r="F342">
        <f>COUNTIF($D$2:D2582,D342)</f>
        <v>1</v>
      </c>
    </row>
    <row r="343" spans="1:6" x14ac:dyDescent="0.35">
      <c r="A343" t="s">
        <v>938</v>
      </c>
      <c r="B343" t="s">
        <v>219</v>
      </c>
      <c r="C343" t="s">
        <v>9</v>
      </c>
      <c r="D343" t="s">
        <v>940</v>
      </c>
      <c r="E343" t="b">
        <v>1</v>
      </c>
      <c r="F343">
        <f>COUNTIF($D$2:D2583,D343)</f>
        <v>4</v>
      </c>
    </row>
    <row r="344" spans="1:6" x14ac:dyDescent="0.35">
      <c r="A344" t="s">
        <v>941</v>
      </c>
      <c r="B344" t="s">
        <v>103</v>
      </c>
      <c r="C344" t="s">
        <v>9</v>
      </c>
      <c r="D344" t="s">
        <v>943</v>
      </c>
      <c r="E344" t="b">
        <v>1</v>
      </c>
      <c r="F344">
        <f>COUNTIF($D$2:D2584,D344)</f>
        <v>1</v>
      </c>
    </row>
    <row r="345" spans="1:6" x14ac:dyDescent="0.35">
      <c r="A345" t="s">
        <v>944</v>
      </c>
      <c r="B345" t="s">
        <v>552</v>
      </c>
      <c r="C345" t="s">
        <v>9</v>
      </c>
      <c r="D345" t="s">
        <v>945</v>
      </c>
      <c r="E345" t="b">
        <v>1</v>
      </c>
      <c r="F345">
        <f>COUNTIF($D$2:D2585,D345)</f>
        <v>1</v>
      </c>
    </row>
    <row r="346" spans="1:6" x14ac:dyDescent="0.35">
      <c r="A346" t="s">
        <v>948</v>
      </c>
      <c r="B346" t="s">
        <v>35</v>
      </c>
      <c r="C346" t="s">
        <v>9</v>
      </c>
      <c r="D346" t="s">
        <v>949</v>
      </c>
      <c r="E346" t="b">
        <v>1</v>
      </c>
      <c r="F346">
        <f>COUNTIF($D$2:D2586,D346)</f>
        <v>1</v>
      </c>
    </row>
    <row r="347" spans="1:6" x14ac:dyDescent="0.35">
      <c r="A347" t="s">
        <v>950</v>
      </c>
      <c r="B347" t="s">
        <v>286</v>
      </c>
      <c r="C347" t="s">
        <v>9</v>
      </c>
      <c r="D347" t="s">
        <v>951</v>
      </c>
      <c r="E347" t="b">
        <v>1</v>
      </c>
      <c r="F347">
        <f>COUNTIF($D$2:D2587,D347)</f>
        <v>1</v>
      </c>
    </row>
    <row r="348" spans="1:6" x14ac:dyDescent="0.35">
      <c r="A348" t="s">
        <v>952</v>
      </c>
      <c r="B348" t="s">
        <v>250</v>
      </c>
      <c r="C348" t="s">
        <v>9</v>
      </c>
      <c r="D348" s="22" t="s">
        <v>953</v>
      </c>
      <c r="E348" t="b">
        <v>1</v>
      </c>
      <c r="F348">
        <f>COUNTIF($D$2:D2588,D348)</f>
        <v>7</v>
      </c>
    </row>
    <row r="349" spans="1:6" x14ac:dyDescent="0.35">
      <c r="A349" t="s">
        <v>954</v>
      </c>
      <c r="B349" t="s">
        <v>346</v>
      </c>
      <c r="C349" t="s">
        <v>9</v>
      </c>
      <c r="D349" t="s">
        <v>955</v>
      </c>
      <c r="E349" t="b">
        <v>1</v>
      </c>
      <c r="F349">
        <f>COUNTIF($D$2:D2589,D349)</f>
        <v>1</v>
      </c>
    </row>
    <row r="350" spans="1:6" x14ac:dyDescent="0.35">
      <c r="A350" t="s">
        <v>956</v>
      </c>
      <c r="B350" t="s">
        <v>368</v>
      </c>
      <c r="C350" t="s">
        <v>9</v>
      </c>
      <c r="D350" t="s">
        <v>957</v>
      </c>
      <c r="E350" t="b">
        <v>1</v>
      </c>
      <c r="F350">
        <f>COUNTIF($D$2:D2590,D350)</f>
        <v>1</v>
      </c>
    </row>
    <row r="351" spans="1:6" x14ac:dyDescent="0.35">
      <c r="A351" t="s">
        <v>958</v>
      </c>
      <c r="B351" t="s">
        <v>52</v>
      </c>
      <c r="C351" t="s">
        <v>9</v>
      </c>
      <c r="D351" t="s">
        <v>959</v>
      </c>
      <c r="E351" t="b">
        <v>1</v>
      </c>
      <c r="F351">
        <f>COUNTIF($D$2:D2591,D351)</f>
        <v>1</v>
      </c>
    </row>
    <row r="352" spans="1:6" x14ac:dyDescent="0.35">
      <c r="A352" t="s">
        <v>960</v>
      </c>
      <c r="B352" t="s">
        <v>211</v>
      </c>
      <c r="C352" t="s">
        <v>9</v>
      </c>
      <c r="D352" t="s">
        <v>961</v>
      </c>
      <c r="E352" t="b">
        <v>1</v>
      </c>
      <c r="F352">
        <f>COUNTIF($D$2:D2592,D352)</f>
        <v>1</v>
      </c>
    </row>
    <row r="353" spans="1:6" x14ac:dyDescent="0.35">
      <c r="A353" t="s">
        <v>962</v>
      </c>
      <c r="B353" t="s">
        <v>65</v>
      </c>
      <c r="C353" t="s">
        <v>9</v>
      </c>
      <c r="D353" t="s">
        <v>963</v>
      </c>
      <c r="E353" t="b">
        <v>0</v>
      </c>
      <c r="F353">
        <f>COUNTIF($D$2:D2593,D353)</f>
        <v>1</v>
      </c>
    </row>
    <row r="354" spans="1:6" x14ac:dyDescent="0.35">
      <c r="A354" t="s">
        <v>964</v>
      </c>
      <c r="B354" t="s">
        <v>147</v>
      </c>
      <c r="C354" t="s">
        <v>9</v>
      </c>
      <c r="D354" t="s">
        <v>965</v>
      </c>
      <c r="E354" t="b">
        <v>1</v>
      </c>
      <c r="F354">
        <f>COUNTIF($D$2:D2594,D354)</f>
        <v>1</v>
      </c>
    </row>
    <row r="355" spans="1:6" x14ac:dyDescent="0.35">
      <c r="A355" t="s">
        <v>966</v>
      </c>
      <c r="B355" t="s">
        <v>401</v>
      </c>
      <c r="C355" t="s">
        <v>9</v>
      </c>
      <c r="D355" t="s">
        <v>967</v>
      </c>
      <c r="E355" t="b">
        <v>1</v>
      </c>
      <c r="F355">
        <f>COUNTIF($D$2:D2595,D355)</f>
        <v>2</v>
      </c>
    </row>
    <row r="356" spans="1:6" x14ac:dyDescent="0.35">
      <c r="A356" t="s">
        <v>968</v>
      </c>
      <c r="B356" t="s">
        <v>315</v>
      </c>
      <c r="C356" t="s">
        <v>9</v>
      </c>
      <c r="D356" t="s">
        <v>969</v>
      </c>
      <c r="E356" t="b">
        <v>1</v>
      </c>
      <c r="F356">
        <f>COUNTIF($D$2:D2596,D356)</f>
        <v>1</v>
      </c>
    </row>
    <row r="357" spans="1:6" x14ac:dyDescent="0.35">
      <c r="A357" t="s">
        <v>970</v>
      </c>
      <c r="B357" t="s">
        <v>147</v>
      </c>
      <c r="C357" t="s">
        <v>9</v>
      </c>
      <c r="D357" t="s">
        <v>971</v>
      </c>
      <c r="E357" t="b">
        <v>1</v>
      </c>
      <c r="F357">
        <f>COUNTIF($D$2:D2597,D357)</f>
        <v>1</v>
      </c>
    </row>
    <row r="358" spans="1:6" x14ac:dyDescent="0.35">
      <c r="A358" t="s">
        <v>972</v>
      </c>
      <c r="B358" t="s">
        <v>211</v>
      </c>
      <c r="C358" t="s">
        <v>9</v>
      </c>
      <c r="D358" t="s">
        <v>973</v>
      </c>
      <c r="E358" t="b">
        <v>1</v>
      </c>
      <c r="F358">
        <f>COUNTIF($D$2:D2598,D358)</f>
        <v>1</v>
      </c>
    </row>
    <row r="359" spans="1:6" x14ac:dyDescent="0.35">
      <c r="A359" t="s">
        <v>974</v>
      </c>
      <c r="B359" t="s">
        <v>286</v>
      </c>
      <c r="C359" t="s">
        <v>9</v>
      </c>
      <c r="D359" t="s">
        <v>481</v>
      </c>
      <c r="E359" t="b">
        <v>1</v>
      </c>
      <c r="F359">
        <f>COUNTIF($D$2:D2599,D359)</f>
        <v>4</v>
      </c>
    </row>
    <row r="360" spans="1:6" x14ac:dyDescent="0.35">
      <c r="A360" t="s">
        <v>975</v>
      </c>
      <c r="B360" t="s">
        <v>508</v>
      </c>
      <c r="C360" t="s">
        <v>9</v>
      </c>
      <c r="D360" t="s">
        <v>976</v>
      </c>
      <c r="E360" t="b">
        <v>1</v>
      </c>
      <c r="F360">
        <f>COUNTIF($D$2:D2600,D360)</f>
        <v>1</v>
      </c>
    </row>
    <row r="361" spans="1:6" x14ac:dyDescent="0.35">
      <c r="A361" t="s">
        <v>977</v>
      </c>
      <c r="B361" t="s">
        <v>43</v>
      </c>
      <c r="C361" t="s">
        <v>9</v>
      </c>
      <c r="D361" t="s">
        <v>978</v>
      </c>
      <c r="E361" t="b">
        <v>1</v>
      </c>
      <c r="F361">
        <f>COUNTIF($D$2:D2601,D361)</f>
        <v>1</v>
      </c>
    </row>
    <row r="362" spans="1:6" x14ac:dyDescent="0.35">
      <c r="A362" t="s">
        <v>979</v>
      </c>
      <c r="B362" t="s">
        <v>100</v>
      </c>
      <c r="C362" t="s">
        <v>9</v>
      </c>
      <c r="D362" t="s">
        <v>980</v>
      </c>
      <c r="E362" t="b">
        <v>1</v>
      </c>
      <c r="F362">
        <f>COUNTIF($D$2:D2602,D362)</f>
        <v>2</v>
      </c>
    </row>
    <row r="363" spans="1:6" x14ac:dyDescent="0.35">
      <c r="A363" t="s">
        <v>981</v>
      </c>
      <c r="B363" t="s">
        <v>202</v>
      </c>
      <c r="C363" t="s">
        <v>9</v>
      </c>
      <c r="D363" t="s">
        <v>494</v>
      </c>
      <c r="E363" t="b">
        <v>1</v>
      </c>
      <c r="F363">
        <f>COUNTIF($D$2:D2603,D363)</f>
        <v>2</v>
      </c>
    </row>
    <row r="364" spans="1:6" x14ac:dyDescent="0.35">
      <c r="A364" t="s">
        <v>982</v>
      </c>
      <c r="B364" t="s">
        <v>175</v>
      </c>
      <c r="C364" t="s">
        <v>9</v>
      </c>
      <c r="D364" t="s">
        <v>457</v>
      </c>
      <c r="E364" t="b">
        <v>1</v>
      </c>
      <c r="F364">
        <f>COUNTIF($D$2:D2604,D364)</f>
        <v>3</v>
      </c>
    </row>
    <row r="365" spans="1:6" x14ac:dyDescent="0.35">
      <c r="A365" t="s">
        <v>983</v>
      </c>
      <c r="B365" t="s">
        <v>563</v>
      </c>
      <c r="C365" t="s">
        <v>9</v>
      </c>
      <c r="D365" t="s">
        <v>984</v>
      </c>
      <c r="E365" t="b">
        <v>1</v>
      </c>
      <c r="F365">
        <f>COUNTIF($D$2:D2605,D365)</f>
        <v>1</v>
      </c>
    </row>
    <row r="366" spans="1:6" x14ac:dyDescent="0.35">
      <c r="A366" t="s">
        <v>985</v>
      </c>
      <c r="B366" t="s">
        <v>134</v>
      </c>
      <c r="C366" t="s">
        <v>9</v>
      </c>
      <c r="D366" t="s">
        <v>986</v>
      </c>
      <c r="E366" t="b">
        <v>1</v>
      </c>
      <c r="F366">
        <f>COUNTIF($D$2:D2606,D366)</f>
        <v>1</v>
      </c>
    </row>
    <row r="367" spans="1:6" x14ac:dyDescent="0.35">
      <c r="A367" t="s">
        <v>987</v>
      </c>
      <c r="B367" t="s">
        <v>26</v>
      </c>
      <c r="C367" t="s">
        <v>9</v>
      </c>
      <c r="D367" t="s">
        <v>988</v>
      </c>
      <c r="E367" t="b">
        <v>1</v>
      </c>
      <c r="F367">
        <f>COUNTIF($D$2:D2607,D367)</f>
        <v>1</v>
      </c>
    </row>
    <row r="368" spans="1:6" x14ac:dyDescent="0.35">
      <c r="A368" t="s">
        <v>989</v>
      </c>
      <c r="B368" t="s">
        <v>225</v>
      </c>
      <c r="C368" t="s">
        <v>9</v>
      </c>
      <c r="D368" t="s">
        <v>990</v>
      </c>
      <c r="E368" t="b">
        <v>1</v>
      </c>
      <c r="F368">
        <f>COUNTIF($D$2:D2608,D368)</f>
        <v>2</v>
      </c>
    </row>
    <row r="369" spans="1:6" x14ac:dyDescent="0.35">
      <c r="A369" t="s">
        <v>991</v>
      </c>
      <c r="B369" t="s">
        <v>225</v>
      </c>
      <c r="C369" t="s">
        <v>9</v>
      </c>
      <c r="D369" t="s">
        <v>992</v>
      </c>
      <c r="E369" t="b">
        <v>1</v>
      </c>
      <c r="F369">
        <f>COUNTIF($D$2:D2609,D369)</f>
        <v>1</v>
      </c>
    </row>
    <row r="370" spans="1:6" x14ac:dyDescent="0.35">
      <c r="A370" t="s">
        <v>993</v>
      </c>
      <c r="B370" t="s">
        <v>508</v>
      </c>
      <c r="C370" t="s">
        <v>9</v>
      </c>
      <c r="D370" t="s">
        <v>994</v>
      </c>
      <c r="E370" t="b">
        <v>1</v>
      </c>
      <c r="F370">
        <f>COUNTIF($D$2:D2610,D370)</f>
        <v>2</v>
      </c>
    </row>
    <row r="371" spans="1:6" x14ac:dyDescent="0.35">
      <c r="A371" t="s">
        <v>995</v>
      </c>
      <c r="B371" t="s">
        <v>29</v>
      </c>
      <c r="C371" t="s">
        <v>9</v>
      </c>
      <c r="D371" t="s">
        <v>996</v>
      </c>
      <c r="E371" t="b">
        <v>1</v>
      </c>
      <c r="F371">
        <f>COUNTIF($D$2:D2611,D371)</f>
        <v>2</v>
      </c>
    </row>
    <row r="372" spans="1:6" x14ac:dyDescent="0.35">
      <c r="A372" t="s">
        <v>997</v>
      </c>
      <c r="B372" t="s">
        <v>108</v>
      </c>
      <c r="C372" t="s">
        <v>9</v>
      </c>
      <c r="D372" t="s">
        <v>998</v>
      </c>
      <c r="E372" t="b">
        <v>1</v>
      </c>
      <c r="F372">
        <f>COUNTIF($D$2:D2612,D372)</f>
        <v>1</v>
      </c>
    </row>
    <row r="373" spans="1:6" x14ac:dyDescent="0.35">
      <c r="A373" t="s">
        <v>999</v>
      </c>
      <c r="B373" t="s">
        <v>508</v>
      </c>
      <c r="C373" t="s">
        <v>9</v>
      </c>
      <c r="D373" t="s">
        <v>1000</v>
      </c>
      <c r="E373" t="b">
        <v>1</v>
      </c>
      <c r="F373">
        <f>COUNTIF($D$2:D2613,D373)</f>
        <v>1</v>
      </c>
    </row>
    <row r="374" spans="1:6" x14ac:dyDescent="0.35">
      <c r="A374" t="s">
        <v>1001</v>
      </c>
      <c r="B374" t="s">
        <v>81</v>
      </c>
      <c r="C374" t="s">
        <v>9</v>
      </c>
      <c r="D374" t="s">
        <v>1002</v>
      </c>
      <c r="E374" t="b">
        <v>1</v>
      </c>
      <c r="F374">
        <f>COUNTIF($D$2:D2614,D374)</f>
        <v>1</v>
      </c>
    </row>
    <row r="375" spans="1:6" x14ac:dyDescent="0.35">
      <c r="A375" t="s">
        <v>1003</v>
      </c>
      <c r="B375" t="s">
        <v>12</v>
      </c>
      <c r="C375" t="s">
        <v>9</v>
      </c>
      <c r="D375" t="s">
        <v>1004</v>
      </c>
      <c r="E375" t="b">
        <v>1</v>
      </c>
      <c r="F375">
        <f>COUNTIF($D$2:D2615,D375)</f>
        <v>1</v>
      </c>
    </row>
    <row r="376" spans="1:6" x14ac:dyDescent="0.35">
      <c r="A376" t="s">
        <v>1005</v>
      </c>
      <c r="B376" t="s">
        <v>32</v>
      </c>
      <c r="C376" t="s">
        <v>9</v>
      </c>
      <c r="D376" t="s">
        <v>1006</v>
      </c>
      <c r="E376" t="b">
        <v>1</v>
      </c>
      <c r="F376">
        <f>COUNTIF($D$2:D2616,D376)</f>
        <v>1</v>
      </c>
    </row>
    <row r="377" spans="1:6" x14ac:dyDescent="0.35">
      <c r="A377" t="s">
        <v>1007</v>
      </c>
      <c r="B377" t="s">
        <v>286</v>
      </c>
      <c r="C377" t="s">
        <v>9</v>
      </c>
      <c r="D377" t="s">
        <v>1008</v>
      </c>
      <c r="E377" t="b">
        <v>1</v>
      </c>
      <c r="F377">
        <f>COUNTIF($D$2:D2617,D377)</f>
        <v>2</v>
      </c>
    </row>
    <row r="378" spans="1:6" x14ac:dyDescent="0.35">
      <c r="A378" t="s">
        <v>1009</v>
      </c>
      <c r="B378" t="s">
        <v>94</v>
      </c>
      <c r="C378" t="s">
        <v>9</v>
      </c>
      <c r="D378" t="s">
        <v>1010</v>
      </c>
      <c r="E378" t="b">
        <v>1</v>
      </c>
      <c r="F378">
        <f>COUNTIF($D$2:D2618,D378)</f>
        <v>1</v>
      </c>
    </row>
    <row r="379" spans="1:6" x14ac:dyDescent="0.35">
      <c r="A379" t="s">
        <v>1011</v>
      </c>
      <c r="B379" t="s">
        <v>892</v>
      </c>
      <c r="C379" t="s">
        <v>9</v>
      </c>
      <c r="D379" t="s">
        <v>465</v>
      </c>
      <c r="E379" t="b">
        <v>1</v>
      </c>
      <c r="F379">
        <f>COUNTIF($D$2:D2619,D379)</f>
        <v>4</v>
      </c>
    </row>
    <row r="380" spans="1:6" x14ac:dyDescent="0.35">
      <c r="A380" t="s">
        <v>1012</v>
      </c>
      <c r="B380" t="s">
        <v>892</v>
      </c>
      <c r="C380" t="s">
        <v>9</v>
      </c>
      <c r="D380" t="s">
        <v>980</v>
      </c>
      <c r="E380" t="b">
        <v>1</v>
      </c>
      <c r="F380">
        <f>COUNTIF($D$2:D2620,D380)</f>
        <v>2</v>
      </c>
    </row>
    <row r="381" spans="1:6" x14ac:dyDescent="0.35">
      <c r="A381" t="s">
        <v>1013</v>
      </c>
      <c r="B381" t="s">
        <v>103</v>
      </c>
      <c r="C381" t="s">
        <v>9</v>
      </c>
      <c r="D381" t="s">
        <v>1014</v>
      </c>
      <c r="E381" t="b">
        <v>0</v>
      </c>
      <c r="F381">
        <f>COUNTIF($D$2:D2621,D381)</f>
        <v>3</v>
      </c>
    </row>
    <row r="382" spans="1:6" x14ac:dyDescent="0.35">
      <c r="A382" t="s">
        <v>1015</v>
      </c>
      <c r="B382" t="s">
        <v>418</v>
      </c>
      <c r="C382" t="s">
        <v>9</v>
      </c>
      <c r="D382" t="s">
        <v>1016</v>
      </c>
      <c r="E382" t="b">
        <v>1</v>
      </c>
      <c r="F382">
        <f>COUNTIF($D$2:D2622,D382)</f>
        <v>2</v>
      </c>
    </row>
    <row r="383" spans="1:6" x14ac:dyDescent="0.35">
      <c r="A383" t="s">
        <v>1017</v>
      </c>
      <c r="B383" t="s">
        <v>49</v>
      </c>
      <c r="C383" t="s">
        <v>9</v>
      </c>
      <c r="D383" t="s">
        <v>1018</v>
      </c>
      <c r="E383" t="b">
        <v>1</v>
      </c>
      <c r="F383">
        <f>COUNTIF($D$2:D2623,D383)</f>
        <v>1</v>
      </c>
    </row>
    <row r="384" spans="1:6" x14ac:dyDescent="0.35">
      <c r="A384" t="s">
        <v>1019</v>
      </c>
      <c r="B384" t="s">
        <v>354</v>
      </c>
      <c r="C384" t="s">
        <v>9</v>
      </c>
      <c r="D384" t="s">
        <v>1020</v>
      </c>
      <c r="E384" t="b">
        <v>1</v>
      </c>
      <c r="F384">
        <f>COUNTIF($D$2:D2624,D384)</f>
        <v>3</v>
      </c>
    </row>
    <row r="385" spans="1:6" x14ac:dyDescent="0.35">
      <c r="A385" t="s">
        <v>1021</v>
      </c>
      <c r="B385" t="s">
        <v>147</v>
      </c>
      <c r="C385" t="s">
        <v>9</v>
      </c>
      <c r="D385" t="s">
        <v>1022</v>
      </c>
      <c r="E385" t="b">
        <v>1</v>
      </c>
      <c r="F385">
        <f>COUNTIF($D$2:D2625,D385)</f>
        <v>2</v>
      </c>
    </row>
    <row r="386" spans="1:6" x14ac:dyDescent="0.35">
      <c r="A386" t="s">
        <v>1023</v>
      </c>
      <c r="B386" t="s">
        <v>76</v>
      </c>
      <c r="C386" t="s">
        <v>9</v>
      </c>
      <c r="D386" t="s">
        <v>1024</v>
      </c>
      <c r="E386" t="b">
        <v>1</v>
      </c>
      <c r="F386">
        <f>COUNTIF($D$2:D2626,D386)</f>
        <v>1</v>
      </c>
    </row>
    <row r="387" spans="1:6" x14ac:dyDescent="0.35">
      <c r="A387" t="s">
        <v>1025</v>
      </c>
      <c r="B387" t="s">
        <v>346</v>
      </c>
      <c r="C387" t="s">
        <v>9</v>
      </c>
      <c r="D387" t="s">
        <v>1026</v>
      </c>
      <c r="E387" t="b">
        <v>1</v>
      </c>
      <c r="F387">
        <f>COUNTIF($D$2:D2627,D387)</f>
        <v>1</v>
      </c>
    </row>
    <row r="388" spans="1:6" x14ac:dyDescent="0.35">
      <c r="A388" t="s">
        <v>1027</v>
      </c>
      <c r="B388" t="s">
        <v>192</v>
      </c>
      <c r="C388" t="s">
        <v>9</v>
      </c>
      <c r="D388" t="s">
        <v>1028</v>
      </c>
      <c r="E388" t="b">
        <v>1</v>
      </c>
      <c r="F388">
        <f>COUNTIF($D$2:D2628,D388)</f>
        <v>1</v>
      </c>
    </row>
    <row r="389" spans="1:6" x14ac:dyDescent="0.35">
      <c r="A389" t="s">
        <v>1029</v>
      </c>
      <c r="B389" t="s">
        <v>336</v>
      </c>
      <c r="C389" t="s">
        <v>9</v>
      </c>
      <c r="D389" t="s">
        <v>1030</v>
      </c>
      <c r="E389" t="b">
        <v>1</v>
      </c>
      <c r="F389">
        <f>COUNTIF($D$2:D2629,D389)</f>
        <v>2</v>
      </c>
    </row>
    <row r="390" spans="1:6" x14ac:dyDescent="0.35">
      <c r="A390" t="s">
        <v>1031</v>
      </c>
      <c r="B390" t="s">
        <v>622</v>
      </c>
      <c r="C390" t="s">
        <v>9</v>
      </c>
      <c r="D390" t="s">
        <v>1032</v>
      </c>
      <c r="E390" t="b">
        <v>1</v>
      </c>
      <c r="F390">
        <f>COUNTIF($D$2:D2630,D390)</f>
        <v>1</v>
      </c>
    </row>
    <row r="391" spans="1:6" x14ac:dyDescent="0.35">
      <c r="A391" t="s">
        <v>1033</v>
      </c>
      <c r="B391" t="s">
        <v>23</v>
      </c>
      <c r="C391" t="s">
        <v>9</v>
      </c>
      <c r="D391" t="s">
        <v>1034</v>
      </c>
      <c r="E391" t="b">
        <v>1</v>
      </c>
      <c r="F391">
        <f>COUNTIF($D$2:D2631,D391)</f>
        <v>1</v>
      </c>
    </row>
    <row r="392" spans="1:6" x14ac:dyDescent="0.35">
      <c r="A392" t="s">
        <v>1035</v>
      </c>
      <c r="B392" t="s">
        <v>202</v>
      </c>
      <c r="C392" t="s">
        <v>9</v>
      </c>
      <c r="D392" t="s">
        <v>1036</v>
      </c>
      <c r="E392" t="b">
        <v>1</v>
      </c>
      <c r="F392">
        <f>COUNTIF($D$2:D2632,D392)</f>
        <v>2</v>
      </c>
    </row>
    <row r="393" spans="1:6" x14ac:dyDescent="0.35">
      <c r="A393" t="s">
        <v>1037</v>
      </c>
      <c r="B393" t="s">
        <v>26</v>
      </c>
      <c r="C393" t="s">
        <v>9</v>
      </c>
      <c r="D393" t="s">
        <v>1038</v>
      </c>
      <c r="E393" t="b">
        <v>1</v>
      </c>
      <c r="F393">
        <f>COUNTIF($D$2:D2633,D393)</f>
        <v>1</v>
      </c>
    </row>
    <row r="394" spans="1:6" x14ac:dyDescent="0.35">
      <c r="A394" t="s">
        <v>1039</v>
      </c>
      <c r="B394" t="s">
        <v>115</v>
      </c>
      <c r="C394" t="s">
        <v>9</v>
      </c>
      <c r="D394" t="s">
        <v>1040</v>
      </c>
      <c r="E394" t="b">
        <v>1</v>
      </c>
      <c r="F394">
        <f>COUNTIF($D$2:D2634,D394)</f>
        <v>1</v>
      </c>
    </row>
    <row r="395" spans="1:6" x14ac:dyDescent="0.35">
      <c r="A395" t="s">
        <v>1041</v>
      </c>
      <c r="B395" t="s">
        <v>134</v>
      </c>
      <c r="C395" t="s">
        <v>9</v>
      </c>
      <c r="D395" t="s">
        <v>1042</v>
      </c>
      <c r="E395" t="b">
        <v>1</v>
      </c>
      <c r="F395">
        <f>COUNTIF($D$2:D2635,D395)</f>
        <v>1</v>
      </c>
    </row>
    <row r="396" spans="1:6" x14ac:dyDescent="0.35">
      <c r="A396" t="s">
        <v>1043</v>
      </c>
      <c r="B396" t="s">
        <v>508</v>
      </c>
      <c r="C396" t="s">
        <v>9</v>
      </c>
      <c r="D396" t="s">
        <v>1044</v>
      </c>
      <c r="E396" t="b">
        <v>1</v>
      </c>
      <c r="F396">
        <f>COUNTIF($D$2:D2636,D396)</f>
        <v>4</v>
      </c>
    </row>
    <row r="397" spans="1:6" x14ac:dyDescent="0.35">
      <c r="A397" t="s">
        <v>1045</v>
      </c>
      <c r="B397" t="s">
        <v>268</v>
      </c>
      <c r="C397" t="s">
        <v>9</v>
      </c>
      <c r="D397" t="s">
        <v>1046</v>
      </c>
      <c r="E397" t="b">
        <v>1</v>
      </c>
      <c r="F397">
        <f>COUNTIF($D$2:D2637,D397)</f>
        <v>1</v>
      </c>
    </row>
    <row r="398" spans="1:6" x14ac:dyDescent="0.35">
      <c r="A398" t="s">
        <v>1047</v>
      </c>
      <c r="B398" t="s">
        <v>35</v>
      </c>
      <c r="C398" t="s">
        <v>9</v>
      </c>
      <c r="D398" t="s">
        <v>1048</v>
      </c>
      <c r="E398" t="b">
        <v>1</v>
      </c>
      <c r="F398">
        <f>COUNTIF($D$2:D2638,D398)</f>
        <v>1</v>
      </c>
    </row>
    <row r="399" spans="1:6" x14ac:dyDescent="0.35">
      <c r="A399" t="s">
        <v>1049</v>
      </c>
      <c r="B399" t="s">
        <v>20</v>
      </c>
      <c r="C399" t="s">
        <v>9</v>
      </c>
      <c r="D399" t="s">
        <v>1050</v>
      </c>
      <c r="E399" t="b">
        <v>1</v>
      </c>
      <c r="F399">
        <f>COUNTIF($D$2:D2639,D399)</f>
        <v>1</v>
      </c>
    </row>
    <row r="400" spans="1:6" x14ac:dyDescent="0.35">
      <c r="A400" t="s">
        <v>1051</v>
      </c>
      <c r="B400" t="s">
        <v>57</v>
      </c>
      <c r="C400" t="s">
        <v>9</v>
      </c>
      <c r="D400" t="s">
        <v>1052</v>
      </c>
      <c r="E400" t="b">
        <v>1</v>
      </c>
      <c r="F400">
        <f>COUNTIF($D$2:D2640,D400)</f>
        <v>1</v>
      </c>
    </row>
    <row r="401" spans="1:6" x14ac:dyDescent="0.35">
      <c r="A401" t="s">
        <v>1053</v>
      </c>
      <c r="B401" t="s">
        <v>354</v>
      </c>
      <c r="C401" t="s">
        <v>9</v>
      </c>
      <c r="D401" t="s">
        <v>1054</v>
      </c>
      <c r="E401" t="b">
        <v>1</v>
      </c>
      <c r="F401">
        <f>COUNTIF($D$2:D2641,D401)</f>
        <v>3</v>
      </c>
    </row>
    <row r="402" spans="1:6" x14ac:dyDescent="0.35">
      <c r="A402" t="s">
        <v>1055</v>
      </c>
      <c r="B402" t="s">
        <v>115</v>
      </c>
      <c r="C402" t="s">
        <v>9</v>
      </c>
      <c r="D402" t="s">
        <v>1056</v>
      </c>
      <c r="E402" t="b">
        <v>1</v>
      </c>
      <c r="F402">
        <f>COUNTIF($D$2:D2642,D402)</f>
        <v>3</v>
      </c>
    </row>
    <row r="403" spans="1:6" x14ac:dyDescent="0.35">
      <c r="A403" t="s">
        <v>1057</v>
      </c>
      <c r="B403" t="s">
        <v>129</v>
      </c>
      <c r="C403" t="s">
        <v>9</v>
      </c>
      <c r="D403" t="s">
        <v>1058</v>
      </c>
      <c r="E403" t="b">
        <v>1</v>
      </c>
      <c r="F403">
        <f>COUNTIF($D$2:D2643,D403)</f>
        <v>2</v>
      </c>
    </row>
    <row r="404" spans="1:6" x14ac:dyDescent="0.35">
      <c r="A404" t="s">
        <v>1059</v>
      </c>
      <c r="B404" t="s">
        <v>91</v>
      </c>
      <c r="C404" t="s">
        <v>9</v>
      </c>
      <c r="D404" t="s">
        <v>1060</v>
      </c>
      <c r="E404" t="b">
        <v>1</v>
      </c>
      <c r="F404">
        <f>COUNTIF($D$2:D2644,D404)</f>
        <v>1</v>
      </c>
    </row>
    <row r="405" spans="1:6" x14ac:dyDescent="0.35">
      <c r="A405" t="s">
        <v>1061</v>
      </c>
      <c r="B405" t="s">
        <v>147</v>
      </c>
      <c r="C405" t="s">
        <v>9</v>
      </c>
      <c r="D405" t="s">
        <v>1062</v>
      </c>
      <c r="E405" t="b">
        <v>1</v>
      </c>
      <c r="F405">
        <f>COUNTIF($D$2:D2645,D405)</f>
        <v>1</v>
      </c>
    </row>
    <row r="406" spans="1:6" x14ac:dyDescent="0.35">
      <c r="A406" t="s">
        <v>1063</v>
      </c>
      <c r="B406" t="s">
        <v>324</v>
      </c>
      <c r="C406" t="s">
        <v>9</v>
      </c>
      <c r="D406" t="s">
        <v>1064</v>
      </c>
      <c r="E406" t="b">
        <v>1</v>
      </c>
      <c r="F406">
        <f>COUNTIF($D$2:D2646,D406)</f>
        <v>1</v>
      </c>
    </row>
    <row r="407" spans="1:6" x14ac:dyDescent="0.35">
      <c r="A407" t="s">
        <v>1065</v>
      </c>
      <c r="B407" t="s">
        <v>62</v>
      </c>
      <c r="C407" t="s">
        <v>9</v>
      </c>
      <c r="D407" t="s">
        <v>1066</v>
      </c>
      <c r="E407" t="b">
        <v>1</v>
      </c>
      <c r="F407">
        <f>COUNTIF($D$2:D2647,D407)</f>
        <v>1</v>
      </c>
    </row>
    <row r="408" spans="1:6" x14ac:dyDescent="0.35">
      <c r="A408" t="s">
        <v>1067</v>
      </c>
      <c r="B408" t="s">
        <v>627</v>
      </c>
      <c r="C408" t="s">
        <v>9</v>
      </c>
      <c r="D408" t="s">
        <v>1068</v>
      </c>
      <c r="E408" t="b">
        <v>1</v>
      </c>
      <c r="F408">
        <f>COUNTIF($D$2:D2648,D408)</f>
        <v>1</v>
      </c>
    </row>
    <row r="409" spans="1:6" x14ac:dyDescent="0.35">
      <c r="A409" t="s">
        <v>1069</v>
      </c>
      <c r="B409" t="s">
        <v>508</v>
      </c>
      <c r="C409" t="s">
        <v>9</v>
      </c>
      <c r="D409" t="s">
        <v>1070</v>
      </c>
      <c r="E409" t="b">
        <v>1</v>
      </c>
      <c r="F409">
        <f>COUNTIF($D$2:D2649,D409)</f>
        <v>3</v>
      </c>
    </row>
    <row r="410" spans="1:6" x14ac:dyDescent="0.35">
      <c r="A410" t="s">
        <v>1071</v>
      </c>
      <c r="B410" t="s">
        <v>268</v>
      </c>
      <c r="C410" t="s">
        <v>9</v>
      </c>
      <c r="D410" t="s">
        <v>1072</v>
      </c>
      <c r="E410" t="b">
        <v>1</v>
      </c>
      <c r="F410">
        <f>COUNTIF($D$2:D2650,D410)</f>
        <v>2</v>
      </c>
    </row>
    <row r="411" spans="1:6" x14ac:dyDescent="0.35">
      <c r="A411" t="s">
        <v>1073</v>
      </c>
      <c r="B411" t="s">
        <v>12</v>
      </c>
      <c r="C411" t="s">
        <v>9</v>
      </c>
      <c r="D411" t="s">
        <v>1074</v>
      </c>
      <c r="E411" t="b">
        <v>1</v>
      </c>
      <c r="F411">
        <f>COUNTIF($D$2:D2651,D411)</f>
        <v>1</v>
      </c>
    </row>
    <row r="412" spans="1:6" x14ac:dyDescent="0.35">
      <c r="A412" t="s">
        <v>1075</v>
      </c>
      <c r="B412" t="s">
        <v>622</v>
      </c>
      <c r="C412" t="s">
        <v>9</v>
      </c>
      <c r="D412" t="s">
        <v>1076</v>
      </c>
      <c r="E412" t="b">
        <v>1</v>
      </c>
      <c r="F412">
        <f>COUNTIF($D$2:D2652,D412)</f>
        <v>1</v>
      </c>
    </row>
    <row r="413" spans="1:6" x14ac:dyDescent="0.35">
      <c r="A413" t="s">
        <v>1077</v>
      </c>
      <c r="B413" t="s">
        <v>165</v>
      </c>
      <c r="C413" t="s">
        <v>9</v>
      </c>
      <c r="D413" t="s">
        <v>1078</v>
      </c>
      <c r="E413" t="b">
        <v>0</v>
      </c>
      <c r="F413">
        <f>COUNTIF($D$2:D2653,D413)</f>
        <v>1</v>
      </c>
    </row>
    <row r="414" spans="1:6" x14ac:dyDescent="0.35">
      <c r="A414" t="s">
        <v>1079</v>
      </c>
      <c r="B414" t="s">
        <v>94</v>
      </c>
      <c r="C414" t="s">
        <v>9</v>
      </c>
      <c r="D414" t="s">
        <v>1080</v>
      </c>
      <c r="E414" t="b">
        <v>1</v>
      </c>
      <c r="F414">
        <f>COUNTIF($D$2:D2654,D414)</f>
        <v>1</v>
      </c>
    </row>
    <row r="415" spans="1:6" x14ac:dyDescent="0.35">
      <c r="A415" t="s">
        <v>1081</v>
      </c>
      <c r="B415" t="s">
        <v>76</v>
      </c>
      <c r="C415" t="s">
        <v>9</v>
      </c>
      <c r="D415" t="s">
        <v>1082</v>
      </c>
      <c r="E415" t="b">
        <v>1</v>
      </c>
      <c r="F415">
        <f>COUNTIF($D$2:D2655,D415)</f>
        <v>1</v>
      </c>
    </row>
    <row r="416" spans="1:6" x14ac:dyDescent="0.35">
      <c r="A416" t="s">
        <v>1083</v>
      </c>
      <c r="B416" t="s">
        <v>638</v>
      </c>
      <c r="C416" t="s">
        <v>9</v>
      </c>
      <c r="D416" t="s">
        <v>1084</v>
      </c>
      <c r="E416" t="b">
        <v>1</v>
      </c>
      <c r="F416">
        <f>COUNTIF($D$2:D2656,D416)</f>
        <v>1</v>
      </c>
    </row>
    <row r="417" spans="1:6" x14ac:dyDescent="0.35">
      <c r="A417" t="s">
        <v>1085</v>
      </c>
      <c r="B417" t="s">
        <v>68</v>
      </c>
      <c r="C417" t="s">
        <v>9</v>
      </c>
      <c r="D417" t="s">
        <v>1086</v>
      </c>
      <c r="E417" t="b">
        <v>1</v>
      </c>
      <c r="F417">
        <f>COUNTIF($D$2:D2657,D417)</f>
        <v>1</v>
      </c>
    </row>
    <row r="418" spans="1:6" x14ac:dyDescent="0.35">
      <c r="A418" t="s">
        <v>1087</v>
      </c>
      <c r="B418" t="s">
        <v>175</v>
      </c>
      <c r="C418" t="s">
        <v>9</v>
      </c>
      <c r="D418" t="s">
        <v>1088</v>
      </c>
      <c r="E418" t="b">
        <v>1</v>
      </c>
      <c r="F418">
        <f>COUNTIF($D$2:D2658,D418)</f>
        <v>2</v>
      </c>
    </row>
    <row r="419" spans="1:6" x14ac:dyDescent="0.35">
      <c r="A419" t="s">
        <v>1089</v>
      </c>
      <c r="B419" t="s">
        <v>139</v>
      </c>
      <c r="C419" t="s">
        <v>9</v>
      </c>
      <c r="D419" t="s">
        <v>1090</v>
      </c>
      <c r="E419" t="b">
        <v>1</v>
      </c>
      <c r="F419">
        <f>COUNTIF($D$2:D2659,D419)</f>
        <v>1</v>
      </c>
    </row>
    <row r="420" spans="1:6" x14ac:dyDescent="0.35">
      <c r="A420" t="s">
        <v>1091</v>
      </c>
      <c r="B420" t="s">
        <v>211</v>
      </c>
      <c r="C420" t="s">
        <v>9</v>
      </c>
      <c r="D420" t="s">
        <v>1092</v>
      </c>
      <c r="E420" t="b">
        <v>1</v>
      </c>
      <c r="F420">
        <f>COUNTIF($D$2:D2660,D420)</f>
        <v>1</v>
      </c>
    </row>
    <row r="421" spans="1:6" x14ac:dyDescent="0.35">
      <c r="A421" t="s">
        <v>1093</v>
      </c>
      <c r="B421" t="s">
        <v>892</v>
      </c>
      <c r="C421" t="s">
        <v>9</v>
      </c>
      <c r="D421" t="s">
        <v>1094</v>
      </c>
      <c r="E421" t="b">
        <v>1</v>
      </c>
      <c r="F421">
        <f>COUNTIF($D$2:D2661,D421)</f>
        <v>2</v>
      </c>
    </row>
    <row r="422" spans="1:6" x14ac:dyDescent="0.35">
      <c r="A422" t="s">
        <v>1095</v>
      </c>
      <c r="B422" t="s">
        <v>103</v>
      </c>
      <c r="C422" t="s">
        <v>9</v>
      </c>
      <c r="D422" t="s">
        <v>1096</v>
      </c>
      <c r="E422" t="b">
        <v>0</v>
      </c>
      <c r="F422">
        <f>COUNTIF($D$2:D2662,D422)</f>
        <v>1</v>
      </c>
    </row>
    <row r="423" spans="1:6" x14ac:dyDescent="0.35">
      <c r="A423" t="s">
        <v>1097</v>
      </c>
      <c r="B423" t="s">
        <v>225</v>
      </c>
      <c r="C423" t="s">
        <v>9</v>
      </c>
      <c r="D423" t="s">
        <v>1098</v>
      </c>
      <c r="E423" t="b">
        <v>1</v>
      </c>
      <c r="F423">
        <f>COUNTIF($D$2:D2663,D423)</f>
        <v>2</v>
      </c>
    </row>
    <row r="424" spans="1:6" x14ac:dyDescent="0.35">
      <c r="A424" t="s">
        <v>1099</v>
      </c>
      <c r="B424" t="s">
        <v>611</v>
      </c>
      <c r="C424" t="s">
        <v>9</v>
      </c>
      <c r="D424" t="s">
        <v>1100</v>
      </c>
      <c r="E424" t="b">
        <v>1</v>
      </c>
      <c r="F424">
        <f>COUNTIF($D$2:D2664,D424)</f>
        <v>2</v>
      </c>
    </row>
    <row r="425" spans="1:6" x14ac:dyDescent="0.35">
      <c r="A425" t="s">
        <v>1101</v>
      </c>
      <c r="B425" t="s">
        <v>112</v>
      </c>
      <c r="C425" t="s">
        <v>9</v>
      </c>
      <c r="D425" t="s">
        <v>1102</v>
      </c>
      <c r="E425" t="b">
        <v>1</v>
      </c>
      <c r="F425">
        <f>COUNTIF($D$2:D2665,D425)</f>
        <v>1</v>
      </c>
    </row>
    <row r="426" spans="1:6" x14ac:dyDescent="0.35">
      <c r="A426" t="s">
        <v>1103</v>
      </c>
      <c r="B426" t="s">
        <v>94</v>
      </c>
      <c r="C426" t="s">
        <v>9</v>
      </c>
      <c r="D426" t="s">
        <v>1104</v>
      </c>
      <c r="E426" t="b">
        <v>1</v>
      </c>
      <c r="F426">
        <f>COUNTIF($D$2:D2666,D426)</f>
        <v>1</v>
      </c>
    </row>
    <row r="427" spans="1:6" x14ac:dyDescent="0.35">
      <c r="A427" t="s">
        <v>1105</v>
      </c>
      <c r="B427" t="s">
        <v>57</v>
      </c>
      <c r="C427" t="s">
        <v>9</v>
      </c>
      <c r="D427" t="s">
        <v>1106</v>
      </c>
      <c r="E427" t="b">
        <v>1</v>
      </c>
      <c r="F427">
        <f>COUNTIF($D$2:D2667,D427)</f>
        <v>1</v>
      </c>
    </row>
    <row r="428" spans="1:6" x14ac:dyDescent="0.35">
      <c r="A428" t="s">
        <v>1107</v>
      </c>
      <c r="B428" t="s">
        <v>108</v>
      </c>
      <c r="C428" t="s">
        <v>9</v>
      </c>
      <c r="D428" t="s">
        <v>1108</v>
      </c>
      <c r="E428" t="b">
        <v>1</v>
      </c>
      <c r="F428">
        <f>COUNTIF($D$2:D2668,D428)</f>
        <v>3</v>
      </c>
    </row>
    <row r="429" spans="1:6" x14ac:dyDescent="0.35">
      <c r="A429" t="s">
        <v>1109</v>
      </c>
      <c r="B429" t="s">
        <v>155</v>
      </c>
      <c r="C429" t="s">
        <v>9</v>
      </c>
      <c r="D429" t="s">
        <v>1110</v>
      </c>
      <c r="E429" t="b">
        <v>1</v>
      </c>
      <c r="F429">
        <f>COUNTIF($D$2:D2669,D429)</f>
        <v>1</v>
      </c>
    </row>
    <row r="430" spans="1:6" x14ac:dyDescent="0.35">
      <c r="A430" t="s">
        <v>1111</v>
      </c>
      <c r="B430" t="s">
        <v>250</v>
      </c>
      <c r="C430" t="s">
        <v>9</v>
      </c>
      <c r="D430" t="s">
        <v>1112</v>
      </c>
      <c r="E430" t="b">
        <v>1</v>
      </c>
      <c r="F430">
        <f>COUNTIF($D$2:D2670,D430)</f>
        <v>2</v>
      </c>
    </row>
    <row r="431" spans="1:6" x14ac:dyDescent="0.35">
      <c r="A431" t="s">
        <v>1113</v>
      </c>
      <c r="B431" t="s">
        <v>62</v>
      </c>
      <c r="C431" t="s">
        <v>9</v>
      </c>
      <c r="D431" t="s">
        <v>1114</v>
      </c>
      <c r="E431" t="b">
        <v>1</v>
      </c>
      <c r="F431">
        <f>COUNTIF($D$2:D2671,D431)</f>
        <v>1</v>
      </c>
    </row>
    <row r="432" spans="1:6" x14ac:dyDescent="0.35">
      <c r="A432" t="s">
        <v>1115</v>
      </c>
      <c r="B432" t="s">
        <v>103</v>
      </c>
      <c r="C432" t="s">
        <v>9</v>
      </c>
      <c r="D432" t="s">
        <v>1116</v>
      </c>
      <c r="E432" t="b">
        <v>1</v>
      </c>
      <c r="F432">
        <f>COUNTIF($D$2:D2672,D432)</f>
        <v>4</v>
      </c>
    </row>
    <row r="433" spans="1:6" x14ac:dyDescent="0.35">
      <c r="A433" t="s">
        <v>1117</v>
      </c>
      <c r="B433" t="s">
        <v>289</v>
      </c>
      <c r="C433" t="s">
        <v>9</v>
      </c>
      <c r="D433" t="s">
        <v>1118</v>
      </c>
      <c r="E433" t="b">
        <v>1</v>
      </c>
      <c r="F433">
        <f>COUNTIF($D$2:D2673,D433)</f>
        <v>1</v>
      </c>
    </row>
    <row r="434" spans="1:6" x14ac:dyDescent="0.35">
      <c r="A434" t="s">
        <v>1119</v>
      </c>
      <c r="B434" t="s">
        <v>346</v>
      </c>
      <c r="C434" t="s">
        <v>9</v>
      </c>
      <c r="D434" t="s">
        <v>376</v>
      </c>
      <c r="E434" t="b">
        <v>1</v>
      </c>
      <c r="F434">
        <f>COUNTIF($D$2:D2674,D434)</f>
        <v>2</v>
      </c>
    </row>
    <row r="435" spans="1:6" x14ac:dyDescent="0.35">
      <c r="A435" t="s">
        <v>1120</v>
      </c>
      <c r="B435" t="s">
        <v>392</v>
      </c>
      <c r="C435" t="s">
        <v>9</v>
      </c>
      <c r="D435" t="s">
        <v>1121</v>
      </c>
      <c r="E435" t="b">
        <v>1</v>
      </c>
      <c r="F435">
        <f>COUNTIF($D$2:D2675,D435)</f>
        <v>1</v>
      </c>
    </row>
    <row r="436" spans="1:6" x14ac:dyDescent="0.35">
      <c r="A436" t="s">
        <v>1122</v>
      </c>
      <c r="B436" t="s">
        <v>202</v>
      </c>
      <c r="C436" t="s">
        <v>9</v>
      </c>
      <c r="D436" t="s">
        <v>1123</v>
      </c>
      <c r="E436" t="b">
        <v>1</v>
      </c>
      <c r="F436">
        <f>COUNTIF($D$2:D2676,D436)</f>
        <v>1</v>
      </c>
    </row>
    <row r="437" spans="1:6" x14ac:dyDescent="0.35">
      <c r="A437" t="s">
        <v>1124</v>
      </c>
      <c r="B437" t="s">
        <v>268</v>
      </c>
      <c r="C437" t="s">
        <v>9</v>
      </c>
      <c r="D437" t="s">
        <v>1125</v>
      </c>
      <c r="E437" t="b">
        <v>1</v>
      </c>
      <c r="F437">
        <f>COUNTIF($D$2:D2677,D437)</f>
        <v>1</v>
      </c>
    </row>
    <row r="438" spans="1:6" x14ac:dyDescent="0.35">
      <c r="A438" t="s">
        <v>1126</v>
      </c>
      <c r="B438" t="s">
        <v>175</v>
      </c>
      <c r="C438" t="s">
        <v>9</v>
      </c>
      <c r="D438" t="s">
        <v>1127</v>
      </c>
      <c r="E438" t="b">
        <v>1</v>
      </c>
      <c r="F438">
        <f>COUNTIF($D$2:D2678,D438)</f>
        <v>1</v>
      </c>
    </row>
    <row r="439" spans="1:6" x14ac:dyDescent="0.35">
      <c r="A439" t="s">
        <v>1128</v>
      </c>
      <c r="B439" t="s">
        <v>354</v>
      </c>
      <c r="C439" t="s">
        <v>9</v>
      </c>
      <c r="D439" t="s">
        <v>1129</v>
      </c>
      <c r="E439" t="b">
        <v>0</v>
      </c>
      <c r="F439">
        <f>COUNTIF($D$2:D2679,D439)</f>
        <v>2</v>
      </c>
    </row>
    <row r="440" spans="1:6" x14ac:dyDescent="0.35">
      <c r="A440" t="s">
        <v>1130</v>
      </c>
      <c r="B440" t="s">
        <v>627</v>
      </c>
      <c r="C440" t="s">
        <v>9</v>
      </c>
      <c r="D440" t="s">
        <v>1131</v>
      </c>
      <c r="E440" t="b">
        <v>1</v>
      </c>
      <c r="F440">
        <f>COUNTIF($D$2:D2680,D440)</f>
        <v>1</v>
      </c>
    </row>
    <row r="441" spans="1:6" x14ac:dyDescent="0.35">
      <c r="A441" t="s">
        <v>1132</v>
      </c>
      <c r="B441" t="s">
        <v>418</v>
      </c>
      <c r="C441" t="s">
        <v>9</v>
      </c>
      <c r="D441" t="s">
        <v>1133</v>
      </c>
      <c r="E441" t="b">
        <v>1</v>
      </c>
      <c r="F441">
        <f>COUNTIF($D$2:D2681,D441)</f>
        <v>1</v>
      </c>
    </row>
    <row r="442" spans="1:6" x14ac:dyDescent="0.35">
      <c r="A442" t="s">
        <v>1134</v>
      </c>
      <c r="B442" t="s">
        <v>375</v>
      </c>
      <c r="C442" t="s">
        <v>9</v>
      </c>
      <c r="D442" t="s">
        <v>1135</v>
      </c>
      <c r="E442" t="b">
        <v>1</v>
      </c>
      <c r="F442">
        <f>COUNTIF($D$2:D2682,D442)</f>
        <v>1</v>
      </c>
    </row>
    <row r="443" spans="1:6" x14ac:dyDescent="0.35">
      <c r="A443" t="s">
        <v>1136</v>
      </c>
      <c r="B443" t="s">
        <v>72</v>
      </c>
      <c r="C443" t="s">
        <v>9</v>
      </c>
      <c r="D443" t="s">
        <v>1137</v>
      </c>
      <c r="E443" t="b">
        <v>1</v>
      </c>
      <c r="F443">
        <f>COUNTIF($D$2:D2683,D443)</f>
        <v>1</v>
      </c>
    </row>
    <row r="444" spans="1:6" x14ac:dyDescent="0.35">
      <c r="A444" t="s">
        <v>1138</v>
      </c>
      <c r="B444" t="s">
        <v>49</v>
      </c>
      <c r="C444" t="s">
        <v>9</v>
      </c>
      <c r="D444" t="s">
        <v>1139</v>
      </c>
      <c r="E444" t="b">
        <v>1</v>
      </c>
      <c r="F444">
        <f>COUNTIF($D$2:D2684,D444)</f>
        <v>3</v>
      </c>
    </row>
    <row r="445" spans="1:6" x14ac:dyDescent="0.35">
      <c r="A445" t="s">
        <v>1140</v>
      </c>
      <c r="B445" t="s">
        <v>49</v>
      </c>
      <c r="C445" t="s">
        <v>9</v>
      </c>
      <c r="D445" t="s">
        <v>1141</v>
      </c>
      <c r="E445" t="b">
        <v>0</v>
      </c>
      <c r="F445">
        <f>COUNTIF($D$2:D2685,D445)</f>
        <v>1</v>
      </c>
    </row>
    <row r="446" spans="1:6" x14ac:dyDescent="0.35">
      <c r="A446" t="s">
        <v>1142</v>
      </c>
      <c r="B446" t="s">
        <v>72</v>
      </c>
      <c r="C446" t="s">
        <v>9</v>
      </c>
      <c r="D446" t="s">
        <v>1143</v>
      </c>
      <c r="E446" t="b">
        <v>1</v>
      </c>
      <c r="F446">
        <f>COUNTIF($D$2:D2686,D446)</f>
        <v>1</v>
      </c>
    </row>
    <row r="447" spans="1:6" x14ac:dyDescent="0.35">
      <c r="A447" t="s">
        <v>1144</v>
      </c>
      <c r="B447" t="s">
        <v>112</v>
      </c>
      <c r="C447" t="s">
        <v>9</v>
      </c>
      <c r="D447" t="s">
        <v>1145</v>
      </c>
      <c r="E447" t="b">
        <v>1</v>
      </c>
      <c r="F447">
        <f>COUNTIF($D$2:D2687,D447)</f>
        <v>1</v>
      </c>
    </row>
    <row r="448" spans="1:6" x14ac:dyDescent="0.35">
      <c r="A448" t="s">
        <v>1146</v>
      </c>
      <c r="B448" t="s">
        <v>23</v>
      </c>
      <c r="C448" t="s">
        <v>9</v>
      </c>
      <c r="D448" t="s">
        <v>1147</v>
      </c>
      <c r="E448" t="b">
        <v>1</v>
      </c>
      <c r="F448">
        <f>COUNTIF($D$2:D2688,D448)</f>
        <v>1</v>
      </c>
    </row>
    <row r="449" spans="1:6" x14ac:dyDescent="0.35">
      <c r="A449" t="s">
        <v>1148</v>
      </c>
      <c r="B449" t="s">
        <v>219</v>
      </c>
      <c r="C449" t="s">
        <v>9</v>
      </c>
      <c r="D449" t="s">
        <v>1149</v>
      </c>
      <c r="E449" t="b">
        <v>1</v>
      </c>
      <c r="F449">
        <f>COUNTIF($D$2:D2689,D449)</f>
        <v>1</v>
      </c>
    </row>
    <row r="450" spans="1:6" x14ac:dyDescent="0.35">
      <c r="A450" t="s">
        <v>1150</v>
      </c>
      <c r="B450" t="s">
        <v>16</v>
      </c>
      <c r="C450" t="s">
        <v>9</v>
      </c>
      <c r="D450" t="s">
        <v>1151</v>
      </c>
      <c r="E450" t="b">
        <v>1</v>
      </c>
      <c r="F450">
        <f>COUNTIF($D$2:D2690,D450)</f>
        <v>2</v>
      </c>
    </row>
    <row r="451" spans="1:6" x14ac:dyDescent="0.35">
      <c r="A451" t="s">
        <v>1152</v>
      </c>
      <c r="B451" t="s">
        <v>493</v>
      </c>
      <c r="C451" t="s">
        <v>9</v>
      </c>
      <c r="D451" t="s">
        <v>1153</v>
      </c>
      <c r="E451" t="b">
        <v>1</v>
      </c>
      <c r="F451">
        <f>COUNTIF($D$2:D2691,D451)</f>
        <v>1</v>
      </c>
    </row>
    <row r="452" spans="1:6" x14ac:dyDescent="0.35">
      <c r="A452" t="s">
        <v>1154</v>
      </c>
      <c r="B452" t="s">
        <v>32</v>
      </c>
      <c r="C452" t="s">
        <v>9</v>
      </c>
      <c r="D452" t="s">
        <v>1155</v>
      </c>
      <c r="E452" t="b">
        <v>1</v>
      </c>
      <c r="F452">
        <f>COUNTIF($D$2:D2692,D452)</f>
        <v>2</v>
      </c>
    </row>
    <row r="453" spans="1:6" x14ac:dyDescent="0.35">
      <c r="A453" t="s">
        <v>1156</v>
      </c>
      <c r="B453" t="s">
        <v>103</v>
      </c>
      <c r="C453" t="s">
        <v>9</v>
      </c>
      <c r="D453" t="s">
        <v>520</v>
      </c>
      <c r="E453" t="b">
        <v>1</v>
      </c>
      <c r="F453">
        <f>COUNTIF($D$2:D2693,D453)</f>
        <v>4</v>
      </c>
    </row>
    <row r="454" spans="1:6" x14ac:dyDescent="0.35">
      <c r="A454" t="s">
        <v>1157</v>
      </c>
      <c r="B454" t="s">
        <v>324</v>
      </c>
      <c r="C454" t="s">
        <v>9</v>
      </c>
      <c r="D454" t="s">
        <v>1158</v>
      </c>
      <c r="E454" t="b">
        <v>1</v>
      </c>
      <c r="F454">
        <f>COUNTIF($D$2:D2694,D454)</f>
        <v>2</v>
      </c>
    </row>
    <row r="455" spans="1:6" x14ac:dyDescent="0.35">
      <c r="A455" t="s">
        <v>1159</v>
      </c>
      <c r="B455" t="s">
        <v>392</v>
      </c>
      <c r="C455" t="s">
        <v>9</v>
      </c>
      <c r="D455" t="s">
        <v>1160</v>
      </c>
      <c r="E455" t="b">
        <v>1</v>
      </c>
      <c r="F455">
        <f>COUNTIF($D$2:D2695,D455)</f>
        <v>1</v>
      </c>
    </row>
    <row r="456" spans="1:6" x14ac:dyDescent="0.35">
      <c r="A456" t="s">
        <v>1161</v>
      </c>
      <c r="B456" t="s">
        <v>202</v>
      </c>
      <c r="C456" t="s">
        <v>9</v>
      </c>
      <c r="D456" t="s">
        <v>1162</v>
      </c>
      <c r="E456" t="b">
        <v>1</v>
      </c>
      <c r="F456">
        <f>COUNTIF($D$2:D2696,D456)</f>
        <v>1</v>
      </c>
    </row>
    <row r="457" spans="1:6" x14ac:dyDescent="0.35">
      <c r="A457" t="s">
        <v>1163</v>
      </c>
      <c r="B457" t="s">
        <v>172</v>
      </c>
      <c r="C457" t="s">
        <v>9</v>
      </c>
      <c r="D457" t="s">
        <v>1164</v>
      </c>
      <c r="E457" t="b">
        <v>1</v>
      </c>
      <c r="F457">
        <f>COUNTIF($D$2:D2697,D457)</f>
        <v>1</v>
      </c>
    </row>
    <row r="458" spans="1:6" x14ac:dyDescent="0.35">
      <c r="A458" t="s">
        <v>1165</v>
      </c>
      <c r="B458" t="s">
        <v>16</v>
      </c>
      <c r="C458" t="s">
        <v>9</v>
      </c>
      <c r="D458" t="s">
        <v>1166</v>
      </c>
      <c r="E458" t="b">
        <v>0</v>
      </c>
      <c r="F458">
        <f>COUNTIF($D$2:D2698,D458)</f>
        <v>2</v>
      </c>
    </row>
    <row r="459" spans="1:6" x14ac:dyDescent="0.35">
      <c r="A459" t="s">
        <v>1167</v>
      </c>
      <c r="B459" t="s">
        <v>100</v>
      </c>
      <c r="C459" t="s">
        <v>9</v>
      </c>
      <c r="D459" t="s">
        <v>1168</v>
      </c>
      <c r="E459" t="b">
        <v>1</v>
      </c>
      <c r="F459">
        <f>COUNTIF($D$2:D2699,D459)</f>
        <v>1</v>
      </c>
    </row>
    <row r="460" spans="1:6" x14ac:dyDescent="0.35">
      <c r="A460" t="s">
        <v>1169</v>
      </c>
      <c r="B460" t="s">
        <v>129</v>
      </c>
      <c r="C460" t="s">
        <v>9</v>
      </c>
      <c r="D460" t="s">
        <v>1170</v>
      </c>
      <c r="E460" t="b">
        <v>1</v>
      </c>
      <c r="F460">
        <f>COUNTIF($D$2:D2700,D460)</f>
        <v>1</v>
      </c>
    </row>
    <row r="461" spans="1:6" x14ac:dyDescent="0.35">
      <c r="A461" t="s">
        <v>1171</v>
      </c>
      <c r="B461" t="s">
        <v>129</v>
      </c>
      <c r="C461" t="s">
        <v>9</v>
      </c>
      <c r="D461" t="s">
        <v>1172</v>
      </c>
      <c r="E461" t="b">
        <v>1</v>
      </c>
      <c r="F461">
        <f>COUNTIF($D$2:D2701,D461)</f>
        <v>1</v>
      </c>
    </row>
    <row r="462" spans="1:6" x14ac:dyDescent="0.35">
      <c r="A462" t="s">
        <v>1173</v>
      </c>
      <c r="B462" t="s">
        <v>192</v>
      </c>
      <c r="C462" t="s">
        <v>9</v>
      </c>
      <c r="D462" t="s">
        <v>1174</v>
      </c>
      <c r="E462" t="b">
        <v>1</v>
      </c>
      <c r="F462">
        <f>COUNTIF($D$2:D2702,D462)</f>
        <v>3</v>
      </c>
    </row>
    <row r="463" spans="1:6" x14ac:dyDescent="0.35">
      <c r="A463" t="s">
        <v>1175</v>
      </c>
      <c r="B463" t="s">
        <v>76</v>
      </c>
      <c r="C463" t="s">
        <v>9</v>
      </c>
      <c r="D463" t="s">
        <v>1176</v>
      </c>
      <c r="E463" t="b">
        <v>1</v>
      </c>
      <c r="F463">
        <f>COUNTIF($D$2:D2703,D463)</f>
        <v>2</v>
      </c>
    </row>
    <row r="464" spans="1:6" x14ac:dyDescent="0.35">
      <c r="A464" t="s">
        <v>1177</v>
      </c>
      <c r="B464" t="s">
        <v>336</v>
      </c>
      <c r="C464" t="s">
        <v>9</v>
      </c>
      <c r="D464" t="s">
        <v>1178</v>
      </c>
      <c r="E464" t="b">
        <v>1</v>
      </c>
      <c r="F464">
        <f>COUNTIF($D$2:D2704,D464)</f>
        <v>1</v>
      </c>
    </row>
    <row r="465" spans="1:6" x14ac:dyDescent="0.35">
      <c r="A465" t="s">
        <v>1179</v>
      </c>
      <c r="B465" t="s">
        <v>454</v>
      </c>
      <c r="C465" t="s">
        <v>9</v>
      </c>
      <c r="D465" t="s">
        <v>98</v>
      </c>
      <c r="E465" t="b">
        <v>1</v>
      </c>
      <c r="F465">
        <f>COUNTIF($D$2:D2705,D465)</f>
        <v>3</v>
      </c>
    </row>
    <row r="466" spans="1:6" x14ac:dyDescent="0.35">
      <c r="A466" t="s">
        <v>1180</v>
      </c>
      <c r="B466" t="s">
        <v>26</v>
      </c>
      <c r="C466" t="s">
        <v>9</v>
      </c>
      <c r="D466" t="s">
        <v>1181</v>
      </c>
      <c r="E466" t="b">
        <v>1</v>
      </c>
      <c r="F466">
        <f>COUNTIF($D$2:D2706,D466)</f>
        <v>2</v>
      </c>
    </row>
    <row r="467" spans="1:6" x14ac:dyDescent="0.35">
      <c r="A467" t="s">
        <v>1182</v>
      </c>
      <c r="B467" t="s">
        <v>241</v>
      </c>
      <c r="C467" t="s">
        <v>9</v>
      </c>
      <c r="D467" t="s">
        <v>1183</v>
      </c>
      <c r="E467" t="b">
        <v>1</v>
      </c>
      <c r="F467">
        <f>COUNTIF($D$2:D2707,D467)</f>
        <v>1</v>
      </c>
    </row>
    <row r="468" spans="1:6" x14ac:dyDescent="0.35">
      <c r="A468" t="s">
        <v>1184</v>
      </c>
      <c r="B468" t="s">
        <v>225</v>
      </c>
      <c r="C468" t="s">
        <v>9</v>
      </c>
      <c r="D468" t="s">
        <v>1185</v>
      </c>
      <c r="E468" t="b">
        <v>1</v>
      </c>
      <c r="F468">
        <f>COUNTIF($D$2:D2708,D468)</f>
        <v>1</v>
      </c>
    </row>
    <row r="469" spans="1:6" x14ac:dyDescent="0.35">
      <c r="A469" t="s">
        <v>1186</v>
      </c>
      <c r="B469" t="s">
        <v>199</v>
      </c>
      <c r="C469" t="s">
        <v>9</v>
      </c>
      <c r="D469" t="s">
        <v>1187</v>
      </c>
      <c r="E469" t="b">
        <v>1</v>
      </c>
      <c r="F469">
        <f>COUNTIF($D$2:D2709,D469)</f>
        <v>2</v>
      </c>
    </row>
    <row r="470" spans="1:6" x14ac:dyDescent="0.35">
      <c r="A470" t="s">
        <v>1188</v>
      </c>
      <c r="B470" t="s">
        <v>638</v>
      </c>
      <c r="C470" t="s">
        <v>9</v>
      </c>
      <c r="D470" t="s">
        <v>1189</v>
      </c>
      <c r="E470" t="b">
        <v>1</v>
      </c>
      <c r="F470">
        <f>COUNTIF($D$2:D2710,D470)</f>
        <v>1</v>
      </c>
    </row>
    <row r="471" spans="1:6" x14ac:dyDescent="0.35">
      <c r="A471" t="s">
        <v>1190</v>
      </c>
      <c r="B471" t="s">
        <v>155</v>
      </c>
      <c r="C471" t="s">
        <v>9</v>
      </c>
      <c r="D471" t="s">
        <v>1191</v>
      </c>
      <c r="E471" t="b">
        <v>1</v>
      </c>
      <c r="F471">
        <f>COUNTIF($D$2:D2711,D471)</f>
        <v>3</v>
      </c>
    </row>
    <row r="472" spans="1:6" x14ac:dyDescent="0.35">
      <c r="A472" t="s">
        <v>1192</v>
      </c>
      <c r="B472" t="s">
        <v>486</v>
      </c>
      <c r="C472" t="s">
        <v>9</v>
      </c>
      <c r="D472" t="s">
        <v>1193</v>
      </c>
      <c r="E472" t="b">
        <v>1</v>
      </c>
      <c r="F472">
        <f>COUNTIF($D$2:D2712,D472)</f>
        <v>1</v>
      </c>
    </row>
    <row r="473" spans="1:6" x14ac:dyDescent="0.35">
      <c r="A473" t="s">
        <v>1194</v>
      </c>
      <c r="B473" t="s">
        <v>23</v>
      </c>
      <c r="C473" t="s">
        <v>9</v>
      </c>
      <c r="D473" t="s">
        <v>1195</v>
      </c>
      <c r="E473" t="b">
        <v>1</v>
      </c>
      <c r="F473">
        <f>COUNTIF($D$2:D2713,D473)</f>
        <v>1</v>
      </c>
    </row>
    <row r="474" spans="1:6" x14ac:dyDescent="0.35">
      <c r="A474" t="s">
        <v>1196</v>
      </c>
      <c r="B474" t="s">
        <v>57</v>
      </c>
      <c r="C474" t="s">
        <v>9</v>
      </c>
      <c r="D474" t="s">
        <v>1197</v>
      </c>
      <c r="E474" t="b">
        <v>1</v>
      </c>
      <c r="F474">
        <f>COUNTIF($D$2:D2714,D474)</f>
        <v>1</v>
      </c>
    </row>
    <row r="475" spans="1:6" x14ac:dyDescent="0.35">
      <c r="A475" t="s">
        <v>1198</v>
      </c>
      <c r="B475" t="s">
        <v>650</v>
      </c>
      <c r="C475" t="s">
        <v>9</v>
      </c>
      <c r="D475" t="s">
        <v>1199</v>
      </c>
      <c r="E475" t="b">
        <v>1</v>
      </c>
      <c r="F475">
        <f>COUNTIF($D$2:D2715,D475)</f>
        <v>1</v>
      </c>
    </row>
    <row r="476" spans="1:6" x14ac:dyDescent="0.35">
      <c r="A476" t="s">
        <v>1200</v>
      </c>
      <c r="B476" t="s">
        <v>57</v>
      </c>
      <c r="C476" t="s">
        <v>9</v>
      </c>
      <c r="D476" t="s">
        <v>1201</v>
      </c>
      <c r="E476" t="b">
        <v>1</v>
      </c>
      <c r="F476">
        <f>COUNTIF($D$2:D2716,D476)</f>
        <v>1</v>
      </c>
    </row>
    <row r="477" spans="1:6" x14ac:dyDescent="0.35">
      <c r="A477" t="s">
        <v>1202</v>
      </c>
      <c r="B477" t="s">
        <v>26</v>
      </c>
      <c r="C477" t="s">
        <v>9</v>
      </c>
      <c r="D477" t="s">
        <v>1203</v>
      </c>
      <c r="E477" t="b">
        <v>1</v>
      </c>
      <c r="F477">
        <f>COUNTIF($D$2:D2717,D477)</f>
        <v>1</v>
      </c>
    </row>
    <row r="478" spans="1:6" x14ac:dyDescent="0.35">
      <c r="A478" t="s">
        <v>1204</v>
      </c>
      <c r="B478" t="s">
        <v>162</v>
      </c>
      <c r="C478" t="s">
        <v>9</v>
      </c>
      <c r="D478" t="s">
        <v>1205</v>
      </c>
      <c r="E478" t="b">
        <v>1</v>
      </c>
      <c r="F478">
        <f>COUNTIF($D$2:D2718,D478)</f>
        <v>2</v>
      </c>
    </row>
    <row r="479" spans="1:6" x14ac:dyDescent="0.35">
      <c r="A479" t="s">
        <v>1206</v>
      </c>
      <c r="B479" t="s">
        <v>563</v>
      </c>
      <c r="C479" t="s">
        <v>9</v>
      </c>
      <c r="D479" t="s">
        <v>1207</v>
      </c>
      <c r="E479" t="b">
        <v>0</v>
      </c>
      <c r="F479">
        <f>COUNTIF($D$2:D2719,D479)</f>
        <v>1</v>
      </c>
    </row>
    <row r="480" spans="1:6" x14ac:dyDescent="0.35">
      <c r="A480" t="s">
        <v>1208</v>
      </c>
      <c r="B480" t="s">
        <v>268</v>
      </c>
      <c r="C480" t="s">
        <v>9</v>
      </c>
      <c r="D480" t="s">
        <v>1209</v>
      </c>
      <c r="E480" t="b">
        <v>1</v>
      </c>
      <c r="F480">
        <f>COUNTIF($D$2:D2720,D480)</f>
        <v>2</v>
      </c>
    </row>
    <row r="481" spans="1:6" x14ac:dyDescent="0.35">
      <c r="A481" t="s">
        <v>1210</v>
      </c>
      <c r="B481" t="s">
        <v>622</v>
      </c>
      <c r="C481" t="s">
        <v>9</v>
      </c>
      <c r="D481" t="s">
        <v>1211</v>
      </c>
      <c r="E481" t="b">
        <v>1</v>
      </c>
      <c r="F481">
        <f>COUNTIF($D$2:D2721,D481)</f>
        <v>1</v>
      </c>
    </row>
    <row r="482" spans="1:6" x14ac:dyDescent="0.35">
      <c r="A482" t="s">
        <v>1212</v>
      </c>
      <c r="B482" t="s">
        <v>192</v>
      </c>
      <c r="C482" t="s">
        <v>9</v>
      </c>
      <c r="D482" t="s">
        <v>1213</v>
      </c>
      <c r="E482" t="b">
        <v>1</v>
      </c>
      <c r="F482">
        <f>COUNTIF($D$2:D2722,D482)</f>
        <v>1</v>
      </c>
    </row>
    <row r="483" spans="1:6" x14ac:dyDescent="0.35">
      <c r="A483" t="s">
        <v>1214</v>
      </c>
      <c r="B483" t="s">
        <v>486</v>
      </c>
      <c r="C483" t="s">
        <v>9</v>
      </c>
      <c r="D483" t="s">
        <v>1215</v>
      </c>
      <c r="E483" t="b">
        <v>1</v>
      </c>
      <c r="F483">
        <f>COUNTIF($D$2:D2723,D483)</f>
        <v>2</v>
      </c>
    </row>
    <row r="484" spans="1:6" x14ac:dyDescent="0.35">
      <c r="A484" t="s">
        <v>1216</v>
      </c>
      <c r="B484" t="s">
        <v>650</v>
      </c>
      <c r="C484" t="s">
        <v>9</v>
      </c>
      <c r="D484" t="s">
        <v>1217</v>
      </c>
      <c r="E484" t="b">
        <v>1</v>
      </c>
      <c r="F484">
        <f>COUNTIF($D$2:D2724,D484)</f>
        <v>1</v>
      </c>
    </row>
    <row r="485" spans="1:6" x14ac:dyDescent="0.35">
      <c r="A485" t="s">
        <v>1218</v>
      </c>
      <c r="B485" t="s">
        <v>650</v>
      </c>
      <c r="C485" t="s">
        <v>9</v>
      </c>
      <c r="D485" t="s">
        <v>1219</v>
      </c>
      <c r="E485" t="b">
        <v>1</v>
      </c>
      <c r="F485">
        <f>COUNTIF($D$2:D2725,D485)</f>
        <v>1</v>
      </c>
    </row>
    <row r="486" spans="1:6" x14ac:dyDescent="0.35">
      <c r="A486" t="s">
        <v>1220</v>
      </c>
      <c r="B486" t="s">
        <v>46</v>
      </c>
      <c r="C486" t="s">
        <v>9</v>
      </c>
      <c r="D486" t="s">
        <v>1221</v>
      </c>
      <c r="E486" t="b">
        <v>1</v>
      </c>
      <c r="F486">
        <f>COUNTIF($D$2:D2726,D486)</f>
        <v>2</v>
      </c>
    </row>
    <row r="487" spans="1:6" x14ac:dyDescent="0.35">
      <c r="A487" t="s">
        <v>1222</v>
      </c>
      <c r="B487" t="s">
        <v>97</v>
      </c>
      <c r="C487" t="s">
        <v>9</v>
      </c>
      <c r="D487" t="s">
        <v>1223</v>
      </c>
      <c r="E487" t="b">
        <v>0</v>
      </c>
      <c r="F487">
        <f>COUNTIF($D$2:D2727,D487)</f>
        <v>1</v>
      </c>
    </row>
    <row r="488" spans="1:6" x14ac:dyDescent="0.35">
      <c r="A488" t="s">
        <v>1224</v>
      </c>
      <c r="B488" t="s">
        <v>155</v>
      </c>
      <c r="C488" t="s">
        <v>9</v>
      </c>
      <c r="D488" t="s">
        <v>605</v>
      </c>
      <c r="E488" t="b">
        <v>1</v>
      </c>
      <c r="F488">
        <f>COUNTIF($D$2:D2728,D488)</f>
        <v>4</v>
      </c>
    </row>
    <row r="489" spans="1:6" x14ac:dyDescent="0.35">
      <c r="A489" t="s">
        <v>1225</v>
      </c>
      <c r="B489" t="s">
        <v>650</v>
      </c>
      <c r="C489" t="s">
        <v>9</v>
      </c>
      <c r="D489" t="s">
        <v>1226</v>
      </c>
      <c r="E489" t="b">
        <v>1</v>
      </c>
      <c r="F489">
        <f>COUNTIF($D$2:D2729,D489)</f>
        <v>1</v>
      </c>
    </row>
    <row r="490" spans="1:6" x14ac:dyDescent="0.35">
      <c r="A490" t="s">
        <v>1227</v>
      </c>
      <c r="B490" t="s">
        <v>115</v>
      </c>
      <c r="C490" t="s">
        <v>9</v>
      </c>
      <c r="D490" t="s">
        <v>1228</v>
      </c>
      <c r="E490" t="b">
        <v>1</v>
      </c>
      <c r="F490">
        <f>COUNTIF($D$2:D2730,D490)</f>
        <v>3</v>
      </c>
    </row>
    <row r="491" spans="1:6" x14ac:dyDescent="0.35">
      <c r="A491" t="s">
        <v>1229</v>
      </c>
      <c r="B491" t="s">
        <v>638</v>
      </c>
      <c r="C491" t="s">
        <v>9</v>
      </c>
      <c r="D491" t="s">
        <v>1230</v>
      </c>
      <c r="E491" t="b">
        <v>1</v>
      </c>
      <c r="F491">
        <f>COUNTIF($D$2:D2731,D491)</f>
        <v>1</v>
      </c>
    </row>
    <row r="492" spans="1:6" x14ac:dyDescent="0.35">
      <c r="A492" t="s">
        <v>1231</v>
      </c>
      <c r="B492" t="s">
        <v>175</v>
      </c>
      <c r="C492" t="s">
        <v>9</v>
      </c>
      <c r="D492" t="s">
        <v>1232</v>
      </c>
      <c r="E492" t="b">
        <v>1</v>
      </c>
      <c r="F492">
        <f>COUNTIF($D$2:D2732,D492)</f>
        <v>2</v>
      </c>
    </row>
    <row r="493" spans="1:6" x14ac:dyDescent="0.35">
      <c r="A493" t="s">
        <v>1233</v>
      </c>
      <c r="B493" t="s">
        <v>57</v>
      </c>
      <c r="C493" t="s">
        <v>9</v>
      </c>
      <c r="D493" t="s">
        <v>1234</v>
      </c>
      <c r="E493" t="b">
        <v>1</v>
      </c>
      <c r="F493">
        <f>COUNTIF($D$2:D2733,D493)</f>
        <v>1</v>
      </c>
    </row>
    <row r="494" spans="1:6" x14ac:dyDescent="0.35">
      <c r="A494" t="s">
        <v>1235</v>
      </c>
      <c r="B494" t="s">
        <v>72</v>
      </c>
      <c r="C494" t="s">
        <v>9</v>
      </c>
      <c r="D494" t="s">
        <v>1236</v>
      </c>
      <c r="E494" t="b">
        <v>1</v>
      </c>
      <c r="F494">
        <f>COUNTIF($D$2:D2734,D494)</f>
        <v>1</v>
      </c>
    </row>
    <row r="495" spans="1:6" x14ac:dyDescent="0.35">
      <c r="A495" t="s">
        <v>1237</v>
      </c>
      <c r="B495" t="s">
        <v>454</v>
      </c>
      <c r="C495" t="s">
        <v>9</v>
      </c>
      <c r="D495" t="s">
        <v>1238</v>
      </c>
      <c r="E495" t="b">
        <v>1</v>
      </c>
      <c r="F495">
        <f>COUNTIF($D$2:D2735,D495)</f>
        <v>1</v>
      </c>
    </row>
    <row r="496" spans="1:6" x14ac:dyDescent="0.35">
      <c r="A496" t="s">
        <v>1239</v>
      </c>
      <c r="B496" t="s">
        <v>52</v>
      </c>
      <c r="C496" t="s">
        <v>9</v>
      </c>
      <c r="D496" t="s">
        <v>1056</v>
      </c>
      <c r="E496" t="b">
        <v>1</v>
      </c>
      <c r="F496">
        <f>COUNTIF($D$2:D2736,D496)</f>
        <v>3</v>
      </c>
    </row>
    <row r="497" spans="1:6" x14ac:dyDescent="0.35">
      <c r="A497" t="s">
        <v>1240</v>
      </c>
      <c r="B497" t="s">
        <v>165</v>
      </c>
      <c r="C497" t="s">
        <v>9</v>
      </c>
      <c r="D497" t="s">
        <v>1241</v>
      </c>
      <c r="E497" t="b">
        <v>1</v>
      </c>
      <c r="F497">
        <f>COUNTIF($D$2:D2737,D497)</f>
        <v>1</v>
      </c>
    </row>
    <row r="498" spans="1:6" x14ac:dyDescent="0.35">
      <c r="A498" t="s">
        <v>1242</v>
      </c>
      <c r="B498" t="s">
        <v>147</v>
      </c>
      <c r="C498" t="s">
        <v>9</v>
      </c>
      <c r="D498" t="s">
        <v>1243</v>
      </c>
      <c r="E498" t="b">
        <v>1</v>
      </c>
      <c r="F498">
        <f>COUNTIF($D$2:D2738,D498)</f>
        <v>1</v>
      </c>
    </row>
    <row r="499" spans="1:6" x14ac:dyDescent="0.35">
      <c r="A499" t="s">
        <v>1244</v>
      </c>
      <c r="B499" t="s">
        <v>354</v>
      </c>
      <c r="C499" t="s">
        <v>9</v>
      </c>
      <c r="D499" t="s">
        <v>1116</v>
      </c>
      <c r="E499" t="b">
        <v>1</v>
      </c>
      <c r="F499">
        <f>COUNTIF($D$2:D2739,D499)</f>
        <v>4</v>
      </c>
    </row>
    <row r="500" spans="1:6" x14ac:dyDescent="0.35">
      <c r="A500" t="s">
        <v>1245</v>
      </c>
      <c r="B500" t="s">
        <v>118</v>
      </c>
      <c r="C500" t="s">
        <v>9</v>
      </c>
      <c r="D500" t="s">
        <v>1246</v>
      </c>
      <c r="E500" t="b">
        <v>1</v>
      </c>
      <c r="F500">
        <f>COUNTIF($D$2:D2740,D500)</f>
        <v>1</v>
      </c>
    </row>
    <row r="501" spans="1:6" x14ac:dyDescent="0.35">
      <c r="A501" t="s">
        <v>1247</v>
      </c>
      <c r="B501" t="s">
        <v>454</v>
      </c>
      <c r="C501" t="s">
        <v>9</v>
      </c>
      <c r="D501" t="s">
        <v>1248</v>
      </c>
      <c r="E501" t="b">
        <v>1</v>
      </c>
      <c r="F501">
        <f>COUNTIF($D$2:D2741,D501)</f>
        <v>1</v>
      </c>
    </row>
    <row r="502" spans="1:6" x14ac:dyDescent="0.35">
      <c r="A502" t="s">
        <v>1249</v>
      </c>
      <c r="B502" t="s">
        <v>118</v>
      </c>
      <c r="C502" t="s">
        <v>9</v>
      </c>
      <c r="D502" t="s">
        <v>40</v>
      </c>
      <c r="E502" t="b">
        <v>1</v>
      </c>
      <c r="F502">
        <f>COUNTIF($D$2:D2742,D502)</f>
        <v>3</v>
      </c>
    </row>
    <row r="503" spans="1:6" x14ac:dyDescent="0.35">
      <c r="A503" t="s">
        <v>1250</v>
      </c>
      <c r="B503" t="s">
        <v>29</v>
      </c>
      <c r="C503" t="s">
        <v>9</v>
      </c>
      <c r="D503" t="s">
        <v>1251</v>
      </c>
      <c r="E503" t="b">
        <v>1</v>
      </c>
      <c r="F503">
        <f>COUNTIF($D$2:D2743,D503)</f>
        <v>1</v>
      </c>
    </row>
    <row r="504" spans="1:6" x14ac:dyDescent="0.35">
      <c r="A504" t="s">
        <v>1252</v>
      </c>
      <c r="B504" t="s">
        <v>493</v>
      </c>
      <c r="C504" t="s">
        <v>9</v>
      </c>
      <c r="D504" t="s">
        <v>1253</v>
      </c>
      <c r="E504" t="b">
        <v>1</v>
      </c>
      <c r="F504">
        <f>COUNTIF($D$2:D2744,D504)</f>
        <v>1</v>
      </c>
    </row>
    <row r="505" spans="1:6" x14ac:dyDescent="0.35">
      <c r="A505" t="s">
        <v>1254</v>
      </c>
      <c r="B505" t="s">
        <v>493</v>
      </c>
      <c r="C505" t="s">
        <v>9</v>
      </c>
      <c r="D505" t="s">
        <v>17</v>
      </c>
      <c r="E505" t="b">
        <v>1</v>
      </c>
      <c r="F505">
        <f>COUNTIF($D$2:D2745,D505)</f>
        <v>2</v>
      </c>
    </row>
    <row r="506" spans="1:6" x14ac:dyDescent="0.35">
      <c r="A506" t="s">
        <v>1255</v>
      </c>
      <c r="B506" t="s">
        <v>112</v>
      </c>
      <c r="C506" t="s">
        <v>9</v>
      </c>
      <c r="D506" t="s">
        <v>1256</v>
      </c>
      <c r="E506" t="b">
        <v>1</v>
      </c>
      <c r="F506">
        <f>COUNTIF($D$2:D2746,D506)</f>
        <v>3</v>
      </c>
    </row>
    <row r="507" spans="1:6" x14ac:dyDescent="0.35">
      <c r="A507" t="s">
        <v>1257</v>
      </c>
      <c r="B507" t="s">
        <v>324</v>
      </c>
      <c r="C507" t="s">
        <v>9</v>
      </c>
      <c r="D507" t="s">
        <v>1258</v>
      </c>
      <c r="E507" t="b">
        <v>1</v>
      </c>
      <c r="F507">
        <f>COUNTIF($D$2:D2747,D507)</f>
        <v>1</v>
      </c>
    </row>
    <row r="508" spans="1:6" x14ac:dyDescent="0.35">
      <c r="A508" t="s">
        <v>1259</v>
      </c>
      <c r="B508" t="s">
        <v>493</v>
      </c>
      <c r="C508" t="s">
        <v>9</v>
      </c>
      <c r="D508" t="s">
        <v>1260</v>
      </c>
      <c r="E508" t="b">
        <v>1</v>
      </c>
      <c r="F508">
        <f>COUNTIF($D$2:D2748,D508)</f>
        <v>1</v>
      </c>
    </row>
    <row r="509" spans="1:6" x14ac:dyDescent="0.35">
      <c r="A509" t="s">
        <v>1261</v>
      </c>
      <c r="B509" t="s">
        <v>627</v>
      </c>
      <c r="C509" t="s">
        <v>9</v>
      </c>
      <c r="D509" t="s">
        <v>1262</v>
      </c>
      <c r="E509" t="b">
        <v>1</v>
      </c>
      <c r="F509">
        <f>COUNTIF($D$2:D2749,D509)</f>
        <v>2</v>
      </c>
    </row>
    <row r="510" spans="1:6" x14ac:dyDescent="0.35">
      <c r="A510" t="s">
        <v>1263</v>
      </c>
      <c r="B510" t="s">
        <v>611</v>
      </c>
      <c r="C510" t="s">
        <v>9</v>
      </c>
      <c r="D510" t="s">
        <v>1264</v>
      </c>
      <c r="E510" t="b">
        <v>1</v>
      </c>
      <c r="F510">
        <f>COUNTIF($D$2:D2750,D510)</f>
        <v>1</v>
      </c>
    </row>
    <row r="511" spans="1:6" x14ac:dyDescent="0.35">
      <c r="A511" t="s">
        <v>1265</v>
      </c>
      <c r="B511" t="s">
        <v>175</v>
      </c>
      <c r="C511" t="s">
        <v>9</v>
      </c>
      <c r="D511" t="s">
        <v>1266</v>
      </c>
      <c r="E511" t="b">
        <v>1</v>
      </c>
      <c r="F511">
        <f>COUNTIF($D$2:D2751,D511)</f>
        <v>1</v>
      </c>
    </row>
    <row r="512" spans="1:6" x14ac:dyDescent="0.35">
      <c r="A512" t="s">
        <v>1267</v>
      </c>
      <c r="B512" t="s">
        <v>147</v>
      </c>
      <c r="C512" t="s">
        <v>9</v>
      </c>
      <c r="D512" t="s">
        <v>1268</v>
      </c>
      <c r="E512" t="b">
        <v>1</v>
      </c>
      <c r="F512">
        <f>COUNTIF($D$2:D2752,D512)</f>
        <v>2</v>
      </c>
    </row>
    <row r="513" spans="1:6" x14ac:dyDescent="0.35">
      <c r="A513" t="s">
        <v>1269</v>
      </c>
      <c r="B513" t="s">
        <v>20</v>
      </c>
      <c r="C513" t="s">
        <v>9</v>
      </c>
      <c r="D513" t="s">
        <v>1270</v>
      </c>
      <c r="E513" t="b">
        <v>1</v>
      </c>
      <c r="F513">
        <f>COUNTIF($D$2:D2753,D513)</f>
        <v>1</v>
      </c>
    </row>
    <row r="514" spans="1:6" x14ac:dyDescent="0.35">
      <c r="A514" t="s">
        <v>1271</v>
      </c>
      <c r="B514" t="s">
        <v>72</v>
      </c>
      <c r="C514" t="s">
        <v>9</v>
      </c>
      <c r="D514" t="s">
        <v>1272</v>
      </c>
      <c r="E514" t="b">
        <v>1</v>
      </c>
      <c r="F514">
        <f>COUNTIF($D$2:D2754,D514)</f>
        <v>1</v>
      </c>
    </row>
    <row r="515" spans="1:6" x14ac:dyDescent="0.35">
      <c r="A515" t="s">
        <v>1273</v>
      </c>
      <c r="B515" t="s">
        <v>23</v>
      </c>
      <c r="C515" t="s">
        <v>9</v>
      </c>
      <c r="D515" t="s">
        <v>1274</v>
      </c>
      <c r="E515" t="b">
        <v>1</v>
      </c>
      <c r="F515">
        <f>COUNTIF($D$2:D2755,D515)</f>
        <v>1</v>
      </c>
    </row>
    <row r="516" spans="1:6" x14ac:dyDescent="0.35">
      <c r="A516" t="s">
        <v>1275</v>
      </c>
      <c r="B516" t="s">
        <v>94</v>
      </c>
      <c r="C516" t="s">
        <v>9</v>
      </c>
      <c r="D516" t="s">
        <v>1276</v>
      </c>
      <c r="E516" t="b">
        <v>1</v>
      </c>
      <c r="F516">
        <f>COUNTIF($D$2:D2756,D516)</f>
        <v>1</v>
      </c>
    </row>
    <row r="517" spans="1:6" x14ac:dyDescent="0.35">
      <c r="A517" t="s">
        <v>1277</v>
      </c>
      <c r="B517" t="s">
        <v>112</v>
      </c>
      <c r="C517" t="s">
        <v>9</v>
      </c>
      <c r="D517" t="s">
        <v>1278</v>
      </c>
      <c r="E517" t="b">
        <v>1</v>
      </c>
      <c r="F517">
        <f>COUNTIF($D$2:D2757,D517)</f>
        <v>1</v>
      </c>
    </row>
    <row r="518" spans="1:6" x14ac:dyDescent="0.35">
      <c r="A518" t="s">
        <v>1279</v>
      </c>
      <c r="B518" t="s">
        <v>52</v>
      </c>
      <c r="C518" t="s">
        <v>9</v>
      </c>
      <c r="D518" t="s">
        <v>1280</v>
      </c>
      <c r="E518" t="b">
        <v>1</v>
      </c>
      <c r="F518">
        <f>COUNTIF($D$2:D2758,D518)</f>
        <v>2</v>
      </c>
    </row>
    <row r="519" spans="1:6" x14ac:dyDescent="0.35">
      <c r="A519" t="s">
        <v>1281</v>
      </c>
      <c r="B519" t="s">
        <v>225</v>
      </c>
      <c r="C519" t="s">
        <v>9</v>
      </c>
      <c r="D519" t="s">
        <v>1282</v>
      </c>
      <c r="E519" t="b">
        <v>1</v>
      </c>
      <c r="F519">
        <f>COUNTIF($D$2:D2759,D519)</f>
        <v>2</v>
      </c>
    </row>
    <row r="520" spans="1:6" x14ac:dyDescent="0.35">
      <c r="A520" t="s">
        <v>1283</v>
      </c>
      <c r="B520" t="s">
        <v>91</v>
      </c>
      <c r="C520" t="s">
        <v>9</v>
      </c>
      <c r="D520" t="s">
        <v>1284</v>
      </c>
      <c r="E520" t="b">
        <v>1</v>
      </c>
      <c r="F520">
        <f>COUNTIF($D$2:D2760,D520)</f>
        <v>2</v>
      </c>
    </row>
    <row r="521" spans="1:6" x14ac:dyDescent="0.35">
      <c r="A521" t="s">
        <v>1285</v>
      </c>
      <c r="B521" t="s">
        <v>336</v>
      </c>
      <c r="C521" t="s">
        <v>9</v>
      </c>
      <c r="D521" t="s">
        <v>1286</v>
      </c>
      <c r="E521" t="b">
        <v>1</v>
      </c>
      <c r="F521">
        <f>COUNTIF($D$2:D2761,D521)</f>
        <v>1</v>
      </c>
    </row>
    <row r="522" spans="1:6" x14ac:dyDescent="0.35">
      <c r="A522" t="s">
        <v>1287</v>
      </c>
      <c r="B522" t="s">
        <v>241</v>
      </c>
      <c r="C522" t="s">
        <v>9</v>
      </c>
      <c r="D522" t="s">
        <v>137</v>
      </c>
      <c r="E522" t="b">
        <v>1</v>
      </c>
      <c r="F522">
        <f>COUNTIF($D$2:D2762,D522)</f>
        <v>3</v>
      </c>
    </row>
    <row r="523" spans="1:6" x14ac:dyDescent="0.35">
      <c r="A523" t="s">
        <v>1288</v>
      </c>
      <c r="B523" t="s">
        <v>134</v>
      </c>
      <c r="C523" t="s">
        <v>9</v>
      </c>
      <c r="D523" t="s">
        <v>1289</v>
      </c>
      <c r="E523" t="b">
        <v>1</v>
      </c>
      <c r="F523">
        <f>COUNTIF($D$2:D2763,D523)</f>
        <v>1</v>
      </c>
    </row>
    <row r="524" spans="1:6" x14ac:dyDescent="0.35">
      <c r="A524" t="s">
        <v>1290</v>
      </c>
      <c r="B524" t="s">
        <v>134</v>
      </c>
      <c r="C524" t="s">
        <v>9</v>
      </c>
      <c r="D524" t="s">
        <v>1291</v>
      </c>
      <c r="E524" t="b">
        <v>1</v>
      </c>
      <c r="F524">
        <f>COUNTIF($D$2:D2764,D524)</f>
        <v>1</v>
      </c>
    </row>
    <row r="525" spans="1:6" x14ac:dyDescent="0.35">
      <c r="A525" t="s">
        <v>1292</v>
      </c>
      <c r="B525" t="s">
        <v>375</v>
      </c>
      <c r="C525" t="s">
        <v>9</v>
      </c>
      <c r="D525" t="s">
        <v>1293</v>
      </c>
      <c r="E525" t="b">
        <v>0</v>
      </c>
      <c r="F525">
        <f>COUNTIF($D$2:D2765,D525)</f>
        <v>1</v>
      </c>
    </row>
    <row r="526" spans="1:6" x14ac:dyDescent="0.35">
      <c r="A526" t="s">
        <v>1294</v>
      </c>
      <c r="B526" t="s">
        <v>86</v>
      </c>
      <c r="C526" t="s">
        <v>9</v>
      </c>
      <c r="D526" t="s">
        <v>1295</v>
      </c>
      <c r="E526" t="b">
        <v>0</v>
      </c>
      <c r="F526">
        <f>COUNTIF($D$2:D2766,D526)</f>
        <v>1</v>
      </c>
    </row>
    <row r="527" spans="1:6" x14ac:dyDescent="0.35">
      <c r="A527" t="s">
        <v>1296</v>
      </c>
      <c r="B527" t="s">
        <v>346</v>
      </c>
      <c r="C527" t="s">
        <v>9</v>
      </c>
      <c r="D527" t="s">
        <v>1297</v>
      </c>
      <c r="E527" t="b">
        <v>1</v>
      </c>
      <c r="F527">
        <f>COUNTIF($D$2:D2767,D527)</f>
        <v>1</v>
      </c>
    </row>
    <row r="528" spans="1:6" x14ac:dyDescent="0.35">
      <c r="A528" t="s">
        <v>1298</v>
      </c>
      <c r="B528" t="s">
        <v>202</v>
      </c>
      <c r="C528" t="s">
        <v>9</v>
      </c>
      <c r="D528" t="s">
        <v>1299</v>
      </c>
      <c r="E528" t="b">
        <v>1</v>
      </c>
      <c r="F528">
        <f>COUNTIF($D$2:D2768,D528)</f>
        <v>1</v>
      </c>
    </row>
    <row r="529" spans="1:6" x14ac:dyDescent="0.35">
      <c r="A529" t="s">
        <v>1300</v>
      </c>
      <c r="B529" t="s">
        <v>115</v>
      </c>
      <c r="C529" t="s">
        <v>9</v>
      </c>
      <c r="D529" t="s">
        <v>1301</v>
      </c>
      <c r="E529" t="b">
        <v>1</v>
      </c>
      <c r="F529">
        <f>COUNTIF($D$2:D2769,D529)</f>
        <v>1</v>
      </c>
    </row>
    <row r="530" spans="1:6" x14ac:dyDescent="0.35">
      <c r="A530" t="s">
        <v>1302</v>
      </c>
      <c r="B530" t="s">
        <v>241</v>
      </c>
      <c r="C530" t="s">
        <v>9</v>
      </c>
      <c r="D530" t="s">
        <v>1303</v>
      </c>
      <c r="E530" t="b">
        <v>1</v>
      </c>
      <c r="F530">
        <f>COUNTIF($D$2:D2770,D530)</f>
        <v>2</v>
      </c>
    </row>
    <row r="531" spans="1:6" x14ac:dyDescent="0.35">
      <c r="A531" t="s">
        <v>1304</v>
      </c>
      <c r="B531" t="s">
        <v>241</v>
      </c>
      <c r="C531" t="s">
        <v>9</v>
      </c>
      <c r="D531" t="s">
        <v>1305</v>
      </c>
      <c r="E531" t="b">
        <v>1</v>
      </c>
      <c r="F531">
        <f>COUNTIF($D$2:D2771,D531)</f>
        <v>1</v>
      </c>
    </row>
    <row r="532" spans="1:6" x14ac:dyDescent="0.35">
      <c r="A532" t="s">
        <v>1306</v>
      </c>
      <c r="B532" t="s">
        <v>211</v>
      </c>
      <c r="C532" t="s">
        <v>9</v>
      </c>
      <c r="D532" t="s">
        <v>1307</v>
      </c>
      <c r="E532" t="b">
        <v>1</v>
      </c>
      <c r="F532">
        <f>COUNTIF($D$2:D2772,D532)</f>
        <v>1</v>
      </c>
    </row>
    <row r="533" spans="1:6" x14ac:dyDescent="0.35">
      <c r="A533" t="s">
        <v>1308</v>
      </c>
      <c r="B533" t="s">
        <v>68</v>
      </c>
      <c r="C533" t="s">
        <v>9</v>
      </c>
      <c r="D533" t="s">
        <v>1309</v>
      </c>
      <c r="E533" t="b">
        <v>1</v>
      </c>
      <c r="F533">
        <f>COUNTIF($D$2:D2773,D533)</f>
        <v>1</v>
      </c>
    </row>
    <row r="534" spans="1:6" x14ac:dyDescent="0.35">
      <c r="A534" t="s">
        <v>1310</v>
      </c>
      <c r="B534" t="s">
        <v>286</v>
      </c>
      <c r="C534" t="s">
        <v>9</v>
      </c>
      <c r="D534" t="s">
        <v>1311</v>
      </c>
      <c r="E534" t="b">
        <v>1</v>
      </c>
      <c r="F534">
        <f>COUNTIF($D$2:D2774,D534)</f>
        <v>1</v>
      </c>
    </row>
    <row r="535" spans="1:6" x14ac:dyDescent="0.35">
      <c r="A535" t="s">
        <v>1312</v>
      </c>
      <c r="B535" t="s">
        <v>346</v>
      </c>
      <c r="C535" t="s">
        <v>9</v>
      </c>
      <c r="D535" t="s">
        <v>1313</v>
      </c>
      <c r="E535" t="b">
        <v>1</v>
      </c>
      <c r="F535">
        <f>COUNTIF($D$2:D2775,D535)</f>
        <v>1</v>
      </c>
    </row>
    <row r="536" spans="1:6" x14ac:dyDescent="0.35">
      <c r="A536" t="s">
        <v>1314</v>
      </c>
      <c r="B536" t="s">
        <v>162</v>
      </c>
      <c r="C536" t="s">
        <v>9</v>
      </c>
      <c r="D536" t="s">
        <v>1315</v>
      </c>
      <c r="E536" t="b">
        <v>1</v>
      </c>
      <c r="F536">
        <f>COUNTIF($D$2:D2776,D536)</f>
        <v>3</v>
      </c>
    </row>
    <row r="537" spans="1:6" x14ac:dyDescent="0.35">
      <c r="A537" t="s">
        <v>1316</v>
      </c>
      <c r="B537" t="s">
        <v>35</v>
      </c>
      <c r="C537" t="s">
        <v>9</v>
      </c>
      <c r="D537" t="s">
        <v>1317</v>
      </c>
      <c r="E537" t="b">
        <v>1</v>
      </c>
      <c r="F537">
        <f>COUNTIF($D$2:D2777,D537)</f>
        <v>2</v>
      </c>
    </row>
    <row r="538" spans="1:6" x14ac:dyDescent="0.35">
      <c r="A538" t="s">
        <v>1318</v>
      </c>
      <c r="B538" t="s">
        <v>23</v>
      </c>
      <c r="C538" t="s">
        <v>9</v>
      </c>
      <c r="D538" t="s">
        <v>1319</v>
      </c>
      <c r="E538" t="b">
        <v>1</v>
      </c>
      <c r="F538">
        <f>COUNTIF($D$2:D2778,D538)</f>
        <v>1</v>
      </c>
    </row>
    <row r="539" spans="1:6" x14ac:dyDescent="0.35">
      <c r="A539" t="s">
        <v>1320</v>
      </c>
      <c r="B539" t="s">
        <v>375</v>
      </c>
      <c r="C539" t="s">
        <v>9</v>
      </c>
      <c r="D539" t="s">
        <v>1321</v>
      </c>
      <c r="E539" t="b">
        <v>1</v>
      </c>
      <c r="F539">
        <f>COUNTIF($D$2:D2779,D539)</f>
        <v>1</v>
      </c>
    </row>
    <row r="540" spans="1:6" x14ac:dyDescent="0.35">
      <c r="A540" t="s">
        <v>1322</v>
      </c>
      <c r="B540" t="s">
        <v>12</v>
      </c>
      <c r="C540" t="s">
        <v>9</v>
      </c>
      <c r="D540" t="s">
        <v>1323</v>
      </c>
      <c r="E540" t="b">
        <v>1</v>
      </c>
      <c r="F540">
        <f>COUNTIF($D$2:D2780,D540)</f>
        <v>2</v>
      </c>
    </row>
    <row r="541" spans="1:6" x14ac:dyDescent="0.35">
      <c r="A541" t="s">
        <v>1324</v>
      </c>
      <c r="B541" t="s">
        <v>175</v>
      </c>
      <c r="C541" t="s">
        <v>9</v>
      </c>
      <c r="D541" t="s">
        <v>682</v>
      </c>
      <c r="E541" t="b">
        <v>1</v>
      </c>
      <c r="F541">
        <f>COUNTIF($D$2:D2781,D541)</f>
        <v>2</v>
      </c>
    </row>
    <row r="542" spans="1:6" x14ac:dyDescent="0.35">
      <c r="A542" t="s">
        <v>1325</v>
      </c>
      <c r="B542" t="s">
        <v>493</v>
      </c>
      <c r="C542" t="s">
        <v>9</v>
      </c>
      <c r="D542" t="s">
        <v>1326</v>
      </c>
      <c r="E542" t="b">
        <v>1</v>
      </c>
      <c r="F542">
        <f>COUNTIF($D$2:D2782,D542)</f>
        <v>2</v>
      </c>
    </row>
    <row r="543" spans="1:6" x14ac:dyDescent="0.35">
      <c r="A543" t="s">
        <v>1327</v>
      </c>
      <c r="B543" t="s">
        <v>250</v>
      </c>
      <c r="C543" t="s">
        <v>9</v>
      </c>
      <c r="D543" t="s">
        <v>1328</v>
      </c>
      <c r="E543" t="b">
        <v>0</v>
      </c>
      <c r="F543">
        <f>COUNTIF($D$2:D2783,D543)</f>
        <v>1</v>
      </c>
    </row>
    <row r="544" spans="1:6" x14ac:dyDescent="0.35">
      <c r="A544" t="s">
        <v>1329</v>
      </c>
      <c r="B544" t="s">
        <v>68</v>
      </c>
      <c r="C544" t="s">
        <v>9</v>
      </c>
      <c r="D544" t="s">
        <v>1072</v>
      </c>
      <c r="E544" t="b">
        <v>1</v>
      </c>
      <c r="F544">
        <f>COUNTIF($D$2:D2784,D544)</f>
        <v>2</v>
      </c>
    </row>
    <row r="545" spans="1:6" x14ac:dyDescent="0.35">
      <c r="A545" t="s">
        <v>1330</v>
      </c>
      <c r="B545" t="s">
        <v>129</v>
      </c>
      <c r="C545" t="s">
        <v>9</v>
      </c>
      <c r="D545" t="s">
        <v>1331</v>
      </c>
      <c r="E545" t="b">
        <v>1</v>
      </c>
      <c r="F545">
        <f>COUNTIF($D$2:D2785,D545)</f>
        <v>2</v>
      </c>
    </row>
    <row r="546" spans="1:6" x14ac:dyDescent="0.35">
      <c r="A546" t="s">
        <v>1332</v>
      </c>
      <c r="B546" t="s">
        <v>26</v>
      </c>
      <c r="C546" t="s">
        <v>9</v>
      </c>
      <c r="D546" t="s">
        <v>710</v>
      </c>
      <c r="E546" t="b">
        <v>1</v>
      </c>
      <c r="F546">
        <f>COUNTIF($D$2:D2786,D546)</f>
        <v>2</v>
      </c>
    </row>
    <row r="547" spans="1:6" x14ac:dyDescent="0.35">
      <c r="A547" t="s">
        <v>1333</v>
      </c>
      <c r="B547" t="s">
        <v>486</v>
      </c>
      <c r="C547" t="s">
        <v>9</v>
      </c>
      <c r="D547" t="s">
        <v>1334</v>
      </c>
      <c r="E547" t="b">
        <v>1</v>
      </c>
      <c r="F547">
        <f>COUNTIF($D$2:D2787,D547)</f>
        <v>1</v>
      </c>
    </row>
    <row r="548" spans="1:6" x14ac:dyDescent="0.35">
      <c r="A548" t="s">
        <v>1335</v>
      </c>
      <c r="B548" t="s">
        <v>43</v>
      </c>
      <c r="C548" t="s">
        <v>9</v>
      </c>
      <c r="D548" t="s">
        <v>1336</v>
      </c>
      <c r="E548" t="b">
        <v>1</v>
      </c>
      <c r="F548">
        <f>COUNTIF($D$2:D2788,D548)</f>
        <v>1</v>
      </c>
    </row>
    <row r="549" spans="1:6" x14ac:dyDescent="0.35">
      <c r="A549" t="s">
        <v>1337</v>
      </c>
      <c r="B549" t="s">
        <v>330</v>
      </c>
      <c r="C549" t="s">
        <v>9</v>
      </c>
      <c r="D549" t="s">
        <v>1338</v>
      </c>
      <c r="E549" t="b">
        <v>1</v>
      </c>
      <c r="F549">
        <f>COUNTIF($D$2:D2789,D549)</f>
        <v>1</v>
      </c>
    </row>
    <row r="550" spans="1:6" x14ac:dyDescent="0.35">
      <c r="A550" t="s">
        <v>1339</v>
      </c>
      <c r="B550" t="s">
        <v>108</v>
      </c>
      <c r="C550" t="s">
        <v>9</v>
      </c>
      <c r="D550" t="s">
        <v>1340</v>
      </c>
      <c r="E550" t="b">
        <v>0</v>
      </c>
      <c r="F550">
        <f>COUNTIF($D$2:D2790,D550)</f>
        <v>1</v>
      </c>
    </row>
    <row r="551" spans="1:6" x14ac:dyDescent="0.35">
      <c r="A551" t="s">
        <v>1341</v>
      </c>
      <c r="B551" t="s">
        <v>94</v>
      </c>
      <c r="C551" t="s">
        <v>9</v>
      </c>
      <c r="D551" t="s">
        <v>1342</v>
      </c>
      <c r="E551" t="b">
        <v>0</v>
      </c>
      <c r="F551">
        <f>COUNTIF($D$2:D2791,D551)</f>
        <v>1</v>
      </c>
    </row>
    <row r="552" spans="1:6" x14ac:dyDescent="0.35">
      <c r="A552" t="s">
        <v>1343</v>
      </c>
      <c r="B552" t="s">
        <v>65</v>
      </c>
      <c r="C552" t="s">
        <v>9</v>
      </c>
      <c r="D552" t="s">
        <v>1344</v>
      </c>
      <c r="E552" t="b">
        <v>1</v>
      </c>
      <c r="F552">
        <f>COUNTIF($D$2:D2792,D552)</f>
        <v>1</v>
      </c>
    </row>
    <row r="553" spans="1:6" x14ac:dyDescent="0.35">
      <c r="A553" t="s">
        <v>1345</v>
      </c>
      <c r="B553" t="s">
        <v>147</v>
      </c>
      <c r="C553" t="s">
        <v>9</v>
      </c>
      <c r="D553" t="s">
        <v>1346</v>
      </c>
      <c r="E553" t="b">
        <v>1</v>
      </c>
      <c r="F553">
        <f>COUNTIF($D$2:D2793,D553)</f>
        <v>1</v>
      </c>
    </row>
    <row r="554" spans="1:6" x14ac:dyDescent="0.35">
      <c r="A554" t="s">
        <v>1347</v>
      </c>
      <c r="B554" t="s">
        <v>650</v>
      </c>
      <c r="C554" t="s">
        <v>9</v>
      </c>
      <c r="D554" t="s">
        <v>1348</v>
      </c>
      <c r="E554" t="b">
        <v>1</v>
      </c>
      <c r="F554">
        <f>COUNTIF($D$2:D2794,D554)</f>
        <v>1</v>
      </c>
    </row>
    <row r="555" spans="1:6" x14ac:dyDescent="0.35">
      <c r="A555" t="s">
        <v>1349</v>
      </c>
      <c r="B555" t="s">
        <v>43</v>
      </c>
      <c r="C555" t="s">
        <v>9</v>
      </c>
      <c r="D555" t="s">
        <v>1056</v>
      </c>
      <c r="E555" t="b">
        <v>1</v>
      </c>
      <c r="F555">
        <f>COUNTIF($D$2:D2795,D555)</f>
        <v>3</v>
      </c>
    </row>
    <row r="556" spans="1:6" x14ac:dyDescent="0.35">
      <c r="A556" t="s">
        <v>1350</v>
      </c>
      <c r="B556" t="s">
        <v>392</v>
      </c>
      <c r="C556" t="s">
        <v>9</v>
      </c>
      <c r="D556" t="s">
        <v>1351</v>
      </c>
      <c r="E556" t="b">
        <v>1</v>
      </c>
      <c r="F556">
        <f>COUNTIF($D$2:D2796,D556)</f>
        <v>1</v>
      </c>
    </row>
    <row r="557" spans="1:6" x14ac:dyDescent="0.35">
      <c r="A557" t="s">
        <v>1352</v>
      </c>
      <c r="B557" t="s">
        <v>375</v>
      </c>
      <c r="C557" t="s">
        <v>9</v>
      </c>
      <c r="D557" t="s">
        <v>1353</v>
      </c>
      <c r="E557" t="b">
        <v>1</v>
      </c>
      <c r="F557">
        <f>COUNTIF($D$2:D2797,D557)</f>
        <v>1</v>
      </c>
    </row>
    <row r="558" spans="1:6" x14ac:dyDescent="0.35">
      <c r="A558" t="s">
        <v>1354</v>
      </c>
      <c r="B558" t="s">
        <v>392</v>
      </c>
      <c r="C558" t="s">
        <v>9</v>
      </c>
      <c r="D558" t="s">
        <v>1355</v>
      </c>
      <c r="E558" t="b">
        <v>1</v>
      </c>
      <c r="F558">
        <f>COUNTIF($D$2:D2798,D558)</f>
        <v>1</v>
      </c>
    </row>
    <row r="559" spans="1:6" x14ac:dyDescent="0.35">
      <c r="A559" t="s">
        <v>1356</v>
      </c>
      <c r="B559" t="s">
        <v>354</v>
      </c>
      <c r="C559" t="s">
        <v>9</v>
      </c>
      <c r="D559" t="s">
        <v>1357</v>
      </c>
      <c r="E559" t="b">
        <v>1</v>
      </c>
      <c r="F559">
        <f>COUNTIF($D$2:D2799,D559)</f>
        <v>4</v>
      </c>
    </row>
    <row r="560" spans="1:6" x14ac:dyDescent="0.35">
      <c r="A560" t="s">
        <v>1358</v>
      </c>
      <c r="B560" t="s">
        <v>175</v>
      </c>
      <c r="C560" t="s">
        <v>9</v>
      </c>
      <c r="D560" t="s">
        <v>1359</v>
      </c>
      <c r="E560" t="b">
        <v>1</v>
      </c>
      <c r="F560">
        <f>COUNTIF($D$2:D2800,D560)</f>
        <v>1</v>
      </c>
    </row>
    <row r="561" spans="1:6" x14ac:dyDescent="0.35">
      <c r="A561" t="s">
        <v>1360</v>
      </c>
      <c r="B561" t="s">
        <v>26</v>
      </c>
      <c r="C561" t="s">
        <v>9</v>
      </c>
      <c r="D561" t="s">
        <v>1361</v>
      </c>
      <c r="E561" t="b">
        <v>1</v>
      </c>
      <c r="F561">
        <f>COUNTIF($D$2:D2801,D561)</f>
        <v>1</v>
      </c>
    </row>
    <row r="562" spans="1:6" x14ac:dyDescent="0.35">
      <c r="A562" t="s">
        <v>1362</v>
      </c>
      <c r="B562" t="s">
        <v>112</v>
      </c>
      <c r="C562" t="s">
        <v>9</v>
      </c>
      <c r="D562" t="s">
        <v>1363</v>
      </c>
      <c r="E562" t="b">
        <v>1</v>
      </c>
      <c r="F562">
        <f>COUNTIF($D$2:D2802,D562)</f>
        <v>2</v>
      </c>
    </row>
    <row r="563" spans="1:6" x14ac:dyDescent="0.35">
      <c r="A563" t="s">
        <v>1364</v>
      </c>
      <c r="B563" t="s">
        <v>49</v>
      </c>
      <c r="C563" t="s">
        <v>9</v>
      </c>
      <c r="D563" t="s">
        <v>1365</v>
      </c>
      <c r="E563" t="b">
        <v>1</v>
      </c>
      <c r="F563">
        <f>COUNTIF($D$2:D2803,D563)</f>
        <v>1</v>
      </c>
    </row>
    <row r="564" spans="1:6" x14ac:dyDescent="0.35">
      <c r="A564" t="s">
        <v>1366</v>
      </c>
      <c r="B564" t="s">
        <v>250</v>
      </c>
      <c r="C564" t="s">
        <v>9</v>
      </c>
      <c r="D564" t="s">
        <v>1174</v>
      </c>
      <c r="E564" t="b">
        <v>1</v>
      </c>
      <c r="F564">
        <f>COUNTIF($D$2:D2804,D564)</f>
        <v>3</v>
      </c>
    </row>
    <row r="565" spans="1:6" x14ac:dyDescent="0.35">
      <c r="A565" t="s">
        <v>1367</v>
      </c>
      <c r="B565" t="s">
        <v>650</v>
      </c>
      <c r="C565" t="s">
        <v>9</v>
      </c>
      <c r="D565" t="s">
        <v>1368</v>
      </c>
      <c r="E565" t="b">
        <v>1</v>
      </c>
      <c r="F565">
        <f>COUNTIF($D$2:D2805,D565)</f>
        <v>1</v>
      </c>
    </row>
    <row r="566" spans="1:6" x14ac:dyDescent="0.35">
      <c r="A566" t="s">
        <v>1369</v>
      </c>
      <c r="B566" t="s">
        <v>81</v>
      </c>
      <c r="C566" t="s">
        <v>9</v>
      </c>
      <c r="D566" t="s">
        <v>1370</v>
      </c>
      <c r="E566" t="b">
        <v>1</v>
      </c>
      <c r="F566">
        <f>COUNTIF($D$2:D2806,D566)</f>
        <v>2</v>
      </c>
    </row>
    <row r="567" spans="1:6" x14ac:dyDescent="0.35">
      <c r="A567" t="s">
        <v>1371</v>
      </c>
      <c r="B567" t="s">
        <v>192</v>
      </c>
      <c r="C567" t="s">
        <v>9</v>
      </c>
      <c r="D567" t="s">
        <v>1372</v>
      </c>
      <c r="E567" t="b">
        <v>1</v>
      </c>
      <c r="F567">
        <f>COUNTIF($D$2:D2807,D567)</f>
        <v>1</v>
      </c>
    </row>
    <row r="568" spans="1:6" x14ac:dyDescent="0.35">
      <c r="A568" t="s">
        <v>1373</v>
      </c>
      <c r="B568" t="s">
        <v>134</v>
      </c>
      <c r="C568" t="s">
        <v>9</v>
      </c>
      <c r="D568" t="s">
        <v>1374</v>
      </c>
      <c r="E568" t="b">
        <v>1</v>
      </c>
      <c r="F568">
        <f>COUNTIF($D$2:D2808,D568)</f>
        <v>2</v>
      </c>
    </row>
    <row r="569" spans="1:6" x14ac:dyDescent="0.35">
      <c r="A569" t="s">
        <v>1375</v>
      </c>
      <c r="B569" t="s">
        <v>627</v>
      </c>
      <c r="C569" t="s">
        <v>9</v>
      </c>
      <c r="D569" t="s">
        <v>1376</v>
      </c>
      <c r="E569" t="b">
        <v>1</v>
      </c>
      <c r="F569">
        <f>COUNTIF($D$2:D2809,D569)</f>
        <v>2</v>
      </c>
    </row>
    <row r="570" spans="1:6" x14ac:dyDescent="0.35">
      <c r="A570" t="s">
        <v>1377</v>
      </c>
      <c r="B570" t="s">
        <v>268</v>
      </c>
      <c r="C570" t="s">
        <v>9</v>
      </c>
      <c r="D570" t="s">
        <v>1378</v>
      </c>
      <c r="E570" t="b">
        <v>1</v>
      </c>
      <c r="F570">
        <f>COUNTIF($D$2:D2810,D570)</f>
        <v>2</v>
      </c>
    </row>
    <row r="571" spans="1:6" x14ac:dyDescent="0.35">
      <c r="A571" t="s">
        <v>1379</v>
      </c>
      <c r="B571" t="s">
        <v>241</v>
      </c>
      <c r="C571" t="s">
        <v>9</v>
      </c>
      <c r="D571" t="s">
        <v>1380</v>
      </c>
      <c r="E571" t="b">
        <v>1</v>
      </c>
      <c r="F571">
        <f>COUNTIF($D$2:D2811,D571)</f>
        <v>1</v>
      </c>
    </row>
    <row r="572" spans="1:6" x14ac:dyDescent="0.35">
      <c r="A572" t="s">
        <v>1381</v>
      </c>
      <c r="B572" t="s">
        <v>139</v>
      </c>
      <c r="C572" t="s">
        <v>9</v>
      </c>
      <c r="D572" t="s">
        <v>1382</v>
      </c>
      <c r="E572" t="b">
        <v>1</v>
      </c>
      <c r="F572">
        <f>COUNTIF($D$2:D2812,D572)</f>
        <v>1</v>
      </c>
    </row>
    <row r="573" spans="1:6" x14ac:dyDescent="0.35">
      <c r="A573" t="s">
        <v>1383</v>
      </c>
      <c r="B573" t="s">
        <v>165</v>
      </c>
      <c r="C573" t="s">
        <v>9</v>
      </c>
      <c r="D573" t="s">
        <v>1384</v>
      </c>
      <c r="E573" t="b">
        <v>1</v>
      </c>
      <c r="F573">
        <f>COUNTIF($D$2:D2813,D573)</f>
        <v>2</v>
      </c>
    </row>
    <row r="574" spans="1:6" x14ac:dyDescent="0.35">
      <c r="A574" t="s">
        <v>1385</v>
      </c>
      <c r="B574" t="s">
        <v>43</v>
      </c>
      <c r="C574" t="s">
        <v>9</v>
      </c>
      <c r="D574" t="s">
        <v>1386</v>
      </c>
      <c r="E574" t="b">
        <v>1</v>
      </c>
      <c r="F574">
        <f>COUNTIF($D$2:D2814,D574)</f>
        <v>1</v>
      </c>
    </row>
    <row r="575" spans="1:6" x14ac:dyDescent="0.35">
      <c r="A575" t="s">
        <v>1387</v>
      </c>
      <c r="B575" t="s">
        <v>627</v>
      </c>
      <c r="C575" t="s">
        <v>9</v>
      </c>
      <c r="D575" t="s">
        <v>1388</v>
      </c>
      <c r="E575" t="b">
        <v>1</v>
      </c>
      <c r="F575">
        <f>COUNTIF($D$2:D2815,D575)</f>
        <v>1</v>
      </c>
    </row>
    <row r="576" spans="1:6" x14ac:dyDescent="0.35">
      <c r="A576" t="s">
        <v>1389</v>
      </c>
      <c r="B576" t="s">
        <v>139</v>
      </c>
      <c r="C576" t="s">
        <v>9</v>
      </c>
      <c r="D576" t="s">
        <v>1390</v>
      </c>
      <c r="E576" t="b">
        <v>1</v>
      </c>
      <c r="F576">
        <f>COUNTIF($D$2:D2816,D576)</f>
        <v>1</v>
      </c>
    </row>
    <row r="577" spans="1:6" x14ac:dyDescent="0.35">
      <c r="A577" t="s">
        <v>1391</v>
      </c>
      <c r="B577" t="s">
        <v>16</v>
      </c>
      <c r="C577" t="s">
        <v>9</v>
      </c>
      <c r="D577" t="s">
        <v>1392</v>
      </c>
      <c r="E577" t="b">
        <v>1</v>
      </c>
      <c r="F577">
        <f>COUNTIF($D$2:D2817,D577)</f>
        <v>1</v>
      </c>
    </row>
    <row r="578" spans="1:6" x14ac:dyDescent="0.35">
      <c r="A578" t="s">
        <v>1393</v>
      </c>
      <c r="B578" t="s">
        <v>563</v>
      </c>
      <c r="C578" t="s">
        <v>9</v>
      </c>
      <c r="D578" t="s">
        <v>1394</v>
      </c>
      <c r="E578" t="b">
        <v>1</v>
      </c>
      <c r="F578">
        <f>COUNTIF($D$2:D2818,D578)</f>
        <v>1</v>
      </c>
    </row>
    <row r="579" spans="1:6" x14ac:dyDescent="0.35">
      <c r="A579" t="s">
        <v>1395</v>
      </c>
      <c r="B579" t="s">
        <v>23</v>
      </c>
      <c r="C579" t="s">
        <v>9</v>
      </c>
      <c r="D579" t="s">
        <v>1396</v>
      </c>
      <c r="E579" t="b">
        <v>1</v>
      </c>
      <c r="F579">
        <f>COUNTIF($D$2:D2819,D579)</f>
        <v>1</v>
      </c>
    </row>
    <row r="580" spans="1:6" x14ac:dyDescent="0.35">
      <c r="A580" t="s">
        <v>1397</v>
      </c>
      <c r="B580" t="s">
        <v>72</v>
      </c>
      <c r="C580" t="s">
        <v>9</v>
      </c>
      <c r="D580" t="s">
        <v>1398</v>
      </c>
      <c r="E580" t="b">
        <v>1</v>
      </c>
      <c r="F580">
        <f>COUNTIF($D$2:D2820,D580)</f>
        <v>1</v>
      </c>
    </row>
    <row r="581" spans="1:6" x14ac:dyDescent="0.35">
      <c r="A581" t="s">
        <v>1399</v>
      </c>
      <c r="B581" t="s">
        <v>8</v>
      </c>
      <c r="C581" t="s">
        <v>9</v>
      </c>
      <c r="D581" t="s">
        <v>1400</v>
      </c>
      <c r="E581" t="b">
        <v>1</v>
      </c>
      <c r="F581">
        <f>COUNTIF($D$2:D2821,D581)</f>
        <v>1</v>
      </c>
    </row>
    <row r="582" spans="1:6" x14ac:dyDescent="0.35">
      <c r="A582" t="s">
        <v>1401</v>
      </c>
      <c r="B582" t="s">
        <v>892</v>
      </c>
      <c r="C582" t="s">
        <v>9</v>
      </c>
      <c r="D582" t="s">
        <v>520</v>
      </c>
      <c r="E582" t="b">
        <v>1</v>
      </c>
      <c r="F582">
        <f>COUNTIF($D$2:D2822,D582)</f>
        <v>4</v>
      </c>
    </row>
    <row r="583" spans="1:6" x14ac:dyDescent="0.35">
      <c r="A583" t="s">
        <v>1402</v>
      </c>
      <c r="B583" t="s">
        <v>115</v>
      </c>
      <c r="C583" t="s">
        <v>9</v>
      </c>
      <c r="D583" t="s">
        <v>1403</v>
      </c>
      <c r="E583" t="b">
        <v>0</v>
      </c>
      <c r="F583">
        <f>COUNTIF($D$2:D2823,D583)</f>
        <v>1</v>
      </c>
    </row>
    <row r="584" spans="1:6" x14ac:dyDescent="0.35">
      <c r="A584" t="s">
        <v>1404</v>
      </c>
      <c r="B584" t="s">
        <v>52</v>
      </c>
      <c r="C584" t="s">
        <v>9</v>
      </c>
      <c r="D584" t="s">
        <v>1405</v>
      </c>
      <c r="E584" t="b">
        <v>1</v>
      </c>
      <c r="F584">
        <f>COUNTIF($D$2:D2824,D584)</f>
        <v>1</v>
      </c>
    </row>
    <row r="585" spans="1:6" x14ac:dyDescent="0.35">
      <c r="A585" t="s">
        <v>1406</v>
      </c>
      <c r="B585" t="s">
        <v>16</v>
      </c>
      <c r="C585" t="s">
        <v>9</v>
      </c>
      <c r="D585" t="s">
        <v>1407</v>
      </c>
      <c r="E585" t="b">
        <v>1</v>
      </c>
      <c r="F585">
        <f>COUNTIF($D$2:D2825,D585)</f>
        <v>1</v>
      </c>
    </row>
    <row r="586" spans="1:6" x14ac:dyDescent="0.35">
      <c r="A586" t="s">
        <v>1408</v>
      </c>
      <c r="B586" t="s">
        <v>392</v>
      </c>
      <c r="C586" t="s">
        <v>9</v>
      </c>
      <c r="D586" t="s">
        <v>1409</v>
      </c>
      <c r="E586" t="b">
        <v>1</v>
      </c>
      <c r="F586">
        <f>COUNTIF($D$2:D2826,D586)</f>
        <v>1</v>
      </c>
    </row>
    <row r="587" spans="1:6" x14ac:dyDescent="0.35">
      <c r="A587" t="s">
        <v>1410</v>
      </c>
      <c r="B587" t="s">
        <v>330</v>
      </c>
      <c r="C587" t="s">
        <v>9</v>
      </c>
      <c r="D587" t="s">
        <v>1411</v>
      </c>
      <c r="E587" t="b">
        <v>1</v>
      </c>
      <c r="F587">
        <f>COUNTIF($D$2:D2827,D587)</f>
        <v>1</v>
      </c>
    </row>
    <row r="588" spans="1:6" x14ac:dyDescent="0.35">
      <c r="A588" t="s">
        <v>1412</v>
      </c>
      <c r="B588" t="s">
        <v>12</v>
      </c>
      <c r="C588" t="s">
        <v>9</v>
      </c>
      <c r="D588" t="s">
        <v>1413</v>
      </c>
      <c r="E588" t="b">
        <v>1</v>
      </c>
      <c r="F588">
        <f>COUNTIF($D$2:D2828,D588)</f>
        <v>1</v>
      </c>
    </row>
    <row r="589" spans="1:6" x14ac:dyDescent="0.35">
      <c r="A589" t="s">
        <v>1414</v>
      </c>
      <c r="B589" t="s">
        <v>268</v>
      </c>
      <c r="C589" t="s">
        <v>9</v>
      </c>
      <c r="D589" t="s">
        <v>1415</v>
      </c>
      <c r="E589" t="b">
        <v>1</v>
      </c>
      <c r="F589">
        <f>COUNTIF($D$2:D2829,D589)</f>
        <v>2</v>
      </c>
    </row>
    <row r="590" spans="1:6" x14ac:dyDescent="0.35">
      <c r="A590" t="s">
        <v>1416</v>
      </c>
      <c r="B590" t="s">
        <v>72</v>
      </c>
      <c r="C590" t="s">
        <v>9</v>
      </c>
      <c r="D590" t="s">
        <v>1417</v>
      </c>
      <c r="E590" t="b">
        <v>1</v>
      </c>
      <c r="F590">
        <f>COUNTIF($D$2:D2830,D590)</f>
        <v>2</v>
      </c>
    </row>
    <row r="591" spans="1:6" x14ac:dyDescent="0.35">
      <c r="A591" t="s">
        <v>1418</v>
      </c>
      <c r="B591" t="s">
        <v>68</v>
      </c>
      <c r="C591" t="s">
        <v>9</v>
      </c>
      <c r="D591" t="s">
        <v>1419</v>
      </c>
      <c r="E591" t="b">
        <v>1</v>
      </c>
      <c r="F591">
        <f>COUNTIF($D$2:D2831,D591)</f>
        <v>1</v>
      </c>
    </row>
    <row r="592" spans="1:6" x14ac:dyDescent="0.35">
      <c r="A592" t="s">
        <v>1420</v>
      </c>
      <c r="B592" t="s">
        <v>289</v>
      </c>
      <c r="C592" t="s">
        <v>9</v>
      </c>
      <c r="D592" t="s">
        <v>1421</v>
      </c>
      <c r="E592" t="b">
        <v>1</v>
      </c>
      <c r="F592">
        <f>COUNTIF($D$2:D2832,D592)</f>
        <v>1</v>
      </c>
    </row>
    <row r="593" spans="1:6" x14ac:dyDescent="0.35">
      <c r="A593" t="s">
        <v>1422</v>
      </c>
      <c r="B593" t="s">
        <v>8</v>
      </c>
      <c r="C593" t="s">
        <v>9</v>
      </c>
      <c r="D593" t="s">
        <v>1423</v>
      </c>
      <c r="E593" t="b">
        <v>1</v>
      </c>
      <c r="F593">
        <f>COUNTIF($D$2:D2833,D593)</f>
        <v>1</v>
      </c>
    </row>
    <row r="594" spans="1:6" x14ac:dyDescent="0.35">
      <c r="A594" t="s">
        <v>1424</v>
      </c>
      <c r="B594" t="s">
        <v>289</v>
      </c>
      <c r="C594" t="s">
        <v>9</v>
      </c>
      <c r="D594" t="s">
        <v>1425</v>
      </c>
      <c r="E594" t="b">
        <v>1</v>
      </c>
      <c r="F594">
        <f>COUNTIF($D$2:D2834,D594)</f>
        <v>1</v>
      </c>
    </row>
    <row r="595" spans="1:6" x14ac:dyDescent="0.35">
      <c r="A595" t="s">
        <v>1426</v>
      </c>
      <c r="B595" t="s">
        <v>219</v>
      </c>
      <c r="C595" t="s">
        <v>9</v>
      </c>
      <c r="D595" t="s">
        <v>1427</v>
      </c>
      <c r="E595" t="b">
        <v>1</v>
      </c>
      <c r="F595">
        <f>COUNTIF($D$2:D2835,D595)</f>
        <v>1</v>
      </c>
    </row>
    <row r="596" spans="1:6" x14ac:dyDescent="0.35">
      <c r="A596" t="s">
        <v>1428</v>
      </c>
      <c r="B596" t="s">
        <v>23</v>
      </c>
      <c r="C596" t="s">
        <v>9</v>
      </c>
      <c r="D596" t="s">
        <v>140</v>
      </c>
      <c r="E596" t="b">
        <v>1</v>
      </c>
      <c r="F596">
        <f>COUNTIF($D$2:D2836,D596)</f>
        <v>2</v>
      </c>
    </row>
    <row r="597" spans="1:6" x14ac:dyDescent="0.35">
      <c r="A597" t="s">
        <v>1429</v>
      </c>
      <c r="B597" t="s">
        <v>29</v>
      </c>
      <c r="C597" t="s">
        <v>9</v>
      </c>
      <c r="D597" t="s">
        <v>1430</v>
      </c>
      <c r="E597" t="b">
        <v>1</v>
      </c>
      <c r="F597">
        <f>COUNTIF($D$2:D2837,D597)</f>
        <v>1</v>
      </c>
    </row>
    <row r="598" spans="1:6" x14ac:dyDescent="0.35">
      <c r="A598" t="s">
        <v>1431</v>
      </c>
      <c r="B598" t="s">
        <v>315</v>
      </c>
      <c r="C598" t="s">
        <v>9</v>
      </c>
      <c r="D598" t="s">
        <v>1432</v>
      </c>
      <c r="E598" t="b">
        <v>0</v>
      </c>
      <c r="F598">
        <f>COUNTIF($D$2:D2838,D598)</f>
        <v>1</v>
      </c>
    </row>
    <row r="599" spans="1:6" x14ac:dyDescent="0.35">
      <c r="A599" t="s">
        <v>1433</v>
      </c>
      <c r="B599" t="s">
        <v>100</v>
      </c>
      <c r="C599" t="s">
        <v>9</v>
      </c>
      <c r="D599" t="s">
        <v>1434</v>
      </c>
      <c r="E599" t="b">
        <v>1</v>
      </c>
      <c r="F599">
        <f>COUNTIF($D$2:D2839,D599)</f>
        <v>1</v>
      </c>
    </row>
    <row r="600" spans="1:6" x14ac:dyDescent="0.35">
      <c r="A600" t="s">
        <v>1435</v>
      </c>
      <c r="B600" t="s">
        <v>169</v>
      </c>
      <c r="C600" t="s">
        <v>9</v>
      </c>
      <c r="D600" t="s">
        <v>1436</v>
      </c>
      <c r="E600" t="b">
        <v>1</v>
      </c>
      <c r="F600">
        <f>COUNTIF($D$2:D2840,D600)</f>
        <v>1</v>
      </c>
    </row>
    <row r="601" spans="1:6" x14ac:dyDescent="0.35">
      <c r="A601" t="s">
        <v>1437</v>
      </c>
      <c r="B601" t="s">
        <v>437</v>
      </c>
      <c r="C601" t="s">
        <v>9</v>
      </c>
      <c r="D601" t="s">
        <v>1438</v>
      </c>
      <c r="E601" t="b">
        <v>1</v>
      </c>
      <c r="F601">
        <f>COUNTIF($D$2:D2841,D601)</f>
        <v>1</v>
      </c>
    </row>
    <row r="602" spans="1:6" x14ac:dyDescent="0.35">
      <c r="A602" t="s">
        <v>1439</v>
      </c>
      <c r="B602" t="s">
        <v>354</v>
      </c>
      <c r="C602" t="s">
        <v>9</v>
      </c>
      <c r="D602" t="s">
        <v>1440</v>
      </c>
      <c r="E602" t="b">
        <v>1</v>
      </c>
      <c r="F602">
        <f>COUNTIF($D$2:D2842,D602)</f>
        <v>4</v>
      </c>
    </row>
    <row r="603" spans="1:6" x14ac:dyDescent="0.35">
      <c r="A603" t="s">
        <v>1441</v>
      </c>
      <c r="B603" t="s">
        <v>52</v>
      </c>
      <c r="C603" t="s">
        <v>9</v>
      </c>
      <c r="D603" t="s">
        <v>1357</v>
      </c>
      <c r="E603" t="b">
        <v>1</v>
      </c>
      <c r="F603">
        <f>COUNTIF($D$2:D2843,D603)</f>
        <v>4</v>
      </c>
    </row>
    <row r="604" spans="1:6" x14ac:dyDescent="0.35">
      <c r="A604" t="s">
        <v>1442</v>
      </c>
      <c r="B604" t="s">
        <v>336</v>
      </c>
      <c r="C604" t="s">
        <v>9</v>
      </c>
      <c r="D604" t="s">
        <v>1443</v>
      </c>
      <c r="E604" t="b">
        <v>1</v>
      </c>
      <c r="F604">
        <f>COUNTIF($D$2:D2844,D604)</f>
        <v>1</v>
      </c>
    </row>
    <row r="605" spans="1:6" x14ac:dyDescent="0.35">
      <c r="A605" t="s">
        <v>1444</v>
      </c>
      <c r="B605" t="s">
        <v>115</v>
      </c>
      <c r="C605" t="s">
        <v>9</v>
      </c>
      <c r="D605" t="s">
        <v>1445</v>
      </c>
      <c r="E605" t="b">
        <v>1</v>
      </c>
      <c r="F605">
        <f>COUNTIF($D$2:D2845,D605)</f>
        <v>2</v>
      </c>
    </row>
    <row r="606" spans="1:6" x14ac:dyDescent="0.35">
      <c r="A606" t="s">
        <v>1446</v>
      </c>
      <c r="B606" t="s">
        <v>241</v>
      </c>
      <c r="C606" t="s">
        <v>9</v>
      </c>
      <c r="D606" t="s">
        <v>1447</v>
      </c>
      <c r="E606" t="b">
        <v>1</v>
      </c>
      <c r="F606">
        <f>COUNTIF($D$2:D2846,D606)</f>
        <v>1</v>
      </c>
    </row>
    <row r="607" spans="1:6" x14ac:dyDescent="0.35">
      <c r="A607" t="s">
        <v>1448</v>
      </c>
      <c r="B607" t="s">
        <v>8</v>
      </c>
      <c r="C607" t="s">
        <v>9</v>
      </c>
      <c r="D607" t="s">
        <v>1449</v>
      </c>
      <c r="E607" t="b">
        <v>1</v>
      </c>
      <c r="F607">
        <f>COUNTIF($D$2:D2847,D607)</f>
        <v>1</v>
      </c>
    </row>
    <row r="608" spans="1:6" x14ac:dyDescent="0.35">
      <c r="A608" t="s">
        <v>1450</v>
      </c>
      <c r="B608" t="s">
        <v>324</v>
      </c>
      <c r="C608" t="s">
        <v>9</v>
      </c>
      <c r="D608" t="s">
        <v>1451</v>
      </c>
      <c r="E608" t="b">
        <v>1</v>
      </c>
      <c r="F608">
        <f>COUNTIF($D$2:D2848,D608)</f>
        <v>1</v>
      </c>
    </row>
    <row r="609" spans="1:6" x14ac:dyDescent="0.35">
      <c r="A609" t="s">
        <v>1452</v>
      </c>
      <c r="B609" t="s">
        <v>241</v>
      </c>
      <c r="C609" t="s">
        <v>9</v>
      </c>
      <c r="D609" t="s">
        <v>1453</v>
      </c>
      <c r="E609" t="b">
        <v>1</v>
      </c>
      <c r="F609">
        <f>COUNTIF($D$2:D2849,D609)</f>
        <v>1</v>
      </c>
    </row>
    <row r="610" spans="1:6" x14ac:dyDescent="0.35">
      <c r="A610" t="s">
        <v>1454</v>
      </c>
      <c r="B610" t="s">
        <v>52</v>
      </c>
      <c r="C610" t="s">
        <v>9</v>
      </c>
      <c r="D610" t="s">
        <v>1455</v>
      </c>
      <c r="E610" t="b">
        <v>1</v>
      </c>
      <c r="F610">
        <f>COUNTIF($D$2:D2850,D610)</f>
        <v>1</v>
      </c>
    </row>
    <row r="611" spans="1:6" x14ac:dyDescent="0.35">
      <c r="A611" t="s">
        <v>1456</v>
      </c>
      <c r="B611" t="s">
        <v>39</v>
      </c>
      <c r="C611" t="s">
        <v>9</v>
      </c>
      <c r="D611" t="s">
        <v>1457</v>
      </c>
      <c r="E611" t="b">
        <v>0</v>
      </c>
      <c r="F611">
        <f>COUNTIF($D$2:D2851,D611)</f>
        <v>2</v>
      </c>
    </row>
    <row r="612" spans="1:6" x14ac:dyDescent="0.35">
      <c r="A612" t="s">
        <v>1458</v>
      </c>
      <c r="B612" t="s">
        <v>330</v>
      </c>
      <c r="C612" t="s">
        <v>9</v>
      </c>
      <c r="D612" t="s">
        <v>1459</v>
      </c>
      <c r="E612" t="b">
        <v>1</v>
      </c>
      <c r="F612">
        <f>COUNTIF($D$2:D2852,D612)</f>
        <v>1</v>
      </c>
    </row>
    <row r="613" spans="1:6" x14ac:dyDescent="0.35">
      <c r="A613" t="s">
        <v>1460</v>
      </c>
      <c r="B613" t="s">
        <v>368</v>
      </c>
      <c r="C613" t="s">
        <v>9</v>
      </c>
      <c r="D613" t="s">
        <v>1461</v>
      </c>
      <c r="E613" t="b">
        <v>1</v>
      </c>
      <c r="F613">
        <f>COUNTIF($D$2:D2853,D613)</f>
        <v>2</v>
      </c>
    </row>
    <row r="614" spans="1:6" x14ac:dyDescent="0.35">
      <c r="A614" t="s">
        <v>1462</v>
      </c>
      <c r="B614" t="s">
        <v>97</v>
      </c>
      <c r="C614" t="s">
        <v>9</v>
      </c>
      <c r="D614" t="s">
        <v>1463</v>
      </c>
      <c r="E614" t="b">
        <v>1</v>
      </c>
      <c r="F614">
        <f>COUNTIF($D$2:D2854,D614)</f>
        <v>1</v>
      </c>
    </row>
    <row r="615" spans="1:6" x14ac:dyDescent="0.35">
      <c r="A615" t="s">
        <v>1464</v>
      </c>
      <c r="B615" t="s">
        <v>72</v>
      </c>
      <c r="C615" t="s">
        <v>9</v>
      </c>
      <c r="D615" t="s">
        <v>1465</v>
      </c>
      <c r="E615" t="b">
        <v>1</v>
      </c>
      <c r="F615">
        <f>COUNTIF($D$2:D2855,D615)</f>
        <v>1</v>
      </c>
    </row>
    <row r="616" spans="1:6" x14ac:dyDescent="0.35">
      <c r="A616" t="s">
        <v>1466</v>
      </c>
      <c r="B616" t="s">
        <v>72</v>
      </c>
      <c r="C616" t="s">
        <v>9</v>
      </c>
      <c r="D616" t="s">
        <v>1467</v>
      </c>
      <c r="E616" t="b">
        <v>1</v>
      </c>
      <c r="F616">
        <f>COUNTIF($D$2:D2856,D616)</f>
        <v>1</v>
      </c>
    </row>
    <row r="617" spans="1:6" x14ac:dyDescent="0.35">
      <c r="A617" t="s">
        <v>1468</v>
      </c>
      <c r="B617" t="s">
        <v>112</v>
      </c>
      <c r="C617" t="s">
        <v>9</v>
      </c>
      <c r="D617" t="s">
        <v>1215</v>
      </c>
      <c r="E617" t="b">
        <v>1</v>
      </c>
      <c r="F617">
        <f>COUNTIF($D$2:D2857,D617)</f>
        <v>2</v>
      </c>
    </row>
    <row r="618" spans="1:6" x14ac:dyDescent="0.35">
      <c r="A618" t="s">
        <v>1469</v>
      </c>
      <c r="B618" t="s">
        <v>172</v>
      </c>
      <c r="C618" t="s">
        <v>9</v>
      </c>
      <c r="D618" t="s">
        <v>1470</v>
      </c>
      <c r="E618" t="b">
        <v>1</v>
      </c>
      <c r="F618">
        <f>COUNTIF($D$2:D2858,D618)</f>
        <v>2</v>
      </c>
    </row>
    <row r="619" spans="1:6" x14ac:dyDescent="0.35">
      <c r="A619" t="s">
        <v>1471</v>
      </c>
      <c r="B619" t="s">
        <v>68</v>
      </c>
      <c r="C619" t="s">
        <v>9</v>
      </c>
      <c r="D619" t="s">
        <v>1472</v>
      </c>
      <c r="E619" t="b">
        <v>1</v>
      </c>
      <c r="F619">
        <f>COUNTIF($D$2:D2859,D619)</f>
        <v>2</v>
      </c>
    </row>
    <row r="620" spans="1:6" x14ac:dyDescent="0.35">
      <c r="A620" t="s">
        <v>1473</v>
      </c>
      <c r="B620" t="s">
        <v>46</v>
      </c>
      <c r="C620" t="s">
        <v>9</v>
      </c>
      <c r="D620" t="s">
        <v>1474</v>
      </c>
      <c r="E620" t="b">
        <v>1</v>
      </c>
      <c r="F620">
        <f>COUNTIF($D$2:D2860,D620)</f>
        <v>2</v>
      </c>
    </row>
    <row r="621" spans="1:6" x14ac:dyDescent="0.35">
      <c r="A621" t="s">
        <v>1475</v>
      </c>
      <c r="B621" t="s">
        <v>289</v>
      </c>
      <c r="C621" t="s">
        <v>9</v>
      </c>
      <c r="D621" t="s">
        <v>1014</v>
      </c>
      <c r="E621" t="b">
        <v>1</v>
      </c>
      <c r="F621">
        <f>COUNTIF($D$2:D2861,D621)</f>
        <v>3</v>
      </c>
    </row>
    <row r="622" spans="1:6" x14ac:dyDescent="0.35">
      <c r="A622" t="s">
        <v>1476</v>
      </c>
      <c r="B622" t="s">
        <v>35</v>
      </c>
      <c r="C622" t="s">
        <v>9</v>
      </c>
      <c r="D622" t="s">
        <v>1477</v>
      </c>
      <c r="E622" t="b">
        <v>1</v>
      </c>
      <c r="F622">
        <f>COUNTIF($D$2:D2862,D622)</f>
        <v>1</v>
      </c>
    </row>
    <row r="623" spans="1:6" x14ac:dyDescent="0.35">
      <c r="A623" t="s">
        <v>1478</v>
      </c>
      <c r="B623" t="s">
        <v>650</v>
      </c>
      <c r="C623" t="s">
        <v>9</v>
      </c>
      <c r="D623" t="s">
        <v>1479</v>
      </c>
      <c r="E623" t="b">
        <v>1</v>
      </c>
      <c r="F623">
        <f>COUNTIF($D$2:D2863,D623)</f>
        <v>1</v>
      </c>
    </row>
    <row r="624" spans="1:6" x14ac:dyDescent="0.35">
      <c r="A624" t="s">
        <v>1480</v>
      </c>
      <c r="B624" t="s">
        <v>23</v>
      </c>
      <c r="C624" t="s">
        <v>9</v>
      </c>
      <c r="D624" t="s">
        <v>1481</v>
      </c>
      <c r="E624" t="b">
        <v>1</v>
      </c>
      <c r="F624">
        <f>COUNTIF($D$2:D2864,D624)</f>
        <v>2</v>
      </c>
    </row>
    <row r="625" spans="1:6" x14ac:dyDescent="0.35">
      <c r="A625" t="s">
        <v>1482</v>
      </c>
      <c r="B625" t="s">
        <v>112</v>
      </c>
      <c r="C625" t="s">
        <v>9</v>
      </c>
      <c r="D625" t="s">
        <v>1483</v>
      </c>
      <c r="E625" t="b">
        <v>1</v>
      </c>
      <c r="F625">
        <f>COUNTIF($D$2:D2865,D625)</f>
        <v>2</v>
      </c>
    </row>
    <row r="626" spans="1:6" x14ac:dyDescent="0.35">
      <c r="A626" t="s">
        <v>1484</v>
      </c>
      <c r="B626" t="s">
        <v>108</v>
      </c>
      <c r="C626" t="s">
        <v>9</v>
      </c>
      <c r="D626" t="s">
        <v>1485</v>
      </c>
      <c r="E626" t="b">
        <v>1</v>
      </c>
      <c r="F626">
        <f>COUNTIF($D$2:D2866,D626)</f>
        <v>1</v>
      </c>
    </row>
    <row r="627" spans="1:6" x14ac:dyDescent="0.35">
      <c r="A627" t="s">
        <v>1486</v>
      </c>
      <c r="B627" t="s">
        <v>46</v>
      </c>
      <c r="C627" t="s">
        <v>9</v>
      </c>
      <c r="D627" t="s">
        <v>1370</v>
      </c>
      <c r="E627" t="b">
        <v>1</v>
      </c>
      <c r="F627">
        <f>COUNTIF($D$2:D2867,D627)</f>
        <v>2</v>
      </c>
    </row>
    <row r="628" spans="1:6" x14ac:dyDescent="0.35">
      <c r="A628" t="s">
        <v>1487</v>
      </c>
      <c r="B628" t="s">
        <v>86</v>
      </c>
      <c r="C628" t="s">
        <v>9</v>
      </c>
      <c r="D628" t="s">
        <v>1488</v>
      </c>
      <c r="E628" t="b">
        <v>1</v>
      </c>
      <c r="F628">
        <f>COUNTIF($D$2:D2868,D628)</f>
        <v>1</v>
      </c>
    </row>
    <row r="629" spans="1:6" x14ac:dyDescent="0.35">
      <c r="A629" t="s">
        <v>1489</v>
      </c>
      <c r="B629" t="s">
        <v>378</v>
      </c>
      <c r="C629" t="s">
        <v>9</v>
      </c>
      <c r="D629" t="s">
        <v>1490</v>
      </c>
      <c r="E629" t="b">
        <v>1</v>
      </c>
      <c r="F629">
        <f>COUNTIF($D$2:D2869,D629)</f>
        <v>1</v>
      </c>
    </row>
    <row r="630" spans="1:6" x14ac:dyDescent="0.35">
      <c r="A630" t="s">
        <v>1491</v>
      </c>
      <c r="B630" t="s">
        <v>638</v>
      </c>
      <c r="C630" t="s">
        <v>9</v>
      </c>
      <c r="D630" t="s">
        <v>1492</v>
      </c>
      <c r="E630" t="b">
        <v>1</v>
      </c>
      <c r="F630">
        <f>COUNTIF($D$2:D2870,D630)</f>
        <v>1</v>
      </c>
    </row>
    <row r="631" spans="1:6" x14ac:dyDescent="0.35">
      <c r="A631" t="s">
        <v>1493</v>
      </c>
      <c r="B631" t="s">
        <v>169</v>
      </c>
      <c r="C631" t="s">
        <v>9</v>
      </c>
      <c r="D631" t="s">
        <v>1494</v>
      </c>
      <c r="E631" t="b">
        <v>1</v>
      </c>
      <c r="F631">
        <f>COUNTIF($D$2:D2871,D631)</f>
        <v>1</v>
      </c>
    </row>
    <row r="632" spans="1:6" x14ac:dyDescent="0.35">
      <c r="A632" t="s">
        <v>1495</v>
      </c>
      <c r="B632" t="s">
        <v>29</v>
      </c>
      <c r="C632" t="s">
        <v>9</v>
      </c>
      <c r="D632" t="s">
        <v>1496</v>
      </c>
      <c r="E632" t="b">
        <v>1</v>
      </c>
      <c r="F632">
        <f>COUNTIF($D$2:D2872,D632)</f>
        <v>2</v>
      </c>
    </row>
    <row r="633" spans="1:6" x14ac:dyDescent="0.35">
      <c r="A633" t="s">
        <v>1497</v>
      </c>
      <c r="B633" t="s">
        <v>508</v>
      </c>
      <c r="C633" t="s">
        <v>9</v>
      </c>
      <c r="D633" t="s">
        <v>1498</v>
      </c>
      <c r="E633" t="b">
        <v>1</v>
      </c>
      <c r="F633">
        <f>COUNTIF($D$2:D2873,D633)</f>
        <v>1</v>
      </c>
    </row>
    <row r="634" spans="1:6" x14ac:dyDescent="0.35">
      <c r="A634" t="s">
        <v>1499</v>
      </c>
      <c r="B634" t="s">
        <v>57</v>
      </c>
      <c r="C634" t="s">
        <v>9</v>
      </c>
      <c r="D634" t="s">
        <v>1500</v>
      </c>
      <c r="E634" t="b">
        <v>1</v>
      </c>
      <c r="F634">
        <f>COUNTIF($D$2:D2874,D634)</f>
        <v>2</v>
      </c>
    </row>
    <row r="635" spans="1:6" x14ac:dyDescent="0.35">
      <c r="A635" t="s">
        <v>1501</v>
      </c>
      <c r="B635" t="s">
        <v>46</v>
      </c>
      <c r="C635" t="s">
        <v>9</v>
      </c>
      <c r="D635" t="s">
        <v>1502</v>
      </c>
      <c r="E635" t="b">
        <v>1</v>
      </c>
      <c r="F635">
        <f>COUNTIF($D$2:D2875,D635)</f>
        <v>1</v>
      </c>
    </row>
    <row r="636" spans="1:6" x14ac:dyDescent="0.35">
      <c r="A636" t="s">
        <v>1503</v>
      </c>
      <c r="B636" t="s">
        <v>16</v>
      </c>
      <c r="C636" t="s">
        <v>9</v>
      </c>
      <c r="D636" t="s">
        <v>1504</v>
      </c>
      <c r="E636" t="b">
        <v>1</v>
      </c>
      <c r="F636">
        <f>COUNTIF($D$2:D2876,D636)</f>
        <v>1</v>
      </c>
    </row>
    <row r="637" spans="1:6" x14ac:dyDescent="0.35">
      <c r="A637" t="s">
        <v>1505</v>
      </c>
      <c r="B637" t="s">
        <v>638</v>
      </c>
      <c r="C637" t="s">
        <v>9</v>
      </c>
      <c r="D637" t="s">
        <v>1506</v>
      </c>
      <c r="E637" t="b">
        <v>1</v>
      </c>
      <c r="F637">
        <f>COUNTIF($D$2:D2877,D637)</f>
        <v>1</v>
      </c>
    </row>
    <row r="638" spans="1:6" x14ac:dyDescent="0.35">
      <c r="A638" t="s">
        <v>1507</v>
      </c>
      <c r="B638" t="s">
        <v>112</v>
      </c>
      <c r="C638" t="s">
        <v>9</v>
      </c>
      <c r="D638" t="s">
        <v>1508</v>
      </c>
      <c r="E638" t="b">
        <v>1</v>
      </c>
      <c r="F638">
        <f>COUNTIF($D$2:D2878,D638)</f>
        <v>2</v>
      </c>
    </row>
    <row r="639" spans="1:6" x14ac:dyDescent="0.35">
      <c r="A639" t="s">
        <v>1509</v>
      </c>
      <c r="B639" t="s">
        <v>315</v>
      </c>
      <c r="C639" t="s">
        <v>9</v>
      </c>
      <c r="D639" t="s">
        <v>1510</v>
      </c>
      <c r="E639" t="b">
        <v>1</v>
      </c>
      <c r="F639">
        <f>COUNTIF($D$2:D2879,D639)</f>
        <v>1</v>
      </c>
    </row>
    <row r="640" spans="1:6" x14ac:dyDescent="0.35">
      <c r="A640" t="s">
        <v>1511</v>
      </c>
      <c r="B640" t="s">
        <v>563</v>
      </c>
      <c r="C640" t="s">
        <v>9</v>
      </c>
      <c r="D640" t="s">
        <v>1512</v>
      </c>
      <c r="E640" t="b">
        <v>1</v>
      </c>
      <c r="F640">
        <f>COUNTIF($D$2:D2880,D640)</f>
        <v>2</v>
      </c>
    </row>
    <row r="641" spans="1:6" x14ac:dyDescent="0.35">
      <c r="A641" t="s">
        <v>1513</v>
      </c>
      <c r="B641" t="s">
        <v>32</v>
      </c>
      <c r="C641" t="s">
        <v>9</v>
      </c>
      <c r="D641" t="s">
        <v>1514</v>
      </c>
      <c r="E641" t="b">
        <v>1</v>
      </c>
      <c r="F641">
        <f>COUNTIF($D$2:D2881,D641)</f>
        <v>1</v>
      </c>
    </row>
    <row r="642" spans="1:6" x14ac:dyDescent="0.35">
      <c r="A642" t="s">
        <v>1515</v>
      </c>
      <c r="B642" t="s">
        <v>43</v>
      </c>
      <c r="C642" t="s">
        <v>9</v>
      </c>
      <c r="D642" t="s">
        <v>1516</v>
      </c>
      <c r="E642" t="b">
        <v>1</v>
      </c>
      <c r="F642">
        <f>COUNTIF($D$2:D2882,D642)</f>
        <v>2</v>
      </c>
    </row>
    <row r="643" spans="1:6" x14ac:dyDescent="0.35">
      <c r="A643" t="s">
        <v>1517</v>
      </c>
      <c r="B643" t="s">
        <v>268</v>
      </c>
      <c r="C643" t="s">
        <v>9</v>
      </c>
      <c r="D643" t="s">
        <v>1518</v>
      </c>
      <c r="E643" t="b">
        <v>1</v>
      </c>
      <c r="F643">
        <f>COUNTIF($D$2:D2883,D643)</f>
        <v>3</v>
      </c>
    </row>
    <row r="644" spans="1:6" x14ac:dyDescent="0.35">
      <c r="A644" t="s">
        <v>1519</v>
      </c>
      <c r="B644" t="s">
        <v>147</v>
      </c>
      <c r="C644" t="s">
        <v>9</v>
      </c>
      <c r="D644" t="s">
        <v>1520</v>
      </c>
      <c r="E644" t="b">
        <v>1</v>
      </c>
      <c r="F644">
        <f>COUNTIF($D$2:D2884,D644)</f>
        <v>2</v>
      </c>
    </row>
    <row r="645" spans="1:6" x14ac:dyDescent="0.35">
      <c r="A645" t="s">
        <v>1521</v>
      </c>
      <c r="B645" t="s">
        <v>115</v>
      </c>
      <c r="C645" t="s">
        <v>9</v>
      </c>
      <c r="D645" t="s">
        <v>1522</v>
      </c>
      <c r="E645" t="b">
        <v>1</v>
      </c>
      <c r="F645">
        <f>COUNTIF($D$2:D2885,D645)</f>
        <v>2</v>
      </c>
    </row>
    <row r="646" spans="1:6" x14ac:dyDescent="0.35">
      <c r="A646" t="s">
        <v>1523</v>
      </c>
      <c r="B646" t="s">
        <v>202</v>
      </c>
      <c r="C646" t="s">
        <v>9</v>
      </c>
      <c r="D646" t="s">
        <v>1524</v>
      </c>
      <c r="E646" t="b">
        <v>1</v>
      </c>
      <c r="F646">
        <f>COUNTIF($D$2:D2886,D646)</f>
        <v>2</v>
      </c>
    </row>
    <row r="647" spans="1:6" x14ac:dyDescent="0.35">
      <c r="A647" t="s">
        <v>1525</v>
      </c>
      <c r="B647" t="s">
        <v>103</v>
      </c>
      <c r="C647" t="s">
        <v>9</v>
      </c>
      <c r="D647" t="s">
        <v>1526</v>
      </c>
      <c r="E647" t="b">
        <v>1</v>
      </c>
      <c r="F647">
        <f>COUNTIF($D$2:D2887,D647)</f>
        <v>2</v>
      </c>
    </row>
    <row r="648" spans="1:6" x14ac:dyDescent="0.35">
      <c r="A648" t="s">
        <v>1527</v>
      </c>
      <c r="B648" t="s">
        <v>35</v>
      </c>
      <c r="C648" t="s">
        <v>9</v>
      </c>
      <c r="D648" t="s">
        <v>1528</v>
      </c>
      <c r="E648" t="b">
        <v>1</v>
      </c>
      <c r="F648">
        <f>COUNTIF($D$2:D2888,D648)</f>
        <v>1</v>
      </c>
    </row>
    <row r="649" spans="1:6" x14ac:dyDescent="0.35">
      <c r="A649" t="s">
        <v>1529</v>
      </c>
      <c r="B649" t="s">
        <v>68</v>
      </c>
      <c r="C649" t="s">
        <v>9</v>
      </c>
      <c r="D649" t="s">
        <v>1530</v>
      </c>
      <c r="E649" t="b">
        <v>1</v>
      </c>
      <c r="F649">
        <f>COUNTIF($D$2:D2889,D649)</f>
        <v>1</v>
      </c>
    </row>
    <row r="650" spans="1:6" x14ac:dyDescent="0.35">
      <c r="A650" t="s">
        <v>1531</v>
      </c>
      <c r="B650" t="s">
        <v>65</v>
      </c>
      <c r="C650" t="s">
        <v>9</v>
      </c>
      <c r="D650" t="s">
        <v>1532</v>
      </c>
      <c r="E650" t="b">
        <v>1</v>
      </c>
      <c r="F650">
        <f>COUNTIF($D$2:D2890,D650)</f>
        <v>2</v>
      </c>
    </row>
    <row r="651" spans="1:6" x14ac:dyDescent="0.35">
      <c r="A651" t="s">
        <v>1533</v>
      </c>
      <c r="B651" t="s">
        <v>241</v>
      </c>
      <c r="C651" t="s">
        <v>9</v>
      </c>
      <c r="D651" t="s">
        <v>1534</v>
      </c>
      <c r="E651" t="b">
        <v>1</v>
      </c>
      <c r="F651">
        <f>COUNTIF($D$2:D2891,D651)</f>
        <v>2</v>
      </c>
    </row>
    <row r="652" spans="1:6" x14ac:dyDescent="0.35">
      <c r="A652" t="s">
        <v>1535</v>
      </c>
      <c r="B652" t="s">
        <v>108</v>
      </c>
      <c r="C652" t="s">
        <v>9</v>
      </c>
      <c r="D652" t="s">
        <v>1536</v>
      </c>
      <c r="E652" t="b">
        <v>1</v>
      </c>
      <c r="F652">
        <f>COUNTIF($D$2:D2892,D652)</f>
        <v>1</v>
      </c>
    </row>
    <row r="653" spans="1:6" x14ac:dyDescent="0.35">
      <c r="A653" t="s">
        <v>1537</v>
      </c>
      <c r="B653" t="s">
        <v>315</v>
      </c>
      <c r="C653" t="s">
        <v>9</v>
      </c>
      <c r="D653" t="s">
        <v>1538</v>
      </c>
      <c r="E653" t="b">
        <v>1</v>
      </c>
      <c r="F653">
        <f>COUNTIF($D$2:D2893,D653)</f>
        <v>1</v>
      </c>
    </row>
    <row r="654" spans="1:6" x14ac:dyDescent="0.35">
      <c r="A654" t="s">
        <v>1539</v>
      </c>
      <c r="B654" t="s">
        <v>155</v>
      </c>
      <c r="C654" t="s">
        <v>9</v>
      </c>
      <c r="D654" t="s">
        <v>1540</v>
      </c>
      <c r="E654" t="b">
        <v>1</v>
      </c>
      <c r="F654">
        <f>COUNTIF($D$2:D2894,D654)</f>
        <v>2</v>
      </c>
    </row>
    <row r="655" spans="1:6" x14ac:dyDescent="0.35">
      <c r="A655" t="s">
        <v>1541</v>
      </c>
      <c r="B655" t="s">
        <v>35</v>
      </c>
      <c r="C655" t="s">
        <v>9</v>
      </c>
      <c r="D655" t="s">
        <v>1542</v>
      </c>
      <c r="E655" t="b">
        <v>1</v>
      </c>
      <c r="F655">
        <f>COUNTIF($D$2:D2895,D655)</f>
        <v>1</v>
      </c>
    </row>
    <row r="656" spans="1:6" x14ac:dyDescent="0.35">
      <c r="A656" t="s">
        <v>1543</v>
      </c>
      <c r="B656" t="s">
        <v>202</v>
      </c>
      <c r="C656" t="s">
        <v>9</v>
      </c>
      <c r="D656" t="s">
        <v>1544</v>
      </c>
      <c r="E656" t="b">
        <v>0</v>
      </c>
      <c r="F656">
        <f>COUNTIF($D$2:D2896,D656)</f>
        <v>1</v>
      </c>
    </row>
    <row r="657" spans="1:6" x14ac:dyDescent="0.35">
      <c r="A657" t="s">
        <v>1545</v>
      </c>
      <c r="B657" t="s">
        <v>62</v>
      </c>
      <c r="C657" t="s">
        <v>9</v>
      </c>
      <c r="D657" t="s">
        <v>1546</v>
      </c>
      <c r="E657" t="b">
        <v>1</v>
      </c>
      <c r="F657">
        <f>COUNTIF($D$2:D2897,D657)</f>
        <v>1</v>
      </c>
    </row>
    <row r="658" spans="1:6" x14ac:dyDescent="0.35">
      <c r="A658" t="s">
        <v>1547</v>
      </c>
      <c r="B658" t="s">
        <v>351</v>
      </c>
      <c r="C658" t="s">
        <v>9</v>
      </c>
      <c r="D658" t="s">
        <v>1548</v>
      </c>
      <c r="E658" t="b">
        <v>1</v>
      </c>
      <c r="F658">
        <f>COUNTIF($D$2:D2898,D658)</f>
        <v>1</v>
      </c>
    </row>
    <row r="659" spans="1:6" x14ac:dyDescent="0.35">
      <c r="A659" t="s">
        <v>1549</v>
      </c>
      <c r="B659" t="s">
        <v>46</v>
      </c>
      <c r="C659" t="s">
        <v>9</v>
      </c>
      <c r="D659" t="s">
        <v>1550</v>
      </c>
      <c r="E659" t="b">
        <v>1</v>
      </c>
      <c r="F659">
        <f>COUNTIF($D$2:D2899,D659)</f>
        <v>1</v>
      </c>
    </row>
    <row r="660" spans="1:6" x14ac:dyDescent="0.35">
      <c r="A660" t="s">
        <v>1551</v>
      </c>
      <c r="B660" t="s">
        <v>16</v>
      </c>
      <c r="C660" t="s">
        <v>9</v>
      </c>
      <c r="D660" t="s">
        <v>730</v>
      </c>
      <c r="E660" t="b">
        <v>1</v>
      </c>
      <c r="F660">
        <f>COUNTIF($D$2:D2900,D660)</f>
        <v>2</v>
      </c>
    </row>
    <row r="661" spans="1:6" x14ac:dyDescent="0.35">
      <c r="A661" t="s">
        <v>1552</v>
      </c>
      <c r="B661" t="s">
        <v>354</v>
      </c>
      <c r="C661" t="s">
        <v>9</v>
      </c>
      <c r="D661" t="s">
        <v>448</v>
      </c>
      <c r="E661" t="b">
        <v>1</v>
      </c>
      <c r="F661">
        <f>COUNTIF($D$2:D2901,D661)</f>
        <v>4</v>
      </c>
    </row>
    <row r="662" spans="1:6" x14ac:dyDescent="0.35">
      <c r="A662" t="s">
        <v>1553</v>
      </c>
      <c r="B662" t="s">
        <v>81</v>
      </c>
      <c r="C662" t="s">
        <v>9</v>
      </c>
      <c r="D662" t="s">
        <v>1554</v>
      </c>
      <c r="E662" t="b">
        <v>1</v>
      </c>
      <c r="F662">
        <f>COUNTIF($D$2:D2902,D662)</f>
        <v>1</v>
      </c>
    </row>
    <row r="663" spans="1:6" x14ac:dyDescent="0.35">
      <c r="A663" t="s">
        <v>1555</v>
      </c>
      <c r="B663" t="s">
        <v>368</v>
      </c>
      <c r="C663" t="s">
        <v>9</v>
      </c>
      <c r="D663" t="s">
        <v>163</v>
      </c>
      <c r="E663" t="b">
        <v>1</v>
      </c>
      <c r="F663">
        <f>COUNTIF($D$2:D2903,D663)</f>
        <v>2</v>
      </c>
    </row>
    <row r="664" spans="1:6" x14ac:dyDescent="0.35">
      <c r="A664" t="s">
        <v>1556</v>
      </c>
      <c r="B664" t="s">
        <v>175</v>
      </c>
      <c r="C664" t="s">
        <v>9</v>
      </c>
      <c r="D664" t="s">
        <v>809</v>
      </c>
      <c r="E664" t="b">
        <v>1</v>
      </c>
      <c r="F664">
        <f>COUNTIF($D$2:D2904,D664)</f>
        <v>4</v>
      </c>
    </row>
    <row r="665" spans="1:6" x14ac:dyDescent="0.35">
      <c r="A665" t="s">
        <v>1557</v>
      </c>
      <c r="B665" t="s">
        <v>94</v>
      </c>
      <c r="C665" t="s">
        <v>9</v>
      </c>
      <c r="D665" t="s">
        <v>1558</v>
      </c>
      <c r="E665" t="b">
        <v>1</v>
      </c>
      <c r="F665">
        <f>COUNTIF($D$2:D2905,D665)</f>
        <v>1</v>
      </c>
    </row>
    <row r="666" spans="1:6" x14ac:dyDescent="0.35">
      <c r="A666" t="s">
        <v>1559</v>
      </c>
      <c r="B666" t="s">
        <v>289</v>
      </c>
      <c r="C666" t="s">
        <v>9</v>
      </c>
      <c r="D666" t="s">
        <v>555</v>
      </c>
      <c r="E666" t="b">
        <v>1</v>
      </c>
      <c r="F666">
        <f>COUNTIF($D$2:D2906,D666)</f>
        <v>2</v>
      </c>
    </row>
    <row r="667" spans="1:6" x14ac:dyDescent="0.35">
      <c r="A667" t="s">
        <v>1560</v>
      </c>
      <c r="B667" t="s">
        <v>785</v>
      </c>
      <c r="C667" t="s">
        <v>9</v>
      </c>
      <c r="D667" t="s">
        <v>1561</v>
      </c>
      <c r="E667" t="b">
        <v>1</v>
      </c>
      <c r="F667">
        <f>COUNTIF($D$2:D2907,D667)</f>
        <v>2</v>
      </c>
    </row>
    <row r="668" spans="1:6" x14ac:dyDescent="0.35">
      <c r="A668" t="s">
        <v>1562</v>
      </c>
      <c r="B668" t="s">
        <v>330</v>
      </c>
      <c r="C668" t="s">
        <v>9</v>
      </c>
      <c r="D668" t="s">
        <v>1563</v>
      </c>
      <c r="E668" t="b">
        <v>0</v>
      </c>
      <c r="F668">
        <f>COUNTIF($D$2:D2908,D668)</f>
        <v>2</v>
      </c>
    </row>
    <row r="669" spans="1:6" x14ac:dyDescent="0.35">
      <c r="A669" t="s">
        <v>1564</v>
      </c>
      <c r="B669" t="s">
        <v>43</v>
      </c>
      <c r="C669" t="s">
        <v>9</v>
      </c>
      <c r="D669" t="s">
        <v>1565</v>
      </c>
      <c r="E669" t="b">
        <v>1</v>
      </c>
      <c r="F669">
        <f>COUNTIF($D$2:D2909,D669)</f>
        <v>1</v>
      </c>
    </row>
    <row r="670" spans="1:6" x14ac:dyDescent="0.35">
      <c r="A670" t="s">
        <v>1566</v>
      </c>
      <c r="B670" t="s">
        <v>211</v>
      </c>
      <c r="C670" t="s">
        <v>9</v>
      </c>
      <c r="D670" t="s">
        <v>1567</v>
      </c>
      <c r="E670" t="b">
        <v>1</v>
      </c>
      <c r="F670">
        <f>COUNTIF($D$2:D2910,D670)</f>
        <v>2</v>
      </c>
    </row>
    <row r="671" spans="1:6" x14ac:dyDescent="0.35">
      <c r="A671" t="s">
        <v>1568</v>
      </c>
      <c r="B671" t="s">
        <v>378</v>
      </c>
      <c r="C671" t="s">
        <v>9</v>
      </c>
      <c r="D671" t="s">
        <v>1569</v>
      </c>
      <c r="E671" t="b">
        <v>1</v>
      </c>
      <c r="F671">
        <f>COUNTIF($D$2:D2911,D671)</f>
        <v>1</v>
      </c>
    </row>
    <row r="672" spans="1:6" x14ac:dyDescent="0.35">
      <c r="A672" t="s">
        <v>1570</v>
      </c>
      <c r="B672" t="s">
        <v>165</v>
      </c>
      <c r="C672" t="s">
        <v>9</v>
      </c>
      <c r="D672" t="s">
        <v>1571</v>
      </c>
      <c r="E672" t="b">
        <v>0</v>
      </c>
      <c r="F672">
        <f>COUNTIF($D$2:D2912,D672)</f>
        <v>1</v>
      </c>
    </row>
    <row r="673" spans="1:6" x14ac:dyDescent="0.35">
      <c r="A673" t="s">
        <v>1572</v>
      </c>
      <c r="B673" t="s">
        <v>351</v>
      </c>
      <c r="C673" t="s">
        <v>9</v>
      </c>
      <c r="D673" t="s">
        <v>1573</v>
      </c>
      <c r="E673" t="b">
        <v>1</v>
      </c>
      <c r="F673">
        <f>COUNTIF($D$2:D2913,D673)</f>
        <v>1</v>
      </c>
    </row>
    <row r="674" spans="1:6" x14ac:dyDescent="0.35">
      <c r="A674" t="s">
        <v>1574</v>
      </c>
      <c r="B674" t="s">
        <v>62</v>
      </c>
      <c r="C674" t="s">
        <v>9</v>
      </c>
      <c r="D674" t="s">
        <v>1575</v>
      </c>
      <c r="E674" t="b">
        <v>1</v>
      </c>
      <c r="F674">
        <f>COUNTIF($D$2:D2914,D674)</f>
        <v>1</v>
      </c>
    </row>
    <row r="675" spans="1:6" x14ac:dyDescent="0.35">
      <c r="A675" t="s">
        <v>1576</v>
      </c>
      <c r="B675" t="s">
        <v>268</v>
      </c>
      <c r="C675" t="s">
        <v>9</v>
      </c>
      <c r="D675" t="s">
        <v>1577</v>
      </c>
      <c r="E675" t="b">
        <v>1</v>
      </c>
      <c r="F675">
        <f>COUNTIF($D$2:D2915,D675)</f>
        <v>3</v>
      </c>
    </row>
    <row r="676" spans="1:6" x14ac:dyDescent="0.35">
      <c r="A676" t="s">
        <v>1578</v>
      </c>
      <c r="B676" t="s">
        <v>324</v>
      </c>
      <c r="C676" t="s">
        <v>9</v>
      </c>
      <c r="D676" t="s">
        <v>1579</v>
      </c>
      <c r="E676" t="b">
        <v>1</v>
      </c>
      <c r="F676">
        <f>COUNTIF($D$2:D2916,D676)</f>
        <v>1</v>
      </c>
    </row>
    <row r="677" spans="1:6" x14ac:dyDescent="0.35">
      <c r="A677" t="s">
        <v>1580</v>
      </c>
      <c r="B677" t="s">
        <v>81</v>
      </c>
      <c r="C677" t="s">
        <v>9</v>
      </c>
      <c r="D677" t="s">
        <v>1581</v>
      </c>
      <c r="E677" t="b">
        <v>1</v>
      </c>
      <c r="F677">
        <f>COUNTIF($D$2:D2917,D677)</f>
        <v>1</v>
      </c>
    </row>
    <row r="678" spans="1:6" x14ac:dyDescent="0.35">
      <c r="A678" t="s">
        <v>1582</v>
      </c>
      <c r="B678" t="s">
        <v>35</v>
      </c>
      <c r="C678" t="s">
        <v>9</v>
      </c>
      <c r="D678" t="s">
        <v>1583</v>
      </c>
      <c r="E678" t="b">
        <v>0</v>
      </c>
      <c r="F678">
        <f>COUNTIF($D$2:D2918,D678)</f>
        <v>1</v>
      </c>
    </row>
    <row r="679" spans="1:6" x14ac:dyDescent="0.35">
      <c r="A679" t="s">
        <v>1584</v>
      </c>
      <c r="B679" t="s">
        <v>508</v>
      </c>
      <c r="C679" t="s">
        <v>9</v>
      </c>
      <c r="D679" t="s">
        <v>1585</v>
      </c>
      <c r="E679" t="b">
        <v>1</v>
      </c>
      <c r="F679">
        <f>COUNTIF($D$2:D2919,D679)</f>
        <v>2</v>
      </c>
    </row>
    <row r="680" spans="1:6" x14ac:dyDescent="0.35">
      <c r="A680" t="s">
        <v>1586</v>
      </c>
      <c r="B680" t="s">
        <v>57</v>
      </c>
      <c r="C680" t="s">
        <v>9</v>
      </c>
      <c r="D680" t="s">
        <v>1587</v>
      </c>
      <c r="E680" t="b">
        <v>1</v>
      </c>
      <c r="F680">
        <f>COUNTIF($D$2:D2920,D680)</f>
        <v>1</v>
      </c>
    </row>
    <row r="681" spans="1:6" x14ac:dyDescent="0.35">
      <c r="A681" t="s">
        <v>1588</v>
      </c>
      <c r="B681" t="s">
        <v>351</v>
      </c>
      <c r="C681" t="s">
        <v>9</v>
      </c>
      <c r="D681" t="s">
        <v>1589</v>
      </c>
      <c r="E681" t="b">
        <v>1</v>
      </c>
      <c r="F681">
        <f>COUNTIF($D$2:D2921,D681)</f>
        <v>1</v>
      </c>
    </row>
    <row r="682" spans="1:6" x14ac:dyDescent="0.35">
      <c r="A682" t="s">
        <v>1590</v>
      </c>
      <c r="B682" t="s">
        <v>225</v>
      </c>
      <c r="C682" t="s">
        <v>9</v>
      </c>
      <c r="D682" t="s">
        <v>1591</v>
      </c>
      <c r="E682" t="b">
        <v>1</v>
      </c>
      <c r="F682">
        <f>COUNTIF($D$2:D2922,D682)</f>
        <v>1</v>
      </c>
    </row>
    <row r="683" spans="1:6" x14ac:dyDescent="0.35">
      <c r="A683" t="s">
        <v>1592</v>
      </c>
      <c r="B683" t="s">
        <v>638</v>
      </c>
      <c r="C683" t="s">
        <v>9</v>
      </c>
      <c r="D683" t="s">
        <v>1593</v>
      </c>
      <c r="E683" t="b">
        <v>1</v>
      </c>
      <c r="F683">
        <f>COUNTIF($D$2:D2923,D683)</f>
        <v>1</v>
      </c>
    </row>
    <row r="684" spans="1:6" x14ac:dyDescent="0.35">
      <c r="A684" t="s">
        <v>1594</v>
      </c>
      <c r="B684" t="s">
        <v>65</v>
      </c>
      <c r="C684" t="s">
        <v>9</v>
      </c>
      <c r="D684" t="s">
        <v>1595</v>
      </c>
      <c r="E684" t="b">
        <v>1</v>
      </c>
      <c r="F684">
        <f>COUNTIF($D$2:D2924,D684)</f>
        <v>1</v>
      </c>
    </row>
    <row r="685" spans="1:6" x14ac:dyDescent="0.35">
      <c r="A685" t="s">
        <v>1596</v>
      </c>
      <c r="B685" t="s">
        <v>52</v>
      </c>
      <c r="C685" t="s">
        <v>9</v>
      </c>
      <c r="D685" t="s">
        <v>1228</v>
      </c>
      <c r="E685" t="b">
        <v>1</v>
      </c>
      <c r="F685">
        <f>COUNTIF($D$2:D2925,D685)</f>
        <v>3</v>
      </c>
    </row>
    <row r="686" spans="1:6" x14ac:dyDescent="0.35">
      <c r="A686" t="s">
        <v>1597</v>
      </c>
      <c r="B686" t="s">
        <v>192</v>
      </c>
      <c r="C686" t="s">
        <v>9</v>
      </c>
      <c r="D686" t="s">
        <v>1598</v>
      </c>
      <c r="E686" t="b">
        <v>1</v>
      </c>
      <c r="F686">
        <f>COUNTIF($D$2:D2926,D686)</f>
        <v>2</v>
      </c>
    </row>
    <row r="687" spans="1:6" x14ac:dyDescent="0.35">
      <c r="A687" t="s">
        <v>1599</v>
      </c>
      <c r="B687" t="s">
        <v>76</v>
      </c>
      <c r="C687" t="s">
        <v>9</v>
      </c>
      <c r="D687" t="s">
        <v>1600</v>
      </c>
      <c r="E687" t="b">
        <v>1</v>
      </c>
      <c r="F687">
        <f>COUNTIF($D$2:D2927,D687)</f>
        <v>2</v>
      </c>
    </row>
    <row r="688" spans="1:6" x14ac:dyDescent="0.35">
      <c r="A688" t="s">
        <v>1601</v>
      </c>
      <c r="B688" t="s">
        <v>250</v>
      </c>
      <c r="C688" t="s">
        <v>9</v>
      </c>
      <c r="D688" t="s">
        <v>1602</v>
      </c>
      <c r="E688" t="b">
        <v>1</v>
      </c>
      <c r="F688">
        <f>COUNTIF($D$2:D2928,D688)</f>
        <v>2</v>
      </c>
    </row>
    <row r="689" spans="1:6" x14ac:dyDescent="0.35">
      <c r="A689" t="s">
        <v>1603</v>
      </c>
      <c r="B689" t="s">
        <v>199</v>
      </c>
      <c r="C689" t="s">
        <v>9</v>
      </c>
      <c r="D689" t="s">
        <v>1604</v>
      </c>
      <c r="E689" t="b">
        <v>1</v>
      </c>
      <c r="F689">
        <f>COUNTIF($D$2:D2929,D689)</f>
        <v>1</v>
      </c>
    </row>
    <row r="690" spans="1:6" x14ac:dyDescent="0.35">
      <c r="A690" t="s">
        <v>1605</v>
      </c>
      <c r="B690" t="s">
        <v>493</v>
      </c>
      <c r="C690" t="s">
        <v>9</v>
      </c>
      <c r="D690" t="s">
        <v>1606</v>
      </c>
      <c r="E690" t="b">
        <v>1</v>
      </c>
      <c r="F690">
        <f>COUNTIF($D$2:D2930,D690)</f>
        <v>1</v>
      </c>
    </row>
    <row r="691" spans="1:6" x14ac:dyDescent="0.35">
      <c r="A691" t="s">
        <v>1607</v>
      </c>
      <c r="B691" t="s">
        <v>91</v>
      </c>
      <c r="C691" t="s">
        <v>9</v>
      </c>
      <c r="D691" t="s">
        <v>1608</v>
      </c>
      <c r="E691" t="b">
        <v>1</v>
      </c>
      <c r="F691">
        <f>COUNTIF($D$2:D2931,D691)</f>
        <v>1</v>
      </c>
    </row>
    <row r="692" spans="1:6" x14ac:dyDescent="0.35">
      <c r="A692" t="s">
        <v>1609</v>
      </c>
      <c r="B692" t="s">
        <v>225</v>
      </c>
      <c r="C692" t="s">
        <v>9</v>
      </c>
      <c r="D692" t="s">
        <v>585</v>
      </c>
      <c r="E692" t="b">
        <v>1</v>
      </c>
      <c r="F692">
        <f>COUNTIF($D$2:D2932,D692)</f>
        <v>2</v>
      </c>
    </row>
    <row r="693" spans="1:6" x14ac:dyDescent="0.35">
      <c r="A693" t="s">
        <v>1610</v>
      </c>
      <c r="B693" t="s">
        <v>211</v>
      </c>
      <c r="C693" t="s">
        <v>9</v>
      </c>
      <c r="D693" t="s">
        <v>1611</v>
      </c>
      <c r="E693" t="b">
        <v>1</v>
      </c>
      <c r="F693">
        <f>COUNTIF($D$2:D2933,D693)</f>
        <v>2</v>
      </c>
    </row>
    <row r="694" spans="1:6" x14ac:dyDescent="0.35">
      <c r="A694" t="s">
        <v>1612</v>
      </c>
      <c r="B694" t="s">
        <v>225</v>
      </c>
      <c r="C694" t="s">
        <v>9</v>
      </c>
      <c r="D694" t="s">
        <v>1613</v>
      </c>
      <c r="E694" t="b">
        <v>1</v>
      </c>
      <c r="F694">
        <f>COUNTIF($D$2:D2934,D694)</f>
        <v>1</v>
      </c>
    </row>
    <row r="695" spans="1:6" x14ac:dyDescent="0.35">
      <c r="A695" t="s">
        <v>1614</v>
      </c>
      <c r="B695" t="s">
        <v>118</v>
      </c>
      <c r="C695" t="s">
        <v>9</v>
      </c>
      <c r="D695" t="s">
        <v>1615</v>
      </c>
      <c r="E695" t="b">
        <v>1</v>
      </c>
      <c r="F695">
        <f>COUNTIF($D$2:D2935,D695)</f>
        <v>2</v>
      </c>
    </row>
    <row r="696" spans="1:6" x14ac:dyDescent="0.35">
      <c r="A696" t="s">
        <v>1616</v>
      </c>
      <c r="B696" t="s">
        <v>508</v>
      </c>
      <c r="C696" t="s">
        <v>9</v>
      </c>
      <c r="D696" t="s">
        <v>1617</v>
      </c>
      <c r="E696" t="b">
        <v>1</v>
      </c>
      <c r="F696">
        <f>COUNTIF($D$2:D2936,D696)</f>
        <v>2</v>
      </c>
    </row>
    <row r="697" spans="1:6" x14ac:dyDescent="0.35">
      <c r="A697" t="s">
        <v>1618</v>
      </c>
      <c r="B697" t="s">
        <v>611</v>
      </c>
      <c r="C697" t="s">
        <v>9</v>
      </c>
      <c r="D697" t="s">
        <v>1619</v>
      </c>
      <c r="E697" t="b">
        <v>0</v>
      </c>
      <c r="F697">
        <f>COUNTIF($D$2:D2937,D697)</f>
        <v>3</v>
      </c>
    </row>
    <row r="698" spans="1:6" x14ac:dyDescent="0.35">
      <c r="A698" t="s">
        <v>1620</v>
      </c>
      <c r="B698" t="s">
        <v>29</v>
      </c>
      <c r="C698" t="s">
        <v>9</v>
      </c>
      <c r="D698" t="s">
        <v>1621</v>
      </c>
      <c r="E698" t="b">
        <v>1</v>
      </c>
      <c r="F698">
        <f>COUNTIF($D$2:D2938,D698)</f>
        <v>1</v>
      </c>
    </row>
    <row r="699" spans="1:6" x14ac:dyDescent="0.35">
      <c r="A699" t="s">
        <v>1622</v>
      </c>
      <c r="B699" t="s">
        <v>72</v>
      </c>
      <c r="C699" t="s">
        <v>9</v>
      </c>
      <c r="D699" t="s">
        <v>1623</v>
      </c>
      <c r="E699" t="b">
        <v>1</v>
      </c>
      <c r="F699">
        <f>COUNTIF($D$2:D2939,D699)</f>
        <v>1</v>
      </c>
    </row>
    <row r="700" spans="1:6" x14ac:dyDescent="0.35">
      <c r="A700" t="s">
        <v>1624</v>
      </c>
      <c r="B700" t="s">
        <v>169</v>
      </c>
      <c r="C700" t="s">
        <v>9</v>
      </c>
      <c r="D700" t="s">
        <v>1625</v>
      </c>
      <c r="E700" t="b">
        <v>1</v>
      </c>
      <c r="F700">
        <f>COUNTIF($D$2:D2940,D700)</f>
        <v>1</v>
      </c>
    </row>
    <row r="701" spans="1:6" x14ac:dyDescent="0.35">
      <c r="A701" t="s">
        <v>1626</v>
      </c>
      <c r="B701" t="s">
        <v>892</v>
      </c>
      <c r="C701" t="s">
        <v>9</v>
      </c>
      <c r="D701" t="s">
        <v>1627</v>
      </c>
      <c r="E701" t="b">
        <v>1</v>
      </c>
      <c r="F701">
        <f>COUNTIF($D$2:D2941,D701)</f>
        <v>1</v>
      </c>
    </row>
    <row r="702" spans="1:6" x14ac:dyDescent="0.35">
      <c r="A702" t="s">
        <v>1628</v>
      </c>
      <c r="B702" t="s">
        <v>49</v>
      </c>
      <c r="C702" t="s">
        <v>9</v>
      </c>
      <c r="D702" t="s">
        <v>1629</v>
      </c>
      <c r="E702" t="b">
        <v>1</v>
      </c>
      <c r="F702">
        <f>COUNTIF($D$2:D2942,D702)</f>
        <v>3</v>
      </c>
    </row>
    <row r="703" spans="1:6" x14ac:dyDescent="0.35">
      <c r="A703" t="s">
        <v>1630</v>
      </c>
      <c r="B703" t="s">
        <v>401</v>
      </c>
      <c r="C703" t="s">
        <v>9</v>
      </c>
      <c r="D703" t="s">
        <v>1631</v>
      </c>
      <c r="E703" t="b">
        <v>1</v>
      </c>
      <c r="F703">
        <f>COUNTIF($D$2:D2943,D703)</f>
        <v>1</v>
      </c>
    </row>
    <row r="704" spans="1:6" x14ac:dyDescent="0.35">
      <c r="A704" t="s">
        <v>1632</v>
      </c>
      <c r="B704" t="s">
        <v>437</v>
      </c>
      <c r="C704" t="s">
        <v>9</v>
      </c>
      <c r="D704" t="s">
        <v>1633</v>
      </c>
      <c r="E704" t="b">
        <v>1</v>
      </c>
      <c r="F704">
        <f>COUNTIF($D$2:D2944,D704)</f>
        <v>1</v>
      </c>
    </row>
    <row r="705" spans="1:6" x14ac:dyDescent="0.35">
      <c r="A705" t="s">
        <v>1634</v>
      </c>
      <c r="B705" t="s">
        <v>493</v>
      </c>
      <c r="C705" t="s">
        <v>9</v>
      </c>
      <c r="D705" t="s">
        <v>1635</v>
      </c>
      <c r="E705" t="b">
        <v>1</v>
      </c>
      <c r="F705">
        <f>COUNTIF($D$2:D2945,D705)</f>
        <v>1</v>
      </c>
    </row>
    <row r="706" spans="1:6" x14ac:dyDescent="0.35">
      <c r="A706" t="s">
        <v>1636</v>
      </c>
      <c r="B706" t="s">
        <v>175</v>
      </c>
      <c r="C706" t="s">
        <v>9</v>
      </c>
      <c r="D706" t="s">
        <v>1637</v>
      </c>
      <c r="E706" t="b">
        <v>0</v>
      </c>
      <c r="F706">
        <f>COUNTIF($D$2:D2946,D706)</f>
        <v>2</v>
      </c>
    </row>
    <row r="707" spans="1:6" x14ac:dyDescent="0.35">
      <c r="A707" t="s">
        <v>1638</v>
      </c>
      <c r="B707" t="s">
        <v>39</v>
      </c>
      <c r="C707" t="s">
        <v>9</v>
      </c>
      <c r="D707" t="s">
        <v>1639</v>
      </c>
      <c r="E707" t="b">
        <v>1</v>
      </c>
      <c r="F707">
        <f>COUNTIF($D$2:D2947,D707)</f>
        <v>2</v>
      </c>
    </row>
    <row r="708" spans="1:6" x14ac:dyDescent="0.35">
      <c r="A708" t="s">
        <v>1640</v>
      </c>
      <c r="B708" t="s">
        <v>35</v>
      </c>
      <c r="C708" t="s">
        <v>9</v>
      </c>
      <c r="D708" t="s">
        <v>1641</v>
      </c>
      <c r="E708" t="b">
        <v>1</v>
      </c>
      <c r="F708">
        <f>COUNTIF($D$2:D2948,D708)</f>
        <v>1</v>
      </c>
    </row>
    <row r="709" spans="1:6" x14ac:dyDescent="0.35">
      <c r="A709" t="s">
        <v>1642</v>
      </c>
      <c r="B709" t="s">
        <v>43</v>
      </c>
      <c r="C709" t="s">
        <v>9</v>
      </c>
      <c r="D709" t="s">
        <v>1600</v>
      </c>
      <c r="E709" t="b">
        <v>1</v>
      </c>
      <c r="F709">
        <f>COUNTIF($D$2:D2949,D709)</f>
        <v>2</v>
      </c>
    </row>
    <row r="710" spans="1:6" x14ac:dyDescent="0.35">
      <c r="A710" t="s">
        <v>1643</v>
      </c>
      <c r="B710" t="s">
        <v>315</v>
      </c>
      <c r="C710" t="s">
        <v>9</v>
      </c>
      <c r="D710" t="s">
        <v>1644</v>
      </c>
      <c r="E710" t="b">
        <v>1</v>
      </c>
      <c r="F710">
        <f>COUNTIF($D$2:D2950,D710)</f>
        <v>2</v>
      </c>
    </row>
    <row r="711" spans="1:6" x14ac:dyDescent="0.35">
      <c r="A711" t="s">
        <v>1645</v>
      </c>
      <c r="B711" t="s">
        <v>134</v>
      </c>
      <c r="C711" t="s">
        <v>9</v>
      </c>
      <c r="D711" t="s">
        <v>1646</v>
      </c>
      <c r="E711" t="b">
        <v>1</v>
      </c>
      <c r="F711">
        <f>COUNTIF($D$2:D2951,D711)</f>
        <v>1</v>
      </c>
    </row>
    <row r="712" spans="1:6" x14ac:dyDescent="0.35">
      <c r="A712" t="s">
        <v>1647</v>
      </c>
      <c r="B712" t="s">
        <v>650</v>
      </c>
      <c r="C712" t="s">
        <v>9</v>
      </c>
      <c r="D712" t="s">
        <v>1648</v>
      </c>
      <c r="E712" t="b">
        <v>1</v>
      </c>
      <c r="F712">
        <f>COUNTIF($D$2:D2952,D712)</f>
        <v>1</v>
      </c>
    </row>
    <row r="713" spans="1:6" x14ac:dyDescent="0.35">
      <c r="A713" t="s">
        <v>1649</v>
      </c>
      <c r="B713" t="s">
        <v>108</v>
      </c>
      <c r="C713" t="s">
        <v>9</v>
      </c>
      <c r="D713" t="s">
        <v>1650</v>
      </c>
      <c r="E713" t="b">
        <v>1</v>
      </c>
      <c r="F713">
        <f>COUNTIF($D$2:D2953,D713)</f>
        <v>3</v>
      </c>
    </row>
    <row r="714" spans="1:6" x14ac:dyDescent="0.35">
      <c r="A714" t="s">
        <v>1651</v>
      </c>
      <c r="B714" t="s">
        <v>241</v>
      </c>
      <c r="C714" t="s">
        <v>9</v>
      </c>
      <c r="D714" t="s">
        <v>1652</v>
      </c>
      <c r="E714" t="b">
        <v>1</v>
      </c>
      <c r="F714">
        <f>COUNTIF($D$2:D2954,D714)</f>
        <v>1</v>
      </c>
    </row>
    <row r="715" spans="1:6" x14ac:dyDescent="0.35">
      <c r="A715" t="s">
        <v>1653</v>
      </c>
      <c r="B715" t="s">
        <v>29</v>
      </c>
      <c r="C715" t="s">
        <v>9</v>
      </c>
      <c r="D715" t="s">
        <v>481</v>
      </c>
      <c r="E715" t="b">
        <v>1</v>
      </c>
      <c r="F715">
        <f>COUNTIF($D$2:D2955,D715)</f>
        <v>4</v>
      </c>
    </row>
    <row r="716" spans="1:6" x14ac:dyDescent="0.35">
      <c r="A716" t="s">
        <v>1654</v>
      </c>
      <c r="B716" t="s">
        <v>219</v>
      </c>
      <c r="C716" t="s">
        <v>9</v>
      </c>
      <c r="D716" t="s">
        <v>1655</v>
      </c>
      <c r="E716" t="b">
        <v>1</v>
      </c>
      <c r="F716">
        <f>COUNTIF($D$2:D2956,D716)</f>
        <v>1</v>
      </c>
    </row>
    <row r="717" spans="1:6" x14ac:dyDescent="0.35">
      <c r="A717" t="s">
        <v>1656</v>
      </c>
      <c r="B717" t="s">
        <v>336</v>
      </c>
      <c r="C717" t="s">
        <v>9</v>
      </c>
      <c r="D717" t="s">
        <v>1657</v>
      </c>
      <c r="E717" t="b">
        <v>1</v>
      </c>
      <c r="F717">
        <f>COUNTIF($D$2:D2957,D717)</f>
        <v>3</v>
      </c>
    </row>
    <row r="718" spans="1:6" x14ac:dyDescent="0.35">
      <c r="A718" t="s">
        <v>1658</v>
      </c>
      <c r="B718" t="s">
        <v>785</v>
      </c>
      <c r="C718" t="s">
        <v>9</v>
      </c>
      <c r="D718" t="s">
        <v>1659</v>
      </c>
      <c r="E718" t="b">
        <v>1</v>
      </c>
      <c r="F718">
        <f>COUNTIF($D$2:D2958,D718)</f>
        <v>1</v>
      </c>
    </row>
    <row r="719" spans="1:6" x14ac:dyDescent="0.35">
      <c r="A719" t="s">
        <v>1660</v>
      </c>
      <c r="B719" t="s">
        <v>324</v>
      </c>
      <c r="C719" t="s">
        <v>9</v>
      </c>
      <c r="D719" t="s">
        <v>1661</v>
      </c>
      <c r="E719" t="b">
        <v>1</v>
      </c>
      <c r="F719">
        <f>COUNTIF($D$2:D2959,D719)</f>
        <v>1</v>
      </c>
    </row>
    <row r="720" spans="1:6" x14ac:dyDescent="0.35">
      <c r="A720" t="s">
        <v>1662</v>
      </c>
      <c r="B720" t="s">
        <v>65</v>
      </c>
      <c r="C720" t="s">
        <v>9</v>
      </c>
      <c r="D720" t="s">
        <v>1663</v>
      </c>
      <c r="E720" t="b">
        <v>1</v>
      </c>
      <c r="F720">
        <f>COUNTIF($D$2:D2960,D720)</f>
        <v>1</v>
      </c>
    </row>
    <row r="721" spans="1:6" x14ac:dyDescent="0.35">
      <c r="A721" t="s">
        <v>1664</v>
      </c>
      <c r="B721" t="s">
        <v>162</v>
      </c>
      <c r="C721" t="s">
        <v>9</v>
      </c>
      <c r="D721" t="s">
        <v>1665</v>
      </c>
      <c r="E721" t="b">
        <v>1</v>
      </c>
      <c r="F721">
        <f>COUNTIF($D$2:D2961,D721)</f>
        <v>2</v>
      </c>
    </row>
    <row r="722" spans="1:6" x14ac:dyDescent="0.35">
      <c r="A722" t="s">
        <v>1666</v>
      </c>
      <c r="B722" t="s">
        <v>892</v>
      </c>
      <c r="C722" t="s">
        <v>9</v>
      </c>
      <c r="D722" t="s">
        <v>1496</v>
      </c>
      <c r="E722" t="b">
        <v>1</v>
      </c>
      <c r="F722">
        <f>COUNTIF($D$2:D2962,D722)</f>
        <v>2</v>
      </c>
    </row>
    <row r="723" spans="1:6" x14ac:dyDescent="0.35">
      <c r="A723" t="s">
        <v>1667</v>
      </c>
      <c r="B723" t="s">
        <v>172</v>
      </c>
      <c r="C723" t="s">
        <v>9</v>
      </c>
      <c r="D723" t="s">
        <v>1668</v>
      </c>
      <c r="E723" t="b">
        <v>1</v>
      </c>
      <c r="F723">
        <f>COUNTIF($D$2:D2963,D723)</f>
        <v>1</v>
      </c>
    </row>
    <row r="724" spans="1:6" x14ac:dyDescent="0.35">
      <c r="A724" t="s">
        <v>1669</v>
      </c>
      <c r="B724" t="s">
        <v>86</v>
      </c>
      <c r="C724" t="s">
        <v>9</v>
      </c>
      <c r="D724" t="s">
        <v>1670</v>
      </c>
      <c r="E724" t="b">
        <v>1</v>
      </c>
      <c r="F724">
        <f>COUNTIF($D$2:D2964,D724)</f>
        <v>1</v>
      </c>
    </row>
    <row r="725" spans="1:6" x14ac:dyDescent="0.35">
      <c r="A725" t="s">
        <v>1671</v>
      </c>
      <c r="B725" t="s">
        <v>437</v>
      </c>
      <c r="C725" t="s">
        <v>9</v>
      </c>
      <c r="D725" t="s">
        <v>1672</v>
      </c>
      <c r="E725" t="b">
        <v>0</v>
      </c>
      <c r="F725">
        <f>COUNTIF($D$2:D2965,D725)</f>
        <v>1</v>
      </c>
    </row>
    <row r="726" spans="1:6" x14ac:dyDescent="0.35">
      <c r="A726" t="s">
        <v>1673</v>
      </c>
      <c r="B726" t="s">
        <v>68</v>
      </c>
      <c r="C726" t="s">
        <v>9</v>
      </c>
      <c r="D726" t="s">
        <v>1674</v>
      </c>
      <c r="E726" t="b">
        <v>1</v>
      </c>
      <c r="F726">
        <f>COUNTIF($D$2:D2966,D726)</f>
        <v>1</v>
      </c>
    </row>
    <row r="727" spans="1:6" x14ac:dyDescent="0.35">
      <c r="A727" t="s">
        <v>1675</v>
      </c>
      <c r="B727" t="s">
        <v>81</v>
      </c>
      <c r="C727" t="s">
        <v>9</v>
      </c>
      <c r="D727" t="s">
        <v>1676</v>
      </c>
      <c r="E727" t="b">
        <v>1</v>
      </c>
      <c r="F727">
        <f>COUNTIF($D$2:D2967,D727)</f>
        <v>1</v>
      </c>
    </row>
    <row r="728" spans="1:6" x14ac:dyDescent="0.35">
      <c r="A728" t="s">
        <v>1677</v>
      </c>
      <c r="B728" t="s">
        <v>26</v>
      </c>
      <c r="C728" t="s">
        <v>9</v>
      </c>
      <c r="D728" t="s">
        <v>1678</v>
      </c>
      <c r="E728" t="b">
        <v>1</v>
      </c>
      <c r="F728">
        <f>COUNTIF($D$2:D2968,D728)</f>
        <v>1</v>
      </c>
    </row>
    <row r="729" spans="1:6" x14ac:dyDescent="0.35">
      <c r="A729" t="s">
        <v>1679</v>
      </c>
      <c r="B729" t="s">
        <v>29</v>
      </c>
      <c r="C729" t="s">
        <v>9</v>
      </c>
      <c r="D729" t="s">
        <v>1680</v>
      </c>
      <c r="E729" t="b">
        <v>1</v>
      </c>
      <c r="F729">
        <f>COUNTIF($D$2:D2969,D729)</f>
        <v>1</v>
      </c>
    </row>
    <row r="730" spans="1:6" x14ac:dyDescent="0.35">
      <c r="A730" t="s">
        <v>1681</v>
      </c>
      <c r="B730" t="s">
        <v>155</v>
      </c>
      <c r="C730" t="s">
        <v>9</v>
      </c>
      <c r="D730" t="s">
        <v>1682</v>
      </c>
      <c r="E730" t="b">
        <v>1</v>
      </c>
      <c r="F730">
        <f>COUNTIF($D$2:D2970,D730)</f>
        <v>1</v>
      </c>
    </row>
    <row r="731" spans="1:6" x14ac:dyDescent="0.35">
      <c r="A731" t="s">
        <v>1683</v>
      </c>
      <c r="B731" t="s">
        <v>65</v>
      </c>
      <c r="C731" t="s">
        <v>9</v>
      </c>
      <c r="D731" t="s">
        <v>1684</v>
      </c>
      <c r="E731" t="b">
        <v>1</v>
      </c>
      <c r="F731">
        <f>COUNTIF($D$2:D2971,D731)</f>
        <v>1</v>
      </c>
    </row>
    <row r="732" spans="1:6" x14ac:dyDescent="0.35">
      <c r="A732" t="s">
        <v>1685</v>
      </c>
      <c r="B732" t="s">
        <v>211</v>
      </c>
      <c r="C732" t="s">
        <v>9</v>
      </c>
      <c r="D732" t="s">
        <v>1686</v>
      </c>
      <c r="E732" t="b">
        <v>1</v>
      </c>
      <c r="F732">
        <f>COUNTIF($D$2:D2972,D732)</f>
        <v>1</v>
      </c>
    </row>
    <row r="733" spans="1:6" x14ac:dyDescent="0.35">
      <c r="A733" t="s">
        <v>1687</v>
      </c>
      <c r="B733" t="s">
        <v>20</v>
      </c>
      <c r="C733" t="s">
        <v>9</v>
      </c>
      <c r="D733" t="s">
        <v>1688</v>
      </c>
      <c r="E733" t="b">
        <v>1</v>
      </c>
      <c r="F733">
        <f>COUNTIF($D$2:D2973,D733)</f>
        <v>3</v>
      </c>
    </row>
    <row r="734" spans="1:6" x14ac:dyDescent="0.35">
      <c r="A734" t="s">
        <v>1689</v>
      </c>
      <c r="B734" t="s">
        <v>392</v>
      </c>
      <c r="C734" t="s">
        <v>9</v>
      </c>
      <c r="D734" t="s">
        <v>1690</v>
      </c>
      <c r="E734" t="b">
        <v>1</v>
      </c>
      <c r="F734">
        <f>COUNTIF($D$2:D2974,D734)</f>
        <v>1</v>
      </c>
    </row>
    <row r="735" spans="1:6" x14ac:dyDescent="0.35">
      <c r="A735" t="s">
        <v>1691</v>
      </c>
      <c r="B735" t="s">
        <v>115</v>
      </c>
      <c r="C735" t="s">
        <v>9</v>
      </c>
      <c r="D735" t="s">
        <v>1561</v>
      </c>
      <c r="E735" t="b">
        <v>1</v>
      </c>
      <c r="F735">
        <f>COUNTIF($D$2:D2975,D735)</f>
        <v>2</v>
      </c>
    </row>
    <row r="736" spans="1:6" x14ac:dyDescent="0.35">
      <c r="A736" t="s">
        <v>1692</v>
      </c>
      <c r="B736" t="s">
        <v>57</v>
      </c>
      <c r="C736" t="s">
        <v>9</v>
      </c>
      <c r="D736" t="s">
        <v>1693</v>
      </c>
      <c r="E736" t="b">
        <v>1</v>
      </c>
      <c r="F736">
        <f>COUNTIF($D$2:D2976,D736)</f>
        <v>1</v>
      </c>
    </row>
    <row r="737" spans="1:6" x14ac:dyDescent="0.35">
      <c r="A737" t="s">
        <v>1694</v>
      </c>
      <c r="B737" t="s">
        <v>108</v>
      </c>
      <c r="C737" t="s">
        <v>9</v>
      </c>
      <c r="D737" t="s">
        <v>1695</v>
      </c>
      <c r="E737" t="b">
        <v>1</v>
      </c>
      <c r="F737">
        <f>COUNTIF($D$2:D2977,D737)</f>
        <v>1</v>
      </c>
    </row>
    <row r="738" spans="1:6" x14ac:dyDescent="0.35">
      <c r="A738" t="s">
        <v>1696</v>
      </c>
      <c r="B738" t="s">
        <v>378</v>
      </c>
      <c r="C738" t="s">
        <v>9</v>
      </c>
      <c r="D738" t="s">
        <v>1697</v>
      </c>
      <c r="E738" t="b">
        <v>1</v>
      </c>
      <c r="F738">
        <f>COUNTIF($D$2:D2978,D738)</f>
        <v>1</v>
      </c>
    </row>
    <row r="739" spans="1:6" x14ac:dyDescent="0.35">
      <c r="A739" t="s">
        <v>1698</v>
      </c>
      <c r="B739" t="s">
        <v>52</v>
      </c>
      <c r="C739" t="s">
        <v>9</v>
      </c>
      <c r="D739" t="s">
        <v>1699</v>
      </c>
      <c r="E739" t="b">
        <v>1</v>
      </c>
      <c r="F739">
        <f>COUNTIF($D$2:D2979,D739)</f>
        <v>1</v>
      </c>
    </row>
    <row r="740" spans="1:6" x14ac:dyDescent="0.35">
      <c r="A740" t="s">
        <v>1700</v>
      </c>
      <c r="B740" t="s">
        <v>378</v>
      </c>
      <c r="C740" t="s">
        <v>9</v>
      </c>
      <c r="D740" t="s">
        <v>940</v>
      </c>
      <c r="E740" t="b">
        <v>1</v>
      </c>
      <c r="F740">
        <f>COUNTIF($D$2:D2980,D740)</f>
        <v>4</v>
      </c>
    </row>
    <row r="741" spans="1:6" x14ac:dyDescent="0.35">
      <c r="A741" t="s">
        <v>1701</v>
      </c>
      <c r="B741" t="s">
        <v>401</v>
      </c>
      <c r="C741" t="s">
        <v>9</v>
      </c>
      <c r="D741" t="s">
        <v>1702</v>
      </c>
      <c r="E741" t="b">
        <v>1</v>
      </c>
      <c r="F741">
        <f>COUNTIF($D$2:D2981,D741)</f>
        <v>2</v>
      </c>
    </row>
    <row r="742" spans="1:6" x14ac:dyDescent="0.35">
      <c r="A742" t="s">
        <v>1703</v>
      </c>
      <c r="B742" t="s">
        <v>454</v>
      </c>
      <c r="C742" t="s">
        <v>9</v>
      </c>
      <c r="D742" t="s">
        <v>1704</v>
      </c>
      <c r="E742" t="b">
        <v>1</v>
      </c>
      <c r="F742">
        <f>COUNTIF($D$2:D2982,D742)</f>
        <v>1</v>
      </c>
    </row>
    <row r="743" spans="1:6" x14ac:dyDescent="0.35">
      <c r="A743" t="s">
        <v>1705</v>
      </c>
      <c r="B743" t="s">
        <v>20</v>
      </c>
      <c r="C743" t="s">
        <v>9</v>
      </c>
      <c r="D743" t="s">
        <v>1706</v>
      </c>
      <c r="E743" t="b">
        <v>1</v>
      </c>
      <c r="F743">
        <f>COUNTIF($D$2:D2983,D743)</f>
        <v>1</v>
      </c>
    </row>
    <row r="744" spans="1:6" x14ac:dyDescent="0.35">
      <c r="A744" t="s">
        <v>1707</v>
      </c>
      <c r="B744" t="s">
        <v>65</v>
      </c>
      <c r="C744" t="s">
        <v>9</v>
      </c>
      <c r="D744" t="s">
        <v>1708</v>
      </c>
      <c r="E744" t="b">
        <v>1</v>
      </c>
      <c r="F744">
        <f>COUNTIF($D$2:D2984,D744)</f>
        <v>1</v>
      </c>
    </row>
    <row r="745" spans="1:6" x14ac:dyDescent="0.35">
      <c r="A745" t="s">
        <v>1709</v>
      </c>
      <c r="B745" t="s">
        <v>46</v>
      </c>
      <c r="C745" t="s">
        <v>9</v>
      </c>
      <c r="D745" t="s">
        <v>1710</v>
      </c>
      <c r="E745" t="b">
        <v>1</v>
      </c>
      <c r="F745">
        <f>COUNTIF($D$2:D2985,D745)</f>
        <v>1</v>
      </c>
    </row>
    <row r="746" spans="1:6" x14ac:dyDescent="0.35">
      <c r="A746" t="s">
        <v>1711</v>
      </c>
      <c r="B746" t="s">
        <v>202</v>
      </c>
      <c r="C746" t="s">
        <v>9</v>
      </c>
      <c r="D746" t="s">
        <v>1712</v>
      </c>
      <c r="E746" t="b">
        <v>1</v>
      </c>
      <c r="F746">
        <f>COUNTIF($D$2:D2986,D746)</f>
        <v>1</v>
      </c>
    </row>
    <row r="747" spans="1:6" x14ac:dyDescent="0.35">
      <c r="A747" t="s">
        <v>1713</v>
      </c>
      <c r="B747" t="s">
        <v>72</v>
      </c>
      <c r="C747" t="s">
        <v>9</v>
      </c>
      <c r="D747" t="s">
        <v>1714</v>
      </c>
      <c r="E747" t="b">
        <v>1</v>
      </c>
      <c r="F747">
        <f>COUNTIF($D$2:D2987,D747)</f>
        <v>1</v>
      </c>
    </row>
    <row r="748" spans="1:6" x14ac:dyDescent="0.35">
      <c r="A748" t="s">
        <v>1715</v>
      </c>
      <c r="B748" t="s">
        <v>486</v>
      </c>
      <c r="C748" t="s">
        <v>9</v>
      </c>
      <c r="D748" t="s">
        <v>1716</v>
      </c>
      <c r="E748" t="b">
        <v>1</v>
      </c>
      <c r="F748">
        <f>COUNTIF($D$2:D2988,D748)</f>
        <v>1</v>
      </c>
    </row>
    <row r="749" spans="1:6" x14ac:dyDescent="0.35">
      <c r="A749" t="s">
        <v>1717</v>
      </c>
      <c r="B749" t="s">
        <v>324</v>
      </c>
      <c r="C749" t="s">
        <v>9</v>
      </c>
      <c r="D749" t="s">
        <v>1718</v>
      </c>
      <c r="E749" t="b">
        <v>1</v>
      </c>
      <c r="F749">
        <f>COUNTIF($D$2:D2989,D749)</f>
        <v>2</v>
      </c>
    </row>
    <row r="750" spans="1:6" x14ac:dyDescent="0.35">
      <c r="A750" t="s">
        <v>1719</v>
      </c>
      <c r="B750" t="s">
        <v>112</v>
      </c>
      <c r="C750" t="s">
        <v>9</v>
      </c>
      <c r="D750" t="s">
        <v>1720</v>
      </c>
      <c r="E750" t="b">
        <v>1</v>
      </c>
      <c r="F750">
        <f>COUNTIF($D$2:D2990,D750)</f>
        <v>2</v>
      </c>
    </row>
    <row r="751" spans="1:6" x14ac:dyDescent="0.35">
      <c r="A751" t="s">
        <v>1721</v>
      </c>
      <c r="B751" t="s">
        <v>57</v>
      </c>
      <c r="C751" t="s">
        <v>9</v>
      </c>
      <c r="D751" t="s">
        <v>1722</v>
      </c>
      <c r="E751" t="b">
        <v>1</v>
      </c>
      <c r="F751">
        <f>COUNTIF($D$2:D2991,D751)</f>
        <v>2</v>
      </c>
    </row>
    <row r="752" spans="1:6" x14ac:dyDescent="0.35">
      <c r="A752" t="s">
        <v>1723</v>
      </c>
      <c r="B752" t="s">
        <v>401</v>
      </c>
      <c r="C752" t="s">
        <v>9</v>
      </c>
      <c r="D752" t="s">
        <v>1724</v>
      </c>
      <c r="E752" t="b">
        <v>1</v>
      </c>
      <c r="F752">
        <f>COUNTIF($D$2:D2992,D752)</f>
        <v>1</v>
      </c>
    </row>
    <row r="753" spans="1:6" x14ac:dyDescent="0.35">
      <c r="A753" t="s">
        <v>1725</v>
      </c>
      <c r="B753" t="s">
        <v>68</v>
      </c>
      <c r="C753" t="s">
        <v>9</v>
      </c>
      <c r="D753" t="s">
        <v>1726</v>
      </c>
      <c r="E753" t="b">
        <v>1</v>
      </c>
      <c r="F753">
        <f>COUNTIF($D$2:D2993,D753)</f>
        <v>1</v>
      </c>
    </row>
    <row r="754" spans="1:6" x14ac:dyDescent="0.35">
      <c r="A754" t="s">
        <v>1727</v>
      </c>
      <c r="B754" t="s">
        <v>129</v>
      </c>
      <c r="C754" t="s">
        <v>9</v>
      </c>
      <c r="D754" t="s">
        <v>1728</v>
      </c>
      <c r="E754" t="b">
        <v>1</v>
      </c>
      <c r="F754">
        <f>COUNTIF($D$2:D2994,D754)</f>
        <v>1</v>
      </c>
    </row>
    <row r="755" spans="1:6" x14ac:dyDescent="0.35">
      <c r="A755" t="s">
        <v>1729</v>
      </c>
      <c r="B755" t="s">
        <v>86</v>
      </c>
      <c r="C755" t="s">
        <v>9</v>
      </c>
      <c r="D755" t="s">
        <v>1598</v>
      </c>
      <c r="E755" t="b">
        <v>1</v>
      </c>
      <c r="F755">
        <f>COUNTIF($D$2:D2995,D755)</f>
        <v>2</v>
      </c>
    </row>
    <row r="756" spans="1:6" x14ac:dyDescent="0.35">
      <c r="A756" t="s">
        <v>1730</v>
      </c>
      <c r="B756" t="s">
        <v>169</v>
      </c>
      <c r="C756" t="s">
        <v>9</v>
      </c>
      <c r="D756" t="s">
        <v>1731</v>
      </c>
      <c r="E756" t="b">
        <v>1</v>
      </c>
      <c r="F756">
        <f>COUNTIF($D$2:D2996,D756)</f>
        <v>1</v>
      </c>
    </row>
    <row r="757" spans="1:6" x14ac:dyDescent="0.35">
      <c r="A757" t="s">
        <v>1732</v>
      </c>
      <c r="B757" t="s">
        <v>437</v>
      </c>
      <c r="C757" t="s">
        <v>9</v>
      </c>
      <c r="D757" t="s">
        <v>1733</v>
      </c>
      <c r="E757" t="b">
        <v>1</v>
      </c>
      <c r="F757">
        <f>COUNTIF($D$2:D2997,D757)</f>
        <v>1</v>
      </c>
    </row>
    <row r="758" spans="1:6" x14ac:dyDescent="0.35">
      <c r="A758" t="s">
        <v>1734</v>
      </c>
      <c r="B758" t="s">
        <v>552</v>
      </c>
      <c r="C758" t="s">
        <v>9</v>
      </c>
      <c r="D758" t="s">
        <v>1735</v>
      </c>
      <c r="E758" t="b">
        <v>1</v>
      </c>
      <c r="F758">
        <f>COUNTIF($D$2:D2998,D758)</f>
        <v>1</v>
      </c>
    </row>
    <row r="759" spans="1:6" x14ac:dyDescent="0.35">
      <c r="A759" t="s">
        <v>1736</v>
      </c>
      <c r="B759" t="s">
        <v>155</v>
      </c>
      <c r="C759" t="s">
        <v>9</v>
      </c>
      <c r="D759" t="s">
        <v>1737</v>
      </c>
      <c r="E759" t="b">
        <v>0</v>
      </c>
      <c r="F759">
        <f>COUNTIF($D$2:D2999,D759)</f>
        <v>1</v>
      </c>
    </row>
    <row r="760" spans="1:6" x14ac:dyDescent="0.35">
      <c r="A760" t="s">
        <v>1738</v>
      </c>
      <c r="B760" t="s">
        <v>330</v>
      </c>
      <c r="C760" t="s">
        <v>9</v>
      </c>
      <c r="D760" t="s">
        <v>1739</v>
      </c>
      <c r="E760" t="b">
        <v>1</v>
      </c>
      <c r="F760">
        <f>COUNTIF($D$2:D3000,D760)</f>
        <v>1</v>
      </c>
    </row>
    <row r="761" spans="1:6" x14ac:dyDescent="0.35">
      <c r="A761" t="s">
        <v>1740</v>
      </c>
      <c r="B761" t="s">
        <v>611</v>
      </c>
      <c r="C761" t="s">
        <v>9</v>
      </c>
      <c r="D761" t="s">
        <v>1741</v>
      </c>
      <c r="E761" t="b">
        <v>1</v>
      </c>
      <c r="F761">
        <f>COUNTIF($D$2:D3001,D761)</f>
        <v>5</v>
      </c>
    </row>
    <row r="762" spans="1:6" x14ac:dyDescent="0.35">
      <c r="A762" t="s">
        <v>1742</v>
      </c>
      <c r="B762" t="s">
        <v>76</v>
      </c>
      <c r="C762" t="s">
        <v>9</v>
      </c>
      <c r="D762" t="s">
        <v>1743</v>
      </c>
      <c r="E762" t="b">
        <v>1</v>
      </c>
      <c r="F762">
        <f>COUNTIF($D$2:D3002,D762)</f>
        <v>1</v>
      </c>
    </row>
    <row r="763" spans="1:6" x14ac:dyDescent="0.35">
      <c r="A763" t="s">
        <v>1744</v>
      </c>
      <c r="B763" t="s">
        <v>52</v>
      </c>
      <c r="C763" t="s">
        <v>9</v>
      </c>
      <c r="D763" t="s">
        <v>1745</v>
      </c>
      <c r="E763" t="b">
        <v>1</v>
      </c>
      <c r="F763">
        <f>COUNTIF($D$2:D3003,D763)</f>
        <v>1</v>
      </c>
    </row>
    <row r="764" spans="1:6" x14ac:dyDescent="0.35">
      <c r="A764" t="s">
        <v>1746</v>
      </c>
      <c r="B764" t="s">
        <v>20</v>
      </c>
      <c r="C764" t="s">
        <v>9</v>
      </c>
      <c r="D764" t="s">
        <v>1174</v>
      </c>
      <c r="E764" t="b">
        <v>1</v>
      </c>
      <c r="F764">
        <f>COUNTIF($D$2:D3004,D764)</f>
        <v>3</v>
      </c>
    </row>
    <row r="765" spans="1:6" x14ac:dyDescent="0.35">
      <c r="A765" t="s">
        <v>1747</v>
      </c>
      <c r="B765" t="s">
        <v>100</v>
      </c>
      <c r="C765" t="s">
        <v>9</v>
      </c>
      <c r="D765" t="s">
        <v>1748</v>
      </c>
      <c r="E765" t="b">
        <v>1</v>
      </c>
      <c r="F765">
        <f>COUNTIF($D$2:D3005,D765)</f>
        <v>2</v>
      </c>
    </row>
    <row r="766" spans="1:6" x14ac:dyDescent="0.35">
      <c r="A766" t="s">
        <v>1749</v>
      </c>
      <c r="B766" t="s">
        <v>20</v>
      </c>
      <c r="C766" t="s">
        <v>9</v>
      </c>
      <c r="D766" t="s">
        <v>1750</v>
      </c>
      <c r="E766" t="b">
        <v>1</v>
      </c>
      <c r="F766">
        <f>COUNTIF($D$2:D3006,D766)</f>
        <v>1</v>
      </c>
    </row>
    <row r="767" spans="1:6" x14ac:dyDescent="0.35">
      <c r="A767" t="s">
        <v>1751</v>
      </c>
      <c r="B767" t="s">
        <v>139</v>
      </c>
      <c r="C767" t="s">
        <v>9</v>
      </c>
      <c r="D767" t="s">
        <v>1752</v>
      </c>
      <c r="E767" t="b">
        <v>1</v>
      </c>
      <c r="F767">
        <f>COUNTIF($D$2:D3007,D767)</f>
        <v>2</v>
      </c>
    </row>
    <row r="768" spans="1:6" x14ac:dyDescent="0.35">
      <c r="A768" t="s">
        <v>1753</v>
      </c>
      <c r="B768" t="s">
        <v>81</v>
      </c>
      <c r="C768" t="s">
        <v>9</v>
      </c>
      <c r="D768" t="s">
        <v>1754</v>
      </c>
      <c r="E768" t="b">
        <v>1</v>
      </c>
      <c r="F768">
        <f>COUNTIF($D$2:D3008,D768)</f>
        <v>1</v>
      </c>
    </row>
    <row r="769" spans="1:6" x14ac:dyDescent="0.35">
      <c r="A769" t="s">
        <v>1755</v>
      </c>
      <c r="B769" t="s">
        <v>225</v>
      </c>
      <c r="C769" t="s">
        <v>9</v>
      </c>
      <c r="D769" t="s">
        <v>1756</v>
      </c>
      <c r="E769" t="b">
        <v>1</v>
      </c>
      <c r="F769">
        <f>COUNTIF($D$2:D3009,D769)</f>
        <v>1</v>
      </c>
    </row>
    <row r="770" spans="1:6" x14ac:dyDescent="0.35">
      <c r="A770" t="s">
        <v>1757</v>
      </c>
      <c r="B770" t="s">
        <v>62</v>
      </c>
      <c r="C770" t="s">
        <v>9</v>
      </c>
      <c r="D770" t="s">
        <v>1758</v>
      </c>
      <c r="E770" t="b">
        <v>1</v>
      </c>
      <c r="F770">
        <f>COUNTIF($D$2:D3010,D770)</f>
        <v>1</v>
      </c>
    </row>
    <row r="771" spans="1:6" x14ac:dyDescent="0.35">
      <c r="A771" t="s">
        <v>1759</v>
      </c>
      <c r="B771" t="s">
        <v>8</v>
      </c>
      <c r="C771" t="s">
        <v>9</v>
      </c>
      <c r="D771" t="s">
        <v>1650</v>
      </c>
      <c r="E771" t="b">
        <v>1</v>
      </c>
      <c r="F771">
        <f>COUNTIF($D$2:D3011,D771)</f>
        <v>3</v>
      </c>
    </row>
    <row r="772" spans="1:6" x14ac:dyDescent="0.35">
      <c r="A772" t="s">
        <v>1760</v>
      </c>
      <c r="B772" t="s">
        <v>52</v>
      </c>
      <c r="C772" t="s">
        <v>9</v>
      </c>
      <c r="D772" t="s">
        <v>1761</v>
      </c>
      <c r="E772" t="b">
        <v>1</v>
      </c>
      <c r="F772">
        <f>COUNTIF($D$2:D3012,D772)</f>
        <v>1</v>
      </c>
    </row>
    <row r="773" spans="1:6" x14ac:dyDescent="0.35">
      <c r="A773" t="s">
        <v>1762</v>
      </c>
      <c r="B773" t="s">
        <v>65</v>
      </c>
      <c r="C773" t="s">
        <v>9</v>
      </c>
      <c r="D773" t="s">
        <v>1763</v>
      </c>
      <c r="E773" t="b">
        <v>1</v>
      </c>
      <c r="F773">
        <f>COUNTIF($D$2:D3013,D773)</f>
        <v>1</v>
      </c>
    </row>
    <row r="774" spans="1:6" x14ac:dyDescent="0.35">
      <c r="A774" t="s">
        <v>1764</v>
      </c>
      <c r="B774" t="s">
        <v>115</v>
      </c>
      <c r="C774" t="s">
        <v>9</v>
      </c>
      <c r="D774" t="s">
        <v>1765</v>
      </c>
      <c r="E774" t="b">
        <v>1</v>
      </c>
      <c r="F774">
        <f>COUNTIF($D$2:D3014,D774)</f>
        <v>1</v>
      </c>
    </row>
    <row r="775" spans="1:6" x14ac:dyDescent="0.35">
      <c r="A775" t="s">
        <v>1766</v>
      </c>
      <c r="B775" t="s">
        <v>35</v>
      </c>
      <c r="C775" t="s">
        <v>9</v>
      </c>
      <c r="D775" t="s">
        <v>1767</v>
      </c>
      <c r="E775" t="b">
        <v>0</v>
      </c>
      <c r="F775">
        <f>COUNTIF($D$2:D3015,D775)</f>
        <v>1</v>
      </c>
    </row>
    <row r="776" spans="1:6" x14ac:dyDescent="0.35">
      <c r="A776" t="s">
        <v>1768</v>
      </c>
      <c r="B776" t="s">
        <v>57</v>
      </c>
      <c r="C776" t="s">
        <v>9</v>
      </c>
      <c r="D776" t="s">
        <v>1769</v>
      </c>
      <c r="E776" t="b">
        <v>1</v>
      </c>
      <c r="F776">
        <f>COUNTIF($D$2:D3016,D776)</f>
        <v>1</v>
      </c>
    </row>
    <row r="777" spans="1:6" x14ac:dyDescent="0.35">
      <c r="A777" t="s">
        <v>1770</v>
      </c>
      <c r="B777" t="s">
        <v>100</v>
      </c>
      <c r="C777" t="s">
        <v>9</v>
      </c>
      <c r="D777" t="s">
        <v>1771</v>
      </c>
      <c r="E777" t="b">
        <v>1</v>
      </c>
      <c r="F777">
        <f>COUNTIF($D$2:D3017,D777)</f>
        <v>1</v>
      </c>
    </row>
    <row r="778" spans="1:6" x14ac:dyDescent="0.35">
      <c r="A778" t="s">
        <v>1772</v>
      </c>
      <c r="B778" t="s">
        <v>20</v>
      </c>
      <c r="C778" t="s">
        <v>9</v>
      </c>
      <c r="D778" t="s">
        <v>1773</v>
      </c>
      <c r="E778" t="b">
        <v>1</v>
      </c>
      <c r="F778">
        <f>COUNTIF($D$2:D3018,D778)</f>
        <v>3</v>
      </c>
    </row>
    <row r="779" spans="1:6" x14ac:dyDescent="0.35">
      <c r="A779" t="s">
        <v>1774</v>
      </c>
      <c r="B779" t="s">
        <v>162</v>
      </c>
      <c r="C779" t="s">
        <v>9</v>
      </c>
      <c r="D779" t="s">
        <v>1748</v>
      </c>
      <c r="E779" t="b">
        <v>1</v>
      </c>
      <c r="F779">
        <f>COUNTIF($D$2:D3019,D779)</f>
        <v>2</v>
      </c>
    </row>
    <row r="780" spans="1:6" x14ac:dyDescent="0.35">
      <c r="A780" t="s">
        <v>1775</v>
      </c>
      <c r="B780" t="s">
        <v>199</v>
      </c>
      <c r="C780" t="s">
        <v>9</v>
      </c>
      <c r="D780" t="s">
        <v>1776</v>
      </c>
      <c r="E780" t="b">
        <v>1</v>
      </c>
      <c r="F780">
        <f>COUNTIF($D$2:D3020,D780)</f>
        <v>1</v>
      </c>
    </row>
    <row r="781" spans="1:6" x14ac:dyDescent="0.35">
      <c r="A781" t="s">
        <v>1777</v>
      </c>
      <c r="B781" t="s">
        <v>12</v>
      </c>
      <c r="C781" t="s">
        <v>9</v>
      </c>
      <c r="D781" t="s">
        <v>1778</v>
      </c>
      <c r="E781" t="b">
        <v>1</v>
      </c>
      <c r="F781">
        <f>COUNTIF($D$2:D3021,D781)</f>
        <v>1</v>
      </c>
    </row>
    <row r="782" spans="1:6" x14ac:dyDescent="0.35">
      <c r="A782" t="s">
        <v>1779</v>
      </c>
      <c r="B782" t="s">
        <v>129</v>
      </c>
      <c r="C782" t="s">
        <v>9</v>
      </c>
      <c r="D782" t="s">
        <v>1780</v>
      </c>
      <c r="E782" t="b">
        <v>1</v>
      </c>
      <c r="F782">
        <f>COUNTIF($D$2:D3022,D782)</f>
        <v>4</v>
      </c>
    </row>
    <row r="783" spans="1:6" x14ac:dyDescent="0.35">
      <c r="A783" t="s">
        <v>1781</v>
      </c>
      <c r="B783" t="s">
        <v>32</v>
      </c>
      <c r="C783" t="s">
        <v>9</v>
      </c>
      <c r="D783" t="s">
        <v>809</v>
      </c>
      <c r="E783" t="b">
        <v>1</v>
      </c>
      <c r="F783">
        <f>COUNTIF($D$2:D3023,D783)</f>
        <v>4</v>
      </c>
    </row>
    <row r="784" spans="1:6" x14ac:dyDescent="0.35">
      <c r="A784" t="s">
        <v>1782</v>
      </c>
      <c r="B784" t="s">
        <v>35</v>
      </c>
      <c r="C784" t="s">
        <v>9</v>
      </c>
      <c r="D784" t="s">
        <v>1783</v>
      </c>
      <c r="E784" t="b">
        <v>1</v>
      </c>
      <c r="F784">
        <f>COUNTIF($D$2:D3024,D784)</f>
        <v>1</v>
      </c>
    </row>
    <row r="785" spans="1:6" x14ac:dyDescent="0.35">
      <c r="A785" t="s">
        <v>1784</v>
      </c>
      <c r="B785" t="s">
        <v>401</v>
      </c>
      <c r="C785" t="s">
        <v>9</v>
      </c>
      <c r="D785" t="s">
        <v>940</v>
      </c>
      <c r="E785" t="b">
        <v>1</v>
      </c>
      <c r="F785">
        <f>COUNTIF($D$2:D3025,D785)</f>
        <v>4</v>
      </c>
    </row>
    <row r="786" spans="1:6" x14ac:dyDescent="0.35">
      <c r="A786" t="s">
        <v>1785</v>
      </c>
      <c r="B786" t="s">
        <v>32</v>
      </c>
      <c r="C786" t="s">
        <v>9</v>
      </c>
      <c r="D786" t="s">
        <v>1786</v>
      </c>
      <c r="E786" t="b">
        <v>1</v>
      </c>
      <c r="F786">
        <f>COUNTIF($D$2:D3026,D786)</f>
        <v>1</v>
      </c>
    </row>
    <row r="787" spans="1:6" x14ac:dyDescent="0.35">
      <c r="A787" t="s">
        <v>1787</v>
      </c>
      <c r="B787" t="s">
        <v>46</v>
      </c>
      <c r="C787" t="s">
        <v>9</v>
      </c>
      <c r="D787" t="s">
        <v>1788</v>
      </c>
      <c r="E787" t="b">
        <v>1</v>
      </c>
      <c r="F787">
        <f>COUNTIF($D$2:D3027,D787)</f>
        <v>1</v>
      </c>
    </row>
    <row r="788" spans="1:6" x14ac:dyDescent="0.35">
      <c r="A788" t="s">
        <v>1789</v>
      </c>
      <c r="B788" t="s">
        <v>250</v>
      </c>
      <c r="C788" t="s">
        <v>9</v>
      </c>
      <c r="D788" t="s">
        <v>1790</v>
      </c>
      <c r="E788" t="b">
        <v>1</v>
      </c>
      <c r="F788">
        <f>COUNTIF($D$2:D3028,D788)</f>
        <v>1</v>
      </c>
    </row>
    <row r="789" spans="1:6" x14ac:dyDescent="0.35">
      <c r="A789" t="s">
        <v>1791</v>
      </c>
      <c r="B789" t="s">
        <v>43</v>
      </c>
      <c r="C789" t="s">
        <v>9</v>
      </c>
      <c r="D789" t="s">
        <v>1792</v>
      </c>
      <c r="E789" t="b">
        <v>1</v>
      </c>
      <c r="F789">
        <f>COUNTIF($D$2:D3029,D789)</f>
        <v>1</v>
      </c>
    </row>
    <row r="790" spans="1:6" x14ac:dyDescent="0.35">
      <c r="A790" t="s">
        <v>1793</v>
      </c>
      <c r="B790" t="s">
        <v>324</v>
      </c>
      <c r="C790" t="s">
        <v>9</v>
      </c>
      <c r="D790" t="s">
        <v>1794</v>
      </c>
      <c r="E790" t="b">
        <v>1</v>
      </c>
      <c r="F790">
        <f>COUNTIF($D$2:D3030,D790)</f>
        <v>1</v>
      </c>
    </row>
    <row r="791" spans="1:6" x14ac:dyDescent="0.35">
      <c r="A791" t="s">
        <v>1795</v>
      </c>
      <c r="B791" t="s">
        <v>611</v>
      </c>
      <c r="C791" t="s">
        <v>9</v>
      </c>
      <c r="D791" t="s">
        <v>349</v>
      </c>
      <c r="E791" t="b">
        <v>1</v>
      </c>
      <c r="F791">
        <f>COUNTIF($D$2:D3031,D791)</f>
        <v>2</v>
      </c>
    </row>
    <row r="792" spans="1:6" x14ac:dyDescent="0.35">
      <c r="A792" t="s">
        <v>1796</v>
      </c>
      <c r="B792" t="s">
        <v>552</v>
      </c>
      <c r="C792" t="s">
        <v>9</v>
      </c>
      <c r="D792" t="s">
        <v>1797</v>
      </c>
      <c r="E792" t="b">
        <v>1</v>
      </c>
      <c r="F792">
        <f>COUNTIF($D$2:D3032,D792)</f>
        <v>2</v>
      </c>
    </row>
    <row r="793" spans="1:6" x14ac:dyDescent="0.35">
      <c r="A793" t="s">
        <v>1798</v>
      </c>
      <c r="B793" t="s">
        <v>650</v>
      </c>
      <c r="C793" t="s">
        <v>9</v>
      </c>
      <c r="D793" t="s">
        <v>1799</v>
      </c>
      <c r="E793" t="b">
        <v>1</v>
      </c>
      <c r="F793">
        <f>COUNTIF($D$2:D3033,D793)</f>
        <v>1</v>
      </c>
    </row>
    <row r="794" spans="1:6" x14ac:dyDescent="0.35">
      <c r="A794" t="s">
        <v>1800</v>
      </c>
      <c r="B794" t="s">
        <v>508</v>
      </c>
      <c r="C794" t="s">
        <v>9</v>
      </c>
      <c r="D794" t="s">
        <v>1801</v>
      </c>
      <c r="E794" t="b">
        <v>1</v>
      </c>
      <c r="F794">
        <f>COUNTIF($D$2:D3034,D794)</f>
        <v>1</v>
      </c>
    </row>
    <row r="795" spans="1:6" x14ac:dyDescent="0.35">
      <c r="A795" t="s">
        <v>1802</v>
      </c>
      <c r="B795" t="s">
        <v>483</v>
      </c>
      <c r="C795" t="s">
        <v>9</v>
      </c>
      <c r="D795" t="s">
        <v>1803</v>
      </c>
      <c r="E795" t="b">
        <v>0</v>
      </c>
      <c r="F795">
        <f>COUNTIF($D$2:D3035,D795)</f>
        <v>2</v>
      </c>
    </row>
    <row r="796" spans="1:6" x14ac:dyDescent="0.35">
      <c r="A796" t="s">
        <v>1804</v>
      </c>
      <c r="B796" t="s">
        <v>437</v>
      </c>
      <c r="C796" t="s">
        <v>9</v>
      </c>
      <c r="D796" t="s">
        <v>1805</v>
      </c>
      <c r="E796" t="b">
        <v>1</v>
      </c>
      <c r="F796">
        <f>COUNTIF($D$2:D3036,D796)</f>
        <v>1</v>
      </c>
    </row>
    <row r="797" spans="1:6" x14ac:dyDescent="0.35">
      <c r="A797" t="s">
        <v>1806</v>
      </c>
      <c r="B797" t="s">
        <v>43</v>
      </c>
      <c r="C797" t="s">
        <v>9</v>
      </c>
      <c r="D797" t="s">
        <v>1807</v>
      </c>
      <c r="E797" t="b">
        <v>1</v>
      </c>
      <c r="F797">
        <f>COUNTIF($D$2:D3037,D797)</f>
        <v>1</v>
      </c>
    </row>
    <row r="798" spans="1:6" x14ac:dyDescent="0.35">
      <c r="A798" t="s">
        <v>1808</v>
      </c>
      <c r="B798" t="s">
        <v>46</v>
      </c>
      <c r="C798" t="s">
        <v>9</v>
      </c>
      <c r="D798" t="s">
        <v>1809</v>
      </c>
      <c r="E798" t="b">
        <v>1</v>
      </c>
      <c r="F798">
        <f>COUNTIF($D$2:D3038,D798)</f>
        <v>1</v>
      </c>
    </row>
    <row r="799" spans="1:6" x14ac:dyDescent="0.35">
      <c r="A799" t="s">
        <v>1810</v>
      </c>
      <c r="B799" t="s">
        <v>12</v>
      </c>
      <c r="C799" t="s">
        <v>9</v>
      </c>
      <c r="D799" t="s">
        <v>1811</v>
      </c>
      <c r="E799" t="b">
        <v>1</v>
      </c>
      <c r="F799">
        <f>COUNTIF($D$2:D3039,D799)</f>
        <v>1</v>
      </c>
    </row>
    <row r="800" spans="1:6" x14ac:dyDescent="0.35">
      <c r="A800" t="s">
        <v>1812</v>
      </c>
      <c r="B800" t="s">
        <v>39</v>
      </c>
      <c r="C800" t="s">
        <v>9</v>
      </c>
      <c r="D800" t="s">
        <v>1813</v>
      </c>
      <c r="E800" t="b">
        <v>0</v>
      </c>
      <c r="F800">
        <f>COUNTIF($D$2:D3040,D800)</f>
        <v>2</v>
      </c>
    </row>
    <row r="801" spans="1:6" x14ac:dyDescent="0.35">
      <c r="A801" t="s">
        <v>1814</v>
      </c>
      <c r="B801" t="s">
        <v>26</v>
      </c>
      <c r="C801" t="s">
        <v>9</v>
      </c>
      <c r="D801" t="s">
        <v>1815</v>
      </c>
      <c r="E801" t="b">
        <v>1</v>
      </c>
      <c r="F801">
        <f>COUNTIF($D$2:D3041,D801)</f>
        <v>1</v>
      </c>
    </row>
    <row r="802" spans="1:6" x14ac:dyDescent="0.35">
      <c r="A802" t="s">
        <v>1816</v>
      </c>
      <c r="B802" t="s">
        <v>68</v>
      </c>
      <c r="C802" t="s">
        <v>9</v>
      </c>
      <c r="D802" t="s">
        <v>1817</v>
      </c>
      <c r="E802" t="b">
        <v>1</v>
      </c>
      <c r="F802">
        <f>COUNTIF($D$2:D3042,D802)</f>
        <v>1</v>
      </c>
    </row>
    <row r="803" spans="1:6" x14ac:dyDescent="0.35">
      <c r="A803" t="s">
        <v>1818</v>
      </c>
      <c r="B803" t="s">
        <v>155</v>
      </c>
      <c r="C803" t="s">
        <v>9</v>
      </c>
      <c r="D803" t="s">
        <v>1819</v>
      </c>
      <c r="E803" t="b">
        <v>1</v>
      </c>
      <c r="F803">
        <f>COUNTIF($D$2:D3043,D803)</f>
        <v>2</v>
      </c>
    </row>
    <row r="804" spans="1:6" x14ac:dyDescent="0.35">
      <c r="A804" t="s">
        <v>1820</v>
      </c>
      <c r="B804" t="s">
        <v>43</v>
      </c>
      <c r="C804" t="s">
        <v>9</v>
      </c>
      <c r="D804" t="s">
        <v>1821</v>
      </c>
      <c r="E804" t="b">
        <v>1</v>
      </c>
      <c r="F804">
        <f>COUNTIF($D$2:D3044,D804)</f>
        <v>1</v>
      </c>
    </row>
    <row r="805" spans="1:6" x14ac:dyDescent="0.35">
      <c r="A805" t="s">
        <v>1822</v>
      </c>
      <c r="B805" t="s">
        <v>165</v>
      </c>
      <c r="C805" t="s">
        <v>9</v>
      </c>
      <c r="D805" t="s">
        <v>1823</v>
      </c>
      <c r="E805" t="b">
        <v>1</v>
      </c>
      <c r="F805">
        <f>COUNTIF($D$2:D3045,D805)</f>
        <v>1</v>
      </c>
    </row>
    <row r="806" spans="1:6" x14ac:dyDescent="0.35">
      <c r="A806" t="s">
        <v>1824</v>
      </c>
      <c r="B806" t="s">
        <v>508</v>
      </c>
      <c r="C806" t="s">
        <v>9</v>
      </c>
      <c r="D806" t="s">
        <v>1825</v>
      </c>
      <c r="E806" t="b">
        <v>1</v>
      </c>
      <c r="F806">
        <f>COUNTIF($D$2:D3046,D806)</f>
        <v>1</v>
      </c>
    </row>
    <row r="807" spans="1:6" x14ac:dyDescent="0.35">
      <c r="A807" t="s">
        <v>1826</v>
      </c>
      <c r="B807" t="s">
        <v>336</v>
      </c>
      <c r="C807" t="s">
        <v>9</v>
      </c>
      <c r="D807" t="s">
        <v>1827</v>
      </c>
      <c r="E807" t="b">
        <v>1</v>
      </c>
      <c r="F807">
        <f>COUNTIF($D$2:D3047,D807)</f>
        <v>2</v>
      </c>
    </row>
    <row r="808" spans="1:6" x14ac:dyDescent="0.35">
      <c r="A808" t="s">
        <v>1828</v>
      </c>
      <c r="B808" t="s">
        <v>20</v>
      </c>
      <c r="C808" t="s">
        <v>9</v>
      </c>
      <c r="D808" t="s">
        <v>1829</v>
      </c>
      <c r="E808" t="b">
        <v>1</v>
      </c>
      <c r="F808">
        <f>COUNTIF($D$2:D3048,D808)</f>
        <v>1</v>
      </c>
    </row>
    <row r="809" spans="1:6" x14ac:dyDescent="0.35">
      <c r="A809" t="s">
        <v>1830</v>
      </c>
      <c r="B809" t="s">
        <v>97</v>
      </c>
      <c r="C809" t="s">
        <v>9</v>
      </c>
      <c r="D809" t="s">
        <v>1831</v>
      </c>
      <c r="E809" t="b">
        <v>1</v>
      </c>
      <c r="F809">
        <f>COUNTIF($D$2:D3049,D809)</f>
        <v>1</v>
      </c>
    </row>
    <row r="810" spans="1:6" x14ac:dyDescent="0.35">
      <c r="A810" t="s">
        <v>1832</v>
      </c>
      <c r="B810" t="s">
        <v>97</v>
      </c>
      <c r="C810" t="s">
        <v>9</v>
      </c>
      <c r="D810" t="s">
        <v>1833</v>
      </c>
      <c r="E810" t="b">
        <v>1</v>
      </c>
      <c r="F810">
        <f>COUNTIF($D$2:D3050,D810)</f>
        <v>2</v>
      </c>
    </row>
    <row r="811" spans="1:6" x14ac:dyDescent="0.35">
      <c r="A811" t="s">
        <v>1834</v>
      </c>
      <c r="B811" t="s">
        <v>139</v>
      </c>
      <c r="C811" t="s">
        <v>9</v>
      </c>
      <c r="D811" t="s">
        <v>1835</v>
      </c>
      <c r="E811" t="b">
        <v>1</v>
      </c>
      <c r="F811">
        <f>COUNTIF($D$2:D3051,D811)</f>
        <v>1</v>
      </c>
    </row>
    <row r="812" spans="1:6" x14ac:dyDescent="0.35">
      <c r="A812" t="s">
        <v>1836</v>
      </c>
      <c r="B812" t="s">
        <v>76</v>
      </c>
      <c r="C812" t="s">
        <v>9</v>
      </c>
      <c r="D812" t="s">
        <v>1837</v>
      </c>
      <c r="E812" t="b">
        <v>1</v>
      </c>
      <c r="F812">
        <f>COUNTIF($D$2:D3052,D812)</f>
        <v>1</v>
      </c>
    </row>
    <row r="813" spans="1:6" x14ac:dyDescent="0.35">
      <c r="A813" t="s">
        <v>1838</v>
      </c>
      <c r="B813" t="s">
        <v>351</v>
      </c>
      <c r="C813" t="s">
        <v>9</v>
      </c>
      <c r="D813" t="s">
        <v>1839</v>
      </c>
      <c r="E813" t="b">
        <v>1</v>
      </c>
      <c r="F813">
        <f>COUNTIF($D$2:D3053,D813)</f>
        <v>1</v>
      </c>
    </row>
    <row r="814" spans="1:6" x14ac:dyDescent="0.35">
      <c r="A814" t="s">
        <v>1840</v>
      </c>
      <c r="B814" t="s">
        <v>241</v>
      </c>
      <c r="C814" t="s">
        <v>9</v>
      </c>
      <c r="D814" t="s">
        <v>1841</v>
      </c>
      <c r="E814" t="b">
        <v>1</v>
      </c>
      <c r="F814">
        <f>COUNTIF($D$2:D3054,D814)</f>
        <v>1</v>
      </c>
    </row>
    <row r="815" spans="1:6" x14ac:dyDescent="0.35">
      <c r="A815" t="s">
        <v>1842</v>
      </c>
      <c r="B815" t="s">
        <v>129</v>
      </c>
      <c r="C815" t="s">
        <v>9</v>
      </c>
      <c r="D815" t="s">
        <v>1843</v>
      </c>
      <c r="E815" t="b">
        <v>1</v>
      </c>
      <c r="F815">
        <f>COUNTIF($D$2:D3055,D815)</f>
        <v>1</v>
      </c>
    </row>
    <row r="816" spans="1:6" x14ac:dyDescent="0.35">
      <c r="A816" t="s">
        <v>1844</v>
      </c>
      <c r="B816" t="s">
        <v>192</v>
      </c>
      <c r="C816" t="s">
        <v>9</v>
      </c>
      <c r="D816" t="s">
        <v>1845</v>
      </c>
      <c r="E816" t="b">
        <v>1</v>
      </c>
      <c r="F816">
        <f>COUNTIF($D$2:D3056,D816)</f>
        <v>2</v>
      </c>
    </row>
    <row r="817" spans="1:6" x14ac:dyDescent="0.35">
      <c r="A817" t="s">
        <v>1846</v>
      </c>
      <c r="B817" t="s">
        <v>16</v>
      </c>
      <c r="C817" t="s">
        <v>9</v>
      </c>
      <c r="D817" t="s">
        <v>1847</v>
      </c>
      <c r="E817" t="b">
        <v>1</v>
      </c>
      <c r="F817">
        <f>COUNTIF($D$2:D3057,D817)</f>
        <v>1</v>
      </c>
    </row>
    <row r="818" spans="1:6" x14ac:dyDescent="0.35">
      <c r="A818" t="s">
        <v>1848</v>
      </c>
      <c r="B818" t="s">
        <v>139</v>
      </c>
      <c r="C818" t="s">
        <v>9</v>
      </c>
      <c r="D818" t="s">
        <v>1849</v>
      </c>
      <c r="E818" t="b">
        <v>1</v>
      </c>
      <c r="F818">
        <f>COUNTIF($D$2:D3058,D818)</f>
        <v>1</v>
      </c>
    </row>
    <row r="819" spans="1:6" x14ac:dyDescent="0.35">
      <c r="A819" t="s">
        <v>1850</v>
      </c>
      <c r="B819" t="s">
        <v>97</v>
      </c>
      <c r="C819" t="s">
        <v>9</v>
      </c>
      <c r="D819" t="s">
        <v>1116</v>
      </c>
      <c r="E819" t="b">
        <v>1</v>
      </c>
      <c r="F819">
        <f>COUNTIF($D$2:D3059,D819)</f>
        <v>4</v>
      </c>
    </row>
    <row r="820" spans="1:6" x14ac:dyDescent="0.35">
      <c r="A820" t="s">
        <v>1851</v>
      </c>
      <c r="B820" t="s">
        <v>330</v>
      </c>
      <c r="C820" t="s">
        <v>9</v>
      </c>
      <c r="D820" t="s">
        <v>1852</v>
      </c>
      <c r="E820" t="b">
        <v>1</v>
      </c>
      <c r="F820">
        <f>COUNTIF($D$2:D3060,D820)</f>
        <v>1</v>
      </c>
    </row>
    <row r="821" spans="1:6" x14ac:dyDescent="0.35">
      <c r="A821" t="s">
        <v>1853</v>
      </c>
      <c r="B821" t="s">
        <v>650</v>
      </c>
      <c r="C821" t="s">
        <v>9</v>
      </c>
      <c r="D821" t="s">
        <v>1854</v>
      </c>
      <c r="E821" t="b">
        <v>1</v>
      </c>
      <c r="F821">
        <f>COUNTIF($D$2:D3061,D821)</f>
        <v>1</v>
      </c>
    </row>
    <row r="822" spans="1:6" x14ac:dyDescent="0.35">
      <c r="A822" t="s">
        <v>1855</v>
      </c>
      <c r="B822" t="s">
        <v>286</v>
      </c>
      <c r="C822" t="s">
        <v>9</v>
      </c>
      <c r="D822" t="s">
        <v>1020</v>
      </c>
      <c r="E822" t="b">
        <v>1</v>
      </c>
      <c r="F822">
        <f>COUNTIF($D$2:D3062,D822)</f>
        <v>3</v>
      </c>
    </row>
    <row r="823" spans="1:6" x14ac:dyDescent="0.35">
      <c r="A823" t="s">
        <v>1856</v>
      </c>
      <c r="B823" t="s">
        <v>202</v>
      </c>
      <c r="C823" t="s">
        <v>9</v>
      </c>
      <c r="D823" t="s">
        <v>1857</v>
      </c>
      <c r="E823" t="b">
        <v>1</v>
      </c>
      <c r="F823">
        <f>COUNTIF($D$2:D3063,D823)</f>
        <v>1</v>
      </c>
    </row>
    <row r="824" spans="1:6" x14ac:dyDescent="0.35">
      <c r="A824" t="s">
        <v>1858</v>
      </c>
      <c r="B824" t="s">
        <v>91</v>
      </c>
      <c r="C824" t="s">
        <v>9</v>
      </c>
      <c r="D824" t="s">
        <v>1859</v>
      </c>
      <c r="E824" t="b">
        <v>1</v>
      </c>
      <c r="F824">
        <f>COUNTIF($D$2:D3064,D824)</f>
        <v>1</v>
      </c>
    </row>
    <row r="825" spans="1:6" x14ac:dyDescent="0.35">
      <c r="A825" t="s">
        <v>1860</v>
      </c>
      <c r="B825" t="s">
        <v>115</v>
      </c>
      <c r="C825" t="s">
        <v>9</v>
      </c>
      <c r="D825" t="s">
        <v>1861</v>
      </c>
      <c r="E825" t="b">
        <v>1</v>
      </c>
      <c r="F825">
        <f>COUNTIF($D$2:D3065,D825)</f>
        <v>1</v>
      </c>
    </row>
    <row r="826" spans="1:6" x14ac:dyDescent="0.35">
      <c r="A826" t="s">
        <v>1862</v>
      </c>
      <c r="B826" t="s">
        <v>8</v>
      </c>
      <c r="C826" t="s">
        <v>9</v>
      </c>
      <c r="D826" t="s">
        <v>1863</v>
      </c>
      <c r="E826" t="b">
        <v>1</v>
      </c>
      <c r="F826">
        <f>COUNTIF($D$2:D3066,D826)</f>
        <v>2</v>
      </c>
    </row>
    <row r="827" spans="1:6" x14ac:dyDescent="0.35">
      <c r="A827" t="s">
        <v>1864</v>
      </c>
      <c r="B827" t="s">
        <v>627</v>
      </c>
      <c r="C827" t="s">
        <v>9</v>
      </c>
      <c r="D827" t="s">
        <v>280</v>
      </c>
      <c r="E827" t="b">
        <v>1</v>
      </c>
      <c r="F827">
        <f>COUNTIF($D$2:D3067,D827)</f>
        <v>2</v>
      </c>
    </row>
    <row r="828" spans="1:6" x14ac:dyDescent="0.35">
      <c r="A828" t="s">
        <v>1865</v>
      </c>
      <c r="B828" t="s">
        <v>286</v>
      </c>
      <c r="C828" t="s">
        <v>9</v>
      </c>
      <c r="D828" t="s">
        <v>1866</v>
      </c>
      <c r="E828" t="b">
        <v>1</v>
      </c>
      <c r="F828">
        <f>COUNTIF($D$2:D3068,D828)</f>
        <v>1</v>
      </c>
    </row>
    <row r="829" spans="1:6" x14ac:dyDescent="0.35">
      <c r="A829" t="s">
        <v>1867</v>
      </c>
      <c r="B829" t="s">
        <v>330</v>
      </c>
      <c r="C829" t="s">
        <v>9</v>
      </c>
      <c r="D829" t="s">
        <v>1868</v>
      </c>
      <c r="E829" t="b">
        <v>1</v>
      </c>
      <c r="F829">
        <f>COUNTIF($D$2:D3069,D829)</f>
        <v>1</v>
      </c>
    </row>
    <row r="830" spans="1:6" x14ac:dyDescent="0.35">
      <c r="A830" t="s">
        <v>1869</v>
      </c>
      <c r="B830" t="s">
        <v>20</v>
      </c>
      <c r="C830" t="s">
        <v>9</v>
      </c>
      <c r="D830" t="s">
        <v>1870</v>
      </c>
      <c r="E830" t="b">
        <v>1</v>
      </c>
      <c r="F830">
        <f>COUNTIF($D$2:D3070,D830)</f>
        <v>1</v>
      </c>
    </row>
    <row r="831" spans="1:6" x14ac:dyDescent="0.35">
      <c r="A831" t="s">
        <v>1871</v>
      </c>
      <c r="B831" t="s">
        <v>892</v>
      </c>
      <c r="C831" t="s">
        <v>9</v>
      </c>
      <c r="D831" t="s">
        <v>1872</v>
      </c>
      <c r="E831" t="b">
        <v>1</v>
      </c>
      <c r="F831">
        <f>COUNTIF($D$2:D3071,D831)</f>
        <v>1</v>
      </c>
    </row>
    <row r="832" spans="1:6" x14ac:dyDescent="0.35">
      <c r="A832" t="s">
        <v>1873</v>
      </c>
      <c r="B832" t="s">
        <v>94</v>
      </c>
      <c r="C832" t="s">
        <v>9</v>
      </c>
      <c r="D832" t="s">
        <v>1874</v>
      </c>
      <c r="E832" t="b">
        <v>1</v>
      </c>
      <c r="F832">
        <f>COUNTIF($D$2:D3072,D832)</f>
        <v>1</v>
      </c>
    </row>
    <row r="833" spans="1:6" x14ac:dyDescent="0.35">
      <c r="A833" t="s">
        <v>1875</v>
      </c>
      <c r="B833" t="s">
        <v>418</v>
      </c>
      <c r="C833" t="s">
        <v>9</v>
      </c>
      <c r="D833" t="s">
        <v>1876</v>
      </c>
      <c r="E833" t="b">
        <v>1</v>
      </c>
      <c r="F833">
        <f>COUNTIF($D$2:D3073,D833)</f>
        <v>1</v>
      </c>
    </row>
    <row r="834" spans="1:6" x14ac:dyDescent="0.35">
      <c r="A834" t="s">
        <v>1877</v>
      </c>
      <c r="B834" t="s">
        <v>486</v>
      </c>
      <c r="C834" t="s">
        <v>9</v>
      </c>
      <c r="D834" t="s">
        <v>1615</v>
      </c>
      <c r="E834" t="b">
        <v>1</v>
      </c>
      <c r="F834">
        <f>COUNTIF($D$2:D3074,D834)</f>
        <v>2</v>
      </c>
    </row>
    <row r="835" spans="1:6" x14ac:dyDescent="0.35">
      <c r="A835" t="s">
        <v>1878</v>
      </c>
      <c r="B835" t="s">
        <v>324</v>
      </c>
      <c r="C835" t="s">
        <v>9</v>
      </c>
      <c r="D835" t="s">
        <v>1317</v>
      </c>
      <c r="E835" t="b">
        <v>1</v>
      </c>
      <c r="F835">
        <f>COUNTIF($D$2:D3075,D835)</f>
        <v>2</v>
      </c>
    </row>
    <row r="836" spans="1:6" x14ac:dyDescent="0.35">
      <c r="A836" t="s">
        <v>1879</v>
      </c>
      <c r="B836" t="s">
        <v>627</v>
      </c>
      <c r="C836" t="s">
        <v>9</v>
      </c>
      <c r="D836" t="s">
        <v>1880</v>
      </c>
      <c r="E836" t="b">
        <v>1</v>
      </c>
      <c r="F836">
        <f>COUNTIF($D$2:D3076,D836)</f>
        <v>1</v>
      </c>
    </row>
    <row r="837" spans="1:6" x14ac:dyDescent="0.35">
      <c r="A837" t="s">
        <v>1881</v>
      </c>
      <c r="B837" t="s">
        <v>43</v>
      </c>
      <c r="C837" t="s">
        <v>9</v>
      </c>
      <c r="D837" t="s">
        <v>1882</v>
      </c>
      <c r="E837" t="b">
        <v>1</v>
      </c>
      <c r="F837">
        <f>COUNTIF($D$2:D3077,D837)</f>
        <v>1</v>
      </c>
    </row>
    <row r="838" spans="1:6" x14ac:dyDescent="0.35">
      <c r="A838" t="s">
        <v>1883</v>
      </c>
      <c r="B838" t="s">
        <v>611</v>
      </c>
      <c r="C838" t="s">
        <v>9</v>
      </c>
      <c r="D838" t="s">
        <v>1054</v>
      </c>
      <c r="E838" t="b">
        <v>1</v>
      </c>
      <c r="F838">
        <f>COUNTIF($D$2:D3078,D838)</f>
        <v>3</v>
      </c>
    </row>
    <row r="839" spans="1:6" x14ac:dyDescent="0.35">
      <c r="A839" t="s">
        <v>1884</v>
      </c>
      <c r="B839" t="s">
        <v>552</v>
      </c>
      <c r="C839" t="s">
        <v>9</v>
      </c>
      <c r="D839" t="s">
        <v>1885</v>
      </c>
      <c r="E839" t="b">
        <v>1</v>
      </c>
      <c r="F839">
        <f>COUNTIF($D$2:D3079,D839)</f>
        <v>2</v>
      </c>
    </row>
    <row r="840" spans="1:6" x14ac:dyDescent="0.35">
      <c r="A840" t="s">
        <v>1886</v>
      </c>
      <c r="B840" t="s">
        <v>29</v>
      </c>
      <c r="C840" t="s">
        <v>9</v>
      </c>
      <c r="D840" t="s">
        <v>1887</v>
      </c>
      <c r="E840" t="b">
        <v>1</v>
      </c>
      <c r="F840">
        <f>COUNTIF($D$2:D3080,D840)</f>
        <v>1</v>
      </c>
    </row>
    <row r="841" spans="1:6" x14ac:dyDescent="0.35">
      <c r="A841" t="s">
        <v>1888</v>
      </c>
      <c r="B841" t="s">
        <v>336</v>
      </c>
      <c r="C841" t="s">
        <v>9</v>
      </c>
      <c r="D841" t="s">
        <v>1889</v>
      </c>
      <c r="E841" t="b">
        <v>1</v>
      </c>
      <c r="F841">
        <f>COUNTIF($D$2:D3081,D841)</f>
        <v>1</v>
      </c>
    </row>
    <row r="842" spans="1:6" x14ac:dyDescent="0.35">
      <c r="A842" t="s">
        <v>1890</v>
      </c>
      <c r="B842" t="s">
        <v>351</v>
      </c>
      <c r="C842" t="s">
        <v>9</v>
      </c>
      <c r="D842" t="s">
        <v>1891</v>
      </c>
      <c r="E842" t="b">
        <v>1</v>
      </c>
      <c r="F842">
        <f>COUNTIF($D$2:D3082,D842)</f>
        <v>1</v>
      </c>
    </row>
    <row r="843" spans="1:6" x14ac:dyDescent="0.35">
      <c r="A843" t="s">
        <v>1892</v>
      </c>
      <c r="B843" t="s">
        <v>57</v>
      </c>
      <c r="C843" t="s">
        <v>9</v>
      </c>
      <c r="D843" t="s">
        <v>1893</v>
      </c>
      <c r="E843" t="b">
        <v>1</v>
      </c>
      <c r="F843">
        <f>COUNTIF($D$2:D3083,D843)</f>
        <v>1</v>
      </c>
    </row>
    <row r="844" spans="1:6" x14ac:dyDescent="0.35">
      <c r="A844" t="s">
        <v>1894</v>
      </c>
      <c r="B844" t="s">
        <v>52</v>
      </c>
      <c r="C844" t="s">
        <v>9</v>
      </c>
      <c r="D844" t="s">
        <v>1895</v>
      </c>
      <c r="E844" t="b">
        <v>1</v>
      </c>
      <c r="F844">
        <f>COUNTIF($D$2:D3084,D844)</f>
        <v>1</v>
      </c>
    </row>
    <row r="845" spans="1:6" x14ac:dyDescent="0.35">
      <c r="A845" t="s">
        <v>1896</v>
      </c>
      <c r="B845" t="s">
        <v>46</v>
      </c>
      <c r="C845" t="s">
        <v>9</v>
      </c>
      <c r="D845" t="s">
        <v>1897</v>
      </c>
      <c r="E845" t="b">
        <v>1</v>
      </c>
      <c r="F845">
        <f>COUNTIF($D$2:D3085,D845)</f>
        <v>1</v>
      </c>
    </row>
    <row r="846" spans="1:6" x14ac:dyDescent="0.35">
      <c r="A846" t="s">
        <v>1898</v>
      </c>
      <c r="B846" t="s">
        <v>76</v>
      </c>
      <c r="C846" t="s">
        <v>9</v>
      </c>
      <c r="D846" t="s">
        <v>1899</v>
      </c>
      <c r="E846" t="b">
        <v>1</v>
      </c>
      <c r="F846">
        <f>COUNTIF($D$2:D3086,D846)</f>
        <v>1</v>
      </c>
    </row>
    <row r="847" spans="1:6" x14ac:dyDescent="0.35">
      <c r="A847" t="s">
        <v>1900</v>
      </c>
      <c r="B847" t="s">
        <v>29</v>
      </c>
      <c r="C847" t="s">
        <v>9</v>
      </c>
      <c r="D847" t="s">
        <v>1901</v>
      </c>
      <c r="E847" t="b">
        <v>1</v>
      </c>
      <c r="F847">
        <f>COUNTIF($D$2:D3087,D847)</f>
        <v>1</v>
      </c>
    </row>
    <row r="848" spans="1:6" x14ac:dyDescent="0.35">
      <c r="A848" t="s">
        <v>1902</v>
      </c>
      <c r="B848" t="s">
        <v>892</v>
      </c>
      <c r="C848" t="s">
        <v>9</v>
      </c>
      <c r="D848" t="s">
        <v>1903</v>
      </c>
      <c r="E848" t="b">
        <v>1</v>
      </c>
      <c r="F848">
        <f>COUNTIF($D$2:D3088,D848)</f>
        <v>4</v>
      </c>
    </row>
    <row r="849" spans="1:6" x14ac:dyDescent="0.35">
      <c r="A849" t="s">
        <v>1904</v>
      </c>
      <c r="B849" t="s">
        <v>91</v>
      </c>
      <c r="C849" t="s">
        <v>9</v>
      </c>
      <c r="D849" t="s">
        <v>1905</v>
      </c>
      <c r="E849" t="b">
        <v>1</v>
      </c>
      <c r="F849">
        <f>COUNTIF($D$2:D3089,D849)</f>
        <v>2</v>
      </c>
    </row>
    <row r="850" spans="1:6" x14ac:dyDescent="0.35">
      <c r="A850" t="s">
        <v>1906</v>
      </c>
      <c r="B850" t="s">
        <v>638</v>
      </c>
      <c r="C850" t="s">
        <v>9</v>
      </c>
      <c r="D850" t="s">
        <v>1907</v>
      </c>
      <c r="E850" t="b">
        <v>1</v>
      </c>
      <c r="F850">
        <f>COUNTIF($D$2:D3090,D850)</f>
        <v>1</v>
      </c>
    </row>
    <row r="851" spans="1:6" x14ac:dyDescent="0.35">
      <c r="A851" t="s">
        <v>1908</v>
      </c>
      <c r="B851" t="s">
        <v>169</v>
      </c>
      <c r="C851" t="s">
        <v>9</v>
      </c>
      <c r="D851" t="s">
        <v>1909</v>
      </c>
      <c r="E851" t="b">
        <v>1</v>
      </c>
      <c r="F851">
        <f>COUNTIF($D$2:D3091,D851)</f>
        <v>1</v>
      </c>
    </row>
    <row r="852" spans="1:6" x14ac:dyDescent="0.35">
      <c r="A852" t="s">
        <v>1910</v>
      </c>
      <c r="B852" t="s">
        <v>192</v>
      </c>
      <c r="C852" t="s">
        <v>9</v>
      </c>
      <c r="D852" t="s">
        <v>1911</v>
      </c>
      <c r="E852" t="b">
        <v>1</v>
      </c>
      <c r="F852">
        <f>COUNTIF($D$2:D3092,D852)</f>
        <v>1</v>
      </c>
    </row>
    <row r="853" spans="1:6" x14ac:dyDescent="0.35">
      <c r="A853" t="s">
        <v>1912</v>
      </c>
      <c r="B853" t="s">
        <v>86</v>
      </c>
      <c r="C853" t="s">
        <v>9</v>
      </c>
      <c r="D853" t="s">
        <v>736</v>
      </c>
      <c r="E853" t="b">
        <v>1</v>
      </c>
      <c r="F853">
        <f>COUNTIF($D$2:D3093,D853)</f>
        <v>2</v>
      </c>
    </row>
    <row r="854" spans="1:6" x14ac:dyDescent="0.35">
      <c r="A854" t="s">
        <v>1913</v>
      </c>
      <c r="B854" t="s">
        <v>76</v>
      </c>
      <c r="C854" t="s">
        <v>9</v>
      </c>
      <c r="D854" t="s">
        <v>1914</v>
      </c>
      <c r="E854" t="b">
        <v>1</v>
      </c>
      <c r="F854">
        <f>COUNTIF($D$2:D3094,D854)</f>
        <v>1</v>
      </c>
    </row>
    <row r="855" spans="1:6" x14ac:dyDescent="0.35">
      <c r="A855" t="s">
        <v>1915</v>
      </c>
      <c r="B855" t="s">
        <v>103</v>
      </c>
      <c r="C855" t="s">
        <v>9</v>
      </c>
      <c r="D855" t="s">
        <v>1256</v>
      </c>
      <c r="E855" t="b">
        <v>1</v>
      </c>
      <c r="F855">
        <f>COUNTIF($D$2:D3095,D855)</f>
        <v>3</v>
      </c>
    </row>
    <row r="856" spans="1:6" x14ac:dyDescent="0.35">
      <c r="A856" t="s">
        <v>1916</v>
      </c>
      <c r="B856" t="s">
        <v>76</v>
      </c>
      <c r="C856" t="s">
        <v>9</v>
      </c>
      <c r="D856" t="s">
        <v>1917</v>
      </c>
      <c r="E856" t="b">
        <v>1</v>
      </c>
      <c r="F856">
        <f>COUNTIF($D$2:D3096,D856)</f>
        <v>1</v>
      </c>
    </row>
    <row r="857" spans="1:6" x14ac:dyDescent="0.35">
      <c r="A857" t="s">
        <v>1918</v>
      </c>
      <c r="B857" t="s">
        <v>43</v>
      </c>
      <c r="C857" t="s">
        <v>9</v>
      </c>
      <c r="D857" t="s">
        <v>1919</v>
      </c>
      <c r="E857" t="b">
        <v>1</v>
      </c>
      <c r="F857">
        <f>COUNTIF($D$2:D3097,D857)</f>
        <v>3</v>
      </c>
    </row>
    <row r="858" spans="1:6" x14ac:dyDescent="0.35">
      <c r="A858" t="s">
        <v>1920</v>
      </c>
      <c r="B858" t="s">
        <v>23</v>
      </c>
      <c r="C858" t="s">
        <v>9</v>
      </c>
      <c r="D858" t="s">
        <v>1921</v>
      </c>
      <c r="E858" t="b">
        <v>1</v>
      </c>
      <c r="F858">
        <f>COUNTIF($D$2:D3098,D858)</f>
        <v>1</v>
      </c>
    </row>
    <row r="859" spans="1:6" x14ac:dyDescent="0.35">
      <c r="A859" t="s">
        <v>1922</v>
      </c>
      <c r="B859" t="s">
        <v>49</v>
      </c>
      <c r="C859" t="s">
        <v>9</v>
      </c>
      <c r="D859" t="s">
        <v>953</v>
      </c>
      <c r="E859" t="b">
        <v>1</v>
      </c>
      <c r="F859">
        <f>COUNTIF($D$2:D3099,D859)</f>
        <v>7</v>
      </c>
    </row>
    <row r="860" spans="1:6" x14ac:dyDescent="0.35">
      <c r="A860" t="s">
        <v>1923</v>
      </c>
      <c r="B860" t="s">
        <v>286</v>
      </c>
      <c r="C860" t="s">
        <v>9</v>
      </c>
      <c r="D860" t="s">
        <v>1924</v>
      </c>
      <c r="E860" t="b">
        <v>1</v>
      </c>
      <c r="F860">
        <f>COUNTIF($D$2:D3100,D860)</f>
        <v>1</v>
      </c>
    </row>
    <row r="861" spans="1:6" x14ac:dyDescent="0.35">
      <c r="A861" t="s">
        <v>1925</v>
      </c>
      <c r="B861" t="s">
        <v>418</v>
      </c>
      <c r="C861" t="s">
        <v>9</v>
      </c>
      <c r="D861" t="s">
        <v>457</v>
      </c>
      <c r="E861" t="b">
        <v>1</v>
      </c>
      <c r="F861">
        <f>COUNTIF($D$2:D3101,D861)</f>
        <v>3</v>
      </c>
    </row>
    <row r="862" spans="1:6" x14ac:dyDescent="0.35">
      <c r="A862" t="s">
        <v>1926</v>
      </c>
      <c r="B862" t="s">
        <v>627</v>
      </c>
      <c r="C862" t="s">
        <v>9</v>
      </c>
      <c r="D862" t="s">
        <v>1927</v>
      </c>
      <c r="E862" t="b">
        <v>1</v>
      </c>
      <c r="F862">
        <f>COUNTIF($D$2:D3102,D862)</f>
        <v>1</v>
      </c>
    </row>
    <row r="863" spans="1:6" x14ac:dyDescent="0.35">
      <c r="A863" t="s">
        <v>1928</v>
      </c>
      <c r="B863" t="s">
        <v>622</v>
      </c>
      <c r="C863" t="s">
        <v>9</v>
      </c>
      <c r="D863" t="s">
        <v>1929</v>
      </c>
      <c r="E863" t="b">
        <v>1</v>
      </c>
      <c r="F863">
        <f>COUNTIF($D$2:D3103,D863)</f>
        <v>1</v>
      </c>
    </row>
    <row r="864" spans="1:6" x14ac:dyDescent="0.35">
      <c r="A864" t="s">
        <v>1930</v>
      </c>
      <c r="B864" t="s">
        <v>368</v>
      </c>
      <c r="C864" t="s">
        <v>9</v>
      </c>
      <c r="D864" t="s">
        <v>1931</v>
      </c>
      <c r="E864" t="b">
        <v>1</v>
      </c>
      <c r="F864">
        <f>COUNTIF($D$2:D3104,D864)</f>
        <v>2</v>
      </c>
    </row>
    <row r="865" spans="1:6" x14ac:dyDescent="0.35">
      <c r="A865" t="s">
        <v>1932</v>
      </c>
      <c r="B865" t="s">
        <v>785</v>
      </c>
      <c r="C865" t="s">
        <v>9</v>
      </c>
      <c r="D865" t="s">
        <v>1933</v>
      </c>
      <c r="E865" t="b">
        <v>1</v>
      </c>
      <c r="F865">
        <f>COUNTIF($D$2:D3105,D865)</f>
        <v>1</v>
      </c>
    </row>
    <row r="866" spans="1:6" x14ac:dyDescent="0.35">
      <c r="A866" t="s">
        <v>1934</v>
      </c>
      <c r="B866" t="s">
        <v>286</v>
      </c>
      <c r="C866" t="s">
        <v>9</v>
      </c>
      <c r="D866" t="s">
        <v>178</v>
      </c>
      <c r="E866" t="b">
        <v>1</v>
      </c>
      <c r="F866">
        <f>COUNTIF($D$2:D3106,D866)</f>
        <v>3</v>
      </c>
    </row>
    <row r="867" spans="1:6" x14ac:dyDescent="0.35">
      <c r="A867" t="s">
        <v>1935</v>
      </c>
      <c r="B867" t="s">
        <v>108</v>
      </c>
      <c r="C867" t="s">
        <v>9</v>
      </c>
      <c r="D867" t="s">
        <v>1936</v>
      </c>
      <c r="E867" t="b">
        <v>1</v>
      </c>
      <c r="F867">
        <f>COUNTIF($D$2:D3107,D867)</f>
        <v>2</v>
      </c>
    </row>
    <row r="868" spans="1:6" x14ac:dyDescent="0.35">
      <c r="A868" t="s">
        <v>1937</v>
      </c>
      <c r="B868" t="s">
        <v>32</v>
      </c>
      <c r="C868" t="s">
        <v>9</v>
      </c>
      <c r="D868" t="s">
        <v>1938</v>
      </c>
      <c r="E868" t="b">
        <v>1</v>
      </c>
      <c r="F868">
        <f>COUNTIF($D$2:D3108,D868)</f>
        <v>1</v>
      </c>
    </row>
    <row r="869" spans="1:6" x14ac:dyDescent="0.35">
      <c r="A869" t="s">
        <v>1939</v>
      </c>
      <c r="B869" t="s">
        <v>81</v>
      </c>
      <c r="C869" t="s">
        <v>9</v>
      </c>
      <c r="D869" t="s">
        <v>1940</v>
      </c>
      <c r="E869" t="b">
        <v>1</v>
      </c>
      <c r="F869">
        <f>COUNTIF($D$2:D3109,D869)</f>
        <v>1</v>
      </c>
    </row>
    <row r="870" spans="1:6" x14ac:dyDescent="0.35">
      <c r="A870" t="s">
        <v>1941</v>
      </c>
      <c r="B870" t="s">
        <v>508</v>
      </c>
      <c r="C870" t="s">
        <v>9</v>
      </c>
      <c r="D870" t="s">
        <v>1942</v>
      </c>
      <c r="E870" t="b">
        <v>1</v>
      </c>
      <c r="F870">
        <f>COUNTIF($D$2:D3110,D870)</f>
        <v>1</v>
      </c>
    </row>
    <row r="871" spans="1:6" x14ac:dyDescent="0.35">
      <c r="A871" t="s">
        <v>1943</v>
      </c>
      <c r="B871" t="s">
        <v>199</v>
      </c>
      <c r="C871" t="s">
        <v>9</v>
      </c>
      <c r="D871" t="s">
        <v>1944</v>
      </c>
      <c r="E871" t="b">
        <v>1</v>
      </c>
      <c r="F871">
        <f>COUNTIF($D$2:D3111,D871)</f>
        <v>1</v>
      </c>
    </row>
    <row r="872" spans="1:6" x14ac:dyDescent="0.35">
      <c r="A872" t="s">
        <v>1945</v>
      </c>
      <c r="B872" t="s">
        <v>392</v>
      </c>
      <c r="C872" t="s">
        <v>9</v>
      </c>
      <c r="D872" t="s">
        <v>1946</v>
      </c>
      <c r="E872" t="b">
        <v>1</v>
      </c>
      <c r="F872">
        <f>COUNTIF($D$2:D3112,D872)</f>
        <v>1</v>
      </c>
    </row>
    <row r="873" spans="1:6" x14ac:dyDescent="0.35">
      <c r="A873" t="s">
        <v>1947</v>
      </c>
      <c r="B873" t="s">
        <v>346</v>
      </c>
      <c r="C873" t="s">
        <v>9</v>
      </c>
      <c r="D873" t="s">
        <v>1948</v>
      </c>
      <c r="E873" t="b">
        <v>1</v>
      </c>
      <c r="F873">
        <f>COUNTIF($D$2:D3113,D873)</f>
        <v>2</v>
      </c>
    </row>
    <row r="874" spans="1:6" x14ac:dyDescent="0.35">
      <c r="A874" t="s">
        <v>1949</v>
      </c>
      <c r="B874" t="s">
        <v>103</v>
      </c>
      <c r="C874" t="s">
        <v>9</v>
      </c>
      <c r="D874" t="s">
        <v>1950</v>
      </c>
      <c r="E874" t="b">
        <v>1</v>
      </c>
      <c r="F874">
        <f>COUNTIF($D$2:D3114,D874)</f>
        <v>1</v>
      </c>
    </row>
    <row r="875" spans="1:6" x14ac:dyDescent="0.35">
      <c r="A875" t="s">
        <v>1951</v>
      </c>
      <c r="B875" t="s">
        <v>103</v>
      </c>
      <c r="C875" t="s">
        <v>9</v>
      </c>
      <c r="D875" t="s">
        <v>1952</v>
      </c>
      <c r="E875" t="b">
        <v>1</v>
      </c>
      <c r="F875">
        <f>COUNTIF($D$2:D3115,D875)</f>
        <v>2</v>
      </c>
    </row>
    <row r="876" spans="1:6" x14ac:dyDescent="0.35">
      <c r="A876" t="s">
        <v>1953</v>
      </c>
      <c r="B876" t="s">
        <v>68</v>
      </c>
      <c r="C876" t="s">
        <v>9</v>
      </c>
      <c r="D876" t="s">
        <v>1954</v>
      </c>
      <c r="E876" t="b">
        <v>1</v>
      </c>
      <c r="F876">
        <f>COUNTIF($D$2:D3116,D876)</f>
        <v>1</v>
      </c>
    </row>
    <row r="877" spans="1:6" x14ac:dyDescent="0.35">
      <c r="A877" t="s">
        <v>1955</v>
      </c>
      <c r="B877" t="s">
        <v>76</v>
      </c>
      <c r="C877" t="s">
        <v>9</v>
      </c>
      <c r="D877" t="s">
        <v>1956</v>
      </c>
      <c r="E877" t="b">
        <v>1</v>
      </c>
      <c r="F877">
        <f>COUNTIF($D$2:D3117,D877)</f>
        <v>1</v>
      </c>
    </row>
    <row r="878" spans="1:6" x14ac:dyDescent="0.35">
      <c r="A878" t="s">
        <v>1957</v>
      </c>
      <c r="B878" t="s">
        <v>650</v>
      </c>
      <c r="C878" t="s">
        <v>9</v>
      </c>
      <c r="D878" t="s">
        <v>1958</v>
      </c>
      <c r="E878" t="b">
        <v>1</v>
      </c>
      <c r="F878">
        <f>COUNTIF($D$2:D3118,D878)</f>
        <v>1</v>
      </c>
    </row>
    <row r="879" spans="1:6" x14ac:dyDescent="0.35">
      <c r="A879" t="s">
        <v>1959</v>
      </c>
      <c r="B879" t="s">
        <v>286</v>
      </c>
      <c r="C879" t="s">
        <v>9</v>
      </c>
      <c r="D879" t="s">
        <v>1960</v>
      </c>
      <c r="E879" t="b">
        <v>1</v>
      </c>
      <c r="F879">
        <f>COUNTIF($D$2:D3119,D879)</f>
        <v>1</v>
      </c>
    </row>
    <row r="880" spans="1:6" x14ac:dyDescent="0.35">
      <c r="A880" t="s">
        <v>1961</v>
      </c>
      <c r="B880" t="s">
        <v>330</v>
      </c>
      <c r="C880" t="s">
        <v>9</v>
      </c>
      <c r="D880" t="s">
        <v>1962</v>
      </c>
      <c r="E880" t="b">
        <v>1</v>
      </c>
      <c r="F880">
        <f>COUNTIF($D$2:D3120,D880)</f>
        <v>1</v>
      </c>
    </row>
    <row r="881" spans="1:6" x14ac:dyDescent="0.35">
      <c r="A881" t="s">
        <v>1963</v>
      </c>
      <c r="B881" t="s">
        <v>94</v>
      </c>
      <c r="C881" t="s">
        <v>9</v>
      </c>
      <c r="D881" t="s">
        <v>1964</v>
      </c>
      <c r="E881" t="b">
        <v>1</v>
      </c>
      <c r="F881">
        <f>COUNTIF($D$2:D3121,D881)</f>
        <v>1</v>
      </c>
    </row>
    <row r="882" spans="1:6" x14ac:dyDescent="0.35">
      <c r="A882" t="s">
        <v>1965</v>
      </c>
      <c r="B882" t="s">
        <v>72</v>
      </c>
      <c r="C882" t="s">
        <v>9</v>
      </c>
      <c r="D882" t="s">
        <v>282</v>
      </c>
      <c r="E882" t="b">
        <v>1</v>
      </c>
      <c r="F882">
        <f>COUNTIF($D$2:D3122,D882)</f>
        <v>2</v>
      </c>
    </row>
    <row r="883" spans="1:6" x14ac:dyDescent="0.35">
      <c r="A883" t="s">
        <v>1966</v>
      </c>
      <c r="B883" t="s">
        <v>72</v>
      </c>
      <c r="C883" t="s">
        <v>9</v>
      </c>
      <c r="D883" t="s">
        <v>1967</v>
      </c>
      <c r="E883" t="b">
        <v>1</v>
      </c>
      <c r="F883">
        <f>COUNTIF($D$2:D3123,D883)</f>
        <v>1</v>
      </c>
    </row>
    <row r="884" spans="1:6" x14ac:dyDescent="0.35">
      <c r="A884" t="s">
        <v>1968</v>
      </c>
      <c r="B884" t="s">
        <v>483</v>
      </c>
      <c r="C884" t="s">
        <v>9</v>
      </c>
      <c r="D884" t="s">
        <v>1903</v>
      </c>
      <c r="E884" t="b">
        <v>1</v>
      </c>
      <c r="F884">
        <f>COUNTIF($D$2:D3124,D884)</f>
        <v>4</v>
      </c>
    </row>
    <row r="885" spans="1:6" x14ac:dyDescent="0.35">
      <c r="A885" t="s">
        <v>1969</v>
      </c>
      <c r="B885" t="s">
        <v>650</v>
      </c>
      <c r="C885" t="s">
        <v>9</v>
      </c>
      <c r="D885" t="s">
        <v>1970</v>
      </c>
      <c r="E885" t="b">
        <v>1</v>
      </c>
      <c r="F885">
        <f>COUNTIF($D$2:D3125,D885)</f>
        <v>1</v>
      </c>
    </row>
    <row r="886" spans="1:6" x14ac:dyDescent="0.35">
      <c r="A886" t="s">
        <v>1971</v>
      </c>
      <c r="B886" t="s">
        <v>315</v>
      </c>
      <c r="C886" t="s">
        <v>9</v>
      </c>
      <c r="D886" t="s">
        <v>1972</v>
      </c>
      <c r="E886" t="b">
        <v>1</v>
      </c>
      <c r="F886">
        <f>COUNTIF($D$2:D3126,D886)</f>
        <v>3</v>
      </c>
    </row>
    <row r="887" spans="1:6" x14ac:dyDescent="0.35">
      <c r="A887" t="s">
        <v>1973</v>
      </c>
      <c r="B887" t="s">
        <v>81</v>
      </c>
      <c r="C887" t="s">
        <v>9</v>
      </c>
      <c r="D887" t="s">
        <v>1974</v>
      </c>
      <c r="E887" t="b">
        <v>1</v>
      </c>
      <c r="F887">
        <f>COUNTIF($D$2:D3127,D887)</f>
        <v>1</v>
      </c>
    </row>
    <row r="888" spans="1:6" x14ac:dyDescent="0.35">
      <c r="A888" t="s">
        <v>1975</v>
      </c>
      <c r="B888" t="s">
        <v>91</v>
      </c>
      <c r="C888" t="s">
        <v>9</v>
      </c>
      <c r="D888" t="s">
        <v>1457</v>
      </c>
      <c r="E888" t="b">
        <v>1</v>
      </c>
      <c r="F888">
        <f>COUNTIF($D$2:D3128,D888)</f>
        <v>2</v>
      </c>
    </row>
    <row r="889" spans="1:6" x14ac:dyDescent="0.35">
      <c r="A889" t="s">
        <v>1976</v>
      </c>
      <c r="B889" t="s">
        <v>165</v>
      </c>
      <c r="C889" t="s">
        <v>9</v>
      </c>
      <c r="D889" t="s">
        <v>287</v>
      </c>
      <c r="E889" t="b">
        <v>0</v>
      </c>
      <c r="F889">
        <f>COUNTIF($D$2:D3129,D889)</f>
        <v>3</v>
      </c>
    </row>
    <row r="890" spans="1:6" x14ac:dyDescent="0.35">
      <c r="A890" t="s">
        <v>1977</v>
      </c>
      <c r="B890" t="s">
        <v>378</v>
      </c>
      <c r="C890" t="s">
        <v>9</v>
      </c>
      <c r="D890" t="s">
        <v>1741</v>
      </c>
      <c r="E890" t="b">
        <v>1</v>
      </c>
      <c r="F890">
        <f>COUNTIF($D$2:D3130,D890)</f>
        <v>5</v>
      </c>
    </row>
    <row r="891" spans="1:6" x14ac:dyDescent="0.35">
      <c r="A891" t="s">
        <v>1978</v>
      </c>
      <c r="B891" t="s">
        <v>268</v>
      </c>
      <c r="C891" t="s">
        <v>9</v>
      </c>
      <c r="D891" t="s">
        <v>1979</v>
      </c>
      <c r="E891" t="b">
        <v>1</v>
      </c>
      <c r="F891">
        <f>COUNTIF($D$2:D3131,D891)</f>
        <v>2</v>
      </c>
    </row>
    <row r="892" spans="1:6" x14ac:dyDescent="0.35">
      <c r="A892" t="s">
        <v>1980</v>
      </c>
      <c r="B892" t="s">
        <v>86</v>
      </c>
      <c r="C892" t="s">
        <v>9</v>
      </c>
      <c r="D892" t="s">
        <v>1981</v>
      </c>
      <c r="E892" t="b">
        <v>1</v>
      </c>
      <c r="F892">
        <f>COUNTIF($D$2:D3132,D892)</f>
        <v>2</v>
      </c>
    </row>
    <row r="893" spans="1:6" x14ac:dyDescent="0.35">
      <c r="A893" t="s">
        <v>1982</v>
      </c>
      <c r="B893" t="s">
        <v>638</v>
      </c>
      <c r="C893" t="s">
        <v>9</v>
      </c>
      <c r="D893" t="s">
        <v>1983</v>
      </c>
      <c r="E893" t="b">
        <v>1</v>
      </c>
      <c r="F893">
        <f>COUNTIF($D$2:D3133,D893)</f>
        <v>1</v>
      </c>
    </row>
    <row r="894" spans="1:6" x14ac:dyDescent="0.35">
      <c r="A894" t="s">
        <v>1984</v>
      </c>
      <c r="B894" t="s">
        <v>49</v>
      </c>
      <c r="C894" t="s">
        <v>9</v>
      </c>
      <c r="D894" t="s">
        <v>1741</v>
      </c>
      <c r="E894" t="b">
        <v>1</v>
      </c>
      <c r="F894">
        <f>COUNTIF($D$2:D3134,D894)</f>
        <v>5</v>
      </c>
    </row>
    <row r="895" spans="1:6" x14ac:dyDescent="0.35">
      <c r="A895" t="s">
        <v>1985</v>
      </c>
      <c r="B895" t="s">
        <v>346</v>
      </c>
      <c r="C895" t="s">
        <v>9</v>
      </c>
      <c r="D895" t="s">
        <v>1986</v>
      </c>
      <c r="E895" t="b">
        <v>1</v>
      </c>
      <c r="F895">
        <f>COUNTIF($D$2:D3135,D895)</f>
        <v>1</v>
      </c>
    </row>
    <row r="896" spans="1:6" x14ac:dyDescent="0.35">
      <c r="A896" t="s">
        <v>1987</v>
      </c>
      <c r="B896" t="s">
        <v>115</v>
      </c>
      <c r="C896" t="s">
        <v>9</v>
      </c>
      <c r="D896" t="s">
        <v>1988</v>
      </c>
      <c r="E896" t="b">
        <v>1</v>
      </c>
      <c r="F896">
        <f>COUNTIF($D$2:D3136,D896)</f>
        <v>1</v>
      </c>
    </row>
    <row r="897" spans="1:6" x14ac:dyDescent="0.35">
      <c r="A897" t="s">
        <v>1989</v>
      </c>
      <c r="B897" t="s">
        <v>94</v>
      </c>
      <c r="C897" t="s">
        <v>9</v>
      </c>
      <c r="D897" t="s">
        <v>1990</v>
      </c>
      <c r="E897" t="b">
        <v>1</v>
      </c>
      <c r="F897">
        <f>COUNTIF($D$2:D3137,D897)</f>
        <v>1</v>
      </c>
    </row>
    <row r="898" spans="1:6" x14ac:dyDescent="0.35">
      <c r="A898" t="s">
        <v>1991</v>
      </c>
      <c r="B898" t="s">
        <v>155</v>
      </c>
      <c r="C898" t="s">
        <v>9</v>
      </c>
      <c r="D898" t="s">
        <v>1470</v>
      </c>
      <c r="E898" t="b">
        <v>1</v>
      </c>
      <c r="F898">
        <f>COUNTIF($D$2:D3138,D898)</f>
        <v>2</v>
      </c>
    </row>
    <row r="899" spans="1:6" x14ac:dyDescent="0.35">
      <c r="A899" t="s">
        <v>1992</v>
      </c>
      <c r="B899" t="s">
        <v>493</v>
      </c>
      <c r="C899" t="s">
        <v>9</v>
      </c>
      <c r="D899" t="s">
        <v>1993</v>
      </c>
      <c r="E899" t="b">
        <v>1</v>
      </c>
      <c r="F899">
        <f>COUNTIF($D$2:D3139,D899)</f>
        <v>1</v>
      </c>
    </row>
    <row r="900" spans="1:6" x14ac:dyDescent="0.35">
      <c r="A900" t="s">
        <v>1994</v>
      </c>
      <c r="B900" t="s">
        <v>418</v>
      </c>
      <c r="C900" t="s">
        <v>9</v>
      </c>
      <c r="D900" t="s">
        <v>1155</v>
      </c>
      <c r="E900" t="b">
        <v>1</v>
      </c>
      <c r="F900">
        <f>COUNTIF($D$2:D3140,D900)</f>
        <v>2</v>
      </c>
    </row>
    <row r="901" spans="1:6" x14ac:dyDescent="0.35">
      <c r="A901" t="s">
        <v>1995</v>
      </c>
      <c r="B901" t="s">
        <v>26</v>
      </c>
      <c r="C901" t="s">
        <v>9</v>
      </c>
      <c r="D901" t="s">
        <v>1996</v>
      </c>
      <c r="E901" t="b">
        <v>1</v>
      </c>
      <c r="F901">
        <f>COUNTIF($D$2:D3141,D901)</f>
        <v>1</v>
      </c>
    </row>
    <row r="902" spans="1:6" x14ac:dyDescent="0.35">
      <c r="A902" t="s">
        <v>1997</v>
      </c>
      <c r="B902" t="s">
        <v>165</v>
      </c>
      <c r="C902" t="s">
        <v>9</v>
      </c>
      <c r="D902" t="s">
        <v>1998</v>
      </c>
      <c r="E902" t="b">
        <v>1</v>
      </c>
      <c r="F902">
        <f>COUNTIF($D$2:D3142,D902)</f>
        <v>1</v>
      </c>
    </row>
    <row r="903" spans="1:6" x14ac:dyDescent="0.35">
      <c r="A903" t="s">
        <v>1999</v>
      </c>
      <c r="B903" t="s">
        <v>26</v>
      </c>
      <c r="C903" t="s">
        <v>9</v>
      </c>
      <c r="D903" t="s">
        <v>2000</v>
      </c>
      <c r="E903" t="b">
        <v>1</v>
      </c>
      <c r="F903">
        <f>COUNTIF($D$2:D3143,D903)</f>
        <v>1</v>
      </c>
    </row>
    <row r="904" spans="1:6" x14ac:dyDescent="0.35">
      <c r="A904" t="s">
        <v>2001</v>
      </c>
      <c r="B904" t="s">
        <v>493</v>
      </c>
      <c r="C904" t="s">
        <v>9</v>
      </c>
      <c r="D904" t="s">
        <v>2002</v>
      </c>
      <c r="E904" t="b">
        <v>1</v>
      </c>
      <c r="F904">
        <f>COUNTIF($D$2:D3144,D904)</f>
        <v>1</v>
      </c>
    </row>
    <row r="905" spans="1:6" x14ac:dyDescent="0.35">
      <c r="A905" t="s">
        <v>2003</v>
      </c>
      <c r="B905" t="s">
        <v>351</v>
      </c>
      <c r="C905" t="s">
        <v>9</v>
      </c>
      <c r="D905" t="s">
        <v>2004</v>
      </c>
      <c r="E905" t="b">
        <v>1</v>
      </c>
      <c r="F905">
        <f>COUNTIF($D$2:D3145,D905)</f>
        <v>1</v>
      </c>
    </row>
    <row r="906" spans="1:6" x14ac:dyDescent="0.35">
      <c r="A906" t="s">
        <v>2005</v>
      </c>
      <c r="B906" t="s">
        <v>346</v>
      </c>
      <c r="C906" t="s">
        <v>9</v>
      </c>
      <c r="D906" t="s">
        <v>2006</v>
      </c>
      <c r="E906" t="b">
        <v>1</v>
      </c>
      <c r="F906">
        <f>COUNTIF($D$2:D3146,D906)</f>
        <v>1</v>
      </c>
    </row>
    <row r="907" spans="1:6" x14ac:dyDescent="0.35">
      <c r="A907" t="s">
        <v>2007</v>
      </c>
      <c r="B907" t="s">
        <v>199</v>
      </c>
      <c r="C907" t="s">
        <v>9</v>
      </c>
      <c r="D907" t="s">
        <v>664</v>
      </c>
      <c r="E907" t="b">
        <v>1</v>
      </c>
      <c r="F907">
        <f>COUNTIF($D$2:D3147,D907)</f>
        <v>2</v>
      </c>
    </row>
    <row r="908" spans="1:6" x14ac:dyDescent="0.35">
      <c r="A908" t="s">
        <v>2008</v>
      </c>
      <c r="B908" t="s">
        <v>112</v>
      </c>
      <c r="C908" t="s">
        <v>9</v>
      </c>
      <c r="D908" t="s">
        <v>2009</v>
      </c>
      <c r="E908" t="b">
        <v>1</v>
      </c>
      <c r="F908">
        <f>COUNTIF($D$2:D3148,D908)</f>
        <v>2</v>
      </c>
    </row>
    <row r="909" spans="1:6" x14ac:dyDescent="0.35">
      <c r="A909" t="s">
        <v>2010</v>
      </c>
      <c r="B909" t="s">
        <v>43</v>
      </c>
      <c r="C909" t="s">
        <v>9</v>
      </c>
      <c r="D909" t="s">
        <v>2011</v>
      </c>
      <c r="E909" t="b">
        <v>1</v>
      </c>
      <c r="F909">
        <f>COUNTIF($D$2:D3149,D909)</f>
        <v>1</v>
      </c>
    </row>
    <row r="910" spans="1:6" x14ac:dyDescent="0.35">
      <c r="A910" t="s">
        <v>2012</v>
      </c>
      <c r="B910" t="s">
        <v>611</v>
      </c>
      <c r="C910" t="s">
        <v>9</v>
      </c>
      <c r="D910" t="s">
        <v>2013</v>
      </c>
      <c r="E910" t="b">
        <v>1</v>
      </c>
      <c r="F910">
        <f>COUNTIF($D$2:D3150,D910)</f>
        <v>1</v>
      </c>
    </row>
    <row r="911" spans="1:6" x14ac:dyDescent="0.35">
      <c r="A911" t="s">
        <v>2014</v>
      </c>
      <c r="B911" t="s">
        <v>118</v>
      </c>
      <c r="C911" t="s">
        <v>9</v>
      </c>
      <c r="D911" t="s">
        <v>2015</v>
      </c>
      <c r="E911" t="b">
        <v>1</v>
      </c>
      <c r="F911">
        <f>COUNTIF($D$2:D3151,D911)</f>
        <v>1</v>
      </c>
    </row>
    <row r="912" spans="1:6" x14ac:dyDescent="0.35">
      <c r="A912" t="s">
        <v>2016</v>
      </c>
      <c r="B912" t="s">
        <v>225</v>
      </c>
      <c r="C912" t="s">
        <v>9</v>
      </c>
      <c r="D912" t="s">
        <v>2017</v>
      </c>
      <c r="E912" t="b">
        <v>1</v>
      </c>
      <c r="F912">
        <f>COUNTIF($D$2:D3152,D912)</f>
        <v>1</v>
      </c>
    </row>
    <row r="913" spans="1:6" x14ac:dyDescent="0.35">
      <c r="A913" t="s">
        <v>2018</v>
      </c>
      <c r="B913" t="s">
        <v>35</v>
      </c>
      <c r="C913" t="s">
        <v>9</v>
      </c>
      <c r="D913" t="s">
        <v>2019</v>
      </c>
      <c r="E913" t="b">
        <v>0</v>
      </c>
      <c r="F913">
        <f>COUNTIF($D$2:D3153,D913)</f>
        <v>1</v>
      </c>
    </row>
    <row r="914" spans="1:6" x14ac:dyDescent="0.35">
      <c r="A914" t="s">
        <v>2020</v>
      </c>
      <c r="B914" t="s">
        <v>39</v>
      </c>
      <c r="C914" t="s">
        <v>9</v>
      </c>
      <c r="D914" t="s">
        <v>2021</v>
      </c>
      <c r="E914" t="b">
        <v>1</v>
      </c>
      <c r="F914">
        <f>COUNTIF($D$2:D3154,D914)</f>
        <v>3</v>
      </c>
    </row>
    <row r="915" spans="1:6" x14ac:dyDescent="0.35">
      <c r="A915" t="s">
        <v>2022</v>
      </c>
      <c r="B915" t="s">
        <v>16</v>
      </c>
      <c r="C915" t="s">
        <v>9</v>
      </c>
      <c r="D915" t="s">
        <v>2023</v>
      </c>
      <c r="E915" t="b">
        <v>1</v>
      </c>
      <c r="F915">
        <f>COUNTIF($D$2:D3155,D915)</f>
        <v>1</v>
      </c>
    </row>
    <row r="916" spans="1:6" x14ac:dyDescent="0.35">
      <c r="A916" t="s">
        <v>2024</v>
      </c>
      <c r="B916" t="s">
        <v>169</v>
      </c>
      <c r="C916" t="s">
        <v>9</v>
      </c>
      <c r="D916" t="s">
        <v>2025</v>
      </c>
      <c r="E916" t="b">
        <v>1</v>
      </c>
      <c r="F916">
        <f>COUNTIF($D$2:D3156,D916)</f>
        <v>1</v>
      </c>
    </row>
    <row r="917" spans="1:6" x14ac:dyDescent="0.35">
      <c r="A917" t="s">
        <v>2026</v>
      </c>
      <c r="B917" t="s">
        <v>16</v>
      </c>
      <c r="C917" t="s">
        <v>9</v>
      </c>
      <c r="D917" t="s">
        <v>2027</v>
      </c>
      <c r="E917" t="b">
        <v>1</v>
      </c>
      <c r="F917">
        <f>COUNTIF($D$2:D3157,D917)</f>
        <v>1</v>
      </c>
    </row>
    <row r="918" spans="1:6" x14ac:dyDescent="0.35">
      <c r="A918" t="s">
        <v>2028</v>
      </c>
      <c r="B918" t="s">
        <v>165</v>
      </c>
      <c r="C918" t="s">
        <v>9</v>
      </c>
      <c r="D918" t="s">
        <v>2029</v>
      </c>
      <c r="E918" t="b">
        <v>1</v>
      </c>
      <c r="F918">
        <f>COUNTIF($D$2:D3158,D918)</f>
        <v>1</v>
      </c>
    </row>
    <row r="919" spans="1:6" x14ac:dyDescent="0.35">
      <c r="A919" t="s">
        <v>2030</v>
      </c>
      <c r="B919" t="s">
        <v>46</v>
      </c>
      <c r="C919" t="s">
        <v>9</v>
      </c>
      <c r="D919" t="s">
        <v>2031</v>
      </c>
      <c r="E919" t="b">
        <v>1</v>
      </c>
      <c r="F919">
        <f>COUNTIF($D$2:D3159,D919)</f>
        <v>1</v>
      </c>
    </row>
    <row r="920" spans="1:6" x14ac:dyDescent="0.35">
      <c r="A920" t="s">
        <v>2032</v>
      </c>
      <c r="B920" t="s">
        <v>268</v>
      </c>
      <c r="C920" t="s">
        <v>9</v>
      </c>
      <c r="D920" t="s">
        <v>2033</v>
      </c>
      <c r="E920" t="b">
        <v>1</v>
      </c>
      <c r="F920">
        <f>COUNTIF($D$2:D3160,D920)</f>
        <v>1</v>
      </c>
    </row>
    <row r="921" spans="1:6" x14ac:dyDescent="0.35">
      <c r="A921" t="s">
        <v>2034</v>
      </c>
      <c r="B921" t="s">
        <v>108</v>
      </c>
      <c r="C921" t="s">
        <v>9</v>
      </c>
      <c r="D921" t="s">
        <v>2035</v>
      </c>
      <c r="E921" t="b">
        <v>1</v>
      </c>
      <c r="F921">
        <f>COUNTIF($D$2:D3161,D921)</f>
        <v>1</v>
      </c>
    </row>
    <row r="922" spans="1:6" x14ac:dyDescent="0.35">
      <c r="A922" t="s">
        <v>2036</v>
      </c>
      <c r="B922" t="s">
        <v>46</v>
      </c>
      <c r="C922" t="s">
        <v>9</v>
      </c>
      <c r="D922" t="s">
        <v>2037</v>
      </c>
      <c r="E922" t="b">
        <v>1</v>
      </c>
      <c r="F922">
        <f>COUNTIF($D$2:D3162,D922)</f>
        <v>1</v>
      </c>
    </row>
    <row r="923" spans="1:6" x14ac:dyDescent="0.35">
      <c r="A923" t="s">
        <v>2038</v>
      </c>
      <c r="B923" t="s">
        <v>62</v>
      </c>
      <c r="C923" t="s">
        <v>9</v>
      </c>
      <c r="D923" t="s">
        <v>2039</v>
      </c>
      <c r="E923" t="b">
        <v>1</v>
      </c>
      <c r="F923">
        <f>COUNTIF($D$2:D3163,D923)</f>
        <v>1</v>
      </c>
    </row>
    <row r="924" spans="1:6" x14ac:dyDescent="0.35">
      <c r="A924" t="s">
        <v>2040</v>
      </c>
      <c r="B924" t="s">
        <v>147</v>
      </c>
      <c r="C924" t="s">
        <v>9</v>
      </c>
      <c r="D924" t="s">
        <v>2041</v>
      </c>
      <c r="E924" t="b">
        <v>1</v>
      </c>
      <c r="F924">
        <f>COUNTIF($D$2:D3164,D924)</f>
        <v>1</v>
      </c>
    </row>
    <row r="925" spans="1:6" x14ac:dyDescent="0.35">
      <c r="A925" t="s">
        <v>2042</v>
      </c>
      <c r="B925" t="s">
        <v>165</v>
      </c>
      <c r="C925" t="s">
        <v>9</v>
      </c>
      <c r="D925" t="s">
        <v>1262</v>
      </c>
      <c r="E925" t="b">
        <v>1</v>
      </c>
      <c r="F925">
        <f>COUNTIF($D$2:D3165,D925)</f>
        <v>2</v>
      </c>
    </row>
    <row r="926" spans="1:6" x14ac:dyDescent="0.35">
      <c r="A926" t="s">
        <v>2043</v>
      </c>
      <c r="B926" t="s">
        <v>108</v>
      </c>
      <c r="C926" t="s">
        <v>9</v>
      </c>
      <c r="D926" t="s">
        <v>2044</v>
      </c>
      <c r="E926" t="b">
        <v>1</v>
      </c>
      <c r="F926">
        <f>COUNTIF($D$2:D3166,D926)</f>
        <v>1</v>
      </c>
    </row>
    <row r="927" spans="1:6" x14ac:dyDescent="0.35">
      <c r="A927" t="s">
        <v>2045</v>
      </c>
      <c r="B927" t="s">
        <v>46</v>
      </c>
      <c r="C927" t="s">
        <v>9</v>
      </c>
      <c r="D927" t="s">
        <v>2046</v>
      </c>
      <c r="E927" t="b">
        <v>1</v>
      </c>
      <c r="F927">
        <f>COUNTIF($D$2:D3167,D927)</f>
        <v>1</v>
      </c>
    </row>
    <row r="928" spans="1:6" x14ac:dyDescent="0.35">
      <c r="A928" t="s">
        <v>2047</v>
      </c>
      <c r="B928" t="s">
        <v>351</v>
      </c>
      <c r="C928" t="s">
        <v>9</v>
      </c>
      <c r="D928" t="s">
        <v>2048</v>
      </c>
      <c r="E928" t="b">
        <v>1</v>
      </c>
      <c r="F928">
        <f>COUNTIF($D$2:D3168,D928)</f>
        <v>1</v>
      </c>
    </row>
    <row r="929" spans="1:6" x14ac:dyDescent="0.35">
      <c r="A929" t="s">
        <v>2049</v>
      </c>
      <c r="B929" t="s">
        <v>638</v>
      </c>
      <c r="C929" t="s">
        <v>9</v>
      </c>
      <c r="D929" t="s">
        <v>2050</v>
      </c>
      <c r="E929" t="b">
        <v>1</v>
      </c>
      <c r="F929">
        <f>COUNTIF($D$2:D3169,D929)</f>
        <v>1</v>
      </c>
    </row>
    <row r="930" spans="1:6" x14ac:dyDescent="0.35">
      <c r="A930" t="s">
        <v>2051</v>
      </c>
      <c r="B930" t="s">
        <v>86</v>
      </c>
      <c r="C930" t="s">
        <v>9</v>
      </c>
      <c r="D930" t="s">
        <v>2052</v>
      </c>
      <c r="E930" t="b">
        <v>1</v>
      </c>
      <c r="F930">
        <f>COUNTIF($D$2:D3170,D930)</f>
        <v>1</v>
      </c>
    </row>
    <row r="931" spans="1:6" x14ac:dyDescent="0.35">
      <c r="A931" t="s">
        <v>2053</v>
      </c>
      <c r="B931" t="s">
        <v>76</v>
      </c>
      <c r="C931" t="s">
        <v>9</v>
      </c>
      <c r="D931" t="s">
        <v>2054</v>
      </c>
      <c r="E931" t="b">
        <v>1</v>
      </c>
      <c r="F931">
        <f>COUNTIF($D$2:D3171,D931)</f>
        <v>1</v>
      </c>
    </row>
    <row r="932" spans="1:6" x14ac:dyDescent="0.35">
      <c r="A932" t="s">
        <v>2055</v>
      </c>
      <c r="B932" t="s">
        <v>100</v>
      </c>
      <c r="C932" t="s">
        <v>9</v>
      </c>
      <c r="D932" t="s">
        <v>2056</v>
      </c>
      <c r="E932" t="b">
        <v>1</v>
      </c>
      <c r="F932">
        <f>COUNTIF($D$2:D3172,D932)</f>
        <v>1</v>
      </c>
    </row>
    <row r="933" spans="1:6" x14ac:dyDescent="0.35">
      <c r="A933" t="s">
        <v>2057</v>
      </c>
      <c r="B933" t="s">
        <v>378</v>
      </c>
      <c r="C933" t="s">
        <v>9</v>
      </c>
      <c r="D933" t="s">
        <v>2058</v>
      </c>
      <c r="E933" t="b">
        <v>1</v>
      </c>
      <c r="F933">
        <f>COUNTIF($D$2:D3173,D933)</f>
        <v>1</v>
      </c>
    </row>
    <row r="934" spans="1:6" x14ac:dyDescent="0.35">
      <c r="A934" t="s">
        <v>2059</v>
      </c>
      <c r="B934" t="s">
        <v>268</v>
      </c>
      <c r="C934" t="s">
        <v>9</v>
      </c>
      <c r="D934" t="s">
        <v>2060</v>
      </c>
      <c r="E934" t="b">
        <v>1</v>
      </c>
      <c r="F934">
        <f>COUNTIF($D$2:D3174,D934)</f>
        <v>2</v>
      </c>
    </row>
    <row r="935" spans="1:6" x14ac:dyDescent="0.35">
      <c r="A935" t="s">
        <v>2061</v>
      </c>
      <c r="B935" t="s">
        <v>8</v>
      </c>
      <c r="C935" t="s">
        <v>9</v>
      </c>
      <c r="D935" t="s">
        <v>2062</v>
      </c>
      <c r="E935" t="b">
        <v>1</v>
      </c>
      <c r="F935">
        <f>COUNTIF($D$2:D3175,D935)</f>
        <v>1</v>
      </c>
    </row>
    <row r="936" spans="1:6" x14ac:dyDescent="0.35">
      <c r="A936" t="s">
        <v>2063</v>
      </c>
      <c r="B936" t="s">
        <v>52</v>
      </c>
      <c r="C936" t="s">
        <v>9</v>
      </c>
      <c r="D936" t="s">
        <v>2064</v>
      </c>
      <c r="E936" t="b">
        <v>1</v>
      </c>
      <c r="F936">
        <f>COUNTIF($D$2:D3176,D936)</f>
        <v>1</v>
      </c>
    </row>
    <row r="937" spans="1:6" x14ac:dyDescent="0.35">
      <c r="A937" t="s">
        <v>2065</v>
      </c>
      <c r="B937" t="s">
        <v>392</v>
      </c>
      <c r="C937" t="s">
        <v>9</v>
      </c>
      <c r="D937" t="s">
        <v>2066</v>
      </c>
      <c r="E937" t="b">
        <v>1</v>
      </c>
      <c r="F937">
        <f>COUNTIF($D$2:D3177,D937)</f>
        <v>1</v>
      </c>
    </row>
    <row r="938" spans="1:6" x14ac:dyDescent="0.35">
      <c r="A938" t="s">
        <v>2067</v>
      </c>
      <c r="B938" t="s">
        <v>86</v>
      </c>
      <c r="C938" t="s">
        <v>9</v>
      </c>
      <c r="D938" t="s">
        <v>21</v>
      </c>
      <c r="E938" t="b">
        <v>1</v>
      </c>
      <c r="F938">
        <f>COUNTIF($D$2:D3178,D938)</f>
        <v>3</v>
      </c>
    </row>
    <row r="939" spans="1:6" x14ac:dyDescent="0.35">
      <c r="A939" t="s">
        <v>2068</v>
      </c>
      <c r="B939" t="s">
        <v>39</v>
      </c>
      <c r="C939" t="s">
        <v>9</v>
      </c>
      <c r="D939" t="s">
        <v>2069</v>
      </c>
      <c r="E939" t="b">
        <v>1</v>
      </c>
      <c r="F939">
        <f>COUNTIF($D$2:D3179,D939)</f>
        <v>1</v>
      </c>
    </row>
    <row r="940" spans="1:6" x14ac:dyDescent="0.35">
      <c r="A940" t="s">
        <v>2070</v>
      </c>
      <c r="B940" t="s">
        <v>162</v>
      </c>
      <c r="C940" t="s">
        <v>9</v>
      </c>
      <c r="D940" t="s">
        <v>1191</v>
      </c>
      <c r="E940" t="b">
        <v>1</v>
      </c>
      <c r="F940">
        <f>COUNTIF($D$2:D3180,D940)</f>
        <v>3</v>
      </c>
    </row>
    <row r="941" spans="1:6" x14ac:dyDescent="0.35">
      <c r="A941" t="s">
        <v>2071</v>
      </c>
      <c r="B941" t="s">
        <v>32</v>
      </c>
      <c r="C941" t="s">
        <v>9</v>
      </c>
      <c r="D941" t="s">
        <v>2072</v>
      </c>
      <c r="E941" t="b">
        <v>1</v>
      </c>
      <c r="F941">
        <f>COUNTIF($D$2:D3181,D941)</f>
        <v>2</v>
      </c>
    </row>
    <row r="942" spans="1:6" x14ac:dyDescent="0.35">
      <c r="A942" t="s">
        <v>2073</v>
      </c>
      <c r="B942" t="s">
        <v>94</v>
      </c>
      <c r="C942" t="s">
        <v>9</v>
      </c>
      <c r="D942" t="s">
        <v>2074</v>
      </c>
      <c r="E942" t="b">
        <v>1</v>
      </c>
      <c r="F942">
        <f>COUNTIF($D$2:D3182,D942)</f>
        <v>1</v>
      </c>
    </row>
    <row r="943" spans="1:6" x14ac:dyDescent="0.35">
      <c r="A943" t="s">
        <v>2075</v>
      </c>
      <c r="B943" t="s">
        <v>346</v>
      </c>
      <c r="C943" t="s">
        <v>9</v>
      </c>
      <c r="D943" t="s">
        <v>2076</v>
      </c>
      <c r="E943" t="b">
        <v>1</v>
      </c>
      <c r="F943">
        <f>COUNTIF($D$2:D3183,D943)</f>
        <v>2</v>
      </c>
    </row>
    <row r="944" spans="1:6" x14ac:dyDescent="0.35">
      <c r="A944" t="s">
        <v>2077</v>
      </c>
      <c r="B944" t="s">
        <v>508</v>
      </c>
      <c r="C944" t="s">
        <v>9</v>
      </c>
      <c r="D944" t="s">
        <v>2078</v>
      </c>
      <c r="E944" t="b">
        <v>1</v>
      </c>
      <c r="F944">
        <f>COUNTIF($D$2:D3184,D944)</f>
        <v>1</v>
      </c>
    </row>
    <row r="945" spans="1:6" x14ac:dyDescent="0.35">
      <c r="A945" t="s">
        <v>2079</v>
      </c>
      <c r="B945" t="s">
        <v>46</v>
      </c>
      <c r="C945" t="s">
        <v>9</v>
      </c>
      <c r="D945" t="s">
        <v>2080</v>
      </c>
      <c r="E945" t="b">
        <v>0</v>
      </c>
      <c r="F945">
        <f>COUNTIF($D$2:D3185,D945)</f>
        <v>1</v>
      </c>
    </row>
    <row r="946" spans="1:6" x14ac:dyDescent="0.35">
      <c r="A946" t="s">
        <v>2081</v>
      </c>
      <c r="B946" t="s">
        <v>52</v>
      </c>
      <c r="C946" t="s">
        <v>9</v>
      </c>
      <c r="D946" t="s">
        <v>2082</v>
      </c>
      <c r="E946" t="b">
        <v>1</v>
      </c>
      <c r="F946">
        <f>COUNTIF($D$2:D3186,D946)</f>
        <v>2</v>
      </c>
    </row>
    <row r="947" spans="1:6" x14ac:dyDescent="0.35">
      <c r="A947" t="s">
        <v>2083</v>
      </c>
      <c r="B947" t="s">
        <v>199</v>
      </c>
      <c r="C947" t="s">
        <v>9</v>
      </c>
      <c r="D947" t="s">
        <v>2084</v>
      </c>
      <c r="E947" t="b">
        <v>1</v>
      </c>
      <c r="F947">
        <f>COUNTIF($D$2:D3187,D947)</f>
        <v>1</v>
      </c>
    </row>
    <row r="948" spans="1:6" x14ac:dyDescent="0.35">
      <c r="A948" t="s">
        <v>2085</v>
      </c>
      <c r="B948" t="s">
        <v>650</v>
      </c>
      <c r="C948" t="s">
        <v>9</v>
      </c>
      <c r="D948" t="s">
        <v>2086</v>
      </c>
      <c r="E948" t="b">
        <v>1</v>
      </c>
      <c r="F948">
        <f>COUNTIF($D$2:D3188,D948)</f>
        <v>1</v>
      </c>
    </row>
    <row r="949" spans="1:6" x14ac:dyDescent="0.35">
      <c r="A949" t="s">
        <v>2087</v>
      </c>
      <c r="B949" t="s">
        <v>86</v>
      </c>
      <c r="C949" t="s">
        <v>9</v>
      </c>
      <c r="D949" t="s">
        <v>193</v>
      </c>
      <c r="E949" t="b">
        <v>1</v>
      </c>
      <c r="F949">
        <f>COUNTIF($D$2:D3189,D949)</f>
        <v>2</v>
      </c>
    </row>
    <row r="950" spans="1:6" x14ac:dyDescent="0.35">
      <c r="A950" t="s">
        <v>2088</v>
      </c>
      <c r="B950" t="s">
        <v>375</v>
      </c>
      <c r="C950" t="s">
        <v>9</v>
      </c>
      <c r="D950" t="s">
        <v>2089</v>
      </c>
      <c r="E950" t="b">
        <v>1</v>
      </c>
      <c r="F950">
        <f>COUNTIF($D$2:D3190,D950)</f>
        <v>1</v>
      </c>
    </row>
    <row r="951" spans="1:6" x14ac:dyDescent="0.35">
      <c r="A951" t="s">
        <v>2090</v>
      </c>
      <c r="B951" t="s">
        <v>289</v>
      </c>
      <c r="C951" t="s">
        <v>9</v>
      </c>
      <c r="D951" t="s">
        <v>2091</v>
      </c>
      <c r="E951" t="b">
        <v>1</v>
      </c>
      <c r="F951">
        <f>COUNTIF($D$2:D3191,D951)</f>
        <v>1</v>
      </c>
    </row>
    <row r="952" spans="1:6" x14ac:dyDescent="0.35">
      <c r="A952" t="s">
        <v>2092</v>
      </c>
      <c r="B952" t="s">
        <v>147</v>
      </c>
      <c r="C952" t="s">
        <v>9</v>
      </c>
      <c r="D952" t="s">
        <v>953</v>
      </c>
      <c r="E952" t="b">
        <v>0</v>
      </c>
      <c r="F952">
        <f>COUNTIF($D$2:D3192,D952)</f>
        <v>7</v>
      </c>
    </row>
    <row r="953" spans="1:6" x14ac:dyDescent="0.35">
      <c r="A953" t="s">
        <v>2093</v>
      </c>
      <c r="B953" t="s">
        <v>23</v>
      </c>
      <c r="C953" t="s">
        <v>9</v>
      </c>
      <c r="D953" t="s">
        <v>2094</v>
      </c>
      <c r="E953" t="b">
        <v>1</v>
      </c>
      <c r="F953">
        <f>COUNTIF($D$2:D3193,D953)</f>
        <v>1</v>
      </c>
    </row>
    <row r="954" spans="1:6" x14ac:dyDescent="0.35">
      <c r="A954" t="s">
        <v>2095</v>
      </c>
      <c r="B954" t="s">
        <v>611</v>
      </c>
      <c r="C954" t="s">
        <v>9</v>
      </c>
      <c r="D954" t="s">
        <v>2096</v>
      </c>
      <c r="E954" t="b">
        <v>1</v>
      </c>
      <c r="F954">
        <f>COUNTIF($D$2:D3194,D954)</f>
        <v>3</v>
      </c>
    </row>
    <row r="955" spans="1:6" x14ac:dyDescent="0.35">
      <c r="A955" t="s">
        <v>2097</v>
      </c>
      <c r="B955" t="s">
        <v>162</v>
      </c>
      <c r="C955" t="s">
        <v>9</v>
      </c>
      <c r="D955" t="s">
        <v>2098</v>
      </c>
      <c r="E955" t="b">
        <v>1</v>
      </c>
      <c r="F955">
        <f>COUNTIF($D$2:D3195,D955)</f>
        <v>2</v>
      </c>
    </row>
    <row r="956" spans="1:6" x14ac:dyDescent="0.35">
      <c r="A956" t="s">
        <v>2099</v>
      </c>
      <c r="B956" t="s">
        <v>785</v>
      </c>
      <c r="C956" t="s">
        <v>9</v>
      </c>
      <c r="D956" t="s">
        <v>2100</v>
      </c>
      <c r="E956" t="b">
        <v>1</v>
      </c>
      <c r="F956">
        <f>COUNTIF($D$2:D3196,D956)</f>
        <v>1</v>
      </c>
    </row>
    <row r="957" spans="1:6" x14ac:dyDescent="0.35">
      <c r="A957" t="s">
        <v>2101</v>
      </c>
      <c r="B957" t="s">
        <v>76</v>
      </c>
      <c r="C957" t="s">
        <v>9</v>
      </c>
      <c r="D957" t="s">
        <v>2102</v>
      </c>
      <c r="E957" t="b">
        <v>1</v>
      </c>
      <c r="F957">
        <f>COUNTIF($D$2:D3197,D957)</f>
        <v>1</v>
      </c>
    </row>
    <row r="958" spans="1:6" x14ac:dyDescent="0.35">
      <c r="A958" t="s">
        <v>2103</v>
      </c>
      <c r="B958" t="s">
        <v>172</v>
      </c>
      <c r="C958" t="s">
        <v>9</v>
      </c>
      <c r="D958" t="s">
        <v>2104</v>
      </c>
      <c r="E958" t="b">
        <v>1</v>
      </c>
      <c r="F958">
        <f>COUNTIF($D$2:D3198,D958)</f>
        <v>2</v>
      </c>
    </row>
    <row r="959" spans="1:6" x14ac:dyDescent="0.35">
      <c r="A959" t="s">
        <v>2105</v>
      </c>
      <c r="B959" t="s">
        <v>225</v>
      </c>
      <c r="C959" t="s">
        <v>9</v>
      </c>
      <c r="D959" t="s">
        <v>2106</v>
      </c>
      <c r="E959" t="b">
        <v>1</v>
      </c>
      <c r="F959">
        <f>COUNTIF($D$2:D3199,D959)</f>
        <v>1</v>
      </c>
    </row>
    <row r="960" spans="1:6" x14ac:dyDescent="0.35">
      <c r="A960" t="s">
        <v>2107</v>
      </c>
      <c r="B960" t="s">
        <v>336</v>
      </c>
      <c r="C960" t="s">
        <v>9</v>
      </c>
      <c r="D960" t="s">
        <v>2108</v>
      </c>
      <c r="E960" t="b">
        <v>1</v>
      </c>
      <c r="F960">
        <f>COUNTIF($D$2:D3200,D960)</f>
        <v>1</v>
      </c>
    </row>
    <row r="961" spans="1:6" x14ac:dyDescent="0.35">
      <c r="A961" t="s">
        <v>2109</v>
      </c>
      <c r="B961" t="s">
        <v>638</v>
      </c>
      <c r="C961" t="s">
        <v>9</v>
      </c>
      <c r="D961" t="s">
        <v>2110</v>
      </c>
      <c r="E961" t="b">
        <v>1</v>
      </c>
      <c r="F961">
        <f>COUNTIF($D$2:D3201,D961)</f>
        <v>1</v>
      </c>
    </row>
    <row r="962" spans="1:6" x14ac:dyDescent="0.35">
      <c r="A962" t="s">
        <v>2111</v>
      </c>
      <c r="B962" t="s">
        <v>172</v>
      </c>
      <c r="C962" t="s">
        <v>9</v>
      </c>
      <c r="D962" t="s">
        <v>1720</v>
      </c>
      <c r="E962" t="b">
        <v>1</v>
      </c>
      <c r="F962">
        <f>COUNTIF($D$2:D3202,D962)</f>
        <v>2</v>
      </c>
    </row>
    <row r="963" spans="1:6" x14ac:dyDescent="0.35">
      <c r="A963" t="s">
        <v>2112</v>
      </c>
      <c r="B963" t="s">
        <v>165</v>
      </c>
      <c r="C963" t="s">
        <v>9</v>
      </c>
      <c r="D963" t="s">
        <v>564</v>
      </c>
      <c r="E963" t="b">
        <v>0</v>
      </c>
      <c r="F963">
        <f>COUNTIF($D$2:D3203,D963)</f>
        <v>2</v>
      </c>
    </row>
    <row r="964" spans="1:6" x14ac:dyDescent="0.35">
      <c r="A964" t="s">
        <v>2113</v>
      </c>
      <c r="B964" t="s">
        <v>43</v>
      </c>
      <c r="C964" t="s">
        <v>9</v>
      </c>
      <c r="D964" t="s">
        <v>2114</v>
      </c>
      <c r="E964" t="b">
        <v>1</v>
      </c>
      <c r="F964">
        <f>COUNTIF($D$2:D3204,D964)</f>
        <v>1</v>
      </c>
    </row>
    <row r="965" spans="1:6" x14ac:dyDescent="0.35">
      <c r="A965" t="s">
        <v>2115</v>
      </c>
      <c r="B965" t="s">
        <v>35</v>
      </c>
      <c r="C965" t="s">
        <v>9</v>
      </c>
      <c r="D965" t="s">
        <v>2116</v>
      </c>
      <c r="E965" t="b">
        <v>1</v>
      </c>
      <c r="F965">
        <f>COUNTIF($D$2:D3205,D965)</f>
        <v>1</v>
      </c>
    </row>
    <row r="966" spans="1:6" x14ac:dyDescent="0.35">
      <c r="A966" t="s">
        <v>2117</v>
      </c>
      <c r="B966" t="s">
        <v>65</v>
      </c>
      <c r="C966" t="s">
        <v>9</v>
      </c>
      <c r="D966" t="s">
        <v>2118</v>
      </c>
      <c r="E966" t="b">
        <v>1</v>
      </c>
      <c r="F966">
        <f>COUNTIF($D$2:D3206,D966)</f>
        <v>1</v>
      </c>
    </row>
    <row r="967" spans="1:6" x14ac:dyDescent="0.35">
      <c r="A967" t="s">
        <v>2119</v>
      </c>
      <c r="B967" t="s">
        <v>336</v>
      </c>
      <c r="C967" t="s">
        <v>9</v>
      </c>
      <c r="D967" t="s">
        <v>2120</v>
      </c>
      <c r="E967" t="b">
        <v>1</v>
      </c>
      <c r="F967">
        <f>COUNTIF($D$2:D3207,D967)</f>
        <v>1</v>
      </c>
    </row>
    <row r="968" spans="1:6" x14ac:dyDescent="0.35">
      <c r="A968" t="s">
        <v>2121</v>
      </c>
      <c r="B968" t="s">
        <v>351</v>
      </c>
      <c r="C968" t="s">
        <v>9</v>
      </c>
      <c r="D968" t="s">
        <v>2122</v>
      </c>
      <c r="E968" t="b">
        <v>1</v>
      </c>
      <c r="F968">
        <f>COUNTIF($D$2:D3208,D968)</f>
        <v>1</v>
      </c>
    </row>
    <row r="969" spans="1:6" x14ac:dyDescent="0.35">
      <c r="A969" t="s">
        <v>2123</v>
      </c>
      <c r="B969" t="s">
        <v>289</v>
      </c>
      <c r="C969" t="s">
        <v>9</v>
      </c>
      <c r="D969" t="s">
        <v>465</v>
      </c>
      <c r="E969" t="b">
        <v>1</v>
      </c>
      <c r="F969">
        <f>COUNTIF($D$2:D3209,D969)</f>
        <v>4</v>
      </c>
    </row>
    <row r="970" spans="1:6" x14ac:dyDescent="0.35">
      <c r="A970" t="s">
        <v>2124</v>
      </c>
      <c r="B970" t="s">
        <v>324</v>
      </c>
      <c r="C970" t="s">
        <v>9</v>
      </c>
      <c r="D970" t="s">
        <v>2125</v>
      </c>
      <c r="E970" t="b">
        <v>1</v>
      </c>
      <c r="F970">
        <f>COUNTIF($D$2:D3210,D970)</f>
        <v>1</v>
      </c>
    </row>
    <row r="971" spans="1:6" x14ac:dyDescent="0.35">
      <c r="A971" t="s">
        <v>2126</v>
      </c>
      <c r="B971" t="s">
        <v>225</v>
      </c>
      <c r="C971" t="s">
        <v>9</v>
      </c>
      <c r="D971" t="s">
        <v>2127</v>
      </c>
      <c r="E971" t="b">
        <v>1</v>
      </c>
      <c r="F971">
        <f>COUNTIF($D$2:D3211,D971)</f>
        <v>1</v>
      </c>
    </row>
    <row r="972" spans="1:6" x14ac:dyDescent="0.35">
      <c r="A972" t="s">
        <v>2128</v>
      </c>
      <c r="B972" t="s">
        <v>12</v>
      </c>
      <c r="C972" t="s">
        <v>9</v>
      </c>
      <c r="D972" t="s">
        <v>2129</v>
      </c>
      <c r="E972" t="b">
        <v>1</v>
      </c>
      <c r="F972">
        <f>COUNTIF($D$2:D3212,D972)</f>
        <v>2</v>
      </c>
    </row>
    <row r="973" spans="1:6" x14ac:dyDescent="0.35">
      <c r="A973" t="s">
        <v>2130</v>
      </c>
      <c r="B973" t="s">
        <v>108</v>
      </c>
      <c r="C973" t="s">
        <v>9</v>
      </c>
      <c r="D973" t="s">
        <v>2131</v>
      </c>
      <c r="E973" t="b">
        <v>1</v>
      </c>
      <c r="F973">
        <f>COUNTIF($D$2:D3213,D973)</f>
        <v>1</v>
      </c>
    </row>
    <row r="974" spans="1:6" x14ac:dyDescent="0.35">
      <c r="A974" t="s">
        <v>2132</v>
      </c>
      <c r="B974" t="s">
        <v>175</v>
      </c>
      <c r="C974" t="s">
        <v>9</v>
      </c>
      <c r="D974" t="s">
        <v>166</v>
      </c>
      <c r="E974" t="b">
        <v>1</v>
      </c>
      <c r="F974">
        <f>COUNTIF($D$2:D3214,D974)</f>
        <v>2</v>
      </c>
    </row>
    <row r="975" spans="1:6" x14ac:dyDescent="0.35">
      <c r="A975" t="s">
        <v>2133</v>
      </c>
      <c r="B975" t="s">
        <v>118</v>
      </c>
      <c r="C975" t="s">
        <v>9</v>
      </c>
      <c r="D975" t="s">
        <v>2134</v>
      </c>
      <c r="E975" t="b">
        <v>1</v>
      </c>
      <c r="F975">
        <f>COUNTIF($D$2:D3215,D975)</f>
        <v>1</v>
      </c>
    </row>
    <row r="976" spans="1:6" x14ac:dyDescent="0.35">
      <c r="A976" t="s">
        <v>2135</v>
      </c>
      <c r="B976" t="s">
        <v>162</v>
      </c>
      <c r="C976" t="s">
        <v>9</v>
      </c>
      <c r="D976" t="s">
        <v>2136</v>
      </c>
      <c r="E976" t="b">
        <v>1</v>
      </c>
      <c r="F976">
        <f>COUNTIF($D$2:D3216,D976)</f>
        <v>2</v>
      </c>
    </row>
    <row r="977" spans="1:6" x14ac:dyDescent="0.35">
      <c r="A977" t="s">
        <v>2137</v>
      </c>
      <c r="B977" t="s">
        <v>225</v>
      </c>
      <c r="C977" t="s">
        <v>9</v>
      </c>
      <c r="D977" t="s">
        <v>2138</v>
      </c>
      <c r="E977" t="b">
        <v>1</v>
      </c>
      <c r="F977">
        <f>COUNTIF($D$2:D3217,D977)</f>
        <v>1</v>
      </c>
    </row>
    <row r="978" spans="1:6" x14ac:dyDescent="0.35">
      <c r="A978" t="s">
        <v>2139</v>
      </c>
      <c r="B978" t="s">
        <v>437</v>
      </c>
      <c r="C978" t="s">
        <v>9</v>
      </c>
      <c r="D978" t="s">
        <v>2140</v>
      </c>
      <c r="E978" t="b">
        <v>1</v>
      </c>
      <c r="F978">
        <f>COUNTIF($D$2:D3218,D978)</f>
        <v>1</v>
      </c>
    </row>
    <row r="979" spans="1:6" x14ac:dyDescent="0.35">
      <c r="A979" t="s">
        <v>2141</v>
      </c>
      <c r="B979" t="s">
        <v>35</v>
      </c>
      <c r="C979" t="s">
        <v>9</v>
      </c>
      <c r="D979" t="s">
        <v>2142</v>
      </c>
      <c r="E979" t="b">
        <v>1</v>
      </c>
      <c r="F979">
        <f>COUNTIF($D$2:D3219,D979)</f>
        <v>1</v>
      </c>
    </row>
    <row r="980" spans="1:6" x14ac:dyDescent="0.35">
      <c r="A980" t="s">
        <v>2143</v>
      </c>
      <c r="B980" t="s">
        <v>336</v>
      </c>
      <c r="C980" t="s">
        <v>9</v>
      </c>
      <c r="D980" t="s">
        <v>2144</v>
      </c>
      <c r="E980" t="b">
        <v>1</v>
      </c>
      <c r="F980">
        <f>COUNTIF($D$2:D3220,D980)</f>
        <v>3</v>
      </c>
    </row>
    <row r="981" spans="1:6" x14ac:dyDescent="0.35">
      <c r="A981" t="s">
        <v>2145</v>
      </c>
      <c r="B981" t="s">
        <v>286</v>
      </c>
      <c r="C981" t="s">
        <v>9</v>
      </c>
      <c r="D981" t="s">
        <v>2146</v>
      </c>
      <c r="E981" t="b">
        <v>1</v>
      </c>
      <c r="F981">
        <f>COUNTIF($D$2:D3221,D981)</f>
        <v>1</v>
      </c>
    </row>
    <row r="982" spans="1:6" x14ac:dyDescent="0.35">
      <c r="A982" t="s">
        <v>2147</v>
      </c>
      <c r="B982" t="s">
        <v>486</v>
      </c>
      <c r="C982" t="s">
        <v>9</v>
      </c>
      <c r="D982" t="s">
        <v>2148</v>
      </c>
      <c r="E982" t="b">
        <v>1</v>
      </c>
      <c r="F982">
        <f>COUNTIF($D$2:D3222,D982)</f>
        <v>1</v>
      </c>
    </row>
    <row r="983" spans="1:6" x14ac:dyDescent="0.35">
      <c r="A983" t="s">
        <v>2149</v>
      </c>
      <c r="B983" t="s">
        <v>155</v>
      </c>
      <c r="C983" t="s">
        <v>9</v>
      </c>
      <c r="D983" t="s">
        <v>2150</v>
      </c>
      <c r="E983" t="b">
        <v>1</v>
      </c>
      <c r="F983">
        <f>COUNTIF($D$2:D3223,D983)</f>
        <v>1</v>
      </c>
    </row>
    <row r="984" spans="1:6" x14ac:dyDescent="0.35">
      <c r="A984" t="s">
        <v>2151</v>
      </c>
      <c r="B984" t="s">
        <v>72</v>
      </c>
      <c r="C984" t="s">
        <v>9</v>
      </c>
      <c r="D984" t="s">
        <v>2152</v>
      </c>
      <c r="E984" t="b">
        <v>1</v>
      </c>
      <c r="F984">
        <f>COUNTIF($D$2:D3224,D984)</f>
        <v>1</v>
      </c>
    </row>
    <row r="985" spans="1:6" x14ac:dyDescent="0.35">
      <c r="A985" t="s">
        <v>2153</v>
      </c>
      <c r="B985" t="s">
        <v>134</v>
      </c>
      <c r="C985" t="s">
        <v>9</v>
      </c>
      <c r="D985" t="s">
        <v>2154</v>
      </c>
      <c r="E985" t="b">
        <v>1</v>
      </c>
      <c r="F985">
        <f>COUNTIF($D$2:D3225,D985)</f>
        <v>1</v>
      </c>
    </row>
    <row r="986" spans="1:6" x14ac:dyDescent="0.35">
      <c r="A986" t="s">
        <v>2155</v>
      </c>
      <c r="B986" t="s">
        <v>202</v>
      </c>
      <c r="C986" t="s">
        <v>9</v>
      </c>
      <c r="D986" t="s">
        <v>2156</v>
      </c>
      <c r="E986" t="b">
        <v>1</v>
      </c>
      <c r="F986">
        <f>COUNTIF($D$2:D3226,D986)</f>
        <v>1</v>
      </c>
    </row>
    <row r="987" spans="1:6" x14ac:dyDescent="0.35">
      <c r="A987" t="s">
        <v>2157</v>
      </c>
      <c r="B987" t="s">
        <v>611</v>
      </c>
      <c r="C987" t="s">
        <v>9</v>
      </c>
      <c r="D987" t="s">
        <v>1629</v>
      </c>
      <c r="E987" t="b">
        <v>1</v>
      </c>
      <c r="F987">
        <f>COUNTIF($D$2:D3227,D987)</f>
        <v>3</v>
      </c>
    </row>
    <row r="988" spans="1:6" x14ac:dyDescent="0.35">
      <c r="A988" t="s">
        <v>2158</v>
      </c>
      <c r="B988" t="s">
        <v>638</v>
      </c>
      <c r="C988" t="s">
        <v>9</v>
      </c>
      <c r="D988" t="s">
        <v>2159</v>
      </c>
      <c r="E988" t="b">
        <v>1</v>
      </c>
      <c r="F988">
        <f>COUNTIF($D$2:D3228,D988)</f>
        <v>1</v>
      </c>
    </row>
    <row r="989" spans="1:6" x14ac:dyDescent="0.35">
      <c r="A989" t="s">
        <v>2160</v>
      </c>
      <c r="B989" t="s">
        <v>86</v>
      </c>
      <c r="C989" t="s">
        <v>9</v>
      </c>
      <c r="D989" t="s">
        <v>2161</v>
      </c>
      <c r="E989" t="b">
        <v>1</v>
      </c>
      <c r="F989">
        <f>COUNTIF($D$2:D3229,D989)</f>
        <v>1</v>
      </c>
    </row>
    <row r="990" spans="1:6" x14ac:dyDescent="0.35">
      <c r="A990" t="s">
        <v>2162</v>
      </c>
      <c r="B990" t="s">
        <v>199</v>
      </c>
      <c r="C990" t="s">
        <v>9</v>
      </c>
      <c r="D990" t="s">
        <v>2163</v>
      </c>
      <c r="E990" t="b">
        <v>1</v>
      </c>
      <c r="F990">
        <f>COUNTIF($D$2:D3230,D990)</f>
        <v>2</v>
      </c>
    </row>
    <row r="991" spans="1:6" x14ac:dyDescent="0.35">
      <c r="A991" t="s">
        <v>2164</v>
      </c>
      <c r="B991" t="s">
        <v>268</v>
      </c>
      <c r="C991" t="s">
        <v>9</v>
      </c>
      <c r="D991" t="s">
        <v>553</v>
      </c>
      <c r="E991" t="b">
        <v>1</v>
      </c>
      <c r="F991">
        <f>COUNTIF($D$2:D3231,D991)</f>
        <v>2</v>
      </c>
    </row>
    <row r="992" spans="1:6" x14ac:dyDescent="0.35">
      <c r="A992" t="s">
        <v>2165</v>
      </c>
      <c r="B992" t="s">
        <v>785</v>
      </c>
      <c r="C992" t="s">
        <v>9</v>
      </c>
      <c r="D992" t="s">
        <v>2166</v>
      </c>
      <c r="E992" t="b">
        <v>1</v>
      </c>
      <c r="F992">
        <f>COUNTIF($D$2:D3232,D992)</f>
        <v>1</v>
      </c>
    </row>
    <row r="993" spans="1:6" x14ac:dyDescent="0.35">
      <c r="A993" t="s">
        <v>2167</v>
      </c>
      <c r="B993" t="s">
        <v>785</v>
      </c>
      <c r="C993" t="s">
        <v>9</v>
      </c>
      <c r="D993" t="s">
        <v>2168</v>
      </c>
      <c r="E993" t="b">
        <v>1</v>
      </c>
      <c r="F993">
        <f>COUNTIF($D$2:D3233,D993)</f>
        <v>1</v>
      </c>
    </row>
    <row r="994" spans="1:6" x14ac:dyDescent="0.35">
      <c r="A994" t="s">
        <v>2169</v>
      </c>
      <c r="B994" t="s">
        <v>437</v>
      </c>
      <c r="C994" t="s">
        <v>9</v>
      </c>
      <c r="D994" t="s">
        <v>2170</v>
      </c>
      <c r="E994" t="b">
        <v>1</v>
      </c>
      <c r="F994">
        <f>COUNTIF($D$2:D3234,D994)</f>
        <v>1</v>
      </c>
    </row>
    <row r="995" spans="1:6" x14ac:dyDescent="0.35">
      <c r="A995" t="s">
        <v>2171</v>
      </c>
      <c r="B995" t="s">
        <v>134</v>
      </c>
      <c r="C995" t="s">
        <v>9</v>
      </c>
      <c r="D995" t="s">
        <v>1522</v>
      </c>
      <c r="E995" t="b">
        <v>1</v>
      </c>
      <c r="F995">
        <f>COUNTIF($D$2:D3235,D995)</f>
        <v>2</v>
      </c>
    </row>
    <row r="996" spans="1:6" x14ac:dyDescent="0.35">
      <c r="A996" t="s">
        <v>2172</v>
      </c>
      <c r="B996" t="s">
        <v>289</v>
      </c>
      <c r="C996" t="s">
        <v>9</v>
      </c>
      <c r="D996" t="s">
        <v>2173</v>
      </c>
      <c r="E996" t="b">
        <v>1</v>
      </c>
      <c r="F996">
        <f>COUNTIF($D$2:D3236,D996)</f>
        <v>1</v>
      </c>
    </row>
    <row r="997" spans="1:6" x14ac:dyDescent="0.35">
      <c r="A997" t="s">
        <v>2174</v>
      </c>
      <c r="B997" t="s">
        <v>26</v>
      </c>
      <c r="C997" t="s">
        <v>9</v>
      </c>
      <c r="D997" t="s">
        <v>2175</v>
      </c>
      <c r="E997" t="b">
        <v>1</v>
      </c>
      <c r="F997">
        <f>COUNTIF($D$2:D3237,D997)</f>
        <v>1</v>
      </c>
    </row>
    <row r="998" spans="1:6" x14ac:dyDescent="0.35">
      <c r="A998" t="s">
        <v>2176</v>
      </c>
      <c r="B998" t="s">
        <v>118</v>
      </c>
      <c r="C998" t="s">
        <v>9</v>
      </c>
      <c r="D998" t="s">
        <v>2177</v>
      </c>
      <c r="E998" t="b">
        <v>1</v>
      </c>
      <c r="F998">
        <f>COUNTIF($D$2:D3238,D998)</f>
        <v>1</v>
      </c>
    </row>
    <row r="999" spans="1:6" x14ac:dyDescent="0.35">
      <c r="A999" t="s">
        <v>2178</v>
      </c>
      <c r="B999" t="s">
        <v>162</v>
      </c>
      <c r="C999" t="s">
        <v>9</v>
      </c>
      <c r="D999" t="s">
        <v>2179</v>
      </c>
      <c r="E999" t="b">
        <v>0</v>
      </c>
      <c r="F999">
        <f>COUNTIF($D$2:D3239,D999)</f>
        <v>2</v>
      </c>
    </row>
    <row r="1000" spans="1:6" x14ac:dyDescent="0.35">
      <c r="A1000" t="s">
        <v>2180</v>
      </c>
      <c r="B1000" t="s">
        <v>202</v>
      </c>
      <c r="C1000" t="s">
        <v>9</v>
      </c>
      <c r="D1000" t="s">
        <v>2181</v>
      </c>
      <c r="E1000" t="b">
        <v>1</v>
      </c>
      <c r="F1000">
        <f>COUNTIF($D$2:D3240,D1000)</f>
        <v>1</v>
      </c>
    </row>
    <row r="1001" spans="1:6" x14ac:dyDescent="0.35">
      <c r="A1001" t="s">
        <v>2182</v>
      </c>
      <c r="B1001" t="s">
        <v>454</v>
      </c>
      <c r="C1001" t="s">
        <v>9</v>
      </c>
      <c r="D1001" t="s">
        <v>2183</v>
      </c>
      <c r="E1001" t="b">
        <v>1</v>
      </c>
      <c r="F1001">
        <f>COUNTIF($D$2:D3241,D1001)</f>
        <v>1</v>
      </c>
    </row>
    <row r="1002" spans="1:6" x14ac:dyDescent="0.35">
      <c r="A1002" t="s">
        <v>2184</v>
      </c>
      <c r="B1002" t="s">
        <v>46</v>
      </c>
      <c r="C1002" t="s">
        <v>9</v>
      </c>
      <c r="D1002" t="s">
        <v>1518</v>
      </c>
      <c r="E1002" t="b">
        <v>1</v>
      </c>
      <c r="F1002">
        <f>COUNTIF($D$2:D3242,D1002)</f>
        <v>3</v>
      </c>
    </row>
    <row r="1003" spans="1:6" x14ac:dyDescent="0.35">
      <c r="A1003" t="s">
        <v>2185</v>
      </c>
      <c r="B1003" t="s">
        <v>493</v>
      </c>
      <c r="C1003" t="s">
        <v>9</v>
      </c>
      <c r="D1003" t="s">
        <v>2186</v>
      </c>
      <c r="E1003" t="b">
        <v>1</v>
      </c>
      <c r="F1003">
        <f>COUNTIF($D$2:D3243,D1003)</f>
        <v>1</v>
      </c>
    </row>
    <row r="1004" spans="1:6" x14ac:dyDescent="0.35">
      <c r="A1004" t="s">
        <v>2187</v>
      </c>
      <c r="B1004" t="s">
        <v>76</v>
      </c>
      <c r="C1004" t="s">
        <v>9</v>
      </c>
      <c r="D1004" t="s">
        <v>2188</v>
      </c>
      <c r="E1004" t="b">
        <v>1</v>
      </c>
      <c r="F1004">
        <f>COUNTIF($D$2:D3244,D1004)</f>
        <v>1</v>
      </c>
    </row>
    <row r="1005" spans="1:6" x14ac:dyDescent="0.35">
      <c r="A1005" t="s">
        <v>2189</v>
      </c>
      <c r="B1005" t="s">
        <v>94</v>
      </c>
      <c r="C1005" t="s">
        <v>9</v>
      </c>
      <c r="D1005" t="s">
        <v>2190</v>
      </c>
      <c r="E1005" t="b">
        <v>1</v>
      </c>
      <c r="F1005">
        <f>COUNTIF($D$2:D3245,D1005)</f>
        <v>1</v>
      </c>
    </row>
    <row r="1006" spans="1:6" x14ac:dyDescent="0.35">
      <c r="A1006" t="s">
        <v>2191</v>
      </c>
      <c r="B1006" t="s">
        <v>211</v>
      </c>
      <c r="C1006" t="s">
        <v>9</v>
      </c>
      <c r="D1006" t="s">
        <v>2192</v>
      </c>
      <c r="E1006" t="b">
        <v>1</v>
      </c>
      <c r="F1006">
        <f>COUNTIF($D$2:D3246,D1006)</f>
        <v>2</v>
      </c>
    </row>
    <row r="1007" spans="1:6" x14ac:dyDescent="0.35">
      <c r="A1007" t="s">
        <v>2193</v>
      </c>
      <c r="B1007" t="s">
        <v>39</v>
      </c>
      <c r="C1007" t="s">
        <v>9</v>
      </c>
      <c r="D1007" t="s">
        <v>92</v>
      </c>
      <c r="E1007" t="b">
        <v>1</v>
      </c>
      <c r="F1007">
        <f>COUNTIF($D$2:D3247,D1007)</f>
        <v>3</v>
      </c>
    </row>
    <row r="1008" spans="1:6" x14ac:dyDescent="0.35">
      <c r="A1008" t="s">
        <v>2194</v>
      </c>
      <c r="B1008" t="s">
        <v>354</v>
      </c>
      <c r="C1008" t="s">
        <v>9</v>
      </c>
      <c r="D1008" t="s">
        <v>137</v>
      </c>
      <c r="E1008" t="b">
        <v>1</v>
      </c>
      <c r="F1008">
        <f>COUNTIF($D$2:D3248,D1008)</f>
        <v>3</v>
      </c>
    </row>
    <row r="1009" spans="1:6" x14ac:dyDescent="0.35">
      <c r="A1009" t="s">
        <v>2195</v>
      </c>
      <c r="B1009" t="s">
        <v>139</v>
      </c>
      <c r="C1009" t="s">
        <v>9</v>
      </c>
      <c r="D1009" t="s">
        <v>2196</v>
      </c>
      <c r="E1009" t="b">
        <v>1</v>
      </c>
      <c r="F1009">
        <f>COUNTIF($D$2:D3249,D1009)</f>
        <v>1</v>
      </c>
    </row>
    <row r="1010" spans="1:6" x14ac:dyDescent="0.35">
      <c r="A1010" t="s">
        <v>2197</v>
      </c>
      <c r="B1010" t="s">
        <v>81</v>
      </c>
      <c r="C1010" t="s">
        <v>9</v>
      </c>
      <c r="D1010" t="s">
        <v>1474</v>
      </c>
      <c r="E1010" t="b">
        <v>1</v>
      </c>
      <c r="F1010">
        <f>COUNTIF($D$2:D3250,D1010)</f>
        <v>2</v>
      </c>
    </row>
    <row r="1011" spans="1:6" x14ac:dyDescent="0.35">
      <c r="A1011" t="s">
        <v>2198</v>
      </c>
      <c r="B1011" t="s">
        <v>39</v>
      </c>
      <c r="C1011" t="s">
        <v>9</v>
      </c>
      <c r="D1011" t="s">
        <v>2199</v>
      </c>
      <c r="E1011" t="b">
        <v>1</v>
      </c>
      <c r="F1011">
        <f>COUNTIF($D$2:D3251,D1011)</f>
        <v>2</v>
      </c>
    </row>
    <row r="1012" spans="1:6" x14ac:dyDescent="0.35">
      <c r="A1012" t="s">
        <v>2200</v>
      </c>
      <c r="B1012" t="s">
        <v>650</v>
      </c>
      <c r="C1012" t="s">
        <v>9</v>
      </c>
      <c r="D1012" t="s">
        <v>2201</v>
      </c>
      <c r="E1012" t="b">
        <v>1</v>
      </c>
      <c r="F1012">
        <f>COUNTIF($D$2:D3252,D1012)</f>
        <v>1</v>
      </c>
    </row>
    <row r="1013" spans="1:6" x14ac:dyDescent="0.35">
      <c r="A1013" t="s">
        <v>2202</v>
      </c>
      <c r="B1013" t="s">
        <v>892</v>
      </c>
      <c r="C1013" t="s">
        <v>9</v>
      </c>
      <c r="D1013" t="s">
        <v>2203</v>
      </c>
      <c r="E1013" t="b">
        <v>1</v>
      </c>
      <c r="F1013">
        <f>COUNTIF($D$2:D3253,D1013)</f>
        <v>1</v>
      </c>
    </row>
    <row r="1014" spans="1:6" x14ac:dyDescent="0.35">
      <c r="A1014" t="s">
        <v>2204</v>
      </c>
      <c r="B1014" t="s">
        <v>622</v>
      </c>
      <c r="C1014" t="s">
        <v>9</v>
      </c>
      <c r="D1014" t="s">
        <v>2205</v>
      </c>
      <c r="E1014" t="b">
        <v>1</v>
      </c>
      <c r="F1014">
        <f>COUNTIF($D$2:D3254,D1014)</f>
        <v>2</v>
      </c>
    </row>
    <row r="1015" spans="1:6" x14ac:dyDescent="0.35">
      <c r="A1015" t="s">
        <v>2206</v>
      </c>
      <c r="B1015" t="s">
        <v>202</v>
      </c>
      <c r="C1015" t="s">
        <v>9</v>
      </c>
      <c r="D1015" t="s">
        <v>2207</v>
      </c>
      <c r="E1015" t="b">
        <v>1</v>
      </c>
      <c r="F1015">
        <f>COUNTIF($D$2:D3255,D1015)</f>
        <v>1</v>
      </c>
    </row>
    <row r="1016" spans="1:6" x14ac:dyDescent="0.35">
      <c r="A1016" t="s">
        <v>2208</v>
      </c>
      <c r="B1016" t="s">
        <v>147</v>
      </c>
      <c r="C1016" t="s">
        <v>9</v>
      </c>
      <c r="D1016" t="s">
        <v>2209</v>
      </c>
      <c r="E1016" t="b">
        <v>1</v>
      </c>
      <c r="F1016">
        <f>COUNTIF($D$2:D3256,D1016)</f>
        <v>1</v>
      </c>
    </row>
    <row r="1017" spans="1:6" x14ac:dyDescent="0.35">
      <c r="A1017" t="s">
        <v>2210</v>
      </c>
      <c r="B1017" t="s">
        <v>437</v>
      </c>
      <c r="C1017" t="s">
        <v>9</v>
      </c>
      <c r="D1017" t="s">
        <v>2211</v>
      </c>
      <c r="E1017" t="b">
        <v>1</v>
      </c>
      <c r="F1017">
        <f>COUNTIF($D$2:D3257,D1017)</f>
        <v>1</v>
      </c>
    </row>
    <row r="1018" spans="1:6" x14ac:dyDescent="0.35">
      <c r="A1018" t="s">
        <v>2212</v>
      </c>
      <c r="B1018" t="s">
        <v>378</v>
      </c>
      <c r="C1018" t="s">
        <v>9</v>
      </c>
      <c r="D1018" t="s">
        <v>98</v>
      </c>
      <c r="E1018" t="b">
        <v>1</v>
      </c>
      <c r="F1018">
        <f>COUNTIF($D$2:D3258,D1018)</f>
        <v>3</v>
      </c>
    </row>
    <row r="1019" spans="1:6" x14ac:dyDescent="0.35">
      <c r="A1019" t="s">
        <v>2213</v>
      </c>
      <c r="B1019" t="s">
        <v>134</v>
      </c>
      <c r="C1019" t="s">
        <v>9</v>
      </c>
      <c r="D1019" t="s">
        <v>2214</v>
      </c>
      <c r="E1019" t="b">
        <v>1</v>
      </c>
      <c r="F1019">
        <f>COUNTIF($D$2:D3259,D1019)</f>
        <v>1</v>
      </c>
    </row>
    <row r="1020" spans="1:6" x14ac:dyDescent="0.35">
      <c r="A1020" t="s">
        <v>2215</v>
      </c>
      <c r="B1020" t="s">
        <v>172</v>
      </c>
      <c r="C1020" t="s">
        <v>9</v>
      </c>
      <c r="D1020" t="s">
        <v>2216</v>
      </c>
      <c r="E1020" t="b">
        <v>1</v>
      </c>
      <c r="F1020">
        <f>COUNTIF($D$2:D3260,D1020)</f>
        <v>2</v>
      </c>
    </row>
    <row r="1021" spans="1:6" x14ac:dyDescent="0.35">
      <c r="A1021" t="s">
        <v>2217</v>
      </c>
      <c r="B1021" t="s">
        <v>378</v>
      </c>
      <c r="C1021" t="s">
        <v>9</v>
      </c>
      <c r="D1021" t="s">
        <v>749</v>
      </c>
      <c r="E1021" t="b">
        <v>1</v>
      </c>
      <c r="F1021">
        <f>COUNTIF($D$2:D3261,D1021)</f>
        <v>2</v>
      </c>
    </row>
    <row r="1022" spans="1:6" x14ac:dyDescent="0.35">
      <c r="A1022" t="s">
        <v>2218</v>
      </c>
      <c r="B1022" t="s">
        <v>43</v>
      </c>
      <c r="C1022" t="s">
        <v>9</v>
      </c>
      <c r="D1022" t="s">
        <v>2219</v>
      </c>
      <c r="E1022" t="b">
        <v>1</v>
      </c>
      <c r="F1022">
        <f>COUNTIF($D$2:D3262,D1022)</f>
        <v>1</v>
      </c>
    </row>
    <row r="1023" spans="1:6" x14ac:dyDescent="0.35">
      <c r="A1023" t="s">
        <v>2220</v>
      </c>
      <c r="B1023" t="s">
        <v>552</v>
      </c>
      <c r="C1023" t="s">
        <v>9</v>
      </c>
      <c r="D1023" t="s">
        <v>845</v>
      </c>
      <c r="E1023" t="b">
        <v>1</v>
      </c>
      <c r="F1023">
        <f>COUNTIF($D$2:D3263,D1023)</f>
        <v>2</v>
      </c>
    </row>
    <row r="1024" spans="1:6" x14ac:dyDescent="0.35">
      <c r="A1024" t="s">
        <v>2221</v>
      </c>
      <c r="B1024" t="s">
        <v>65</v>
      </c>
      <c r="C1024" t="s">
        <v>9</v>
      </c>
      <c r="D1024" t="s">
        <v>1158</v>
      </c>
      <c r="E1024" t="b">
        <v>1</v>
      </c>
      <c r="F1024">
        <f>COUNTIF($D$2:D3264,D1024)</f>
        <v>2</v>
      </c>
    </row>
    <row r="1025" spans="1:6" x14ac:dyDescent="0.35">
      <c r="A1025" t="s">
        <v>2222</v>
      </c>
      <c r="B1025" t="s">
        <v>219</v>
      </c>
      <c r="C1025" t="s">
        <v>9</v>
      </c>
      <c r="D1025" t="s">
        <v>2223</v>
      </c>
      <c r="E1025" t="b">
        <v>1</v>
      </c>
      <c r="F1025">
        <f>COUNTIF($D$2:D3265,D1025)</f>
        <v>1</v>
      </c>
    </row>
    <row r="1026" spans="1:6" x14ac:dyDescent="0.35">
      <c r="A1026" t="s">
        <v>2224</v>
      </c>
      <c r="B1026" t="s">
        <v>199</v>
      </c>
      <c r="C1026" t="s">
        <v>9</v>
      </c>
      <c r="D1026" t="s">
        <v>2225</v>
      </c>
      <c r="E1026" t="b">
        <v>1</v>
      </c>
      <c r="F1026">
        <f>COUNTIF($D$2:D3266,D1026)</f>
        <v>2</v>
      </c>
    </row>
    <row r="1027" spans="1:6" x14ac:dyDescent="0.35">
      <c r="A1027" t="s">
        <v>2226</v>
      </c>
      <c r="B1027" t="s">
        <v>108</v>
      </c>
      <c r="C1027" t="s">
        <v>9</v>
      </c>
      <c r="D1027" t="s">
        <v>2227</v>
      </c>
      <c r="E1027" t="b">
        <v>1</v>
      </c>
      <c r="F1027">
        <f>COUNTIF($D$2:D3267,D1027)</f>
        <v>1</v>
      </c>
    </row>
    <row r="1028" spans="1:6" x14ac:dyDescent="0.35">
      <c r="A1028" t="s">
        <v>2228</v>
      </c>
      <c r="B1028" t="s">
        <v>268</v>
      </c>
      <c r="C1028" t="s">
        <v>9</v>
      </c>
      <c r="D1028" t="s">
        <v>2229</v>
      </c>
      <c r="E1028" t="b">
        <v>1</v>
      </c>
      <c r="F1028">
        <f>COUNTIF($D$2:D3268,D1028)</f>
        <v>2</v>
      </c>
    </row>
    <row r="1029" spans="1:6" x14ac:dyDescent="0.35">
      <c r="A1029" t="s">
        <v>2230</v>
      </c>
      <c r="B1029" t="s">
        <v>368</v>
      </c>
      <c r="C1029" t="s">
        <v>9</v>
      </c>
      <c r="D1029" t="s">
        <v>2231</v>
      </c>
      <c r="E1029" t="b">
        <v>1</v>
      </c>
      <c r="F1029">
        <f>COUNTIF($D$2:D3269,D1029)</f>
        <v>1</v>
      </c>
    </row>
    <row r="1030" spans="1:6" x14ac:dyDescent="0.35">
      <c r="A1030" t="s">
        <v>2232</v>
      </c>
      <c r="B1030" t="s">
        <v>57</v>
      </c>
      <c r="C1030" t="s">
        <v>9</v>
      </c>
      <c r="D1030" t="s">
        <v>2233</v>
      </c>
      <c r="E1030" t="b">
        <v>0</v>
      </c>
      <c r="F1030">
        <f>COUNTIF($D$2:D3270,D1030)</f>
        <v>1</v>
      </c>
    </row>
    <row r="1031" spans="1:6" x14ac:dyDescent="0.35">
      <c r="A1031" t="s">
        <v>2234</v>
      </c>
      <c r="B1031" t="s">
        <v>611</v>
      </c>
      <c r="C1031" t="s">
        <v>9</v>
      </c>
      <c r="D1031" t="s">
        <v>2235</v>
      </c>
      <c r="E1031" t="b">
        <v>1</v>
      </c>
      <c r="F1031">
        <f>COUNTIF($D$2:D3271,D1031)</f>
        <v>1</v>
      </c>
    </row>
    <row r="1032" spans="1:6" x14ac:dyDescent="0.35">
      <c r="A1032" t="s">
        <v>2236</v>
      </c>
      <c r="B1032" t="s">
        <v>622</v>
      </c>
      <c r="C1032" t="s">
        <v>9</v>
      </c>
      <c r="D1032" t="s">
        <v>1644</v>
      </c>
      <c r="E1032" t="b">
        <v>1</v>
      </c>
      <c r="F1032">
        <f>COUNTIF($D$2:D3272,D1032)</f>
        <v>2</v>
      </c>
    </row>
    <row r="1033" spans="1:6" x14ac:dyDescent="0.35">
      <c r="A1033" t="s">
        <v>2237</v>
      </c>
      <c r="B1033" t="s">
        <v>49</v>
      </c>
      <c r="C1033" t="s">
        <v>9</v>
      </c>
      <c r="D1033" t="s">
        <v>2238</v>
      </c>
      <c r="E1033" t="b">
        <v>1</v>
      </c>
      <c r="F1033">
        <f>COUNTIF($D$2:D3273,D1033)</f>
        <v>1</v>
      </c>
    </row>
    <row r="1034" spans="1:6" x14ac:dyDescent="0.35">
      <c r="A1034" t="s">
        <v>2239</v>
      </c>
      <c r="B1034" t="s">
        <v>785</v>
      </c>
      <c r="C1034" t="s">
        <v>9</v>
      </c>
      <c r="D1034" t="s">
        <v>2240</v>
      </c>
      <c r="E1034" t="b">
        <v>1</v>
      </c>
      <c r="F1034">
        <f>COUNTIF($D$2:D3274,D1034)</f>
        <v>1</v>
      </c>
    </row>
    <row r="1035" spans="1:6" x14ac:dyDescent="0.35">
      <c r="A1035" t="s">
        <v>2241</v>
      </c>
      <c r="B1035" t="s">
        <v>43</v>
      </c>
      <c r="C1035" t="s">
        <v>9</v>
      </c>
      <c r="D1035" t="s">
        <v>2242</v>
      </c>
      <c r="E1035" t="b">
        <v>1</v>
      </c>
      <c r="F1035">
        <f>COUNTIF($D$2:D3275,D1035)</f>
        <v>1</v>
      </c>
    </row>
    <row r="1036" spans="1:6" x14ac:dyDescent="0.35">
      <c r="A1036" t="s">
        <v>2243</v>
      </c>
      <c r="B1036" t="s">
        <v>336</v>
      </c>
      <c r="C1036" t="s">
        <v>9</v>
      </c>
      <c r="D1036" t="s">
        <v>89</v>
      </c>
      <c r="E1036" t="b">
        <v>1</v>
      </c>
      <c r="F1036">
        <f>COUNTIF($D$2:D3276,D1036)</f>
        <v>2</v>
      </c>
    </row>
    <row r="1037" spans="1:6" x14ac:dyDescent="0.35">
      <c r="A1037" t="s">
        <v>2244</v>
      </c>
      <c r="B1037" t="s">
        <v>368</v>
      </c>
      <c r="C1037" t="s">
        <v>9</v>
      </c>
      <c r="D1037" t="s">
        <v>2245</v>
      </c>
      <c r="E1037" t="b">
        <v>1</v>
      </c>
      <c r="F1037">
        <f>COUNTIF($D$2:D3277,D1037)</f>
        <v>1</v>
      </c>
    </row>
    <row r="1038" spans="1:6" x14ac:dyDescent="0.35">
      <c r="A1038" t="s">
        <v>2246</v>
      </c>
      <c r="B1038" t="s">
        <v>493</v>
      </c>
      <c r="C1038" t="s">
        <v>9</v>
      </c>
      <c r="D1038" t="s">
        <v>2247</v>
      </c>
      <c r="E1038" t="b">
        <v>1</v>
      </c>
      <c r="F1038">
        <f>COUNTIF($D$2:D3278,D1038)</f>
        <v>1</v>
      </c>
    </row>
    <row r="1039" spans="1:6" x14ac:dyDescent="0.35">
      <c r="A1039" t="s">
        <v>2248</v>
      </c>
      <c r="B1039" t="s">
        <v>165</v>
      </c>
      <c r="C1039" t="s">
        <v>9</v>
      </c>
      <c r="D1039" t="s">
        <v>2249</v>
      </c>
      <c r="E1039" t="b">
        <v>1</v>
      </c>
      <c r="F1039">
        <f>COUNTIF($D$2:D3279,D1039)</f>
        <v>1</v>
      </c>
    </row>
    <row r="1040" spans="1:6" x14ac:dyDescent="0.35">
      <c r="A1040" t="s">
        <v>2250</v>
      </c>
      <c r="B1040" t="s">
        <v>35</v>
      </c>
      <c r="C1040" t="s">
        <v>9</v>
      </c>
      <c r="D1040" t="s">
        <v>2251</v>
      </c>
      <c r="E1040" t="b">
        <v>1</v>
      </c>
      <c r="F1040">
        <f>COUNTIF($D$2:D3280,D1040)</f>
        <v>1</v>
      </c>
    </row>
    <row r="1041" spans="1:6" x14ac:dyDescent="0.35">
      <c r="A1041" t="s">
        <v>2252</v>
      </c>
      <c r="B1041" t="s">
        <v>892</v>
      </c>
      <c r="C1041" t="s">
        <v>9</v>
      </c>
      <c r="D1041" t="s">
        <v>2253</v>
      </c>
      <c r="E1041" t="b">
        <v>1</v>
      </c>
      <c r="F1041">
        <f>COUNTIF($D$2:D3281,D1041)</f>
        <v>1</v>
      </c>
    </row>
    <row r="1042" spans="1:6" x14ac:dyDescent="0.35">
      <c r="A1042" t="s">
        <v>2254</v>
      </c>
      <c r="B1042" t="s">
        <v>611</v>
      </c>
      <c r="C1042" t="s">
        <v>9</v>
      </c>
      <c r="D1042" t="s">
        <v>1139</v>
      </c>
      <c r="E1042" t="b">
        <v>1</v>
      </c>
      <c r="F1042">
        <f>COUNTIF($D$2:D3282,D1042)</f>
        <v>3</v>
      </c>
    </row>
    <row r="1043" spans="1:6" x14ac:dyDescent="0.35">
      <c r="A1043" t="s">
        <v>2255</v>
      </c>
      <c r="B1043" t="s">
        <v>622</v>
      </c>
      <c r="C1043" t="s">
        <v>9</v>
      </c>
      <c r="D1043" t="s">
        <v>2256</v>
      </c>
      <c r="E1043" t="b">
        <v>1</v>
      </c>
      <c r="F1043">
        <f>COUNTIF($D$2:D3283,D1043)</f>
        <v>1</v>
      </c>
    </row>
    <row r="1044" spans="1:6" x14ac:dyDescent="0.35">
      <c r="A1044" t="s">
        <v>2257</v>
      </c>
      <c r="B1044" t="s">
        <v>375</v>
      </c>
      <c r="C1044" t="s">
        <v>9</v>
      </c>
      <c r="D1044" t="s">
        <v>2258</v>
      </c>
      <c r="E1044" t="b">
        <v>1</v>
      </c>
      <c r="F1044">
        <f>COUNTIF($D$2:D3284,D1044)</f>
        <v>1</v>
      </c>
    </row>
    <row r="1045" spans="1:6" x14ac:dyDescent="0.35">
      <c r="A1045" t="s">
        <v>2259</v>
      </c>
      <c r="B1045" t="s">
        <v>8</v>
      </c>
      <c r="C1045" t="s">
        <v>9</v>
      </c>
      <c r="D1045" t="s">
        <v>2260</v>
      </c>
      <c r="E1045" t="b">
        <v>1</v>
      </c>
      <c r="F1045">
        <f>COUNTIF($D$2:D3285,D1045)</f>
        <v>1</v>
      </c>
    </row>
    <row r="1046" spans="1:6" x14ac:dyDescent="0.35">
      <c r="A1046" t="s">
        <v>2261</v>
      </c>
      <c r="B1046" t="s">
        <v>81</v>
      </c>
      <c r="C1046" t="s">
        <v>9</v>
      </c>
      <c r="D1046" t="s">
        <v>2262</v>
      </c>
      <c r="E1046" t="b">
        <v>1</v>
      </c>
      <c r="F1046">
        <f>COUNTIF($D$2:D3286,D1046)</f>
        <v>1</v>
      </c>
    </row>
    <row r="1047" spans="1:6" x14ac:dyDescent="0.35">
      <c r="A1047" t="s">
        <v>2263</v>
      </c>
      <c r="B1047" t="s">
        <v>324</v>
      </c>
      <c r="C1047" t="s">
        <v>9</v>
      </c>
      <c r="D1047" t="s">
        <v>2264</v>
      </c>
      <c r="E1047" t="b">
        <v>1</v>
      </c>
      <c r="F1047">
        <f>COUNTIF($D$2:D3287,D1047)</f>
        <v>1</v>
      </c>
    </row>
    <row r="1048" spans="1:6" x14ac:dyDescent="0.35">
      <c r="A1048" t="s">
        <v>2265</v>
      </c>
      <c r="B1048" t="s">
        <v>118</v>
      </c>
      <c r="C1048" t="s">
        <v>9</v>
      </c>
      <c r="D1048" t="s">
        <v>2266</v>
      </c>
      <c r="E1048" t="b">
        <v>1</v>
      </c>
      <c r="F1048">
        <f>COUNTIF($D$2:D3288,D1048)</f>
        <v>1</v>
      </c>
    </row>
    <row r="1049" spans="1:6" x14ac:dyDescent="0.35">
      <c r="A1049" t="s">
        <v>2267</v>
      </c>
      <c r="B1049" t="s">
        <v>112</v>
      </c>
      <c r="C1049" t="s">
        <v>9</v>
      </c>
      <c r="D1049" t="s">
        <v>2268</v>
      </c>
      <c r="E1049" t="b">
        <v>1</v>
      </c>
      <c r="F1049">
        <f>COUNTIF($D$2:D3289,D1049)</f>
        <v>1</v>
      </c>
    </row>
    <row r="1050" spans="1:6" x14ac:dyDescent="0.35">
      <c r="A1050" t="s">
        <v>2269</v>
      </c>
      <c r="B1050" t="s">
        <v>12</v>
      </c>
      <c r="C1050" t="s">
        <v>9</v>
      </c>
      <c r="D1050" t="s">
        <v>2270</v>
      </c>
      <c r="E1050" t="b">
        <v>1</v>
      </c>
      <c r="F1050">
        <f>COUNTIF($D$2:D3290,D1050)</f>
        <v>1</v>
      </c>
    </row>
    <row r="1051" spans="1:6" x14ac:dyDescent="0.35">
      <c r="A1051" t="s">
        <v>2271</v>
      </c>
      <c r="B1051" t="s">
        <v>16</v>
      </c>
      <c r="C1051" t="s">
        <v>9</v>
      </c>
      <c r="D1051" t="s">
        <v>2272</v>
      </c>
      <c r="E1051" t="b">
        <v>1</v>
      </c>
      <c r="F1051">
        <f>COUNTIF($D$2:D3291,D1051)</f>
        <v>1</v>
      </c>
    </row>
    <row r="1052" spans="1:6" x14ac:dyDescent="0.35">
      <c r="A1052" t="s">
        <v>2273</v>
      </c>
      <c r="B1052" t="s">
        <v>454</v>
      </c>
      <c r="C1052" t="s">
        <v>9</v>
      </c>
      <c r="D1052" t="s">
        <v>2274</v>
      </c>
      <c r="E1052" t="b">
        <v>1</v>
      </c>
      <c r="F1052">
        <f>COUNTIF($D$2:D3292,D1052)</f>
        <v>1</v>
      </c>
    </row>
    <row r="1053" spans="1:6" x14ac:dyDescent="0.35">
      <c r="A1053" t="s">
        <v>2275</v>
      </c>
      <c r="B1053" t="s">
        <v>72</v>
      </c>
      <c r="C1053" t="s">
        <v>9</v>
      </c>
      <c r="D1053" t="s">
        <v>2276</v>
      </c>
      <c r="E1053" t="b">
        <v>1</v>
      </c>
      <c r="F1053">
        <f>COUNTIF($D$2:D3293,D1053)</f>
        <v>1</v>
      </c>
    </row>
    <row r="1054" spans="1:6" x14ac:dyDescent="0.35">
      <c r="A1054" t="s">
        <v>2277</v>
      </c>
      <c r="B1054" t="s">
        <v>351</v>
      </c>
      <c r="C1054" t="s">
        <v>9</v>
      </c>
      <c r="D1054" t="s">
        <v>2278</v>
      </c>
      <c r="E1054" t="b">
        <v>1</v>
      </c>
      <c r="F1054">
        <f>COUNTIF($D$2:D3294,D1054)</f>
        <v>1</v>
      </c>
    </row>
    <row r="1055" spans="1:6" x14ac:dyDescent="0.35">
      <c r="A1055" t="s">
        <v>2279</v>
      </c>
      <c r="B1055" t="s">
        <v>375</v>
      </c>
      <c r="C1055" t="s">
        <v>9</v>
      </c>
      <c r="D1055" t="s">
        <v>2280</v>
      </c>
      <c r="E1055" t="b">
        <v>1</v>
      </c>
      <c r="F1055">
        <f>COUNTIF($D$2:D3295,D1055)</f>
        <v>1</v>
      </c>
    </row>
    <row r="1056" spans="1:6" x14ac:dyDescent="0.35">
      <c r="A1056" t="s">
        <v>2281</v>
      </c>
      <c r="B1056" t="s">
        <v>211</v>
      </c>
      <c r="C1056" t="s">
        <v>9</v>
      </c>
      <c r="D1056" t="s">
        <v>1803</v>
      </c>
      <c r="E1056" t="b">
        <v>0</v>
      </c>
      <c r="F1056">
        <f>COUNTIF($D$2:D3296,D1056)</f>
        <v>2</v>
      </c>
    </row>
    <row r="1057" spans="1:6" x14ac:dyDescent="0.35">
      <c r="A1057" t="s">
        <v>2282</v>
      </c>
      <c r="B1057" t="s">
        <v>508</v>
      </c>
      <c r="C1057" t="s">
        <v>9</v>
      </c>
      <c r="D1057" t="s">
        <v>2283</v>
      </c>
      <c r="E1057" t="b">
        <v>1</v>
      </c>
      <c r="F1057">
        <f>COUNTIF($D$2:D3297,D1057)</f>
        <v>1</v>
      </c>
    </row>
    <row r="1058" spans="1:6" x14ac:dyDescent="0.35">
      <c r="A1058" t="s">
        <v>2284</v>
      </c>
      <c r="B1058" t="s">
        <v>351</v>
      </c>
      <c r="C1058" t="s">
        <v>9</v>
      </c>
      <c r="D1058" t="s">
        <v>2285</v>
      </c>
      <c r="E1058" t="b">
        <v>1</v>
      </c>
      <c r="F1058">
        <f>COUNTIF($D$2:D3298,D1058)</f>
        <v>1</v>
      </c>
    </row>
    <row r="1059" spans="1:6" x14ac:dyDescent="0.35">
      <c r="A1059" t="s">
        <v>2286</v>
      </c>
      <c r="B1059" t="s">
        <v>100</v>
      </c>
      <c r="C1059" t="s">
        <v>9</v>
      </c>
      <c r="D1059" t="s">
        <v>2287</v>
      </c>
      <c r="E1059" t="b">
        <v>1</v>
      </c>
      <c r="F1059">
        <f>COUNTIF($D$2:D3299,D1059)</f>
        <v>1</v>
      </c>
    </row>
    <row r="1060" spans="1:6" x14ac:dyDescent="0.35">
      <c r="A1060" t="s">
        <v>2288</v>
      </c>
      <c r="B1060" t="s">
        <v>493</v>
      </c>
      <c r="C1060" t="s">
        <v>9</v>
      </c>
      <c r="D1060" t="s">
        <v>2289</v>
      </c>
      <c r="E1060" t="b">
        <v>1</v>
      </c>
      <c r="F1060">
        <f>COUNTIF($D$2:D3300,D1060)</f>
        <v>1</v>
      </c>
    </row>
    <row r="1061" spans="1:6" x14ac:dyDescent="0.35">
      <c r="A1061" t="s">
        <v>2290</v>
      </c>
      <c r="B1061" t="s">
        <v>211</v>
      </c>
      <c r="C1061" t="s">
        <v>9</v>
      </c>
      <c r="D1061" t="s">
        <v>2291</v>
      </c>
      <c r="E1061" t="b">
        <v>1</v>
      </c>
      <c r="F1061">
        <f>COUNTIF($D$2:D3301,D1061)</f>
        <v>1</v>
      </c>
    </row>
    <row r="1062" spans="1:6" x14ac:dyDescent="0.35">
      <c r="A1062" t="s">
        <v>2292</v>
      </c>
      <c r="B1062" t="s">
        <v>97</v>
      </c>
      <c r="C1062" t="s">
        <v>9</v>
      </c>
      <c r="D1062" t="s">
        <v>2293</v>
      </c>
      <c r="E1062" t="b">
        <v>1</v>
      </c>
      <c r="F1062">
        <f>COUNTIF($D$2:D3302,D1062)</f>
        <v>2</v>
      </c>
    </row>
    <row r="1063" spans="1:6" x14ac:dyDescent="0.35">
      <c r="A1063" t="s">
        <v>2294</v>
      </c>
      <c r="B1063" t="s">
        <v>108</v>
      </c>
      <c r="C1063" t="s">
        <v>9</v>
      </c>
      <c r="D1063" t="s">
        <v>2295</v>
      </c>
      <c r="E1063" t="b">
        <v>1</v>
      </c>
      <c r="F1063">
        <f>COUNTIF($D$2:D3303,D1063)</f>
        <v>1</v>
      </c>
    </row>
    <row r="1064" spans="1:6" x14ac:dyDescent="0.35">
      <c r="A1064" t="s">
        <v>2296</v>
      </c>
      <c r="B1064" t="s">
        <v>351</v>
      </c>
      <c r="C1064" t="s">
        <v>9</v>
      </c>
      <c r="D1064" t="s">
        <v>2297</v>
      </c>
      <c r="E1064" t="b">
        <v>1</v>
      </c>
      <c r="F1064">
        <f>COUNTIF($D$2:D3304,D1064)</f>
        <v>1</v>
      </c>
    </row>
    <row r="1065" spans="1:6" x14ac:dyDescent="0.35">
      <c r="A1065" t="s">
        <v>2298</v>
      </c>
      <c r="B1065" t="s">
        <v>289</v>
      </c>
      <c r="C1065" t="s">
        <v>9</v>
      </c>
      <c r="D1065" t="s">
        <v>2299</v>
      </c>
      <c r="E1065" t="b">
        <v>1</v>
      </c>
      <c r="F1065">
        <f>COUNTIF($D$2:D3305,D1065)</f>
        <v>1</v>
      </c>
    </row>
    <row r="1066" spans="1:6" x14ac:dyDescent="0.35">
      <c r="A1066" t="s">
        <v>2300</v>
      </c>
      <c r="B1066" t="s">
        <v>324</v>
      </c>
      <c r="C1066" t="s">
        <v>9</v>
      </c>
      <c r="D1066" t="s">
        <v>2301</v>
      </c>
      <c r="E1066" t="b">
        <v>0</v>
      </c>
      <c r="F1066">
        <f>COUNTIF($D$2:D3306,D1066)</f>
        <v>1</v>
      </c>
    </row>
    <row r="1067" spans="1:6" x14ac:dyDescent="0.35">
      <c r="A1067" t="s">
        <v>2302</v>
      </c>
      <c r="B1067" t="s">
        <v>108</v>
      </c>
      <c r="C1067" t="s">
        <v>9</v>
      </c>
      <c r="D1067" t="s">
        <v>2303</v>
      </c>
      <c r="E1067" t="b">
        <v>1</v>
      </c>
      <c r="F1067">
        <f>COUNTIF($D$2:D3307,D1067)</f>
        <v>1</v>
      </c>
    </row>
    <row r="1068" spans="1:6" x14ac:dyDescent="0.35">
      <c r="A1068" t="s">
        <v>2304</v>
      </c>
      <c r="B1068" t="s">
        <v>563</v>
      </c>
      <c r="C1068" t="s">
        <v>9</v>
      </c>
      <c r="D1068" t="s">
        <v>2305</v>
      </c>
      <c r="E1068" t="b">
        <v>1</v>
      </c>
      <c r="F1068">
        <f>COUNTIF($D$2:D3308,D1068)</f>
        <v>1</v>
      </c>
    </row>
    <row r="1069" spans="1:6" x14ac:dyDescent="0.35">
      <c r="A1069" t="s">
        <v>2306</v>
      </c>
      <c r="B1069" t="s">
        <v>192</v>
      </c>
      <c r="C1069" t="s">
        <v>9</v>
      </c>
      <c r="D1069" t="s">
        <v>2307</v>
      </c>
      <c r="E1069" t="b">
        <v>1</v>
      </c>
      <c r="F1069">
        <f>COUNTIF($D$2:D3309,D1069)</f>
        <v>1</v>
      </c>
    </row>
    <row r="1070" spans="1:6" x14ac:dyDescent="0.35">
      <c r="A1070" t="s">
        <v>2308</v>
      </c>
      <c r="B1070" t="s">
        <v>108</v>
      </c>
      <c r="C1070" t="s">
        <v>9</v>
      </c>
      <c r="D1070" t="s">
        <v>2309</v>
      </c>
      <c r="E1070" t="b">
        <v>1</v>
      </c>
      <c r="F1070">
        <f>COUNTIF($D$2:D3310,D1070)</f>
        <v>1</v>
      </c>
    </row>
    <row r="1071" spans="1:6" x14ac:dyDescent="0.35">
      <c r="A1071" t="s">
        <v>2310</v>
      </c>
      <c r="B1071" t="s">
        <v>563</v>
      </c>
      <c r="C1071" t="s">
        <v>9</v>
      </c>
      <c r="D1071" t="s">
        <v>2311</v>
      </c>
      <c r="E1071" t="b">
        <v>1</v>
      </c>
      <c r="F1071">
        <f>COUNTIF($D$2:D3311,D1071)</f>
        <v>1</v>
      </c>
    </row>
    <row r="1072" spans="1:6" x14ac:dyDescent="0.35">
      <c r="A1072" t="s">
        <v>2312</v>
      </c>
      <c r="B1072" t="s">
        <v>250</v>
      </c>
      <c r="C1072" t="s">
        <v>9</v>
      </c>
      <c r="D1072" t="s">
        <v>2313</v>
      </c>
      <c r="E1072" t="b">
        <v>1</v>
      </c>
      <c r="F1072">
        <f>COUNTIF($D$2:D3312,D1072)</f>
        <v>1</v>
      </c>
    </row>
    <row r="1073" spans="1:6" x14ac:dyDescent="0.35">
      <c r="A1073" t="s">
        <v>2314</v>
      </c>
      <c r="B1073" t="s">
        <v>192</v>
      </c>
      <c r="C1073" t="s">
        <v>9</v>
      </c>
      <c r="D1073" t="s">
        <v>2315</v>
      </c>
      <c r="E1073" t="b">
        <v>1</v>
      </c>
      <c r="F1073">
        <f>COUNTIF($D$2:D3313,D1073)</f>
        <v>1</v>
      </c>
    </row>
    <row r="1074" spans="1:6" x14ac:dyDescent="0.35">
      <c r="A1074" t="s">
        <v>2316</v>
      </c>
      <c r="B1074" t="s">
        <v>8</v>
      </c>
      <c r="C1074" t="s">
        <v>9</v>
      </c>
      <c r="D1074" t="s">
        <v>2317</v>
      </c>
      <c r="E1074" t="b">
        <v>1</v>
      </c>
      <c r="F1074">
        <f>COUNTIF($D$2:D3314,D1074)</f>
        <v>1</v>
      </c>
    </row>
    <row r="1075" spans="1:6" x14ac:dyDescent="0.35">
      <c r="A1075" t="s">
        <v>2318</v>
      </c>
      <c r="B1075" t="s">
        <v>8</v>
      </c>
      <c r="C1075" t="s">
        <v>9</v>
      </c>
      <c r="D1075" t="s">
        <v>2319</v>
      </c>
      <c r="E1075" t="b">
        <v>1</v>
      </c>
      <c r="F1075">
        <f>COUNTIF($D$2:D3315,D1075)</f>
        <v>1</v>
      </c>
    </row>
    <row r="1076" spans="1:6" x14ac:dyDescent="0.35">
      <c r="A1076" t="s">
        <v>2320</v>
      </c>
      <c r="B1076" t="s">
        <v>175</v>
      </c>
      <c r="C1076" t="s">
        <v>9</v>
      </c>
      <c r="D1076" t="s">
        <v>2321</v>
      </c>
      <c r="E1076" t="b">
        <v>0</v>
      </c>
      <c r="F1076">
        <f>COUNTIF($D$2:D3316,D1076)</f>
        <v>1</v>
      </c>
    </row>
    <row r="1077" spans="1:6" x14ac:dyDescent="0.35">
      <c r="A1077" t="s">
        <v>2322</v>
      </c>
      <c r="B1077" t="s">
        <v>81</v>
      </c>
      <c r="C1077" t="s">
        <v>9</v>
      </c>
      <c r="D1077" t="s">
        <v>2323</v>
      </c>
      <c r="E1077" t="b">
        <v>1</v>
      </c>
      <c r="F1077">
        <f>COUNTIF($D$2:D3317,D1077)</f>
        <v>2</v>
      </c>
    </row>
    <row r="1078" spans="1:6" x14ac:dyDescent="0.35">
      <c r="A1078" t="s">
        <v>2324</v>
      </c>
      <c r="B1078" t="s">
        <v>493</v>
      </c>
      <c r="C1078" t="s">
        <v>9</v>
      </c>
      <c r="D1078" t="s">
        <v>1657</v>
      </c>
      <c r="E1078" t="b">
        <v>1</v>
      </c>
      <c r="F1078">
        <f>COUNTIF($D$2:D3318,D1078)</f>
        <v>3</v>
      </c>
    </row>
    <row r="1079" spans="1:6" x14ac:dyDescent="0.35">
      <c r="A1079" t="s">
        <v>2325</v>
      </c>
      <c r="B1079" t="s">
        <v>351</v>
      </c>
      <c r="C1079" t="s">
        <v>9</v>
      </c>
      <c r="D1079" t="s">
        <v>2326</v>
      </c>
      <c r="E1079" t="b">
        <v>1</v>
      </c>
      <c r="F1079">
        <f>COUNTIF($D$2:D3319,D1079)</f>
        <v>1</v>
      </c>
    </row>
    <row r="1080" spans="1:6" x14ac:dyDescent="0.35">
      <c r="A1080" t="s">
        <v>2327</v>
      </c>
      <c r="B1080" t="s">
        <v>20</v>
      </c>
      <c r="C1080" t="s">
        <v>9</v>
      </c>
      <c r="D1080" t="s">
        <v>2328</v>
      </c>
      <c r="E1080" t="b">
        <v>1</v>
      </c>
      <c r="F1080">
        <f>COUNTIF($D$2:D3320,D1080)</f>
        <v>3</v>
      </c>
    </row>
    <row r="1081" spans="1:6" x14ac:dyDescent="0.35">
      <c r="A1081" t="s">
        <v>2329</v>
      </c>
      <c r="B1081" t="s">
        <v>72</v>
      </c>
      <c r="C1081" t="s">
        <v>9</v>
      </c>
      <c r="D1081" t="s">
        <v>2330</v>
      </c>
      <c r="E1081" t="b">
        <v>1</v>
      </c>
      <c r="F1081">
        <f>COUNTIF($D$2:D3321,D1081)</f>
        <v>1</v>
      </c>
    </row>
    <row r="1082" spans="1:6" x14ac:dyDescent="0.35">
      <c r="A1082" t="s">
        <v>2331</v>
      </c>
      <c r="B1082" t="s">
        <v>52</v>
      </c>
      <c r="C1082" t="s">
        <v>9</v>
      </c>
      <c r="D1082" t="s">
        <v>2332</v>
      </c>
      <c r="E1082" t="b">
        <v>1</v>
      </c>
      <c r="F1082">
        <f>COUNTIF($D$2:D3322,D1082)</f>
        <v>1</v>
      </c>
    </row>
    <row r="1083" spans="1:6" x14ac:dyDescent="0.35">
      <c r="A1083" t="s">
        <v>2333</v>
      </c>
      <c r="B1083" t="s">
        <v>12</v>
      </c>
      <c r="C1083" t="s">
        <v>9</v>
      </c>
      <c r="D1083" t="s">
        <v>2334</v>
      </c>
      <c r="E1083" t="b">
        <v>1</v>
      </c>
      <c r="F1083">
        <f>COUNTIF($D$2:D3323,D1083)</f>
        <v>1</v>
      </c>
    </row>
    <row r="1084" spans="1:6" x14ac:dyDescent="0.35">
      <c r="A1084" t="s">
        <v>2335</v>
      </c>
      <c r="B1084" t="s">
        <v>52</v>
      </c>
      <c r="C1084" t="s">
        <v>9</v>
      </c>
      <c r="D1084" t="s">
        <v>2336</v>
      </c>
      <c r="E1084" t="b">
        <v>1</v>
      </c>
      <c r="F1084">
        <f>COUNTIF($D$2:D3324,D1084)</f>
        <v>1</v>
      </c>
    </row>
    <row r="1085" spans="1:6" x14ac:dyDescent="0.35">
      <c r="A1085" t="s">
        <v>2337</v>
      </c>
      <c r="B1085" t="s">
        <v>346</v>
      </c>
      <c r="C1085" t="s">
        <v>9</v>
      </c>
      <c r="D1085" t="s">
        <v>2338</v>
      </c>
      <c r="E1085" t="b">
        <v>1</v>
      </c>
      <c r="F1085">
        <f>COUNTIF($D$2:D3325,D1085)</f>
        <v>1</v>
      </c>
    </row>
    <row r="1086" spans="1:6" x14ac:dyDescent="0.35">
      <c r="A1086" t="s">
        <v>2339</v>
      </c>
      <c r="B1086" t="s">
        <v>392</v>
      </c>
      <c r="C1086" t="s">
        <v>9</v>
      </c>
      <c r="D1086" t="s">
        <v>2340</v>
      </c>
      <c r="E1086" t="b">
        <v>1</v>
      </c>
      <c r="F1086">
        <f>COUNTIF($D$2:D3326,D1086)</f>
        <v>1</v>
      </c>
    </row>
    <row r="1087" spans="1:6" x14ac:dyDescent="0.35">
      <c r="A1087" t="s">
        <v>2341</v>
      </c>
      <c r="B1087" t="s">
        <v>62</v>
      </c>
      <c r="C1087" t="s">
        <v>9</v>
      </c>
      <c r="D1087" t="s">
        <v>2342</v>
      </c>
      <c r="E1087" t="b">
        <v>1</v>
      </c>
      <c r="F1087">
        <f>COUNTIF($D$2:D3327,D1087)</f>
        <v>1</v>
      </c>
    </row>
    <row r="1088" spans="1:6" x14ac:dyDescent="0.35">
      <c r="A1088" t="s">
        <v>2343</v>
      </c>
      <c r="B1088" t="s">
        <v>650</v>
      </c>
      <c r="C1088" t="s">
        <v>9</v>
      </c>
      <c r="D1088" t="s">
        <v>2344</v>
      </c>
      <c r="E1088" t="b">
        <v>1</v>
      </c>
      <c r="F1088">
        <f>COUNTIF($D$2:D3328,D1088)</f>
        <v>1</v>
      </c>
    </row>
    <row r="1089" spans="1:6" x14ac:dyDescent="0.35">
      <c r="A1089" t="s">
        <v>2345</v>
      </c>
      <c r="B1089" t="s">
        <v>336</v>
      </c>
      <c r="C1089" t="s">
        <v>9</v>
      </c>
      <c r="D1089" t="s">
        <v>2346</v>
      </c>
      <c r="E1089" t="b">
        <v>1</v>
      </c>
      <c r="F1089">
        <f>COUNTIF($D$2:D3329,D1089)</f>
        <v>1</v>
      </c>
    </row>
    <row r="1090" spans="1:6" x14ac:dyDescent="0.35">
      <c r="A1090" t="s">
        <v>2347</v>
      </c>
      <c r="B1090" t="s">
        <v>155</v>
      </c>
      <c r="C1090" t="s">
        <v>9</v>
      </c>
      <c r="D1090" t="s">
        <v>2348</v>
      </c>
      <c r="E1090" t="b">
        <v>1</v>
      </c>
      <c r="F1090">
        <f>COUNTIF($D$2:D3330,D1090)</f>
        <v>1</v>
      </c>
    </row>
    <row r="1091" spans="1:6" x14ac:dyDescent="0.35">
      <c r="A1091" t="s">
        <v>2349</v>
      </c>
      <c r="B1091" t="s">
        <v>192</v>
      </c>
      <c r="C1091" t="s">
        <v>9</v>
      </c>
      <c r="D1091" t="s">
        <v>1303</v>
      </c>
      <c r="E1091" t="b">
        <v>1</v>
      </c>
      <c r="F1091">
        <f>COUNTIF($D$2:D3331,D1091)</f>
        <v>2</v>
      </c>
    </row>
    <row r="1092" spans="1:6" x14ac:dyDescent="0.35">
      <c r="A1092" t="s">
        <v>2350</v>
      </c>
      <c r="B1092" t="s">
        <v>483</v>
      </c>
      <c r="C1092" t="s">
        <v>9</v>
      </c>
      <c r="D1092" t="s">
        <v>1972</v>
      </c>
      <c r="E1092" t="b">
        <v>1</v>
      </c>
      <c r="F1092">
        <f>COUNTIF($D$2:D3332,D1092)</f>
        <v>3</v>
      </c>
    </row>
    <row r="1093" spans="1:6" x14ac:dyDescent="0.35">
      <c r="A1093" t="s">
        <v>2351</v>
      </c>
      <c r="B1093" t="s">
        <v>368</v>
      </c>
      <c r="C1093" t="s">
        <v>9</v>
      </c>
      <c r="D1093" t="s">
        <v>2352</v>
      </c>
      <c r="E1093" t="b">
        <v>1</v>
      </c>
      <c r="F1093">
        <f>COUNTIF($D$2:D3333,D1093)</f>
        <v>1</v>
      </c>
    </row>
    <row r="1094" spans="1:6" x14ac:dyDescent="0.35">
      <c r="A1094" t="s">
        <v>2353</v>
      </c>
      <c r="B1094" t="s">
        <v>351</v>
      </c>
      <c r="C1094" t="s">
        <v>9</v>
      </c>
      <c r="D1094" t="s">
        <v>2354</v>
      </c>
      <c r="E1094" t="b">
        <v>1</v>
      </c>
      <c r="F1094">
        <f>COUNTIF($D$2:D3334,D1094)</f>
        <v>1</v>
      </c>
    </row>
    <row r="1095" spans="1:6" x14ac:dyDescent="0.35">
      <c r="A1095" t="s">
        <v>2355</v>
      </c>
      <c r="B1095" t="s">
        <v>155</v>
      </c>
      <c r="C1095" t="s">
        <v>9</v>
      </c>
      <c r="D1095" t="s">
        <v>2356</v>
      </c>
      <c r="E1095" t="b">
        <v>1</v>
      </c>
      <c r="F1095">
        <f>COUNTIF($D$2:D3335,D1095)</f>
        <v>1</v>
      </c>
    </row>
    <row r="1096" spans="1:6" x14ac:dyDescent="0.35">
      <c r="A1096" t="s">
        <v>2357</v>
      </c>
      <c r="B1096" t="s">
        <v>115</v>
      </c>
      <c r="C1096" t="s">
        <v>9</v>
      </c>
      <c r="D1096" t="s">
        <v>2358</v>
      </c>
      <c r="E1096" t="b">
        <v>1</v>
      </c>
      <c r="F1096">
        <f>COUNTIF($D$2:D3336,D1096)</f>
        <v>1</v>
      </c>
    </row>
    <row r="1097" spans="1:6" x14ac:dyDescent="0.35">
      <c r="A1097" t="s">
        <v>2359</v>
      </c>
      <c r="B1097" t="s">
        <v>35</v>
      </c>
      <c r="C1097" t="s">
        <v>9</v>
      </c>
      <c r="D1097" t="s">
        <v>2360</v>
      </c>
      <c r="E1097" t="b">
        <v>1</v>
      </c>
      <c r="F1097">
        <f>COUNTIF($D$2:D3337,D1097)</f>
        <v>1</v>
      </c>
    </row>
    <row r="1098" spans="1:6" x14ac:dyDescent="0.35">
      <c r="A1098" t="s">
        <v>2361</v>
      </c>
      <c r="B1098" t="s">
        <v>250</v>
      </c>
      <c r="C1098" t="s">
        <v>9</v>
      </c>
      <c r="D1098" t="s">
        <v>2362</v>
      </c>
      <c r="E1098" t="b">
        <v>1</v>
      </c>
      <c r="F1098">
        <f>COUNTIF($D$2:D3338,D1098)</f>
        <v>1</v>
      </c>
    </row>
    <row r="1099" spans="1:6" x14ac:dyDescent="0.35">
      <c r="A1099" t="s">
        <v>2363</v>
      </c>
      <c r="B1099" t="s">
        <v>454</v>
      </c>
      <c r="C1099" t="s">
        <v>9</v>
      </c>
      <c r="D1099" t="s">
        <v>2364</v>
      </c>
      <c r="E1099" t="b">
        <v>1</v>
      </c>
      <c r="F1099">
        <f>COUNTIF($D$2:D3339,D1099)</f>
        <v>1</v>
      </c>
    </row>
    <row r="1100" spans="1:6" x14ac:dyDescent="0.35">
      <c r="A1100" t="s">
        <v>2365</v>
      </c>
      <c r="B1100" t="s">
        <v>172</v>
      </c>
      <c r="C1100" t="s">
        <v>9</v>
      </c>
      <c r="D1100" t="s">
        <v>2366</v>
      </c>
      <c r="E1100" t="b">
        <v>1</v>
      </c>
      <c r="F1100">
        <f>COUNTIF($D$2:D3340,D1100)</f>
        <v>1</v>
      </c>
    </row>
    <row r="1101" spans="1:6" x14ac:dyDescent="0.35">
      <c r="A1101" t="s">
        <v>2367</v>
      </c>
      <c r="B1101" t="s">
        <v>118</v>
      </c>
      <c r="C1101" t="s">
        <v>9</v>
      </c>
      <c r="D1101" t="s">
        <v>1363</v>
      </c>
      <c r="E1101" t="b">
        <v>1</v>
      </c>
      <c r="F1101">
        <f>COUNTIF($D$2:D3341,D1101)</f>
        <v>2</v>
      </c>
    </row>
    <row r="1102" spans="1:6" x14ac:dyDescent="0.35">
      <c r="A1102" t="s">
        <v>2368</v>
      </c>
      <c r="B1102" t="s">
        <v>118</v>
      </c>
      <c r="C1102" t="s">
        <v>9</v>
      </c>
      <c r="D1102" t="s">
        <v>2369</v>
      </c>
      <c r="E1102" t="b">
        <v>1</v>
      </c>
      <c r="F1102">
        <f>COUNTIF($D$2:D3342,D1102)</f>
        <v>1</v>
      </c>
    </row>
    <row r="1103" spans="1:6" x14ac:dyDescent="0.35">
      <c r="A1103" t="s">
        <v>2370</v>
      </c>
      <c r="B1103" t="s">
        <v>94</v>
      </c>
      <c r="C1103" t="s">
        <v>9</v>
      </c>
      <c r="D1103" t="s">
        <v>2371</v>
      </c>
      <c r="E1103" t="b">
        <v>1</v>
      </c>
      <c r="F1103">
        <f>COUNTIF($D$2:D3343,D1103)</f>
        <v>1</v>
      </c>
    </row>
    <row r="1104" spans="1:6" x14ac:dyDescent="0.35">
      <c r="A1104" t="s">
        <v>2372</v>
      </c>
      <c r="B1104" t="s">
        <v>76</v>
      </c>
      <c r="C1104" t="s">
        <v>9</v>
      </c>
      <c r="D1104" t="s">
        <v>2373</v>
      </c>
      <c r="E1104" t="b">
        <v>1</v>
      </c>
      <c r="F1104">
        <f>COUNTIF($D$2:D3344,D1104)</f>
        <v>1</v>
      </c>
    </row>
    <row r="1105" spans="1:6" x14ac:dyDescent="0.35">
      <c r="A1105" t="s">
        <v>2374</v>
      </c>
      <c r="B1105" t="s">
        <v>76</v>
      </c>
      <c r="C1105" t="s">
        <v>9</v>
      </c>
      <c r="D1105" t="s">
        <v>2375</v>
      </c>
      <c r="E1105" t="b">
        <v>1</v>
      </c>
      <c r="F1105">
        <f>COUNTIF($D$2:D3345,D1105)</f>
        <v>3</v>
      </c>
    </row>
    <row r="1106" spans="1:6" x14ac:dyDescent="0.35">
      <c r="A1106" t="s">
        <v>2376</v>
      </c>
      <c r="B1106" t="s">
        <v>115</v>
      </c>
      <c r="C1106" t="s">
        <v>9</v>
      </c>
      <c r="D1106" t="s">
        <v>2377</v>
      </c>
      <c r="E1106" t="b">
        <v>0</v>
      </c>
      <c r="F1106">
        <f>COUNTIF($D$2:D3346,D1106)</f>
        <v>3</v>
      </c>
    </row>
    <row r="1107" spans="1:6" x14ac:dyDescent="0.35">
      <c r="A1107" t="s">
        <v>2378</v>
      </c>
      <c r="B1107" t="s">
        <v>65</v>
      </c>
      <c r="C1107" t="s">
        <v>9</v>
      </c>
      <c r="D1107" t="s">
        <v>2379</v>
      </c>
      <c r="E1107" t="b">
        <v>1</v>
      </c>
      <c r="F1107">
        <f>COUNTIF($D$2:D3347,D1107)</f>
        <v>1</v>
      </c>
    </row>
    <row r="1108" spans="1:6" x14ac:dyDescent="0.35">
      <c r="A1108" t="s">
        <v>2380</v>
      </c>
      <c r="B1108" t="s">
        <v>65</v>
      </c>
      <c r="C1108" t="s">
        <v>9</v>
      </c>
      <c r="D1108" t="s">
        <v>2381</v>
      </c>
      <c r="E1108" t="b">
        <v>1</v>
      </c>
      <c r="F1108">
        <f>COUNTIF($D$2:D3348,D1108)</f>
        <v>1</v>
      </c>
    </row>
    <row r="1109" spans="1:6" x14ac:dyDescent="0.35">
      <c r="A1109" t="s">
        <v>2382</v>
      </c>
      <c r="B1109" t="s">
        <v>785</v>
      </c>
      <c r="C1109" t="s">
        <v>9</v>
      </c>
      <c r="D1109" t="s">
        <v>2383</v>
      </c>
      <c r="E1109" t="b">
        <v>1</v>
      </c>
      <c r="F1109">
        <f>COUNTIF($D$2:D3349,D1109)</f>
        <v>1</v>
      </c>
    </row>
    <row r="1110" spans="1:6" x14ac:dyDescent="0.35">
      <c r="A1110" t="s">
        <v>2384</v>
      </c>
      <c r="B1110" t="s">
        <v>175</v>
      </c>
      <c r="C1110" t="s">
        <v>9</v>
      </c>
      <c r="D1110" t="s">
        <v>2385</v>
      </c>
      <c r="E1110" t="b">
        <v>1</v>
      </c>
      <c r="F1110">
        <f>COUNTIF($D$2:D3350,D1110)</f>
        <v>1</v>
      </c>
    </row>
    <row r="1111" spans="1:6" x14ac:dyDescent="0.35">
      <c r="A1111" t="s">
        <v>2386</v>
      </c>
      <c r="B1111" t="s">
        <v>437</v>
      </c>
      <c r="C1111" t="s">
        <v>9</v>
      </c>
      <c r="D1111" t="s">
        <v>2387</v>
      </c>
      <c r="E1111" t="b">
        <v>0</v>
      </c>
      <c r="F1111">
        <f>COUNTIF($D$2:D3351,D1111)</f>
        <v>1</v>
      </c>
    </row>
    <row r="1112" spans="1:6" x14ac:dyDescent="0.35">
      <c r="A1112" t="s">
        <v>2388</v>
      </c>
      <c r="B1112" t="s">
        <v>16</v>
      </c>
      <c r="C1112" t="s">
        <v>9</v>
      </c>
      <c r="D1112" t="s">
        <v>2389</v>
      </c>
      <c r="E1112" t="b">
        <v>1</v>
      </c>
      <c r="F1112">
        <f>COUNTIF($D$2:D3352,D1112)</f>
        <v>1</v>
      </c>
    </row>
    <row r="1113" spans="1:6" x14ac:dyDescent="0.35">
      <c r="A1113" t="s">
        <v>2390</v>
      </c>
      <c r="B1113" t="s">
        <v>622</v>
      </c>
      <c r="C1113" t="s">
        <v>9</v>
      </c>
      <c r="D1113" t="s">
        <v>2391</v>
      </c>
      <c r="E1113" t="b">
        <v>1</v>
      </c>
      <c r="F1113">
        <f>COUNTIF($D$2:D3353,D1113)</f>
        <v>2</v>
      </c>
    </row>
    <row r="1114" spans="1:6" x14ac:dyDescent="0.35">
      <c r="A1114" t="s">
        <v>2392</v>
      </c>
      <c r="B1114" t="s">
        <v>346</v>
      </c>
      <c r="C1114" t="s">
        <v>9</v>
      </c>
      <c r="D1114" t="s">
        <v>2393</v>
      </c>
      <c r="E1114" t="b">
        <v>1</v>
      </c>
      <c r="F1114">
        <f>COUNTIF($D$2:D3354,D1114)</f>
        <v>1</v>
      </c>
    </row>
    <row r="1115" spans="1:6" x14ac:dyDescent="0.35">
      <c r="A1115" t="s">
        <v>2394</v>
      </c>
      <c r="B1115" t="s">
        <v>211</v>
      </c>
      <c r="C1115" t="s">
        <v>9</v>
      </c>
      <c r="D1115" t="s">
        <v>2395</v>
      </c>
      <c r="E1115" t="b">
        <v>1</v>
      </c>
      <c r="F1115">
        <f>COUNTIF($D$2:D3355,D1115)</f>
        <v>1</v>
      </c>
    </row>
    <row r="1116" spans="1:6" x14ac:dyDescent="0.35">
      <c r="A1116" t="s">
        <v>2396</v>
      </c>
      <c r="B1116" t="s">
        <v>199</v>
      </c>
      <c r="C1116" t="s">
        <v>9</v>
      </c>
      <c r="D1116" t="s">
        <v>2397</v>
      </c>
      <c r="E1116" t="b">
        <v>1</v>
      </c>
      <c r="F1116">
        <f>COUNTIF($D$2:D3356,D1116)</f>
        <v>1</v>
      </c>
    </row>
    <row r="1117" spans="1:6" x14ac:dyDescent="0.35">
      <c r="A1117" t="s">
        <v>2398</v>
      </c>
      <c r="B1117" t="s">
        <v>20</v>
      </c>
      <c r="C1117" t="s">
        <v>9</v>
      </c>
      <c r="D1117" t="s">
        <v>2144</v>
      </c>
      <c r="E1117" t="b">
        <v>0</v>
      </c>
      <c r="F1117">
        <f>COUNTIF($D$2:D3357,D1117)</f>
        <v>3</v>
      </c>
    </row>
    <row r="1118" spans="1:6" x14ac:dyDescent="0.35">
      <c r="A1118" t="s">
        <v>2399</v>
      </c>
      <c r="B1118" t="s">
        <v>483</v>
      </c>
      <c r="C1118" t="s">
        <v>9</v>
      </c>
      <c r="D1118" t="s">
        <v>1181</v>
      </c>
      <c r="E1118" t="b">
        <v>1</v>
      </c>
      <c r="F1118">
        <f>COUNTIF($D$2:D3358,D1118)</f>
        <v>2</v>
      </c>
    </row>
    <row r="1119" spans="1:6" x14ac:dyDescent="0.35">
      <c r="A1119" t="s">
        <v>2400</v>
      </c>
      <c r="B1119" t="s">
        <v>65</v>
      </c>
      <c r="C1119" t="s">
        <v>9</v>
      </c>
      <c r="D1119" t="s">
        <v>2401</v>
      </c>
      <c r="E1119" t="b">
        <v>1</v>
      </c>
      <c r="F1119">
        <f>COUNTIF($D$2:D3359,D1119)</f>
        <v>1</v>
      </c>
    </row>
    <row r="1120" spans="1:6" x14ac:dyDescent="0.35">
      <c r="A1120" t="s">
        <v>2402</v>
      </c>
      <c r="B1120" t="s">
        <v>108</v>
      </c>
      <c r="C1120" t="s">
        <v>9</v>
      </c>
      <c r="D1120" t="s">
        <v>2403</v>
      </c>
      <c r="E1120" t="b">
        <v>1</v>
      </c>
      <c r="F1120">
        <f>COUNTIF($D$2:D3360,D1120)</f>
        <v>1</v>
      </c>
    </row>
    <row r="1121" spans="1:6" x14ac:dyDescent="0.35">
      <c r="A1121" t="s">
        <v>2404</v>
      </c>
      <c r="B1121" t="s">
        <v>81</v>
      </c>
      <c r="C1121" t="s">
        <v>9</v>
      </c>
      <c r="D1121" t="s">
        <v>1070</v>
      </c>
      <c r="E1121" t="b">
        <v>1</v>
      </c>
      <c r="F1121">
        <f>COUNTIF($D$2:D3361,D1121)</f>
        <v>3</v>
      </c>
    </row>
    <row r="1122" spans="1:6" x14ac:dyDescent="0.35">
      <c r="A1122" t="s">
        <v>2405</v>
      </c>
      <c r="B1122" t="s">
        <v>563</v>
      </c>
      <c r="C1122" t="s">
        <v>9</v>
      </c>
      <c r="D1122" t="s">
        <v>2406</v>
      </c>
      <c r="E1122" t="b">
        <v>1</v>
      </c>
      <c r="F1122">
        <f>COUNTIF($D$2:D3362,D1122)</f>
        <v>1</v>
      </c>
    </row>
    <row r="1123" spans="1:6" x14ac:dyDescent="0.35">
      <c r="A1123" t="s">
        <v>2407</v>
      </c>
      <c r="B1123" t="s">
        <v>336</v>
      </c>
      <c r="C1123" t="s">
        <v>9</v>
      </c>
      <c r="D1123" t="s">
        <v>1323</v>
      </c>
      <c r="E1123" t="b">
        <v>1</v>
      </c>
      <c r="F1123">
        <f>COUNTIF($D$2:D3363,D1123)</f>
        <v>2</v>
      </c>
    </row>
    <row r="1124" spans="1:6" x14ac:dyDescent="0.35">
      <c r="A1124" t="s">
        <v>2408</v>
      </c>
      <c r="B1124" t="s">
        <v>43</v>
      </c>
      <c r="C1124" t="s">
        <v>9</v>
      </c>
      <c r="D1124" t="s">
        <v>2409</v>
      </c>
      <c r="E1124" t="b">
        <v>1</v>
      </c>
      <c r="F1124">
        <f>COUNTIF($D$2:D3364,D1124)</f>
        <v>1</v>
      </c>
    </row>
    <row r="1125" spans="1:6" x14ac:dyDescent="0.35">
      <c r="A1125" t="s">
        <v>2410</v>
      </c>
      <c r="B1125" t="s">
        <v>43</v>
      </c>
      <c r="C1125" t="s">
        <v>9</v>
      </c>
      <c r="D1125" t="s">
        <v>2411</v>
      </c>
      <c r="E1125" t="b">
        <v>1</v>
      </c>
      <c r="F1125">
        <f>COUNTIF($D$2:D3365,D1125)</f>
        <v>1</v>
      </c>
    </row>
    <row r="1126" spans="1:6" x14ac:dyDescent="0.35">
      <c r="A1126" t="s">
        <v>2412</v>
      </c>
      <c r="B1126" t="s">
        <v>552</v>
      </c>
      <c r="C1126" t="s">
        <v>9</v>
      </c>
      <c r="D1126" t="s">
        <v>1415</v>
      </c>
      <c r="E1126" t="b">
        <v>1</v>
      </c>
      <c r="F1126">
        <f>COUNTIF($D$2:D3366,D1126)</f>
        <v>2</v>
      </c>
    </row>
    <row r="1127" spans="1:6" x14ac:dyDescent="0.35">
      <c r="A1127" t="s">
        <v>2413</v>
      </c>
      <c r="B1127" t="s">
        <v>392</v>
      </c>
      <c r="C1127" t="s">
        <v>9</v>
      </c>
      <c r="D1127" t="s">
        <v>2414</v>
      </c>
      <c r="E1127" t="b">
        <v>1</v>
      </c>
      <c r="F1127">
        <f>COUNTIF($D$2:D3367,D1127)</f>
        <v>1</v>
      </c>
    </row>
    <row r="1128" spans="1:6" x14ac:dyDescent="0.35">
      <c r="A1128" t="s">
        <v>2415</v>
      </c>
      <c r="B1128" t="s">
        <v>49</v>
      </c>
      <c r="C1128" t="s">
        <v>9</v>
      </c>
      <c r="D1128" t="s">
        <v>277</v>
      </c>
      <c r="E1128" t="b">
        <v>1</v>
      </c>
      <c r="F1128">
        <f>COUNTIF($D$2:D3368,D1128)</f>
        <v>2</v>
      </c>
    </row>
    <row r="1129" spans="1:6" x14ac:dyDescent="0.35">
      <c r="A1129" t="s">
        <v>2416</v>
      </c>
      <c r="B1129" t="s">
        <v>147</v>
      </c>
      <c r="C1129" t="s">
        <v>9</v>
      </c>
      <c r="D1129" t="s">
        <v>2417</v>
      </c>
      <c r="E1129" t="b">
        <v>1</v>
      </c>
      <c r="F1129">
        <f>COUNTIF($D$2:D3369,D1129)</f>
        <v>1</v>
      </c>
    </row>
    <row r="1130" spans="1:6" x14ac:dyDescent="0.35">
      <c r="A1130" t="s">
        <v>2418</v>
      </c>
      <c r="B1130" t="s">
        <v>486</v>
      </c>
      <c r="C1130" t="s">
        <v>9</v>
      </c>
      <c r="D1130" t="s">
        <v>2419</v>
      </c>
      <c r="E1130" t="b">
        <v>1</v>
      </c>
      <c r="F1130">
        <f>COUNTIF($D$2:D3370,D1130)</f>
        <v>1</v>
      </c>
    </row>
    <row r="1131" spans="1:6" x14ac:dyDescent="0.35">
      <c r="A1131" t="s">
        <v>2420</v>
      </c>
      <c r="B1131" t="s">
        <v>86</v>
      </c>
      <c r="C1131" t="s">
        <v>9</v>
      </c>
      <c r="D1131" t="s">
        <v>2421</v>
      </c>
      <c r="E1131" t="b">
        <v>1</v>
      </c>
      <c r="F1131">
        <f>COUNTIF($D$2:D3371,D1131)</f>
        <v>1</v>
      </c>
    </row>
    <row r="1132" spans="1:6" x14ac:dyDescent="0.35">
      <c r="A1132" t="s">
        <v>2422</v>
      </c>
      <c r="B1132" t="s">
        <v>611</v>
      </c>
      <c r="C1132" t="s">
        <v>9</v>
      </c>
      <c r="D1132" t="s">
        <v>2423</v>
      </c>
      <c r="E1132" t="b">
        <v>1</v>
      </c>
      <c r="F1132">
        <f>COUNTIF($D$2:D3372,D1132)</f>
        <v>1</v>
      </c>
    </row>
    <row r="1133" spans="1:6" x14ac:dyDescent="0.35">
      <c r="A1133" t="s">
        <v>2424</v>
      </c>
      <c r="B1133" t="s">
        <v>401</v>
      </c>
      <c r="C1133" t="s">
        <v>9</v>
      </c>
      <c r="D1133" t="s">
        <v>2425</v>
      </c>
      <c r="E1133" t="b">
        <v>1</v>
      </c>
      <c r="F1133">
        <f>COUNTIF($D$2:D3373,D1133)</f>
        <v>2</v>
      </c>
    </row>
    <row r="1134" spans="1:6" x14ac:dyDescent="0.35">
      <c r="A1134" t="s">
        <v>2426</v>
      </c>
      <c r="B1134" t="s">
        <v>134</v>
      </c>
      <c r="C1134" t="s">
        <v>9</v>
      </c>
      <c r="D1134" t="s">
        <v>2427</v>
      </c>
      <c r="E1134" t="b">
        <v>1</v>
      </c>
      <c r="F1134">
        <f>COUNTIF($D$2:D3374,D1134)</f>
        <v>1</v>
      </c>
    </row>
    <row r="1135" spans="1:6" x14ac:dyDescent="0.35">
      <c r="A1135" t="s">
        <v>2428</v>
      </c>
      <c r="B1135" t="s">
        <v>268</v>
      </c>
      <c r="C1135" t="s">
        <v>9</v>
      </c>
      <c r="D1135" t="s">
        <v>2429</v>
      </c>
      <c r="E1135" t="b">
        <v>1</v>
      </c>
      <c r="F1135">
        <f>COUNTIF($D$2:D3375,D1135)</f>
        <v>2</v>
      </c>
    </row>
    <row r="1136" spans="1:6" x14ac:dyDescent="0.35">
      <c r="A1136" t="s">
        <v>2430</v>
      </c>
      <c r="B1136" t="s">
        <v>354</v>
      </c>
      <c r="C1136" t="s">
        <v>9</v>
      </c>
      <c r="D1136" t="s">
        <v>605</v>
      </c>
      <c r="E1136" t="b">
        <v>1</v>
      </c>
      <c r="F1136">
        <f>COUNTIF($D$2:D3376,D1136)</f>
        <v>4</v>
      </c>
    </row>
    <row r="1137" spans="1:6" x14ac:dyDescent="0.35">
      <c r="A1137" t="s">
        <v>2431</v>
      </c>
      <c r="B1137" t="s">
        <v>112</v>
      </c>
      <c r="C1137" t="s">
        <v>9</v>
      </c>
      <c r="D1137" t="s">
        <v>2432</v>
      </c>
      <c r="E1137" t="b">
        <v>1</v>
      </c>
      <c r="F1137">
        <f>COUNTIF($D$2:D3377,D1137)</f>
        <v>2</v>
      </c>
    </row>
    <row r="1138" spans="1:6" x14ac:dyDescent="0.35">
      <c r="A1138" t="s">
        <v>2433</v>
      </c>
      <c r="B1138" t="s">
        <v>108</v>
      </c>
      <c r="C1138" t="s">
        <v>9</v>
      </c>
      <c r="D1138" t="s">
        <v>2434</v>
      </c>
      <c r="E1138" t="b">
        <v>1</v>
      </c>
      <c r="F1138">
        <f>COUNTIF($D$2:D3378,D1138)</f>
        <v>1</v>
      </c>
    </row>
    <row r="1139" spans="1:6" x14ac:dyDescent="0.35">
      <c r="A1139" t="s">
        <v>2435</v>
      </c>
      <c r="B1139" t="s">
        <v>175</v>
      </c>
      <c r="C1139" t="s">
        <v>9</v>
      </c>
      <c r="D1139" t="s">
        <v>2436</v>
      </c>
      <c r="E1139" t="b">
        <v>1</v>
      </c>
      <c r="F1139">
        <f>COUNTIF($D$2:D3379,D1139)</f>
        <v>1</v>
      </c>
    </row>
    <row r="1140" spans="1:6" x14ac:dyDescent="0.35">
      <c r="A1140" t="s">
        <v>2437</v>
      </c>
      <c r="B1140" t="s">
        <v>437</v>
      </c>
      <c r="C1140" t="s">
        <v>9</v>
      </c>
      <c r="D1140" t="s">
        <v>2438</v>
      </c>
      <c r="E1140" t="b">
        <v>1</v>
      </c>
      <c r="F1140">
        <f>COUNTIF($D$2:D3380,D1140)</f>
        <v>2</v>
      </c>
    </row>
    <row r="1141" spans="1:6" x14ac:dyDescent="0.35">
      <c r="A1141" t="s">
        <v>2439</v>
      </c>
      <c r="B1141" t="s">
        <v>437</v>
      </c>
      <c r="C1141" t="s">
        <v>9</v>
      </c>
      <c r="D1141" t="s">
        <v>2440</v>
      </c>
      <c r="E1141" t="b">
        <v>0</v>
      </c>
      <c r="F1141">
        <f>COUNTIF($D$2:D3381,D1141)</f>
        <v>1</v>
      </c>
    </row>
    <row r="1142" spans="1:6" x14ac:dyDescent="0.35">
      <c r="A1142" t="s">
        <v>2441</v>
      </c>
      <c r="B1142" t="s">
        <v>324</v>
      </c>
      <c r="C1142" t="s">
        <v>9</v>
      </c>
      <c r="D1142" t="s">
        <v>2442</v>
      </c>
      <c r="E1142" t="b">
        <v>1</v>
      </c>
      <c r="F1142">
        <f>COUNTIF($D$2:D3382,D1142)</f>
        <v>1</v>
      </c>
    </row>
    <row r="1143" spans="1:6" x14ac:dyDescent="0.35">
      <c r="A1143" t="s">
        <v>2443</v>
      </c>
      <c r="B1143" t="s">
        <v>346</v>
      </c>
      <c r="C1143" t="s">
        <v>9</v>
      </c>
      <c r="D1143" t="s">
        <v>2444</v>
      </c>
      <c r="E1143" t="b">
        <v>1</v>
      </c>
      <c r="F1143">
        <f>COUNTIF($D$2:D3383,D1143)</f>
        <v>1</v>
      </c>
    </row>
    <row r="1144" spans="1:6" x14ac:dyDescent="0.35">
      <c r="A1144" t="s">
        <v>2445</v>
      </c>
      <c r="B1144" t="s">
        <v>289</v>
      </c>
      <c r="C1144" t="s">
        <v>9</v>
      </c>
      <c r="D1144" t="s">
        <v>2446</v>
      </c>
      <c r="E1144" t="b">
        <v>1</v>
      </c>
      <c r="F1144">
        <f>COUNTIF($D$2:D3384,D1144)</f>
        <v>1</v>
      </c>
    </row>
    <row r="1145" spans="1:6" x14ac:dyDescent="0.35">
      <c r="A1145" t="s">
        <v>2447</v>
      </c>
      <c r="B1145" t="s">
        <v>94</v>
      </c>
      <c r="C1145" t="s">
        <v>9</v>
      </c>
      <c r="D1145" t="s">
        <v>2448</v>
      </c>
      <c r="E1145" t="b">
        <v>0</v>
      </c>
      <c r="F1145">
        <f>COUNTIF($D$2:D3385,D1145)</f>
        <v>1</v>
      </c>
    </row>
    <row r="1146" spans="1:6" x14ac:dyDescent="0.35">
      <c r="A1146" t="s">
        <v>2449</v>
      </c>
      <c r="B1146" t="s">
        <v>785</v>
      </c>
      <c r="C1146" t="s">
        <v>9</v>
      </c>
      <c r="D1146" t="s">
        <v>2450</v>
      </c>
      <c r="E1146" t="b">
        <v>1</v>
      </c>
      <c r="F1146">
        <f>COUNTIF($D$2:D3386,D1146)</f>
        <v>1</v>
      </c>
    </row>
    <row r="1147" spans="1:6" x14ac:dyDescent="0.35">
      <c r="A1147" t="s">
        <v>2451</v>
      </c>
      <c r="B1147" t="s">
        <v>155</v>
      </c>
      <c r="C1147" t="s">
        <v>9</v>
      </c>
      <c r="D1147" t="s">
        <v>2452</v>
      </c>
      <c r="E1147" t="b">
        <v>1</v>
      </c>
      <c r="F1147">
        <f>COUNTIF($D$2:D3387,D1147)</f>
        <v>1</v>
      </c>
    </row>
    <row r="1148" spans="1:6" x14ac:dyDescent="0.35">
      <c r="A1148" t="s">
        <v>2453</v>
      </c>
      <c r="B1148" t="s">
        <v>62</v>
      </c>
      <c r="C1148" t="s">
        <v>9</v>
      </c>
      <c r="D1148" t="s">
        <v>2144</v>
      </c>
      <c r="E1148" t="b">
        <v>1</v>
      </c>
      <c r="F1148">
        <f>COUNTIF($D$2:D3388,D1148)</f>
        <v>3</v>
      </c>
    </row>
    <row r="1149" spans="1:6" x14ac:dyDescent="0.35">
      <c r="A1149" t="s">
        <v>2454</v>
      </c>
      <c r="B1149" t="s">
        <v>346</v>
      </c>
      <c r="C1149" t="s">
        <v>9</v>
      </c>
      <c r="D1149" t="s">
        <v>2455</v>
      </c>
      <c r="E1149" t="b">
        <v>1</v>
      </c>
      <c r="F1149">
        <f>COUNTIF($D$2:D3389,D1149)</f>
        <v>1</v>
      </c>
    </row>
    <row r="1150" spans="1:6" x14ac:dyDescent="0.35">
      <c r="A1150" t="s">
        <v>2456</v>
      </c>
      <c r="B1150" t="s">
        <v>35</v>
      </c>
      <c r="C1150" t="s">
        <v>9</v>
      </c>
      <c r="D1150" t="s">
        <v>2457</v>
      </c>
      <c r="E1150" t="b">
        <v>1</v>
      </c>
      <c r="F1150">
        <f>COUNTIF($D$2:D3390,D1150)</f>
        <v>1</v>
      </c>
    </row>
    <row r="1151" spans="1:6" x14ac:dyDescent="0.35">
      <c r="A1151" t="s">
        <v>2458</v>
      </c>
      <c r="B1151" t="s">
        <v>638</v>
      </c>
      <c r="C1151" t="s">
        <v>9</v>
      </c>
      <c r="D1151" t="s">
        <v>2459</v>
      </c>
      <c r="E1151" t="b">
        <v>1</v>
      </c>
      <c r="F1151">
        <f>COUNTIF($D$2:D3391,D1151)</f>
        <v>2</v>
      </c>
    </row>
    <row r="1152" spans="1:6" x14ac:dyDescent="0.35">
      <c r="A1152" t="s">
        <v>2460</v>
      </c>
      <c r="B1152" t="s">
        <v>12</v>
      </c>
      <c r="C1152" t="s">
        <v>9</v>
      </c>
      <c r="D1152" t="s">
        <v>2461</v>
      </c>
      <c r="E1152" t="b">
        <v>1</v>
      </c>
      <c r="F1152">
        <f>COUNTIF($D$2:D3392,D1152)</f>
        <v>1</v>
      </c>
    </row>
    <row r="1153" spans="1:6" x14ac:dyDescent="0.35">
      <c r="A1153" t="s">
        <v>2462</v>
      </c>
      <c r="B1153" t="s">
        <v>139</v>
      </c>
      <c r="C1153" t="s">
        <v>9</v>
      </c>
      <c r="D1153" t="s">
        <v>2463</v>
      </c>
      <c r="E1153" t="b">
        <v>1</v>
      </c>
      <c r="F1153">
        <f>COUNTIF($D$2:D3393,D1153)</f>
        <v>1</v>
      </c>
    </row>
    <row r="1154" spans="1:6" x14ac:dyDescent="0.35">
      <c r="A1154" t="s">
        <v>2464</v>
      </c>
      <c r="B1154" t="s">
        <v>100</v>
      </c>
      <c r="C1154" t="s">
        <v>9</v>
      </c>
      <c r="D1154" t="s">
        <v>2179</v>
      </c>
      <c r="E1154" t="b">
        <v>1</v>
      </c>
      <c r="F1154">
        <f>COUNTIF($D$2:D3394,D1154)</f>
        <v>2</v>
      </c>
    </row>
    <row r="1155" spans="1:6" x14ac:dyDescent="0.35">
      <c r="A1155" t="s">
        <v>2465</v>
      </c>
      <c r="B1155" t="s">
        <v>418</v>
      </c>
      <c r="C1155" t="s">
        <v>9</v>
      </c>
      <c r="D1155" t="s">
        <v>1376</v>
      </c>
      <c r="E1155" t="b">
        <v>1</v>
      </c>
      <c r="F1155">
        <f>COUNTIF($D$2:D3395,D1155)</f>
        <v>2</v>
      </c>
    </row>
    <row r="1156" spans="1:6" x14ac:dyDescent="0.35">
      <c r="A1156" t="s">
        <v>2466</v>
      </c>
      <c r="B1156" t="s">
        <v>175</v>
      </c>
      <c r="C1156" t="s">
        <v>9</v>
      </c>
      <c r="D1156" t="s">
        <v>2467</v>
      </c>
      <c r="E1156" t="b">
        <v>1</v>
      </c>
      <c r="F1156">
        <f>COUNTIF($D$2:D3396,D1156)</f>
        <v>2</v>
      </c>
    </row>
    <row r="1157" spans="1:6" x14ac:dyDescent="0.35">
      <c r="A1157" t="s">
        <v>2468</v>
      </c>
      <c r="B1157" t="s">
        <v>392</v>
      </c>
      <c r="C1157" t="s">
        <v>9</v>
      </c>
      <c r="D1157" t="s">
        <v>2469</v>
      </c>
      <c r="E1157" t="b">
        <v>1</v>
      </c>
      <c r="F1157">
        <f>COUNTIF($D$2:D3397,D1157)</f>
        <v>1</v>
      </c>
    </row>
    <row r="1158" spans="1:6" x14ac:dyDescent="0.35">
      <c r="A1158" t="s">
        <v>2470</v>
      </c>
      <c r="B1158" t="s">
        <v>563</v>
      </c>
      <c r="C1158" t="s">
        <v>9</v>
      </c>
      <c r="D1158" t="s">
        <v>2471</v>
      </c>
      <c r="E1158" t="b">
        <v>1</v>
      </c>
      <c r="F1158">
        <f>COUNTIF($D$2:D3398,D1158)</f>
        <v>1</v>
      </c>
    </row>
    <row r="1159" spans="1:6" x14ac:dyDescent="0.35">
      <c r="A1159" t="s">
        <v>2472</v>
      </c>
      <c r="B1159" t="s">
        <v>368</v>
      </c>
      <c r="C1159" t="s">
        <v>9</v>
      </c>
      <c r="D1159" t="s">
        <v>2473</v>
      </c>
      <c r="E1159" t="b">
        <v>1</v>
      </c>
      <c r="F1159">
        <f>COUNTIF($D$2:D3399,D1159)</f>
        <v>1</v>
      </c>
    </row>
    <row r="1160" spans="1:6" x14ac:dyDescent="0.35">
      <c r="A1160" t="s">
        <v>2474</v>
      </c>
      <c r="B1160" t="s">
        <v>43</v>
      </c>
      <c r="C1160" t="s">
        <v>9</v>
      </c>
      <c r="D1160" t="s">
        <v>2475</v>
      </c>
      <c r="E1160" t="b">
        <v>1</v>
      </c>
      <c r="F1160">
        <f>COUNTIF($D$2:D3400,D1160)</f>
        <v>1</v>
      </c>
    </row>
    <row r="1161" spans="1:6" x14ac:dyDescent="0.35">
      <c r="A1161" t="s">
        <v>2476</v>
      </c>
      <c r="B1161" t="s">
        <v>785</v>
      </c>
      <c r="C1161" t="s">
        <v>9</v>
      </c>
      <c r="D1161" t="s">
        <v>2477</v>
      </c>
      <c r="E1161" t="b">
        <v>1</v>
      </c>
      <c r="F1161">
        <f>COUNTIF($D$2:D3401,D1161)</f>
        <v>1</v>
      </c>
    </row>
    <row r="1162" spans="1:6" x14ac:dyDescent="0.35">
      <c r="A1162" t="s">
        <v>2478</v>
      </c>
      <c r="B1162" t="s">
        <v>62</v>
      </c>
      <c r="C1162" t="s">
        <v>9</v>
      </c>
      <c r="D1162" t="s">
        <v>2479</v>
      </c>
      <c r="E1162" t="b">
        <v>1</v>
      </c>
      <c r="F1162">
        <f>COUNTIF($D$2:D3402,D1162)</f>
        <v>1</v>
      </c>
    </row>
    <row r="1163" spans="1:6" x14ac:dyDescent="0.35">
      <c r="A1163" t="s">
        <v>2480</v>
      </c>
      <c r="B1163" t="s">
        <v>346</v>
      </c>
      <c r="C1163" t="s">
        <v>9</v>
      </c>
      <c r="D1163" t="s">
        <v>2481</v>
      </c>
      <c r="E1163" t="b">
        <v>1</v>
      </c>
      <c r="F1163">
        <f>COUNTIF($D$2:D3403,D1163)</f>
        <v>1</v>
      </c>
    </row>
    <row r="1164" spans="1:6" x14ac:dyDescent="0.35">
      <c r="A1164" t="s">
        <v>2482</v>
      </c>
      <c r="B1164" t="s">
        <v>368</v>
      </c>
      <c r="C1164" t="s">
        <v>9</v>
      </c>
      <c r="D1164" t="s">
        <v>393</v>
      </c>
      <c r="E1164" t="b">
        <v>1</v>
      </c>
      <c r="F1164">
        <f>COUNTIF($D$2:D3404,D1164)</f>
        <v>2</v>
      </c>
    </row>
    <row r="1165" spans="1:6" x14ac:dyDescent="0.35">
      <c r="A1165" t="s">
        <v>2483</v>
      </c>
      <c r="B1165" t="s">
        <v>29</v>
      </c>
      <c r="C1165" t="s">
        <v>9</v>
      </c>
      <c r="D1165" t="s">
        <v>1526</v>
      </c>
      <c r="E1165" t="b">
        <v>1</v>
      </c>
      <c r="F1165">
        <f>COUNTIF($D$2:D3405,D1165)</f>
        <v>2</v>
      </c>
    </row>
    <row r="1166" spans="1:6" x14ac:dyDescent="0.35">
      <c r="A1166" t="s">
        <v>2484</v>
      </c>
      <c r="B1166" t="s">
        <v>250</v>
      </c>
      <c r="C1166" t="s">
        <v>9</v>
      </c>
      <c r="D1166" t="s">
        <v>2485</v>
      </c>
      <c r="E1166" t="b">
        <v>1</v>
      </c>
      <c r="F1166">
        <f>COUNTIF($D$2:D3406,D1166)</f>
        <v>1</v>
      </c>
    </row>
    <row r="1167" spans="1:6" x14ac:dyDescent="0.35">
      <c r="A1167" t="s">
        <v>2486</v>
      </c>
      <c r="B1167" t="s">
        <v>23</v>
      </c>
      <c r="C1167" t="s">
        <v>9</v>
      </c>
      <c r="D1167" t="s">
        <v>2487</v>
      </c>
      <c r="E1167" t="b">
        <v>1</v>
      </c>
      <c r="F1167">
        <f>COUNTIF($D$2:D3407,D1167)</f>
        <v>1</v>
      </c>
    </row>
    <row r="1168" spans="1:6" x14ac:dyDescent="0.35">
      <c r="A1168" t="s">
        <v>2488</v>
      </c>
      <c r="B1168" t="s">
        <v>39</v>
      </c>
      <c r="C1168" t="s">
        <v>9</v>
      </c>
      <c r="D1168" t="s">
        <v>2489</v>
      </c>
      <c r="E1168" t="b">
        <v>1</v>
      </c>
      <c r="F1168">
        <f>COUNTIF($D$2:D3408,D1168)</f>
        <v>2</v>
      </c>
    </row>
    <row r="1169" spans="1:6" x14ac:dyDescent="0.35">
      <c r="A1169" t="s">
        <v>2490</v>
      </c>
      <c r="B1169" t="s">
        <v>100</v>
      </c>
      <c r="C1169" t="s">
        <v>9</v>
      </c>
      <c r="D1169" t="s">
        <v>2491</v>
      </c>
      <c r="E1169" t="b">
        <v>1</v>
      </c>
      <c r="F1169">
        <f>COUNTIF($D$2:D3409,D1169)</f>
        <v>2</v>
      </c>
    </row>
    <row r="1170" spans="1:6" x14ac:dyDescent="0.35">
      <c r="A1170" t="s">
        <v>2492</v>
      </c>
      <c r="B1170" t="s">
        <v>129</v>
      </c>
      <c r="C1170" t="s">
        <v>9</v>
      </c>
      <c r="D1170" t="s">
        <v>2493</v>
      </c>
      <c r="E1170" t="b">
        <v>1</v>
      </c>
      <c r="F1170">
        <f>COUNTIF($D$2:D3410,D1170)</f>
        <v>1</v>
      </c>
    </row>
    <row r="1171" spans="1:6" x14ac:dyDescent="0.35">
      <c r="A1171" t="s">
        <v>2494</v>
      </c>
      <c r="B1171" t="s">
        <v>336</v>
      </c>
      <c r="C1171" t="s">
        <v>9</v>
      </c>
      <c r="D1171" t="s">
        <v>2495</v>
      </c>
      <c r="E1171" t="b">
        <v>1</v>
      </c>
      <c r="F1171">
        <f>COUNTIF($D$2:D3411,D1171)</f>
        <v>1</v>
      </c>
    </row>
    <row r="1172" spans="1:6" x14ac:dyDescent="0.35">
      <c r="A1172" t="s">
        <v>2496</v>
      </c>
      <c r="B1172" t="s">
        <v>8</v>
      </c>
      <c r="C1172" t="s">
        <v>9</v>
      </c>
      <c r="D1172" t="s">
        <v>2497</v>
      </c>
      <c r="E1172" t="b">
        <v>1</v>
      </c>
      <c r="F1172">
        <f>COUNTIF($D$2:D3412,D1172)</f>
        <v>1</v>
      </c>
    </row>
    <row r="1173" spans="1:6" x14ac:dyDescent="0.35">
      <c r="A1173" t="s">
        <v>2498</v>
      </c>
      <c r="B1173" t="s">
        <v>211</v>
      </c>
      <c r="C1173" t="s">
        <v>9</v>
      </c>
      <c r="D1173" t="s">
        <v>2499</v>
      </c>
      <c r="E1173" t="b">
        <v>1</v>
      </c>
      <c r="F1173">
        <f>COUNTIF($D$2:D3413,D1173)</f>
        <v>1</v>
      </c>
    </row>
    <row r="1174" spans="1:6" x14ac:dyDescent="0.35">
      <c r="A1174" t="s">
        <v>2500</v>
      </c>
      <c r="B1174" t="s">
        <v>346</v>
      </c>
      <c r="C1174" t="s">
        <v>9</v>
      </c>
      <c r="D1174" t="s">
        <v>2501</v>
      </c>
      <c r="E1174" t="b">
        <v>1</v>
      </c>
      <c r="F1174">
        <f>COUNTIF($D$2:D3414,D1174)</f>
        <v>2</v>
      </c>
    </row>
    <row r="1175" spans="1:6" x14ac:dyDescent="0.35">
      <c r="A1175" t="s">
        <v>2502</v>
      </c>
      <c r="B1175" t="s">
        <v>147</v>
      </c>
      <c r="C1175" t="s">
        <v>9</v>
      </c>
      <c r="D1175" t="s">
        <v>2503</v>
      </c>
      <c r="E1175" t="b">
        <v>1</v>
      </c>
      <c r="F1175">
        <f>COUNTIF($D$2:D3415,D1175)</f>
        <v>3</v>
      </c>
    </row>
    <row r="1176" spans="1:6" x14ac:dyDescent="0.35">
      <c r="A1176" t="s">
        <v>2504</v>
      </c>
      <c r="B1176" t="s">
        <v>81</v>
      </c>
      <c r="C1176" t="s">
        <v>9</v>
      </c>
      <c r="D1176" t="s">
        <v>2505</v>
      </c>
      <c r="E1176" t="b">
        <v>1</v>
      </c>
      <c r="F1176">
        <f>COUNTIF($D$2:D3416,D1176)</f>
        <v>1</v>
      </c>
    </row>
    <row r="1177" spans="1:6" x14ac:dyDescent="0.35">
      <c r="A1177" t="s">
        <v>2506</v>
      </c>
      <c r="B1177" t="s">
        <v>23</v>
      </c>
      <c r="C1177" t="s">
        <v>9</v>
      </c>
      <c r="D1177" t="s">
        <v>2507</v>
      </c>
      <c r="E1177" t="b">
        <v>1</v>
      </c>
      <c r="F1177">
        <f>COUNTIF($D$2:D3417,D1177)</f>
        <v>1</v>
      </c>
    </row>
    <row r="1178" spans="1:6" x14ac:dyDescent="0.35">
      <c r="A1178" t="s">
        <v>2508</v>
      </c>
      <c r="B1178" t="s">
        <v>336</v>
      </c>
      <c r="C1178" t="s">
        <v>9</v>
      </c>
      <c r="D1178" t="s">
        <v>2509</v>
      </c>
      <c r="E1178" t="b">
        <v>1</v>
      </c>
      <c r="F1178">
        <f>COUNTIF($D$2:D3418,D1178)</f>
        <v>1</v>
      </c>
    </row>
    <row r="1179" spans="1:6" x14ac:dyDescent="0.35">
      <c r="A1179" t="s">
        <v>2510</v>
      </c>
      <c r="B1179" t="s">
        <v>8</v>
      </c>
      <c r="C1179" t="s">
        <v>9</v>
      </c>
      <c r="D1179" t="s">
        <v>2511</v>
      </c>
      <c r="E1179" t="b">
        <v>1</v>
      </c>
      <c r="F1179">
        <f>COUNTIF($D$2:D3419,D1179)</f>
        <v>2</v>
      </c>
    </row>
    <row r="1180" spans="1:6" x14ac:dyDescent="0.35">
      <c r="A1180" t="s">
        <v>2512</v>
      </c>
      <c r="B1180" t="s">
        <v>375</v>
      </c>
      <c r="C1180" t="s">
        <v>9</v>
      </c>
      <c r="D1180" t="s">
        <v>2513</v>
      </c>
      <c r="E1180" t="b">
        <v>0</v>
      </c>
      <c r="F1180">
        <f>COUNTIF($D$2:D3420,D1180)</f>
        <v>1</v>
      </c>
    </row>
    <row r="1181" spans="1:6" x14ac:dyDescent="0.35">
      <c r="A1181" t="s">
        <v>2514</v>
      </c>
      <c r="B1181" t="s">
        <v>162</v>
      </c>
      <c r="C1181" t="s">
        <v>9</v>
      </c>
      <c r="D1181" t="s">
        <v>2515</v>
      </c>
      <c r="E1181" t="b">
        <v>1</v>
      </c>
      <c r="F1181">
        <f>COUNTIF($D$2:D3421,D1181)</f>
        <v>2</v>
      </c>
    </row>
    <row r="1182" spans="1:6" x14ac:dyDescent="0.35">
      <c r="A1182" t="s">
        <v>2516</v>
      </c>
      <c r="B1182" t="s">
        <v>346</v>
      </c>
      <c r="C1182" t="s">
        <v>9</v>
      </c>
      <c r="D1182" t="s">
        <v>1919</v>
      </c>
      <c r="E1182" t="b">
        <v>1</v>
      </c>
      <c r="F1182">
        <f>COUNTIF($D$2:D3422,D1182)</f>
        <v>3</v>
      </c>
    </row>
    <row r="1183" spans="1:6" x14ac:dyDescent="0.35">
      <c r="A1183" t="s">
        <v>2517</v>
      </c>
      <c r="B1183" t="s">
        <v>86</v>
      </c>
      <c r="C1183" t="s">
        <v>9</v>
      </c>
      <c r="D1183" t="s">
        <v>2518</v>
      </c>
      <c r="E1183" t="b">
        <v>0</v>
      </c>
      <c r="F1183">
        <f>COUNTIF($D$2:D3423,D1183)</f>
        <v>1</v>
      </c>
    </row>
    <row r="1184" spans="1:6" x14ac:dyDescent="0.35">
      <c r="A1184" t="s">
        <v>2519</v>
      </c>
      <c r="B1184" t="s">
        <v>103</v>
      </c>
      <c r="C1184" t="s">
        <v>9</v>
      </c>
      <c r="D1184" t="s">
        <v>2520</v>
      </c>
      <c r="E1184" t="b">
        <v>1</v>
      </c>
      <c r="F1184">
        <f>COUNTIF($D$2:D3424,D1184)</f>
        <v>1</v>
      </c>
    </row>
    <row r="1185" spans="1:6" x14ac:dyDescent="0.35">
      <c r="A1185" t="s">
        <v>2521</v>
      </c>
      <c r="B1185" t="s">
        <v>103</v>
      </c>
      <c r="C1185" t="s">
        <v>9</v>
      </c>
      <c r="D1185" t="s">
        <v>2522</v>
      </c>
      <c r="E1185" t="b">
        <v>1</v>
      </c>
      <c r="F1185">
        <f>COUNTIF($D$2:D3425,D1185)</f>
        <v>1</v>
      </c>
    </row>
    <row r="1186" spans="1:6" x14ac:dyDescent="0.35">
      <c r="A1186" t="s">
        <v>2523</v>
      </c>
      <c r="B1186" t="s">
        <v>39</v>
      </c>
      <c r="C1186" t="s">
        <v>9</v>
      </c>
      <c r="D1186" t="s">
        <v>2524</v>
      </c>
      <c r="E1186" t="b">
        <v>1</v>
      </c>
      <c r="F1186">
        <f>COUNTIF($D$2:D3426,D1186)</f>
        <v>1</v>
      </c>
    </row>
    <row r="1187" spans="1:6" x14ac:dyDescent="0.35">
      <c r="A1187" t="s">
        <v>2525</v>
      </c>
      <c r="B1187" t="s">
        <v>35</v>
      </c>
      <c r="C1187" t="s">
        <v>9</v>
      </c>
      <c r="D1187" t="s">
        <v>2526</v>
      </c>
      <c r="E1187" t="b">
        <v>1</v>
      </c>
      <c r="F1187">
        <f>COUNTIF($D$2:D3427,D1187)</f>
        <v>1</v>
      </c>
    </row>
    <row r="1188" spans="1:6" x14ac:dyDescent="0.35">
      <c r="A1188" t="s">
        <v>2527</v>
      </c>
      <c r="B1188" t="s">
        <v>346</v>
      </c>
      <c r="C1188" t="s">
        <v>9</v>
      </c>
      <c r="D1188" t="s">
        <v>2528</v>
      </c>
      <c r="E1188" t="b">
        <v>1</v>
      </c>
      <c r="F1188">
        <f>COUNTIF($D$2:D3428,D1188)</f>
        <v>1</v>
      </c>
    </row>
    <row r="1189" spans="1:6" x14ac:dyDescent="0.35">
      <c r="A1189" t="s">
        <v>2529</v>
      </c>
      <c r="B1189" t="s">
        <v>108</v>
      </c>
      <c r="C1189" t="s">
        <v>9</v>
      </c>
      <c r="D1189" t="s">
        <v>2530</v>
      </c>
      <c r="E1189" t="b">
        <v>1</v>
      </c>
      <c r="F1189">
        <f>COUNTIF($D$2:D3429,D1189)</f>
        <v>1</v>
      </c>
    </row>
    <row r="1190" spans="1:6" x14ac:dyDescent="0.35">
      <c r="A1190" t="s">
        <v>2531</v>
      </c>
      <c r="B1190" t="s">
        <v>552</v>
      </c>
      <c r="C1190" t="s">
        <v>9</v>
      </c>
      <c r="D1190" t="s">
        <v>778</v>
      </c>
      <c r="E1190" t="b">
        <v>1</v>
      </c>
      <c r="F1190">
        <f>COUNTIF($D$2:D3430,D1190)</f>
        <v>2</v>
      </c>
    </row>
    <row r="1191" spans="1:6" x14ac:dyDescent="0.35">
      <c r="A1191" t="s">
        <v>2532</v>
      </c>
      <c r="B1191" t="s">
        <v>12</v>
      </c>
      <c r="C1191" t="s">
        <v>9</v>
      </c>
      <c r="D1191" t="s">
        <v>2533</v>
      </c>
      <c r="E1191" t="b">
        <v>1</v>
      </c>
      <c r="F1191">
        <f>COUNTIF($D$2:D3431,D1191)</f>
        <v>1</v>
      </c>
    </row>
    <row r="1192" spans="1:6" x14ac:dyDescent="0.35">
      <c r="A1192" t="s">
        <v>2534</v>
      </c>
      <c r="B1192" t="s">
        <v>175</v>
      </c>
      <c r="C1192" t="s">
        <v>9</v>
      </c>
      <c r="D1192" t="s">
        <v>446</v>
      </c>
      <c r="E1192" t="b">
        <v>1</v>
      </c>
      <c r="F1192">
        <f>COUNTIF($D$2:D3432,D1192)</f>
        <v>3</v>
      </c>
    </row>
    <row r="1193" spans="1:6" x14ac:dyDescent="0.35">
      <c r="A1193" t="s">
        <v>2535</v>
      </c>
      <c r="B1193" t="s">
        <v>192</v>
      </c>
      <c r="C1193" t="s">
        <v>9</v>
      </c>
      <c r="D1193" t="s">
        <v>2536</v>
      </c>
      <c r="E1193" t="b">
        <v>1</v>
      </c>
      <c r="F1193">
        <f>COUNTIF($D$2:D3433,D1193)</f>
        <v>1</v>
      </c>
    </row>
    <row r="1194" spans="1:6" x14ac:dyDescent="0.35">
      <c r="A1194" t="s">
        <v>2537</v>
      </c>
      <c r="B1194" t="s">
        <v>49</v>
      </c>
      <c r="C1194" t="s">
        <v>9</v>
      </c>
      <c r="D1194" t="s">
        <v>1905</v>
      </c>
      <c r="E1194" t="b">
        <v>1</v>
      </c>
      <c r="F1194">
        <f>COUNTIF($D$2:D3434,D1194)</f>
        <v>2</v>
      </c>
    </row>
    <row r="1195" spans="1:6" x14ac:dyDescent="0.35">
      <c r="A1195" t="s">
        <v>2538</v>
      </c>
      <c r="B1195" t="s">
        <v>62</v>
      </c>
      <c r="C1195" t="s">
        <v>9</v>
      </c>
      <c r="D1195" t="s">
        <v>2539</v>
      </c>
      <c r="E1195" t="b">
        <v>1</v>
      </c>
      <c r="F1195">
        <f>COUNTIF($D$2:D3435,D1195)</f>
        <v>1</v>
      </c>
    </row>
    <row r="1196" spans="1:6" x14ac:dyDescent="0.35">
      <c r="A1196" t="s">
        <v>2540</v>
      </c>
      <c r="B1196" t="s">
        <v>97</v>
      </c>
      <c r="C1196" t="s">
        <v>9</v>
      </c>
      <c r="D1196" t="s">
        <v>2541</v>
      </c>
      <c r="E1196" t="b">
        <v>1</v>
      </c>
      <c r="F1196">
        <f>COUNTIF($D$2:D3436,D1196)</f>
        <v>1</v>
      </c>
    </row>
    <row r="1197" spans="1:6" x14ac:dyDescent="0.35">
      <c r="A1197" t="s">
        <v>2542</v>
      </c>
      <c r="B1197" t="s">
        <v>118</v>
      </c>
      <c r="C1197" t="s">
        <v>9</v>
      </c>
      <c r="D1197" t="s">
        <v>996</v>
      </c>
      <c r="E1197" t="b">
        <v>1</v>
      </c>
      <c r="F1197">
        <f>COUNTIF($D$2:D3437,D1197)</f>
        <v>2</v>
      </c>
    </row>
    <row r="1198" spans="1:6" x14ac:dyDescent="0.35">
      <c r="A1198" t="s">
        <v>2543</v>
      </c>
      <c r="B1198" t="s">
        <v>81</v>
      </c>
      <c r="C1198" t="s">
        <v>9</v>
      </c>
      <c r="D1198" t="s">
        <v>2544</v>
      </c>
      <c r="E1198" t="b">
        <v>1</v>
      </c>
      <c r="F1198">
        <f>COUNTIF($D$2:D3438,D1198)</f>
        <v>1</v>
      </c>
    </row>
    <row r="1199" spans="1:6" x14ac:dyDescent="0.35">
      <c r="A1199" t="s">
        <v>2545</v>
      </c>
      <c r="B1199" t="s">
        <v>437</v>
      </c>
      <c r="C1199" t="s">
        <v>9</v>
      </c>
      <c r="D1199" t="s">
        <v>2546</v>
      </c>
      <c r="E1199" t="b">
        <v>1</v>
      </c>
      <c r="F1199">
        <f>COUNTIF($D$2:D3439,D1199)</f>
        <v>1</v>
      </c>
    </row>
    <row r="1200" spans="1:6" x14ac:dyDescent="0.35">
      <c r="A1200" t="s">
        <v>2547</v>
      </c>
      <c r="B1200" t="s">
        <v>375</v>
      </c>
      <c r="C1200" t="s">
        <v>9</v>
      </c>
      <c r="D1200" t="s">
        <v>2548</v>
      </c>
      <c r="E1200" t="b">
        <v>1</v>
      </c>
      <c r="F1200">
        <f>COUNTIF($D$2:D3440,D1200)</f>
        <v>1</v>
      </c>
    </row>
    <row r="1201" spans="1:6" x14ac:dyDescent="0.35">
      <c r="A1201" t="s">
        <v>2549</v>
      </c>
      <c r="B1201" t="s">
        <v>351</v>
      </c>
      <c r="C1201" t="s">
        <v>9</v>
      </c>
      <c r="D1201" t="s">
        <v>2550</v>
      </c>
      <c r="E1201" t="b">
        <v>1</v>
      </c>
      <c r="F1201">
        <f>COUNTIF($D$2:D3441,D1201)</f>
        <v>1</v>
      </c>
    </row>
    <row r="1202" spans="1:6" x14ac:dyDescent="0.35">
      <c r="A1202" t="s">
        <v>2551</v>
      </c>
      <c r="B1202" t="s">
        <v>12</v>
      </c>
      <c r="C1202" t="s">
        <v>9</v>
      </c>
      <c r="D1202" t="s">
        <v>2552</v>
      </c>
      <c r="E1202" t="b">
        <v>1</v>
      </c>
      <c r="F1202">
        <f>COUNTIF($D$2:D3442,D1202)</f>
        <v>2</v>
      </c>
    </row>
    <row r="1203" spans="1:6" x14ac:dyDescent="0.35">
      <c r="A1203" t="s">
        <v>2553</v>
      </c>
      <c r="B1203" t="s">
        <v>336</v>
      </c>
      <c r="C1203" t="s">
        <v>9</v>
      </c>
      <c r="D1203" t="s">
        <v>2554</v>
      </c>
      <c r="E1203" t="b">
        <v>1</v>
      </c>
      <c r="F1203">
        <f>COUNTIF($D$2:D3443,D1203)</f>
        <v>2</v>
      </c>
    </row>
    <row r="1204" spans="1:6" x14ac:dyDescent="0.35">
      <c r="A1204" t="s">
        <v>2555</v>
      </c>
      <c r="B1204" t="s">
        <v>165</v>
      </c>
      <c r="C1204" t="s">
        <v>9</v>
      </c>
      <c r="D1204" t="s">
        <v>2556</v>
      </c>
      <c r="E1204" t="b">
        <v>1</v>
      </c>
      <c r="F1204">
        <f>COUNTIF($D$2:D3444,D1204)</f>
        <v>1</v>
      </c>
    </row>
    <row r="1205" spans="1:6" x14ac:dyDescent="0.35">
      <c r="A1205" t="s">
        <v>2557</v>
      </c>
      <c r="B1205" t="s">
        <v>552</v>
      </c>
      <c r="C1205" t="s">
        <v>9</v>
      </c>
      <c r="D1205" t="s">
        <v>2558</v>
      </c>
      <c r="E1205" t="b">
        <v>1</v>
      </c>
      <c r="F1205">
        <f>COUNTIF($D$2:D3445,D1205)</f>
        <v>2</v>
      </c>
    </row>
    <row r="1206" spans="1:6" x14ac:dyDescent="0.35">
      <c r="A1206" t="s">
        <v>2559</v>
      </c>
      <c r="B1206" t="s">
        <v>418</v>
      </c>
      <c r="C1206" t="s">
        <v>9</v>
      </c>
      <c r="D1206" t="s">
        <v>2560</v>
      </c>
      <c r="E1206" t="b">
        <v>1</v>
      </c>
      <c r="F1206">
        <f>COUNTIF($D$2:D3446,D1206)</f>
        <v>1</v>
      </c>
    </row>
    <row r="1207" spans="1:6" x14ac:dyDescent="0.35">
      <c r="A1207" t="s">
        <v>2561</v>
      </c>
      <c r="B1207" t="s">
        <v>375</v>
      </c>
      <c r="C1207" t="s">
        <v>9</v>
      </c>
      <c r="D1207" t="s">
        <v>2562</v>
      </c>
      <c r="E1207" t="b">
        <v>1</v>
      </c>
      <c r="F1207">
        <f>COUNTIF($D$2:D3447,D1207)</f>
        <v>2</v>
      </c>
    </row>
    <row r="1208" spans="1:6" x14ac:dyDescent="0.35">
      <c r="A1208" t="s">
        <v>2563</v>
      </c>
      <c r="B1208" t="s">
        <v>103</v>
      </c>
      <c r="C1208" t="s">
        <v>9</v>
      </c>
      <c r="D1208" t="s">
        <v>2564</v>
      </c>
      <c r="E1208" t="b">
        <v>1</v>
      </c>
      <c r="F1208">
        <f>COUNTIF($D$2:D3448,D1208)</f>
        <v>1</v>
      </c>
    </row>
    <row r="1209" spans="1:6" x14ac:dyDescent="0.35">
      <c r="A1209" t="s">
        <v>2565</v>
      </c>
      <c r="B1209" t="s">
        <v>611</v>
      </c>
      <c r="C1209" t="s">
        <v>9</v>
      </c>
      <c r="D1209" t="s">
        <v>2566</v>
      </c>
      <c r="E1209" t="b">
        <v>1</v>
      </c>
      <c r="F1209">
        <f>COUNTIF($D$2:D3449,D1209)</f>
        <v>1</v>
      </c>
    </row>
    <row r="1210" spans="1:6" x14ac:dyDescent="0.35">
      <c r="A1210" t="s">
        <v>2567</v>
      </c>
      <c r="B1210" t="s">
        <v>368</v>
      </c>
      <c r="C1210" t="s">
        <v>9</v>
      </c>
      <c r="D1210" t="s">
        <v>1665</v>
      </c>
      <c r="E1210" t="b">
        <v>1</v>
      </c>
      <c r="F1210">
        <f>COUNTIF($D$2:D3450,D1210)</f>
        <v>2</v>
      </c>
    </row>
    <row r="1211" spans="1:6" x14ac:dyDescent="0.35">
      <c r="A1211" t="s">
        <v>2568</v>
      </c>
      <c r="B1211" t="s">
        <v>12</v>
      </c>
      <c r="C1211" t="s">
        <v>9</v>
      </c>
      <c r="D1211" t="s">
        <v>1532</v>
      </c>
      <c r="E1211" t="b">
        <v>1</v>
      </c>
      <c r="F1211">
        <f>COUNTIF($D$2:D3451,D1211)</f>
        <v>2</v>
      </c>
    </row>
    <row r="1212" spans="1:6" x14ac:dyDescent="0.35">
      <c r="A1212" t="s">
        <v>2569</v>
      </c>
      <c r="B1212" t="s">
        <v>378</v>
      </c>
      <c r="C1212" t="s">
        <v>9</v>
      </c>
      <c r="D1212" t="s">
        <v>2570</v>
      </c>
      <c r="E1212" t="b">
        <v>1</v>
      </c>
      <c r="F1212">
        <f>COUNTIF($D$2:D3452,D1212)</f>
        <v>1</v>
      </c>
    </row>
    <row r="1213" spans="1:6" x14ac:dyDescent="0.35">
      <c r="A1213" t="s">
        <v>2571</v>
      </c>
      <c r="B1213" t="s">
        <v>324</v>
      </c>
      <c r="C1213" t="s">
        <v>9</v>
      </c>
      <c r="D1213" t="s">
        <v>2572</v>
      </c>
      <c r="E1213" t="b">
        <v>1</v>
      </c>
      <c r="F1213">
        <f>COUNTIF($D$2:D3453,D1213)</f>
        <v>1</v>
      </c>
    </row>
    <row r="1214" spans="1:6" x14ac:dyDescent="0.35">
      <c r="A1214" t="s">
        <v>2573</v>
      </c>
      <c r="B1214" t="s">
        <v>57</v>
      </c>
      <c r="C1214" t="s">
        <v>9</v>
      </c>
      <c r="D1214" t="s">
        <v>2574</v>
      </c>
      <c r="E1214" t="b">
        <v>1</v>
      </c>
      <c r="F1214">
        <f>COUNTIF($D$2:D3454,D1214)</f>
        <v>1</v>
      </c>
    </row>
    <row r="1215" spans="1:6" x14ac:dyDescent="0.35">
      <c r="A1215" t="s">
        <v>2575</v>
      </c>
      <c r="B1215" t="s">
        <v>324</v>
      </c>
      <c r="C1215" t="s">
        <v>9</v>
      </c>
      <c r="D1215" t="s">
        <v>2576</v>
      </c>
      <c r="E1215" t="b">
        <v>1</v>
      </c>
      <c r="F1215">
        <f>COUNTIF($D$2:D3455,D1215)</f>
        <v>1</v>
      </c>
    </row>
    <row r="1216" spans="1:6" x14ac:dyDescent="0.35">
      <c r="A1216" t="s">
        <v>2577</v>
      </c>
      <c r="B1216" t="s">
        <v>650</v>
      </c>
      <c r="C1216" t="s">
        <v>9</v>
      </c>
      <c r="D1216" t="s">
        <v>2578</v>
      </c>
      <c r="E1216" t="b">
        <v>1</v>
      </c>
      <c r="F1216">
        <f>COUNTIF($D$2:D3456,D1216)</f>
        <v>2</v>
      </c>
    </row>
    <row r="1217" spans="1:6" x14ac:dyDescent="0.35">
      <c r="A1217" t="s">
        <v>2579</v>
      </c>
      <c r="B1217" t="s">
        <v>199</v>
      </c>
      <c r="C1217" t="s">
        <v>9</v>
      </c>
      <c r="D1217" t="s">
        <v>2467</v>
      </c>
      <c r="E1217" t="b">
        <v>1</v>
      </c>
      <c r="F1217">
        <f>COUNTIF($D$2:D3457,D1217)</f>
        <v>2</v>
      </c>
    </row>
    <row r="1218" spans="1:6" x14ac:dyDescent="0.35">
      <c r="A1218" t="s">
        <v>2580</v>
      </c>
      <c r="B1218" t="s">
        <v>250</v>
      </c>
      <c r="C1218" t="s">
        <v>9</v>
      </c>
      <c r="D1218" t="s">
        <v>2082</v>
      </c>
      <c r="E1218" t="b">
        <v>1</v>
      </c>
      <c r="F1218">
        <f>COUNTIF($D$2:D3458,D1218)</f>
        <v>2</v>
      </c>
    </row>
    <row r="1219" spans="1:6" x14ac:dyDescent="0.35">
      <c r="A1219" t="s">
        <v>2581</v>
      </c>
      <c r="B1219" t="s">
        <v>115</v>
      </c>
      <c r="C1219" t="s">
        <v>9</v>
      </c>
      <c r="D1219" t="s">
        <v>2582</v>
      </c>
      <c r="E1219" t="b">
        <v>1</v>
      </c>
      <c r="F1219">
        <f>COUNTIF($D$2:D3459,D1219)</f>
        <v>2</v>
      </c>
    </row>
    <row r="1220" spans="1:6" x14ac:dyDescent="0.35">
      <c r="A1220" t="s">
        <v>2583</v>
      </c>
      <c r="B1220" t="s">
        <v>508</v>
      </c>
      <c r="C1220" t="s">
        <v>9</v>
      </c>
      <c r="D1220" t="s">
        <v>2584</v>
      </c>
      <c r="E1220" t="b">
        <v>1</v>
      </c>
      <c r="F1220">
        <f>COUNTIF($D$2:D3460,D1220)</f>
        <v>1</v>
      </c>
    </row>
    <row r="1221" spans="1:6" x14ac:dyDescent="0.35">
      <c r="A1221" t="s">
        <v>2585</v>
      </c>
      <c r="B1221" t="s">
        <v>202</v>
      </c>
      <c r="C1221" t="s">
        <v>9</v>
      </c>
      <c r="D1221" t="s">
        <v>2586</v>
      </c>
      <c r="E1221" t="b">
        <v>1</v>
      </c>
      <c r="F1221">
        <f>COUNTIF($D$2:D3461,D1221)</f>
        <v>1</v>
      </c>
    </row>
    <row r="1222" spans="1:6" x14ac:dyDescent="0.35">
      <c r="A1222" t="s">
        <v>2587</v>
      </c>
      <c r="B1222" t="s">
        <v>611</v>
      </c>
      <c r="C1222" t="s">
        <v>9</v>
      </c>
      <c r="D1222" t="s">
        <v>1108</v>
      </c>
      <c r="E1222" t="b">
        <v>1</v>
      </c>
      <c r="F1222">
        <f>COUNTIF($D$2:D3462,D1222)</f>
        <v>3</v>
      </c>
    </row>
    <row r="1223" spans="1:6" x14ac:dyDescent="0.35">
      <c r="A1223" t="s">
        <v>2588</v>
      </c>
      <c r="B1223" t="s">
        <v>39</v>
      </c>
      <c r="C1223" t="s">
        <v>9</v>
      </c>
      <c r="D1223" t="s">
        <v>2589</v>
      </c>
      <c r="E1223" t="b">
        <v>1</v>
      </c>
      <c r="F1223">
        <f>COUNTIF($D$2:D3463,D1223)</f>
        <v>1</v>
      </c>
    </row>
    <row r="1224" spans="1:6" x14ac:dyDescent="0.35">
      <c r="A1224" t="s">
        <v>2590</v>
      </c>
      <c r="B1224" t="s">
        <v>563</v>
      </c>
      <c r="C1224" t="s">
        <v>9</v>
      </c>
      <c r="D1224" t="s">
        <v>2591</v>
      </c>
      <c r="E1224" t="b">
        <v>1</v>
      </c>
      <c r="F1224">
        <f>COUNTIF($D$2:D3464,D1224)</f>
        <v>1</v>
      </c>
    </row>
    <row r="1225" spans="1:6" x14ac:dyDescent="0.35">
      <c r="A1225" t="s">
        <v>2592</v>
      </c>
      <c r="B1225" t="s">
        <v>627</v>
      </c>
      <c r="C1225" t="s">
        <v>9</v>
      </c>
      <c r="D1225" t="s">
        <v>2593</v>
      </c>
      <c r="E1225" t="b">
        <v>1</v>
      </c>
      <c r="F1225">
        <f>COUNTIF($D$2:D3465,D1225)</f>
        <v>1</v>
      </c>
    </row>
    <row r="1226" spans="1:6" x14ac:dyDescent="0.35">
      <c r="A1226" t="s">
        <v>2594</v>
      </c>
      <c r="B1226" t="s">
        <v>375</v>
      </c>
      <c r="C1226" t="s">
        <v>9</v>
      </c>
      <c r="D1226" t="s">
        <v>2595</v>
      </c>
      <c r="E1226" t="b">
        <v>1</v>
      </c>
      <c r="F1226">
        <f>COUNTIF($D$2:D3466,D1226)</f>
        <v>1</v>
      </c>
    </row>
    <row r="1227" spans="1:6" x14ac:dyDescent="0.35">
      <c r="A1227" t="s">
        <v>2596</v>
      </c>
      <c r="B1227" t="s">
        <v>86</v>
      </c>
      <c r="C1227" t="s">
        <v>9</v>
      </c>
      <c r="D1227" t="s">
        <v>1112</v>
      </c>
      <c r="E1227" t="b">
        <v>1</v>
      </c>
      <c r="F1227">
        <f>COUNTIF($D$2:D3467,D1227)</f>
        <v>2</v>
      </c>
    </row>
    <row r="1228" spans="1:6" x14ac:dyDescent="0.35">
      <c r="A1228" t="s">
        <v>2597</v>
      </c>
      <c r="B1228" t="s">
        <v>354</v>
      </c>
      <c r="C1228" t="s">
        <v>9</v>
      </c>
      <c r="D1228" t="s">
        <v>53</v>
      </c>
      <c r="E1228" t="b">
        <v>1</v>
      </c>
      <c r="F1228">
        <f>COUNTIF($D$2:D3468,D1228)</f>
        <v>3</v>
      </c>
    </row>
    <row r="1229" spans="1:6" x14ac:dyDescent="0.35">
      <c r="A1229" t="s">
        <v>2598</v>
      </c>
      <c r="B1229" t="s">
        <v>192</v>
      </c>
      <c r="C1229" t="s">
        <v>9</v>
      </c>
      <c r="D1229" t="s">
        <v>2599</v>
      </c>
      <c r="E1229" t="b">
        <v>1</v>
      </c>
      <c r="F1229">
        <f>COUNTIF($D$2:D3469,D1229)</f>
        <v>1</v>
      </c>
    </row>
    <row r="1230" spans="1:6" x14ac:dyDescent="0.35">
      <c r="A1230" t="s">
        <v>2600</v>
      </c>
      <c r="B1230" t="s">
        <v>81</v>
      </c>
      <c r="C1230" t="s">
        <v>9</v>
      </c>
      <c r="D1230" t="s">
        <v>2601</v>
      </c>
      <c r="E1230" t="b">
        <v>1</v>
      </c>
      <c r="F1230">
        <f>COUNTIF($D$2:D3470,D1230)</f>
        <v>1</v>
      </c>
    </row>
    <row r="1231" spans="1:6" x14ac:dyDescent="0.35">
      <c r="A1231" t="s">
        <v>2602</v>
      </c>
      <c r="B1231" t="s">
        <v>368</v>
      </c>
      <c r="C1231" t="s">
        <v>9</v>
      </c>
      <c r="D1231" t="s">
        <v>2098</v>
      </c>
      <c r="E1231" t="b">
        <v>1</v>
      </c>
      <c r="F1231">
        <f>COUNTIF($D$2:D3471,D1231)</f>
        <v>2</v>
      </c>
    </row>
    <row r="1232" spans="1:6" x14ac:dyDescent="0.35">
      <c r="A1232" t="s">
        <v>2603</v>
      </c>
      <c r="B1232" t="s">
        <v>375</v>
      </c>
      <c r="C1232" t="s">
        <v>9</v>
      </c>
      <c r="D1232" t="s">
        <v>2604</v>
      </c>
      <c r="E1232" t="b">
        <v>1</v>
      </c>
      <c r="F1232">
        <f>COUNTIF($D$2:D3472,D1232)</f>
        <v>1</v>
      </c>
    </row>
    <row r="1233" spans="1:6" x14ac:dyDescent="0.35">
      <c r="A1233" t="s">
        <v>2605</v>
      </c>
      <c r="B1233" t="s">
        <v>26</v>
      </c>
      <c r="C1233" t="s">
        <v>9</v>
      </c>
      <c r="D1233" t="s">
        <v>2606</v>
      </c>
      <c r="E1233" t="b">
        <v>1</v>
      </c>
      <c r="F1233">
        <f>COUNTIF($D$2:D3473,D1233)</f>
        <v>1</v>
      </c>
    </row>
    <row r="1234" spans="1:6" x14ac:dyDescent="0.35">
      <c r="A1234" t="s">
        <v>2607</v>
      </c>
      <c r="B1234" t="s">
        <v>76</v>
      </c>
      <c r="C1234" t="s">
        <v>9</v>
      </c>
      <c r="D1234" t="s">
        <v>2608</v>
      </c>
      <c r="E1234" t="b">
        <v>1</v>
      </c>
      <c r="F1234">
        <f>COUNTIF($D$2:D3474,D1234)</f>
        <v>1</v>
      </c>
    </row>
    <row r="1235" spans="1:6" x14ac:dyDescent="0.35">
      <c r="A1235" t="s">
        <v>2609</v>
      </c>
      <c r="B1235" t="s">
        <v>346</v>
      </c>
      <c r="C1235" t="s">
        <v>9</v>
      </c>
      <c r="D1235" t="s">
        <v>2610</v>
      </c>
      <c r="E1235" t="b">
        <v>1</v>
      </c>
      <c r="F1235">
        <f>COUNTIF($D$2:D3475,D1235)</f>
        <v>1</v>
      </c>
    </row>
    <row r="1236" spans="1:6" x14ac:dyDescent="0.35">
      <c r="A1236" t="s">
        <v>2611</v>
      </c>
      <c r="B1236" t="s">
        <v>139</v>
      </c>
      <c r="C1236" t="s">
        <v>9</v>
      </c>
      <c r="D1236" t="s">
        <v>2612</v>
      </c>
      <c r="E1236" t="b">
        <v>0</v>
      </c>
      <c r="F1236">
        <f>COUNTIF($D$2:D3476,D1236)</f>
        <v>2</v>
      </c>
    </row>
    <row r="1237" spans="1:6" x14ac:dyDescent="0.35">
      <c r="A1237" t="s">
        <v>2613</v>
      </c>
      <c r="B1237" t="s">
        <v>622</v>
      </c>
      <c r="C1237" t="s">
        <v>9</v>
      </c>
      <c r="D1237" t="s">
        <v>2614</v>
      </c>
      <c r="E1237" t="b">
        <v>1</v>
      </c>
      <c r="F1237">
        <f>COUNTIF($D$2:D3477,D1237)</f>
        <v>1</v>
      </c>
    </row>
    <row r="1238" spans="1:6" x14ac:dyDescent="0.35">
      <c r="A1238" t="s">
        <v>2615</v>
      </c>
      <c r="B1238" t="s">
        <v>86</v>
      </c>
      <c r="C1238" t="s">
        <v>9</v>
      </c>
      <c r="D1238" t="s">
        <v>448</v>
      </c>
      <c r="E1238" t="b">
        <v>1</v>
      </c>
      <c r="F1238">
        <f>COUNTIF($D$2:D3478,D1238)</f>
        <v>4</v>
      </c>
    </row>
    <row r="1239" spans="1:6" x14ac:dyDescent="0.35">
      <c r="A1239" t="s">
        <v>2616</v>
      </c>
      <c r="B1239" t="s">
        <v>211</v>
      </c>
      <c r="C1239" t="s">
        <v>9</v>
      </c>
      <c r="D1239" t="s">
        <v>2617</v>
      </c>
      <c r="E1239" t="b">
        <v>1</v>
      </c>
      <c r="F1239">
        <f>COUNTIF($D$2:D3479,D1239)</f>
        <v>1</v>
      </c>
    </row>
    <row r="1240" spans="1:6" x14ac:dyDescent="0.35">
      <c r="A1240" t="s">
        <v>2618</v>
      </c>
      <c r="B1240" t="s">
        <v>483</v>
      </c>
      <c r="C1240" t="s">
        <v>9</v>
      </c>
      <c r="D1240" t="s">
        <v>2619</v>
      </c>
      <c r="E1240" t="b">
        <v>1</v>
      </c>
      <c r="F1240">
        <f>COUNTIF($D$2:D3480,D1240)</f>
        <v>2</v>
      </c>
    </row>
    <row r="1241" spans="1:6" x14ac:dyDescent="0.35">
      <c r="A1241" t="s">
        <v>2620</v>
      </c>
      <c r="B1241" t="s">
        <v>268</v>
      </c>
      <c r="C1241" t="s">
        <v>9</v>
      </c>
      <c r="D1241" t="s">
        <v>855</v>
      </c>
      <c r="E1241" t="b">
        <v>1</v>
      </c>
      <c r="F1241">
        <f>COUNTIF($D$2:D3481,D1241)</f>
        <v>2</v>
      </c>
    </row>
    <row r="1242" spans="1:6" x14ac:dyDescent="0.35">
      <c r="A1242" t="s">
        <v>2621</v>
      </c>
      <c r="B1242" t="s">
        <v>508</v>
      </c>
      <c r="C1242" t="s">
        <v>9</v>
      </c>
      <c r="D1242" t="s">
        <v>2622</v>
      </c>
      <c r="E1242" t="b">
        <v>1</v>
      </c>
      <c r="F1242">
        <f>COUNTIF($D$2:D3482,D1242)</f>
        <v>2</v>
      </c>
    </row>
    <row r="1243" spans="1:6" x14ac:dyDescent="0.35">
      <c r="A1243" t="s">
        <v>2623</v>
      </c>
      <c r="B1243" t="s">
        <v>324</v>
      </c>
      <c r="C1243" t="s">
        <v>9</v>
      </c>
      <c r="D1243" t="s">
        <v>2624</v>
      </c>
      <c r="E1243" t="b">
        <v>1</v>
      </c>
      <c r="F1243">
        <f>COUNTIF($D$2:D3483,D1243)</f>
        <v>1</v>
      </c>
    </row>
    <row r="1244" spans="1:6" x14ac:dyDescent="0.35">
      <c r="A1244" t="s">
        <v>2625</v>
      </c>
      <c r="B1244" t="s">
        <v>611</v>
      </c>
      <c r="C1244" t="s">
        <v>9</v>
      </c>
      <c r="D1244" t="s">
        <v>2136</v>
      </c>
      <c r="E1244" t="b">
        <v>0</v>
      </c>
      <c r="F1244">
        <f>COUNTIF($D$2:D3484,D1244)</f>
        <v>2</v>
      </c>
    </row>
    <row r="1245" spans="1:6" x14ac:dyDescent="0.35">
      <c r="A1245" t="s">
        <v>2626</v>
      </c>
      <c r="B1245" t="s">
        <v>115</v>
      </c>
      <c r="C1245" t="s">
        <v>9</v>
      </c>
      <c r="D1245" t="s">
        <v>1948</v>
      </c>
      <c r="E1245" t="b">
        <v>1</v>
      </c>
      <c r="F1245">
        <f>COUNTIF($D$2:D3485,D1245)</f>
        <v>2</v>
      </c>
    </row>
    <row r="1246" spans="1:6" x14ac:dyDescent="0.35">
      <c r="A1246" t="s">
        <v>2627</v>
      </c>
      <c r="B1246" t="s">
        <v>94</v>
      </c>
      <c r="C1246" t="s">
        <v>9</v>
      </c>
      <c r="D1246" t="s">
        <v>2628</v>
      </c>
      <c r="E1246" t="b">
        <v>1</v>
      </c>
      <c r="F1246">
        <f>COUNTIF($D$2:D3486,D1246)</f>
        <v>1</v>
      </c>
    </row>
    <row r="1247" spans="1:6" x14ac:dyDescent="0.35">
      <c r="A1247" t="s">
        <v>2629</v>
      </c>
      <c r="B1247" t="s">
        <v>52</v>
      </c>
      <c r="C1247" t="s">
        <v>9</v>
      </c>
      <c r="D1247" t="s">
        <v>2630</v>
      </c>
      <c r="E1247" t="b">
        <v>1</v>
      </c>
      <c r="F1247">
        <f>COUNTIF($D$2:D3487,D1247)</f>
        <v>1</v>
      </c>
    </row>
    <row r="1248" spans="1:6" x14ac:dyDescent="0.35">
      <c r="A1248" t="s">
        <v>2631</v>
      </c>
      <c r="B1248" t="s">
        <v>57</v>
      </c>
      <c r="C1248" t="s">
        <v>9</v>
      </c>
      <c r="D1248" t="s">
        <v>2632</v>
      </c>
      <c r="E1248" t="b">
        <v>1</v>
      </c>
      <c r="F1248">
        <f>COUNTIF($D$2:D3488,D1248)</f>
        <v>1</v>
      </c>
    </row>
    <row r="1249" spans="1:6" x14ac:dyDescent="0.35">
      <c r="A1249" t="s">
        <v>2633</v>
      </c>
      <c r="B1249" t="s">
        <v>169</v>
      </c>
      <c r="C1249" t="s">
        <v>9</v>
      </c>
      <c r="D1249" t="s">
        <v>2634</v>
      </c>
      <c r="E1249" t="b">
        <v>1</v>
      </c>
      <c r="F1249">
        <f>COUNTIF($D$2:D3489,D1249)</f>
        <v>1</v>
      </c>
    </row>
    <row r="1250" spans="1:6" x14ac:dyDescent="0.35">
      <c r="A1250" t="s">
        <v>2635</v>
      </c>
      <c r="B1250" t="s">
        <v>147</v>
      </c>
      <c r="C1250" t="s">
        <v>9</v>
      </c>
      <c r="D1250" t="s">
        <v>1602</v>
      </c>
      <c r="E1250" t="b">
        <v>1</v>
      </c>
      <c r="F1250">
        <f>COUNTIF($D$2:D3490,D1250)</f>
        <v>2</v>
      </c>
    </row>
    <row r="1251" spans="1:6" x14ac:dyDescent="0.35">
      <c r="A1251" t="s">
        <v>2636</v>
      </c>
      <c r="B1251" t="s">
        <v>627</v>
      </c>
      <c r="C1251" t="s">
        <v>9</v>
      </c>
      <c r="D1251" t="s">
        <v>2637</v>
      </c>
      <c r="E1251" t="b">
        <v>1</v>
      </c>
      <c r="F1251">
        <f>COUNTIF($D$2:D3491,D1251)</f>
        <v>1</v>
      </c>
    </row>
    <row r="1252" spans="1:6" x14ac:dyDescent="0.35">
      <c r="A1252" t="s">
        <v>2638</v>
      </c>
      <c r="B1252" t="s">
        <v>192</v>
      </c>
      <c r="C1252" t="s">
        <v>9</v>
      </c>
      <c r="D1252" t="s">
        <v>1773</v>
      </c>
      <c r="E1252" t="b">
        <v>1</v>
      </c>
      <c r="F1252">
        <f>COUNTIF($D$2:D3492,D1252)</f>
        <v>3</v>
      </c>
    </row>
    <row r="1253" spans="1:6" x14ac:dyDescent="0.35">
      <c r="A1253" t="s">
        <v>2639</v>
      </c>
      <c r="B1253" t="s">
        <v>8</v>
      </c>
      <c r="C1253" t="s">
        <v>9</v>
      </c>
      <c r="D1253" t="s">
        <v>2640</v>
      </c>
      <c r="E1253" t="b">
        <v>1</v>
      </c>
      <c r="F1253">
        <f>COUNTIF($D$2:D3493,D1253)</f>
        <v>1</v>
      </c>
    </row>
    <row r="1254" spans="1:6" x14ac:dyDescent="0.35">
      <c r="A1254" t="s">
        <v>2641</v>
      </c>
      <c r="B1254" t="s">
        <v>611</v>
      </c>
      <c r="C1254" t="s">
        <v>9</v>
      </c>
      <c r="D1254" t="s">
        <v>2216</v>
      </c>
      <c r="E1254" t="b">
        <v>1</v>
      </c>
      <c r="F1254">
        <f>COUNTIF($D$2:D3494,D1254)</f>
        <v>2</v>
      </c>
    </row>
    <row r="1255" spans="1:6" x14ac:dyDescent="0.35">
      <c r="A1255" t="s">
        <v>2642</v>
      </c>
      <c r="B1255" t="s">
        <v>286</v>
      </c>
      <c r="C1255" t="s">
        <v>9</v>
      </c>
      <c r="D1255" t="s">
        <v>2643</v>
      </c>
      <c r="E1255" t="b">
        <v>1</v>
      </c>
      <c r="F1255">
        <f>COUNTIF($D$2:D3495,D1255)</f>
        <v>1</v>
      </c>
    </row>
    <row r="1256" spans="1:6" x14ac:dyDescent="0.35">
      <c r="A1256" t="s">
        <v>2644</v>
      </c>
      <c r="B1256" t="s">
        <v>454</v>
      </c>
      <c r="C1256" t="s">
        <v>9</v>
      </c>
      <c r="D1256" t="s">
        <v>2096</v>
      </c>
      <c r="E1256" t="b">
        <v>1</v>
      </c>
      <c r="F1256">
        <f>COUNTIF($D$2:D3496,D1256)</f>
        <v>3</v>
      </c>
    </row>
    <row r="1257" spans="1:6" x14ac:dyDescent="0.35">
      <c r="A1257" t="s">
        <v>2645</v>
      </c>
      <c r="B1257" t="s">
        <v>627</v>
      </c>
      <c r="C1257" t="s">
        <v>9</v>
      </c>
      <c r="D1257" t="s">
        <v>2646</v>
      </c>
      <c r="E1257" t="b">
        <v>1</v>
      </c>
      <c r="F1257">
        <f>COUNTIF($D$2:D3497,D1257)</f>
        <v>1</v>
      </c>
    </row>
    <row r="1258" spans="1:6" x14ac:dyDescent="0.35">
      <c r="A1258" t="s">
        <v>2647</v>
      </c>
      <c r="B1258" t="s">
        <v>219</v>
      </c>
      <c r="C1258" t="s">
        <v>9</v>
      </c>
      <c r="D1258" t="s">
        <v>1315</v>
      </c>
      <c r="E1258" t="b">
        <v>0</v>
      </c>
      <c r="F1258">
        <f>COUNTIF($D$2:D3498,D1258)</f>
        <v>3</v>
      </c>
    </row>
    <row r="1259" spans="1:6" x14ac:dyDescent="0.35">
      <c r="A1259" t="s">
        <v>2648</v>
      </c>
      <c r="B1259" t="s">
        <v>219</v>
      </c>
      <c r="C1259" t="s">
        <v>9</v>
      </c>
      <c r="D1259" t="s">
        <v>2649</v>
      </c>
      <c r="E1259" t="b">
        <v>1</v>
      </c>
      <c r="F1259">
        <f>COUNTIF($D$2:D3499,D1259)</f>
        <v>1</v>
      </c>
    </row>
    <row r="1260" spans="1:6" x14ac:dyDescent="0.35">
      <c r="A1260" t="s">
        <v>2650</v>
      </c>
      <c r="B1260" t="s">
        <v>202</v>
      </c>
      <c r="C1260" t="s">
        <v>9</v>
      </c>
      <c r="D1260" t="s">
        <v>2651</v>
      </c>
      <c r="E1260" t="b">
        <v>1</v>
      </c>
      <c r="F1260">
        <f>COUNTIF($D$2:D3500,D1260)</f>
        <v>1</v>
      </c>
    </row>
    <row r="1261" spans="1:6" x14ac:dyDescent="0.35">
      <c r="A1261" t="s">
        <v>2652</v>
      </c>
      <c r="B1261" t="s">
        <v>108</v>
      </c>
      <c r="C1261" t="s">
        <v>9</v>
      </c>
      <c r="D1261" t="s">
        <v>953</v>
      </c>
      <c r="E1261" t="b">
        <v>1</v>
      </c>
      <c r="F1261">
        <f>COUNTIF($D$2:D3501,D1261)</f>
        <v>7</v>
      </c>
    </row>
    <row r="1262" spans="1:6" x14ac:dyDescent="0.35">
      <c r="A1262" t="s">
        <v>2653</v>
      </c>
      <c r="B1262" t="s">
        <v>351</v>
      </c>
      <c r="C1262" t="s">
        <v>9</v>
      </c>
      <c r="D1262" t="s">
        <v>2654</v>
      </c>
      <c r="E1262" t="b">
        <v>1</v>
      </c>
      <c r="F1262">
        <f>COUNTIF($D$2:D3502,D1262)</f>
        <v>1</v>
      </c>
    </row>
    <row r="1263" spans="1:6" x14ac:dyDescent="0.35">
      <c r="A1263" t="s">
        <v>2655</v>
      </c>
      <c r="B1263" t="s">
        <v>219</v>
      </c>
      <c r="C1263" t="s">
        <v>9</v>
      </c>
      <c r="D1263" t="s">
        <v>2656</v>
      </c>
      <c r="E1263" t="b">
        <v>1</v>
      </c>
      <c r="F1263">
        <f>COUNTIF($D$2:D3503,D1263)</f>
        <v>3</v>
      </c>
    </row>
    <row r="1264" spans="1:6" x14ac:dyDescent="0.35">
      <c r="A1264" t="s">
        <v>2657</v>
      </c>
      <c r="B1264" t="s">
        <v>129</v>
      </c>
      <c r="C1264" t="s">
        <v>9</v>
      </c>
      <c r="D1264" t="s">
        <v>1567</v>
      </c>
      <c r="E1264" t="b">
        <v>1</v>
      </c>
      <c r="F1264">
        <f>COUNTIF($D$2:D3504,D1264)</f>
        <v>2</v>
      </c>
    </row>
    <row r="1265" spans="1:6" x14ac:dyDescent="0.35">
      <c r="A1265" t="s">
        <v>2658</v>
      </c>
      <c r="B1265" t="s">
        <v>12</v>
      </c>
      <c r="C1265" t="s">
        <v>9</v>
      </c>
      <c r="D1265" t="s">
        <v>2659</v>
      </c>
      <c r="E1265" t="b">
        <v>1</v>
      </c>
      <c r="F1265">
        <f>COUNTIF($D$2:D3505,D1265)</f>
        <v>1</v>
      </c>
    </row>
    <row r="1266" spans="1:6" x14ac:dyDescent="0.35">
      <c r="A1266" t="s">
        <v>2660</v>
      </c>
      <c r="B1266" t="s">
        <v>94</v>
      </c>
      <c r="C1266" t="s">
        <v>9</v>
      </c>
      <c r="D1266" t="s">
        <v>2661</v>
      </c>
      <c r="E1266" t="b">
        <v>0</v>
      </c>
      <c r="F1266">
        <f>COUNTIF($D$2:D3506,D1266)</f>
        <v>1</v>
      </c>
    </row>
    <row r="1267" spans="1:6" x14ac:dyDescent="0.35">
      <c r="A1267" t="s">
        <v>2662</v>
      </c>
      <c r="B1267" t="s">
        <v>785</v>
      </c>
      <c r="C1267" t="s">
        <v>9</v>
      </c>
      <c r="D1267" t="s">
        <v>2663</v>
      </c>
      <c r="E1267" t="b">
        <v>1</v>
      </c>
      <c r="F1267">
        <f>COUNTIF($D$2:D3507,D1267)</f>
        <v>1</v>
      </c>
    </row>
    <row r="1268" spans="1:6" x14ac:dyDescent="0.35">
      <c r="A1268" t="s">
        <v>2664</v>
      </c>
      <c r="B1268" t="s">
        <v>375</v>
      </c>
      <c r="C1268" t="s">
        <v>9</v>
      </c>
      <c r="D1268" t="s">
        <v>2665</v>
      </c>
      <c r="E1268" t="b">
        <v>1</v>
      </c>
      <c r="F1268">
        <f>COUNTIF($D$2:D3508,D1268)</f>
        <v>1</v>
      </c>
    </row>
    <row r="1269" spans="1:6" x14ac:dyDescent="0.35">
      <c r="A1269" t="s">
        <v>2666</v>
      </c>
      <c r="B1269" t="s">
        <v>418</v>
      </c>
      <c r="C1269" t="s">
        <v>9</v>
      </c>
      <c r="D1269" t="s">
        <v>2667</v>
      </c>
      <c r="E1269" t="b">
        <v>1</v>
      </c>
      <c r="F1269">
        <f>COUNTIF($D$2:D3509,D1269)</f>
        <v>1</v>
      </c>
    </row>
    <row r="1270" spans="1:6" x14ac:dyDescent="0.35">
      <c r="A1270" t="s">
        <v>2668</v>
      </c>
      <c r="B1270" t="s">
        <v>118</v>
      </c>
      <c r="C1270" t="s">
        <v>9</v>
      </c>
      <c r="D1270" t="s">
        <v>206</v>
      </c>
      <c r="E1270" t="b">
        <v>1</v>
      </c>
      <c r="F1270">
        <f>COUNTIF($D$2:D3510,D1270)</f>
        <v>2</v>
      </c>
    </row>
    <row r="1271" spans="1:6" x14ac:dyDescent="0.35">
      <c r="A1271" t="s">
        <v>2669</v>
      </c>
      <c r="B1271" t="s">
        <v>172</v>
      </c>
      <c r="C1271" t="s">
        <v>9</v>
      </c>
      <c r="D1271" t="s">
        <v>2391</v>
      </c>
      <c r="E1271" t="b">
        <v>1</v>
      </c>
      <c r="F1271">
        <f>COUNTIF($D$2:D3511,D1271)</f>
        <v>2</v>
      </c>
    </row>
    <row r="1272" spans="1:6" x14ac:dyDescent="0.35">
      <c r="A1272" t="s">
        <v>2670</v>
      </c>
      <c r="B1272" t="s">
        <v>147</v>
      </c>
      <c r="C1272" t="s">
        <v>9</v>
      </c>
      <c r="D1272" t="s">
        <v>2671</v>
      </c>
      <c r="E1272" t="b">
        <v>1</v>
      </c>
      <c r="F1272">
        <f>COUNTIF($D$2:D3512,D1272)</f>
        <v>1</v>
      </c>
    </row>
    <row r="1273" spans="1:6" x14ac:dyDescent="0.35">
      <c r="A1273" t="s">
        <v>2672</v>
      </c>
      <c r="B1273" t="s">
        <v>23</v>
      </c>
      <c r="C1273" t="s">
        <v>9</v>
      </c>
      <c r="D1273" t="s">
        <v>2673</v>
      </c>
      <c r="E1273" t="b">
        <v>1</v>
      </c>
      <c r="F1273">
        <f>COUNTIF($D$2:D3513,D1273)</f>
        <v>2</v>
      </c>
    </row>
    <row r="1274" spans="1:6" x14ac:dyDescent="0.35">
      <c r="A1274" t="s">
        <v>2674</v>
      </c>
      <c r="B1274" t="s">
        <v>43</v>
      </c>
      <c r="C1274" t="s">
        <v>9</v>
      </c>
      <c r="D1274" t="s">
        <v>2675</v>
      </c>
      <c r="E1274" t="b">
        <v>1</v>
      </c>
      <c r="F1274">
        <f>COUNTIF($D$2:D3514,D1274)</f>
        <v>1</v>
      </c>
    </row>
    <row r="1275" spans="1:6" x14ac:dyDescent="0.35">
      <c r="A1275" t="s">
        <v>2676</v>
      </c>
      <c r="B1275" t="s">
        <v>315</v>
      </c>
      <c r="C1275" t="s">
        <v>9</v>
      </c>
      <c r="D1275" t="s">
        <v>1813</v>
      </c>
      <c r="E1275" t="b">
        <v>1</v>
      </c>
      <c r="F1275">
        <f>COUNTIF($D$2:D3515,D1275)</f>
        <v>2</v>
      </c>
    </row>
    <row r="1276" spans="1:6" x14ac:dyDescent="0.35">
      <c r="A1276" t="s">
        <v>2677</v>
      </c>
      <c r="B1276" t="s">
        <v>268</v>
      </c>
      <c r="C1276" t="s">
        <v>9</v>
      </c>
      <c r="D1276" t="s">
        <v>2678</v>
      </c>
      <c r="E1276" t="b">
        <v>1</v>
      </c>
      <c r="F1276">
        <f>COUNTIF($D$2:D3516,D1276)</f>
        <v>1</v>
      </c>
    </row>
    <row r="1277" spans="1:6" x14ac:dyDescent="0.35">
      <c r="A1277" t="s">
        <v>2679</v>
      </c>
      <c r="B1277" t="s">
        <v>68</v>
      </c>
      <c r="C1277" t="s">
        <v>9</v>
      </c>
      <c r="D1277" t="s">
        <v>2680</v>
      </c>
      <c r="E1277" t="b">
        <v>1</v>
      </c>
      <c r="F1277">
        <f>COUNTIF($D$2:D3517,D1277)</f>
        <v>1</v>
      </c>
    </row>
    <row r="1278" spans="1:6" x14ac:dyDescent="0.35">
      <c r="A1278" t="s">
        <v>2681</v>
      </c>
      <c r="B1278" t="s">
        <v>351</v>
      </c>
      <c r="C1278" t="s">
        <v>9</v>
      </c>
      <c r="D1278" t="s">
        <v>2682</v>
      </c>
      <c r="E1278" t="b">
        <v>1</v>
      </c>
      <c r="F1278">
        <f>COUNTIF($D$2:D3518,D1278)</f>
        <v>1</v>
      </c>
    </row>
    <row r="1279" spans="1:6" x14ac:dyDescent="0.35">
      <c r="A1279" t="s">
        <v>2683</v>
      </c>
      <c r="B1279" t="s">
        <v>454</v>
      </c>
      <c r="C1279" t="s">
        <v>9</v>
      </c>
      <c r="D1279" t="s">
        <v>2684</v>
      </c>
      <c r="E1279" t="b">
        <v>1</v>
      </c>
      <c r="F1279">
        <f>COUNTIF($D$2:D3519,D1279)</f>
        <v>2</v>
      </c>
    </row>
    <row r="1280" spans="1:6" x14ac:dyDescent="0.35">
      <c r="A1280" t="s">
        <v>2685</v>
      </c>
      <c r="B1280" t="s">
        <v>12</v>
      </c>
      <c r="C1280" t="s">
        <v>9</v>
      </c>
      <c r="D1280" t="s">
        <v>2686</v>
      </c>
      <c r="E1280" t="b">
        <v>1</v>
      </c>
      <c r="F1280">
        <f>COUNTIF($D$2:D3520,D1280)</f>
        <v>2</v>
      </c>
    </row>
    <row r="1281" spans="1:6" x14ac:dyDescent="0.35">
      <c r="A1281" t="s">
        <v>2687</v>
      </c>
      <c r="B1281" t="s">
        <v>49</v>
      </c>
      <c r="C1281" t="s">
        <v>9</v>
      </c>
      <c r="D1281" t="s">
        <v>2688</v>
      </c>
      <c r="E1281" t="b">
        <v>1</v>
      </c>
      <c r="F1281">
        <f>COUNTIF($D$2:D3521,D1281)</f>
        <v>1</v>
      </c>
    </row>
    <row r="1282" spans="1:6" x14ac:dyDescent="0.35">
      <c r="A1282" t="s">
        <v>2689</v>
      </c>
      <c r="B1282" t="s">
        <v>289</v>
      </c>
      <c r="C1282" t="s">
        <v>9</v>
      </c>
      <c r="D1282" t="s">
        <v>2690</v>
      </c>
      <c r="E1282" t="b">
        <v>1</v>
      </c>
      <c r="F1282">
        <f>COUNTIF($D$2:D3522,D1282)</f>
        <v>1</v>
      </c>
    </row>
    <row r="1283" spans="1:6" x14ac:dyDescent="0.35">
      <c r="A1283" t="s">
        <v>2691</v>
      </c>
      <c r="B1283" t="s">
        <v>68</v>
      </c>
      <c r="C1283" t="s">
        <v>9</v>
      </c>
      <c r="D1283" t="s">
        <v>2552</v>
      </c>
      <c r="E1283" t="b">
        <v>1</v>
      </c>
      <c r="F1283">
        <f>COUNTIF($D$2:D3523,D1283)</f>
        <v>2</v>
      </c>
    </row>
    <row r="1284" spans="1:6" x14ac:dyDescent="0.35">
      <c r="A1284" t="s">
        <v>2692</v>
      </c>
      <c r="B1284" t="s">
        <v>32</v>
      </c>
      <c r="C1284" t="s">
        <v>9</v>
      </c>
      <c r="D1284" t="s">
        <v>2693</v>
      </c>
      <c r="E1284" t="b">
        <v>1</v>
      </c>
      <c r="F1284">
        <f>COUNTIF($D$2:D3524,D1284)</f>
        <v>1</v>
      </c>
    </row>
    <row r="1285" spans="1:6" x14ac:dyDescent="0.35">
      <c r="A1285" t="s">
        <v>2694</v>
      </c>
      <c r="B1285" t="s">
        <v>46</v>
      </c>
      <c r="C1285" t="s">
        <v>9</v>
      </c>
      <c r="D1285" t="s">
        <v>2695</v>
      </c>
      <c r="E1285" t="b">
        <v>1</v>
      </c>
      <c r="F1285">
        <f>COUNTIF($D$2:D3525,D1285)</f>
        <v>1</v>
      </c>
    </row>
    <row r="1286" spans="1:6" x14ac:dyDescent="0.35">
      <c r="A1286" t="s">
        <v>2696</v>
      </c>
      <c r="B1286" t="s">
        <v>35</v>
      </c>
      <c r="C1286" t="s">
        <v>9</v>
      </c>
      <c r="D1286" t="s">
        <v>2697</v>
      </c>
      <c r="E1286" t="b">
        <v>1</v>
      </c>
      <c r="F1286">
        <f>COUNTIF($D$2:D3526,D1286)</f>
        <v>1</v>
      </c>
    </row>
    <row r="1287" spans="1:6" x14ac:dyDescent="0.35">
      <c r="A1287" t="s">
        <v>2698</v>
      </c>
      <c r="B1287" t="s">
        <v>20</v>
      </c>
      <c r="C1287" t="s">
        <v>9</v>
      </c>
      <c r="D1287" t="s">
        <v>2699</v>
      </c>
      <c r="E1287" t="b">
        <v>1</v>
      </c>
      <c r="F1287">
        <f>COUNTIF($D$2:D3527,D1287)</f>
        <v>1</v>
      </c>
    </row>
    <row r="1288" spans="1:6" x14ac:dyDescent="0.35">
      <c r="A1288" t="s">
        <v>2700</v>
      </c>
      <c r="B1288" t="s">
        <v>368</v>
      </c>
      <c r="C1288" t="s">
        <v>9</v>
      </c>
      <c r="D1288" t="s">
        <v>2701</v>
      </c>
      <c r="E1288" t="b">
        <v>1</v>
      </c>
      <c r="F1288">
        <f>COUNTIF($D$2:D3528,D1288)</f>
        <v>1</v>
      </c>
    </row>
    <row r="1289" spans="1:6" x14ac:dyDescent="0.35">
      <c r="A1289" t="s">
        <v>2702</v>
      </c>
      <c r="B1289" t="s">
        <v>199</v>
      </c>
      <c r="C1289" t="s">
        <v>9</v>
      </c>
      <c r="D1289" t="s">
        <v>2703</v>
      </c>
      <c r="E1289" t="b">
        <v>1</v>
      </c>
      <c r="F1289">
        <f>COUNTIF($D$2:D3529,D1289)</f>
        <v>1</v>
      </c>
    </row>
    <row r="1290" spans="1:6" x14ac:dyDescent="0.35">
      <c r="A1290" t="s">
        <v>2704</v>
      </c>
      <c r="B1290" t="s">
        <v>437</v>
      </c>
      <c r="C1290" t="s">
        <v>9</v>
      </c>
      <c r="D1290" t="s">
        <v>2705</v>
      </c>
      <c r="E1290" t="b">
        <v>1</v>
      </c>
      <c r="F1290">
        <f>COUNTIF($D$2:D3530,D1290)</f>
        <v>1</v>
      </c>
    </row>
    <row r="1291" spans="1:6" x14ac:dyDescent="0.35">
      <c r="A1291" t="s">
        <v>2706</v>
      </c>
      <c r="B1291" t="s">
        <v>785</v>
      </c>
      <c r="C1291" t="s">
        <v>9</v>
      </c>
      <c r="D1291" t="s">
        <v>1516</v>
      </c>
      <c r="E1291" t="b">
        <v>1</v>
      </c>
      <c r="F1291">
        <f>COUNTIF($D$2:D3531,D1291)</f>
        <v>2</v>
      </c>
    </row>
    <row r="1292" spans="1:6" x14ac:dyDescent="0.35">
      <c r="A1292" t="s">
        <v>2707</v>
      </c>
      <c r="B1292" t="s">
        <v>16</v>
      </c>
      <c r="C1292" t="s">
        <v>9</v>
      </c>
      <c r="D1292" t="s">
        <v>2708</v>
      </c>
      <c r="E1292" t="b">
        <v>1</v>
      </c>
      <c r="F1292">
        <f>COUNTIF($D$2:D3532,D1292)</f>
        <v>1</v>
      </c>
    </row>
    <row r="1293" spans="1:6" x14ac:dyDescent="0.35">
      <c r="A1293" t="s">
        <v>2709</v>
      </c>
      <c r="B1293" t="s">
        <v>289</v>
      </c>
      <c r="C1293" t="s">
        <v>9</v>
      </c>
      <c r="D1293" t="s">
        <v>1819</v>
      </c>
      <c r="E1293" t="b">
        <v>1</v>
      </c>
      <c r="F1293">
        <f>COUNTIF($D$2:D3533,D1293)</f>
        <v>2</v>
      </c>
    </row>
    <row r="1294" spans="1:6" x14ac:dyDescent="0.35">
      <c r="A1294" t="s">
        <v>2710</v>
      </c>
      <c r="B1294" t="s">
        <v>97</v>
      </c>
      <c r="C1294" t="s">
        <v>9</v>
      </c>
      <c r="D1294" t="s">
        <v>2711</v>
      </c>
      <c r="E1294" t="b">
        <v>1</v>
      </c>
      <c r="F1294">
        <f>COUNTIF($D$2:D3534,D1294)</f>
        <v>1</v>
      </c>
    </row>
    <row r="1295" spans="1:6" x14ac:dyDescent="0.35">
      <c r="A1295" t="s">
        <v>2712</v>
      </c>
      <c r="B1295" t="s">
        <v>76</v>
      </c>
      <c r="C1295" t="s">
        <v>9</v>
      </c>
      <c r="D1295" t="s">
        <v>2713</v>
      </c>
      <c r="E1295" t="b">
        <v>1</v>
      </c>
      <c r="F1295">
        <f>COUNTIF($D$2:D3535,D1295)</f>
        <v>1</v>
      </c>
    </row>
    <row r="1296" spans="1:6" x14ac:dyDescent="0.35">
      <c r="A1296" t="s">
        <v>2714</v>
      </c>
      <c r="B1296" t="s">
        <v>23</v>
      </c>
      <c r="C1296" t="s">
        <v>9</v>
      </c>
      <c r="D1296" t="s">
        <v>2715</v>
      </c>
      <c r="E1296" t="b">
        <v>1</v>
      </c>
      <c r="F1296">
        <f>COUNTIF($D$2:D3536,D1296)</f>
        <v>1</v>
      </c>
    </row>
    <row r="1297" spans="1:6" x14ac:dyDescent="0.35">
      <c r="A1297" t="s">
        <v>2716</v>
      </c>
      <c r="B1297" t="s">
        <v>49</v>
      </c>
      <c r="C1297" t="s">
        <v>9</v>
      </c>
      <c r="D1297" t="s">
        <v>2717</v>
      </c>
      <c r="E1297" t="b">
        <v>1</v>
      </c>
      <c r="F1297">
        <f>COUNTIF($D$2:D3537,D1297)</f>
        <v>1</v>
      </c>
    </row>
    <row r="1298" spans="1:6" x14ac:dyDescent="0.35">
      <c r="A1298" t="s">
        <v>2718</v>
      </c>
      <c r="B1298" t="s">
        <v>26</v>
      </c>
      <c r="C1298" t="s">
        <v>9</v>
      </c>
      <c r="D1298" t="s">
        <v>425</v>
      </c>
      <c r="E1298" t="b">
        <v>1</v>
      </c>
      <c r="F1298">
        <f>COUNTIF($D$2:D3538,D1298)</f>
        <v>2</v>
      </c>
    </row>
    <row r="1299" spans="1:6" x14ac:dyDescent="0.35">
      <c r="A1299" t="s">
        <v>2719</v>
      </c>
      <c r="B1299" t="s">
        <v>39</v>
      </c>
      <c r="C1299" t="s">
        <v>9</v>
      </c>
      <c r="D1299" t="s">
        <v>1284</v>
      </c>
      <c r="E1299" t="b">
        <v>1</v>
      </c>
      <c r="F1299">
        <f>COUNTIF($D$2:D3539,D1299)</f>
        <v>2</v>
      </c>
    </row>
    <row r="1300" spans="1:6" x14ac:dyDescent="0.35">
      <c r="A1300" t="s">
        <v>2720</v>
      </c>
      <c r="B1300" t="s">
        <v>785</v>
      </c>
      <c r="C1300" t="s">
        <v>9</v>
      </c>
      <c r="D1300" t="s">
        <v>2721</v>
      </c>
      <c r="E1300" t="b">
        <v>1</v>
      </c>
      <c r="F1300">
        <f>COUNTIF($D$2:D3540,D1300)</f>
        <v>2</v>
      </c>
    </row>
    <row r="1301" spans="1:6" x14ac:dyDescent="0.35">
      <c r="A1301" t="s">
        <v>2722</v>
      </c>
      <c r="B1301" t="s">
        <v>378</v>
      </c>
      <c r="C1301" t="s">
        <v>9</v>
      </c>
      <c r="D1301" t="s">
        <v>2723</v>
      </c>
      <c r="E1301" t="b">
        <v>1</v>
      </c>
      <c r="F1301">
        <f>COUNTIF($D$2:D3541,D1301)</f>
        <v>1</v>
      </c>
    </row>
    <row r="1302" spans="1:6" x14ac:dyDescent="0.35">
      <c r="A1302" t="s">
        <v>2724</v>
      </c>
      <c r="B1302" t="s">
        <v>493</v>
      </c>
      <c r="C1302" t="s">
        <v>9</v>
      </c>
      <c r="D1302" t="s">
        <v>2725</v>
      </c>
      <c r="E1302" t="b">
        <v>1</v>
      </c>
      <c r="F1302">
        <f>COUNTIF($D$2:D3542,D1302)</f>
        <v>1</v>
      </c>
    </row>
    <row r="1303" spans="1:6" x14ac:dyDescent="0.35">
      <c r="A1303" t="s">
        <v>2726</v>
      </c>
      <c r="B1303" t="s">
        <v>72</v>
      </c>
      <c r="C1303" t="s">
        <v>9</v>
      </c>
      <c r="D1303" t="s">
        <v>2727</v>
      </c>
      <c r="E1303" t="b">
        <v>1</v>
      </c>
      <c r="F1303">
        <f>COUNTIF($D$2:D3543,D1303)</f>
        <v>1</v>
      </c>
    </row>
    <row r="1304" spans="1:6" x14ac:dyDescent="0.35">
      <c r="A1304" t="s">
        <v>2728</v>
      </c>
      <c r="B1304" t="s">
        <v>375</v>
      </c>
      <c r="C1304" t="s">
        <v>9</v>
      </c>
      <c r="D1304" t="s">
        <v>2377</v>
      </c>
      <c r="E1304" t="b">
        <v>1</v>
      </c>
      <c r="F1304">
        <f>COUNTIF($D$2:D3544,D1304)</f>
        <v>3</v>
      </c>
    </row>
    <row r="1305" spans="1:6" x14ac:dyDescent="0.35">
      <c r="A1305" t="s">
        <v>2729</v>
      </c>
      <c r="B1305" t="s">
        <v>155</v>
      </c>
      <c r="C1305" t="s">
        <v>9</v>
      </c>
      <c r="D1305" t="s">
        <v>2730</v>
      </c>
      <c r="E1305" t="b">
        <v>1</v>
      </c>
      <c r="F1305">
        <f>COUNTIF($D$2:D3545,D1305)</f>
        <v>1</v>
      </c>
    </row>
    <row r="1306" spans="1:6" x14ac:dyDescent="0.35">
      <c r="A1306" t="s">
        <v>2731</v>
      </c>
      <c r="B1306" t="s">
        <v>324</v>
      </c>
      <c r="C1306" t="s">
        <v>9</v>
      </c>
      <c r="D1306" t="s">
        <v>2732</v>
      </c>
      <c r="E1306" t="b">
        <v>1</v>
      </c>
      <c r="F1306">
        <f>COUNTIF($D$2:D3546,D1306)</f>
        <v>1</v>
      </c>
    </row>
    <row r="1307" spans="1:6" x14ac:dyDescent="0.35">
      <c r="A1307" t="s">
        <v>2733</v>
      </c>
      <c r="B1307" t="s">
        <v>351</v>
      </c>
      <c r="C1307" t="s">
        <v>9</v>
      </c>
      <c r="D1307" t="s">
        <v>2734</v>
      </c>
      <c r="E1307" t="b">
        <v>1</v>
      </c>
      <c r="F1307">
        <f>COUNTIF($D$2:D3547,D1307)</f>
        <v>1</v>
      </c>
    </row>
    <row r="1308" spans="1:6" x14ac:dyDescent="0.35">
      <c r="A1308" t="s">
        <v>2735</v>
      </c>
      <c r="B1308" t="s">
        <v>81</v>
      </c>
      <c r="C1308" t="s">
        <v>9</v>
      </c>
      <c r="D1308" t="s">
        <v>2612</v>
      </c>
      <c r="E1308" t="b">
        <v>1</v>
      </c>
      <c r="F1308">
        <f>COUNTIF($D$2:D3548,D1308)</f>
        <v>2</v>
      </c>
    </row>
    <row r="1309" spans="1:6" x14ac:dyDescent="0.35">
      <c r="A1309" t="s">
        <v>2736</v>
      </c>
      <c r="B1309" t="s">
        <v>97</v>
      </c>
      <c r="C1309" t="s">
        <v>9</v>
      </c>
      <c r="D1309" t="s">
        <v>1563</v>
      </c>
      <c r="E1309" t="b">
        <v>0</v>
      </c>
      <c r="F1309">
        <f>COUNTIF($D$2:D3549,D1309)</f>
        <v>2</v>
      </c>
    </row>
    <row r="1310" spans="1:6" x14ac:dyDescent="0.35">
      <c r="A1310" t="s">
        <v>2737</v>
      </c>
      <c r="B1310" t="s">
        <v>103</v>
      </c>
      <c r="C1310" t="s">
        <v>9</v>
      </c>
      <c r="D1310" t="s">
        <v>2738</v>
      </c>
      <c r="E1310" t="b">
        <v>1</v>
      </c>
      <c r="F1310">
        <f>COUNTIF($D$2:D3550,D1310)</f>
        <v>1</v>
      </c>
    </row>
    <row r="1311" spans="1:6" x14ac:dyDescent="0.35">
      <c r="A1311" t="s">
        <v>2739</v>
      </c>
      <c r="B1311" t="s">
        <v>62</v>
      </c>
      <c r="C1311" t="s">
        <v>9</v>
      </c>
      <c r="D1311" t="s">
        <v>2740</v>
      </c>
      <c r="E1311" t="b">
        <v>1</v>
      </c>
      <c r="F1311">
        <f>COUNTIF($D$2:D3551,D1311)</f>
        <v>1</v>
      </c>
    </row>
    <row r="1312" spans="1:6" x14ac:dyDescent="0.35">
      <c r="A1312" t="s">
        <v>2741</v>
      </c>
      <c r="B1312" t="s">
        <v>81</v>
      </c>
      <c r="C1312" t="s">
        <v>9</v>
      </c>
      <c r="D1312" t="s">
        <v>2742</v>
      </c>
      <c r="E1312" t="b">
        <v>1</v>
      </c>
      <c r="F1312">
        <f>COUNTIF($D$2:D3552,D1312)</f>
        <v>1</v>
      </c>
    </row>
    <row r="1313" spans="1:6" x14ac:dyDescent="0.35">
      <c r="A1313" t="s">
        <v>2743</v>
      </c>
      <c r="B1313" t="s">
        <v>378</v>
      </c>
      <c r="C1313" t="s">
        <v>9</v>
      </c>
      <c r="D1313" t="s">
        <v>2684</v>
      </c>
      <c r="E1313" t="b">
        <v>0</v>
      </c>
      <c r="F1313">
        <f>COUNTIF($D$2:D3553,D1313)</f>
        <v>2</v>
      </c>
    </row>
    <row r="1314" spans="1:6" x14ac:dyDescent="0.35">
      <c r="A1314" t="s">
        <v>2744</v>
      </c>
      <c r="B1314" t="s">
        <v>627</v>
      </c>
      <c r="C1314" t="s">
        <v>9</v>
      </c>
      <c r="D1314" t="s">
        <v>2745</v>
      </c>
      <c r="E1314" t="b">
        <v>1</v>
      </c>
      <c r="F1314">
        <f>COUNTIF($D$2:D3554,D1314)</f>
        <v>1</v>
      </c>
    </row>
    <row r="1315" spans="1:6" x14ac:dyDescent="0.35">
      <c r="A1315" t="s">
        <v>2746</v>
      </c>
      <c r="B1315" t="s">
        <v>16</v>
      </c>
      <c r="C1315" t="s">
        <v>9</v>
      </c>
      <c r="D1315" t="s">
        <v>2747</v>
      </c>
      <c r="E1315" t="b">
        <v>1</v>
      </c>
      <c r="F1315">
        <f>COUNTIF($D$2:D3555,D1315)</f>
        <v>2</v>
      </c>
    </row>
    <row r="1316" spans="1:6" x14ac:dyDescent="0.35">
      <c r="A1316" t="s">
        <v>2748</v>
      </c>
      <c r="B1316" t="s">
        <v>401</v>
      </c>
      <c r="C1316" t="s">
        <v>9</v>
      </c>
      <c r="D1316" t="s">
        <v>2749</v>
      </c>
      <c r="E1316" t="b">
        <v>1</v>
      </c>
      <c r="F1316">
        <f>COUNTIF($D$2:D3556,D1316)</f>
        <v>1</v>
      </c>
    </row>
    <row r="1317" spans="1:6" x14ac:dyDescent="0.35">
      <c r="A1317" t="s">
        <v>2750</v>
      </c>
      <c r="B1317" t="s">
        <v>483</v>
      </c>
      <c r="C1317" t="s">
        <v>9</v>
      </c>
      <c r="D1317" t="s">
        <v>2751</v>
      </c>
      <c r="E1317" t="b">
        <v>1</v>
      </c>
      <c r="F1317">
        <f>COUNTIF($D$2:D3557,D1317)</f>
        <v>1</v>
      </c>
    </row>
    <row r="1318" spans="1:6" x14ac:dyDescent="0.35">
      <c r="A1318" t="s">
        <v>2752</v>
      </c>
      <c r="B1318" t="s">
        <v>250</v>
      </c>
      <c r="C1318" t="s">
        <v>9</v>
      </c>
      <c r="D1318" t="s">
        <v>2753</v>
      </c>
      <c r="E1318" t="b">
        <v>1</v>
      </c>
      <c r="F1318">
        <f>COUNTIF($D$2:D3558,D1318)</f>
        <v>1</v>
      </c>
    </row>
    <row r="1319" spans="1:6" x14ac:dyDescent="0.35">
      <c r="A1319" t="s">
        <v>2754</v>
      </c>
      <c r="B1319" t="s">
        <v>172</v>
      </c>
      <c r="C1319" t="s">
        <v>9</v>
      </c>
      <c r="D1319" t="s">
        <v>2755</v>
      </c>
      <c r="E1319" t="b">
        <v>1</v>
      </c>
      <c r="F1319">
        <f>COUNTIF($D$2:D3559,D1319)</f>
        <v>1</v>
      </c>
    </row>
    <row r="1320" spans="1:6" x14ac:dyDescent="0.35">
      <c r="A1320" t="s">
        <v>2756</v>
      </c>
      <c r="B1320" t="s">
        <v>250</v>
      </c>
      <c r="C1320" t="s">
        <v>9</v>
      </c>
      <c r="D1320" t="s">
        <v>2757</v>
      </c>
      <c r="E1320" t="b">
        <v>1</v>
      </c>
      <c r="F1320">
        <f>COUNTIF($D$2:D3560,D1320)</f>
        <v>1</v>
      </c>
    </row>
    <row r="1321" spans="1:6" x14ac:dyDescent="0.35">
      <c r="A1321" t="s">
        <v>2758</v>
      </c>
      <c r="B1321" t="s">
        <v>199</v>
      </c>
      <c r="C1321" t="s">
        <v>9</v>
      </c>
      <c r="D1321" t="s">
        <v>2759</v>
      </c>
      <c r="E1321" t="b">
        <v>1</v>
      </c>
      <c r="F1321">
        <f>COUNTIF($D$2:D3561,D1321)</f>
        <v>1</v>
      </c>
    </row>
    <row r="1322" spans="1:6" x14ac:dyDescent="0.35">
      <c r="A1322" t="s">
        <v>2760</v>
      </c>
      <c r="B1322" t="s">
        <v>115</v>
      </c>
      <c r="C1322" t="s">
        <v>9</v>
      </c>
      <c r="D1322" t="s">
        <v>953</v>
      </c>
      <c r="E1322" t="b">
        <v>1</v>
      </c>
      <c r="F1322">
        <f>COUNTIF($D$2:D3562,D1322)</f>
        <v>7</v>
      </c>
    </row>
    <row r="1323" spans="1:6" x14ac:dyDescent="0.35">
      <c r="A1323" t="s">
        <v>2761</v>
      </c>
      <c r="B1323" t="s">
        <v>627</v>
      </c>
      <c r="C1323" t="s">
        <v>9</v>
      </c>
      <c r="D1323" t="s">
        <v>2762</v>
      </c>
      <c r="E1323" t="b">
        <v>1</v>
      </c>
      <c r="F1323">
        <f>COUNTIF($D$2:D3563,D1323)</f>
        <v>2</v>
      </c>
    </row>
    <row r="1324" spans="1:6" x14ac:dyDescent="0.35">
      <c r="A1324" t="s">
        <v>2763</v>
      </c>
      <c r="B1324" t="s">
        <v>199</v>
      </c>
      <c r="C1324" t="s">
        <v>9</v>
      </c>
      <c r="D1324" t="s">
        <v>2764</v>
      </c>
      <c r="E1324" t="b">
        <v>1</v>
      </c>
      <c r="F1324">
        <f>COUNTIF($D$2:D3564,D1324)</f>
        <v>1</v>
      </c>
    </row>
    <row r="1325" spans="1:6" x14ac:dyDescent="0.35">
      <c r="A1325" t="s">
        <v>2765</v>
      </c>
      <c r="B1325" t="s">
        <v>336</v>
      </c>
      <c r="C1325" t="s">
        <v>9</v>
      </c>
      <c r="D1325" t="s">
        <v>2766</v>
      </c>
      <c r="E1325" t="b">
        <v>1</v>
      </c>
      <c r="F1325">
        <f>COUNTIF($D$2:D3565,D1325)</f>
        <v>1</v>
      </c>
    </row>
    <row r="1326" spans="1:6" x14ac:dyDescent="0.35">
      <c r="A1326" t="s">
        <v>2767</v>
      </c>
      <c r="B1326" t="s">
        <v>392</v>
      </c>
      <c r="C1326" t="s">
        <v>9</v>
      </c>
      <c r="D1326" t="s">
        <v>2768</v>
      </c>
      <c r="E1326" t="b">
        <v>1</v>
      </c>
      <c r="F1326">
        <f>COUNTIF($D$2:D3566,D1326)</f>
        <v>2</v>
      </c>
    </row>
    <row r="1327" spans="1:6" x14ac:dyDescent="0.35">
      <c r="A1327" t="s">
        <v>2769</v>
      </c>
      <c r="B1327" t="s">
        <v>892</v>
      </c>
      <c r="C1327" t="s">
        <v>9</v>
      </c>
      <c r="D1327" t="s">
        <v>1440</v>
      </c>
      <c r="E1327" t="b">
        <v>1</v>
      </c>
      <c r="F1327">
        <f>COUNTIF($D$2:D3567,D1327)</f>
        <v>4</v>
      </c>
    </row>
    <row r="1328" spans="1:6" x14ac:dyDescent="0.35">
      <c r="A1328" t="s">
        <v>2770</v>
      </c>
      <c r="B1328" t="s">
        <v>401</v>
      </c>
      <c r="C1328" t="s">
        <v>9</v>
      </c>
      <c r="D1328" t="s">
        <v>2771</v>
      </c>
      <c r="E1328" t="b">
        <v>1</v>
      </c>
      <c r="F1328">
        <f>COUNTIF($D$2:D3568,D1328)</f>
        <v>2</v>
      </c>
    </row>
    <row r="1329" spans="1:6" x14ac:dyDescent="0.35">
      <c r="A1329" t="s">
        <v>2772</v>
      </c>
      <c r="B1329" t="s">
        <v>563</v>
      </c>
      <c r="C1329" t="s">
        <v>9</v>
      </c>
      <c r="D1329" t="s">
        <v>2773</v>
      </c>
      <c r="E1329" t="b">
        <v>1</v>
      </c>
      <c r="F1329">
        <f>COUNTIF($D$2:D3569,D1329)</f>
        <v>1</v>
      </c>
    </row>
    <row r="1330" spans="1:6" x14ac:dyDescent="0.35">
      <c r="A1330" t="s">
        <v>2774</v>
      </c>
      <c r="B1330" t="s">
        <v>483</v>
      </c>
      <c r="C1330" t="s">
        <v>9</v>
      </c>
      <c r="D1330" t="s">
        <v>2775</v>
      </c>
      <c r="E1330" t="b">
        <v>1</v>
      </c>
      <c r="F1330">
        <f>COUNTIF($D$2:D3570,D1330)</f>
        <v>1</v>
      </c>
    </row>
    <row r="1331" spans="1:6" x14ac:dyDescent="0.35">
      <c r="A1331" t="s">
        <v>2776</v>
      </c>
      <c r="B1331" t="s">
        <v>147</v>
      </c>
      <c r="C1331" t="s">
        <v>9</v>
      </c>
      <c r="D1331" t="s">
        <v>550</v>
      </c>
      <c r="E1331" t="b">
        <v>1</v>
      </c>
      <c r="F1331">
        <f>COUNTIF($D$2:D3571,D1331)</f>
        <v>2</v>
      </c>
    </row>
    <row r="1332" spans="1:6" x14ac:dyDescent="0.35">
      <c r="A1332" t="s">
        <v>2777</v>
      </c>
      <c r="B1332" t="s">
        <v>20</v>
      </c>
      <c r="C1332" t="s">
        <v>9</v>
      </c>
      <c r="D1332" t="s">
        <v>2778</v>
      </c>
      <c r="E1332" t="b">
        <v>1</v>
      </c>
      <c r="F1332">
        <f>COUNTIF($D$2:D3572,D1332)</f>
        <v>1</v>
      </c>
    </row>
    <row r="1333" spans="1:6" x14ac:dyDescent="0.35">
      <c r="A1333" t="s">
        <v>2779</v>
      </c>
      <c r="B1333" t="s">
        <v>627</v>
      </c>
      <c r="C1333" t="s">
        <v>9</v>
      </c>
      <c r="D1333" t="s">
        <v>2199</v>
      </c>
      <c r="E1333" t="b">
        <v>1</v>
      </c>
      <c r="F1333">
        <f>COUNTIF($D$2:D3573,D1333)</f>
        <v>2</v>
      </c>
    </row>
    <row r="1334" spans="1:6" x14ac:dyDescent="0.35">
      <c r="A1334" t="s">
        <v>2780</v>
      </c>
      <c r="B1334" t="s">
        <v>12</v>
      </c>
      <c r="C1334" t="s">
        <v>9</v>
      </c>
      <c r="D1334" t="s">
        <v>2781</v>
      </c>
      <c r="E1334" t="b">
        <v>1</v>
      </c>
      <c r="F1334">
        <f>COUNTIF($D$2:D3574,D1334)</f>
        <v>1</v>
      </c>
    </row>
    <row r="1335" spans="1:6" x14ac:dyDescent="0.35">
      <c r="A1335" t="s">
        <v>2782</v>
      </c>
      <c r="B1335" t="s">
        <v>375</v>
      </c>
      <c r="C1335" t="s">
        <v>9</v>
      </c>
      <c r="D1335" t="s">
        <v>127</v>
      </c>
      <c r="E1335" t="b">
        <v>1</v>
      </c>
      <c r="F1335">
        <f>COUNTIF($D$2:D3575,D1335)</f>
        <v>2</v>
      </c>
    </row>
    <row r="1336" spans="1:6" x14ac:dyDescent="0.35">
      <c r="A1336" t="s">
        <v>2783</v>
      </c>
      <c r="B1336" t="s">
        <v>68</v>
      </c>
      <c r="C1336" t="s">
        <v>9</v>
      </c>
      <c r="D1336" t="s">
        <v>2784</v>
      </c>
      <c r="E1336" t="b">
        <v>1</v>
      </c>
      <c r="F1336">
        <f>COUNTIF($D$2:D3576,D1336)</f>
        <v>1</v>
      </c>
    </row>
    <row r="1337" spans="1:6" x14ac:dyDescent="0.35">
      <c r="A1337" t="s">
        <v>2785</v>
      </c>
      <c r="B1337" t="s">
        <v>46</v>
      </c>
      <c r="C1337" t="s">
        <v>9</v>
      </c>
      <c r="D1337" t="s">
        <v>2786</v>
      </c>
      <c r="E1337" t="b">
        <v>1</v>
      </c>
      <c r="F1337">
        <f>COUNTIF($D$2:D3577,D1337)</f>
        <v>1</v>
      </c>
    </row>
    <row r="1338" spans="1:6" x14ac:dyDescent="0.35">
      <c r="A1338" t="s">
        <v>2787</v>
      </c>
      <c r="B1338" t="s">
        <v>175</v>
      </c>
      <c r="C1338" t="s">
        <v>9</v>
      </c>
      <c r="D1338" t="s">
        <v>2788</v>
      </c>
      <c r="E1338" t="b">
        <v>1</v>
      </c>
      <c r="F1338">
        <f>COUNTIF($D$2:D3578,D1338)</f>
        <v>1</v>
      </c>
    </row>
    <row r="1339" spans="1:6" x14ac:dyDescent="0.35">
      <c r="A1339" t="s">
        <v>2789</v>
      </c>
      <c r="B1339" t="s">
        <v>23</v>
      </c>
      <c r="C1339" t="s">
        <v>9</v>
      </c>
      <c r="D1339" t="s">
        <v>2790</v>
      </c>
      <c r="E1339" t="b">
        <v>1</v>
      </c>
      <c r="F1339">
        <f>COUNTIF($D$2:D3579,D1339)</f>
        <v>2</v>
      </c>
    </row>
    <row r="1340" spans="1:6" x14ac:dyDescent="0.35">
      <c r="A1340" t="s">
        <v>2791</v>
      </c>
      <c r="B1340" t="s">
        <v>508</v>
      </c>
      <c r="C1340" t="s">
        <v>9</v>
      </c>
      <c r="D1340" t="s">
        <v>2792</v>
      </c>
      <c r="E1340" t="b">
        <v>1</v>
      </c>
      <c r="F1340">
        <f>COUNTIF($D$2:D3580,D1340)</f>
        <v>1</v>
      </c>
    </row>
    <row r="1341" spans="1:6" x14ac:dyDescent="0.35">
      <c r="A1341" t="s">
        <v>2793</v>
      </c>
      <c r="B1341" t="s">
        <v>52</v>
      </c>
      <c r="C1341" t="s">
        <v>9</v>
      </c>
      <c r="D1341" t="s">
        <v>2794</v>
      </c>
      <c r="E1341" t="b">
        <v>1</v>
      </c>
      <c r="F1341">
        <f>COUNTIF($D$2:D3581,D1341)</f>
        <v>1</v>
      </c>
    </row>
    <row r="1342" spans="1:6" x14ac:dyDescent="0.35">
      <c r="A1342" t="s">
        <v>2795</v>
      </c>
      <c r="B1342" t="s">
        <v>268</v>
      </c>
      <c r="C1342" t="s">
        <v>9</v>
      </c>
      <c r="D1342" t="s">
        <v>2558</v>
      </c>
      <c r="E1342" t="b">
        <v>1</v>
      </c>
      <c r="F1342">
        <f>COUNTIF($D$2:D3582,D1342)</f>
        <v>2</v>
      </c>
    </row>
    <row r="1343" spans="1:6" x14ac:dyDescent="0.35">
      <c r="A1343" t="s">
        <v>2796</v>
      </c>
      <c r="B1343" t="s">
        <v>368</v>
      </c>
      <c r="C1343" t="s">
        <v>9</v>
      </c>
      <c r="D1343" t="s">
        <v>316</v>
      </c>
      <c r="E1343" t="b">
        <v>1</v>
      </c>
      <c r="F1343">
        <f>COUNTIF($D$2:D3583,D1343)</f>
        <v>2</v>
      </c>
    </row>
    <row r="1344" spans="1:6" x14ac:dyDescent="0.35">
      <c r="A1344" t="s">
        <v>2797</v>
      </c>
      <c r="B1344" t="s">
        <v>62</v>
      </c>
      <c r="C1344" t="s">
        <v>9</v>
      </c>
      <c r="D1344" t="s">
        <v>1417</v>
      </c>
      <c r="E1344" t="b">
        <v>1</v>
      </c>
      <c r="F1344">
        <f>COUNTIF($D$2:D3584,D1344)</f>
        <v>2</v>
      </c>
    </row>
    <row r="1345" spans="1:6" x14ac:dyDescent="0.35">
      <c r="A1345" t="s">
        <v>2798</v>
      </c>
      <c r="B1345" t="s">
        <v>375</v>
      </c>
      <c r="C1345" t="s">
        <v>9</v>
      </c>
      <c r="D1345" t="s">
        <v>2799</v>
      </c>
      <c r="E1345" t="b">
        <v>1</v>
      </c>
      <c r="F1345">
        <f>COUNTIF($D$2:D3585,D1345)</f>
        <v>1</v>
      </c>
    </row>
    <row r="1346" spans="1:6" x14ac:dyDescent="0.35">
      <c r="A1346" t="s">
        <v>2800</v>
      </c>
      <c r="B1346" t="s">
        <v>202</v>
      </c>
      <c r="C1346" t="s">
        <v>9</v>
      </c>
      <c r="D1346" t="s">
        <v>2801</v>
      </c>
      <c r="E1346" t="b">
        <v>1</v>
      </c>
      <c r="F1346">
        <f>COUNTIF($D$2:D3586,D1346)</f>
        <v>1</v>
      </c>
    </row>
    <row r="1347" spans="1:6" x14ac:dyDescent="0.35">
      <c r="A1347" t="s">
        <v>2802</v>
      </c>
      <c r="B1347" t="s">
        <v>112</v>
      </c>
      <c r="C1347" t="s">
        <v>9</v>
      </c>
      <c r="D1347" t="s">
        <v>1972</v>
      </c>
      <c r="E1347" t="b">
        <v>1</v>
      </c>
      <c r="F1347">
        <f>COUNTIF($D$2:D3587,D1347)</f>
        <v>3</v>
      </c>
    </row>
    <row r="1348" spans="1:6" x14ac:dyDescent="0.35">
      <c r="A1348" t="s">
        <v>2803</v>
      </c>
      <c r="B1348" t="s">
        <v>52</v>
      </c>
      <c r="C1348" t="s">
        <v>9</v>
      </c>
      <c r="D1348" t="s">
        <v>2804</v>
      </c>
      <c r="E1348" t="b">
        <v>1</v>
      </c>
      <c r="F1348">
        <f>COUNTIF($D$2:D3588,D1348)</f>
        <v>1</v>
      </c>
    </row>
    <row r="1349" spans="1:6" x14ac:dyDescent="0.35">
      <c r="A1349" t="s">
        <v>2805</v>
      </c>
      <c r="B1349" t="s">
        <v>437</v>
      </c>
      <c r="C1349" t="s">
        <v>9</v>
      </c>
      <c r="D1349" t="s">
        <v>2806</v>
      </c>
      <c r="E1349" t="b">
        <v>1</v>
      </c>
      <c r="F1349">
        <f>COUNTIF($D$2:D3589,D1349)</f>
        <v>1</v>
      </c>
    </row>
    <row r="1350" spans="1:6" x14ac:dyDescent="0.35">
      <c r="A1350" t="s">
        <v>2807</v>
      </c>
      <c r="B1350" t="s">
        <v>57</v>
      </c>
      <c r="C1350" t="s">
        <v>9</v>
      </c>
      <c r="D1350" t="s">
        <v>2808</v>
      </c>
      <c r="E1350" t="b">
        <v>1</v>
      </c>
      <c r="F1350">
        <f>COUNTIF($D$2:D3590,D1350)</f>
        <v>1</v>
      </c>
    </row>
    <row r="1351" spans="1:6" x14ac:dyDescent="0.35">
      <c r="A1351" t="s">
        <v>2809</v>
      </c>
      <c r="B1351" t="s">
        <v>192</v>
      </c>
      <c r="C1351" t="s">
        <v>9</v>
      </c>
      <c r="D1351" t="s">
        <v>2810</v>
      </c>
      <c r="E1351" t="b">
        <v>1</v>
      </c>
      <c r="F1351">
        <f>COUNTIF($D$2:D3591,D1351)</f>
        <v>1</v>
      </c>
    </row>
    <row r="1352" spans="1:6" x14ac:dyDescent="0.35">
      <c r="A1352" t="s">
        <v>2811</v>
      </c>
      <c r="B1352" t="s">
        <v>134</v>
      </c>
      <c r="C1352" t="s">
        <v>9</v>
      </c>
      <c r="D1352" t="s">
        <v>2812</v>
      </c>
      <c r="E1352" t="b">
        <v>1</v>
      </c>
      <c r="F1352">
        <f>COUNTIF($D$2:D3592,D1352)</f>
        <v>1</v>
      </c>
    </row>
    <row r="1353" spans="1:6" x14ac:dyDescent="0.35">
      <c r="A1353" t="s">
        <v>2813</v>
      </c>
      <c r="B1353" t="s">
        <v>351</v>
      </c>
      <c r="C1353" t="s">
        <v>9</v>
      </c>
      <c r="D1353" t="s">
        <v>2814</v>
      </c>
      <c r="E1353" t="b">
        <v>1</v>
      </c>
      <c r="F1353">
        <f>COUNTIF($D$2:D3593,D1353)</f>
        <v>1</v>
      </c>
    </row>
    <row r="1354" spans="1:6" x14ac:dyDescent="0.35">
      <c r="A1354" t="s">
        <v>2815</v>
      </c>
      <c r="B1354" t="s">
        <v>16</v>
      </c>
      <c r="C1354" t="s">
        <v>9</v>
      </c>
      <c r="D1354" t="s">
        <v>2816</v>
      </c>
      <c r="E1354" t="b">
        <v>1</v>
      </c>
      <c r="F1354">
        <f>COUNTIF($D$2:D3594,D1354)</f>
        <v>2</v>
      </c>
    </row>
    <row r="1355" spans="1:6" x14ac:dyDescent="0.35">
      <c r="A1355" t="s">
        <v>2817</v>
      </c>
      <c r="B1355" t="s">
        <v>62</v>
      </c>
      <c r="C1355" t="s">
        <v>9</v>
      </c>
      <c r="D1355" t="s">
        <v>382</v>
      </c>
      <c r="E1355" t="b">
        <v>1</v>
      </c>
      <c r="F1355">
        <f>COUNTIF($D$2:D3595,D1355)</f>
        <v>2</v>
      </c>
    </row>
    <row r="1356" spans="1:6" x14ac:dyDescent="0.35">
      <c r="A1356" t="s">
        <v>2818</v>
      </c>
      <c r="B1356" t="s">
        <v>336</v>
      </c>
      <c r="C1356" t="s">
        <v>9</v>
      </c>
      <c r="D1356" t="s">
        <v>318</v>
      </c>
      <c r="E1356" t="b">
        <v>1</v>
      </c>
      <c r="F1356">
        <f>COUNTIF($D$2:D3596,D1356)</f>
        <v>2</v>
      </c>
    </row>
    <row r="1357" spans="1:6" x14ac:dyDescent="0.35">
      <c r="A1357" t="s">
        <v>2819</v>
      </c>
      <c r="B1357" t="s">
        <v>62</v>
      </c>
      <c r="C1357" t="s">
        <v>9</v>
      </c>
      <c r="D1357" t="s">
        <v>2820</v>
      </c>
      <c r="E1357" t="b">
        <v>1</v>
      </c>
      <c r="F1357">
        <f>COUNTIF($D$2:D3597,D1357)</f>
        <v>2</v>
      </c>
    </row>
    <row r="1358" spans="1:6" x14ac:dyDescent="0.35">
      <c r="A1358" t="s">
        <v>2821</v>
      </c>
      <c r="B1358" t="s">
        <v>493</v>
      </c>
      <c r="C1358" t="s">
        <v>9</v>
      </c>
      <c r="D1358" t="s">
        <v>2822</v>
      </c>
      <c r="E1358" t="b">
        <v>1</v>
      </c>
      <c r="F1358">
        <f>COUNTIF($D$2:D3598,D1358)</f>
        <v>1</v>
      </c>
    </row>
    <row r="1359" spans="1:6" x14ac:dyDescent="0.35">
      <c r="A1359" t="s">
        <v>2823</v>
      </c>
      <c r="B1359" t="s">
        <v>241</v>
      </c>
      <c r="C1359" t="s">
        <v>9</v>
      </c>
      <c r="D1359" t="s">
        <v>1981</v>
      </c>
      <c r="E1359" t="b">
        <v>1</v>
      </c>
      <c r="F1359">
        <f>COUNTIF($D$2:D3599,D1359)</f>
        <v>2</v>
      </c>
    </row>
    <row r="1360" spans="1:6" x14ac:dyDescent="0.35">
      <c r="A1360" t="s">
        <v>2824</v>
      </c>
      <c r="B1360" t="s">
        <v>892</v>
      </c>
      <c r="C1360" t="s">
        <v>9</v>
      </c>
      <c r="D1360" t="s">
        <v>1952</v>
      </c>
      <c r="E1360" t="b">
        <v>1</v>
      </c>
      <c r="F1360">
        <f>COUNTIF($D$2:D3600,D1360)</f>
        <v>2</v>
      </c>
    </row>
    <row r="1361" spans="1:6" x14ac:dyDescent="0.35">
      <c r="A1361" t="s">
        <v>2825</v>
      </c>
      <c r="B1361" t="s">
        <v>401</v>
      </c>
      <c r="C1361" t="s">
        <v>9</v>
      </c>
      <c r="D1361" t="s">
        <v>1619</v>
      </c>
      <c r="E1361" t="b">
        <v>1</v>
      </c>
      <c r="F1361">
        <f>COUNTIF($D$2:D3601,D1361)</f>
        <v>3</v>
      </c>
    </row>
    <row r="1362" spans="1:6" x14ac:dyDescent="0.35">
      <c r="A1362" t="s">
        <v>2826</v>
      </c>
      <c r="B1362" t="s">
        <v>192</v>
      </c>
      <c r="C1362" t="s">
        <v>9</v>
      </c>
      <c r="D1362" t="s">
        <v>2827</v>
      </c>
      <c r="E1362" t="b">
        <v>1</v>
      </c>
      <c r="F1362">
        <f>COUNTIF($D$2:D3602,D1362)</f>
        <v>1</v>
      </c>
    </row>
    <row r="1363" spans="1:6" x14ac:dyDescent="0.35">
      <c r="A1363" t="s">
        <v>2828</v>
      </c>
      <c r="B1363" t="s">
        <v>192</v>
      </c>
      <c r="C1363" t="s">
        <v>9</v>
      </c>
      <c r="D1363" t="s">
        <v>2829</v>
      </c>
      <c r="E1363" t="b">
        <v>1</v>
      </c>
      <c r="F1363">
        <f>COUNTIF($D$2:D3603,D1363)</f>
        <v>2</v>
      </c>
    </row>
    <row r="1364" spans="1:6" x14ac:dyDescent="0.35">
      <c r="A1364" t="s">
        <v>2830</v>
      </c>
      <c r="B1364" t="s">
        <v>97</v>
      </c>
      <c r="C1364" t="s">
        <v>9</v>
      </c>
      <c r="D1364" t="s">
        <v>2831</v>
      </c>
      <c r="E1364" t="b">
        <v>1</v>
      </c>
      <c r="F1364">
        <f>COUNTIF($D$2:D3604,D1364)</f>
        <v>1</v>
      </c>
    </row>
    <row r="1365" spans="1:6" x14ac:dyDescent="0.35">
      <c r="A1365" t="s">
        <v>2832</v>
      </c>
      <c r="B1365" t="s">
        <v>552</v>
      </c>
      <c r="C1365" t="s">
        <v>9</v>
      </c>
      <c r="D1365" t="s">
        <v>2429</v>
      </c>
      <c r="E1365" t="b">
        <v>1</v>
      </c>
      <c r="F1365">
        <f>COUNTIF($D$2:D3605,D1365)</f>
        <v>2</v>
      </c>
    </row>
    <row r="1366" spans="1:6" x14ac:dyDescent="0.35">
      <c r="A1366" t="s">
        <v>2833</v>
      </c>
      <c r="B1366" t="s">
        <v>368</v>
      </c>
      <c r="C1366" t="s">
        <v>9</v>
      </c>
      <c r="D1366" t="s">
        <v>1936</v>
      </c>
      <c r="E1366" t="b">
        <v>1</v>
      </c>
      <c r="F1366">
        <f>COUNTIF($D$2:D3606,D1366)</f>
        <v>2</v>
      </c>
    </row>
    <row r="1367" spans="1:6" x14ac:dyDescent="0.35">
      <c r="A1367" t="s">
        <v>2834</v>
      </c>
      <c r="B1367" t="s">
        <v>81</v>
      </c>
      <c r="C1367" t="s">
        <v>9</v>
      </c>
      <c r="D1367" t="s">
        <v>2835</v>
      </c>
      <c r="E1367" t="b">
        <v>1</v>
      </c>
      <c r="F1367">
        <f>COUNTIF($D$2:D3607,D1367)</f>
        <v>1</v>
      </c>
    </row>
    <row r="1368" spans="1:6" x14ac:dyDescent="0.35">
      <c r="A1368" t="s">
        <v>2836</v>
      </c>
      <c r="B1368" t="s">
        <v>315</v>
      </c>
      <c r="C1368" t="s">
        <v>9</v>
      </c>
      <c r="D1368" t="s">
        <v>2837</v>
      </c>
      <c r="E1368" t="b">
        <v>1</v>
      </c>
      <c r="F1368">
        <f>COUNTIF($D$2:D3608,D1368)</f>
        <v>2</v>
      </c>
    </row>
    <row r="1369" spans="1:6" x14ac:dyDescent="0.35">
      <c r="A1369" t="s">
        <v>2838</v>
      </c>
      <c r="B1369" t="s">
        <v>622</v>
      </c>
      <c r="C1369" t="s">
        <v>9</v>
      </c>
      <c r="D1369" t="s">
        <v>2432</v>
      </c>
      <c r="E1369" t="b">
        <v>1</v>
      </c>
      <c r="F1369">
        <f>COUNTIF($D$2:D3609,D1369)</f>
        <v>2</v>
      </c>
    </row>
    <row r="1370" spans="1:6" x14ac:dyDescent="0.35">
      <c r="A1370" t="s">
        <v>2839</v>
      </c>
      <c r="B1370" t="s">
        <v>638</v>
      </c>
      <c r="C1370" t="s">
        <v>9</v>
      </c>
      <c r="D1370" t="s">
        <v>2840</v>
      </c>
      <c r="E1370" t="b">
        <v>1</v>
      </c>
      <c r="F1370">
        <f>COUNTIF($D$2:D3610,D1370)</f>
        <v>1</v>
      </c>
    </row>
    <row r="1371" spans="1:6" x14ac:dyDescent="0.35">
      <c r="A1371" t="s">
        <v>2841</v>
      </c>
      <c r="B1371" t="s">
        <v>493</v>
      </c>
      <c r="C1371" t="s">
        <v>9</v>
      </c>
      <c r="D1371" t="s">
        <v>2842</v>
      </c>
      <c r="E1371" t="b">
        <v>1</v>
      </c>
      <c r="F1371">
        <f>COUNTIF($D$2:D3611,D1371)</f>
        <v>1</v>
      </c>
    </row>
    <row r="1372" spans="1:6" x14ac:dyDescent="0.35">
      <c r="A1372" t="s">
        <v>2843</v>
      </c>
      <c r="B1372" t="s">
        <v>8</v>
      </c>
      <c r="C1372" t="s">
        <v>9</v>
      </c>
      <c r="D1372" t="s">
        <v>2844</v>
      </c>
      <c r="E1372" t="b">
        <v>1</v>
      </c>
      <c r="F1372">
        <f>COUNTIF($D$2:D3612,D1372)</f>
        <v>1</v>
      </c>
    </row>
    <row r="1373" spans="1:6" x14ac:dyDescent="0.35">
      <c r="A1373" t="s">
        <v>2845</v>
      </c>
      <c r="B1373" t="s">
        <v>81</v>
      </c>
      <c r="C1373" t="s">
        <v>9</v>
      </c>
      <c r="D1373" t="s">
        <v>2846</v>
      </c>
      <c r="E1373" t="b">
        <v>1</v>
      </c>
      <c r="F1373">
        <f>COUNTIF($D$2:D3613,D1373)</f>
        <v>1</v>
      </c>
    </row>
    <row r="1374" spans="1:6" x14ac:dyDescent="0.35">
      <c r="A1374" t="s">
        <v>2847</v>
      </c>
      <c r="B1374" t="s">
        <v>401</v>
      </c>
      <c r="C1374" t="s">
        <v>9</v>
      </c>
      <c r="D1374" t="s">
        <v>491</v>
      </c>
      <c r="E1374" t="b">
        <v>1</v>
      </c>
      <c r="F1374">
        <f>COUNTIF($D$2:D3614,D1374)</f>
        <v>3</v>
      </c>
    </row>
    <row r="1375" spans="1:6" x14ac:dyDescent="0.35">
      <c r="A1375" t="s">
        <v>2848</v>
      </c>
      <c r="B1375" t="s">
        <v>43</v>
      </c>
      <c r="C1375" t="s">
        <v>9</v>
      </c>
      <c r="D1375" t="s">
        <v>2849</v>
      </c>
      <c r="E1375" t="b">
        <v>1</v>
      </c>
      <c r="F1375">
        <f>COUNTIF($D$2:D3615,D1375)</f>
        <v>1</v>
      </c>
    </row>
    <row r="1376" spans="1:6" x14ac:dyDescent="0.35">
      <c r="A1376" t="s">
        <v>2850</v>
      </c>
      <c r="B1376" t="s">
        <v>155</v>
      </c>
      <c r="C1376" t="s">
        <v>9</v>
      </c>
      <c r="D1376" t="s">
        <v>2851</v>
      </c>
      <c r="E1376" t="b">
        <v>1</v>
      </c>
      <c r="F1376">
        <f>COUNTIF($D$2:D3616,D1376)</f>
        <v>1</v>
      </c>
    </row>
    <row r="1377" spans="1:6" x14ac:dyDescent="0.35">
      <c r="A1377" t="s">
        <v>2852</v>
      </c>
      <c r="B1377" t="s">
        <v>892</v>
      </c>
      <c r="C1377" t="s">
        <v>9</v>
      </c>
      <c r="D1377" t="s">
        <v>2853</v>
      </c>
      <c r="E1377" t="b">
        <v>1</v>
      </c>
      <c r="F1377">
        <f>COUNTIF($D$2:D3617,D1377)</f>
        <v>1</v>
      </c>
    </row>
    <row r="1378" spans="1:6" x14ac:dyDescent="0.35">
      <c r="A1378" t="s">
        <v>2854</v>
      </c>
      <c r="B1378" t="s">
        <v>68</v>
      </c>
      <c r="C1378" t="s">
        <v>9</v>
      </c>
      <c r="D1378" t="s">
        <v>269</v>
      </c>
      <c r="E1378" t="b">
        <v>1</v>
      </c>
      <c r="F1378">
        <f>COUNTIF($D$2:D3618,D1378)</f>
        <v>2</v>
      </c>
    </row>
    <row r="1379" spans="1:6" x14ac:dyDescent="0.35">
      <c r="A1379" t="s">
        <v>2855</v>
      </c>
      <c r="B1379" t="s">
        <v>268</v>
      </c>
      <c r="C1379" t="s">
        <v>9</v>
      </c>
      <c r="D1379" t="s">
        <v>1797</v>
      </c>
      <c r="E1379" t="b">
        <v>1</v>
      </c>
      <c r="F1379">
        <f>COUNTIF($D$2:D3619,D1379)</f>
        <v>2</v>
      </c>
    </row>
    <row r="1380" spans="1:6" x14ac:dyDescent="0.35">
      <c r="A1380" t="s">
        <v>2856</v>
      </c>
      <c r="B1380" t="s">
        <v>91</v>
      </c>
      <c r="C1380" t="s">
        <v>9</v>
      </c>
      <c r="D1380" t="s">
        <v>2857</v>
      </c>
      <c r="E1380" t="b">
        <v>1</v>
      </c>
      <c r="F1380">
        <f>COUNTIF($D$2:D3620,D1380)</f>
        <v>1</v>
      </c>
    </row>
    <row r="1381" spans="1:6" x14ac:dyDescent="0.35">
      <c r="A1381" t="s">
        <v>2858</v>
      </c>
      <c r="B1381" t="s">
        <v>192</v>
      </c>
      <c r="C1381" t="s">
        <v>9</v>
      </c>
      <c r="D1381" t="s">
        <v>2859</v>
      </c>
      <c r="E1381" t="b">
        <v>1</v>
      </c>
      <c r="F1381">
        <f>COUNTIF($D$2:D3621,D1381)</f>
        <v>1</v>
      </c>
    </row>
    <row r="1382" spans="1:6" x14ac:dyDescent="0.35">
      <c r="A1382" t="s">
        <v>2860</v>
      </c>
      <c r="B1382" t="s">
        <v>29</v>
      </c>
      <c r="C1382" t="s">
        <v>9</v>
      </c>
      <c r="D1382" t="s">
        <v>2861</v>
      </c>
      <c r="E1382" t="b">
        <v>0</v>
      </c>
      <c r="F1382">
        <f>COUNTIF($D$2:D3622,D1382)</f>
        <v>1</v>
      </c>
    </row>
    <row r="1383" spans="1:6" x14ac:dyDescent="0.35">
      <c r="A1383" t="s">
        <v>2862</v>
      </c>
      <c r="B1383" t="s">
        <v>286</v>
      </c>
      <c r="C1383" t="s">
        <v>9</v>
      </c>
      <c r="D1383" t="s">
        <v>2863</v>
      </c>
      <c r="E1383" t="b">
        <v>1</v>
      </c>
      <c r="F1383">
        <f>COUNTIF($D$2:D3623,D1383)</f>
        <v>1</v>
      </c>
    </row>
    <row r="1384" spans="1:6" x14ac:dyDescent="0.35">
      <c r="A1384" t="s">
        <v>2864</v>
      </c>
      <c r="B1384" t="s">
        <v>336</v>
      </c>
      <c r="C1384" t="s">
        <v>9</v>
      </c>
      <c r="D1384" t="s">
        <v>2865</v>
      </c>
      <c r="E1384" t="b">
        <v>1</v>
      </c>
      <c r="F1384">
        <f>COUNTIF($D$2:D3624,D1384)</f>
        <v>1</v>
      </c>
    </row>
    <row r="1385" spans="1:6" x14ac:dyDescent="0.35">
      <c r="A1385" t="s">
        <v>2866</v>
      </c>
      <c r="B1385" t="s">
        <v>134</v>
      </c>
      <c r="C1385" t="s">
        <v>9</v>
      </c>
      <c r="D1385" t="s">
        <v>2867</v>
      </c>
      <c r="E1385" t="b">
        <v>1</v>
      </c>
      <c r="F1385">
        <f>COUNTIF($D$2:D3625,D1385)</f>
        <v>1</v>
      </c>
    </row>
    <row r="1386" spans="1:6" x14ac:dyDescent="0.35">
      <c r="A1386" t="s">
        <v>2868</v>
      </c>
      <c r="B1386" t="s">
        <v>330</v>
      </c>
      <c r="C1386" t="s">
        <v>9</v>
      </c>
      <c r="D1386" t="s">
        <v>2869</v>
      </c>
      <c r="E1386" t="b">
        <v>1</v>
      </c>
      <c r="F1386">
        <f>COUNTIF($D$2:D3626,D1386)</f>
        <v>1</v>
      </c>
    </row>
    <row r="1387" spans="1:6" x14ac:dyDescent="0.35">
      <c r="A1387" t="s">
        <v>2870</v>
      </c>
      <c r="B1387" t="s">
        <v>202</v>
      </c>
      <c r="C1387" t="s">
        <v>9</v>
      </c>
      <c r="D1387" t="s">
        <v>2871</v>
      </c>
      <c r="E1387" t="b">
        <v>1</v>
      </c>
      <c r="F1387">
        <f>COUNTIF($D$2:D3627,D1387)</f>
        <v>2</v>
      </c>
    </row>
    <row r="1388" spans="1:6" x14ac:dyDescent="0.35">
      <c r="A1388" t="s">
        <v>2872</v>
      </c>
      <c r="B1388" t="s">
        <v>8</v>
      </c>
      <c r="C1388" t="s">
        <v>9</v>
      </c>
      <c r="D1388" t="s">
        <v>2873</v>
      </c>
      <c r="E1388" t="b">
        <v>1</v>
      </c>
      <c r="F1388">
        <f>COUNTIF($D$2:D3628,D1388)</f>
        <v>2</v>
      </c>
    </row>
    <row r="1389" spans="1:6" x14ac:dyDescent="0.35">
      <c r="A1389" t="s">
        <v>2874</v>
      </c>
      <c r="B1389" t="s">
        <v>72</v>
      </c>
      <c r="C1389" t="s">
        <v>9</v>
      </c>
      <c r="D1389" t="s">
        <v>2875</v>
      </c>
      <c r="E1389" t="b">
        <v>1</v>
      </c>
      <c r="F1389">
        <f>COUNTIF($D$2:D3629,D1389)</f>
        <v>1</v>
      </c>
    </row>
    <row r="1390" spans="1:6" x14ac:dyDescent="0.35">
      <c r="A1390" t="s">
        <v>2876</v>
      </c>
      <c r="B1390" t="s">
        <v>650</v>
      </c>
      <c r="C1390" t="s">
        <v>9</v>
      </c>
      <c r="D1390" t="s">
        <v>2877</v>
      </c>
      <c r="E1390" t="b">
        <v>1</v>
      </c>
      <c r="F1390">
        <f>COUNTIF($D$2:D3630,D1390)</f>
        <v>1</v>
      </c>
    </row>
    <row r="1391" spans="1:6" x14ac:dyDescent="0.35">
      <c r="A1391" t="s">
        <v>2878</v>
      </c>
      <c r="B1391" t="s">
        <v>336</v>
      </c>
      <c r="C1391" t="s">
        <v>9</v>
      </c>
      <c r="D1391" t="s">
        <v>2879</v>
      </c>
      <c r="E1391" t="b">
        <v>1</v>
      </c>
      <c r="F1391">
        <f>COUNTIF($D$2:D3631,D1391)</f>
        <v>1</v>
      </c>
    </row>
    <row r="1392" spans="1:6" x14ac:dyDescent="0.35">
      <c r="A1392" t="s">
        <v>2880</v>
      </c>
      <c r="B1392" t="s">
        <v>72</v>
      </c>
      <c r="C1392" t="s">
        <v>9</v>
      </c>
      <c r="D1392" t="s">
        <v>2881</v>
      </c>
      <c r="E1392" t="b">
        <v>1</v>
      </c>
      <c r="F1392">
        <f>COUNTIF($D$2:D3632,D1392)</f>
        <v>1</v>
      </c>
    </row>
    <row r="1393" spans="1:6" x14ac:dyDescent="0.35">
      <c r="A1393" t="s">
        <v>2882</v>
      </c>
      <c r="B1393" t="s">
        <v>175</v>
      </c>
      <c r="C1393" t="s">
        <v>9</v>
      </c>
      <c r="D1393" t="s">
        <v>2163</v>
      </c>
      <c r="E1393" t="b">
        <v>1</v>
      </c>
      <c r="F1393">
        <f>COUNTIF($D$2:D3633,D1393)</f>
        <v>2</v>
      </c>
    </row>
    <row r="1394" spans="1:6" x14ac:dyDescent="0.35">
      <c r="A1394" t="s">
        <v>2883</v>
      </c>
      <c r="B1394" t="s">
        <v>8</v>
      </c>
      <c r="C1394" t="s">
        <v>9</v>
      </c>
      <c r="D1394" t="s">
        <v>2884</v>
      </c>
      <c r="E1394" t="b">
        <v>1</v>
      </c>
      <c r="F1394">
        <f>COUNTIF($D$2:D3634,D1394)</f>
        <v>1</v>
      </c>
    </row>
    <row r="1395" spans="1:6" x14ac:dyDescent="0.35">
      <c r="A1395" t="s">
        <v>2885</v>
      </c>
      <c r="B1395" t="s">
        <v>493</v>
      </c>
      <c r="C1395" t="s">
        <v>9</v>
      </c>
      <c r="D1395" t="s">
        <v>2886</v>
      </c>
      <c r="E1395" t="b">
        <v>1</v>
      </c>
      <c r="F1395">
        <f>COUNTIF($D$2:D3635,D1395)</f>
        <v>1</v>
      </c>
    </row>
    <row r="1396" spans="1:6" x14ac:dyDescent="0.35">
      <c r="A1396" t="s">
        <v>2887</v>
      </c>
      <c r="B1396" t="s">
        <v>172</v>
      </c>
      <c r="C1396" t="s">
        <v>9</v>
      </c>
      <c r="D1396" t="s">
        <v>2762</v>
      </c>
      <c r="E1396" t="b">
        <v>1</v>
      </c>
      <c r="F1396">
        <f>COUNTIF($D$2:D3636,D1396)</f>
        <v>2</v>
      </c>
    </row>
    <row r="1397" spans="1:6" x14ac:dyDescent="0.35">
      <c r="A1397" t="s">
        <v>2888</v>
      </c>
      <c r="B1397" t="s">
        <v>108</v>
      </c>
      <c r="C1397" t="s">
        <v>9</v>
      </c>
      <c r="D1397" t="s">
        <v>2889</v>
      </c>
      <c r="E1397" t="b">
        <v>1</v>
      </c>
      <c r="F1397">
        <f>COUNTIF($D$2:D3637,D1397)</f>
        <v>2</v>
      </c>
    </row>
    <row r="1398" spans="1:6" x14ac:dyDescent="0.35">
      <c r="A1398" t="s">
        <v>2890</v>
      </c>
      <c r="B1398" t="s">
        <v>199</v>
      </c>
      <c r="C1398" t="s">
        <v>9</v>
      </c>
      <c r="D1398" t="s">
        <v>446</v>
      </c>
      <c r="E1398" t="b">
        <v>1</v>
      </c>
      <c r="F1398">
        <f>COUNTIF($D$2:D3638,D1398)</f>
        <v>3</v>
      </c>
    </row>
    <row r="1399" spans="1:6" x14ac:dyDescent="0.35">
      <c r="A1399" t="s">
        <v>2891</v>
      </c>
      <c r="B1399" t="s">
        <v>139</v>
      </c>
      <c r="C1399" t="s">
        <v>9</v>
      </c>
      <c r="D1399" t="s">
        <v>82</v>
      </c>
      <c r="E1399" t="b">
        <v>1</v>
      </c>
      <c r="F1399">
        <f>COUNTIF($D$2:D3639,D1399)</f>
        <v>2</v>
      </c>
    </row>
    <row r="1400" spans="1:6" x14ac:dyDescent="0.35">
      <c r="A1400" t="s">
        <v>2892</v>
      </c>
      <c r="B1400" t="s">
        <v>43</v>
      </c>
      <c r="C1400" t="s">
        <v>9</v>
      </c>
      <c r="D1400" t="s">
        <v>1044</v>
      </c>
      <c r="E1400" t="b">
        <v>1</v>
      </c>
      <c r="F1400">
        <f>COUNTIF($D$2:D3640,D1400)</f>
        <v>4</v>
      </c>
    </row>
    <row r="1401" spans="1:6" x14ac:dyDescent="0.35">
      <c r="A1401" t="s">
        <v>2893</v>
      </c>
      <c r="B1401" t="s">
        <v>324</v>
      </c>
      <c r="C1401" t="s">
        <v>9</v>
      </c>
      <c r="D1401" t="s">
        <v>2894</v>
      </c>
      <c r="E1401" t="b">
        <v>1</v>
      </c>
      <c r="F1401">
        <f>COUNTIF($D$2:D3641,D1401)</f>
        <v>1</v>
      </c>
    </row>
    <row r="1402" spans="1:6" x14ac:dyDescent="0.35">
      <c r="A1402" t="s">
        <v>2895</v>
      </c>
      <c r="B1402" t="s">
        <v>508</v>
      </c>
      <c r="C1402" t="s">
        <v>9</v>
      </c>
      <c r="D1402" t="s">
        <v>2896</v>
      </c>
      <c r="E1402" t="b">
        <v>1</v>
      </c>
      <c r="F1402">
        <f>COUNTIF($D$2:D3642,D1402)</f>
        <v>1</v>
      </c>
    </row>
    <row r="1403" spans="1:6" x14ac:dyDescent="0.35">
      <c r="A1403" t="s">
        <v>2897</v>
      </c>
      <c r="B1403" t="s">
        <v>483</v>
      </c>
      <c r="C1403" t="s">
        <v>9</v>
      </c>
      <c r="D1403" t="s">
        <v>1440</v>
      </c>
      <c r="E1403" t="b">
        <v>1</v>
      </c>
      <c r="F1403">
        <f>COUNTIF($D$2:D3643,D1403)</f>
        <v>4</v>
      </c>
    </row>
    <row r="1404" spans="1:6" x14ac:dyDescent="0.35">
      <c r="A1404" t="s">
        <v>2898</v>
      </c>
      <c r="B1404" t="s">
        <v>169</v>
      </c>
      <c r="C1404" t="s">
        <v>9</v>
      </c>
      <c r="D1404" t="s">
        <v>1191</v>
      </c>
      <c r="E1404" t="b">
        <v>1</v>
      </c>
      <c r="F1404">
        <f>COUNTIF($D$2:D3644,D1404)</f>
        <v>3</v>
      </c>
    </row>
    <row r="1405" spans="1:6" x14ac:dyDescent="0.35">
      <c r="A1405" t="s">
        <v>2899</v>
      </c>
      <c r="B1405" t="s">
        <v>81</v>
      </c>
      <c r="C1405" t="s">
        <v>9</v>
      </c>
      <c r="D1405" t="s">
        <v>2900</v>
      </c>
      <c r="E1405" t="b">
        <v>1</v>
      </c>
      <c r="F1405">
        <f>COUNTIF($D$2:D3645,D1405)</f>
        <v>2</v>
      </c>
    </row>
    <row r="1406" spans="1:6" x14ac:dyDescent="0.35">
      <c r="A1406" t="s">
        <v>2901</v>
      </c>
      <c r="B1406" t="s">
        <v>202</v>
      </c>
      <c r="C1406" t="s">
        <v>9</v>
      </c>
      <c r="D1406" t="s">
        <v>2902</v>
      </c>
      <c r="E1406" t="b">
        <v>1</v>
      </c>
      <c r="F1406">
        <f>COUNTIF($D$2:D3646,D1406)</f>
        <v>1</v>
      </c>
    </row>
    <row r="1407" spans="1:6" x14ac:dyDescent="0.35">
      <c r="A1407" t="s">
        <v>2903</v>
      </c>
      <c r="B1407" t="s">
        <v>250</v>
      </c>
      <c r="C1407" t="s">
        <v>9</v>
      </c>
      <c r="D1407" t="s">
        <v>2904</v>
      </c>
      <c r="E1407" t="b">
        <v>1</v>
      </c>
      <c r="F1407">
        <f>COUNTIF($D$2:D3647,D1407)</f>
        <v>1</v>
      </c>
    </row>
    <row r="1408" spans="1:6" x14ac:dyDescent="0.35">
      <c r="A1408" t="s">
        <v>2905</v>
      </c>
      <c r="B1408" t="s">
        <v>286</v>
      </c>
      <c r="C1408" t="s">
        <v>9</v>
      </c>
      <c r="D1408" t="s">
        <v>2906</v>
      </c>
      <c r="E1408" t="b">
        <v>1</v>
      </c>
      <c r="F1408">
        <f>COUNTIF($D$2:D3648,D1408)</f>
        <v>1</v>
      </c>
    </row>
    <row r="1409" spans="1:6" x14ac:dyDescent="0.35">
      <c r="A1409" t="s">
        <v>2907</v>
      </c>
      <c r="B1409" t="s">
        <v>563</v>
      </c>
      <c r="C1409" t="s">
        <v>9</v>
      </c>
      <c r="D1409" t="s">
        <v>2908</v>
      </c>
      <c r="E1409" t="b">
        <v>1</v>
      </c>
      <c r="F1409">
        <f>COUNTIF($D$2:D3649,D1409)</f>
        <v>1</v>
      </c>
    </row>
    <row r="1410" spans="1:6" x14ac:dyDescent="0.35">
      <c r="A1410" t="s">
        <v>2909</v>
      </c>
      <c r="B1410" t="s">
        <v>199</v>
      </c>
      <c r="C1410" t="s">
        <v>9</v>
      </c>
      <c r="D1410" t="s">
        <v>2910</v>
      </c>
      <c r="E1410" t="b">
        <v>1</v>
      </c>
      <c r="F1410">
        <f>COUNTIF($D$2:D3650,D1410)</f>
        <v>1</v>
      </c>
    </row>
    <row r="1411" spans="1:6" x14ac:dyDescent="0.35">
      <c r="A1411" t="s">
        <v>2911</v>
      </c>
      <c r="B1411" t="s">
        <v>346</v>
      </c>
      <c r="C1411" t="s">
        <v>9</v>
      </c>
      <c r="D1411" t="s">
        <v>1268</v>
      </c>
      <c r="E1411" t="b">
        <v>1</v>
      </c>
      <c r="F1411">
        <f>COUNTIF($D$2:D3651,D1411)</f>
        <v>2</v>
      </c>
    </row>
    <row r="1412" spans="1:6" x14ac:dyDescent="0.35">
      <c r="A1412" t="s">
        <v>2912</v>
      </c>
      <c r="B1412" t="s">
        <v>483</v>
      </c>
      <c r="C1412" t="s">
        <v>9</v>
      </c>
      <c r="D1412" t="s">
        <v>2913</v>
      </c>
      <c r="E1412" t="b">
        <v>1</v>
      </c>
      <c r="F1412">
        <f>COUNTIF($D$2:D3652,D1412)</f>
        <v>1</v>
      </c>
    </row>
    <row r="1413" spans="1:6" x14ac:dyDescent="0.35">
      <c r="A1413" t="s">
        <v>2914</v>
      </c>
      <c r="B1413" t="s">
        <v>46</v>
      </c>
      <c r="C1413" t="s">
        <v>9</v>
      </c>
      <c r="D1413" t="s">
        <v>2915</v>
      </c>
      <c r="E1413" t="b">
        <v>1</v>
      </c>
      <c r="F1413">
        <f>COUNTIF($D$2:D3653,D1413)</f>
        <v>1</v>
      </c>
    </row>
    <row r="1414" spans="1:6" x14ac:dyDescent="0.35">
      <c r="A1414" t="s">
        <v>2916</v>
      </c>
      <c r="B1414" t="s">
        <v>192</v>
      </c>
      <c r="C1414" t="s">
        <v>9</v>
      </c>
      <c r="D1414" t="s">
        <v>2917</v>
      </c>
      <c r="E1414" t="b">
        <v>1</v>
      </c>
      <c r="F1414">
        <f>COUNTIF($D$2:D3654,D1414)</f>
        <v>1</v>
      </c>
    </row>
    <row r="1415" spans="1:6" x14ac:dyDescent="0.35">
      <c r="A1415" t="s">
        <v>2918</v>
      </c>
      <c r="B1415" t="s">
        <v>139</v>
      </c>
      <c r="C1415" t="s">
        <v>9</v>
      </c>
      <c r="D1415" t="s">
        <v>2919</v>
      </c>
      <c r="E1415" t="b">
        <v>1</v>
      </c>
      <c r="F1415">
        <f>COUNTIF($D$2:D3655,D1415)</f>
        <v>1</v>
      </c>
    </row>
    <row r="1416" spans="1:6" x14ac:dyDescent="0.35">
      <c r="A1416" t="s">
        <v>2920</v>
      </c>
      <c r="B1416" t="s">
        <v>375</v>
      </c>
      <c r="C1416" t="s">
        <v>9</v>
      </c>
      <c r="D1416" t="s">
        <v>1374</v>
      </c>
      <c r="E1416" t="b">
        <v>1</v>
      </c>
      <c r="F1416">
        <f>COUNTIF($D$2:D3656,D1416)</f>
        <v>2</v>
      </c>
    </row>
    <row r="1417" spans="1:6" x14ac:dyDescent="0.35">
      <c r="A1417" t="s">
        <v>2921</v>
      </c>
      <c r="B1417" t="s">
        <v>103</v>
      </c>
      <c r="C1417" t="s">
        <v>9</v>
      </c>
      <c r="D1417" t="s">
        <v>2922</v>
      </c>
      <c r="E1417" t="b">
        <v>1</v>
      </c>
      <c r="F1417">
        <f>COUNTIF($D$2:D3657,D1417)</f>
        <v>1</v>
      </c>
    </row>
    <row r="1418" spans="1:6" x14ac:dyDescent="0.35">
      <c r="A1418" t="s">
        <v>2923</v>
      </c>
      <c r="B1418" t="s">
        <v>638</v>
      </c>
      <c r="C1418" t="s">
        <v>9</v>
      </c>
      <c r="D1418" t="s">
        <v>2924</v>
      </c>
      <c r="E1418" t="b">
        <v>1</v>
      </c>
      <c r="F1418">
        <f>COUNTIF($D$2:D3658,D1418)</f>
        <v>1</v>
      </c>
    </row>
    <row r="1419" spans="1:6" x14ac:dyDescent="0.35">
      <c r="A1419" t="s">
        <v>2925</v>
      </c>
      <c r="B1419" t="s">
        <v>202</v>
      </c>
      <c r="C1419" t="s">
        <v>9</v>
      </c>
      <c r="D1419" t="s">
        <v>2926</v>
      </c>
      <c r="E1419" t="b">
        <v>1</v>
      </c>
      <c r="F1419">
        <f>COUNTIF($D$2:D3659,D1419)</f>
        <v>1</v>
      </c>
    </row>
    <row r="1420" spans="1:6" x14ac:dyDescent="0.35">
      <c r="A1420" t="s">
        <v>2927</v>
      </c>
      <c r="B1420" t="s">
        <v>330</v>
      </c>
      <c r="C1420" t="s">
        <v>9</v>
      </c>
      <c r="D1420" t="s">
        <v>2928</v>
      </c>
      <c r="E1420" t="b">
        <v>1</v>
      </c>
      <c r="F1420">
        <f>COUNTIF($D$2:D3660,D1420)</f>
        <v>1</v>
      </c>
    </row>
    <row r="1421" spans="1:6" x14ac:dyDescent="0.35">
      <c r="A1421" t="s">
        <v>2929</v>
      </c>
      <c r="B1421" t="s">
        <v>16</v>
      </c>
      <c r="C1421" t="s">
        <v>9</v>
      </c>
      <c r="D1421" t="s">
        <v>2930</v>
      </c>
      <c r="E1421" t="b">
        <v>1</v>
      </c>
      <c r="F1421">
        <f>COUNTIF($D$2:D3661,D1421)</f>
        <v>1</v>
      </c>
    </row>
    <row r="1422" spans="1:6" x14ac:dyDescent="0.35">
      <c r="A1422" t="s">
        <v>2931</v>
      </c>
      <c r="B1422" t="s">
        <v>454</v>
      </c>
      <c r="C1422" t="s">
        <v>9</v>
      </c>
      <c r="D1422" t="s">
        <v>2932</v>
      </c>
      <c r="E1422" t="b">
        <v>1</v>
      </c>
      <c r="F1422">
        <f>COUNTIF($D$2:D3662,D1422)</f>
        <v>1</v>
      </c>
    </row>
    <row r="1423" spans="1:6" x14ac:dyDescent="0.35">
      <c r="A1423" t="s">
        <v>2933</v>
      </c>
      <c r="B1423" t="s">
        <v>346</v>
      </c>
      <c r="C1423" t="s">
        <v>9</v>
      </c>
      <c r="D1423" t="s">
        <v>2934</v>
      </c>
      <c r="E1423" t="b">
        <v>1</v>
      </c>
      <c r="F1423">
        <f>COUNTIF($D$2:D3663,D1423)</f>
        <v>1</v>
      </c>
    </row>
    <row r="1424" spans="1:6" x14ac:dyDescent="0.35">
      <c r="A1424" t="s">
        <v>2935</v>
      </c>
      <c r="B1424" t="s">
        <v>650</v>
      </c>
      <c r="C1424" t="s">
        <v>9</v>
      </c>
      <c r="D1424" t="s">
        <v>2936</v>
      </c>
      <c r="E1424" t="b">
        <v>1</v>
      </c>
      <c r="F1424">
        <f>COUNTIF($D$2:D3664,D1424)</f>
        <v>1</v>
      </c>
    </row>
    <row r="1425" spans="1:6" x14ac:dyDescent="0.35">
      <c r="A1425" t="s">
        <v>2937</v>
      </c>
      <c r="B1425" t="s">
        <v>346</v>
      </c>
      <c r="C1425" t="s">
        <v>9</v>
      </c>
      <c r="D1425" t="s">
        <v>1845</v>
      </c>
      <c r="E1425" t="b">
        <v>1</v>
      </c>
      <c r="F1425">
        <f>COUNTIF($D$2:D3665,D1425)</f>
        <v>2</v>
      </c>
    </row>
    <row r="1426" spans="1:6" x14ac:dyDescent="0.35">
      <c r="A1426" t="s">
        <v>2938</v>
      </c>
      <c r="B1426" t="s">
        <v>115</v>
      </c>
      <c r="C1426" t="s">
        <v>9</v>
      </c>
      <c r="D1426" t="s">
        <v>1357</v>
      </c>
      <c r="E1426" t="b">
        <v>1</v>
      </c>
      <c r="F1426">
        <f>COUNTIF($D$2:D3666,D1426)</f>
        <v>4</v>
      </c>
    </row>
    <row r="1427" spans="1:6" x14ac:dyDescent="0.35">
      <c r="A1427" t="s">
        <v>2939</v>
      </c>
      <c r="B1427" t="s">
        <v>219</v>
      </c>
      <c r="C1427" t="s">
        <v>9</v>
      </c>
      <c r="D1427" t="s">
        <v>2940</v>
      </c>
      <c r="E1427" t="b">
        <v>1</v>
      </c>
      <c r="F1427">
        <f>COUNTIF($D$2:D3667,D1427)</f>
        <v>1</v>
      </c>
    </row>
    <row r="1428" spans="1:6" x14ac:dyDescent="0.35">
      <c r="A1428" t="s">
        <v>2941</v>
      </c>
      <c r="B1428" t="s">
        <v>35</v>
      </c>
      <c r="C1428" t="s">
        <v>9</v>
      </c>
      <c r="D1428" t="s">
        <v>2942</v>
      </c>
      <c r="E1428" t="b">
        <v>1</v>
      </c>
      <c r="F1428">
        <f>COUNTIF($D$2:D3668,D1428)</f>
        <v>1</v>
      </c>
    </row>
    <row r="1429" spans="1:6" x14ac:dyDescent="0.35">
      <c r="A1429" t="s">
        <v>2943</v>
      </c>
      <c r="B1429" t="s">
        <v>16</v>
      </c>
      <c r="C1429" t="s">
        <v>9</v>
      </c>
      <c r="D1429" t="s">
        <v>2944</v>
      </c>
      <c r="E1429" t="b">
        <v>1</v>
      </c>
      <c r="F1429">
        <f>COUNTIF($D$2:D3669,D1429)</f>
        <v>1</v>
      </c>
    </row>
    <row r="1430" spans="1:6" x14ac:dyDescent="0.35">
      <c r="A1430" t="s">
        <v>2945</v>
      </c>
      <c r="B1430" t="s">
        <v>202</v>
      </c>
      <c r="C1430" t="s">
        <v>9</v>
      </c>
      <c r="D1430" t="s">
        <v>2946</v>
      </c>
      <c r="E1430" t="b">
        <v>1</v>
      </c>
      <c r="F1430">
        <f>COUNTIF($D$2:D3670,D1430)</f>
        <v>1</v>
      </c>
    </row>
    <row r="1431" spans="1:6" x14ac:dyDescent="0.35">
      <c r="A1431" t="s">
        <v>2947</v>
      </c>
      <c r="B1431" t="s">
        <v>12</v>
      </c>
      <c r="C1431" t="s">
        <v>9</v>
      </c>
      <c r="D1431" t="s">
        <v>2948</v>
      </c>
      <c r="E1431" t="b">
        <v>1</v>
      </c>
      <c r="F1431">
        <f>COUNTIF($D$2:D3671,D1431)</f>
        <v>2</v>
      </c>
    </row>
    <row r="1432" spans="1:6" x14ac:dyDescent="0.35">
      <c r="A1432" t="s">
        <v>2949</v>
      </c>
      <c r="B1432" t="s">
        <v>65</v>
      </c>
      <c r="C1432" t="s">
        <v>9</v>
      </c>
      <c r="D1432" t="s">
        <v>2950</v>
      </c>
      <c r="E1432" t="b">
        <v>1</v>
      </c>
      <c r="F1432">
        <f>COUNTIF($D$2:D3672,D1432)</f>
        <v>1</v>
      </c>
    </row>
    <row r="1433" spans="1:6" x14ac:dyDescent="0.35">
      <c r="A1433" t="s">
        <v>2951</v>
      </c>
      <c r="B1433" t="s">
        <v>20</v>
      </c>
      <c r="C1433" t="s">
        <v>9</v>
      </c>
      <c r="D1433" t="s">
        <v>2952</v>
      </c>
      <c r="E1433" t="b">
        <v>1</v>
      </c>
      <c r="F1433">
        <f>COUNTIF($D$2:D3673,D1433)</f>
        <v>1</v>
      </c>
    </row>
    <row r="1434" spans="1:6" x14ac:dyDescent="0.35">
      <c r="A1434" t="s">
        <v>2953</v>
      </c>
      <c r="B1434" t="s">
        <v>91</v>
      </c>
      <c r="C1434" t="s">
        <v>9</v>
      </c>
      <c r="D1434" t="s">
        <v>2954</v>
      </c>
      <c r="E1434" t="b">
        <v>1</v>
      </c>
      <c r="F1434">
        <f>COUNTIF($D$2:D3674,D1434)</f>
        <v>2</v>
      </c>
    </row>
    <row r="1435" spans="1:6" x14ac:dyDescent="0.35">
      <c r="A1435" t="s">
        <v>2955</v>
      </c>
      <c r="B1435" t="s">
        <v>16</v>
      </c>
      <c r="C1435" t="s">
        <v>9</v>
      </c>
      <c r="D1435" t="s">
        <v>2956</v>
      </c>
      <c r="E1435" t="b">
        <v>1</v>
      </c>
      <c r="F1435">
        <f>COUNTIF($D$2:D3675,D1435)</f>
        <v>2</v>
      </c>
    </row>
    <row r="1436" spans="1:6" x14ac:dyDescent="0.35">
      <c r="A1436" t="s">
        <v>2957</v>
      </c>
      <c r="B1436" t="s">
        <v>103</v>
      </c>
      <c r="C1436" t="s">
        <v>9</v>
      </c>
      <c r="D1436" t="s">
        <v>2958</v>
      </c>
      <c r="E1436" t="b">
        <v>0</v>
      </c>
      <c r="F1436">
        <f>COUNTIF($D$2:D3676,D1436)</f>
        <v>2</v>
      </c>
    </row>
    <row r="1437" spans="1:6" x14ac:dyDescent="0.35">
      <c r="A1437" t="s">
        <v>2959</v>
      </c>
      <c r="B1437" t="s">
        <v>118</v>
      </c>
      <c r="C1437" t="s">
        <v>9</v>
      </c>
      <c r="D1437" t="s">
        <v>2960</v>
      </c>
      <c r="E1437" t="b">
        <v>1</v>
      </c>
      <c r="F1437">
        <f>COUNTIF($D$2:D3677,D1437)</f>
        <v>2</v>
      </c>
    </row>
    <row r="1438" spans="1:6" x14ac:dyDescent="0.35">
      <c r="A1438" t="s">
        <v>2961</v>
      </c>
      <c r="B1438" t="s">
        <v>437</v>
      </c>
      <c r="C1438" t="s">
        <v>9</v>
      </c>
      <c r="D1438" t="s">
        <v>2962</v>
      </c>
      <c r="E1438" t="b">
        <v>1</v>
      </c>
      <c r="F1438">
        <f>COUNTIF($D$2:D3678,D1438)</f>
        <v>1</v>
      </c>
    </row>
    <row r="1439" spans="1:6" x14ac:dyDescent="0.35">
      <c r="A1439" t="s">
        <v>2963</v>
      </c>
      <c r="B1439" t="s">
        <v>486</v>
      </c>
      <c r="C1439" t="s">
        <v>9</v>
      </c>
      <c r="D1439" t="s">
        <v>2964</v>
      </c>
      <c r="E1439" t="b">
        <v>0</v>
      </c>
      <c r="F1439">
        <f>COUNTIF($D$2:D3679,D1439)</f>
        <v>1</v>
      </c>
    </row>
    <row r="1440" spans="1:6" x14ac:dyDescent="0.35">
      <c r="A1440" t="s">
        <v>2965</v>
      </c>
      <c r="B1440" t="s">
        <v>108</v>
      </c>
      <c r="C1440" t="s">
        <v>9</v>
      </c>
      <c r="D1440" t="s">
        <v>2966</v>
      </c>
      <c r="E1440" t="b">
        <v>1</v>
      </c>
      <c r="F1440">
        <f>COUNTIF($D$2:D3680,D1440)</f>
        <v>1</v>
      </c>
    </row>
    <row r="1441" spans="1:6" x14ac:dyDescent="0.35">
      <c r="A1441" t="s">
        <v>2967</v>
      </c>
      <c r="B1441" t="s">
        <v>483</v>
      </c>
      <c r="C1441" t="s">
        <v>9</v>
      </c>
      <c r="D1441" t="s">
        <v>2968</v>
      </c>
      <c r="E1441" t="b">
        <v>1</v>
      </c>
      <c r="F1441">
        <f>COUNTIF($D$2:D3681,D1441)</f>
        <v>1</v>
      </c>
    </row>
    <row r="1442" spans="1:6" x14ac:dyDescent="0.35">
      <c r="A1442" t="s">
        <v>2969</v>
      </c>
      <c r="B1442" t="s">
        <v>112</v>
      </c>
      <c r="C1442" t="s">
        <v>9</v>
      </c>
      <c r="D1442" t="s">
        <v>2970</v>
      </c>
      <c r="E1442" t="b">
        <v>1</v>
      </c>
      <c r="F1442">
        <f>COUNTIF($D$2:D3682,D1442)</f>
        <v>1</v>
      </c>
    </row>
    <row r="1443" spans="1:6" x14ac:dyDescent="0.35">
      <c r="A1443" t="s">
        <v>2971</v>
      </c>
      <c r="B1443" t="s">
        <v>39</v>
      </c>
      <c r="C1443" t="s">
        <v>9</v>
      </c>
      <c r="D1443" t="s">
        <v>2972</v>
      </c>
      <c r="E1443" t="b">
        <v>1</v>
      </c>
      <c r="F1443">
        <f>COUNTIF($D$2:D3683,D1443)</f>
        <v>1</v>
      </c>
    </row>
    <row r="1444" spans="1:6" x14ac:dyDescent="0.35">
      <c r="A1444" t="s">
        <v>2973</v>
      </c>
      <c r="B1444" t="s">
        <v>324</v>
      </c>
      <c r="C1444" t="s">
        <v>9</v>
      </c>
      <c r="D1444" t="s">
        <v>2974</v>
      </c>
      <c r="E1444" t="b">
        <v>1</v>
      </c>
      <c r="F1444">
        <f>COUNTIF($D$2:D3684,D1444)</f>
        <v>1</v>
      </c>
    </row>
    <row r="1445" spans="1:6" x14ac:dyDescent="0.35">
      <c r="A1445" t="s">
        <v>2975</v>
      </c>
      <c r="B1445" t="s">
        <v>493</v>
      </c>
      <c r="C1445" t="s">
        <v>9</v>
      </c>
      <c r="D1445" t="s">
        <v>1524</v>
      </c>
      <c r="E1445" t="b">
        <v>1</v>
      </c>
      <c r="F1445">
        <f>COUNTIF($D$2:D3685,D1445)</f>
        <v>2</v>
      </c>
    </row>
    <row r="1446" spans="1:6" x14ac:dyDescent="0.35">
      <c r="A1446" t="s">
        <v>2976</v>
      </c>
      <c r="B1446" t="s">
        <v>250</v>
      </c>
      <c r="C1446" t="s">
        <v>9</v>
      </c>
      <c r="D1446" t="s">
        <v>2977</v>
      </c>
      <c r="E1446" t="b">
        <v>1</v>
      </c>
      <c r="F1446">
        <f>COUNTIF($D$2:D3686,D1446)</f>
        <v>2</v>
      </c>
    </row>
    <row r="1447" spans="1:6" x14ac:dyDescent="0.35">
      <c r="A1447" t="s">
        <v>2978</v>
      </c>
      <c r="B1447" t="s">
        <v>81</v>
      </c>
      <c r="C1447" t="s">
        <v>9</v>
      </c>
      <c r="D1447" t="s">
        <v>2979</v>
      </c>
      <c r="E1447" t="b">
        <v>1</v>
      </c>
      <c r="F1447">
        <f>COUNTIF($D$2:D3687,D1447)</f>
        <v>1</v>
      </c>
    </row>
    <row r="1448" spans="1:6" x14ac:dyDescent="0.35">
      <c r="A1448" t="s">
        <v>2980</v>
      </c>
      <c r="B1448" t="s">
        <v>62</v>
      </c>
      <c r="C1448" t="s">
        <v>9</v>
      </c>
      <c r="D1448" t="s">
        <v>79</v>
      </c>
      <c r="E1448" t="b">
        <v>1</v>
      </c>
      <c r="F1448">
        <f>COUNTIF($D$2:D3688,D1448)</f>
        <v>2</v>
      </c>
    </row>
    <row r="1449" spans="1:6" x14ac:dyDescent="0.35">
      <c r="A1449" t="s">
        <v>2981</v>
      </c>
      <c r="B1449" t="s">
        <v>76</v>
      </c>
      <c r="C1449" t="s">
        <v>9</v>
      </c>
      <c r="D1449" t="s">
        <v>2982</v>
      </c>
      <c r="E1449" t="b">
        <v>1</v>
      </c>
      <c r="F1449">
        <f>COUNTIF($D$2:D3689,D1449)</f>
        <v>1</v>
      </c>
    </row>
    <row r="1450" spans="1:6" x14ac:dyDescent="0.35">
      <c r="A1450" t="s">
        <v>2983</v>
      </c>
      <c r="B1450" t="s">
        <v>72</v>
      </c>
      <c r="C1450" t="s">
        <v>9</v>
      </c>
      <c r="D1450" t="s">
        <v>2984</v>
      </c>
      <c r="E1450" t="b">
        <v>1</v>
      </c>
      <c r="F1450">
        <f>COUNTIF($D$2:D3690,D1450)</f>
        <v>1</v>
      </c>
    </row>
    <row r="1451" spans="1:6" x14ac:dyDescent="0.35">
      <c r="A1451" t="s">
        <v>2985</v>
      </c>
      <c r="B1451" t="s">
        <v>368</v>
      </c>
      <c r="C1451" t="s">
        <v>9</v>
      </c>
      <c r="D1451" t="s">
        <v>2986</v>
      </c>
      <c r="E1451" t="b">
        <v>1</v>
      </c>
      <c r="F1451">
        <f>COUNTIF($D$2:D3691,D1451)</f>
        <v>1</v>
      </c>
    </row>
    <row r="1452" spans="1:6" x14ac:dyDescent="0.35">
      <c r="A1452" t="s">
        <v>2987</v>
      </c>
      <c r="B1452" t="s">
        <v>563</v>
      </c>
      <c r="C1452" t="s">
        <v>9</v>
      </c>
      <c r="D1452" t="s">
        <v>2988</v>
      </c>
      <c r="E1452" t="b">
        <v>1</v>
      </c>
      <c r="F1452">
        <f>COUNTIF($D$2:D3692,D1452)</f>
        <v>1</v>
      </c>
    </row>
    <row r="1453" spans="1:6" x14ac:dyDescent="0.35">
      <c r="A1453" t="s">
        <v>2989</v>
      </c>
      <c r="B1453" t="s">
        <v>35</v>
      </c>
      <c r="C1453" t="s">
        <v>9</v>
      </c>
      <c r="D1453" t="s">
        <v>2990</v>
      </c>
      <c r="E1453" t="b">
        <v>1</v>
      </c>
      <c r="F1453">
        <f>COUNTIF($D$2:D3693,D1453)</f>
        <v>1</v>
      </c>
    </row>
    <row r="1454" spans="1:6" x14ac:dyDescent="0.35">
      <c r="A1454" t="s">
        <v>2991</v>
      </c>
      <c r="B1454" t="s">
        <v>289</v>
      </c>
      <c r="C1454" t="s">
        <v>9</v>
      </c>
      <c r="D1454" t="s">
        <v>2992</v>
      </c>
      <c r="E1454" t="b">
        <v>1</v>
      </c>
      <c r="F1454">
        <f>COUNTIF($D$2:D3694,D1454)</f>
        <v>1</v>
      </c>
    </row>
    <row r="1455" spans="1:6" x14ac:dyDescent="0.35">
      <c r="A1455" t="s">
        <v>2993</v>
      </c>
      <c r="B1455" t="s">
        <v>508</v>
      </c>
      <c r="C1455" t="s">
        <v>9</v>
      </c>
      <c r="D1455" t="s">
        <v>2994</v>
      </c>
      <c r="E1455" t="b">
        <v>1</v>
      </c>
      <c r="F1455">
        <f>COUNTIF($D$2:D3695,D1455)</f>
        <v>1</v>
      </c>
    </row>
    <row r="1456" spans="1:6" x14ac:dyDescent="0.35">
      <c r="A1456" t="s">
        <v>2995</v>
      </c>
      <c r="B1456" t="s">
        <v>219</v>
      </c>
      <c r="C1456" t="s">
        <v>9</v>
      </c>
      <c r="D1456" t="s">
        <v>2996</v>
      </c>
      <c r="E1456" t="b">
        <v>1</v>
      </c>
      <c r="F1456">
        <f>COUNTIF($D$2:D3696,D1456)</f>
        <v>2</v>
      </c>
    </row>
    <row r="1457" spans="1:6" x14ac:dyDescent="0.35">
      <c r="A1457" t="s">
        <v>2997</v>
      </c>
      <c r="B1457" t="s">
        <v>169</v>
      </c>
      <c r="C1457" t="s">
        <v>9</v>
      </c>
      <c r="D1457" t="s">
        <v>2998</v>
      </c>
      <c r="E1457" t="b">
        <v>0</v>
      </c>
      <c r="F1457">
        <f>COUNTIF($D$2:D3697,D1457)</f>
        <v>1</v>
      </c>
    </row>
    <row r="1458" spans="1:6" x14ac:dyDescent="0.35">
      <c r="A1458" t="s">
        <v>2999</v>
      </c>
      <c r="B1458" t="s">
        <v>392</v>
      </c>
      <c r="C1458" t="s">
        <v>9</v>
      </c>
      <c r="D1458" t="s">
        <v>3000</v>
      </c>
      <c r="E1458" t="b">
        <v>1</v>
      </c>
      <c r="F1458">
        <f>COUNTIF($D$2:D3698,D1458)</f>
        <v>1</v>
      </c>
    </row>
    <row r="1459" spans="1:6" x14ac:dyDescent="0.35">
      <c r="A1459" t="s">
        <v>3001</v>
      </c>
      <c r="B1459" t="s">
        <v>493</v>
      </c>
      <c r="C1459" t="s">
        <v>9</v>
      </c>
      <c r="D1459" t="s">
        <v>3002</v>
      </c>
      <c r="E1459" t="b">
        <v>1</v>
      </c>
      <c r="F1459">
        <f>COUNTIF($D$2:D3699,D1459)</f>
        <v>1</v>
      </c>
    </row>
    <row r="1460" spans="1:6" x14ac:dyDescent="0.35">
      <c r="A1460" t="s">
        <v>3003</v>
      </c>
      <c r="B1460" t="s">
        <v>52</v>
      </c>
      <c r="C1460" t="s">
        <v>9</v>
      </c>
      <c r="D1460" t="s">
        <v>448</v>
      </c>
      <c r="E1460" t="b">
        <v>1</v>
      </c>
      <c r="F1460">
        <f>COUNTIF($D$2:D3700,D1460)</f>
        <v>4</v>
      </c>
    </row>
    <row r="1461" spans="1:6" x14ac:dyDescent="0.35">
      <c r="A1461" t="s">
        <v>3004</v>
      </c>
      <c r="B1461" t="s">
        <v>250</v>
      </c>
      <c r="C1461" t="s">
        <v>9</v>
      </c>
      <c r="D1461" t="s">
        <v>3005</v>
      </c>
      <c r="E1461" t="b">
        <v>1</v>
      </c>
      <c r="F1461">
        <f>COUNTIF($D$2:D3701,D1461)</f>
        <v>1</v>
      </c>
    </row>
    <row r="1462" spans="1:6" x14ac:dyDescent="0.35">
      <c r="A1462" t="s">
        <v>3006</v>
      </c>
      <c r="B1462" t="s">
        <v>76</v>
      </c>
      <c r="C1462" t="s">
        <v>9</v>
      </c>
      <c r="D1462" t="s">
        <v>3007</v>
      </c>
      <c r="E1462" t="b">
        <v>1</v>
      </c>
      <c r="F1462">
        <f>COUNTIF($D$2:D3702,D1462)</f>
        <v>1</v>
      </c>
    </row>
    <row r="1463" spans="1:6" x14ac:dyDescent="0.35">
      <c r="A1463" t="s">
        <v>3008</v>
      </c>
      <c r="B1463" t="s">
        <v>147</v>
      </c>
      <c r="C1463" t="s">
        <v>9</v>
      </c>
      <c r="D1463" t="s">
        <v>3009</v>
      </c>
      <c r="E1463" t="b">
        <v>1</v>
      </c>
      <c r="F1463">
        <f>COUNTIF($D$2:D3703,D1463)</f>
        <v>1</v>
      </c>
    </row>
    <row r="1464" spans="1:6" x14ac:dyDescent="0.35">
      <c r="A1464" t="s">
        <v>3010</v>
      </c>
      <c r="B1464" t="s">
        <v>86</v>
      </c>
      <c r="C1464" t="s">
        <v>9</v>
      </c>
      <c r="D1464" t="s">
        <v>53</v>
      </c>
      <c r="E1464" t="b">
        <v>1</v>
      </c>
      <c r="F1464">
        <f>COUNTIF($D$2:D3704,D1464)</f>
        <v>3</v>
      </c>
    </row>
    <row r="1465" spans="1:6" x14ac:dyDescent="0.35">
      <c r="A1465" t="s">
        <v>3011</v>
      </c>
      <c r="B1465" t="s">
        <v>336</v>
      </c>
      <c r="C1465" t="s">
        <v>9</v>
      </c>
      <c r="D1465" t="s">
        <v>259</v>
      </c>
      <c r="E1465" t="b">
        <v>1</v>
      </c>
      <c r="F1465">
        <f>COUNTIF($D$2:D3705,D1465)</f>
        <v>2</v>
      </c>
    </row>
    <row r="1466" spans="1:6" x14ac:dyDescent="0.35">
      <c r="A1466" t="s">
        <v>3012</v>
      </c>
      <c r="B1466" t="s">
        <v>57</v>
      </c>
      <c r="C1466" t="s">
        <v>9</v>
      </c>
      <c r="D1466" t="s">
        <v>3013</v>
      </c>
      <c r="E1466" t="b">
        <v>1</v>
      </c>
      <c r="F1466">
        <f>COUNTIF($D$2:D3706,D1466)</f>
        <v>1</v>
      </c>
    </row>
    <row r="1467" spans="1:6" x14ac:dyDescent="0.35">
      <c r="A1467" t="s">
        <v>3014</v>
      </c>
      <c r="B1467" t="s">
        <v>354</v>
      </c>
      <c r="C1467" t="s">
        <v>9</v>
      </c>
      <c r="D1467" t="s">
        <v>1773</v>
      </c>
      <c r="E1467" t="b">
        <v>1</v>
      </c>
      <c r="F1467">
        <f>COUNTIF($D$2:D3707,D1467)</f>
        <v>3</v>
      </c>
    </row>
    <row r="1468" spans="1:6" x14ac:dyDescent="0.35">
      <c r="A1468" t="s">
        <v>3015</v>
      </c>
      <c r="B1468" t="s">
        <v>268</v>
      </c>
      <c r="C1468" t="s">
        <v>9</v>
      </c>
      <c r="D1468" t="s">
        <v>1885</v>
      </c>
      <c r="E1468" t="b">
        <v>1</v>
      </c>
      <c r="F1468">
        <f>COUNTIF($D$2:D3708,D1468)</f>
        <v>2</v>
      </c>
    </row>
    <row r="1469" spans="1:6" x14ac:dyDescent="0.35">
      <c r="A1469" t="s">
        <v>3016</v>
      </c>
      <c r="B1469" t="s">
        <v>162</v>
      </c>
      <c r="C1469" t="s">
        <v>9</v>
      </c>
      <c r="D1469" t="s">
        <v>3017</v>
      </c>
      <c r="E1469" t="b">
        <v>1</v>
      </c>
      <c r="F1469">
        <f>COUNTIF($D$2:D3709,D1469)</f>
        <v>1</v>
      </c>
    </row>
    <row r="1470" spans="1:6" x14ac:dyDescent="0.35">
      <c r="A1470" t="s">
        <v>3018</v>
      </c>
      <c r="B1470" t="s">
        <v>563</v>
      </c>
      <c r="C1470" t="s">
        <v>9</v>
      </c>
      <c r="D1470" t="s">
        <v>3019</v>
      </c>
      <c r="E1470" t="b">
        <v>1</v>
      </c>
      <c r="F1470">
        <f>COUNTIF($D$2:D3710,D1470)</f>
        <v>2</v>
      </c>
    </row>
    <row r="1471" spans="1:6" x14ac:dyDescent="0.35">
      <c r="A1471" t="s">
        <v>3020</v>
      </c>
      <c r="B1471" t="s">
        <v>62</v>
      </c>
      <c r="C1471" t="s">
        <v>9</v>
      </c>
      <c r="D1471" t="s">
        <v>2622</v>
      </c>
      <c r="E1471" t="b">
        <v>0</v>
      </c>
      <c r="F1471">
        <f>COUNTIF($D$2:D3711,D1471)</f>
        <v>2</v>
      </c>
    </row>
    <row r="1472" spans="1:6" x14ac:dyDescent="0.35">
      <c r="A1472" t="s">
        <v>3021</v>
      </c>
      <c r="B1472" t="s">
        <v>134</v>
      </c>
      <c r="C1472" t="s">
        <v>9</v>
      </c>
      <c r="D1472" t="s">
        <v>1357</v>
      </c>
      <c r="E1472" t="b">
        <v>1</v>
      </c>
      <c r="F1472">
        <f>COUNTIF($D$2:D3712,D1472)</f>
        <v>4</v>
      </c>
    </row>
    <row r="1473" spans="1:6" x14ac:dyDescent="0.35">
      <c r="A1473" t="s">
        <v>3022</v>
      </c>
      <c r="B1473" t="s">
        <v>315</v>
      </c>
      <c r="C1473" t="s">
        <v>9</v>
      </c>
      <c r="D1473" t="s">
        <v>3023</v>
      </c>
      <c r="E1473" t="b">
        <v>0</v>
      </c>
      <c r="F1473">
        <f>COUNTIF($D$2:D3713,D1473)</f>
        <v>1</v>
      </c>
    </row>
    <row r="1474" spans="1:6" x14ac:dyDescent="0.35">
      <c r="A1474" t="s">
        <v>3024</v>
      </c>
      <c r="B1474" t="s">
        <v>46</v>
      </c>
      <c r="C1474" t="s">
        <v>9</v>
      </c>
      <c r="D1474" t="s">
        <v>3025</v>
      </c>
      <c r="E1474" t="b">
        <v>1</v>
      </c>
      <c r="F1474">
        <f>COUNTIF($D$2:D3714,D1474)</f>
        <v>1</v>
      </c>
    </row>
    <row r="1475" spans="1:6" x14ac:dyDescent="0.35">
      <c r="A1475" t="s">
        <v>3026</v>
      </c>
      <c r="B1475" t="s">
        <v>97</v>
      </c>
      <c r="C1475" t="s">
        <v>9</v>
      </c>
      <c r="D1475" t="s">
        <v>1058</v>
      </c>
      <c r="E1475" t="b">
        <v>1</v>
      </c>
      <c r="F1475">
        <f>COUNTIF($D$2:D3715,D1475)</f>
        <v>2</v>
      </c>
    </row>
    <row r="1476" spans="1:6" x14ac:dyDescent="0.35">
      <c r="A1476" t="s">
        <v>3027</v>
      </c>
      <c r="B1476" t="s">
        <v>39</v>
      </c>
      <c r="C1476" t="s">
        <v>9</v>
      </c>
      <c r="D1476" t="s">
        <v>3028</v>
      </c>
      <c r="E1476" t="b">
        <v>1</v>
      </c>
      <c r="F1476">
        <f>COUNTIF($D$2:D3716,D1476)</f>
        <v>2</v>
      </c>
    </row>
    <row r="1477" spans="1:6" x14ac:dyDescent="0.35">
      <c r="A1477" t="s">
        <v>3029</v>
      </c>
      <c r="B1477" t="s">
        <v>375</v>
      </c>
      <c r="C1477" t="s">
        <v>9</v>
      </c>
      <c r="D1477" t="s">
        <v>1718</v>
      </c>
      <c r="E1477" t="b">
        <v>1</v>
      </c>
      <c r="F1477">
        <f>COUNTIF($D$2:D3717,D1477)</f>
        <v>2</v>
      </c>
    </row>
    <row r="1478" spans="1:6" x14ac:dyDescent="0.35">
      <c r="A1478" t="s">
        <v>3030</v>
      </c>
      <c r="B1478" t="s">
        <v>91</v>
      </c>
      <c r="C1478" t="s">
        <v>9</v>
      </c>
      <c r="D1478" t="s">
        <v>3031</v>
      </c>
      <c r="E1478" t="b">
        <v>1</v>
      </c>
      <c r="F1478">
        <f>COUNTIF($D$2:D3718,D1478)</f>
        <v>1</v>
      </c>
    </row>
    <row r="1479" spans="1:6" x14ac:dyDescent="0.35">
      <c r="A1479" t="s">
        <v>3032</v>
      </c>
      <c r="B1479" t="s">
        <v>202</v>
      </c>
      <c r="C1479" t="s">
        <v>9</v>
      </c>
      <c r="D1479" t="s">
        <v>3033</v>
      </c>
      <c r="E1479" t="b">
        <v>1</v>
      </c>
      <c r="F1479">
        <f>COUNTIF($D$2:D3719,D1479)</f>
        <v>1</v>
      </c>
    </row>
    <row r="1480" spans="1:6" x14ac:dyDescent="0.35">
      <c r="A1480" t="s">
        <v>3034</v>
      </c>
      <c r="B1480" t="s">
        <v>378</v>
      </c>
      <c r="C1480" t="s">
        <v>9</v>
      </c>
      <c r="D1480" t="s">
        <v>1205</v>
      </c>
      <c r="E1480" t="b">
        <v>1</v>
      </c>
      <c r="F1480">
        <f>COUNTIF($D$2:D3720,D1480)</f>
        <v>2</v>
      </c>
    </row>
    <row r="1481" spans="1:6" x14ac:dyDescent="0.35">
      <c r="A1481" t="s">
        <v>3035</v>
      </c>
      <c r="B1481" t="s">
        <v>785</v>
      </c>
      <c r="C1481" t="s">
        <v>9</v>
      </c>
      <c r="D1481" t="s">
        <v>3036</v>
      </c>
      <c r="E1481" t="b">
        <v>1</v>
      </c>
      <c r="F1481">
        <f>COUNTIF($D$2:D3721,D1481)</f>
        <v>1</v>
      </c>
    </row>
    <row r="1482" spans="1:6" x14ac:dyDescent="0.35">
      <c r="A1482" t="s">
        <v>3037</v>
      </c>
      <c r="B1482" t="s">
        <v>241</v>
      </c>
      <c r="C1482" t="s">
        <v>9</v>
      </c>
      <c r="D1482" t="s">
        <v>262</v>
      </c>
      <c r="E1482" t="b">
        <v>1</v>
      </c>
      <c r="F1482">
        <f>COUNTIF($D$2:D3722,D1482)</f>
        <v>3</v>
      </c>
    </row>
    <row r="1483" spans="1:6" x14ac:dyDescent="0.35">
      <c r="A1483" t="s">
        <v>3038</v>
      </c>
      <c r="B1483" t="s">
        <v>268</v>
      </c>
      <c r="C1483" t="s">
        <v>9</v>
      </c>
      <c r="D1483" t="s">
        <v>3039</v>
      </c>
      <c r="E1483" t="b">
        <v>1</v>
      </c>
      <c r="F1483">
        <f>COUNTIF($D$2:D3723,D1483)</f>
        <v>2</v>
      </c>
    </row>
    <row r="1484" spans="1:6" x14ac:dyDescent="0.35">
      <c r="A1484" t="s">
        <v>3040</v>
      </c>
      <c r="B1484" t="s">
        <v>91</v>
      </c>
      <c r="C1484" t="s">
        <v>9</v>
      </c>
      <c r="D1484" t="s">
        <v>3041</v>
      </c>
      <c r="E1484" t="b">
        <v>1</v>
      </c>
      <c r="F1484">
        <f>COUNTIF($D$2:D3724,D1484)</f>
        <v>1</v>
      </c>
    </row>
    <row r="1485" spans="1:6" x14ac:dyDescent="0.35">
      <c r="A1485" t="s">
        <v>3042</v>
      </c>
      <c r="B1485" t="s">
        <v>211</v>
      </c>
      <c r="C1485" t="s">
        <v>9</v>
      </c>
      <c r="D1485" t="s">
        <v>3043</v>
      </c>
      <c r="E1485" t="b">
        <v>1</v>
      </c>
      <c r="F1485">
        <f>COUNTIF($D$2:D3725,D1485)</f>
        <v>1</v>
      </c>
    </row>
    <row r="1486" spans="1:6" x14ac:dyDescent="0.35">
      <c r="A1486" t="s">
        <v>3044</v>
      </c>
      <c r="B1486" t="s">
        <v>20</v>
      </c>
      <c r="C1486" t="s">
        <v>9</v>
      </c>
      <c r="D1486" t="s">
        <v>2977</v>
      </c>
      <c r="E1486" t="b">
        <v>1</v>
      </c>
      <c r="F1486">
        <f>COUNTIF($D$2:D3726,D1486)</f>
        <v>2</v>
      </c>
    </row>
    <row r="1487" spans="1:6" x14ac:dyDescent="0.35">
      <c r="A1487" t="s">
        <v>3045</v>
      </c>
      <c r="B1487" t="s">
        <v>169</v>
      </c>
      <c r="C1487" t="s">
        <v>9</v>
      </c>
      <c r="D1487" t="s">
        <v>3046</v>
      </c>
      <c r="E1487" t="b">
        <v>1</v>
      </c>
      <c r="F1487">
        <f>COUNTIF($D$2:D3727,D1487)</f>
        <v>1</v>
      </c>
    </row>
    <row r="1488" spans="1:6" x14ac:dyDescent="0.35">
      <c r="A1488" t="s">
        <v>3047</v>
      </c>
      <c r="B1488" t="s">
        <v>139</v>
      </c>
      <c r="C1488" t="s">
        <v>9</v>
      </c>
      <c r="D1488" t="s">
        <v>3048</v>
      </c>
      <c r="E1488" t="b">
        <v>1</v>
      </c>
      <c r="F1488">
        <f>COUNTIF($D$2:D3728,D1488)</f>
        <v>1</v>
      </c>
    </row>
    <row r="1489" spans="1:6" x14ac:dyDescent="0.35">
      <c r="A1489" t="s">
        <v>3049</v>
      </c>
      <c r="B1489" t="s">
        <v>35</v>
      </c>
      <c r="C1489" t="s">
        <v>9</v>
      </c>
      <c r="D1489" t="s">
        <v>3050</v>
      </c>
      <c r="E1489" t="b">
        <v>1</v>
      </c>
      <c r="F1489">
        <f>COUNTIF($D$2:D3729,D1489)</f>
        <v>1</v>
      </c>
    </row>
    <row r="1490" spans="1:6" x14ac:dyDescent="0.35">
      <c r="A1490" t="s">
        <v>3051</v>
      </c>
      <c r="B1490" t="s">
        <v>68</v>
      </c>
      <c r="C1490" t="s">
        <v>9</v>
      </c>
      <c r="D1490" t="s">
        <v>3052</v>
      </c>
      <c r="E1490" t="b">
        <v>1</v>
      </c>
      <c r="F1490">
        <f>COUNTIF($D$2:D3730,D1490)</f>
        <v>1</v>
      </c>
    </row>
    <row r="1491" spans="1:6" x14ac:dyDescent="0.35">
      <c r="A1491" t="s">
        <v>3053</v>
      </c>
      <c r="B1491" t="s">
        <v>86</v>
      </c>
      <c r="C1491" t="s">
        <v>9</v>
      </c>
      <c r="D1491" t="s">
        <v>3054</v>
      </c>
      <c r="E1491" t="b">
        <v>1</v>
      </c>
      <c r="F1491">
        <f>COUNTIF($D$2:D3731,D1491)</f>
        <v>2</v>
      </c>
    </row>
    <row r="1492" spans="1:6" x14ac:dyDescent="0.35">
      <c r="A1492" t="s">
        <v>3055</v>
      </c>
      <c r="B1492" t="s">
        <v>892</v>
      </c>
      <c r="C1492" t="s">
        <v>9</v>
      </c>
      <c r="D1492" t="s">
        <v>1116</v>
      </c>
      <c r="E1492" t="b">
        <v>1</v>
      </c>
      <c r="F1492">
        <f>COUNTIF($D$2:D3732,D1492)</f>
        <v>4</v>
      </c>
    </row>
    <row r="1493" spans="1:6" x14ac:dyDescent="0.35">
      <c r="A1493" t="s">
        <v>3056</v>
      </c>
      <c r="B1493" t="s">
        <v>650</v>
      </c>
      <c r="C1493" t="s">
        <v>9</v>
      </c>
      <c r="D1493" t="s">
        <v>3057</v>
      </c>
      <c r="E1493" t="b">
        <v>1</v>
      </c>
      <c r="F1493">
        <f>COUNTIF($D$2:D3733,D1493)</f>
        <v>1</v>
      </c>
    </row>
    <row r="1494" spans="1:6" x14ac:dyDescent="0.35">
      <c r="A1494" t="s">
        <v>3058</v>
      </c>
      <c r="B1494" t="s">
        <v>112</v>
      </c>
      <c r="C1494" t="s">
        <v>9</v>
      </c>
      <c r="D1494" t="s">
        <v>3059</v>
      </c>
      <c r="E1494" t="b">
        <v>1</v>
      </c>
      <c r="F1494">
        <f>COUNTIF($D$2:D3734,D1494)</f>
        <v>1</v>
      </c>
    </row>
    <row r="1495" spans="1:6" x14ac:dyDescent="0.35">
      <c r="A1495" t="s">
        <v>3060</v>
      </c>
      <c r="B1495" t="s">
        <v>346</v>
      </c>
      <c r="C1495" t="s">
        <v>9</v>
      </c>
      <c r="D1495" t="s">
        <v>3061</v>
      </c>
      <c r="E1495" t="b">
        <v>1</v>
      </c>
      <c r="F1495">
        <f>COUNTIF($D$2:D3735,D1495)</f>
        <v>1</v>
      </c>
    </row>
    <row r="1496" spans="1:6" x14ac:dyDescent="0.35">
      <c r="A1496" t="s">
        <v>3062</v>
      </c>
      <c r="B1496" t="s">
        <v>250</v>
      </c>
      <c r="C1496" t="s">
        <v>9</v>
      </c>
      <c r="D1496" t="s">
        <v>21</v>
      </c>
      <c r="E1496" t="b">
        <v>1</v>
      </c>
      <c r="F1496">
        <f>COUNTIF($D$2:D3736,D1496)</f>
        <v>3</v>
      </c>
    </row>
    <row r="1497" spans="1:6" x14ac:dyDescent="0.35">
      <c r="A1497" t="s">
        <v>3063</v>
      </c>
      <c r="B1497" t="s">
        <v>118</v>
      </c>
      <c r="C1497" t="s">
        <v>9</v>
      </c>
      <c r="D1497" t="s">
        <v>3064</v>
      </c>
      <c r="E1497" t="b">
        <v>1</v>
      </c>
      <c r="F1497">
        <f>COUNTIF($D$2:D3737,D1497)</f>
        <v>1</v>
      </c>
    </row>
    <row r="1498" spans="1:6" x14ac:dyDescent="0.35">
      <c r="A1498" t="s">
        <v>3065</v>
      </c>
      <c r="B1498" t="s">
        <v>241</v>
      </c>
      <c r="C1498" t="s">
        <v>9</v>
      </c>
      <c r="D1498" t="s">
        <v>3066</v>
      </c>
      <c r="E1498" t="b">
        <v>1</v>
      </c>
      <c r="F1498">
        <f>COUNTIF($D$2:D3738,D1498)</f>
        <v>1</v>
      </c>
    </row>
    <row r="1499" spans="1:6" x14ac:dyDescent="0.35">
      <c r="A1499" t="s">
        <v>3067</v>
      </c>
      <c r="B1499" t="s">
        <v>35</v>
      </c>
      <c r="C1499" t="s">
        <v>9</v>
      </c>
      <c r="D1499" t="s">
        <v>1481</v>
      </c>
      <c r="E1499" t="b">
        <v>1</v>
      </c>
      <c r="F1499">
        <f>COUNTIF($D$2:D3739,D1499)</f>
        <v>2</v>
      </c>
    </row>
    <row r="1500" spans="1:6" x14ac:dyDescent="0.35">
      <c r="A1500" t="s">
        <v>3068</v>
      </c>
      <c r="B1500" t="s">
        <v>225</v>
      </c>
      <c r="C1500" t="s">
        <v>9</v>
      </c>
      <c r="D1500" t="s">
        <v>3069</v>
      </c>
      <c r="E1500" t="b">
        <v>1</v>
      </c>
      <c r="F1500">
        <f>COUNTIF($D$2:D3740,D1500)</f>
        <v>1</v>
      </c>
    </row>
    <row r="1501" spans="1:6" x14ac:dyDescent="0.35">
      <c r="A1501" t="s">
        <v>3070</v>
      </c>
      <c r="B1501" t="s">
        <v>46</v>
      </c>
      <c r="C1501" t="s">
        <v>9</v>
      </c>
      <c r="D1501" t="s">
        <v>3071</v>
      </c>
      <c r="E1501" t="b">
        <v>1</v>
      </c>
      <c r="F1501">
        <f>COUNTIF($D$2:D3741,D1501)</f>
        <v>1</v>
      </c>
    </row>
    <row r="1502" spans="1:6" x14ac:dyDescent="0.35">
      <c r="A1502" t="s">
        <v>3072</v>
      </c>
      <c r="B1502" t="s">
        <v>43</v>
      </c>
      <c r="C1502" t="s">
        <v>9</v>
      </c>
      <c r="D1502" t="s">
        <v>3073</v>
      </c>
      <c r="E1502" t="b">
        <v>1</v>
      </c>
      <c r="F1502">
        <f>COUNTIF($D$2:D3742,D1502)</f>
        <v>1</v>
      </c>
    </row>
    <row r="1503" spans="1:6" x14ac:dyDescent="0.35">
      <c r="A1503" t="s">
        <v>3074</v>
      </c>
      <c r="B1503" t="s">
        <v>172</v>
      </c>
      <c r="C1503" t="s">
        <v>9</v>
      </c>
      <c r="D1503" t="s">
        <v>481</v>
      </c>
      <c r="E1503" t="b">
        <v>1</v>
      </c>
      <c r="F1503">
        <f>COUNTIF($D$2:D3743,D1503)</f>
        <v>4</v>
      </c>
    </row>
    <row r="1504" spans="1:6" x14ac:dyDescent="0.35">
      <c r="A1504" t="s">
        <v>3075</v>
      </c>
      <c r="B1504" t="s">
        <v>12</v>
      </c>
      <c r="C1504" t="s">
        <v>9</v>
      </c>
      <c r="D1504" t="s">
        <v>3076</v>
      </c>
      <c r="E1504" t="b">
        <v>1</v>
      </c>
      <c r="F1504">
        <f>COUNTIF($D$2:D3744,D1504)</f>
        <v>1</v>
      </c>
    </row>
    <row r="1505" spans="1:6" x14ac:dyDescent="0.35">
      <c r="A1505" t="s">
        <v>3077</v>
      </c>
      <c r="B1505" t="s">
        <v>39</v>
      </c>
      <c r="C1505" t="s">
        <v>9</v>
      </c>
      <c r="D1505" t="s">
        <v>3078</v>
      </c>
      <c r="E1505" t="b">
        <v>1</v>
      </c>
      <c r="F1505">
        <f>COUNTIF($D$2:D3745,D1505)</f>
        <v>2</v>
      </c>
    </row>
    <row r="1506" spans="1:6" x14ac:dyDescent="0.35">
      <c r="A1506" t="s">
        <v>3079</v>
      </c>
      <c r="B1506" t="s">
        <v>354</v>
      </c>
      <c r="C1506" t="s">
        <v>9</v>
      </c>
      <c r="D1506" t="s">
        <v>1228</v>
      </c>
      <c r="E1506" t="b">
        <v>1</v>
      </c>
      <c r="F1506">
        <f>COUNTIF($D$2:D3746,D1506)</f>
        <v>3</v>
      </c>
    </row>
    <row r="1507" spans="1:6" x14ac:dyDescent="0.35">
      <c r="A1507" t="s">
        <v>3080</v>
      </c>
      <c r="B1507" t="s">
        <v>35</v>
      </c>
      <c r="C1507" t="s">
        <v>9</v>
      </c>
      <c r="D1507" t="s">
        <v>3081</v>
      </c>
      <c r="E1507" t="b">
        <v>1</v>
      </c>
      <c r="F1507">
        <f>COUNTIF($D$2:D3747,D1507)</f>
        <v>1</v>
      </c>
    </row>
    <row r="1508" spans="1:6" x14ac:dyDescent="0.35">
      <c r="A1508" t="s">
        <v>3082</v>
      </c>
      <c r="B1508" t="s">
        <v>86</v>
      </c>
      <c r="C1508" t="s">
        <v>9</v>
      </c>
      <c r="D1508" t="s">
        <v>1688</v>
      </c>
      <c r="E1508" t="b">
        <v>1</v>
      </c>
      <c r="F1508">
        <f>COUNTIF($D$2:D3748,D1508)</f>
        <v>3</v>
      </c>
    </row>
    <row r="1509" spans="1:6" x14ac:dyDescent="0.35">
      <c r="A1509" t="s">
        <v>3083</v>
      </c>
      <c r="B1509" t="s">
        <v>108</v>
      </c>
      <c r="C1509" t="s">
        <v>9</v>
      </c>
      <c r="D1509" t="s">
        <v>3084</v>
      </c>
      <c r="E1509" t="b">
        <v>1</v>
      </c>
      <c r="F1509">
        <f>COUNTIF($D$2:D3749,D1509)</f>
        <v>1</v>
      </c>
    </row>
    <row r="1510" spans="1:6" x14ac:dyDescent="0.35">
      <c r="A1510" t="s">
        <v>3085</v>
      </c>
      <c r="B1510" t="s">
        <v>785</v>
      </c>
      <c r="C1510" t="s">
        <v>9</v>
      </c>
      <c r="D1510" t="s">
        <v>3086</v>
      </c>
      <c r="E1510" t="b">
        <v>1</v>
      </c>
      <c r="F1510">
        <f>COUNTIF($D$2:D3750,D1510)</f>
        <v>1</v>
      </c>
    </row>
    <row r="1511" spans="1:6" x14ac:dyDescent="0.35">
      <c r="A1511" t="s">
        <v>3087</v>
      </c>
      <c r="B1511" t="s">
        <v>94</v>
      </c>
      <c r="C1511" t="s">
        <v>9</v>
      </c>
      <c r="D1511" t="s">
        <v>2578</v>
      </c>
      <c r="E1511" t="b">
        <v>1</v>
      </c>
      <c r="F1511">
        <f>COUNTIF($D$2:D3751,D1511)</f>
        <v>2</v>
      </c>
    </row>
    <row r="1512" spans="1:6" x14ac:dyDescent="0.35">
      <c r="A1512" t="s">
        <v>3088</v>
      </c>
      <c r="B1512" t="s">
        <v>29</v>
      </c>
      <c r="C1512" t="s">
        <v>9</v>
      </c>
      <c r="D1512" t="s">
        <v>1440</v>
      </c>
      <c r="E1512" t="b">
        <v>1</v>
      </c>
      <c r="F1512">
        <f>COUNTIF($D$2:D3752,D1512)</f>
        <v>4</v>
      </c>
    </row>
    <row r="1513" spans="1:6" x14ac:dyDescent="0.35">
      <c r="A1513" t="s">
        <v>3089</v>
      </c>
      <c r="B1513" t="s">
        <v>650</v>
      </c>
      <c r="C1513" t="s">
        <v>9</v>
      </c>
      <c r="D1513" t="s">
        <v>3090</v>
      </c>
      <c r="E1513" t="b">
        <v>1</v>
      </c>
      <c r="F1513">
        <f>COUNTIF($D$2:D3753,D1513)</f>
        <v>1</v>
      </c>
    </row>
    <row r="1514" spans="1:6" x14ac:dyDescent="0.35">
      <c r="A1514" t="s">
        <v>3091</v>
      </c>
      <c r="B1514" t="s">
        <v>100</v>
      </c>
      <c r="C1514" t="s">
        <v>9</v>
      </c>
      <c r="D1514" t="s">
        <v>3092</v>
      </c>
      <c r="E1514" t="b">
        <v>1</v>
      </c>
      <c r="F1514">
        <f>COUNTIF($D$2:D3754,D1514)</f>
        <v>2</v>
      </c>
    </row>
    <row r="1515" spans="1:6" x14ac:dyDescent="0.35">
      <c r="A1515" t="s">
        <v>3093</v>
      </c>
      <c r="B1515" t="s">
        <v>23</v>
      </c>
      <c r="C1515" t="s">
        <v>9</v>
      </c>
      <c r="D1515" t="s">
        <v>3094</v>
      </c>
      <c r="E1515" t="b">
        <v>1</v>
      </c>
      <c r="F1515">
        <f>COUNTIF($D$2:D3755,D1515)</f>
        <v>1</v>
      </c>
    </row>
    <row r="1516" spans="1:6" x14ac:dyDescent="0.35">
      <c r="A1516" t="s">
        <v>3095</v>
      </c>
      <c r="B1516" t="s">
        <v>418</v>
      </c>
      <c r="C1516" t="s">
        <v>9</v>
      </c>
      <c r="D1516" t="s">
        <v>3096</v>
      </c>
      <c r="E1516" t="b">
        <v>1</v>
      </c>
      <c r="F1516">
        <f>COUNTIF($D$2:D3756,D1516)</f>
        <v>2</v>
      </c>
    </row>
    <row r="1517" spans="1:6" x14ac:dyDescent="0.35">
      <c r="A1517" t="s">
        <v>3097</v>
      </c>
      <c r="B1517" t="s">
        <v>454</v>
      </c>
      <c r="C1517" t="s">
        <v>9</v>
      </c>
      <c r="D1517" t="s">
        <v>3098</v>
      </c>
      <c r="E1517" t="b">
        <v>1</v>
      </c>
      <c r="F1517">
        <f>COUNTIF($D$2:D3757,D1517)</f>
        <v>2</v>
      </c>
    </row>
    <row r="1518" spans="1:6" x14ac:dyDescent="0.35">
      <c r="A1518" t="s">
        <v>3099</v>
      </c>
      <c r="B1518" t="s">
        <v>112</v>
      </c>
      <c r="C1518" t="s">
        <v>9</v>
      </c>
      <c r="D1518" t="s">
        <v>3100</v>
      </c>
      <c r="E1518" t="b">
        <v>1</v>
      </c>
      <c r="F1518">
        <f>COUNTIF($D$2:D3758,D1518)</f>
        <v>1</v>
      </c>
    </row>
    <row r="1519" spans="1:6" x14ac:dyDescent="0.35">
      <c r="A1519" t="s">
        <v>3101</v>
      </c>
      <c r="B1519" t="s">
        <v>52</v>
      </c>
      <c r="C1519" t="s">
        <v>9</v>
      </c>
      <c r="D1519" t="s">
        <v>3102</v>
      </c>
      <c r="E1519" t="b">
        <v>1</v>
      </c>
      <c r="F1519">
        <f>COUNTIF($D$2:D3759,D1519)</f>
        <v>1</v>
      </c>
    </row>
    <row r="1520" spans="1:6" x14ac:dyDescent="0.35">
      <c r="A1520" t="s">
        <v>3103</v>
      </c>
      <c r="B1520" t="s">
        <v>147</v>
      </c>
      <c r="C1520" t="s">
        <v>9</v>
      </c>
      <c r="D1520" t="s">
        <v>2076</v>
      </c>
      <c r="E1520" t="b">
        <v>1</v>
      </c>
      <c r="F1520">
        <f>COUNTIF($D$2:D3760,D1520)</f>
        <v>2</v>
      </c>
    </row>
    <row r="1521" spans="1:6" x14ac:dyDescent="0.35">
      <c r="A1521" t="s">
        <v>3104</v>
      </c>
      <c r="B1521" t="s">
        <v>324</v>
      </c>
      <c r="C1521" t="s">
        <v>9</v>
      </c>
      <c r="D1521" t="s">
        <v>3105</v>
      </c>
      <c r="E1521" t="b">
        <v>1</v>
      </c>
      <c r="F1521">
        <f>COUNTIF($D$2:D3761,D1521)</f>
        <v>1</v>
      </c>
    </row>
    <row r="1522" spans="1:6" x14ac:dyDescent="0.35">
      <c r="A1522" t="s">
        <v>3106</v>
      </c>
      <c r="B1522" t="s">
        <v>91</v>
      </c>
      <c r="C1522" t="s">
        <v>9</v>
      </c>
      <c r="D1522" t="s">
        <v>30</v>
      </c>
      <c r="E1522" t="b">
        <v>1</v>
      </c>
      <c r="F1522">
        <f>COUNTIF($D$2:D3762,D1522)</f>
        <v>2</v>
      </c>
    </row>
    <row r="1523" spans="1:6" x14ac:dyDescent="0.35">
      <c r="A1523" t="s">
        <v>3107</v>
      </c>
      <c r="B1523" t="s">
        <v>785</v>
      </c>
      <c r="C1523" t="s">
        <v>9</v>
      </c>
      <c r="D1523" t="s">
        <v>3108</v>
      </c>
      <c r="E1523" t="b">
        <v>1</v>
      </c>
      <c r="F1523">
        <f>COUNTIF($D$2:D3763,D1523)</f>
        <v>1</v>
      </c>
    </row>
    <row r="1524" spans="1:6" x14ac:dyDescent="0.35">
      <c r="A1524" t="s">
        <v>3109</v>
      </c>
      <c r="B1524" t="s">
        <v>139</v>
      </c>
      <c r="C1524" t="s">
        <v>9</v>
      </c>
      <c r="D1524" t="s">
        <v>3110</v>
      </c>
      <c r="E1524" t="b">
        <v>1</v>
      </c>
      <c r="F1524">
        <f>COUNTIF($D$2:D3764,D1524)</f>
        <v>1</v>
      </c>
    </row>
    <row r="1525" spans="1:6" x14ac:dyDescent="0.35">
      <c r="A1525" t="s">
        <v>3111</v>
      </c>
      <c r="B1525" t="s">
        <v>39</v>
      </c>
      <c r="C1525" t="s">
        <v>9</v>
      </c>
      <c r="D1525" t="s">
        <v>3112</v>
      </c>
      <c r="E1525" t="b">
        <v>0</v>
      </c>
      <c r="F1525">
        <f>COUNTIF($D$2:D3765,D1525)</f>
        <v>1</v>
      </c>
    </row>
    <row r="1526" spans="1:6" x14ac:dyDescent="0.35">
      <c r="A1526" t="s">
        <v>3113</v>
      </c>
      <c r="B1526" t="s">
        <v>202</v>
      </c>
      <c r="C1526" t="s">
        <v>9</v>
      </c>
      <c r="D1526" t="s">
        <v>1326</v>
      </c>
      <c r="E1526" t="b">
        <v>1</v>
      </c>
      <c r="F1526">
        <f>COUNTIF($D$2:D3766,D1526)</f>
        <v>2</v>
      </c>
    </row>
    <row r="1527" spans="1:6" x14ac:dyDescent="0.35">
      <c r="A1527" t="s">
        <v>3114</v>
      </c>
      <c r="B1527" t="s">
        <v>493</v>
      </c>
      <c r="C1527" t="s">
        <v>9</v>
      </c>
      <c r="D1527" t="s">
        <v>3115</v>
      </c>
      <c r="E1527" t="b">
        <v>1</v>
      </c>
      <c r="F1527">
        <f>COUNTIF($D$2:D3767,D1527)</f>
        <v>1</v>
      </c>
    </row>
    <row r="1528" spans="1:6" x14ac:dyDescent="0.35">
      <c r="A1528" t="s">
        <v>3116</v>
      </c>
      <c r="B1528" t="s">
        <v>508</v>
      </c>
      <c r="C1528" t="s">
        <v>9</v>
      </c>
      <c r="D1528" t="s">
        <v>3117</v>
      </c>
      <c r="E1528" t="b">
        <v>1</v>
      </c>
      <c r="F1528">
        <f>COUNTIF($D$2:D3768,D1528)</f>
        <v>1</v>
      </c>
    </row>
    <row r="1529" spans="1:6" x14ac:dyDescent="0.35">
      <c r="A1529" t="s">
        <v>3118</v>
      </c>
      <c r="B1529" t="s">
        <v>115</v>
      </c>
      <c r="C1529" t="s">
        <v>9</v>
      </c>
      <c r="D1529" t="s">
        <v>3119</v>
      </c>
      <c r="E1529" t="b">
        <v>1</v>
      </c>
      <c r="F1529">
        <f>COUNTIF($D$2:D3769,D1529)</f>
        <v>1</v>
      </c>
    </row>
    <row r="1530" spans="1:6" x14ac:dyDescent="0.35">
      <c r="A1530" t="s">
        <v>3120</v>
      </c>
      <c r="B1530" t="s">
        <v>81</v>
      </c>
      <c r="C1530" t="s">
        <v>9</v>
      </c>
      <c r="D1530" t="s">
        <v>3121</v>
      </c>
      <c r="E1530" t="b">
        <v>1</v>
      </c>
      <c r="F1530">
        <f>COUNTIF($D$2:D3770,D1530)</f>
        <v>1</v>
      </c>
    </row>
    <row r="1531" spans="1:6" x14ac:dyDescent="0.35">
      <c r="A1531" t="s">
        <v>3122</v>
      </c>
      <c r="B1531" t="s">
        <v>375</v>
      </c>
      <c r="C1531" t="s">
        <v>9</v>
      </c>
      <c r="D1531" t="s">
        <v>3123</v>
      </c>
      <c r="E1531" t="b">
        <v>1</v>
      </c>
      <c r="F1531">
        <f>COUNTIF($D$2:D3771,D1531)</f>
        <v>1</v>
      </c>
    </row>
    <row r="1532" spans="1:6" x14ac:dyDescent="0.35">
      <c r="A1532" t="s">
        <v>3124</v>
      </c>
      <c r="B1532" t="s">
        <v>375</v>
      </c>
      <c r="C1532" t="s">
        <v>9</v>
      </c>
      <c r="D1532" t="s">
        <v>530</v>
      </c>
      <c r="E1532" t="b">
        <v>1</v>
      </c>
      <c r="F1532">
        <f>COUNTIF($D$2:D3772,D1532)</f>
        <v>2</v>
      </c>
    </row>
    <row r="1533" spans="1:6" x14ac:dyDescent="0.35">
      <c r="A1533" t="s">
        <v>3125</v>
      </c>
      <c r="B1533" t="s">
        <v>162</v>
      </c>
      <c r="C1533" t="s">
        <v>9</v>
      </c>
      <c r="D1533" t="s">
        <v>2656</v>
      </c>
      <c r="E1533" t="b">
        <v>1</v>
      </c>
      <c r="F1533">
        <f>COUNTIF($D$2:D3773,D1533)</f>
        <v>3</v>
      </c>
    </row>
    <row r="1534" spans="1:6" x14ac:dyDescent="0.35">
      <c r="A1534" t="s">
        <v>3126</v>
      </c>
      <c r="B1534" t="s">
        <v>392</v>
      </c>
      <c r="C1534" t="s">
        <v>9</v>
      </c>
      <c r="D1534" t="s">
        <v>3127</v>
      </c>
      <c r="E1534" t="b">
        <v>1</v>
      </c>
      <c r="F1534">
        <f>COUNTIF($D$2:D3774,D1534)</f>
        <v>1</v>
      </c>
    </row>
    <row r="1535" spans="1:6" x14ac:dyDescent="0.35">
      <c r="A1535" t="s">
        <v>3128</v>
      </c>
      <c r="B1535" t="s">
        <v>354</v>
      </c>
      <c r="C1535" t="s">
        <v>9</v>
      </c>
      <c r="D1535" t="s">
        <v>1688</v>
      </c>
      <c r="E1535" t="b">
        <v>1</v>
      </c>
      <c r="F1535">
        <f>COUNTIF($D$2:D3775,D1535)</f>
        <v>3</v>
      </c>
    </row>
    <row r="1536" spans="1:6" x14ac:dyDescent="0.35">
      <c r="A1536" t="s">
        <v>3129</v>
      </c>
      <c r="B1536" t="s">
        <v>68</v>
      </c>
      <c r="C1536" t="s">
        <v>9</v>
      </c>
      <c r="D1536" t="s">
        <v>3130</v>
      </c>
      <c r="E1536" t="b">
        <v>1</v>
      </c>
      <c r="F1536">
        <f>COUNTIF($D$2:D3776,D1536)</f>
        <v>1</v>
      </c>
    </row>
    <row r="1537" spans="1:6" x14ac:dyDescent="0.35">
      <c r="A1537" t="s">
        <v>3131</v>
      </c>
      <c r="B1537" t="s">
        <v>199</v>
      </c>
      <c r="C1537" t="s">
        <v>9</v>
      </c>
      <c r="D1537" t="s">
        <v>3132</v>
      </c>
      <c r="E1537" t="b">
        <v>1</v>
      </c>
      <c r="F1537">
        <f>COUNTIF($D$2:D3777,D1537)</f>
        <v>1</v>
      </c>
    </row>
    <row r="1538" spans="1:6" x14ac:dyDescent="0.35">
      <c r="A1538" t="s">
        <v>3133</v>
      </c>
      <c r="B1538" t="s">
        <v>72</v>
      </c>
      <c r="C1538" t="s">
        <v>9</v>
      </c>
      <c r="D1538" t="s">
        <v>496</v>
      </c>
      <c r="E1538" t="b">
        <v>1</v>
      </c>
      <c r="F1538">
        <f>COUNTIF($D$2:D3778,D1538)</f>
        <v>2</v>
      </c>
    </row>
    <row r="1539" spans="1:6" x14ac:dyDescent="0.35">
      <c r="A1539" t="s">
        <v>3134</v>
      </c>
      <c r="B1539" t="s">
        <v>20</v>
      </c>
      <c r="C1539" t="s">
        <v>9</v>
      </c>
      <c r="D1539" t="s">
        <v>3135</v>
      </c>
      <c r="E1539" t="b">
        <v>1</v>
      </c>
      <c r="F1539">
        <f>COUNTIF($D$2:D3779,D1539)</f>
        <v>1</v>
      </c>
    </row>
    <row r="1540" spans="1:6" x14ac:dyDescent="0.35">
      <c r="A1540" t="s">
        <v>3136</v>
      </c>
      <c r="B1540" t="s">
        <v>8</v>
      </c>
      <c r="C1540" t="s">
        <v>9</v>
      </c>
      <c r="D1540" t="s">
        <v>3137</v>
      </c>
      <c r="E1540" t="b">
        <v>1</v>
      </c>
      <c r="F1540">
        <f>COUNTIF($D$2:D3780,D1540)</f>
        <v>1</v>
      </c>
    </row>
    <row r="1541" spans="1:6" x14ac:dyDescent="0.35">
      <c r="A1541" t="s">
        <v>3138</v>
      </c>
      <c r="B1541" t="s">
        <v>392</v>
      </c>
      <c r="C1541" t="s">
        <v>9</v>
      </c>
      <c r="D1541" t="s">
        <v>3139</v>
      </c>
      <c r="E1541" t="b">
        <v>1</v>
      </c>
      <c r="F1541">
        <f>COUNTIF($D$2:D3781,D1541)</f>
        <v>1</v>
      </c>
    </row>
    <row r="1542" spans="1:6" x14ac:dyDescent="0.35">
      <c r="A1542" t="s">
        <v>3140</v>
      </c>
      <c r="B1542" t="s">
        <v>139</v>
      </c>
      <c r="C1542" t="s">
        <v>9</v>
      </c>
      <c r="D1542" t="s">
        <v>3141</v>
      </c>
      <c r="E1542" t="b">
        <v>1</v>
      </c>
      <c r="F1542">
        <f>COUNTIF($D$2:D3782,D1542)</f>
        <v>1</v>
      </c>
    </row>
    <row r="1543" spans="1:6" x14ac:dyDescent="0.35">
      <c r="A1543" t="s">
        <v>3142</v>
      </c>
      <c r="B1543" t="s">
        <v>346</v>
      </c>
      <c r="C1543" t="s">
        <v>9</v>
      </c>
      <c r="D1543" t="s">
        <v>3143</v>
      </c>
      <c r="E1543" t="b">
        <v>1</v>
      </c>
      <c r="F1543">
        <f>COUNTIF($D$2:D3783,D1543)</f>
        <v>1</v>
      </c>
    </row>
    <row r="1544" spans="1:6" x14ac:dyDescent="0.35">
      <c r="A1544" t="s">
        <v>3144</v>
      </c>
      <c r="B1544" t="s">
        <v>552</v>
      </c>
      <c r="C1544" t="s">
        <v>9</v>
      </c>
      <c r="D1544" t="s">
        <v>3145</v>
      </c>
      <c r="E1544" t="b">
        <v>1</v>
      </c>
      <c r="F1544">
        <f>COUNTIF($D$2:D3784,D1544)</f>
        <v>1</v>
      </c>
    </row>
    <row r="1545" spans="1:6" x14ac:dyDescent="0.35">
      <c r="A1545" t="s">
        <v>3146</v>
      </c>
      <c r="B1545" t="s">
        <v>211</v>
      </c>
      <c r="C1545" t="s">
        <v>9</v>
      </c>
      <c r="D1545" t="s">
        <v>3147</v>
      </c>
      <c r="E1545" t="b">
        <v>1</v>
      </c>
      <c r="F1545">
        <f>COUNTIF($D$2:D3785,D1545)</f>
        <v>1</v>
      </c>
    </row>
    <row r="1546" spans="1:6" x14ac:dyDescent="0.35">
      <c r="A1546" t="s">
        <v>3148</v>
      </c>
      <c r="B1546" t="s">
        <v>100</v>
      </c>
      <c r="C1546" t="s">
        <v>9</v>
      </c>
      <c r="D1546" t="s">
        <v>3149</v>
      </c>
      <c r="E1546" t="b">
        <v>1</v>
      </c>
      <c r="F1546">
        <f>COUNTIF($D$2:D3786,D1546)</f>
        <v>1</v>
      </c>
    </row>
    <row r="1547" spans="1:6" x14ac:dyDescent="0.35">
      <c r="A1547" t="s">
        <v>3150</v>
      </c>
      <c r="B1547" t="s">
        <v>650</v>
      </c>
      <c r="C1547" t="s">
        <v>9</v>
      </c>
      <c r="D1547" t="s">
        <v>3151</v>
      </c>
      <c r="E1547" t="b">
        <v>1</v>
      </c>
      <c r="F1547">
        <f>COUNTIF($D$2:D3787,D1547)</f>
        <v>1</v>
      </c>
    </row>
    <row r="1548" spans="1:6" x14ac:dyDescent="0.35">
      <c r="A1548" t="s">
        <v>3152</v>
      </c>
      <c r="B1548" t="s">
        <v>336</v>
      </c>
      <c r="C1548" t="s">
        <v>9</v>
      </c>
      <c r="D1548" t="s">
        <v>2948</v>
      </c>
      <c r="E1548" t="b">
        <v>1</v>
      </c>
      <c r="F1548">
        <f>COUNTIF($D$2:D3788,D1548)</f>
        <v>2</v>
      </c>
    </row>
    <row r="1549" spans="1:6" x14ac:dyDescent="0.35">
      <c r="A1549" t="s">
        <v>3153</v>
      </c>
      <c r="B1549" t="s">
        <v>627</v>
      </c>
      <c r="C1549" t="s">
        <v>9</v>
      </c>
      <c r="D1549" t="s">
        <v>3154</v>
      </c>
      <c r="E1549" t="b">
        <v>1</v>
      </c>
      <c r="F1549">
        <f>COUNTIF($D$2:D3789,D1549)</f>
        <v>1</v>
      </c>
    </row>
    <row r="1550" spans="1:6" x14ac:dyDescent="0.35">
      <c r="A1550" t="s">
        <v>3155</v>
      </c>
      <c r="B1550" t="s">
        <v>29</v>
      </c>
      <c r="C1550" t="s">
        <v>9</v>
      </c>
      <c r="D1550" t="s">
        <v>2960</v>
      </c>
      <c r="E1550" t="b">
        <v>1</v>
      </c>
      <c r="F1550">
        <f>COUNTIF($D$2:D3790,D1550)</f>
        <v>2</v>
      </c>
    </row>
    <row r="1551" spans="1:6" x14ac:dyDescent="0.35">
      <c r="A1551" t="s">
        <v>3156</v>
      </c>
      <c r="B1551" t="s">
        <v>289</v>
      </c>
      <c r="C1551" t="s">
        <v>9</v>
      </c>
      <c r="D1551" t="s">
        <v>3157</v>
      </c>
      <c r="E1551" t="b">
        <v>1</v>
      </c>
      <c r="F1551">
        <f>COUNTIF($D$2:D3791,D1551)</f>
        <v>1</v>
      </c>
    </row>
    <row r="1552" spans="1:6" x14ac:dyDescent="0.35">
      <c r="A1552" t="s">
        <v>3158</v>
      </c>
      <c r="B1552" t="s">
        <v>91</v>
      </c>
      <c r="C1552" t="s">
        <v>9</v>
      </c>
      <c r="D1552" t="s">
        <v>3159</v>
      </c>
      <c r="E1552" t="b">
        <v>1</v>
      </c>
      <c r="F1552">
        <f>COUNTIF($D$2:D3792,D1552)</f>
        <v>1</v>
      </c>
    </row>
    <row r="1553" spans="1:6" x14ac:dyDescent="0.35">
      <c r="A1553" t="s">
        <v>3160</v>
      </c>
      <c r="B1553" t="s">
        <v>202</v>
      </c>
      <c r="C1553" t="s">
        <v>9</v>
      </c>
      <c r="D1553" t="s">
        <v>55</v>
      </c>
      <c r="E1553" t="b">
        <v>1</v>
      </c>
      <c r="F1553">
        <f>COUNTIF($D$2:D3793,D1553)</f>
        <v>2</v>
      </c>
    </row>
    <row r="1554" spans="1:6" x14ac:dyDescent="0.35">
      <c r="A1554" t="s">
        <v>3161</v>
      </c>
      <c r="B1554" t="s">
        <v>175</v>
      </c>
      <c r="C1554" t="s">
        <v>9</v>
      </c>
      <c r="D1554" t="s">
        <v>3162</v>
      </c>
      <c r="E1554" t="b">
        <v>1</v>
      </c>
      <c r="F1554">
        <f>COUNTIF($D$2:D3794,D1554)</f>
        <v>1</v>
      </c>
    </row>
    <row r="1555" spans="1:6" x14ac:dyDescent="0.35">
      <c r="A1555" t="s">
        <v>3163</v>
      </c>
      <c r="B1555" t="s">
        <v>86</v>
      </c>
      <c r="C1555" t="s">
        <v>9</v>
      </c>
      <c r="D1555" t="s">
        <v>3164</v>
      </c>
      <c r="E1555" t="b">
        <v>1</v>
      </c>
      <c r="F1555">
        <f>COUNTIF($D$2:D3795,D1555)</f>
        <v>1</v>
      </c>
    </row>
    <row r="1556" spans="1:6" x14ac:dyDescent="0.35">
      <c r="A1556" t="s">
        <v>3165</v>
      </c>
      <c r="B1556" t="s">
        <v>351</v>
      </c>
      <c r="C1556" t="s">
        <v>9</v>
      </c>
      <c r="D1556" t="s">
        <v>994</v>
      </c>
      <c r="E1556" t="b">
        <v>1</v>
      </c>
      <c r="F1556">
        <f>COUNTIF($D$2:D3796,D1556)</f>
        <v>2</v>
      </c>
    </row>
    <row r="1557" spans="1:6" x14ac:dyDescent="0.35">
      <c r="A1557" t="s">
        <v>3166</v>
      </c>
      <c r="B1557" t="s">
        <v>627</v>
      </c>
      <c r="C1557" t="s">
        <v>9</v>
      </c>
      <c r="D1557" t="s">
        <v>3167</v>
      </c>
      <c r="E1557" t="b">
        <v>1</v>
      </c>
      <c r="F1557">
        <f>COUNTIF($D$2:D3797,D1557)</f>
        <v>1</v>
      </c>
    </row>
    <row r="1558" spans="1:6" x14ac:dyDescent="0.35">
      <c r="A1558" t="s">
        <v>3168</v>
      </c>
      <c r="B1558" t="s">
        <v>202</v>
      </c>
      <c r="C1558" t="s">
        <v>9</v>
      </c>
      <c r="D1558" t="s">
        <v>3169</v>
      </c>
      <c r="E1558" t="b">
        <v>1</v>
      </c>
      <c r="F1558">
        <f>COUNTIF($D$2:D3798,D1558)</f>
        <v>1</v>
      </c>
    </row>
    <row r="1559" spans="1:6" x14ac:dyDescent="0.35">
      <c r="A1559" t="s">
        <v>3170</v>
      </c>
      <c r="B1559" t="s">
        <v>100</v>
      </c>
      <c r="C1559" t="s">
        <v>9</v>
      </c>
      <c r="D1559" t="s">
        <v>3171</v>
      </c>
      <c r="E1559" t="b">
        <v>1</v>
      </c>
      <c r="F1559">
        <f>COUNTIF($D$2:D3799,D1559)</f>
        <v>1</v>
      </c>
    </row>
    <row r="1560" spans="1:6" x14ac:dyDescent="0.35">
      <c r="A1560" t="s">
        <v>3172</v>
      </c>
      <c r="B1560" t="s">
        <v>241</v>
      </c>
      <c r="C1560" t="s">
        <v>9</v>
      </c>
      <c r="D1560" t="s">
        <v>87</v>
      </c>
      <c r="E1560" t="b">
        <v>1</v>
      </c>
      <c r="F1560">
        <f>COUNTIF($D$2:D3800,D1560)</f>
        <v>2</v>
      </c>
    </row>
    <row r="1561" spans="1:6" x14ac:dyDescent="0.35">
      <c r="A1561" t="s">
        <v>3173</v>
      </c>
      <c r="B1561" t="s">
        <v>26</v>
      </c>
      <c r="C1561" t="s">
        <v>9</v>
      </c>
      <c r="D1561" t="s">
        <v>3174</v>
      </c>
      <c r="E1561" t="b">
        <v>1</v>
      </c>
      <c r="F1561">
        <f>COUNTIF($D$2:D3801,D1561)</f>
        <v>1</v>
      </c>
    </row>
    <row r="1562" spans="1:6" x14ac:dyDescent="0.35">
      <c r="A1562" t="s">
        <v>3175</v>
      </c>
      <c r="B1562" t="s">
        <v>115</v>
      </c>
      <c r="C1562" t="s">
        <v>9</v>
      </c>
      <c r="D1562" t="s">
        <v>3176</v>
      </c>
      <c r="E1562" t="b">
        <v>0</v>
      </c>
      <c r="F1562">
        <f>COUNTIF($D$2:D3802,D1562)</f>
        <v>1</v>
      </c>
    </row>
    <row r="1563" spans="1:6" x14ac:dyDescent="0.35">
      <c r="A1563" t="s">
        <v>3177</v>
      </c>
      <c r="B1563" t="s">
        <v>32</v>
      </c>
      <c r="C1563" t="s">
        <v>9</v>
      </c>
      <c r="D1563" t="s">
        <v>3178</v>
      </c>
      <c r="E1563" t="b">
        <v>1</v>
      </c>
      <c r="F1563">
        <f>COUNTIF($D$2:D3803,D1563)</f>
        <v>1</v>
      </c>
    </row>
    <row r="1564" spans="1:6" x14ac:dyDescent="0.35">
      <c r="A1564" t="s">
        <v>3179</v>
      </c>
      <c r="B1564" t="s">
        <v>23</v>
      </c>
      <c r="C1564" t="s">
        <v>9</v>
      </c>
      <c r="D1564" t="s">
        <v>3180</v>
      </c>
      <c r="E1564" t="b">
        <v>1</v>
      </c>
      <c r="F1564">
        <f>COUNTIF($D$2:D3804,D1564)</f>
        <v>1</v>
      </c>
    </row>
    <row r="1565" spans="1:6" x14ac:dyDescent="0.35">
      <c r="A1565" t="s">
        <v>3181</v>
      </c>
      <c r="B1565" t="s">
        <v>219</v>
      </c>
      <c r="C1565" t="s">
        <v>9</v>
      </c>
      <c r="D1565" t="s">
        <v>3182</v>
      </c>
      <c r="E1565" t="b">
        <v>1</v>
      </c>
      <c r="F1565">
        <f>COUNTIF($D$2:D3805,D1565)</f>
        <v>1</v>
      </c>
    </row>
    <row r="1566" spans="1:6" x14ac:dyDescent="0.35">
      <c r="A1566" t="s">
        <v>3183</v>
      </c>
      <c r="B1566" t="s">
        <v>486</v>
      </c>
      <c r="C1566" t="s">
        <v>9</v>
      </c>
      <c r="D1566" t="s">
        <v>3184</v>
      </c>
      <c r="E1566" t="b">
        <v>1</v>
      </c>
      <c r="F1566">
        <f>COUNTIF($D$2:D3806,D1566)</f>
        <v>1</v>
      </c>
    </row>
    <row r="1567" spans="1:6" x14ac:dyDescent="0.35">
      <c r="A1567" t="s">
        <v>3185</v>
      </c>
      <c r="B1567" t="s">
        <v>32</v>
      </c>
      <c r="C1567" t="s">
        <v>9</v>
      </c>
      <c r="D1567" t="s">
        <v>2225</v>
      </c>
      <c r="E1567" t="b">
        <v>1</v>
      </c>
      <c r="F1567">
        <f>COUNTIF($D$2:D3807,D1567)</f>
        <v>2</v>
      </c>
    </row>
    <row r="1568" spans="1:6" x14ac:dyDescent="0.35">
      <c r="A1568" t="s">
        <v>3186</v>
      </c>
      <c r="B1568" t="s">
        <v>892</v>
      </c>
      <c r="C1568" t="s">
        <v>9</v>
      </c>
      <c r="D1568" t="s">
        <v>2192</v>
      </c>
      <c r="E1568" t="b">
        <v>1</v>
      </c>
      <c r="F1568">
        <f>COUNTIF($D$2:D3808,D1568)</f>
        <v>2</v>
      </c>
    </row>
    <row r="1569" spans="1:6" x14ac:dyDescent="0.35">
      <c r="A1569" t="s">
        <v>3187</v>
      </c>
      <c r="B1569" t="s">
        <v>91</v>
      </c>
      <c r="C1569" t="s">
        <v>9</v>
      </c>
      <c r="D1569" t="s">
        <v>3188</v>
      </c>
      <c r="E1569" t="b">
        <v>1</v>
      </c>
      <c r="F1569">
        <f>COUNTIF($D$2:D3809,D1569)</f>
        <v>1</v>
      </c>
    </row>
    <row r="1570" spans="1:6" x14ac:dyDescent="0.35">
      <c r="A1570" t="s">
        <v>3189</v>
      </c>
      <c r="B1570" t="s">
        <v>330</v>
      </c>
      <c r="C1570" t="s">
        <v>9</v>
      </c>
      <c r="D1570" t="s">
        <v>3190</v>
      </c>
      <c r="E1570" t="b">
        <v>1</v>
      </c>
      <c r="F1570">
        <f>COUNTIF($D$2:D3810,D1570)</f>
        <v>2</v>
      </c>
    </row>
    <row r="1571" spans="1:6" x14ac:dyDescent="0.35">
      <c r="A1571" t="s">
        <v>3191</v>
      </c>
      <c r="B1571" t="s">
        <v>552</v>
      </c>
      <c r="C1571" t="s">
        <v>9</v>
      </c>
      <c r="D1571" t="s">
        <v>1518</v>
      </c>
      <c r="E1571" t="b">
        <v>1</v>
      </c>
      <c r="F1571">
        <f>COUNTIF($D$2:D3811,D1571)</f>
        <v>3</v>
      </c>
    </row>
    <row r="1572" spans="1:6" x14ac:dyDescent="0.35">
      <c r="A1572" t="s">
        <v>3192</v>
      </c>
      <c r="B1572" t="s">
        <v>486</v>
      </c>
      <c r="C1572" t="s">
        <v>9</v>
      </c>
      <c r="D1572" t="s">
        <v>3193</v>
      </c>
      <c r="E1572" t="b">
        <v>0</v>
      </c>
      <c r="F1572">
        <f>COUNTIF($D$2:D3812,D1572)</f>
        <v>1</v>
      </c>
    </row>
    <row r="1573" spans="1:6" x14ac:dyDescent="0.35">
      <c r="A1573" t="s">
        <v>3194</v>
      </c>
      <c r="B1573" t="s">
        <v>172</v>
      </c>
      <c r="C1573" t="s">
        <v>9</v>
      </c>
      <c r="D1573" t="s">
        <v>3195</v>
      </c>
      <c r="E1573" t="b">
        <v>1</v>
      </c>
      <c r="F1573">
        <f>COUNTIF($D$2:D3813,D1573)</f>
        <v>1</v>
      </c>
    </row>
    <row r="1574" spans="1:6" x14ac:dyDescent="0.35">
      <c r="A1574" t="s">
        <v>3196</v>
      </c>
      <c r="B1574" t="s">
        <v>199</v>
      </c>
      <c r="C1574" t="s">
        <v>9</v>
      </c>
      <c r="D1574" t="s">
        <v>3197</v>
      </c>
      <c r="E1574" t="b">
        <v>1</v>
      </c>
      <c r="F1574">
        <f>COUNTIF($D$2:D3814,D1574)</f>
        <v>1</v>
      </c>
    </row>
    <row r="1575" spans="1:6" x14ac:dyDescent="0.35">
      <c r="A1575" t="s">
        <v>3198</v>
      </c>
      <c r="B1575" t="s">
        <v>437</v>
      </c>
      <c r="C1575" t="s">
        <v>9</v>
      </c>
      <c r="D1575" t="s">
        <v>1044</v>
      </c>
      <c r="E1575" t="b">
        <v>1</v>
      </c>
      <c r="F1575">
        <f>COUNTIF($D$2:D3815,D1575)</f>
        <v>4</v>
      </c>
    </row>
    <row r="1576" spans="1:6" x14ac:dyDescent="0.35">
      <c r="A1576" t="s">
        <v>3199</v>
      </c>
      <c r="B1576" t="s">
        <v>552</v>
      </c>
      <c r="C1576" t="s">
        <v>9</v>
      </c>
      <c r="D1576" t="s">
        <v>3200</v>
      </c>
      <c r="E1576" t="b">
        <v>1</v>
      </c>
      <c r="F1576">
        <f>COUNTIF($D$2:D3816,D1576)</f>
        <v>2</v>
      </c>
    </row>
    <row r="1577" spans="1:6" x14ac:dyDescent="0.35">
      <c r="A1577" t="s">
        <v>3201</v>
      </c>
      <c r="B1577" t="s">
        <v>437</v>
      </c>
      <c r="C1577" t="s">
        <v>9</v>
      </c>
      <c r="D1577" t="s">
        <v>3202</v>
      </c>
      <c r="E1577" t="b">
        <v>1</v>
      </c>
      <c r="F1577">
        <f>COUNTIF($D$2:D3817,D1577)</f>
        <v>1</v>
      </c>
    </row>
    <row r="1578" spans="1:6" x14ac:dyDescent="0.35">
      <c r="A1578" t="s">
        <v>3203</v>
      </c>
      <c r="B1578" t="s">
        <v>62</v>
      </c>
      <c r="C1578" t="s">
        <v>9</v>
      </c>
      <c r="D1578" t="s">
        <v>1722</v>
      </c>
      <c r="E1578" t="b">
        <v>1</v>
      </c>
      <c r="F1578">
        <f>COUNTIF($D$2:D3818,D1578)</f>
        <v>2</v>
      </c>
    </row>
    <row r="1579" spans="1:6" x14ac:dyDescent="0.35">
      <c r="A1579" t="s">
        <v>3204</v>
      </c>
      <c r="B1579" t="s">
        <v>52</v>
      </c>
      <c r="C1579" t="s">
        <v>9</v>
      </c>
      <c r="D1579" t="s">
        <v>953</v>
      </c>
      <c r="E1579" t="b">
        <v>1</v>
      </c>
      <c r="F1579">
        <f>COUNTIF($D$2:D3819,D1579)</f>
        <v>7</v>
      </c>
    </row>
    <row r="1580" spans="1:6" x14ac:dyDescent="0.35">
      <c r="A1580" t="s">
        <v>3205</v>
      </c>
      <c r="B1580" t="s">
        <v>289</v>
      </c>
      <c r="C1580" t="s">
        <v>9</v>
      </c>
      <c r="D1580" t="s">
        <v>3206</v>
      </c>
      <c r="E1580" t="b">
        <v>1</v>
      </c>
      <c r="F1580">
        <f>COUNTIF($D$2:D3820,D1580)</f>
        <v>1</v>
      </c>
    </row>
    <row r="1581" spans="1:6" x14ac:dyDescent="0.35">
      <c r="A1581" t="s">
        <v>3207</v>
      </c>
      <c r="B1581" t="s">
        <v>211</v>
      </c>
      <c r="C1581" t="s">
        <v>9</v>
      </c>
      <c r="D1581" t="s">
        <v>3208</v>
      </c>
      <c r="E1581" t="b">
        <v>0</v>
      </c>
      <c r="F1581">
        <f>COUNTIF($D$2:D3821,D1581)</f>
        <v>1</v>
      </c>
    </row>
    <row r="1582" spans="1:6" x14ac:dyDescent="0.35">
      <c r="A1582" t="s">
        <v>3209</v>
      </c>
      <c r="B1582" t="s">
        <v>169</v>
      </c>
      <c r="C1582" t="s">
        <v>9</v>
      </c>
      <c r="D1582" t="s">
        <v>3210</v>
      </c>
      <c r="E1582" t="b">
        <v>1</v>
      </c>
      <c r="F1582">
        <f>COUNTIF($D$2:D3822,D1582)</f>
        <v>1</v>
      </c>
    </row>
    <row r="1583" spans="1:6" x14ac:dyDescent="0.35">
      <c r="A1583" t="s">
        <v>3211</v>
      </c>
      <c r="B1583" t="s">
        <v>52</v>
      </c>
      <c r="C1583" t="s">
        <v>9</v>
      </c>
      <c r="D1583" t="s">
        <v>3212</v>
      </c>
      <c r="E1583" t="b">
        <v>1</v>
      </c>
      <c r="F1583">
        <f>COUNTIF($D$2:D3823,D1583)</f>
        <v>1</v>
      </c>
    </row>
    <row r="1584" spans="1:6" x14ac:dyDescent="0.35">
      <c r="A1584" t="s">
        <v>3213</v>
      </c>
      <c r="B1584" t="s">
        <v>211</v>
      </c>
      <c r="C1584" t="s">
        <v>9</v>
      </c>
      <c r="D1584" t="s">
        <v>3214</v>
      </c>
      <c r="E1584" t="b">
        <v>1</v>
      </c>
      <c r="F1584">
        <f>COUNTIF($D$2:D3824,D1584)</f>
        <v>1</v>
      </c>
    </row>
    <row r="1585" spans="1:6" x14ac:dyDescent="0.35">
      <c r="A1585" t="s">
        <v>3215</v>
      </c>
      <c r="B1585" t="s">
        <v>324</v>
      </c>
      <c r="C1585" t="s">
        <v>9</v>
      </c>
      <c r="D1585" t="s">
        <v>3216</v>
      </c>
      <c r="E1585" t="b">
        <v>1</v>
      </c>
      <c r="F1585">
        <f>COUNTIF($D$2:D3825,D1585)</f>
        <v>1</v>
      </c>
    </row>
    <row r="1586" spans="1:6" x14ac:dyDescent="0.35">
      <c r="A1586" t="s">
        <v>3217</v>
      </c>
      <c r="B1586" t="s">
        <v>16</v>
      </c>
      <c r="C1586" t="s">
        <v>9</v>
      </c>
      <c r="D1586" t="s">
        <v>3218</v>
      </c>
      <c r="E1586" t="b">
        <v>1</v>
      </c>
      <c r="F1586">
        <f>COUNTIF($D$2:D3826,D1586)</f>
        <v>2</v>
      </c>
    </row>
    <row r="1587" spans="1:6" x14ac:dyDescent="0.35">
      <c r="A1587" t="s">
        <v>3219</v>
      </c>
      <c r="B1587" t="s">
        <v>118</v>
      </c>
      <c r="C1587" t="s">
        <v>9</v>
      </c>
      <c r="D1587" t="s">
        <v>3220</v>
      </c>
      <c r="E1587" t="b">
        <v>1</v>
      </c>
      <c r="F1587">
        <f>COUNTIF($D$2:D3827,D1587)</f>
        <v>1</v>
      </c>
    </row>
    <row r="1588" spans="1:6" x14ac:dyDescent="0.35">
      <c r="A1588" t="s">
        <v>3221</v>
      </c>
      <c r="B1588" t="s">
        <v>483</v>
      </c>
      <c r="C1588" t="s">
        <v>9</v>
      </c>
      <c r="D1588" t="s">
        <v>3222</v>
      </c>
      <c r="E1588" t="b">
        <v>1</v>
      </c>
      <c r="F1588">
        <f>COUNTIF($D$2:D3828,D1588)</f>
        <v>1</v>
      </c>
    </row>
    <row r="1589" spans="1:6" x14ac:dyDescent="0.35">
      <c r="A1589" t="s">
        <v>3223</v>
      </c>
      <c r="B1589" t="s">
        <v>115</v>
      </c>
      <c r="C1589" t="s">
        <v>9</v>
      </c>
      <c r="D1589" t="s">
        <v>3224</v>
      </c>
      <c r="E1589" t="b">
        <v>0</v>
      </c>
      <c r="F1589">
        <f>COUNTIF($D$2:D3829,D1589)</f>
        <v>1</v>
      </c>
    </row>
    <row r="1590" spans="1:6" x14ac:dyDescent="0.35">
      <c r="A1590" t="s">
        <v>3225</v>
      </c>
      <c r="B1590" t="s">
        <v>12</v>
      </c>
      <c r="C1590" t="s">
        <v>9</v>
      </c>
      <c r="D1590" t="s">
        <v>1472</v>
      </c>
      <c r="E1590" t="b">
        <v>1</v>
      </c>
      <c r="F1590">
        <f>COUNTIF($D$2:D3830,D1590)</f>
        <v>2</v>
      </c>
    </row>
    <row r="1591" spans="1:6" x14ac:dyDescent="0.35">
      <c r="A1591" t="s">
        <v>3226</v>
      </c>
      <c r="B1591" t="s">
        <v>324</v>
      </c>
      <c r="C1591" t="s">
        <v>9</v>
      </c>
      <c r="D1591" t="s">
        <v>3227</v>
      </c>
      <c r="E1591" t="b">
        <v>1</v>
      </c>
      <c r="F1591">
        <f>COUNTIF($D$2:D3831,D1591)</f>
        <v>1</v>
      </c>
    </row>
    <row r="1592" spans="1:6" x14ac:dyDescent="0.35">
      <c r="A1592" t="s">
        <v>3228</v>
      </c>
      <c r="B1592" t="s">
        <v>103</v>
      </c>
      <c r="C1592" t="s">
        <v>9</v>
      </c>
      <c r="D1592" t="s">
        <v>3229</v>
      </c>
      <c r="E1592" t="b">
        <v>1</v>
      </c>
      <c r="F1592">
        <f>COUNTIF($D$2:D3832,D1592)</f>
        <v>1</v>
      </c>
    </row>
    <row r="1593" spans="1:6" x14ac:dyDescent="0.35">
      <c r="A1593" t="s">
        <v>3230</v>
      </c>
      <c r="B1593" t="s">
        <v>100</v>
      </c>
      <c r="C1593" t="s">
        <v>9</v>
      </c>
      <c r="D1593" t="s">
        <v>3231</v>
      </c>
      <c r="E1593" t="b">
        <v>1</v>
      </c>
      <c r="F1593">
        <f>COUNTIF($D$2:D3833,D1593)</f>
        <v>1</v>
      </c>
    </row>
    <row r="1594" spans="1:6" x14ac:dyDescent="0.35">
      <c r="A1594" t="s">
        <v>3232</v>
      </c>
      <c r="B1594" t="s">
        <v>169</v>
      </c>
      <c r="C1594" t="s">
        <v>9</v>
      </c>
      <c r="D1594" t="s">
        <v>3233</v>
      </c>
      <c r="E1594" t="b">
        <v>1</v>
      </c>
      <c r="F1594">
        <f>COUNTIF($D$2:D3834,D1594)</f>
        <v>2</v>
      </c>
    </row>
    <row r="1595" spans="1:6" x14ac:dyDescent="0.35">
      <c r="A1595" t="s">
        <v>3234</v>
      </c>
      <c r="B1595" t="s">
        <v>638</v>
      </c>
      <c r="C1595" t="s">
        <v>9</v>
      </c>
      <c r="D1595" t="s">
        <v>3235</v>
      </c>
      <c r="E1595" t="b">
        <v>1</v>
      </c>
      <c r="F1595">
        <f>COUNTIF($D$2:D3835,D1595)</f>
        <v>1</v>
      </c>
    </row>
    <row r="1596" spans="1:6" x14ac:dyDescent="0.35">
      <c r="A1596" t="s">
        <v>3236</v>
      </c>
      <c r="B1596" t="s">
        <v>134</v>
      </c>
      <c r="C1596" t="s">
        <v>9</v>
      </c>
      <c r="D1596" t="s">
        <v>3237</v>
      </c>
      <c r="E1596" t="b">
        <v>1</v>
      </c>
      <c r="F1596">
        <f>COUNTIF($D$2:D3836,D1596)</f>
        <v>1</v>
      </c>
    </row>
    <row r="1597" spans="1:6" x14ac:dyDescent="0.35">
      <c r="A1597" t="s">
        <v>3238</v>
      </c>
      <c r="B1597" t="s">
        <v>508</v>
      </c>
      <c r="C1597" t="s">
        <v>9</v>
      </c>
      <c r="D1597" t="s">
        <v>3239</v>
      </c>
      <c r="E1597" t="b">
        <v>1</v>
      </c>
      <c r="F1597">
        <f>COUNTIF($D$2:D3837,D1597)</f>
        <v>1</v>
      </c>
    </row>
    <row r="1598" spans="1:6" x14ac:dyDescent="0.35">
      <c r="A1598" t="s">
        <v>3240</v>
      </c>
      <c r="B1598" t="s">
        <v>72</v>
      </c>
      <c r="C1598" t="s">
        <v>9</v>
      </c>
      <c r="D1598" t="s">
        <v>3241</v>
      </c>
      <c r="E1598" t="b">
        <v>1</v>
      </c>
      <c r="F1598">
        <f>COUNTIF($D$2:D3838,D1598)</f>
        <v>1</v>
      </c>
    </row>
    <row r="1599" spans="1:6" x14ac:dyDescent="0.35">
      <c r="A1599" t="s">
        <v>3242</v>
      </c>
      <c r="B1599" t="s">
        <v>219</v>
      </c>
      <c r="C1599" t="s">
        <v>9</v>
      </c>
      <c r="D1599" t="s">
        <v>3243</v>
      </c>
      <c r="E1599" t="b">
        <v>1</v>
      </c>
      <c r="F1599">
        <f>COUNTIF($D$2:D3839,D1599)</f>
        <v>1</v>
      </c>
    </row>
    <row r="1600" spans="1:6" x14ac:dyDescent="0.35">
      <c r="A1600" t="s">
        <v>3244</v>
      </c>
      <c r="B1600" t="s">
        <v>139</v>
      </c>
      <c r="C1600" t="s">
        <v>9</v>
      </c>
      <c r="D1600" t="s">
        <v>475</v>
      </c>
      <c r="E1600" t="b">
        <v>1</v>
      </c>
      <c r="F1600">
        <f>COUNTIF($D$2:D3840,D1600)</f>
        <v>2</v>
      </c>
    </row>
    <row r="1601" spans="1:6" x14ac:dyDescent="0.35">
      <c r="A1601" t="s">
        <v>3245</v>
      </c>
      <c r="B1601" t="s">
        <v>351</v>
      </c>
      <c r="C1601" t="s">
        <v>9</v>
      </c>
      <c r="D1601" t="s">
        <v>3246</v>
      </c>
      <c r="E1601" t="b">
        <v>1</v>
      </c>
      <c r="F1601">
        <f>COUNTIF($D$2:D3841,D1601)</f>
        <v>1</v>
      </c>
    </row>
    <row r="1602" spans="1:6" x14ac:dyDescent="0.35">
      <c r="A1602" t="s">
        <v>3247</v>
      </c>
      <c r="B1602" t="s">
        <v>611</v>
      </c>
      <c r="C1602" t="s">
        <v>9</v>
      </c>
      <c r="D1602" t="s">
        <v>2889</v>
      </c>
      <c r="E1602" t="b">
        <v>1</v>
      </c>
      <c r="F1602">
        <f>COUNTIF($D$2:D3842,D1602)</f>
        <v>2</v>
      </c>
    </row>
    <row r="1603" spans="1:6" x14ac:dyDescent="0.35">
      <c r="A1603" t="s">
        <v>3248</v>
      </c>
      <c r="B1603" t="s">
        <v>62</v>
      </c>
      <c r="C1603" t="s">
        <v>9</v>
      </c>
      <c r="D1603" t="s">
        <v>3249</v>
      </c>
      <c r="E1603" t="b">
        <v>1</v>
      </c>
      <c r="F1603">
        <f>COUNTIF($D$2:D3843,D1603)</f>
        <v>1</v>
      </c>
    </row>
    <row r="1604" spans="1:6" x14ac:dyDescent="0.35">
      <c r="A1604" t="s">
        <v>3250</v>
      </c>
      <c r="B1604" t="s">
        <v>354</v>
      </c>
      <c r="C1604" t="s">
        <v>9</v>
      </c>
      <c r="D1604" t="s">
        <v>2503</v>
      </c>
      <c r="E1604" t="b">
        <v>1</v>
      </c>
      <c r="F1604">
        <f>COUNTIF($D$2:D3844,D1604)</f>
        <v>3</v>
      </c>
    </row>
    <row r="1605" spans="1:6" x14ac:dyDescent="0.35">
      <c r="A1605" t="s">
        <v>3251</v>
      </c>
      <c r="B1605" t="s">
        <v>627</v>
      </c>
      <c r="C1605" t="s">
        <v>9</v>
      </c>
      <c r="D1605" t="s">
        <v>2293</v>
      </c>
      <c r="E1605" t="b">
        <v>1</v>
      </c>
      <c r="F1605">
        <f>COUNTIF($D$2:D3845,D1605)</f>
        <v>2</v>
      </c>
    </row>
    <row r="1606" spans="1:6" x14ac:dyDescent="0.35">
      <c r="A1606" t="s">
        <v>3252</v>
      </c>
      <c r="B1606" t="s">
        <v>199</v>
      </c>
      <c r="C1606" t="s">
        <v>9</v>
      </c>
      <c r="D1606" t="s">
        <v>3253</v>
      </c>
      <c r="E1606" t="b">
        <v>1</v>
      </c>
      <c r="F1606">
        <f>COUNTIF($D$2:D3846,D1606)</f>
        <v>1</v>
      </c>
    </row>
    <row r="1607" spans="1:6" x14ac:dyDescent="0.35">
      <c r="A1607" t="s">
        <v>3254</v>
      </c>
      <c r="B1607" t="s">
        <v>552</v>
      </c>
      <c r="C1607" t="s">
        <v>9</v>
      </c>
      <c r="D1607" t="s">
        <v>3255</v>
      </c>
      <c r="E1607" t="b">
        <v>1</v>
      </c>
      <c r="F1607">
        <f>COUNTIF($D$2:D3847,D1607)</f>
        <v>1</v>
      </c>
    </row>
    <row r="1608" spans="1:6" x14ac:dyDescent="0.35">
      <c r="A1608" t="s">
        <v>3256</v>
      </c>
      <c r="B1608" t="s">
        <v>23</v>
      </c>
      <c r="C1608" t="s">
        <v>9</v>
      </c>
      <c r="D1608" t="s">
        <v>3257</v>
      </c>
      <c r="E1608" t="b">
        <v>1</v>
      </c>
      <c r="F1608">
        <f>COUNTIF($D$2:D3848,D1608)</f>
        <v>1</v>
      </c>
    </row>
    <row r="1609" spans="1:6" x14ac:dyDescent="0.35">
      <c r="A1609" t="s">
        <v>3258</v>
      </c>
      <c r="B1609" t="s">
        <v>563</v>
      </c>
      <c r="C1609" t="s">
        <v>9</v>
      </c>
      <c r="D1609" t="s">
        <v>3259</v>
      </c>
      <c r="E1609" t="b">
        <v>0</v>
      </c>
      <c r="F1609">
        <f>COUNTIF($D$2:D3849,D1609)</f>
        <v>1</v>
      </c>
    </row>
    <row r="1610" spans="1:6" x14ac:dyDescent="0.35">
      <c r="A1610" t="s">
        <v>3260</v>
      </c>
      <c r="B1610" t="s">
        <v>650</v>
      </c>
      <c r="C1610" t="s">
        <v>9</v>
      </c>
      <c r="D1610" t="s">
        <v>3261</v>
      </c>
      <c r="E1610" t="b">
        <v>1</v>
      </c>
      <c r="F1610">
        <f>COUNTIF($D$2:D3850,D1610)</f>
        <v>1</v>
      </c>
    </row>
    <row r="1611" spans="1:6" x14ac:dyDescent="0.35">
      <c r="A1611" t="s">
        <v>3262</v>
      </c>
      <c r="B1611" t="s">
        <v>354</v>
      </c>
      <c r="C1611" t="s">
        <v>9</v>
      </c>
      <c r="D1611" t="s">
        <v>3263</v>
      </c>
      <c r="E1611" t="b">
        <v>1</v>
      </c>
      <c r="F1611">
        <f>COUNTIF($D$2:D3851,D1611)</f>
        <v>2</v>
      </c>
    </row>
    <row r="1612" spans="1:6" x14ac:dyDescent="0.35">
      <c r="A1612" t="s">
        <v>3264</v>
      </c>
      <c r="B1612" t="s">
        <v>65</v>
      </c>
      <c r="C1612" t="s">
        <v>9</v>
      </c>
      <c r="D1612" t="s">
        <v>3265</v>
      </c>
      <c r="E1612" t="b">
        <v>1</v>
      </c>
      <c r="F1612">
        <f>COUNTIF($D$2:D3852,D1612)</f>
        <v>1</v>
      </c>
    </row>
    <row r="1613" spans="1:6" x14ac:dyDescent="0.35">
      <c r="A1613" t="s">
        <v>3266</v>
      </c>
      <c r="B1613" t="s">
        <v>97</v>
      </c>
      <c r="C1613" t="s">
        <v>9</v>
      </c>
      <c r="D1613" t="s">
        <v>3267</v>
      </c>
      <c r="E1613" t="b">
        <v>1</v>
      </c>
      <c r="F1613">
        <f>COUNTIF($D$2:D3853,D1613)</f>
        <v>1</v>
      </c>
    </row>
    <row r="1614" spans="1:6" x14ac:dyDescent="0.35">
      <c r="A1614" t="s">
        <v>3268</v>
      </c>
      <c r="B1614" t="s">
        <v>351</v>
      </c>
      <c r="C1614" t="s">
        <v>9</v>
      </c>
      <c r="D1614" t="s">
        <v>3269</v>
      </c>
      <c r="E1614" t="b">
        <v>1</v>
      </c>
      <c r="F1614">
        <f>COUNTIF($D$2:D3854,D1614)</f>
        <v>1</v>
      </c>
    </row>
    <row r="1615" spans="1:6" x14ac:dyDescent="0.35">
      <c r="A1615" t="s">
        <v>3270</v>
      </c>
      <c r="B1615" t="s">
        <v>162</v>
      </c>
      <c r="C1615" t="s">
        <v>9</v>
      </c>
      <c r="D1615" t="s">
        <v>3271</v>
      </c>
      <c r="E1615" t="b">
        <v>1</v>
      </c>
      <c r="F1615">
        <f>COUNTIF($D$2:D3855,D1615)</f>
        <v>2</v>
      </c>
    </row>
    <row r="1616" spans="1:6" x14ac:dyDescent="0.35">
      <c r="A1616" t="s">
        <v>3272</v>
      </c>
      <c r="B1616" t="s">
        <v>155</v>
      </c>
      <c r="C1616" t="s">
        <v>9</v>
      </c>
      <c r="D1616" t="s">
        <v>3233</v>
      </c>
      <c r="E1616" t="b">
        <v>1</v>
      </c>
      <c r="F1616">
        <f>COUNTIF($D$2:D3856,D1616)</f>
        <v>2</v>
      </c>
    </row>
    <row r="1617" spans="1:6" x14ac:dyDescent="0.35">
      <c r="A1617" t="s">
        <v>3273</v>
      </c>
      <c r="B1617" t="s">
        <v>225</v>
      </c>
      <c r="C1617" t="s">
        <v>9</v>
      </c>
      <c r="D1617" t="s">
        <v>2328</v>
      </c>
      <c r="E1617" t="b">
        <v>1</v>
      </c>
      <c r="F1617">
        <f>COUNTIF($D$2:D3857,D1617)</f>
        <v>3</v>
      </c>
    </row>
    <row r="1618" spans="1:6" x14ac:dyDescent="0.35">
      <c r="A1618" t="s">
        <v>3274</v>
      </c>
      <c r="B1618" t="s">
        <v>169</v>
      </c>
      <c r="C1618" t="s">
        <v>9</v>
      </c>
      <c r="D1618" t="s">
        <v>3275</v>
      </c>
      <c r="E1618" t="b">
        <v>0</v>
      </c>
      <c r="F1618">
        <f>COUNTIF($D$2:D3858,D1618)</f>
        <v>1</v>
      </c>
    </row>
    <row r="1619" spans="1:6" x14ac:dyDescent="0.35">
      <c r="A1619" t="s">
        <v>3276</v>
      </c>
      <c r="B1619" t="s">
        <v>219</v>
      </c>
      <c r="C1619" t="s">
        <v>9</v>
      </c>
      <c r="D1619" t="s">
        <v>3277</v>
      </c>
      <c r="E1619" t="b">
        <v>1</v>
      </c>
      <c r="F1619">
        <f>COUNTIF($D$2:D3859,D1619)</f>
        <v>1</v>
      </c>
    </row>
    <row r="1620" spans="1:6" x14ac:dyDescent="0.35">
      <c r="A1620" t="s">
        <v>3278</v>
      </c>
      <c r="B1620" t="s">
        <v>29</v>
      </c>
      <c r="C1620" t="s">
        <v>9</v>
      </c>
      <c r="D1620" t="s">
        <v>3279</v>
      </c>
      <c r="E1620" t="b">
        <v>1</v>
      </c>
      <c r="F1620">
        <f>COUNTIF($D$2:D3860,D1620)</f>
        <v>1</v>
      </c>
    </row>
    <row r="1621" spans="1:6" x14ac:dyDescent="0.35">
      <c r="A1621" t="s">
        <v>3280</v>
      </c>
      <c r="B1621" t="s">
        <v>375</v>
      </c>
      <c r="C1621" t="s">
        <v>9</v>
      </c>
      <c r="D1621" t="s">
        <v>3281</v>
      </c>
      <c r="E1621" t="b">
        <v>1</v>
      </c>
      <c r="F1621">
        <f>COUNTIF($D$2:D3861,D1621)</f>
        <v>1</v>
      </c>
    </row>
    <row r="1622" spans="1:6" x14ac:dyDescent="0.35">
      <c r="A1622" t="s">
        <v>3282</v>
      </c>
      <c r="B1622" t="s">
        <v>346</v>
      </c>
      <c r="C1622" t="s">
        <v>9</v>
      </c>
      <c r="D1622" t="s">
        <v>3283</v>
      </c>
      <c r="E1622" t="b">
        <v>1</v>
      </c>
      <c r="F1622">
        <f>COUNTIF($D$2:D3862,D1622)</f>
        <v>1</v>
      </c>
    </row>
    <row r="1623" spans="1:6" x14ac:dyDescent="0.35">
      <c r="A1623" t="s">
        <v>3284</v>
      </c>
      <c r="B1623" t="s">
        <v>76</v>
      </c>
      <c r="C1623" t="s">
        <v>9</v>
      </c>
      <c r="D1623" t="s">
        <v>3285</v>
      </c>
      <c r="E1623" t="b">
        <v>1</v>
      </c>
      <c r="F1623">
        <f>COUNTIF($D$2:D3863,D1623)</f>
        <v>1</v>
      </c>
    </row>
    <row r="1624" spans="1:6" x14ac:dyDescent="0.35">
      <c r="A1624" t="s">
        <v>3286</v>
      </c>
      <c r="B1624" t="s">
        <v>368</v>
      </c>
      <c r="C1624" t="s">
        <v>9</v>
      </c>
      <c r="D1624" t="s">
        <v>3271</v>
      </c>
      <c r="E1624" t="b">
        <v>1</v>
      </c>
      <c r="F1624">
        <f>COUNTIF($D$2:D3864,D1624)</f>
        <v>2</v>
      </c>
    </row>
    <row r="1625" spans="1:6" x14ac:dyDescent="0.35">
      <c r="A1625" t="s">
        <v>3287</v>
      </c>
      <c r="B1625" t="s">
        <v>401</v>
      </c>
      <c r="C1625" t="s">
        <v>9</v>
      </c>
      <c r="D1625" t="s">
        <v>3288</v>
      </c>
      <c r="E1625" t="b">
        <v>1</v>
      </c>
      <c r="F1625">
        <f>COUNTIF($D$2:D3865,D1625)</f>
        <v>1</v>
      </c>
    </row>
    <row r="1626" spans="1:6" x14ac:dyDescent="0.35">
      <c r="A1626" t="s">
        <v>3289</v>
      </c>
      <c r="B1626" t="s">
        <v>8</v>
      </c>
      <c r="C1626" t="s">
        <v>9</v>
      </c>
      <c r="D1626" t="s">
        <v>3290</v>
      </c>
      <c r="E1626" t="b">
        <v>1</v>
      </c>
      <c r="F1626">
        <f>COUNTIF($D$2:D3866,D1626)</f>
        <v>1</v>
      </c>
    </row>
    <row r="1627" spans="1:6" x14ac:dyDescent="0.35">
      <c r="A1627" t="s">
        <v>3291</v>
      </c>
      <c r="B1627" t="s">
        <v>81</v>
      </c>
      <c r="C1627" t="s">
        <v>9</v>
      </c>
      <c r="D1627" t="s">
        <v>3292</v>
      </c>
      <c r="E1627" t="b">
        <v>1</v>
      </c>
      <c r="F1627">
        <f>COUNTIF($D$2:D3867,D1627)</f>
        <v>1</v>
      </c>
    </row>
    <row r="1628" spans="1:6" x14ac:dyDescent="0.35">
      <c r="A1628" t="s">
        <v>3293</v>
      </c>
      <c r="B1628" t="s">
        <v>8</v>
      </c>
      <c r="C1628" t="s">
        <v>9</v>
      </c>
      <c r="D1628" t="s">
        <v>3294</v>
      </c>
      <c r="E1628" t="b">
        <v>1</v>
      </c>
      <c r="F1628">
        <f>COUNTIF($D$2:D3868,D1628)</f>
        <v>1</v>
      </c>
    </row>
    <row r="1629" spans="1:6" x14ac:dyDescent="0.35">
      <c r="A1629" t="s">
        <v>3295</v>
      </c>
      <c r="B1629" t="s">
        <v>392</v>
      </c>
      <c r="C1629" t="s">
        <v>9</v>
      </c>
      <c r="D1629" t="s">
        <v>3296</v>
      </c>
      <c r="E1629" t="b">
        <v>1</v>
      </c>
      <c r="F1629">
        <f>COUNTIF($D$2:D3869,D1629)</f>
        <v>1</v>
      </c>
    </row>
    <row r="1630" spans="1:6" x14ac:dyDescent="0.35">
      <c r="A1630" t="s">
        <v>3297</v>
      </c>
      <c r="B1630" t="s">
        <v>219</v>
      </c>
      <c r="C1630" t="s">
        <v>9</v>
      </c>
      <c r="D1630" t="s">
        <v>3298</v>
      </c>
      <c r="E1630" t="b">
        <v>1</v>
      </c>
      <c r="F1630">
        <f>COUNTIF($D$2:D3870,D1630)</f>
        <v>1</v>
      </c>
    </row>
    <row r="1631" spans="1:6" x14ac:dyDescent="0.35">
      <c r="A1631" t="s">
        <v>3299</v>
      </c>
      <c r="B1631" t="s">
        <v>346</v>
      </c>
      <c r="C1631" t="s">
        <v>9</v>
      </c>
      <c r="D1631" t="s">
        <v>3300</v>
      </c>
      <c r="E1631" t="b">
        <v>1</v>
      </c>
      <c r="F1631">
        <f>COUNTIF($D$2:D3871,D1631)</f>
        <v>1</v>
      </c>
    </row>
    <row r="1632" spans="1:6" x14ac:dyDescent="0.35">
      <c r="A1632" t="s">
        <v>3301</v>
      </c>
      <c r="B1632" t="s">
        <v>346</v>
      </c>
      <c r="C1632" t="s">
        <v>9</v>
      </c>
      <c r="D1632" t="s">
        <v>2721</v>
      </c>
      <c r="E1632" t="b">
        <v>1</v>
      </c>
      <c r="F1632">
        <f>COUNTIF($D$2:D3872,D1632)</f>
        <v>2</v>
      </c>
    </row>
    <row r="1633" spans="1:6" x14ac:dyDescent="0.35">
      <c r="A1633" t="s">
        <v>3302</v>
      </c>
      <c r="B1633" t="s">
        <v>192</v>
      </c>
      <c r="C1633" t="s">
        <v>9</v>
      </c>
      <c r="D1633" t="s">
        <v>3303</v>
      </c>
      <c r="E1633" t="b">
        <v>1</v>
      </c>
      <c r="F1633">
        <f>COUNTIF($D$2:D3873,D1633)</f>
        <v>1</v>
      </c>
    </row>
    <row r="1634" spans="1:6" x14ac:dyDescent="0.35">
      <c r="A1634" t="s">
        <v>3304</v>
      </c>
      <c r="B1634" t="s">
        <v>315</v>
      </c>
      <c r="C1634" t="s">
        <v>9</v>
      </c>
      <c r="D1634" t="s">
        <v>3305</v>
      </c>
      <c r="E1634" t="b">
        <v>1</v>
      </c>
      <c r="F1634">
        <f>COUNTIF($D$2:D3874,D1634)</f>
        <v>1</v>
      </c>
    </row>
    <row r="1635" spans="1:6" x14ac:dyDescent="0.35">
      <c r="A1635" t="s">
        <v>3306</v>
      </c>
      <c r="B1635" t="s">
        <v>162</v>
      </c>
      <c r="C1635" t="s">
        <v>9</v>
      </c>
      <c r="D1635" t="s">
        <v>940</v>
      </c>
      <c r="E1635" t="b">
        <v>1</v>
      </c>
      <c r="F1635">
        <f>COUNTIF($D$2:D3875,D1635)</f>
        <v>4</v>
      </c>
    </row>
    <row r="1636" spans="1:6" x14ac:dyDescent="0.35">
      <c r="A1636" t="s">
        <v>3307</v>
      </c>
      <c r="B1636" t="s">
        <v>65</v>
      </c>
      <c r="C1636" t="s">
        <v>9</v>
      </c>
      <c r="D1636" t="s">
        <v>3308</v>
      </c>
      <c r="E1636" t="b">
        <v>1</v>
      </c>
      <c r="F1636">
        <f>COUNTIF($D$2:D3876,D1636)</f>
        <v>1</v>
      </c>
    </row>
    <row r="1637" spans="1:6" x14ac:dyDescent="0.35">
      <c r="A1637" t="s">
        <v>3309</v>
      </c>
      <c r="B1637" t="s">
        <v>8</v>
      </c>
      <c r="C1637" t="s">
        <v>9</v>
      </c>
      <c r="D1637" t="s">
        <v>522</v>
      </c>
      <c r="E1637" t="b">
        <v>1</v>
      </c>
      <c r="F1637">
        <f>COUNTIF($D$2:D3877,D1637)</f>
        <v>2</v>
      </c>
    </row>
    <row r="1638" spans="1:6" x14ac:dyDescent="0.35">
      <c r="A1638" t="s">
        <v>3310</v>
      </c>
      <c r="B1638" t="s">
        <v>622</v>
      </c>
      <c r="C1638" t="s">
        <v>9</v>
      </c>
      <c r="D1638" t="s">
        <v>3311</v>
      </c>
      <c r="E1638" t="b">
        <v>1</v>
      </c>
      <c r="F1638">
        <f>COUNTIF($D$2:D3878,D1638)</f>
        <v>1</v>
      </c>
    </row>
    <row r="1639" spans="1:6" x14ac:dyDescent="0.35">
      <c r="A1639" t="s">
        <v>3312</v>
      </c>
      <c r="B1639" t="s">
        <v>115</v>
      </c>
      <c r="C1639" t="s">
        <v>9</v>
      </c>
      <c r="D1639" t="s">
        <v>3313</v>
      </c>
      <c r="E1639" t="b">
        <v>1</v>
      </c>
      <c r="F1639">
        <f>COUNTIF($D$2:D3879,D1639)</f>
        <v>1</v>
      </c>
    </row>
    <row r="1640" spans="1:6" x14ac:dyDescent="0.35">
      <c r="A1640" t="s">
        <v>3314</v>
      </c>
      <c r="B1640" t="s">
        <v>97</v>
      </c>
      <c r="C1640" t="s">
        <v>9</v>
      </c>
      <c r="D1640" t="s">
        <v>3315</v>
      </c>
      <c r="E1640" t="b">
        <v>1</v>
      </c>
      <c r="F1640">
        <f>COUNTIF($D$2:D3880,D1640)</f>
        <v>1</v>
      </c>
    </row>
    <row r="1641" spans="1:6" x14ac:dyDescent="0.35">
      <c r="A1641" t="s">
        <v>3316</v>
      </c>
      <c r="B1641" t="s">
        <v>20</v>
      </c>
      <c r="C1641" t="s">
        <v>9</v>
      </c>
      <c r="D1641" t="s">
        <v>3317</v>
      </c>
      <c r="E1641" t="b">
        <v>1</v>
      </c>
      <c r="F1641">
        <f>COUNTIF($D$2:D3881,D1641)</f>
        <v>2</v>
      </c>
    </row>
    <row r="1642" spans="1:6" x14ac:dyDescent="0.35">
      <c r="A1642" t="s">
        <v>3318</v>
      </c>
      <c r="B1642" t="s">
        <v>622</v>
      </c>
      <c r="C1642" t="s">
        <v>9</v>
      </c>
      <c r="D1642" t="s">
        <v>3319</v>
      </c>
      <c r="E1642" t="b">
        <v>1</v>
      </c>
      <c r="F1642">
        <f>COUNTIF($D$2:D3882,D1642)</f>
        <v>1</v>
      </c>
    </row>
    <row r="1643" spans="1:6" x14ac:dyDescent="0.35">
      <c r="A1643" t="s">
        <v>3320</v>
      </c>
      <c r="B1643" t="s">
        <v>785</v>
      </c>
      <c r="C1643" t="s">
        <v>9</v>
      </c>
      <c r="D1643" t="s">
        <v>3321</v>
      </c>
      <c r="E1643" t="b">
        <v>1</v>
      </c>
      <c r="F1643">
        <f>COUNTIF($D$2:D3883,D1643)</f>
        <v>1</v>
      </c>
    </row>
    <row r="1644" spans="1:6" x14ac:dyDescent="0.35">
      <c r="A1644" t="s">
        <v>3322</v>
      </c>
      <c r="B1644" t="s">
        <v>493</v>
      </c>
      <c r="C1644" t="s">
        <v>9</v>
      </c>
      <c r="D1644" t="s">
        <v>3323</v>
      </c>
      <c r="E1644" t="b">
        <v>1</v>
      </c>
      <c r="F1644">
        <f>COUNTIF($D$2:D3884,D1644)</f>
        <v>1</v>
      </c>
    </row>
    <row r="1645" spans="1:6" x14ac:dyDescent="0.35">
      <c r="A1645" t="s">
        <v>3324</v>
      </c>
      <c r="B1645" t="s">
        <v>552</v>
      </c>
      <c r="C1645" t="s">
        <v>9</v>
      </c>
      <c r="D1645" t="s">
        <v>2060</v>
      </c>
      <c r="E1645" t="b">
        <v>1</v>
      </c>
      <c r="F1645">
        <f>COUNTIF($D$2:D3885,D1645)</f>
        <v>2</v>
      </c>
    </row>
    <row r="1646" spans="1:6" x14ac:dyDescent="0.35">
      <c r="A1646" t="s">
        <v>3325</v>
      </c>
      <c r="B1646" t="s">
        <v>324</v>
      </c>
      <c r="C1646" t="s">
        <v>9</v>
      </c>
      <c r="D1646" t="s">
        <v>3326</v>
      </c>
      <c r="E1646" t="b">
        <v>1</v>
      </c>
      <c r="F1646">
        <f>COUNTIF($D$2:D3886,D1646)</f>
        <v>2</v>
      </c>
    </row>
    <row r="1647" spans="1:6" x14ac:dyDescent="0.35">
      <c r="A1647" t="s">
        <v>3327</v>
      </c>
      <c r="B1647" t="s">
        <v>162</v>
      </c>
      <c r="C1647" t="s">
        <v>9</v>
      </c>
      <c r="D1647" t="s">
        <v>412</v>
      </c>
      <c r="E1647" t="b">
        <v>1</v>
      </c>
      <c r="F1647">
        <f>COUNTIF($D$2:D3887,D1647)</f>
        <v>2</v>
      </c>
    </row>
    <row r="1648" spans="1:6" x14ac:dyDescent="0.35">
      <c r="A1648" t="s">
        <v>3328</v>
      </c>
      <c r="B1648" t="s">
        <v>241</v>
      </c>
      <c r="C1648" t="s">
        <v>9</v>
      </c>
      <c r="D1648" t="s">
        <v>3329</v>
      </c>
      <c r="E1648" t="b">
        <v>1</v>
      </c>
      <c r="F1648">
        <f>COUNTIF($D$2:D3888,D1648)</f>
        <v>1</v>
      </c>
    </row>
    <row r="1649" spans="1:6" x14ac:dyDescent="0.35">
      <c r="A1649" t="s">
        <v>3330</v>
      </c>
      <c r="B1649" t="s">
        <v>115</v>
      </c>
      <c r="C1649" t="s">
        <v>9</v>
      </c>
      <c r="D1649" t="s">
        <v>3331</v>
      </c>
      <c r="E1649" t="b">
        <v>1</v>
      </c>
      <c r="F1649">
        <f>COUNTIF($D$2:D3889,D1649)</f>
        <v>1</v>
      </c>
    </row>
    <row r="1650" spans="1:6" x14ac:dyDescent="0.35">
      <c r="A1650" t="s">
        <v>3332</v>
      </c>
      <c r="B1650" t="s">
        <v>52</v>
      </c>
      <c r="C1650" t="s">
        <v>9</v>
      </c>
      <c r="D1650" t="s">
        <v>3333</v>
      </c>
      <c r="E1650" t="b">
        <v>1</v>
      </c>
      <c r="F1650">
        <f>COUNTIF($D$2:D3890,D1650)</f>
        <v>1</v>
      </c>
    </row>
    <row r="1651" spans="1:6" x14ac:dyDescent="0.35">
      <c r="A1651" t="s">
        <v>3334</v>
      </c>
      <c r="B1651" t="s">
        <v>336</v>
      </c>
      <c r="C1651" t="s">
        <v>9</v>
      </c>
      <c r="D1651" t="s">
        <v>3335</v>
      </c>
      <c r="E1651" t="b">
        <v>1</v>
      </c>
      <c r="F1651">
        <f>COUNTIF($D$2:D3891,D1651)</f>
        <v>1</v>
      </c>
    </row>
    <row r="1652" spans="1:6" x14ac:dyDescent="0.35">
      <c r="A1652" t="s">
        <v>3336</v>
      </c>
      <c r="B1652" t="s">
        <v>785</v>
      </c>
      <c r="C1652" t="s">
        <v>9</v>
      </c>
      <c r="D1652" t="s">
        <v>1022</v>
      </c>
      <c r="E1652" t="b">
        <v>1</v>
      </c>
      <c r="F1652">
        <f>COUNTIF($D$2:D3892,D1652)</f>
        <v>2</v>
      </c>
    </row>
    <row r="1653" spans="1:6" x14ac:dyDescent="0.35">
      <c r="A1653" t="s">
        <v>3337</v>
      </c>
      <c r="B1653" t="s">
        <v>16</v>
      </c>
      <c r="C1653" t="s">
        <v>9</v>
      </c>
      <c r="D1653" t="s">
        <v>3338</v>
      </c>
      <c r="E1653" t="b">
        <v>1</v>
      </c>
      <c r="F1653">
        <f>COUNTIF($D$2:D3893,D1653)</f>
        <v>1</v>
      </c>
    </row>
    <row r="1654" spans="1:6" x14ac:dyDescent="0.35">
      <c r="A1654" t="s">
        <v>3339</v>
      </c>
      <c r="B1654" t="s">
        <v>493</v>
      </c>
      <c r="C1654" t="s">
        <v>9</v>
      </c>
      <c r="D1654" t="s">
        <v>3340</v>
      </c>
      <c r="E1654" t="b">
        <v>1</v>
      </c>
      <c r="F1654">
        <f>COUNTIF($D$2:D3894,D1654)</f>
        <v>1</v>
      </c>
    </row>
    <row r="1655" spans="1:6" x14ac:dyDescent="0.35">
      <c r="A1655" t="s">
        <v>3341</v>
      </c>
      <c r="B1655" t="s">
        <v>43</v>
      </c>
      <c r="C1655" t="s">
        <v>9</v>
      </c>
      <c r="D1655" t="s">
        <v>3342</v>
      </c>
      <c r="E1655" t="b">
        <v>1</v>
      </c>
      <c r="F1655">
        <f>COUNTIF($D$2:D3895,D1655)</f>
        <v>1</v>
      </c>
    </row>
    <row r="1656" spans="1:6" x14ac:dyDescent="0.35">
      <c r="A1656" t="s">
        <v>3343</v>
      </c>
      <c r="B1656" t="s">
        <v>112</v>
      </c>
      <c r="C1656" t="s">
        <v>9</v>
      </c>
      <c r="D1656" t="s">
        <v>3344</v>
      </c>
      <c r="E1656" t="b">
        <v>1</v>
      </c>
      <c r="F1656">
        <f>COUNTIF($D$2:D3896,D1656)</f>
        <v>1</v>
      </c>
    </row>
    <row r="1657" spans="1:6" x14ac:dyDescent="0.35">
      <c r="A1657" t="s">
        <v>3345</v>
      </c>
      <c r="B1657" t="s">
        <v>378</v>
      </c>
      <c r="C1657" t="s">
        <v>9</v>
      </c>
      <c r="D1657" t="s">
        <v>3346</v>
      </c>
      <c r="E1657" t="b">
        <v>1</v>
      </c>
      <c r="F1657">
        <f>COUNTIF($D$2:D3897,D1657)</f>
        <v>1</v>
      </c>
    </row>
    <row r="1658" spans="1:6" x14ac:dyDescent="0.35">
      <c r="A1658" t="s">
        <v>3347</v>
      </c>
      <c r="B1658" t="s">
        <v>552</v>
      </c>
      <c r="C1658" t="s">
        <v>9</v>
      </c>
      <c r="D1658" t="s">
        <v>1577</v>
      </c>
      <c r="E1658" t="b">
        <v>1</v>
      </c>
      <c r="F1658">
        <f>COUNTIF($D$2:D3898,D1658)</f>
        <v>3</v>
      </c>
    </row>
    <row r="1659" spans="1:6" x14ac:dyDescent="0.35">
      <c r="A1659" t="s">
        <v>3348</v>
      </c>
      <c r="B1659" t="s">
        <v>46</v>
      </c>
      <c r="C1659" t="s">
        <v>9</v>
      </c>
      <c r="D1659" t="s">
        <v>3349</v>
      </c>
      <c r="E1659" t="b">
        <v>1</v>
      </c>
      <c r="F1659">
        <f>COUNTIF($D$2:D3899,D1659)</f>
        <v>1</v>
      </c>
    </row>
    <row r="1660" spans="1:6" x14ac:dyDescent="0.35">
      <c r="A1660" t="s">
        <v>3350</v>
      </c>
      <c r="B1660" t="s">
        <v>892</v>
      </c>
      <c r="C1660" t="s">
        <v>9</v>
      </c>
      <c r="D1660" t="s">
        <v>3351</v>
      </c>
      <c r="E1660" t="b">
        <v>1</v>
      </c>
      <c r="F1660">
        <f>COUNTIF($D$2:D3900,D1660)</f>
        <v>1</v>
      </c>
    </row>
    <row r="1661" spans="1:6" x14ac:dyDescent="0.35">
      <c r="A1661" t="s">
        <v>3352</v>
      </c>
      <c r="B1661" t="s">
        <v>354</v>
      </c>
      <c r="C1661" t="s">
        <v>9</v>
      </c>
      <c r="D1661" t="s">
        <v>287</v>
      </c>
      <c r="E1661" t="b">
        <v>1</v>
      </c>
      <c r="F1661">
        <f>COUNTIF($D$2:D3901,D1661)</f>
        <v>3</v>
      </c>
    </row>
    <row r="1662" spans="1:6" x14ac:dyDescent="0.35">
      <c r="A1662" t="s">
        <v>3353</v>
      </c>
      <c r="B1662" t="s">
        <v>94</v>
      </c>
      <c r="C1662" t="s">
        <v>9</v>
      </c>
      <c r="D1662" t="s">
        <v>3354</v>
      </c>
      <c r="E1662" t="b">
        <v>1</v>
      </c>
      <c r="F1662">
        <f>COUNTIF($D$2:D3902,D1662)</f>
        <v>1</v>
      </c>
    </row>
    <row r="1663" spans="1:6" x14ac:dyDescent="0.35">
      <c r="A1663" t="s">
        <v>3355</v>
      </c>
      <c r="B1663" t="s">
        <v>72</v>
      </c>
      <c r="C1663" t="s">
        <v>9</v>
      </c>
      <c r="D1663" t="s">
        <v>3356</v>
      </c>
      <c r="E1663" t="b">
        <v>1</v>
      </c>
      <c r="F1663">
        <f>COUNTIF($D$2:D3903,D1663)</f>
        <v>2</v>
      </c>
    </row>
    <row r="1664" spans="1:6" x14ac:dyDescent="0.35">
      <c r="A1664" t="s">
        <v>3357</v>
      </c>
      <c r="B1664" t="s">
        <v>330</v>
      </c>
      <c r="C1664" t="s">
        <v>9</v>
      </c>
      <c r="D1664" t="s">
        <v>3358</v>
      </c>
      <c r="E1664" t="b">
        <v>1</v>
      </c>
      <c r="F1664">
        <f>COUNTIF($D$2:D3904,D1664)</f>
        <v>1</v>
      </c>
    </row>
    <row r="1665" spans="1:6" x14ac:dyDescent="0.35">
      <c r="A1665" t="s">
        <v>3359</v>
      </c>
      <c r="B1665" t="s">
        <v>139</v>
      </c>
      <c r="C1665" t="s">
        <v>9</v>
      </c>
      <c r="D1665" t="s">
        <v>3360</v>
      </c>
      <c r="E1665" t="b">
        <v>1</v>
      </c>
      <c r="F1665">
        <f>COUNTIF($D$2:D3905,D1665)</f>
        <v>1</v>
      </c>
    </row>
    <row r="1666" spans="1:6" x14ac:dyDescent="0.35">
      <c r="A1666" t="s">
        <v>3361</v>
      </c>
      <c r="B1666" t="s">
        <v>20</v>
      </c>
      <c r="C1666" t="s">
        <v>9</v>
      </c>
      <c r="D1666" t="s">
        <v>506</v>
      </c>
      <c r="E1666" t="b">
        <v>1</v>
      </c>
      <c r="F1666">
        <f>COUNTIF($D$2:D3906,D1666)</f>
        <v>3</v>
      </c>
    </row>
    <row r="1667" spans="1:6" x14ac:dyDescent="0.35">
      <c r="A1667" t="s">
        <v>3362</v>
      </c>
      <c r="B1667" t="s">
        <v>8</v>
      </c>
      <c r="C1667" t="s">
        <v>9</v>
      </c>
      <c r="D1667" t="s">
        <v>3363</v>
      </c>
      <c r="E1667" t="b">
        <v>1</v>
      </c>
      <c r="F1667">
        <f>COUNTIF($D$2:D3907,D1667)</f>
        <v>1</v>
      </c>
    </row>
    <row r="1668" spans="1:6" x14ac:dyDescent="0.35">
      <c r="A1668" t="s">
        <v>3364</v>
      </c>
      <c r="B1668" t="s">
        <v>76</v>
      </c>
      <c r="C1668" t="s">
        <v>9</v>
      </c>
      <c r="D1668" t="s">
        <v>3365</v>
      </c>
      <c r="E1668" t="b">
        <v>1</v>
      </c>
      <c r="F1668">
        <f>COUNTIF($D$2:D3908,D1668)</f>
        <v>1</v>
      </c>
    </row>
    <row r="1669" spans="1:6" x14ac:dyDescent="0.35">
      <c r="A1669" t="s">
        <v>3366</v>
      </c>
      <c r="B1669" t="s">
        <v>162</v>
      </c>
      <c r="C1669" t="s">
        <v>9</v>
      </c>
      <c r="D1669" t="s">
        <v>1461</v>
      </c>
      <c r="E1669" t="b">
        <v>0</v>
      </c>
      <c r="F1669">
        <f>COUNTIF($D$2:D3909,D1669)</f>
        <v>2</v>
      </c>
    </row>
    <row r="1670" spans="1:6" x14ac:dyDescent="0.35">
      <c r="A1670" t="s">
        <v>3367</v>
      </c>
      <c r="B1670" t="s">
        <v>368</v>
      </c>
      <c r="C1670" t="s">
        <v>9</v>
      </c>
      <c r="D1670" t="s">
        <v>2515</v>
      </c>
      <c r="E1670" t="b">
        <v>1</v>
      </c>
      <c r="F1670">
        <f>COUNTIF($D$2:D3910,D1670)</f>
        <v>2</v>
      </c>
    </row>
    <row r="1671" spans="1:6" x14ac:dyDescent="0.35">
      <c r="A1671" t="s">
        <v>3368</v>
      </c>
      <c r="B1671" t="s">
        <v>225</v>
      </c>
      <c r="C1671" t="s">
        <v>9</v>
      </c>
      <c r="D1671" t="s">
        <v>3369</v>
      </c>
      <c r="E1671" t="b">
        <v>1</v>
      </c>
      <c r="F1671">
        <f>COUNTIF($D$2:D3911,D1671)</f>
        <v>1</v>
      </c>
    </row>
    <row r="1672" spans="1:6" x14ac:dyDescent="0.35">
      <c r="A1672" t="s">
        <v>3370</v>
      </c>
      <c r="B1672" t="s">
        <v>508</v>
      </c>
      <c r="C1672" t="s">
        <v>9</v>
      </c>
      <c r="D1672" t="s">
        <v>3371</v>
      </c>
      <c r="E1672" t="b">
        <v>1</v>
      </c>
      <c r="F1672">
        <f>COUNTIF($D$2:D3912,D1672)</f>
        <v>1</v>
      </c>
    </row>
    <row r="1673" spans="1:6" x14ac:dyDescent="0.35">
      <c r="A1673" t="s">
        <v>3372</v>
      </c>
      <c r="B1673" t="s">
        <v>129</v>
      </c>
      <c r="C1673" t="s">
        <v>9</v>
      </c>
      <c r="D1673" t="s">
        <v>3373</v>
      </c>
      <c r="E1673" t="b">
        <v>1</v>
      </c>
      <c r="F1673">
        <f>COUNTIF($D$2:D3913,D1673)</f>
        <v>2</v>
      </c>
    </row>
    <row r="1674" spans="1:6" x14ac:dyDescent="0.35">
      <c r="A1674" t="s">
        <v>3374</v>
      </c>
      <c r="B1674" t="s">
        <v>650</v>
      </c>
      <c r="C1674" t="s">
        <v>9</v>
      </c>
      <c r="D1674" t="s">
        <v>3375</v>
      </c>
      <c r="E1674" t="b">
        <v>1</v>
      </c>
      <c r="F1674">
        <f>COUNTIF($D$2:D3914,D1674)</f>
        <v>1</v>
      </c>
    </row>
    <row r="1675" spans="1:6" x14ac:dyDescent="0.35">
      <c r="A1675" t="s">
        <v>3376</v>
      </c>
      <c r="B1675" t="s">
        <v>785</v>
      </c>
      <c r="C1675" t="s">
        <v>9</v>
      </c>
      <c r="D1675" t="s">
        <v>3377</v>
      </c>
      <c r="E1675" t="b">
        <v>1</v>
      </c>
      <c r="F1675">
        <f>COUNTIF($D$2:D3915,D1675)</f>
        <v>1</v>
      </c>
    </row>
    <row r="1676" spans="1:6" x14ac:dyDescent="0.35">
      <c r="A1676" t="s">
        <v>3378</v>
      </c>
      <c r="B1676" t="s">
        <v>351</v>
      </c>
      <c r="C1676" t="s">
        <v>9</v>
      </c>
      <c r="D1676" t="s">
        <v>3379</v>
      </c>
      <c r="E1676" t="b">
        <v>1</v>
      </c>
      <c r="F1676">
        <f>COUNTIF($D$2:D3916,D1676)</f>
        <v>2</v>
      </c>
    </row>
    <row r="1677" spans="1:6" x14ac:dyDescent="0.35">
      <c r="A1677" t="s">
        <v>3380</v>
      </c>
      <c r="B1677" t="s">
        <v>437</v>
      </c>
      <c r="C1677" t="s">
        <v>9</v>
      </c>
      <c r="D1677" t="s">
        <v>3381</v>
      </c>
      <c r="E1677" t="b">
        <v>1</v>
      </c>
      <c r="F1677">
        <f>COUNTIF($D$2:D3917,D1677)</f>
        <v>1</v>
      </c>
    </row>
    <row r="1678" spans="1:6" x14ac:dyDescent="0.35">
      <c r="A1678" t="s">
        <v>3382</v>
      </c>
      <c r="B1678" t="s">
        <v>35</v>
      </c>
      <c r="C1678" t="s">
        <v>9</v>
      </c>
      <c r="D1678" t="s">
        <v>3383</v>
      </c>
      <c r="E1678" t="b">
        <v>1</v>
      </c>
      <c r="F1678">
        <f>COUNTIF($D$2:D3918,D1678)</f>
        <v>1</v>
      </c>
    </row>
    <row r="1679" spans="1:6" x14ac:dyDescent="0.35">
      <c r="A1679" t="s">
        <v>3384</v>
      </c>
      <c r="B1679" t="s">
        <v>437</v>
      </c>
      <c r="C1679" t="s">
        <v>9</v>
      </c>
      <c r="D1679" t="s">
        <v>3385</v>
      </c>
      <c r="E1679" t="b">
        <v>1</v>
      </c>
      <c r="F1679">
        <f>COUNTIF($D$2:D3919,D1679)</f>
        <v>1</v>
      </c>
    </row>
    <row r="1680" spans="1:6" x14ac:dyDescent="0.35">
      <c r="A1680" t="s">
        <v>3386</v>
      </c>
      <c r="B1680" t="s">
        <v>72</v>
      </c>
      <c r="C1680" t="s">
        <v>9</v>
      </c>
      <c r="D1680" t="s">
        <v>3387</v>
      </c>
      <c r="E1680" t="b">
        <v>1</v>
      </c>
      <c r="F1680">
        <f>COUNTIF($D$2:D3920,D1680)</f>
        <v>2</v>
      </c>
    </row>
    <row r="1681" spans="1:6" x14ac:dyDescent="0.35">
      <c r="A1681" t="s">
        <v>3388</v>
      </c>
      <c r="B1681" t="s">
        <v>162</v>
      </c>
      <c r="C1681" t="s">
        <v>9</v>
      </c>
      <c r="D1681" t="s">
        <v>3389</v>
      </c>
      <c r="E1681" t="b">
        <v>1</v>
      </c>
      <c r="F1681">
        <f>COUNTIF($D$2:D3921,D1681)</f>
        <v>2</v>
      </c>
    </row>
    <row r="1682" spans="1:6" x14ac:dyDescent="0.35">
      <c r="A1682" t="s">
        <v>3390</v>
      </c>
      <c r="B1682" t="s">
        <v>65</v>
      </c>
      <c r="C1682" t="s">
        <v>9</v>
      </c>
      <c r="D1682" t="s">
        <v>3391</v>
      </c>
      <c r="E1682" t="b">
        <v>1</v>
      </c>
      <c r="F1682">
        <f>COUNTIF($D$2:D3922,D1682)</f>
        <v>1</v>
      </c>
    </row>
    <row r="1683" spans="1:6" x14ac:dyDescent="0.35">
      <c r="A1683" t="s">
        <v>3392</v>
      </c>
      <c r="B1683" t="s">
        <v>112</v>
      </c>
      <c r="C1683" t="s">
        <v>9</v>
      </c>
      <c r="D1683" t="s">
        <v>3393</v>
      </c>
      <c r="E1683" t="b">
        <v>1</v>
      </c>
      <c r="F1683">
        <f>COUNTIF($D$2:D3923,D1683)</f>
        <v>2</v>
      </c>
    </row>
    <row r="1684" spans="1:6" x14ac:dyDescent="0.35">
      <c r="A1684" t="s">
        <v>3394</v>
      </c>
      <c r="B1684" t="s">
        <v>81</v>
      </c>
      <c r="C1684" t="s">
        <v>9</v>
      </c>
      <c r="D1684" t="s">
        <v>3395</v>
      </c>
      <c r="E1684" t="b">
        <v>1</v>
      </c>
      <c r="F1684">
        <f>COUNTIF($D$2:D3924,D1684)</f>
        <v>1</v>
      </c>
    </row>
    <row r="1685" spans="1:6" x14ac:dyDescent="0.35">
      <c r="A1685" t="s">
        <v>3396</v>
      </c>
      <c r="B1685" t="s">
        <v>611</v>
      </c>
      <c r="C1685" t="s">
        <v>9</v>
      </c>
      <c r="D1685" t="s">
        <v>3397</v>
      </c>
      <c r="E1685" t="b">
        <v>1</v>
      </c>
      <c r="F1685">
        <f>COUNTIF($D$2:D3925,D1685)</f>
        <v>2</v>
      </c>
    </row>
    <row r="1686" spans="1:6" x14ac:dyDescent="0.35">
      <c r="A1686" t="s">
        <v>3398</v>
      </c>
      <c r="B1686" t="s">
        <v>454</v>
      </c>
      <c r="C1686" t="s">
        <v>9</v>
      </c>
      <c r="D1686" t="s">
        <v>3399</v>
      </c>
      <c r="E1686" t="b">
        <v>1</v>
      </c>
      <c r="F1686">
        <f>COUNTIF($D$2:D3926,D1686)</f>
        <v>1</v>
      </c>
    </row>
    <row r="1687" spans="1:6" x14ac:dyDescent="0.35">
      <c r="A1687" t="s">
        <v>3400</v>
      </c>
      <c r="B1687" t="s">
        <v>97</v>
      </c>
      <c r="C1687" t="s">
        <v>9</v>
      </c>
      <c r="D1687" t="s">
        <v>3401</v>
      </c>
      <c r="E1687" t="b">
        <v>1</v>
      </c>
      <c r="F1687">
        <f>COUNTIF($D$2:D3927,D1687)</f>
        <v>1</v>
      </c>
    </row>
    <row r="1688" spans="1:6" x14ac:dyDescent="0.35">
      <c r="A1688" t="s">
        <v>3402</v>
      </c>
      <c r="B1688" t="s">
        <v>250</v>
      </c>
      <c r="C1688" t="s">
        <v>9</v>
      </c>
      <c r="D1688" t="s">
        <v>3403</v>
      </c>
      <c r="E1688" t="b">
        <v>1</v>
      </c>
      <c r="F1688">
        <f>COUNTIF($D$2:D3928,D1688)</f>
        <v>1</v>
      </c>
    </row>
    <row r="1689" spans="1:6" x14ac:dyDescent="0.35">
      <c r="A1689" t="s">
        <v>3404</v>
      </c>
      <c r="B1689" t="s">
        <v>437</v>
      </c>
      <c r="C1689" t="s">
        <v>9</v>
      </c>
      <c r="D1689" t="s">
        <v>3405</v>
      </c>
      <c r="E1689" t="b">
        <v>1</v>
      </c>
      <c r="F1689">
        <f>COUNTIF($D$2:D3929,D1689)</f>
        <v>1</v>
      </c>
    </row>
    <row r="1690" spans="1:6" x14ac:dyDescent="0.35">
      <c r="A1690" t="s">
        <v>3406</v>
      </c>
      <c r="B1690" t="s">
        <v>112</v>
      </c>
      <c r="C1690" t="s">
        <v>9</v>
      </c>
      <c r="D1690" t="s">
        <v>3407</v>
      </c>
      <c r="E1690" t="b">
        <v>1</v>
      </c>
      <c r="F1690">
        <f>COUNTIF($D$2:D3930,D1690)</f>
        <v>1</v>
      </c>
    </row>
    <row r="1691" spans="1:6" x14ac:dyDescent="0.35">
      <c r="A1691" t="s">
        <v>3408</v>
      </c>
      <c r="B1691" t="s">
        <v>23</v>
      </c>
      <c r="C1691" t="s">
        <v>9</v>
      </c>
      <c r="D1691" t="s">
        <v>3409</v>
      </c>
      <c r="E1691" t="b">
        <v>1</v>
      </c>
      <c r="F1691">
        <f>COUNTIF($D$2:D3931,D1691)</f>
        <v>1</v>
      </c>
    </row>
    <row r="1692" spans="1:6" x14ac:dyDescent="0.35">
      <c r="A1692" t="s">
        <v>3410</v>
      </c>
      <c r="B1692" t="s">
        <v>892</v>
      </c>
      <c r="C1692" t="s">
        <v>9</v>
      </c>
      <c r="D1692" t="s">
        <v>3411</v>
      </c>
      <c r="E1692" t="b">
        <v>1</v>
      </c>
      <c r="F1692">
        <f>COUNTIF($D$2:D3932,D1692)</f>
        <v>1</v>
      </c>
    </row>
    <row r="1693" spans="1:6" x14ac:dyDescent="0.35">
      <c r="A1693" t="s">
        <v>3412</v>
      </c>
      <c r="B1693" t="s">
        <v>286</v>
      </c>
      <c r="C1693" t="s">
        <v>9</v>
      </c>
      <c r="D1693" t="s">
        <v>3413</v>
      </c>
      <c r="E1693" t="b">
        <v>1</v>
      </c>
      <c r="F1693">
        <f>COUNTIF($D$2:D3933,D1693)</f>
        <v>1</v>
      </c>
    </row>
    <row r="1694" spans="1:6" x14ac:dyDescent="0.35">
      <c r="A1694" t="s">
        <v>3414</v>
      </c>
      <c r="B1694" t="s">
        <v>785</v>
      </c>
      <c r="C1694" t="s">
        <v>9</v>
      </c>
      <c r="D1694" t="s">
        <v>3415</v>
      </c>
      <c r="E1694" t="b">
        <v>1</v>
      </c>
      <c r="F1694">
        <f>COUNTIF($D$2:D3934,D1694)</f>
        <v>1</v>
      </c>
    </row>
    <row r="1695" spans="1:6" x14ac:dyDescent="0.35">
      <c r="A1695" t="s">
        <v>3416</v>
      </c>
      <c r="B1695" t="s">
        <v>219</v>
      </c>
      <c r="C1695" t="s">
        <v>9</v>
      </c>
      <c r="D1695" t="s">
        <v>3417</v>
      </c>
      <c r="E1695" t="b">
        <v>1</v>
      </c>
      <c r="F1695">
        <f>COUNTIF($D$2:D3935,D1695)</f>
        <v>1</v>
      </c>
    </row>
    <row r="1696" spans="1:6" x14ac:dyDescent="0.35">
      <c r="A1696" t="s">
        <v>3418</v>
      </c>
      <c r="B1696" t="s">
        <v>611</v>
      </c>
      <c r="C1696" t="s">
        <v>9</v>
      </c>
      <c r="D1696" t="s">
        <v>3419</v>
      </c>
      <c r="E1696" t="b">
        <v>0</v>
      </c>
      <c r="F1696">
        <f>COUNTIF($D$2:D3936,D1696)</f>
        <v>1</v>
      </c>
    </row>
    <row r="1697" spans="1:6" x14ac:dyDescent="0.35">
      <c r="A1697" t="s">
        <v>3420</v>
      </c>
      <c r="B1697" t="s">
        <v>785</v>
      </c>
      <c r="C1697" t="s">
        <v>9</v>
      </c>
      <c r="D1697" t="s">
        <v>3421</v>
      </c>
      <c r="E1697" t="b">
        <v>1</v>
      </c>
      <c r="F1697">
        <f>COUNTIF($D$2:D3937,D1697)</f>
        <v>1</v>
      </c>
    </row>
    <row r="1698" spans="1:6" x14ac:dyDescent="0.35">
      <c r="A1698" t="s">
        <v>3422</v>
      </c>
      <c r="B1698" t="s">
        <v>139</v>
      </c>
      <c r="C1698" t="s">
        <v>9</v>
      </c>
      <c r="D1698" t="s">
        <v>3423</v>
      </c>
      <c r="E1698" t="b">
        <v>1</v>
      </c>
      <c r="F1698">
        <f>COUNTIF($D$2:D3938,D1698)</f>
        <v>1</v>
      </c>
    </row>
    <row r="1699" spans="1:6" x14ac:dyDescent="0.35">
      <c r="A1699" t="s">
        <v>3424</v>
      </c>
      <c r="B1699" t="s">
        <v>486</v>
      </c>
      <c r="C1699" t="s">
        <v>9</v>
      </c>
      <c r="D1699" t="s">
        <v>3425</v>
      </c>
      <c r="E1699" t="b">
        <v>0</v>
      </c>
      <c r="F1699">
        <f>COUNTIF($D$2:D3939,D1699)</f>
        <v>1</v>
      </c>
    </row>
    <row r="1700" spans="1:6" x14ac:dyDescent="0.35">
      <c r="A1700" t="s">
        <v>3426</v>
      </c>
      <c r="B1700" t="s">
        <v>493</v>
      </c>
      <c r="C1700" t="s">
        <v>9</v>
      </c>
      <c r="D1700" t="s">
        <v>3427</v>
      </c>
      <c r="E1700" t="b">
        <v>1</v>
      </c>
      <c r="F1700">
        <f>COUNTIF($D$2:D3940,D1700)</f>
        <v>1</v>
      </c>
    </row>
    <row r="1701" spans="1:6" x14ac:dyDescent="0.35">
      <c r="A1701" t="s">
        <v>3428</v>
      </c>
      <c r="B1701" t="s">
        <v>76</v>
      </c>
      <c r="C1701" t="s">
        <v>9</v>
      </c>
      <c r="D1701" t="s">
        <v>3429</v>
      </c>
      <c r="E1701" t="b">
        <v>1</v>
      </c>
      <c r="F1701">
        <f>COUNTIF($D$2:D3941,D1701)</f>
        <v>1</v>
      </c>
    </row>
    <row r="1702" spans="1:6" x14ac:dyDescent="0.35">
      <c r="A1702" t="s">
        <v>3430</v>
      </c>
      <c r="B1702" t="s">
        <v>32</v>
      </c>
      <c r="C1702" t="s">
        <v>9</v>
      </c>
      <c r="D1702" t="s">
        <v>3096</v>
      </c>
      <c r="E1702" t="b">
        <v>1</v>
      </c>
      <c r="F1702">
        <f>COUNTIF($D$2:D3942,D1702)</f>
        <v>2</v>
      </c>
    </row>
    <row r="1703" spans="1:6" x14ac:dyDescent="0.35">
      <c r="A1703" t="s">
        <v>3431</v>
      </c>
      <c r="B1703" t="s">
        <v>552</v>
      </c>
      <c r="C1703" t="s">
        <v>9</v>
      </c>
      <c r="D1703" t="s">
        <v>2229</v>
      </c>
      <c r="E1703" t="b">
        <v>1</v>
      </c>
      <c r="F1703">
        <f>COUNTIF($D$2:D3943,D1703)</f>
        <v>2</v>
      </c>
    </row>
    <row r="1704" spans="1:6" x14ac:dyDescent="0.35">
      <c r="A1704" t="s">
        <v>3432</v>
      </c>
      <c r="B1704" t="s">
        <v>241</v>
      </c>
      <c r="C1704" t="s">
        <v>9</v>
      </c>
      <c r="D1704" t="s">
        <v>3433</v>
      </c>
      <c r="E1704" t="b">
        <v>1</v>
      </c>
      <c r="F1704">
        <f>COUNTIF($D$2:D3944,D1704)</f>
        <v>1</v>
      </c>
    </row>
    <row r="1705" spans="1:6" x14ac:dyDescent="0.35">
      <c r="A1705" t="s">
        <v>3434</v>
      </c>
      <c r="B1705" t="s">
        <v>72</v>
      </c>
      <c r="C1705" t="s">
        <v>9</v>
      </c>
      <c r="D1705" t="s">
        <v>3435</v>
      </c>
      <c r="E1705" t="b">
        <v>1</v>
      </c>
      <c r="F1705">
        <f>COUNTIF($D$2:D3945,D1705)</f>
        <v>1</v>
      </c>
    </row>
    <row r="1706" spans="1:6" x14ac:dyDescent="0.35">
      <c r="A1706" t="s">
        <v>3436</v>
      </c>
      <c r="B1706" t="s">
        <v>493</v>
      </c>
      <c r="C1706" t="s">
        <v>9</v>
      </c>
      <c r="D1706" t="s">
        <v>2871</v>
      </c>
      <c r="E1706" t="b">
        <v>1</v>
      </c>
      <c r="F1706">
        <f>COUNTIF($D$2:D3946,D1706)</f>
        <v>2</v>
      </c>
    </row>
    <row r="1707" spans="1:6" x14ac:dyDescent="0.35">
      <c r="A1707" t="s">
        <v>3437</v>
      </c>
      <c r="B1707" t="s">
        <v>437</v>
      </c>
      <c r="C1707" t="s">
        <v>9</v>
      </c>
      <c r="D1707" t="s">
        <v>3438</v>
      </c>
      <c r="E1707" t="b">
        <v>1</v>
      </c>
      <c r="F1707">
        <f>COUNTIF($D$2:D3947,D1707)</f>
        <v>1</v>
      </c>
    </row>
    <row r="1708" spans="1:6" x14ac:dyDescent="0.35">
      <c r="A1708" t="s">
        <v>3439</v>
      </c>
      <c r="B1708" t="s">
        <v>378</v>
      </c>
      <c r="C1708" t="s">
        <v>9</v>
      </c>
      <c r="D1708" t="s">
        <v>967</v>
      </c>
      <c r="E1708" t="b">
        <v>1</v>
      </c>
      <c r="F1708">
        <f>COUNTIF($D$2:D3948,D1708)</f>
        <v>2</v>
      </c>
    </row>
    <row r="1709" spans="1:6" x14ac:dyDescent="0.35">
      <c r="A1709" t="s">
        <v>3440</v>
      </c>
      <c r="B1709" t="s">
        <v>638</v>
      </c>
      <c r="C1709" t="s">
        <v>9</v>
      </c>
      <c r="D1709" t="s">
        <v>3441</v>
      </c>
      <c r="E1709" t="b">
        <v>1</v>
      </c>
      <c r="F1709">
        <f>COUNTIF($D$2:D3949,D1709)</f>
        <v>1</v>
      </c>
    </row>
    <row r="1710" spans="1:6" x14ac:dyDescent="0.35">
      <c r="A1710" t="s">
        <v>3442</v>
      </c>
      <c r="B1710" t="s">
        <v>627</v>
      </c>
      <c r="C1710" t="s">
        <v>9</v>
      </c>
      <c r="D1710" t="s">
        <v>1020</v>
      </c>
      <c r="E1710" t="b">
        <v>1</v>
      </c>
      <c r="F1710">
        <f>COUNTIF($D$2:D3950,D1710)</f>
        <v>3</v>
      </c>
    </row>
    <row r="1711" spans="1:6" x14ac:dyDescent="0.35">
      <c r="A1711" t="s">
        <v>3443</v>
      </c>
      <c r="B1711" t="s">
        <v>43</v>
      </c>
      <c r="C1711" t="s">
        <v>9</v>
      </c>
      <c r="D1711" t="s">
        <v>3444</v>
      </c>
      <c r="E1711" t="b">
        <v>0</v>
      </c>
      <c r="F1711">
        <f>COUNTIF($D$2:D3951,D1711)</f>
        <v>1</v>
      </c>
    </row>
    <row r="1712" spans="1:6" x14ac:dyDescent="0.35">
      <c r="A1712" t="s">
        <v>3445</v>
      </c>
      <c r="B1712" t="s">
        <v>16</v>
      </c>
      <c r="C1712" t="s">
        <v>9</v>
      </c>
      <c r="D1712" t="s">
        <v>3446</v>
      </c>
      <c r="E1712" t="b">
        <v>1</v>
      </c>
      <c r="F1712">
        <f>COUNTIF($D$2:D3952,D1712)</f>
        <v>1</v>
      </c>
    </row>
    <row r="1713" spans="1:6" x14ac:dyDescent="0.35">
      <c r="A1713" t="s">
        <v>3447</v>
      </c>
      <c r="B1713" t="s">
        <v>8</v>
      </c>
      <c r="C1713" t="s">
        <v>9</v>
      </c>
      <c r="D1713" t="s">
        <v>3448</v>
      </c>
      <c r="E1713" t="b">
        <v>1</v>
      </c>
      <c r="F1713">
        <f>COUNTIF($D$2:D3953,D1713)</f>
        <v>1</v>
      </c>
    </row>
    <row r="1714" spans="1:6" x14ac:dyDescent="0.35">
      <c r="A1714" t="s">
        <v>3449</v>
      </c>
      <c r="B1714" t="s">
        <v>108</v>
      </c>
      <c r="C1714" t="s">
        <v>9</v>
      </c>
      <c r="D1714" t="s">
        <v>1139</v>
      </c>
      <c r="E1714" t="b">
        <v>1</v>
      </c>
      <c r="F1714">
        <f>COUNTIF($D$2:D3954,D1714)</f>
        <v>3</v>
      </c>
    </row>
    <row r="1715" spans="1:6" x14ac:dyDescent="0.35">
      <c r="A1715" t="s">
        <v>3450</v>
      </c>
      <c r="B1715" t="s">
        <v>39</v>
      </c>
      <c r="C1715" t="s">
        <v>9</v>
      </c>
      <c r="D1715" t="s">
        <v>3451</v>
      </c>
      <c r="E1715" t="b">
        <v>1</v>
      </c>
      <c r="F1715">
        <f>COUNTIF($D$2:D3955,D1715)</f>
        <v>1</v>
      </c>
    </row>
    <row r="1716" spans="1:6" x14ac:dyDescent="0.35">
      <c r="A1716" t="s">
        <v>3452</v>
      </c>
      <c r="B1716" t="s">
        <v>211</v>
      </c>
      <c r="C1716" t="s">
        <v>9</v>
      </c>
      <c r="D1716" t="s">
        <v>2996</v>
      </c>
      <c r="E1716" t="b">
        <v>1</v>
      </c>
      <c r="F1716">
        <f>COUNTIF($D$2:D3956,D1716)</f>
        <v>2</v>
      </c>
    </row>
    <row r="1717" spans="1:6" x14ac:dyDescent="0.35">
      <c r="A1717" t="s">
        <v>3453</v>
      </c>
      <c r="B1717" t="s">
        <v>336</v>
      </c>
      <c r="C1717" t="s">
        <v>9</v>
      </c>
      <c r="D1717" t="s">
        <v>2129</v>
      </c>
      <c r="E1717" t="b">
        <v>1</v>
      </c>
      <c r="F1717">
        <f>COUNTIF($D$2:D3957,D1717)</f>
        <v>2</v>
      </c>
    </row>
    <row r="1718" spans="1:6" x14ac:dyDescent="0.35">
      <c r="A1718" t="s">
        <v>3454</v>
      </c>
      <c r="B1718" t="s">
        <v>268</v>
      </c>
      <c r="C1718" t="s">
        <v>9</v>
      </c>
      <c r="D1718" t="s">
        <v>2747</v>
      </c>
      <c r="E1718" t="b">
        <v>1</v>
      </c>
      <c r="F1718">
        <f>COUNTIF($D$2:D3958,D1718)</f>
        <v>2</v>
      </c>
    </row>
    <row r="1719" spans="1:6" x14ac:dyDescent="0.35">
      <c r="A1719" t="s">
        <v>3455</v>
      </c>
      <c r="B1719" t="s">
        <v>23</v>
      </c>
      <c r="C1719" t="s">
        <v>9</v>
      </c>
      <c r="D1719" t="s">
        <v>3456</v>
      </c>
      <c r="E1719" t="b">
        <v>1</v>
      </c>
      <c r="F1719">
        <f>COUNTIF($D$2:D3959,D1719)</f>
        <v>1</v>
      </c>
    </row>
    <row r="1720" spans="1:6" x14ac:dyDescent="0.35">
      <c r="A1720" t="s">
        <v>3457</v>
      </c>
      <c r="B1720" t="s">
        <v>508</v>
      </c>
      <c r="C1720" t="s">
        <v>9</v>
      </c>
      <c r="D1720" t="s">
        <v>3458</v>
      </c>
      <c r="E1720" t="b">
        <v>1</v>
      </c>
      <c r="F1720">
        <f>COUNTIF($D$2:D3960,D1720)</f>
        <v>1</v>
      </c>
    </row>
    <row r="1721" spans="1:6" x14ac:dyDescent="0.35">
      <c r="A1721" t="s">
        <v>3459</v>
      </c>
      <c r="B1721" t="s">
        <v>346</v>
      </c>
      <c r="C1721" t="s">
        <v>9</v>
      </c>
      <c r="D1721" t="s">
        <v>1044</v>
      </c>
      <c r="E1721" t="b">
        <v>1</v>
      </c>
      <c r="F1721">
        <f>COUNTIF($D$2:D3961,D1721)</f>
        <v>4</v>
      </c>
    </row>
    <row r="1722" spans="1:6" x14ac:dyDescent="0.35">
      <c r="A1722" t="s">
        <v>3460</v>
      </c>
      <c r="B1722" t="s">
        <v>81</v>
      </c>
      <c r="C1722" t="s">
        <v>9</v>
      </c>
      <c r="D1722" t="s">
        <v>3461</v>
      </c>
      <c r="E1722" t="b">
        <v>1</v>
      </c>
      <c r="F1722">
        <f>COUNTIF($D$2:D3962,D1722)</f>
        <v>1</v>
      </c>
    </row>
    <row r="1723" spans="1:6" x14ac:dyDescent="0.35">
      <c r="A1723" t="s">
        <v>3462</v>
      </c>
      <c r="B1723" t="s">
        <v>486</v>
      </c>
      <c r="C1723" t="s">
        <v>9</v>
      </c>
      <c r="D1723" t="s">
        <v>40</v>
      </c>
      <c r="E1723" t="b">
        <v>1</v>
      </c>
      <c r="F1723">
        <f>COUNTIF($D$2:D3963,D1723)</f>
        <v>3</v>
      </c>
    </row>
    <row r="1724" spans="1:6" x14ac:dyDescent="0.35">
      <c r="A1724" t="s">
        <v>3463</v>
      </c>
      <c r="B1724" t="s">
        <v>62</v>
      </c>
      <c r="C1724" t="s">
        <v>9</v>
      </c>
      <c r="D1724" t="s">
        <v>3464</v>
      </c>
      <c r="E1724" t="b">
        <v>1</v>
      </c>
      <c r="F1724">
        <f>COUNTIF($D$2:D3964,D1724)</f>
        <v>1</v>
      </c>
    </row>
    <row r="1725" spans="1:6" x14ac:dyDescent="0.35">
      <c r="A1725" t="s">
        <v>3465</v>
      </c>
      <c r="B1725" t="s">
        <v>486</v>
      </c>
      <c r="C1725" t="s">
        <v>9</v>
      </c>
      <c r="D1725" t="s">
        <v>3466</v>
      </c>
      <c r="E1725" t="b">
        <v>1</v>
      </c>
      <c r="F1725">
        <f>COUNTIF($D$2:D3965,D1725)</f>
        <v>1</v>
      </c>
    </row>
    <row r="1726" spans="1:6" x14ac:dyDescent="0.35">
      <c r="A1726" t="s">
        <v>3467</v>
      </c>
      <c r="B1726" t="s">
        <v>437</v>
      </c>
      <c r="C1726" t="s">
        <v>9</v>
      </c>
      <c r="D1726" t="s">
        <v>1176</v>
      </c>
      <c r="E1726" t="b">
        <v>1</v>
      </c>
      <c r="F1726">
        <f>COUNTIF($D$2:D3966,D1726)</f>
        <v>2</v>
      </c>
    </row>
    <row r="1727" spans="1:6" x14ac:dyDescent="0.35">
      <c r="A1727" t="s">
        <v>3468</v>
      </c>
      <c r="B1727" t="s">
        <v>336</v>
      </c>
      <c r="C1727" t="s">
        <v>9</v>
      </c>
      <c r="D1727" t="s">
        <v>3469</v>
      </c>
      <c r="E1727" t="b">
        <v>1</v>
      </c>
      <c r="F1727">
        <f>COUNTIF($D$2:D3967,D1727)</f>
        <v>1</v>
      </c>
    </row>
    <row r="1728" spans="1:6" x14ac:dyDescent="0.35">
      <c r="A1728" t="s">
        <v>3470</v>
      </c>
      <c r="B1728" t="s">
        <v>785</v>
      </c>
      <c r="C1728" t="s">
        <v>9</v>
      </c>
      <c r="D1728" t="s">
        <v>3471</v>
      </c>
      <c r="E1728" t="b">
        <v>1</v>
      </c>
      <c r="F1728">
        <f>COUNTIF($D$2:D3968,D1728)</f>
        <v>1</v>
      </c>
    </row>
    <row r="1729" spans="1:6" x14ac:dyDescent="0.35">
      <c r="A1729" t="s">
        <v>3472</v>
      </c>
      <c r="B1729" t="s">
        <v>23</v>
      </c>
      <c r="C1729" t="s">
        <v>9</v>
      </c>
      <c r="D1729" t="s">
        <v>3473</v>
      </c>
      <c r="E1729" t="b">
        <v>1</v>
      </c>
      <c r="F1729">
        <f>COUNTIF($D$2:D3969,D1729)</f>
        <v>1</v>
      </c>
    </row>
    <row r="1730" spans="1:6" x14ac:dyDescent="0.35">
      <c r="A1730" t="s">
        <v>3474</v>
      </c>
      <c r="B1730" t="s">
        <v>225</v>
      </c>
      <c r="C1730" t="s">
        <v>9</v>
      </c>
      <c r="D1730" t="s">
        <v>953</v>
      </c>
      <c r="E1730" t="b">
        <v>1</v>
      </c>
      <c r="F1730">
        <f>COUNTIF($D$2:D3970,D1730)</f>
        <v>7</v>
      </c>
    </row>
    <row r="1731" spans="1:6" x14ac:dyDescent="0.35">
      <c r="A1731" t="s">
        <v>3475</v>
      </c>
      <c r="B1731" t="s">
        <v>336</v>
      </c>
      <c r="C1731" t="s">
        <v>9</v>
      </c>
      <c r="D1731" t="s">
        <v>3476</v>
      </c>
      <c r="E1731" t="b">
        <v>1</v>
      </c>
      <c r="F1731">
        <f>COUNTIF($D$2:D3971,D1731)</f>
        <v>1</v>
      </c>
    </row>
    <row r="1732" spans="1:6" x14ac:dyDescent="0.35">
      <c r="A1732" t="s">
        <v>3477</v>
      </c>
      <c r="B1732" t="s">
        <v>351</v>
      </c>
      <c r="C1732" t="s">
        <v>9</v>
      </c>
      <c r="D1732" t="s">
        <v>3478</v>
      </c>
      <c r="E1732" t="b">
        <v>1</v>
      </c>
      <c r="F1732">
        <f>COUNTIF($D$2:D3972,D1732)</f>
        <v>1</v>
      </c>
    </row>
    <row r="1733" spans="1:6" x14ac:dyDescent="0.35">
      <c r="A1733" t="s">
        <v>3479</v>
      </c>
      <c r="B1733" t="s">
        <v>392</v>
      </c>
      <c r="C1733" t="s">
        <v>9</v>
      </c>
      <c r="D1733" t="s">
        <v>3480</v>
      </c>
      <c r="E1733" t="b">
        <v>0</v>
      </c>
      <c r="F1733">
        <f>COUNTIF($D$2:D3973,D1733)</f>
        <v>1</v>
      </c>
    </row>
    <row r="1734" spans="1:6" x14ac:dyDescent="0.35">
      <c r="A1734" t="s">
        <v>3481</v>
      </c>
      <c r="B1734" t="s">
        <v>26</v>
      </c>
      <c r="C1734" t="s">
        <v>9</v>
      </c>
      <c r="D1734" t="s">
        <v>3482</v>
      </c>
      <c r="E1734" t="b">
        <v>1</v>
      </c>
      <c r="F1734">
        <f>COUNTIF($D$2:D3974,D1734)</f>
        <v>1</v>
      </c>
    </row>
    <row r="1735" spans="1:6" x14ac:dyDescent="0.35">
      <c r="A1735" t="s">
        <v>3483</v>
      </c>
      <c r="B1735" t="s">
        <v>552</v>
      </c>
      <c r="C1735" t="s">
        <v>9</v>
      </c>
      <c r="D1735" t="s">
        <v>3484</v>
      </c>
      <c r="E1735" t="b">
        <v>1</v>
      </c>
      <c r="F1735">
        <f>COUNTIF($D$2:D3975,D1735)</f>
        <v>1</v>
      </c>
    </row>
    <row r="1736" spans="1:6" x14ac:dyDescent="0.35">
      <c r="A1736" t="s">
        <v>3485</v>
      </c>
      <c r="B1736" t="s">
        <v>52</v>
      </c>
      <c r="C1736" t="s">
        <v>9</v>
      </c>
      <c r="D1736" t="s">
        <v>3486</v>
      </c>
      <c r="E1736" t="b">
        <v>1</v>
      </c>
      <c r="F1736">
        <f>COUNTIF($D$2:D3976,D1736)</f>
        <v>1</v>
      </c>
    </row>
    <row r="1737" spans="1:6" x14ac:dyDescent="0.35">
      <c r="A1737" t="s">
        <v>3487</v>
      </c>
      <c r="B1737" t="s">
        <v>627</v>
      </c>
      <c r="C1737" t="s">
        <v>9</v>
      </c>
      <c r="D1737" t="s">
        <v>3488</v>
      </c>
      <c r="E1737" t="b">
        <v>1</v>
      </c>
      <c r="F1737">
        <f>COUNTIF($D$2:D3977,D1737)</f>
        <v>1</v>
      </c>
    </row>
    <row r="1738" spans="1:6" x14ac:dyDescent="0.35">
      <c r="A1738" t="s">
        <v>3489</v>
      </c>
      <c r="B1738" t="s">
        <v>29</v>
      </c>
      <c r="C1738" t="s">
        <v>9</v>
      </c>
      <c r="D1738" t="s">
        <v>1903</v>
      </c>
      <c r="E1738" t="b">
        <v>1</v>
      </c>
      <c r="F1738">
        <f>COUNTIF($D$2:D3978,D1738)</f>
        <v>4</v>
      </c>
    </row>
    <row r="1739" spans="1:6" x14ac:dyDescent="0.35">
      <c r="A1739" t="s">
        <v>3490</v>
      </c>
      <c r="B1739" t="s">
        <v>32</v>
      </c>
      <c r="C1739" t="s">
        <v>9</v>
      </c>
      <c r="D1739" t="s">
        <v>3491</v>
      </c>
      <c r="E1739" t="b">
        <v>1</v>
      </c>
      <c r="F1739">
        <f>COUNTIF($D$2:D3979,D1739)</f>
        <v>1</v>
      </c>
    </row>
    <row r="1740" spans="1:6" x14ac:dyDescent="0.35">
      <c r="A1740" t="s">
        <v>3492</v>
      </c>
      <c r="B1740" t="s">
        <v>638</v>
      </c>
      <c r="C1740" t="s">
        <v>9</v>
      </c>
      <c r="D1740" t="s">
        <v>3493</v>
      </c>
      <c r="E1740" t="b">
        <v>0</v>
      </c>
      <c r="F1740">
        <f>COUNTIF($D$2:D3980,D1740)</f>
        <v>1</v>
      </c>
    </row>
    <row r="1741" spans="1:6" x14ac:dyDescent="0.35">
      <c r="A1741" t="s">
        <v>3494</v>
      </c>
      <c r="B1741" t="s">
        <v>611</v>
      </c>
      <c r="C1741" t="s">
        <v>9</v>
      </c>
      <c r="D1741" t="s">
        <v>3495</v>
      </c>
      <c r="E1741" t="b">
        <v>1</v>
      </c>
      <c r="F1741">
        <f>COUNTIF($D$2:D3981,D1741)</f>
        <v>1</v>
      </c>
    </row>
    <row r="1742" spans="1:6" x14ac:dyDescent="0.35">
      <c r="A1742" t="s">
        <v>3496</v>
      </c>
      <c r="B1742" t="s">
        <v>108</v>
      </c>
      <c r="C1742" t="s">
        <v>9</v>
      </c>
      <c r="D1742" t="s">
        <v>3497</v>
      </c>
      <c r="E1742" t="b">
        <v>1</v>
      </c>
      <c r="F1742">
        <f>COUNTIF($D$2:D3982,D1742)</f>
        <v>1</v>
      </c>
    </row>
    <row r="1743" spans="1:6" x14ac:dyDescent="0.35">
      <c r="A1743" t="s">
        <v>3498</v>
      </c>
      <c r="B1743" t="s">
        <v>8</v>
      </c>
      <c r="C1743" t="s">
        <v>9</v>
      </c>
      <c r="D1743" t="s">
        <v>3499</v>
      </c>
      <c r="E1743" t="b">
        <v>1</v>
      </c>
      <c r="F1743">
        <f>COUNTIF($D$2:D3983,D1743)</f>
        <v>2</v>
      </c>
    </row>
    <row r="1744" spans="1:6" x14ac:dyDescent="0.35">
      <c r="A1744" t="s">
        <v>3500</v>
      </c>
      <c r="B1744" t="s">
        <v>147</v>
      </c>
      <c r="C1744" t="s">
        <v>9</v>
      </c>
      <c r="D1744" t="s">
        <v>3501</v>
      </c>
      <c r="E1744" t="b">
        <v>1</v>
      </c>
      <c r="F1744">
        <f>COUNTIF($D$2:D3984,D1744)</f>
        <v>1</v>
      </c>
    </row>
    <row r="1745" spans="1:6" x14ac:dyDescent="0.35">
      <c r="A1745" t="s">
        <v>3502</v>
      </c>
      <c r="B1745" t="s">
        <v>115</v>
      </c>
      <c r="C1745" t="s">
        <v>9</v>
      </c>
      <c r="D1745" t="s">
        <v>1534</v>
      </c>
      <c r="E1745" t="b">
        <v>1</v>
      </c>
      <c r="F1745">
        <f>COUNTIF($D$2:D3985,D1745)</f>
        <v>2</v>
      </c>
    </row>
    <row r="1746" spans="1:6" x14ac:dyDescent="0.35">
      <c r="A1746" t="s">
        <v>3503</v>
      </c>
      <c r="B1746" t="s">
        <v>94</v>
      </c>
      <c r="C1746" t="s">
        <v>9</v>
      </c>
      <c r="D1746" t="s">
        <v>3504</v>
      </c>
      <c r="E1746" t="b">
        <v>1</v>
      </c>
      <c r="F1746">
        <f>COUNTIF($D$2:D3986,D1746)</f>
        <v>1</v>
      </c>
    </row>
    <row r="1747" spans="1:6" x14ac:dyDescent="0.35">
      <c r="A1747" t="s">
        <v>3505</v>
      </c>
      <c r="B1747" t="s">
        <v>250</v>
      </c>
      <c r="C1747" t="s">
        <v>9</v>
      </c>
      <c r="D1747" t="s">
        <v>2562</v>
      </c>
      <c r="E1747" t="b">
        <v>1</v>
      </c>
      <c r="F1747">
        <f>COUNTIF($D$2:D3987,D1747)</f>
        <v>2</v>
      </c>
    </row>
    <row r="1748" spans="1:6" x14ac:dyDescent="0.35">
      <c r="A1748" t="s">
        <v>3506</v>
      </c>
      <c r="B1748" t="s">
        <v>375</v>
      </c>
      <c r="C1748" t="s">
        <v>9</v>
      </c>
      <c r="D1748" t="s">
        <v>506</v>
      </c>
      <c r="E1748" t="b">
        <v>1</v>
      </c>
      <c r="F1748">
        <f>COUNTIF($D$2:D3988,D1748)</f>
        <v>3</v>
      </c>
    </row>
    <row r="1749" spans="1:6" x14ac:dyDescent="0.35">
      <c r="A1749" t="s">
        <v>3507</v>
      </c>
      <c r="B1749" t="s">
        <v>202</v>
      </c>
      <c r="C1749" t="s">
        <v>9</v>
      </c>
      <c r="D1749" t="s">
        <v>3508</v>
      </c>
      <c r="E1749" t="b">
        <v>0</v>
      </c>
      <c r="F1749">
        <f>COUNTIF($D$2:D3989,D1749)</f>
        <v>1</v>
      </c>
    </row>
    <row r="1750" spans="1:6" x14ac:dyDescent="0.35">
      <c r="A1750" t="s">
        <v>3509</v>
      </c>
      <c r="B1750" t="s">
        <v>134</v>
      </c>
      <c r="C1750" t="s">
        <v>9</v>
      </c>
      <c r="D1750" t="s">
        <v>3510</v>
      </c>
      <c r="E1750" t="b">
        <v>1</v>
      </c>
      <c r="F1750">
        <f>COUNTIF($D$2:D3990,D1750)</f>
        <v>1</v>
      </c>
    </row>
    <row r="1751" spans="1:6" x14ac:dyDescent="0.35">
      <c r="A1751" t="s">
        <v>3511</v>
      </c>
      <c r="B1751" t="s">
        <v>336</v>
      </c>
      <c r="C1751" t="s">
        <v>9</v>
      </c>
      <c r="D1751" t="s">
        <v>3512</v>
      </c>
      <c r="E1751" t="b">
        <v>1</v>
      </c>
      <c r="F1751">
        <f>COUNTIF($D$2:D3991,D1751)</f>
        <v>1</v>
      </c>
    </row>
    <row r="1752" spans="1:6" x14ac:dyDescent="0.35">
      <c r="A1752" t="s">
        <v>3513</v>
      </c>
      <c r="B1752" t="s">
        <v>134</v>
      </c>
      <c r="C1752" t="s">
        <v>9</v>
      </c>
      <c r="D1752" t="s">
        <v>3514</v>
      </c>
      <c r="E1752" t="b">
        <v>1</v>
      </c>
      <c r="F1752">
        <f>COUNTIF($D$2:D3992,D1752)</f>
        <v>1</v>
      </c>
    </row>
    <row r="1753" spans="1:6" x14ac:dyDescent="0.35">
      <c r="A1753" t="s">
        <v>3515</v>
      </c>
      <c r="B1753" t="s">
        <v>219</v>
      </c>
      <c r="C1753" t="s">
        <v>9</v>
      </c>
      <c r="D1753" t="s">
        <v>1619</v>
      </c>
      <c r="E1753" t="b">
        <v>1</v>
      </c>
      <c r="F1753">
        <f>COUNTIF($D$2:D3993,D1753)</f>
        <v>3</v>
      </c>
    </row>
    <row r="1754" spans="1:6" x14ac:dyDescent="0.35">
      <c r="A1754" t="s">
        <v>3516</v>
      </c>
      <c r="B1754" t="s">
        <v>91</v>
      </c>
      <c r="C1754" t="s">
        <v>9</v>
      </c>
      <c r="D1754" t="s">
        <v>3517</v>
      </c>
      <c r="E1754" t="b">
        <v>1</v>
      </c>
      <c r="F1754">
        <f>COUNTIF($D$2:D3994,D1754)</f>
        <v>1</v>
      </c>
    </row>
    <row r="1755" spans="1:6" x14ac:dyDescent="0.35">
      <c r="A1755" t="s">
        <v>3518</v>
      </c>
      <c r="B1755" t="s">
        <v>112</v>
      </c>
      <c r="C1755" t="s">
        <v>9</v>
      </c>
      <c r="D1755" t="s">
        <v>3519</v>
      </c>
      <c r="E1755" t="b">
        <v>1</v>
      </c>
      <c r="F1755">
        <f>COUNTIF($D$2:D3995,D1755)</f>
        <v>1</v>
      </c>
    </row>
    <row r="1756" spans="1:6" x14ac:dyDescent="0.35">
      <c r="A1756" t="s">
        <v>3520</v>
      </c>
      <c r="B1756" t="s">
        <v>86</v>
      </c>
      <c r="C1756" t="s">
        <v>9</v>
      </c>
      <c r="D1756" t="s">
        <v>3521</v>
      </c>
      <c r="E1756" t="b">
        <v>1</v>
      </c>
      <c r="F1756">
        <f>COUNTIF($D$2:D3996,D1756)</f>
        <v>1</v>
      </c>
    </row>
    <row r="1757" spans="1:6" x14ac:dyDescent="0.35">
      <c r="A1757" t="s">
        <v>3522</v>
      </c>
      <c r="B1757" t="s">
        <v>108</v>
      </c>
      <c r="C1757" t="s">
        <v>9</v>
      </c>
      <c r="D1757" t="s">
        <v>3397</v>
      </c>
      <c r="E1757" t="b">
        <v>1</v>
      </c>
      <c r="F1757">
        <f>COUNTIF($D$2:D3997,D1757)</f>
        <v>2</v>
      </c>
    </row>
    <row r="1758" spans="1:6" x14ac:dyDescent="0.35">
      <c r="A1758" t="s">
        <v>3523</v>
      </c>
      <c r="B1758" t="s">
        <v>250</v>
      </c>
      <c r="C1758" t="s">
        <v>9</v>
      </c>
      <c r="D1758" t="s">
        <v>3524</v>
      </c>
      <c r="E1758" t="b">
        <v>1</v>
      </c>
      <c r="F1758">
        <f>COUNTIF($D$2:D3998,D1758)</f>
        <v>1</v>
      </c>
    </row>
    <row r="1759" spans="1:6" x14ac:dyDescent="0.35">
      <c r="A1759" t="s">
        <v>3525</v>
      </c>
      <c r="B1759" t="s">
        <v>81</v>
      </c>
      <c r="C1759" t="s">
        <v>9</v>
      </c>
      <c r="D1759" t="s">
        <v>3526</v>
      </c>
      <c r="E1759" t="b">
        <v>1</v>
      </c>
      <c r="F1759">
        <f>COUNTIF($D$2:D3999,D1759)</f>
        <v>1</v>
      </c>
    </row>
    <row r="1760" spans="1:6" x14ac:dyDescent="0.35">
      <c r="A1760" t="s">
        <v>3527</v>
      </c>
      <c r="B1760" t="s">
        <v>29</v>
      </c>
      <c r="C1760" t="s">
        <v>9</v>
      </c>
      <c r="D1760" t="s">
        <v>152</v>
      </c>
      <c r="E1760" t="b">
        <v>1</v>
      </c>
      <c r="F1760">
        <f>COUNTIF($D$2:D4000,D1760)</f>
        <v>3</v>
      </c>
    </row>
    <row r="1761" spans="1:6" x14ac:dyDescent="0.35">
      <c r="A1761" t="s">
        <v>3528</v>
      </c>
      <c r="B1761" t="s">
        <v>129</v>
      </c>
      <c r="C1761" t="s">
        <v>9</v>
      </c>
      <c r="D1761" t="s">
        <v>3529</v>
      </c>
      <c r="E1761" t="b">
        <v>1</v>
      </c>
      <c r="F1761">
        <f>COUNTIF($D$2:D4001,D1761)</f>
        <v>1</v>
      </c>
    </row>
    <row r="1762" spans="1:6" x14ac:dyDescent="0.35">
      <c r="A1762" t="s">
        <v>3530</v>
      </c>
      <c r="B1762" t="s">
        <v>192</v>
      </c>
      <c r="C1762" t="s">
        <v>9</v>
      </c>
      <c r="D1762" t="s">
        <v>3531</v>
      </c>
      <c r="E1762" t="b">
        <v>1</v>
      </c>
      <c r="F1762">
        <f>COUNTIF($D$2:D4002,D1762)</f>
        <v>1</v>
      </c>
    </row>
    <row r="1763" spans="1:6" x14ac:dyDescent="0.35">
      <c r="A1763" t="s">
        <v>3532</v>
      </c>
      <c r="B1763" t="s">
        <v>57</v>
      </c>
      <c r="C1763" t="s">
        <v>9</v>
      </c>
      <c r="D1763" t="s">
        <v>2820</v>
      </c>
      <c r="E1763" t="b">
        <v>1</v>
      </c>
      <c r="F1763">
        <f>COUNTIF($D$2:D4003,D1763)</f>
        <v>2</v>
      </c>
    </row>
    <row r="1764" spans="1:6" x14ac:dyDescent="0.35">
      <c r="A1764" t="s">
        <v>3533</v>
      </c>
      <c r="B1764" t="s">
        <v>175</v>
      </c>
      <c r="C1764" t="s">
        <v>9</v>
      </c>
      <c r="D1764" t="s">
        <v>3534</v>
      </c>
      <c r="E1764" t="b">
        <v>1</v>
      </c>
      <c r="F1764">
        <f>COUNTIF($D$2:D4004,D1764)</f>
        <v>1</v>
      </c>
    </row>
    <row r="1765" spans="1:6" x14ac:dyDescent="0.35">
      <c r="A1765" t="s">
        <v>3535</v>
      </c>
      <c r="B1765" t="s">
        <v>508</v>
      </c>
      <c r="C1765" t="s">
        <v>9</v>
      </c>
      <c r="D1765" t="s">
        <v>3536</v>
      </c>
      <c r="E1765" t="b">
        <v>1</v>
      </c>
      <c r="F1765">
        <f>COUNTIF($D$2:D4005,D1765)</f>
        <v>1</v>
      </c>
    </row>
    <row r="1766" spans="1:6" x14ac:dyDescent="0.35">
      <c r="A1766" t="s">
        <v>3537</v>
      </c>
      <c r="B1766" t="s">
        <v>134</v>
      </c>
      <c r="C1766" t="s">
        <v>9</v>
      </c>
      <c r="D1766" t="s">
        <v>3538</v>
      </c>
      <c r="E1766" t="b">
        <v>1</v>
      </c>
      <c r="F1766">
        <f>COUNTIF($D$2:D4006,D1766)</f>
        <v>1</v>
      </c>
    </row>
    <row r="1767" spans="1:6" x14ac:dyDescent="0.35">
      <c r="A1767" t="s">
        <v>3539</v>
      </c>
      <c r="B1767" t="s">
        <v>286</v>
      </c>
      <c r="C1767" t="s">
        <v>9</v>
      </c>
      <c r="D1767" t="s">
        <v>1331</v>
      </c>
      <c r="E1767" t="b">
        <v>1</v>
      </c>
      <c r="F1767">
        <f>COUNTIF($D$2:D4007,D1767)</f>
        <v>2</v>
      </c>
    </row>
    <row r="1768" spans="1:6" x14ac:dyDescent="0.35">
      <c r="A1768" t="s">
        <v>3540</v>
      </c>
      <c r="B1768" t="s">
        <v>62</v>
      </c>
      <c r="C1768" t="s">
        <v>9</v>
      </c>
      <c r="D1768" t="s">
        <v>3541</v>
      </c>
      <c r="E1768" t="b">
        <v>1</v>
      </c>
      <c r="F1768">
        <f>COUNTIF($D$2:D4008,D1768)</f>
        <v>1</v>
      </c>
    </row>
    <row r="1769" spans="1:6" x14ac:dyDescent="0.35">
      <c r="A1769" t="s">
        <v>3542</v>
      </c>
      <c r="B1769" t="s">
        <v>493</v>
      </c>
      <c r="C1769" t="s">
        <v>9</v>
      </c>
      <c r="D1769" t="s">
        <v>3543</v>
      </c>
      <c r="E1769" t="b">
        <v>1</v>
      </c>
      <c r="F1769">
        <f>COUNTIF($D$2:D4009,D1769)</f>
        <v>1</v>
      </c>
    </row>
    <row r="1770" spans="1:6" x14ac:dyDescent="0.35">
      <c r="A1770" t="s">
        <v>3544</v>
      </c>
      <c r="B1770" t="s">
        <v>23</v>
      </c>
      <c r="C1770" t="s">
        <v>9</v>
      </c>
      <c r="D1770" t="s">
        <v>3545</v>
      </c>
      <c r="E1770" t="b">
        <v>1</v>
      </c>
      <c r="F1770">
        <f>COUNTIF($D$2:D4010,D1770)</f>
        <v>1</v>
      </c>
    </row>
    <row r="1771" spans="1:6" x14ac:dyDescent="0.35">
      <c r="A1771" t="s">
        <v>3546</v>
      </c>
      <c r="B1771" t="s">
        <v>324</v>
      </c>
      <c r="C1771" t="s">
        <v>9</v>
      </c>
      <c r="D1771" t="s">
        <v>3547</v>
      </c>
      <c r="E1771" t="b">
        <v>1</v>
      </c>
      <c r="F1771">
        <f>COUNTIF($D$2:D4011,D1771)</f>
        <v>1</v>
      </c>
    </row>
    <row r="1772" spans="1:6" x14ac:dyDescent="0.35">
      <c r="A1772" t="s">
        <v>3548</v>
      </c>
      <c r="B1772" t="s">
        <v>622</v>
      </c>
      <c r="C1772" t="s">
        <v>9</v>
      </c>
      <c r="D1772" t="s">
        <v>1256</v>
      </c>
      <c r="E1772" t="b">
        <v>1</v>
      </c>
      <c r="F1772">
        <f>COUNTIF($D$2:D4012,D1772)</f>
        <v>3</v>
      </c>
    </row>
    <row r="1773" spans="1:6" x14ac:dyDescent="0.35">
      <c r="A1773" t="s">
        <v>3549</v>
      </c>
      <c r="B1773" t="s">
        <v>241</v>
      </c>
      <c r="C1773" t="s">
        <v>9</v>
      </c>
      <c r="D1773" t="s">
        <v>3550</v>
      </c>
      <c r="E1773" t="b">
        <v>1</v>
      </c>
      <c r="F1773">
        <f>COUNTIF($D$2:D4013,D1773)</f>
        <v>1</v>
      </c>
    </row>
    <row r="1774" spans="1:6" x14ac:dyDescent="0.35">
      <c r="A1774" t="s">
        <v>3551</v>
      </c>
      <c r="B1774" t="s">
        <v>286</v>
      </c>
      <c r="C1774" t="s">
        <v>9</v>
      </c>
      <c r="D1774" t="s">
        <v>3552</v>
      </c>
      <c r="E1774" t="b">
        <v>1</v>
      </c>
      <c r="F1774">
        <f>COUNTIF($D$2:D4014,D1774)</f>
        <v>1</v>
      </c>
    </row>
    <row r="1775" spans="1:6" x14ac:dyDescent="0.35">
      <c r="A1775" t="s">
        <v>3553</v>
      </c>
      <c r="B1775" t="s">
        <v>199</v>
      </c>
      <c r="C1775" t="s">
        <v>9</v>
      </c>
      <c r="D1775" t="s">
        <v>3554</v>
      </c>
      <c r="E1775" t="b">
        <v>1</v>
      </c>
      <c r="F1775">
        <f>COUNTIF($D$2:D4015,D1775)</f>
        <v>1</v>
      </c>
    </row>
    <row r="1776" spans="1:6" x14ac:dyDescent="0.35">
      <c r="A1776" t="s">
        <v>3555</v>
      </c>
      <c r="B1776" t="s">
        <v>139</v>
      </c>
      <c r="C1776" t="s">
        <v>9</v>
      </c>
      <c r="D1776" t="s">
        <v>1070</v>
      </c>
      <c r="E1776" t="b">
        <v>1</v>
      </c>
      <c r="F1776">
        <f>COUNTIF($D$2:D4016,D1776)</f>
        <v>3</v>
      </c>
    </row>
    <row r="1777" spans="1:6" x14ac:dyDescent="0.35">
      <c r="A1777" t="s">
        <v>3556</v>
      </c>
      <c r="B1777" t="s">
        <v>785</v>
      </c>
      <c r="C1777" t="s">
        <v>9</v>
      </c>
      <c r="D1777" t="s">
        <v>3557</v>
      </c>
      <c r="E1777" t="b">
        <v>1</v>
      </c>
      <c r="F1777">
        <f>COUNTIF($D$2:D4017,D1777)</f>
        <v>1</v>
      </c>
    </row>
    <row r="1778" spans="1:6" x14ac:dyDescent="0.35">
      <c r="A1778" t="s">
        <v>3558</v>
      </c>
      <c r="B1778" t="s">
        <v>508</v>
      </c>
      <c r="C1778" t="s">
        <v>9</v>
      </c>
      <c r="D1778" t="s">
        <v>3326</v>
      </c>
      <c r="E1778" t="b">
        <v>1</v>
      </c>
      <c r="F1778">
        <f>COUNTIF($D$2:D4018,D1778)</f>
        <v>2</v>
      </c>
    </row>
    <row r="1779" spans="1:6" x14ac:dyDescent="0.35">
      <c r="A1779" t="s">
        <v>3559</v>
      </c>
      <c r="B1779" t="s">
        <v>351</v>
      </c>
      <c r="C1779" t="s">
        <v>9</v>
      </c>
      <c r="D1779" t="s">
        <v>3560</v>
      </c>
      <c r="E1779" t="b">
        <v>1</v>
      </c>
      <c r="F1779">
        <f>COUNTIF($D$2:D4019,D1779)</f>
        <v>1</v>
      </c>
    </row>
    <row r="1780" spans="1:6" x14ac:dyDescent="0.35">
      <c r="A1780" t="s">
        <v>3561</v>
      </c>
      <c r="B1780" t="s">
        <v>76</v>
      </c>
      <c r="C1780" t="s">
        <v>9</v>
      </c>
      <c r="D1780" t="s">
        <v>3562</v>
      </c>
      <c r="E1780" t="b">
        <v>1</v>
      </c>
      <c r="F1780">
        <f>COUNTIF($D$2:D4020,D1780)</f>
        <v>1</v>
      </c>
    </row>
    <row r="1781" spans="1:6" x14ac:dyDescent="0.35">
      <c r="A1781" t="s">
        <v>3563</v>
      </c>
      <c r="B1781" t="s">
        <v>8</v>
      </c>
      <c r="C1781" t="s">
        <v>9</v>
      </c>
      <c r="D1781" t="s">
        <v>3564</v>
      </c>
      <c r="E1781" t="b">
        <v>1</v>
      </c>
      <c r="F1781">
        <f>COUNTIF($D$2:D4021,D1781)</f>
        <v>1</v>
      </c>
    </row>
    <row r="1782" spans="1:6" x14ac:dyDescent="0.35">
      <c r="A1782" t="s">
        <v>3565</v>
      </c>
      <c r="B1782" t="s">
        <v>785</v>
      </c>
      <c r="C1782" t="s">
        <v>9</v>
      </c>
      <c r="D1782" t="s">
        <v>3566</v>
      </c>
      <c r="E1782" t="b">
        <v>1</v>
      </c>
      <c r="F1782">
        <f>COUNTIF($D$2:D4022,D1782)</f>
        <v>1</v>
      </c>
    </row>
    <row r="1783" spans="1:6" x14ac:dyDescent="0.35">
      <c r="A1783" t="s">
        <v>3567</v>
      </c>
      <c r="B1783" t="s">
        <v>378</v>
      </c>
      <c r="C1783" t="s">
        <v>9</v>
      </c>
      <c r="D1783" t="s">
        <v>3568</v>
      </c>
      <c r="E1783" t="b">
        <v>1</v>
      </c>
      <c r="F1783">
        <f>COUNTIF($D$2:D4023,D1783)</f>
        <v>1</v>
      </c>
    </row>
    <row r="1784" spans="1:6" x14ac:dyDescent="0.35">
      <c r="A1784" t="s">
        <v>3569</v>
      </c>
      <c r="B1784" t="s">
        <v>43</v>
      </c>
      <c r="C1784" t="s">
        <v>9</v>
      </c>
      <c r="D1784" t="s">
        <v>1280</v>
      </c>
      <c r="E1784" t="b">
        <v>1</v>
      </c>
      <c r="F1784">
        <f>COUNTIF($D$2:D4024,D1784)</f>
        <v>2</v>
      </c>
    </row>
    <row r="1785" spans="1:6" x14ac:dyDescent="0.35">
      <c r="A1785" t="s">
        <v>3570</v>
      </c>
      <c r="B1785" t="s">
        <v>43</v>
      </c>
      <c r="C1785" t="s">
        <v>9</v>
      </c>
      <c r="D1785" t="s">
        <v>3571</v>
      </c>
      <c r="E1785" t="b">
        <v>1</v>
      </c>
      <c r="F1785">
        <f>COUNTIF($D$2:D4025,D1785)</f>
        <v>1</v>
      </c>
    </row>
    <row r="1786" spans="1:6" x14ac:dyDescent="0.35">
      <c r="A1786" t="s">
        <v>3572</v>
      </c>
      <c r="B1786" t="s">
        <v>330</v>
      </c>
      <c r="C1786" t="s">
        <v>9</v>
      </c>
      <c r="D1786" t="s">
        <v>3573</v>
      </c>
      <c r="E1786" t="b">
        <v>1</v>
      </c>
      <c r="F1786">
        <f>COUNTIF($D$2:D4026,D1786)</f>
        <v>1</v>
      </c>
    </row>
    <row r="1787" spans="1:6" x14ac:dyDescent="0.35">
      <c r="A1787" t="s">
        <v>3574</v>
      </c>
      <c r="B1787" t="s">
        <v>139</v>
      </c>
      <c r="C1787" t="s">
        <v>9</v>
      </c>
      <c r="D1787" t="s">
        <v>3575</v>
      </c>
      <c r="E1787" t="b">
        <v>1</v>
      </c>
      <c r="F1787">
        <f>COUNTIF($D$2:D4027,D1787)</f>
        <v>1</v>
      </c>
    </row>
    <row r="1788" spans="1:6" x14ac:dyDescent="0.35">
      <c r="A1788" t="s">
        <v>3576</v>
      </c>
      <c r="B1788" t="s">
        <v>638</v>
      </c>
      <c r="C1788" t="s">
        <v>9</v>
      </c>
      <c r="D1788" t="s">
        <v>1833</v>
      </c>
      <c r="E1788" t="b">
        <v>1</v>
      </c>
      <c r="F1788">
        <f>COUNTIF($D$2:D4028,D1788)</f>
        <v>2</v>
      </c>
    </row>
    <row r="1789" spans="1:6" x14ac:dyDescent="0.35">
      <c r="A1789" t="s">
        <v>3577</v>
      </c>
      <c r="B1789" t="s">
        <v>199</v>
      </c>
      <c r="C1789" t="s">
        <v>9</v>
      </c>
      <c r="D1789" t="s">
        <v>3578</v>
      </c>
      <c r="E1789" t="b">
        <v>0</v>
      </c>
      <c r="F1789">
        <f>COUNTIF($D$2:D4029,D1789)</f>
        <v>1</v>
      </c>
    </row>
    <row r="1790" spans="1:6" x14ac:dyDescent="0.35">
      <c r="A1790" t="s">
        <v>3579</v>
      </c>
      <c r="B1790" t="s">
        <v>43</v>
      </c>
      <c r="C1790" t="s">
        <v>9</v>
      </c>
      <c r="D1790" t="s">
        <v>3580</v>
      </c>
      <c r="E1790" t="b">
        <v>1</v>
      </c>
      <c r="F1790">
        <f>COUNTIF($D$2:D4030,D1790)</f>
        <v>1</v>
      </c>
    </row>
    <row r="1791" spans="1:6" x14ac:dyDescent="0.35">
      <c r="A1791" t="s">
        <v>3581</v>
      </c>
      <c r="B1791" t="s">
        <v>346</v>
      </c>
      <c r="C1791" t="s">
        <v>9</v>
      </c>
      <c r="D1791" t="s">
        <v>252</v>
      </c>
      <c r="E1791" t="b">
        <v>1</v>
      </c>
      <c r="F1791">
        <f>COUNTIF($D$2:D4031,D1791)</f>
        <v>2</v>
      </c>
    </row>
    <row r="1792" spans="1:6" x14ac:dyDescent="0.35">
      <c r="A1792" t="s">
        <v>3582</v>
      </c>
      <c r="B1792" t="s">
        <v>20</v>
      </c>
      <c r="C1792" t="s">
        <v>9</v>
      </c>
      <c r="D1792" t="s">
        <v>3583</v>
      </c>
      <c r="E1792" t="b">
        <v>1</v>
      </c>
      <c r="F1792">
        <f>COUNTIF($D$2:D4032,D1792)</f>
        <v>1</v>
      </c>
    </row>
    <row r="1793" spans="1:6" x14ac:dyDescent="0.35">
      <c r="A1793" t="s">
        <v>3584</v>
      </c>
      <c r="B1793" t="s">
        <v>86</v>
      </c>
      <c r="C1793" t="s">
        <v>9</v>
      </c>
      <c r="D1793" t="s">
        <v>3585</v>
      </c>
      <c r="E1793" t="b">
        <v>1</v>
      </c>
      <c r="F1793">
        <f>COUNTIF($D$2:D4033,D1793)</f>
        <v>1</v>
      </c>
    </row>
    <row r="1794" spans="1:6" x14ac:dyDescent="0.35">
      <c r="A1794" t="s">
        <v>3586</v>
      </c>
      <c r="B1794" t="s">
        <v>72</v>
      </c>
      <c r="C1794" t="s">
        <v>9</v>
      </c>
      <c r="D1794" t="s">
        <v>632</v>
      </c>
      <c r="E1794" t="b">
        <v>1</v>
      </c>
      <c r="F1794">
        <f>COUNTIF($D$2:D4034,D1794)</f>
        <v>2</v>
      </c>
    </row>
    <row r="1795" spans="1:6" x14ac:dyDescent="0.35">
      <c r="A1795" t="s">
        <v>3587</v>
      </c>
      <c r="B1795" t="s">
        <v>892</v>
      </c>
      <c r="C1795" t="s">
        <v>9</v>
      </c>
      <c r="D1795" t="s">
        <v>3588</v>
      </c>
      <c r="E1795" t="b">
        <v>1</v>
      </c>
      <c r="F1795">
        <f>COUNTIF($D$2:D4035,D1795)</f>
        <v>1</v>
      </c>
    </row>
    <row r="1796" spans="1:6" x14ac:dyDescent="0.35">
      <c r="A1796" t="s">
        <v>3589</v>
      </c>
      <c r="B1796" t="s">
        <v>169</v>
      </c>
      <c r="C1796" t="s">
        <v>9</v>
      </c>
      <c r="D1796" t="s">
        <v>1780</v>
      </c>
      <c r="E1796" t="b">
        <v>1</v>
      </c>
      <c r="F1796">
        <f>COUNTIF($D$2:D4036,D1796)</f>
        <v>4</v>
      </c>
    </row>
    <row r="1797" spans="1:6" x14ac:dyDescent="0.35">
      <c r="A1797" t="s">
        <v>3590</v>
      </c>
      <c r="B1797" t="s">
        <v>486</v>
      </c>
      <c r="C1797" t="s">
        <v>9</v>
      </c>
      <c r="D1797" t="s">
        <v>3591</v>
      </c>
      <c r="E1797" t="b">
        <v>1</v>
      </c>
      <c r="F1797">
        <f>COUNTIF($D$2:D4037,D1797)</f>
        <v>1</v>
      </c>
    </row>
    <row r="1798" spans="1:6" x14ac:dyDescent="0.35">
      <c r="A1798" t="s">
        <v>3592</v>
      </c>
      <c r="B1798" t="s">
        <v>483</v>
      </c>
      <c r="C1798" t="s">
        <v>9</v>
      </c>
      <c r="D1798" t="s">
        <v>1540</v>
      </c>
      <c r="E1798" t="b">
        <v>1</v>
      </c>
      <c r="F1798">
        <f>COUNTIF($D$2:D4038,D1798)</f>
        <v>2</v>
      </c>
    </row>
    <row r="1799" spans="1:6" x14ac:dyDescent="0.35">
      <c r="A1799" t="s">
        <v>3593</v>
      </c>
      <c r="B1799" t="s">
        <v>139</v>
      </c>
      <c r="C1799" t="s">
        <v>9</v>
      </c>
      <c r="D1799" t="s">
        <v>3594</v>
      </c>
      <c r="E1799" t="b">
        <v>1</v>
      </c>
      <c r="F1799">
        <f>COUNTIF($D$2:D4039,D1799)</f>
        <v>1</v>
      </c>
    </row>
    <row r="1800" spans="1:6" x14ac:dyDescent="0.35">
      <c r="A1800" t="s">
        <v>3595</v>
      </c>
      <c r="B1800" t="s">
        <v>94</v>
      </c>
      <c r="C1800" t="s">
        <v>9</v>
      </c>
      <c r="D1800" t="s">
        <v>3596</v>
      </c>
      <c r="E1800" t="b">
        <v>1</v>
      </c>
      <c r="F1800">
        <f>COUNTIF($D$2:D4040,D1800)</f>
        <v>1</v>
      </c>
    </row>
    <row r="1801" spans="1:6" x14ac:dyDescent="0.35">
      <c r="A1801" t="s">
        <v>3597</v>
      </c>
      <c r="B1801" t="s">
        <v>437</v>
      </c>
      <c r="C1801" t="s">
        <v>9</v>
      </c>
      <c r="D1801" t="s">
        <v>3598</v>
      </c>
      <c r="E1801" t="b">
        <v>1</v>
      </c>
      <c r="F1801">
        <f>COUNTIF($D$2:D4041,D1801)</f>
        <v>1</v>
      </c>
    </row>
    <row r="1802" spans="1:6" x14ac:dyDescent="0.35">
      <c r="A1802" t="s">
        <v>3599</v>
      </c>
      <c r="B1802" t="s">
        <v>129</v>
      </c>
      <c r="C1802" t="s">
        <v>9</v>
      </c>
      <c r="D1802" t="s">
        <v>3600</v>
      </c>
      <c r="E1802" t="b">
        <v>1</v>
      </c>
      <c r="F1802">
        <f>COUNTIF($D$2:D4042,D1802)</f>
        <v>1</v>
      </c>
    </row>
    <row r="1803" spans="1:6" x14ac:dyDescent="0.35">
      <c r="A1803" t="s">
        <v>3601</v>
      </c>
      <c r="B1803" t="s">
        <v>336</v>
      </c>
      <c r="C1803" t="s">
        <v>9</v>
      </c>
      <c r="D1803" t="s">
        <v>3602</v>
      </c>
      <c r="E1803" t="b">
        <v>1</v>
      </c>
      <c r="F1803">
        <f>COUNTIF($D$2:D4043,D1803)</f>
        <v>1</v>
      </c>
    </row>
    <row r="1804" spans="1:6" x14ac:dyDescent="0.35">
      <c r="A1804" t="s">
        <v>3603</v>
      </c>
      <c r="B1804" t="s">
        <v>29</v>
      </c>
      <c r="C1804" t="s">
        <v>9</v>
      </c>
      <c r="D1804" t="s">
        <v>2104</v>
      </c>
      <c r="E1804" t="b">
        <v>1</v>
      </c>
      <c r="F1804">
        <f>COUNTIF($D$2:D4044,D1804)</f>
        <v>2</v>
      </c>
    </row>
    <row r="1805" spans="1:6" x14ac:dyDescent="0.35">
      <c r="A1805" t="s">
        <v>3604</v>
      </c>
      <c r="B1805" t="s">
        <v>118</v>
      </c>
      <c r="C1805" t="s">
        <v>9</v>
      </c>
      <c r="D1805" t="s">
        <v>3605</v>
      </c>
      <c r="E1805" t="b">
        <v>1</v>
      </c>
      <c r="F1805">
        <f>COUNTIF($D$2:D4045,D1805)</f>
        <v>1</v>
      </c>
    </row>
    <row r="1806" spans="1:6" x14ac:dyDescent="0.35">
      <c r="A1806" t="s">
        <v>3606</v>
      </c>
      <c r="B1806" t="s">
        <v>354</v>
      </c>
      <c r="C1806" t="s">
        <v>9</v>
      </c>
      <c r="D1806" t="s">
        <v>427</v>
      </c>
      <c r="E1806" t="b">
        <v>1</v>
      </c>
      <c r="F1806">
        <f>COUNTIF($D$2:D4046,D1806)</f>
        <v>3</v>
      </c>
    </row>
    <row r="1807" spans="1:6" x14ac:dyDescent="0.35">
      <c r="A1807" t="s">
        <v>3607</v>
      </c>
      <c r="B1807" t="s">
        <v>26</v>
      </c>
      <c r="C1807" t="s">
        <v>9</v>
      </c>
      <c r="D1807" t="s">
        <v>3608</v>
      </c>
      <c r="E1807" t="b">
        <v>1</v>
      </c>
      <c r="F1807">
        <f>COUNTIF($D$2:D4047,D1807)</f>
        <v>1</v>
      </c>
    </row>
    <row r="1808" spans="1:6" x14ac:dyDescent="0.35">
      <c r="A1808" t="s">
        <v>3609</v>
      </c>
      <c r="B1808" t="s">
        <v>219</v>
      </c>
      <c r="C1808" t="s">
        <v>9</v>
      </c>
      <c r="D1808" t="s">
        <v>3610</v>
      </c>
      <c r="E1808" t="b">
        <v>1</v>
      </c>
      <c r="F1808">
        <f>COUNTIF($D$2:D4048,D1808)</f>
        <v>1</v>
      </c>
    </row>
    <row r="1809" spans="1:6" x14ac:dyDescent="0.35">
      <c r="A1809" t="s">
        <v>3611</v>
      </c>
      <c r="B1809" t="s">
        <v>650</v>
      </c>
      <c r="C1809" t="s">
        <v>9</v>
      </c>
      <c r="D1809" t="s">
        <v>10</v>
      </c>
      <c r="E1809" t="b">
        <v>1</v>
      </c>
      <c r="F1809">
        <f>COUNTIF($D$2:D4049,D1809)</f>
        <v>2</v>
      </c>
    </row>
    <row r="1810" spans="1:6" x14ac:dyDescent="0.35">
      <c r="A1810" t="s">
        <v>3612</v>
      </c>
      <c r="B1810" t="s">
        <v>650</v>
      </c>
      <c r="C1810" t="s">
        <v>9</v>
      </c>
      <c r="D1810" t="s">
        <v>3613</v>
      </c>
      <c r="E1810" t="b">
        <v>1</v>
      </c>
      <c r="F1810">
        <f>COUNTIF($D$2:D4050,D1810)</f>
        <v>1</v>
      </c>
    </row>
    <row r="1811" spans="1:6" x14ac:dyDescent="0.35">
      <c r="A1811" t="s">
        <v>3614</v>
      </c>
      <c r="B1811" t="s">
        <v>785</v>
      </c>
      <c r="C1811" t="s">
        <v>9</v>
      </c>
      <c r="D1811" t="s">
        <v>2377</v>
      </c>
      <c r="E1811" t="b">
        <v>0</v>
      </c>
      <c r="F1811">
        <f>COUNTIF($D$2:D4051,D1811)</f>
        <v>3</v>
      </c>
    </row>
    <row r="1812" spans="1:6" x14ac:dyDescent="0.35">
      <c r="A1812" t="s">
        <v>3615</v>
      </c>
      <c r="B1812" t="s">
        <v>225</v>
      </c>
      <c r="C1812" t="s">
        <v>9</v>
      </c>
      <c r="D1812" t="s">
        <v>3616</v>
      </c>
      <c r="E1812" t="b">
        <v>1</v>
      </c>
      <c r="F1812">
        <f>COUNTIF($D$2:D4052,D1812)</f>
        <v>1</v>
      </c>
    </row>
    <row r="1813" spans="1:6" x14ac:dyDescent="0.35">
      <c r="A1813" t="s">
        <v>3617</v>
      </c>
      <c r="B1813" t="s">
        <v>29</v>
      </c>
      <c r="C1813" t="s">
        <v>9</v>
      </c>
      <c r="D1813" t="s">
        <v>3618</v>
      </c>
      <c r="E1813" t="b">
        <v>1</v>
      </c>
      <c r="F1813">
        <f>COUNTIF($D$2:D4053,D1813)</f>
        <v>1</v>
      </c>
    </row>
    <row r="1814" spans="1:6" x14ac:dyDescent="0.35">
      <c r="A1814" t="s">
        <v>3619</v>
      </c>
      <c r="B1814" t="s">
        <v>169</v>
      </c>
      <c r="C1814" t="s">
        <v>9</v>
      </c>
      <c r="D1814" t="s">
        <v>3028</v>
      </c>
      <c r="E1814" t="b">
        <v>1</v>
      </c>
      <c r="F1814">
        <f>COUNTIF($D$2:D4054,D1814)</f>
        <v>2</v>
      </c>
    </row>
    <row r="1815" spans="1:6" x14ac:dyDescent="0.35">
      <c r="A1815" t="s">
        <v>3620</v>
      </c>
      <c r="B1815" t="s">
        <v>134</v>
      </c>
      <c r="C1815" t="s">
        <v>9</v>
      </c>
      <c r="D1815" t="s">
        <v>3621</v>
      </c>
      <c r="E1815" t="b">
        <v>1</v>
      </c>
      <c r="F1815">
        <f>COUNTIF($D$2:D4055,D1815)</f>
        <v>1</v>
      </c>
    </row>
    <row r="1816" spans="1:6" x14ac:dyDescent="0.35">
      <c r="A1816" t="s">
        <v>3622</v>
      </c>
      <c r="B1816" t="s">
        <v>52</v>
      </c>
      <c r="C1816" t="s">
        <v>9</v>
      </c>
      <c r="D1816" t="s">
        <v>427</v>
      </c>
      <c r="E1816" t="b">
        <v>1</v>
      </c>
      <c r="F1816">
        <f>COUNTIF($D$2:D4056,D1816)</f>
        <v>3</v>
      </c>
    </row>
    <row r="1817" spans="1:6" x14ac:dyDescent="0.35">
      <c r="A1817" t="s">
        <v>3623</v>
      </c>
      <c r="B1817" t="s">
        <v>39</v>
      </c>
      <c r="C1817" t="s">
        <v>9</v>
      </c>
      <c r="D1817" t="s">
        <v>3624</v>
      </c>
      <c r="E1817" t="b">
        <v>1</v>
      </c>
      <c r="F1817">
        <f>COUNTIF($D$2:D4057,D1817)</f>
        <v>2</v>
      </c>
    </row>
    <row r="1818" spans="1:6" x14ac:dyDescent="0.35">
      <c r="A1818" t="s">
        <v>3625</v>
      </c>
      <c r="B1818" t="s">
        <v>351</v>
      </c>
      <c r="C1818" t="s">
        <v>9</v>
      </c>
      <c r="D1818" t="s">
        <v>3218</v>
      </c>
      <c r="E1818" t="b">
        <v>1</v>
      </c>
      <c r="F1818">
        <f>COUNTIF($D$2:D4058,D1818)</f>
        <v>2</v>
      </c>
    </row>
    <row r="1819" spans="1:6" x14ac:dyDescent="0.35">
      <c r="A1819" t="s">
        <v>3626</v>
      </c>
      <c r="B1819" t="s">
        <v>118</v>
      </c>
      <c r="C1819" t="s">
        <v>9</v>
      </c>
      <c r="D1819" t="s">
        <v>2021</v>
      </c>
      <c r="E1819" t="b">
        <v>1</v>
      </c>
      <c r="F1819">
        <f>COUNTIF($D$2:D4059,D1819)</f>
        <v>3</v>
      </c>
    </row>
    <row r="1820" spans="1:6" x14ac:dyDescent="0.35">
      <c r="A1820" t="s">
        <v>3627</v>
      </c>
      <c r="B1820" t="s">
        <v>268</v>
      </c>
      <c r="C1820" t="s">
        <v>9</v>
      </c>
      <c r="D1820" t="s">
        <v>3200</v>
      </c>
      <c r="E1820" t="b">
        <v>1</v>
      </c>
      <c r="F1820">
        <f>COUNTIF($D$2:D4060,D1820)</f>
        <v>2</v>
      </c>
    </row>
    <row r="1821" spans="1:6" x14ac:dyDescent="0.35">
      <c r="A1821" t="s">
        <v>3628</v>
      </c>
      <c r="B1821" t="s">
        <v>68</v>
      </c>
      <c r="C1821" t="s">
        <v>9</v>
      </c>
      <c r="D1821" t="s">
        <v>3629</v>
      </c>
      <c r="E1821" t="b">
        <v>1</v>
      </c>
      <c r="F1821">
        <f>COUNTIF($D$2:D4061,D1821)</f>
        <v>1</v>
      </c>
    </row>
    <row r="1822" spans="1:6" x14ac:dyDescent="0.35">
      <c r="A1822" t="s">
        <v>3630</v>
      </c>
      <c r="B1822" t="s">
        <v>508</v>
      </c>
      <c r="C1822" t="s">
        <v>9</v>
      </c>
      <c r="D1822" t="s">
        <v>1827</v>
      </c>
      <c r="E1822" t="b">
        <v>1</v>
      </c>
      <c r="F1822">
        <f>COUNTIF($D$2:D4062,D1822)</f>
        <v>2</v>
      </c>
    </row>
    <row r="1823" spans="1:6" x14ac:dyDescent="0.35">
      <c r="A1823" t="s">
        <v>3631</v>
      </c>
      <c r="B1823" t="s">
        <v>483</v>
      </c>
      <c r="C1823" t="s">
        <v>9</v>
      </c>
      <c r="D1823" t="s">
        <v>3632</v>
      </c>
      <c r="E1823" t="b">
        <v>1</v>
      </c>
      <c r="F1823">
        <f>COUNTIF($D$2:D4063,D1823)</f>
        <v>1</v>
      </c>
    </row>
    <row r="1824" spans="1:6" x14ac:dyDescent="0.35">
      <c r="A1824" t="s">
        <v>3633</v>
      </c>
      <c r="B1824" t="s">
        <v>202</v>
      </c>
      <c r="C1824" t="s">
        <v>9</v>
      </c>
      <c r="D1824" t="s">
        <v>3634</v>
      </c>
      <c r="E1824" t="b">
        <v>1</v>
      </c>
      <c r="F1824">
        <f>COUNTIF($D$2:D4064,D1824)</f>
        <v>1</v>
      </c>
    </row>
    <row r="1825" spans="1:6" x14ac:dyDescent="0.35">
      <c r="A1825" t="s">
        <v>3635</v>
      </c>
      <c r="B1825" t="s">
        <v>129</v>
      </c>
      <c r="C1825" t="s">
        <v>9</v>
      </c>
      <c r="D1825" t="s">
        <v>3636</v>
      </c>
      <c r="E1825" t="b">
        <v>1</v>
      </c>
      <c r="F1825">
        <f>COUNTIF($D$2:D4065,D1825)</f>
        <v>1</v>
      </c>
    </row>
    <row r="1826" spans="1:6" x14ac:dyDescent="0.35">
      <c r="A1826" t="s">
        <v>3637</v>
      </c>
      <c r="B1826" t="s">
        <v>418</v>
      </c>
      <c r="C1826" t="s">
        <v>9</v>
      </c>
      <c r="D1826" t="s">
        <v>431</v>
      </c>
      <c r="E1826" t="b">
        <v>1</v>
      </c>
      <c r="F1826">
        <f>COUNTIF($D$2:D4066,D1826)</f>
        <v>2</v>
      </c>
    </row>
    <row r="1827" spans="1:6" x14ac:dyDescent="0.35">
      <c r="A1827" t="s">
        <v>3638</v>
      </c>
      <c r="B1827" t="s">
        <v>165</v>
      </c>
      <c r="C1827" t="s">
        <v>9</v>
      </c>
      <c r="D1827" t="s">
        <v>3639</v>
      </c>
      <c r="E1827" t="b">
        <v>0</v>
      </c>
      <c r="F1827">
        <f>COUNTIF($D$2:D4067,D1827)</f>
        <v>2</v>
      </c>
    </row>
    <row r="1828" spans="1:6" x14ac:dyDescent="0.35">
      <c r="A1828" t="s">
        <v>3640</v>
      </c>
      <c r="B1828" t="s">
        <v>508</v>
      </c>
      <c r="C1828" t="s">
        <v>9</v>
      </c>
      <c r="D1828" t="s">
        <v>3641</v>
      </c>
      <c r="E1828" t="b">
        <v>1</v>
      </c>
      <c r="F1828">
        <f>COUNTIF($D$2:D4068,D1828)</f>
        <v>1</v>
      </c>
    </row>
    <row r="1829" spans="1:6" x14ac:dyDescent="0.35">
      <c r="A1829" t="s">
        <v>3642</v>
      </c>
      <c r="B1829" t="s">
        <v>375</v>
      </c>
      <c r="C1829" t="s">
        <v>9</v>
      </c>
      <c r="D1829" t="s">
        <v>2582</v>
      </c>
      <c r="E1829" t="b">
        <v>1</v>
      </c>
      <c r="F1829">
        <f>COUNTIF($D$2:D4069,D1829)</f>
        <v>2</v>
      </c>
    </row>
    <row r="1830" spans="1:6" x14ac:dyDescent="0.35">
      <c r="A1830" t="s">
        <v>3643</v>
      </c>
      <c r="B1830" t="s">
        <v>12</v>
      </c>
      <c r="C1830" t="s">
        <v>9</v>
      </c>
      <c r="D1830" t="s">
        <v>1030</v>
      </c>
      <c r="E1830" t="b">
        <v>1</v>
      </c>
      <c r="F1830">
        <f>COUNTIF($D$2:D4070,D1830)</f>
        <v>2</v>
      </c>
    </row>
    <row r="1831" spans="1:6" x14ac:dyDescent="0.35">
      <c r="A1831" t="s">
        <v>3644</v>
      </c>
      <c r="B1831" t="s">
        <v>26</v>
      </c>
      <c r="C1831" t="s">
        <v>9</v>
      </c>
      <c r="D1831" t="s">
        <v>3645</v>
      </c>
      <c r="E1831" t="b">
        <v>1</v>
      </c>
      <c r="F1831">
        <f>COUNTIF($D$2:D4071,D1831)</f>
        <v>2</v>
      </c>
    </row>
    <row r="1832" spans="1:6" x14ac:dyDescent="0.35">
      <c r="A1832" t="s">
        <v>3646</v>
      </c>
      <c r="B1832" t="s">
        <v>94</v>
      </c>
      <c r="C1832" t="s">
        <v>9</v>
      </c>
      <c r="D1832" t="s">
        <v>3647</v>
      </c>
      <c r="E1832" t="b">
        <v>1</v>
      </c>
      <c r="F1832">
        <f>COUNTIF($D$2:D4072,D1832)</f>
        <v>1</v>
      </c>
    </row>
    <row r="1833" spans="1:6" x14ac:dyDescent="0.35">
      <c r="A1833" t="s">
        <v>3648</v>
      </c>
      <c r="B1833" t="s">
        <v>650</v>
      </c>
      <c r="C1833" t="s">
        <v>9</v>
      </c>
      <c r="D1833" t="s">
        <v>3649</v>
      </c>
      <c r="E1833" t="b">
        <v>1</v>
      </c>
      <c r="F1833">
        <f>COUNTIF($D$2:D4073,D1833)</f>
        <v>1</v>
      </c>
    </row>
    <row r="1834" spans="1:6" x14ac:dyDescent="0.35">
      <c r="A1834" t="s">
        <v>3650</v>
      </c>
      <c r="B1834" t="s">
        <v>65</v>
      </c>
      <c r="C1834" t="s">
        <v>9</v>
      </c>
      <c r="D1834" t="s">
        <v>3651</v>
      </c>
      <c r="E1834" t="b">
        <v>1</v>
      </c>
      <c r="F1834">
        <f>COUNTIF($D$2:D4074,D1834)</f>
        <v>1</v>
      </c>
    </row>
    <row r="1835" spans="1:6" x14ac:dyDescent="0.35">
      <c r="A1835" t="s">
        <v>3652</v>
      </c>
      <c r="B1835" t="s">
        <v>375</v>
      </c>
      <c r="C1835" t="s">
        <v>9</v>
      </c>
      <c r="D1835" t="s">
        <v>344</v>
      </c>
      <c r="E1835" t="b">
        <v>1</v>
      </c>
      <c r="F1835">
        <f>COUNTIF($D$2:D4075,D1835)</f>
        <v>2</v>
      </c>
    </row>
    <row r="1836" spans="1:6" x14ac:dyDescent="0.35">
      <c r="A1836" t="s">
        <v>3653</v>
      </c>
      <c r="B1836" t="s">
        <v>76</v>
      </c>
      <c r="C1836" t="s">
        <v>9</v>
      </c>
      <c r="D1836" t="s">
        <v>3654</v>
      </c>
      <c r="E1836" t="b">
        <v>0</v>
      </c>
      <c r="F1836">
        <f>COUNTIF($D$2:D4076,D1836)</f>
        <v>1</v>
      </c>
    </row>
    <row r="1837" spans="1:6" x14ac:dyDescent="0.35">
      <c r="A1837" t="s">
        <v>3655</v>
      </c>
      <c r="B1837" t="s">
        <v>76</v>
      </c>
      <c r="C1837" t="s">
        <v>9</v>
      </c>
      <c r="D1837" t="s">
        <v>3656</v>
      </c>
      <c r="E1837" t="b">
        <v>1</v>
      </c>
      <c r="F1837">
        <f>COUNTIF($D$2:D4077,D1837)</f>
        <v>1</v>
      </c>
    </row>
    <row r="1838" spans="1:6" x14ac:dyDescent="0.35">
      <c r="A1838" t="s">
        <v>3657</v>
      </c>
      <c r="B1838" t="s">
        <v>486</v>
      </c>
      <c r="C1838" t="s">
        <v>9</v>
      </c>
      <c r="D1838" t="s">
        <v>3658</v>
      </c>
      <c r="E1838" t="b">
        <v>1</v>
      </c>
      <c r="F1838">
        <f>COUNTIF($D$2:D4078,D1838)</f>
        <v>1</v>
      </c>
    </row>
    <row r="1839" spans="1:6" x14ac:dyDescent="0.35">
      <c r="A1839" t="s">
        <v>3659</v>
      </c>
      <c r="B1839" t="s">
        <v>354</v>
      </c>
      <c r="C1839" t="s">
        <v>9</v>
      </c>
      <c r="D1839" t="s">
        <v>2096</v>
      </c>
      <c r="E1839" t="b">
        <v>1</v>
      </c>
      <c r="F1839">
        <f>COUNTIF($D$2:D4079,D1839)</f>
        <v>3</v>
      </c>
    </row>
    <row r="1840" spans="1:6" x14ac:dyDescent="0.35">
      <c r="A1840" t="s">
        <v>3660</v>
      </c>
      <c r="B1840" t="s">
        <v>134</v>
      </c>
      <c r="C1840" t="s">
        <v>9</v>
      </c>
      <c r="D1840" t="s">
        <v>3661</v>
      </c>
      <c r="E1840" t="b">
        <v>1</v>
      </c>
      <c r="F1840">
        <f>COUNTIF($D$2:D4080,D1840)</f>
        <v>1</v>
      </c>
    </row>
    <row r="1841" spans="1:6" x14ac:dyDescent="0.35">
      <c r="A1841" t="s">
        <v>3662</v>
      </c>
      <c r="B1841" t="s">
        <v>162</v>
      </c>
      <c r="C1841" t="s">
        <v>9</v>
      </c>
      <c r="D1841" t="s">
        <v>3624</v>
      </c>
      <c r="E1841" t="b">
        <v>1</v>
      </c>
      <c r="F1841">
        <f>COUNTIF($D$2:D4081,D1841)</f>
        <v>2</v>
      </c>
    </row>
    <row r="1842" spans="1:6" x14ac:dyDescent="0.35">
      <c r="A1842" t="s">
        <v>3663</v>
      </c>
      <c r="B1842" t="s">
        <v>330</v>
      </c>
      <c r="C1842" t="s">
        <v>9</v>
      </c>
      <c r="D1842" t="s">
        <v>3645</v>
      </c>
      <c r="E1842" t="b">
        <v>1</v>
      </c>
      <c r="F1842">
        <f>COUNTIF($D$2:D4082,D1842)</f>
        <v>2</v>
      </c>
    </row>
    <row r="1843" spans="1:6" x14ac:dyDescent="0.35">
      <c r="A1843" t="s">
        <v>3664</v>
      </c>
      <c r="B1843" t="s">
        <v>493</v>
      </c>
      <c r="C1843" t="s">
        <v>9</v>
      </c>
      <c r="D1843" t="s">
        <v>489</v>
      </c>
      <c r="E1843" t="b">
        <v>1</v>
      </c>
      <c r="F1843">
        <f>COUNTIF($D$2:D4083,D1843)</f>
        <v>2</v>
      </c>
    </row>
    <row r="1844" spans="1:6" x14ac:dyDescent="0.35">
      <c r="A1844" t="s">
        <v>3665</v>
      </c>
      <c r="B1844" t="s">
        <v>12</v>
      </c>
      <c r="C1844" t="s">
        <v>9</v>
      </c>
      <c r="D1844" t="s">
        <v>3666</v>
      </c>
      <c r="E1844" t="b">
        <v>1</v>
      </c>
      <c r="F1844">
        <f>COUNTIF($D$2:D4084,D1844)</f>
        <v>1</v>
      </c>
    </row>
    <row r="1845" spans="1:6" x14ac:dyDescent="0.35">
      <c r="A1845" t="s">
        <v>3667</v>
      </c>
      <c r="B1845" t="s">
        <v>785</v>
      </c>
      <c r="C1845" t="s">
        <v>9</v>
      </c>
      <c r="D1845" t="s">
        <v>2501</v>
      </c>
      <c r="E1845" t="b">
        <v>1</v>
      </c>
      <c r="F1845">
        <f>COUNTIF($D$2:D4085,D1845)</f>
        <v>2</v>
      </c>
    </row>
    <row r="1846" spans="1:6" x14ac:dyDescent="0.35">
      <c r="A1846" t="s">
        <v>3668</v>
      </c>
      <c r="B1846" t="s">
        <v>315</v>
      </c>
      <c r="C1846" t="s">
        <v>9</v>
      </c>
      <c r="D1846" t="s">
        <v>1508</v>
      </c>
      <c r="E1846" t="b">
        <v>1</v>
      </c>
      <c r="F1846">
        <f>COUNTIF($D$2:D4086,D1846)</f>
        <v>2</v>
      </c>
    </row>
    <row r="1847" spans="1:6" x14ac:dyDescent="0.35">
      <c r="A1847" t="s">
        <v>3669</v>
      </c>
      <c r="B1847" t="s">
        <v>418</v>
      </c>
      <c r="C1847" t="s">
        <v>9</v>
      </c>
      <c r="D1847" t="s">
        <v>3670</v>
      </c>
      <c r="E1847" t="b">
        <v>1</v>
      </c>
      <c r="F1847">
        <f>COUNTIF($D$2:D4087,D1847)</f>
        <v>1</v>
      </c>
    </row>
    <row r="1848" spans="1:6" x14ac:dyDescent="0.35">
      <c r="A1848" t="s">
        <v>3671</v>
      </c>
      <c r="B1848" t="s">
        <v>147</v>
      </c>
      <c r="C1848" t="s">
        <v>9</v>
      </c>
      <c r="D1848" t="s">
        <v>3672</v>
      </c>
      <c r="E1848" t="b">
        <v>1</v>
      </c>
      <c r="F1848">
        <f>COUNTIF($D$2:D4088,D1848)</f>
        <v>1</v>
      </c>
    </row>
    <row r="1849" spans="1:6" x14ac:dyDescent="0.35">
      <c r="A1849" t="s">
        <v>3673</v>
      </c>
      <c r="B1849" t="s">
        <v>100</v>
      </c>
      <c r="C1849" t="s">
        <v>9</v>
      </c>
      <c r="D1849" t="s">
        <v>3674</v>
      </c>
      <c r="E1849" t="b">
        <v>1</v>
      </c>
      <c r="F1849">
        <f>COUNTIF($D$2:D4089,D1849)</f>
        <v>1</v>
      </c>
    </row>
    <row r="1850" spans="1:6" x14ac:dyDescent="0.35">
      <c r="A1850" t="s">
        <v>3675</v>
      </c>
      <c r="B1850" t="s">
        <v>72</v>
      </c>
      <c r="C1850" t="s">
        <v>9</v>
      </c>
      <c r="D1850" t="s">
        <v>1585</v>
      </c>
      <c r="E1850" t="b">
        <v>1</v>
      </c>
      <c r="F1850">
        <f>COUNTIF($D$2:D4090,D1850)</f>
        <v>2</v>
      </c>
    </row>
    <row r="1851" spans="1:6" x14ac:dyDescent="0.35">
      <c r="A1851" t="s">
        <v>3676</v>
      </c>
      <c r="B1851" t="s">
        <v>354</v>
      </c>
      <c r="C1851" t="s">
        <v>9</v>
      </c>
      <c r="D1851" t="s">
        <v>520</v>
      </c>
      <c r="E1851" t="b">
        <v>1</v>
      </c>
      <c r="F1851">
        <f>COUNTIF($D$2:D4091,D1851)</f>
        <v>4</v>
      </c>
    </row>
    <row r="1852" spans="1:6" x14ac:dyDescent="0.35">
      <c r="A1852" t="s">
        <v>3677</v>
      </c>
      <c r="B1852" t="s">
        <v>268</v>
      </c>
      <c r="C1852" t="s">
        <v>9</v>
      </c>
      <c r="D1852" t="s">
        <v>3678</v>
      </c>
      <c r="E1852" t="b">
        <v>1</v>
      </c>
      <c r="F1852">
        <f>COUNTIF($D$2:D4092,D1852)</f>
        <v>2</v>
      </c>
    </row>
    <row r="1853" spans="1:6" x14ac:dyDescent="0.35">
      <c r="A1853" t="s">
        <v>3679</v>
      </c>
      <c r="B1853" t="s">
        <v>315</v>
      </c>
      <c r="C1853" t="s">
        <v>9</v>
      </c>
      <c r="D1853" t="s">
        <v>3680</v>
      </c>
      <c r="E1853" t="b">
        <v>1</v>
      </c>
      <c r="F1853">
        <f>COUNTIF($D$2:D4093,D1853)</f>
        <v>1</v>
      </c>
    </row>
    <row r="1854" spans="1:6" x14ac:dyDescent="0.35">
      <c r="A1854" t="s">
        <v>3681</v>
      </c>
      <c r="B1854" t="s">
        <v>454</v>
      </c>
      <c r="C1854" t="s">
        <v>9</v>
      </c>
      <c r="D1854" t="s">
        <v>3682</v>
      </c>
      <c r="E1854" t="b">
        <v>1</v>
      </c>
      <c r="F1854">
        <f>COUNTIF($D$2:D4094,D1854)</f>
        <v>1</v>
      </c>
    </row>
    <row r="1855" spans="1:6" x14ac:dyDescent="0.35">
      <c r="A1855" t="s">
        <v>3683</v>
      </c>
      <c r="B1855" t="s">
        <v>392</v>
      </c>
      <c r="C1855" t="s">
        <v>9</v>
      </c>
      <c r="D1855" t="s">
        <v>3684</v>
      </c>
      <c r="E1855" t="b">
        <v>1</v>
      </c>
      <c r="F1855">
        <f>COUNTIF($D$2:D4095,D1855)</f>
        <v>1</v>
      </c>
    </row>
    <row r="1856" spans="1:6" x14ac:dyDescent="0.35">
      <c r="A1856" t="s">
        <v>3685</v>
      </c>
      <c r="B1856" t="s">
        <v>401</v>
      </c>
      <c r="C1856" t="s">
        <v>9</v>
      </c>
      <c r="D1856" t="s">
        <v>342</v>
      </c>
      <c r="E1856" t="b">
        <v>1</v>
      </c>
      <c r="F1856">
        <f>COUNTIF($D$2:D4096,D1856)</f>
        <v>2</v>
      </c>
    </row>
    <row r="1857" spans="1:6" x14ac:dyDescent="0.35">
      <c r="A1857" t="s">
        <v>3686</v>
      </c>
      <c r="B1857" t="s">
        <v>57</v>
      </c>
      <c r="C1857" t="s">
        <v>9</v>
      </c>
      <c r="D1857" t="s">
        <v>3687</v>
      </c>
      <c r="E1857" t="b">
        <v>1</v>
      </c>
      <c r="F1857">
        <f>COUNTIF($D$2:D4097,D1857)</f>
        <v>1</v>
      </c>
    </row>
    <row r="1858" spans="1:6" x14ac:dyDescent="0.35">
      <c r="A1858" t="s">
        <v>3688</v>
      </c>
      <c r="B1858" t="s">
        <v>91</v>
      </c>
      <c r="C1858" t="s">
        <v>9</v>
      </c>
      <c r="D1858" t="s">
        <v>2021</v>
      </c>
      <c r="E1858" t="b">
        <v>1</v>
      </c>
      <c r="F1858">
        <f>COUNTIF($D$2:D4098,D1858)</f>
        <v>3</v>
      </c>
    </row>
    <row r="1859" spans="1:6" x14ac:dyDescent="0.35">
      <c r="A1859" t="s">
        <v>3689</v>
      </c>
      <c r="B1859" t="s">
        <v>375</v>
      </c>
      <c r="C1859" t="s">
        <v>9</v>
      </c>
      <c r="D1859" t="s">
        <v>3690</v>
      </c>
      <c r="E1859" t="b">
        <v>1</v>
      </c>
      <c r="F1859">
        <f>COUNTIF($D$2:D4099,D1859)</f>
        <v>1</v>
      </c>
    </row>
    <row r="1860" spans="1:6" x14ac:dyDescent="0.35">
      <c r="A1860" t="s">
        <v>3691</v>
      </c>
      <c r="B1860" t="s">
        <v>52</v>
      </c>
      <c r="C1860" t="s">
        <v>9</v>
      </c>
      <c r="D1860" t="s">
        <v>3692</v>
      </c>
      <c r="E1860" t="b">
        <v>1</v>
      </c>
      <c r="F1860">
        <f>COUNTIF($D$2:D4100,D1860)</f>
        <v>1</v>
      </c>
    </row>
    <row r="1861" spans="1:6" x14ac:dyDescent="0.35">
      <c r="A1861" t="s">
        <v>3693</v>
      </c>
      <c r="B1861" t="s">
        <v>62</v>
      </c>
      <c r="C1861" t="s">
        <v>9</v>
      </c>
      <c r="D1861" t="s">
        <v>3694</v>
      </c>
      <c r="E1861" t="b">
        <v>1</v>
      </c>
      <c r="F1861">
        <f>COUNTIF($D$2:D4101,D1861)</f>
        <v>1</v>
      </c>
    </row>
    <row r="1862" spans="1:6" x14ac:dyDescent="0.35">
      <c r="A1862" t="s">
        <v>3695</v>
      </c>
      <c r="B1862" t="s">
        <v>508</v>
      </c>
      <c r="C1862" t="s">
        <v>9</v>
      </c>
      <c r="D1862" t="s">
        <v>3696</v>
      </c>
      <c r="E1862" t="b">
        <v>1</v>
      </c>
      <c r="F1862">
        <f>COUNTIF($D$2:D4102,D1862)</f>
        <v>1</v>
      </c>
    </row>
    <row r="1863" spans="1:6" x14ac:dyDescent="0.35">
      <c r="A1863" t="s">
        <v>3697</v>
      </c>
      <c r="B1863" t="s">
        <v>139</v>
      </c>
      <c r="C1863" t="s">
        <v>9</v>
      </c>
      <c r="D1863" t="s">
        <v>3698</v>
      </c>
      <c r="E1863" t="b">
        <v>1</v>
      </c>
      <c r="F1863">
        <f>COUNTIF($D$2:D4103,D1863)</f>
        <v>1</v>
      </c>
    </row>
    <row r="1864" spans="1:6" x14ac:dyDescent="0.35">
      <c r="A1864" t="s">
        <v>3699</v>
      </c>
      <c r="B1864" t="s">
        <v>552</v>
      </c>
      <c r="C1864" t="s">
        <v>9</v>
      </c>
      <c r="D1864" t="s">
        <v>467</v>
      </c>
      <c r="E1864" t="b">
        <v>1</v>
      </c>
      <c r="F1864">
        <f>COUNTIF($D$2:D4104,D1864)</f>
        <v>2</v>
      </c>
    </row>
    <row r="1865" spans="1:6" x14ac:dyDescent="0.35">
      <c r="A1865" t="s">
        <v>3700</v>
      </c>
      <c r="B1865" t="s">
        <v>65</v>
      </c>
      <c r="C1865" t="s">
        <v>9</v>
      </c>
      <c r="D1865" t="s">
        <v>3701</v>
      </c>
      <c r="E1865" t="b">
        <v>1</v>
      </c>
      <c r="F1865">
        <f>COUNTIF($D$2:D4105,D1865)</f>
        <v>1</v>
      </c>
    </row>
    <row r="1866" spans="1:6" x14ac:dyDescent="0.35">
      <c r="A1866" t="s">
        <v>3702</v>
      </c>
      <c r="B1866" t="s">
        <v>650</v>
      </c>
      <c r="C1866" t="s">
        <v>9</v>
      </c>
      <c r="D1866" t="s">
        <v>3703</v>
      </c>
      <c r="E1866" t="b">
        <v>1</v>
      </c>
      <c r="F1866">
        <f>COUNTIF($D$2:D4106,D1866)</f>
        <v>1</v>
      </c>
    </row>
    <row r="1867" spans="1:6" x14ac:dyDescent="0.35">
      <c r="A1867" t="s">
        <v>3704</v>
      </c>
      <c r="B1867" t="s">
        <v>437</v>
      </c>
      <c r="C1867" t="s">
        <v>9</v>
      </c>
      <c r="D1867" t="s">
        <v>3705</v>
      </c>
      <c r="E1867" t="b">
        <v>1</v>
      </c>
      <c r="F1867">
        <f>COUNTIF($D$2:D4107,D1867)</f>
        <v>1</v>
      </c>
    </row>
    <row r="1868" spans="1:6" x14ac:dyDescent="0.35">
      <c r="A1868" t="s">
        <v>3706</v>
      </c>
      <c r="B1868" t="s">
        <v>289</v>
      </c>
      <c r="C1868" t="s">
        <v>9</v>
      </c>
      <c r="D1868" t="s">
        <v>1903</v>
      </c>
      <c r="E1868" t="b">
        <v>1</v>
      </c>
      <c r="F1868">
        <f>COUNTIF($D$2:D4108,D1868)</f>
        <v>4</v>
      </c>
    </row>
    <row r="1869" spans="1:6" x14ac:dyDescent="0.35">
      <c r="A1869" t="s">
        <v>3707</v>
      </c>
      <c r="B1869" t="s">
        <v>508</v>
      </c>
      <c r="C1869" t="s">
        <v>9</v>
      </c>
      <c r="D1869" t="s">
        <v>2873</v>
      </c>
      <c r="E1869" t="b">
        <v>1</v>
      </c>
      <c r="F1869">
        <f>COUNTIF($D$2:D4109,D1869)</f>
        <v>2</v>
      </c>
    </row>
    <row r="1870" spans="1:6" x14ac:dyDescent="0.35">
      <c r="A1870" t="s">
        <v>3708</v>
      </c>
      <c r="B1870" t="s">
        <v>225</v>
      </c>
      <c r="C1870" t="s">
        <v>9</v>
      </c>
      <c r="D1870" t="s">
        <v>3709</v>
      </c>
      <c r="E1870" t="b">
        <v>1</v>
      </c>
      <c r="F1870">
        <f>COUNTIF($D$2:D4110,D1870)</f>
        <v>1</v>
      </c>
    </row>
    <row r="1871" spans="1:6" x14ac:dyDescent="0.35">
      <c r="A1871" t="s">
        <v>3710</v>
      </c>
      <c r="B1871" t="s">
        <v>241</v>
      </c>
      <c r="C1871" t="s">
        <v>9</v>
      </c>
      <c r="D1871" t="s">
        <v>2829</v>
      </c>
      <c r="E1871" t="b">
        <v>1</v>
      </c>
      <c r="F1871">
        <f>COUNTIF($D$2:D4111,D1871)</f>
        <v>2</v>
      </c>
    </row>
    <row r="1872" spans="1:6" x14ac:dyDescent="0.35">
      <c r="A1872" t="s">
        <v>3711</v>
      </c>
      <c r="B1872" t="s">
        <v>202</v>
      </c>
      <c r="C1872" t="s">
        <v>9</v>
      </c>
      <c r="D1872" t="s">
        <v>3712</v>
      </c>
      <c r="E1872" t="b">
        <v>1</v>
      </c>
      <c r="F1872">
        <f>COUNTIF($D$2:D4112,D1872)</f>
        <v>1</v>
      </c>
    </row>
    <row r="1873" spans="1:6" x14ac:dyDescent="0.35">
      <c r="A1873" t="s">
        <v>3713</v>
      </c>
      <c r="B1873" t="s">
        <v>351</v>
      </c>
      <c r="C1873" t="s">
        <v>9</v>
      </c>
      <c r="D1873" t="s">
        <v>3714</v>
      </c>
      <c r="E1873" t="b">
        <v>1</v>
      </c>
      <c r="F1873">
        <f>COUNTIF($D$2:D4113,D1873)</f>
        <v>1</v>
      </c>
    </row>
    <row r="1874" spans="1:6" x14ac:dyDescent="0.35">
      <c r="A1874" t="s">
        <v>3715</v>
      </c>
      <c r="B1874" t="s">
        <v>454</v>
      </c>
      <c r="C1874" t="s">
        <v>9</v>
      </c>
      <c r="D1874" t="s">
        <v>1741</v>
      </c>
      <c r="E1874" t="b">
        <v>1</v>
      </c>
      <c r="F1874">
        <f>COUNTIF($D$2:D4114,D1874)</f>
        <v>5</v>
      </c>
    </row>
    <row r="1875" spans="1:6" x14ac:dyDescent="0.35">
      <c r="A1875" t="s">
        <v>3716</v>
      </c>
      <c r="B1875" t="s">
        <v>351</v>
      </c>
      <c r="C1875" t="s">
        <v>9</v>
      </c>
      <c r="D1875" t="s">
        <v>1577</v>
      </c>
      <c r="E1875" t="b">
        <v>1</v>
      </c>
      <c r="F1875">
        <f>COUNTIF($D$2:D4115,D1875)</f>
        <v>3</v>
      </c>
    </row>
    <row r="1876" spans="1:6" x14ac:dyDescent="0.35">
      <c r="A1876" t="s">
        <v>3717</v>
      </c>
      <c r="B1876" t="s">
        <v>91</v>
      </c>
      <c r="C1876" t="s">
        <v>9</v>
      </c>
      <c r="D1876" t="s">
        <v>1483</v>
      </c>
      <c r="E1876" t="b">
        <v>1</v>
      </c>
      <c r="F1876">
        <f>COUNTIF($D$2:D4116,D1876)</f>
        <v>2</v>
      </c>
    </row>
    <row r="1877" spans="1:6" x14ac:dyDescent="0.35">
      <c r="A1877" t="s">
        <v>3718</v>
      </c>
      <c r="B1877" t="s">
        <v>202</v>
      </c>
      <c r="C1877" t="s">
        <v>9</v>
      </c>
      <c r="D1877" t="s">
        <v>3719</v>
      </c>
      <c r="E1877" t="b">
        <v>1</v>
      </c>
      <c r="F1877">
        <f>COUNTIF($D$2:D4117,D1877)</f>
        <v>1</v>
      </c>
    </row>
    <row r="1878" spans="1:6" x14ac:dyDescent="0.35">
      <c r="A1878" t="s">
        <v>3720</v>
      </c>
      <c r="B1878" t="s">
        <v>650</v>
      </c>
      <c r="C1878" t="s">
        <v>9</v>
      </c>
      <c r="D1878" t="s">
        <v>3721</v>
      </c>
      <c r="E1878" t="b">
        <v>1</v>
      </c>
      <c r="F1878">
        <f>COUNTIF($D$2:D4118,D1878)</f>
        <v>1</v>
      </c>
    </row>
    <row r="1879" spans="1:6" x14ac:dyDescent="0.35">
      <c r="A1879" t="s">
        <v>3722</v>
      </c>
      <c r="B1879" t="s">
        <v>147</v>
      </c>
      <c r="C1879" t="s">
        <v>9</v>
      </c>
      <c r="D1879" t="s">
        <v>3723</v>
      </c>
      <c r="E1879" t="b">
        <v>1</v>
      </c>
      <c r="F1879">
        <f>COUNTIF($D$2:D4119,D1879)</f>
        <v>1</v>
      </c>
    </row>
    <row r="1880" spans="1:6" x14ac:dyDescent="0.35">
      <c r="A1880" t="s">
        <v>3724</v>
      </c>
      <c r="B1880" t="s">
        <v>108</v>
      </c>
      <c r="C1880" t="s">
        <v>9</v>
      </c>
      <c r="D1880" t="s">
        <v>1752</v>
      </c>
      <c r="E1880" t="b">
        <v>1</v>
      </c>
      <c r="F1880">
        <f>COUNTIF($D$2:D4120,D1880)</f>
        <v>2</v>
      </c>
    </row>
    <row r="1881" spans="1:6" x14ac:dyDescent="0.35">
      <c r="A1881" t="s">
        <v>3725</v>
      </c>
      <c r="B1881" t="s">
        <v>552</v>
      </c>
      <c r="C1881" t="s">
        <v>9</v>
      </c>
      <c r="D1881" t="s">
        <v>3726</v>
      </c>
      <c r="E1881" t="b">
        <v>1</v>
      </c>
      <c r="F1881">
        <f>COUNTIF($D$2:D4121,D1881)</f>
        <v>1</v>
      </c>
    </row>
    <row r="1882" spans="1:6" x14ac:dyDescent="0.35">
      <c r="A1882" t="s">
        <v>3727</v>
      </c>
      <c r="B1882" t="s">
        <v>20</v>
      </c>
      <c r="C1882" t="s">
        <v>9</v>
      </c>
      <c r="D1882" t="s">
        <v>3728</v>
      </c>
      <c r="E1882" t="b">
        <v>1</v>
      </c>
      <c r="F1882">
        <f>COUNTIF($D$2:D4122,D1882)</f>
        <v>1</v>
      </c>
    </row>
    <row r="1883" spans="1:6" x14ac:dyDescent="0.35">
      <c r="A1883" t="s">
        <v>3729</v>
      </c>
      <c r="B1883" t="s">
        <v>23</v>
      </c>
      <c r="C1883" t="s">
        <v>9</v>
      </c>
      <c r="D1883" t="s">
        <v>3730</v>
      </c>
      <c r="E1883" t="b">
        <v>1</v>
      </c>
      <c r="F1883">
        <f>COUNTIF($D$2:D4123,D1883)</f>
        <v>1</v>
      </c>
    </row>
    <row r="1884" spans="1:6" x14ac:dyDescent="0.35">
      <c r="A1884" t="s">
        <v>3731</v>
      </c>
      <c r="B1884" t="s">
        <v>139</v>
      </c>
      <c r="C1884" t="s">
        <v>9</v>
      </c>
      <c r="D1884" t="s">
        <v>3732</v>
      </c>
      <c r="E1884" t="b">
        <v>1</v>
      </c>
      <c r="F1884">
        <f>COUNTIF($D$2:D4124,D1884)</f>
        <v>1</v>
      </c>
    </row>
    <row r="1885" spans="1:6" x14ac:dyDescent="0.35">
      <c r="A1885" t="s">
        <v>3733</v>
      </c>
      <c r="B1885" t="s">
        <v>76</v>
      </c>
      <c r="C1885" t="s">
        <v>9</v>
      </c>
      <c r="D1885" t="s">
        <v>3734</v>
      </c>
      <c r="E1885" t="b">
        <v>1</v>
      </c>
      <c r="F1885">
        <f>COUNTIF($D$2:D4125,D1885)</f>
        <v>1</v>
      </c>
    </row>
    <row r="1886" spans="1:6" x14ac:dyDescent="0.35">
      <c r="A1886" t="s">
        <v>3735</v>
      </c>
      <c r="B1886" t="s">
        <v>20</v>
      </c>
      <c r="C1886" t="s">
        <v>9</v>
      </c>
      <c r="D1886" t="s">
        <v>3736</v>
      </c>
      <c r="E1886" t="b">
        <v>1</v>
      </c>
      <c r="F1886">
        <f>COUNTIF($D$2:D4126,D1886)</f>
        <v>1</v>
      </c>
    </row>
    <row r="1887" spans="1:6" x14ac:dyDescent="0.35">
      <c r="A1887" t="s">
        <v>3737</v>
      </c>
      <c r="B1887" t="s">
        <v>483</v>
      </c>
      <c r="C1887" t="s">
        <v>9</v>
      </c>
      <c r="D1887" t="s">
        <v>3738</v>
      </c>
      <c r="E1887" t="b">
        <v>0</v>
      </c>
      <c r="F1887">
        <f>COUNTIF($D$2:D4127,D1887)</f>
        <v>1</v>
      </c>
    </row>
    <row r="1888" spans="1:6" x14ac:dyDescent="0.35">
      <c r="A1888" t="s">
        <v>3739</v>
      </c>
      <c r="B1888" t="s">
        <v>354</v>
      </c>
      <c r="C1888" t="s">
        <v>9</v>
      </c>
      <c r="D1888" t="s">
        <v>574</v>
      </c>
      <c r="E1888" t="b">
        <v>1</v>
      </c>
      <c r="F1888">
        <f>COUNTIF($D$2:D4128,D1888)</f>
        <v>3</v>
      </c>
    </row>
    <row r="1889" spans="1:6" x14ac:dyDescent="0.35">
      <c r="A1889" t="s">
        <v>3740</v>
      </c>
      <c r="B1889" t="s">
        <v>375</v>
      </c>
      <c r="C1889" t="s">
        <v>9</v>
      </c>
      <c r="D1889" t="s">
        <v>3741</v>
      </c>
      <c r="E1889" t="b">
        <v>1</v>
      </c>
      <c r="F1889">
        <f>COUNTIF($D$2:D4129,D1889)</f>
        <v>1</v>
      </c>
    </row>
    <row r="1890" spans="1:6" x14ac:dyDescent="0.35">
      <c r="A1890" t="s">
        <v>3742</v>
      </c>
      <c r="B1890" t="s">
        <v>219</v>
      </c>
      <c r="C1890" t="s">
        <v>9</v>
      </c>
      <c r="D1890" t="s">
        <v>3743</v>
      </c>
      <c r="E1890" t="b">
        <v>1</v>
      </c>
      <c r="F1890">
        <f>COUNTIF($D$2:D4130,D1890)</f>
        <v>1</v>
      </c>
    </row>
    <row r="1891" spans="1:6" x14ac:dyDescent="0.35">
      <c r="A1891" t="s">
        <v>3744</v>
      </c>
      <c r="B1891" t="s">
        <v>86</v>
      </c>
      <c r="C1891" t="s">
        <v>9</v>
      </c>
      <c r="D1891" t="s">
        <v>3745</v>
      </c>
      <c r="E1891" t="b">
        <v>1</v>
      </c>
      <c r="F1891">
        <f>COUNTIF($D$2:D4131,D1891)</f>
        <v>1</v>
      </c>
    </row>
    <row r="1892" spans="1:6" x14ac:dyDescent="0.35">
      <c r="A1892" t="s">
        <v>3746</v>
      </c>
      <c r="B1892" t="s">
        <v>563</v>
      </c>
      <c r="C1892" t="s">
        <v>9</v>
      </c>
      <c r="D1892" t="s">
        <v>3373</v>
      </c>
      <c r="E1892" t="b">
        <v>1</v>
      </c>
      <c r="F1892">
        <f>COUNTIF($D$2:D4132,D1892)</f>
        <v>2</v>
      </c>
    </row>
    <row r="1893" spans="1:6" x14ac:dyDescent="0.35">
      <c r="A1893" t="s">
        <v>3747</v>
      </c>
      <c r="B1893" t="s">
        <v>241</v>
      </c>
      <c r="C1893" t="s">
        <v>9</v>
      </c>
      <c r="D1893" t="s">
        <v>1166</v>
      </c>
      <c r="E1893" t="b">
        <v>1</v>
      </c>
      <c r="F1893">
        <f>COUNTIF($D$2:D4133,D1893)</f>
        <v>2</v>
      </c>
    </row>
    <row r="1894" spans="1:6" x14ac:dyDescent="0.35">
      <c r="A1894" t="s">
        <v>3748</v>
      </c>
      <c r="B1894" t="s">
        <v>20</v>
      </c>
      <c r="C1894" t="s">
        <v>9</v>
      </c>
      <c r="D1894" t="s">
        <v>3749</v>
      </c>
      <c r="E1894" t="b">
        <v>1</v>
      </c>
      <c r="F1894">
        <f>COUNTIF($D$2:D4134,D1894)</f>
        <v>1</v>
      </c>
    </row>
    <row r="1895" spans="1:6" x14ac:dyDescent="0.35">
      <c r="A1895" t="s">
        <v>3750</v>
      </c>
      <c r="B1895" t="s">
        <v>368</v>
      </c>
      <c r="C1895" t="s">
        <v>9</v>
      </c>
      <c r="D1895" t="s">
        <v>3751</v>
      </c>
      <c r="E1895" t="b">
        <v>1</v>
      </c>
      <c r="F1895">
        <f>COUNTIF($D$2:D4135,D1895)</f>
        <v>1</v>
      </c>
    </row>
    <row r="1896" spans="1:6" x14ac:dyDescent="0.35">
      <c r="A1896" t="s">
        <v>3752</v>
      </c>
      <c r="B1896" t="s">
        <v>315</v>
      </c>
      <c r="C1896" t="s">
        <v>9</v>
      </c>
      <c r="D1896" t="s">
        <v>3753</v>
      </c>
      <c r="E1896" t="b">
        <v>1</v>
      </c>
      <c r="F1896">
        <f>COUNTIF($D$2:D4136,D1896)</f>
        <v>1</v>
      </c>
    </row>
    <row r="1897" spans="1:6" x14ac:dyDescent="0.35">
      <c r="A1897" t="s">
        <v>3754</v>
      </c>
      <c r="B1897" t="s">
        <v>892</v>
      </c>
      <c r="C1897" t="s">
        <v>9</v>
      </c>
      <c r="D1897" t="s">
        <v>598</v>
      </c>
      <c r="E1897" t="b">
        <v>1</v>
      </c>
      <c r="F1897">
        <f>COUNTIF($D$2:D4137,D1897)</f>
        <v>3</v>
      </c>
    </row>
    <row r="1898" spans="1:6" x14ac:dyDescent="0.35">
      <c r="A1898" t="s">
        <v>3755</v>
      </c>
      <c r="B1898" t="s">
        <v>115</v>
      </c>
      <c r="C1898" t="s">
        <v>9</v>
      </c>
      <c r="D1898" t="s">
        <v>3756</v>
      </c>
      <c r="E1898" t="b">
        <v>0</v>
      </c>
      <c r="F1898">
        <f>COUNTIF($D$2:D4138,D1898)</f>
        <v>1</v>
      </c>
    </row>
    <row r="1899" spans="1:6" x14ac:dyDescent="0.35">
      <c r="A1899" t="s">
        <v>3757</v>
      </c>
      <c r="B1899" t="s">
        <v>32</v>
      </c>
      <c r="C1899" t="s">
        <v>9</v>
      </c>
      <c r="D1899" t="s">
        <v>1187</v>
      </c>
      <c r="E1899" t="b">
        <v>1</v>
      </c>
      <c r="F1899">
        <f>COUNTIF($D$2:D4139,D1899)</f>
        <v>2</v>
      </c>
    </row>
    <row r="1900" spans="1:6" x14ac:dyDescent="0.35">
      <c r="A1900" t="s">
        <v>3758</v>
      </c>
      <c r="B1900" t="s">
        <v>175</v>
      </c>
      <c r="C1900" t="s">
        <v>9</v>
      </c>
      <c r="D1900" t="s">
        <v>557</v>
      </c>
      <c r="E1900" t="b">
        <v>1</v>
      </c>
      <c r="F1900">
        <f>COUNTIF($D$2:D4140,D1900)</f>
        <v>3</v>
      </c>
    </row>
    <row r="1901" spans="1:6" x14ac:dyDescent="0.35">
      <c r="A1901" t="s">
        <v>3759</v>
      </c>
      <c r="B1901" t="s">
        <v>162</v>
      </c>
      <c r="C1901" t="s">
        <v>9</v>
      </c>
      <c r="D1901" t="s">
        <v>1931</v>
      </c>
      <c r="E1901" t="b">
        <v>1</v>
      </c>
      <c r="F1901">
        <f>COUNTIF($D$2:D4141,D1901)</f>
        <v>2</v>
      </c>
    </row>
    <row r="1902" spans="1:6" x14ac:dyDescent="0.35">
      <c r="A1902" t="s">
        <v>3760</v>
      </c>
      <c r="B1902" t="s">
        <v>46</v>
      </c>
      <c r="C1902" t="s">
        <v>9</v>
      </c>
      <c r="D1902" t="s">
        <v>3761</v>
      </c>
      <c r="E1902" t="b">
        <v>1</v>
      </c>
      <c r="F1902">
        <f>COUNTIF($D$2:D4142,D1902)</f>
        <v>1</v>
      </c>
    </row>
    <row r="1903" spans="1:6" x14ac:dyDescent="0.35">
      <c r="A1903" t="s">
        <v>3762</v>
      </c>
      <c r="B1903" t="s">
        <v>108</v>
      </c>
      <c r="C1903" t="s">
        <v>9</v>
      </c>
      <c r="D1903" t="s">
        <v>3763</v>
      </c>
      <c r="E1903" t="b">
        <v>1</v>
      </c>
      <c r="F1903">
        <f>COUNTIF($D$2:D4143,D1903)</f>
        <v>1</v>
      </c>
    </row>
    <row r="1904" spans="1:6" x14ac:dyDescent="0.35">
      <c r="A1904" t="s">
        <v>3764</v>
      </c>
      <c r="B1904" t="s">
        <v>134</v>
      </c>
      <c r="C1904" t="s">
        <v>9</v>
      </c>
      <c r="D1904" t="s">
        <v>3765</v>
      </c>
      <c r="E1904" t="b">
        <v>1</v>
      </c>
      <c r="F1904">
        <f>COUNTIF($D$2:D4144,D1904)</f>
        <v>1</v>
      </c>
    </row>
    <row r="1905" spans="1:6" x14ac:dyDescent="0.35">
      <c r="A1905" t="s">
        <v>3766</v>
      </c>
      <c r="B1905" t="s">
        <v>139</v>
      </c>
      <c r="C1905" t="s">
        <v>9</v>
      </c>
      <c r="D1905" t="s">
        <v>3767</v>
      </c>
      <c r="E1905" t="b">
        <v>1</v>
      </c>
      <c r="F1905">
        <f>COUNTIF($D$2:D4145,D1905)</f>
        <v>1</v>
      </c>
    </row>
    <row r="1906" spans="1:6" x14ac:dyDescent="0.35">
      <c r="A1906" t="s">
        <v>3768</v>
      </c>
      <c r="B1906" t="s">
        <v>622</v>
      </c>
      <c r="C1906" t="s">
        <v>9</v>
      </c>
      <c r="D1906" t="s">
        <v>3769</v>
      </c>
      <c r="E1906" t="b">
        <v>1</v>
      </c>
      <c r="F1906">
        <f>COUNTIF($D$2:D4146,D1906)</f>
        <v>1</v>
      </c>
    </row>
    <row r="1907" spans="1:6" x14ac:dyDescent="0.35">
      <c r="A1907" t="s">
        <v>3770</v>
      </c>
      <c r="B1907" t="s">
        <v>65</v>
      </c>
      <c r="C1907" t="s">
        <v>9</v>
      </c>
      <c r="D1907" t="s">
        <v>3771</v>
      </c>
      <c r="E1907" t="b">
        <v>1</v>
      </c>
      <c r="F1907">
        <f>COUNTIF($D$2:D4147,D1907)</f>
        <v>1</v>
      </c>
    </row>
    <row r="1908" spans="1:6" x14ac:dyDescent="0.35">
      <c r="A1908" t="s">
        <v>3772</v>
      </c>
      <c r="B1908" t="s">
        <v>20</v>
      </c>
      <c r="C1908" t="s">
        <v>9</v>
      </c>
      <c r="D1908" t="s">
        <v>3773</v>
      </c>
      <c r="E1908" t="b">
        <v>1</v>
      </c>
      <c r="F1908">
        <f>COUNTIF($D$2:D4148,D1908)</f>
        <v>1</v>
      </c>
    </row>
    <row r="1909" spans="1:6" x14ac:dyDescent="0.35">
      <c r="A1909" t="s">
        <v>3774</v>
      </c>
      <c r="B1909" t="s">
        <v>437</v>
      </c>
      <c r="C1909" t="s">
        <v>9</v>
      </c>
      <c r="D1909" t="s">
        <v>3775</v>
      </c>
      <c r="E1909" t="b">
        <v>1</v>
      </c>
      <c r="F1909">
        <f>COUNTIF($D$2:D4149,D1909)</f>
        <v>1</v>
      </c>
    </row>
    <row r="1910" spans="1:6" x14ac:dyDescent="0.35">
      <c r="A1910" t="s">
        <v>3776</v>
      </c>
      <c r="B1910" t="s">
        <v>72</v>
      </c>
      <c r="C1910" t="s">
        <v>9</v>
      </c>
      <c r="D1910" t="s">
        <v>1650</v>
      </c>
      <c r="E1910" t="b">
        <v>1</v>
      </c>
      <c r="F1910">
        <f>COUNTIF($D$2:D4150,D1910)</f>
        <v>3</v>
      </c>
    </row>
    <row r="1911" spans="1:6" x14ac:dyDescent="0.35">
      <c r="A1911" t="s">
        <v>3777</v>
      </c>
      <c r="B1911" t="s">
        <v>638</v>
      </c>
      <c r="C1911" t="s">
        <v>9</v>
      </c>
      <c r="D1911" t="s">
        <v>3778</v>
      </c>
      <c r="E1911" t="b">
        <v>1</v>
      </c>
      <c r="F1911">
        <f>COUNTIF($D$2:D4151,D1911)</f>
        <v>1</v>
      </c>
    </row>
    <row r="1912" spans="1:6" x14ac:dyDescent="0.35">
      <c r="A1912" t="s">
        <v>3779</v>
      </c>
      <c r="B1912" t="s">
        <v>552</v>
      </c>
      <c r="C1912" t="s">
        <v>9</v>
      </c>
      <c r="D1912" t="s">
        <v>1378</v>
      </c>
      <c r="E1912" t="b">
        <v>1</v>
      </c>
      <c r="F1912">
        <f>COUNTIF($D$2:D4152,D1912)</f>
        <v>2</v>
      </c>
    </row>
    <row r="1913" spans="1:6" x14ac:dyDescent="0.35">
      <c r="A1913" t="s">
        <v>3780</v>
      </c>
      <c r="B1913" t="s">
        <v>202</v>
      </c>
      <c r="C1913" t="s">
        <v>9</v>
      </c>
      <c r="D1913" t="s">
        <v>3781</v>
      </c>
      <c r="E1913" t="b">
        <v>1</v>
      </c>
      <c r="F1913">
        <f>COUNTIF($D$2:D4153,D1913)</f>
        <v>1</v>
      </c>
    </row>
    <row r="1914" spans="1:6" x14ac:dyDescent="0.35">
      <c r="A1914" t="s">
        <v>3782</v>
      </c>
      <c r="B1914" t="s">
        <v>62</v>
      </c>
      <c r="C1914" t="s">
        <v>9</v>
      </c>
      <c r="D1914" t="s">
        <v>3783</v>
      </c>
      <c r="E1914" t="b">
        <v>1</v>
      </c>
      <c r="F1914">
        <f>COUNTIF($D$2:D4154,D1914)</f>
        <v>1</v>
      </c>
    </row>
    <row r="1915" spans="1:6" x14ac:dyDescent="0.35">
      <c r="A1915" t="s">
        <v>3784</v>
      </c>
      <c r="B1915" t="s">
        <v>46</v>
      </c>
      <c r="C1915" t="s">
        <v>9</v>
      </c>
      <c r="D1915" t="s">
        <v>3785</v>
      </c>
      <c r="E1915" t="b">
        <v>1</v>
      </c>
      <c r="F1915">
        <f>COUNTIF($D$2:D4155,D1915)</f>
        <v>1</v>
      </c>
    </row>
    <row r="1916" spans="1:6" x14ac:dyDescent="0.35">
      <c r="A1916" t="s">
        <v>3786</v>
      </c>
      <c r="B1916" t="s">
        <v>552</v>
      </c>
      <c r="C1916" t="s">
        <v>9</v>
      </c>
      <c r="D1916" t="s">
        <v>1209</v>
      </c>
      <c r="E1916" t="b">
        <v>1</v>
      </c>
      <c r="F1916">
        <f>COUNTIF($D$2:D4156,D1916)</f>
        <v>2</v>
      </c>
    </row>
    <row r="1917" spans="1:6" x14ac:dyDescent="0.35">
      <c r="A1917" t="s">
        <v>3787</v>
      </c>
      <c r="B1917" t="s">
        <v>330</v>
      </c>
      <c r="C1917" t="s">
        <v>9</v>
      </c>
      <c r="D1917" t="s">
        <v>3092</v>
      </c>
      <c r="E1917" t="b">
        <v>1</v>
      </c>
      <c r="F1917">
        <f>COUNTIF($D$2:D4157,D1917)</f>
        <v>2</v>
      </c>
    </row>
    <row r="1918" spans="1:6" x14ac:dyDescent="0.35">
      <c r="A1918" t="s">
        <v>3788</v>
      </c>
      <c r="B1918" t="s">
        <v>35</v>
      </c>
      <c r="C1918" t="s">
        <v>9</v>
      </c>
      <c r="D1918" t="s">
        <v>2790</v>
      </c>
      <c r="E1918" t="b">
        <v>1</v>
      </c>
      <c r="F1918">
        <f>COUNTIF($D$2:D4158,D1918)</f>
        <v>2</v>
      </c>
    </row>
    <row r="1919" spans="1:6" x14ac:dyDescent="0.35">
      <c r="A1919" t="s">
        <v>3789</v>
      </c>
      <c r="B1919" t="s">
        <v>165</v>
      </c>
      <c r="C1919" t="s">
        <v>9</v>
      </c>
      <c r="D1919" t="s">
        <v>3790</v>
      </c>
      <c r="E1919" t="b">
        <v>1</v>
      </c>
      <c r="F1919">
        <f>COUNTIF($D$2:D4159,D1919)</f>
        <v>1</v>
      </c>
    </row>
    <row r="1920" spans="1:6" x14ac:dyDescent="0.35">
      <c r="A1920" t="s">
        <v>3791</v>
      </c>
      <c r="B1920" t="s">
        <v>493</v>
      </c>
      <c r="C1920" t="s">
        <v>9</v>
      </c>
      <c r="D1920" t="s">
        <v>3792</v>
      </c>
      <c r="E1920" t="b">
        <v>1</v>
      </c>
      <c r="F1920">
        <f>COUNTIF($D$2:D4160,D1920)</f>
        <v>1</v>
      </c>
    </row>
    <row r="1921" spans="1:6" x14ac:dyDescent="0.35">
      <c r="A1921" t="s">
        <v>3793</v>
      </c>
      <c r="B1921" t="s">
        <v>250</v>
      </c>
      <c r="C1921" t="s">
        <v>9</v>
      </c>
      <c r="D1921" t="s">
        <v>3794</v>
      </c>
      <c r="E1921" t="b">
        <v>1</v>
      </c>
      <c r="F1921">
        <f>COUNTIF($D$2:D4161,D1921)</f>
        <v>1</v>
      </c>
    </row>
    <row r="1922" spans="1:6" x14ac:dyDescent="0.35">
      <c r="A1922" t="s">
        <v>3795</v>
      </c>
      <c r="B1922" t="s">
        <v>103</v>
      </c>
      <c r="C1922" t="s">
        <v>9</v>
      </c>
      <c r="D1922" t="s">
        <v>3796</v>
      </c>
      <c r="E1922" t="b">
        <v>1</v>
      </c>
      <c r="F1922">
        <f>COUNTIF($D$2:D4162,D1922)</f>
        <v>1</v>
      </c>
    </row>
    <row r="1923" spans="1:6" x14ac:dyDescent="0.35">
      <c r="A1923" t="s">
        <v>3797</v>
      </c>
      <c r="B1923" t="s">
        <v>23</v>
      </c>
      <c r="C1923" t="s">
        <v>9</v>
      </c>
      <c r="D1923" t="s">
        <v>3798</v>
      </c>
      <c r="E1923" t="b">
        <v>1</v>
      </c>
      <c r="F1923">
        <f>COUNTIF($D$2:D4163,D1923)</f>
        <v>1</v>
      </c>
    </row>
    <row r="1924" spans="1:6" x14ac:dyDescent="0.35">
      <c r="A1924" t="s">
        <v>3799</v>
      </c>
      <c r="B1924" t="s">
        <v>57</v>
      </c>
      <c r="C1924" t="s">
        <v>9</v>
      </c>
      <c r="D1924" t="s">
        <v>1863</v>
      </c>
      <c r="E1924" t="b">
        <v>1</v>
      </c>
      <c r="F1924">
        <f>COUNTIF($D$2:D4164,D1924)</f>
        <v>2</v>
      </c>
    </row>
    <row r="1925" spans="1:6" x14ac:dyDescent="0.35">
      <c r="A1925" t="s">
        <v>3800</v>
      </c>
      <c r="B1925" t="s">
        <v>16</v>
      </c>
      <c r="C1925" t="s">
        <v>9</v>
      </c>
      <c r="D1925" t="s">
        <v>3801</v>
      </c>
      <c r="E1925" t="b">
        <v>1</v>
      </c>
      <c r="F1925">
        <f>COUNTIF($D$2:D4165,D1925)</f>
        <v>1</v>
      </c>
    </row>
    <row r="1926" spans="1:6" x14ac:dyDescent="0.35">
      <c r="A1926" t="s">
        <v>3802</v>
      </c>
      <c r="B1926" t="s">
        <v>650</v>
      </c>
      <c r="C1926" t="s">
        <v>9</v>
      </c>
      <c r="D1926" t="s">
        <v>3803</v>
      </c>
      <c r="E1926" t="b">
        <v>1</v>
      </c>
      <c r="F1926">
        <f>COUNTIF($D$2:D4166,D1926)</f>
        <v>1</v>
      </c>
    </row>
    <row r="1927" spans="1:6" x14ac:dyDescent="0.35">
      <c r="A1927" t="s">
        <v>3804</v>
      </c>
      <c r="B1927" t="s">
        <v>20</v>
      </c>
      <c r="C1927" t="s">
        <v>9</v>
      </c>
      <c r="D1927" t="s">
        <v>3805</v>
      </c>
      <c r="E1927" t="b">
        <v>1</v>
      </c>
      <c r="F1927">
        <f>COUNTIF($D$2:D4167,D1927)</f>
        <v>1</v>
      </c>
    </row>
    <row r="1928" spans="1:6" x14ac:dyDescent="0.35">
      <c r="A1928" t="s">
        <v>3806</v>
      </c>
      <c r="B1928" t="s">
        <v>23</v>
      </c>
      <c r="C1928" t="s">
        <v>9</v>
      </c>
      <c r="D1928" t="s">
        <v>3807</v>
      </c>
      <c r="E1928" t="b">
        <v>1</v>
      </c>
      <c r="F1928">
        <f>COUNTIF($D$2:D4168,D1928)</f>
        <v>1</v>
      </c>
    </row>
    <row r="1929" spans="1:6" x14ac:dyDescent="0.35">
      <c r="A1929" t="s">
        <v>3808</v>
      </c>
      <c r="B1929" t="s">
        <v>330</v>
      </c>
      <c r="C1929" t="s">
        <v>9</v>
      </c>
      <c r="D1929" t="s">
        <v>3809</v>
      </c>
      <c r="E1929" t="b">
        <v>1</v>
      </c>
      <c r="F1929">
        <f>COUNTIF($D$2:D4169,D1929)</f>
        <v>1</v>
      </c>
    </row>
    <row r="1930" spans="1:6" x14ac:dyDescent="0.35">
      <c r="A1930" t="s">
        <v>3810</v>
      </c>
      <c r="B1930" t="s">
        <v>650</v>
      </c>
      <c r="C1930" t="s">
        <v>9</v>
      </c>
      <c r="D1930" t="s">
        <v>3811</v>
      </c>
      <c r="E1930" t="b">
        <v>1</v>
      </c>
      <c r="F1930">
        <f>COUNTIF($D$2:D4170,D1930)</f>
        <v>1</v>
      </c>
    </row>
    <row r="1931" spans="1:6" x14ac:dyDescent="0.35">
      <c r="A1931" t="s">
        <v>3812</v>
      </c>
      <c r="B1931" t="s">
        <v>68</v>
      </c>
      <c r="C1931" t="s">
        <v>9</v>
      </c>
      <c r="D1931" t="s">
        <v>3813</v>
      </c>
      <c r="E1931" t="b">
        <v>1</v>
      </c>
      <c r="F1931">
        <f>COUNTIF($D$2:D4171,D1931)</f>
        <v>1</v>
      </c>
    </row>
    <row r="1932" spans="1:6" x14ac:dyDescent="0.35">
      <c r="A1932" t="s">
        <v>3814</v>
      </c>
      <c r="B1932" t="s">
        <v>563</v>
      </c>
      <c r="C1932" t="s">
        <v>9</v>
      </c>
      <c r="D1932" t="s">
        <v>3815</v>
      </c>
      <c r="E1932" t="b">
        <v>1</v>
      </c>
      <c r="F1932">
        <f>COUNTIF($D$2:D4172,D1932)</f>
        <v>1</v>
      </c>
    </row>
    <row r="1933" spans="1:6" x14ac:dyDescent="0.35">
      <c r="A1933" t="s">
        <v>3816</v>
      </c>
      <c r="B1933" t="s">
        <v>68</v>
      </c>
      <c r="C1933" t="s">
        <v>9</v>
      </c>
      <c r="D1933" t="s">
        <v>3817</v>
      </c>
      <c r="E1933" t="b">
        <v>1</v>
      </c>
      <c r="F1933">
        <f>COUNTIF($D$2:D4173,D1933)</f>
        <v>1</v>
      </c>
    </row>
    <row r="1934" spans="1:6" x14ac:dyDescent="0.35">
      <c r="A1934" t="s">
        <v>3818</v>
      </c>
      <c r="B1934" t="s">
        <v>483</v>
      </c>
      <c r="C1934" t="s">
        <v>9</v>
      </c>
      <c r="D1934" t="s">
        <v>1639</v>
      </c>
      <c r="E1934" t="b">
        <v>1</v>
      </c>
      <c r="F1934">
        <f>COUNTIF($D$2:D4174,D1934)</f>
        <v>2</v>
      </c>
    </row>
    <row r="1935" spans="1:6" x14ac:dyDescent="0.35">
      <c r="A1935" t="s">
        <v>3819</v>
      </c>
      <c r="B1935" t="s">
        <v>49</v>
      </c>
      <c r="C1935" t="s">
        <v>9</v>
      </c>
      <c r="D1935" t="s">
        <v>491</v>
      </c>
      <c r="E1935" t="b">
        <v>1</v>
      </c>
      <c r="F1935">
        <f>COUNTIF($D$2:D4175,D1935)</f>
        <v>3</v>
      </c>
    </row>
    <row r="1936" spans="1:6" x14ac:dyDescent="0.35">
      <c r="A1936" t="s">
        <v>3820</v>
      </c>
      <c r="B1936" t="s">
        <v>65</v>
      </c>
      <c r="C1936" t="s">
        <v>9</v>
      </c>
      <c r="D1936" t="s">
        <v>3821</v>
      </c>
      <c r="E1936" t="b">
        <v>1</v>
      </c>
      <c r="F1936">
        <f>COUNTIF($D$2:D4176,D1936)</f>
        <v>1</v>
      </c>
    </row>
    <row r="1937" spans="1:6" x14ac:dyDescent="0.35">
      <c r="A1937" t="s">
        <v>3822</v>
      </c>
      <c r="B1937" t="s">
        <v>20</v>
      </c>
      <c r="C1937" t="s">
        <v>9</v>
      </c>
      <c r="D1937" t="s">
        <v>3823</v>
      </c>
      <c r="E1937" t="b">
        <v>0</v>
      </c>
      <c r="F1937">
        <f>COUNTIF($D$2:D4177,D1937)</f>
        <v>1</v>
      </c>
    </row>
    <row r="1938" spans="1:6" x14ac:dyDescent="0.35">
      <c r="A1938" t="s">
        <v>3824</v>
      </c>
      <c r="B1938" t="s">
        <v>86</v>
      </c>
      <c r="C1938" t="s">
        <v>9</v>
      </c>
      <c r="D1938" t="s">
        <v>3825</v>
      </c>
      <c r="E1938" t="b">
        <v>1</v>
      </c>
      <c r="F1938">
        <f>COUNTIF($D$2:D4178,D1938)</f>
        <v>1</v>
      </c>
    </row>
    <row r="1939" spans="1:6" x14ac:dyDescent="0.35">
      <c r="A1939" t="s">
        <v>3826</v>
      </c>
      <c r="B1939" t="s">
        <v>563</v>
      </c>
      <c r="C1939" t="s">
        <v>9</v>
      </c>
      <c r="D1939" t="s">
        <v>178</v>
      </c>
      <c r="E1939" t="b">
        <v>1</v>
      </c>
      <c r="F1939">
        <f>COUNTIF($D$2:D4179,D1939)</f>
        <v>3</v>
      </c>
    </row>
    <row r="1940" spans="1:6" x14ac:dyDescent="0.35">
      <c r="A1940" t="s">
        <v>3827</v>
      </c>
      <c r="B1940" t="s">
        <v>115</v>
      </c>
      <c r="C1940" t="s">
        <v>9</v>
      </c>
      <c r="D1940" t="s">
        <v>3828</v>
      </c>
      <c r="E1940" t="b">
        <v>1</v>
      </c>
      <c r="F1940">
        <f>COUNTIF($D$2:D4180,D1940)</f>
        <v>1</v>
      </c>
    </row>
    <row r="1941" spans="1:6" x14ac:dyDescent="0.35">
      <c r="A1941" t="s">
        <v>3829</v>
      </c>
      <c r="B1941" t="s">
        <v>508</v>
      </c>
      <c r="C1941" t="s">
        <v>9</v>
      </c>
      <c r="D1941" t="s">
        <v>3830</v>
      </c>
      <c r="E1941" t="b">
        <v>1</v>
      </c>
      <c r="F1941">
        <f>COUNTIF($D$2:D4181,D1941)</f>
        <v>1</v>
      </c>
    </row>
    <row r="1942" spans="1:6" x14ac:dyDescent="0.35">
      <c r="A1942" t="s">
        <v>3831</v>
      </c>
      <c r="B1942" t="s">
        <v>192</v>
      </c>
      <c r="C1942" t="s">
        <v>9</v>
      </c>
      <c r="D1942" t="s">
        <v>3832</v>
      </c>
      <c r="E1942" t="b">
        <v>1</v>
      </c>
      <c r="F1942">
        <f>COUNTIF($D$2:D4182,D1942)</f>
        <v>1</v>
      </c>
    </row>
    <row r="1943" spans="1:6" x14ac:dyDescent="0.35">
      <c r="A1943" t="s">
        <v>3833</v>
      </c>
      <c r="B1943" t="s">
        <v>650</v>
      </c>
      <c r="C1943" t="s">
        <v>9</v>
      </c>
      <c r="D1943" t="s">
        <v>3834</v>
      </c>
      <c r="E1943" t="b">
        <v>1</v>
      </c>
      <c r="F1943">
        <f>COUNTIF($D$2:D4183,D1943)</f>
        <v>1</v>
      </c>
    </row>
    <row r="1944" spans="1:6" x14ac:dyDescent="0.35">
      <c r="A1944" t="s">
        <v>3835</v>
      </c>
      <c r="B1944" t="s">
        <v>8</v>
      </c>
      <c r="C1944" t="s">
        <v>9</v>
      </c>
      <c r="D1944" t="s">
        <v>3836</v>
      </c>
      <c r="E1944" t="b">
        <v>1</v>
      </c>
      <c r="F1944">
        <f>COUNTIF($D$2:D4184,D1944)</f>
        <v>1</v>
      </c>
    </row>
    <row r="1945" spans="1:6" x14ac:dyDescent="0.35">
      <c r="A1945" t="s">
        <v>3837</v>
      </c>
      <c r="B1945" t="s">
        <v>627</v>
      </c>
      <c r="C1945" t="s">
        <v>9</v>
      </c>
      <c r="D1945" t="s">
        <v>1016</v>
      </c>
      <c r="E1945" t="b">
        <v>1</v>
      </c>
      <c r="F1945">
        <f>COUNTIF($D$2:D4185,D1945)</f>
        <v>2</v>
      </c>
    </row>
    <row r="1946" spans="1:6" x14ac:dyDescent="0.35">
      <c r="A1946" t="s">
        <v>3838</v>
      </c>
      <c r="B1946" t="s">
        <v>20</v>
      </c>
      <c r="C1946" t="s">
        <v>9</v>
      </c>
      <c r="D1946" t="s">
        <v>3839</v>
      </c>
      <c r="E1946" t="b">
        <v>1</v>
      </c>
      <c r="F1946">
        <f>COUNTIF($D$2:D4186,D1946)</f>
        <v>1</v>
      </c>
    </row>
    <row r="1947" spans="1:6" x14ac:dyDescent="0.35">
      <c r="A1947" t="s">
        <v>3840</v>
      </c>
      <c r="B1947" t="s">
        <v>638</v>
      </c>
      <c r="C1947" t="s">
        <v>9</v>
      </c>
      <c r="D1947" t="s">
        <v>3841</v>
      </c>
      <c r="E1947" t="b">
        <v>1</v>
      </c>
      <c r="F1947">
        <f>COUNTIF($D$2:D4187,D1947)</f>
        <v>1</v>
      </c>
    </row>
    <row r="1948" spans="1:6" x14ac:dyDescent="0.35">
      <c r="A1948" t="s">
        <v>3842</v>
      </c>
      <c r="B1948" t="s">
        <v>622</v>
      </c>
      <c r="C1948" t="s">
        <v>9</v>
      </c>
      <c r="D1948" t="s">
        <v>3843</v>
      </c>
      <c r="E1948" t="b">
        <v>1</v>
      </c>
      <c r="F1948">
        <f>COUNTIF($D$2:D4188,D1948)</f>
        <v>1</v>
      </c>
    </row>
    <row r="1949" spans="1:6" x14ac:dyDescent="0.35">
      <c r="A1949" t="s">
        <v>3844</v>
      </c>
      <c r="B1949" t="s">
        <v>39</v>
      </c>
      <c r="C1949" t="s">
        <v>9</v>
      </c>
      <c r="D1949" t="s">
        <v>3845</v>
      </c>
      <c r="E1949" t="b">
        <v>1</v>
      </c>
      <c r="F1949">
        <f>COUNTIF($D$2:D4189,D1949)</f>
        <v>2</v>
      </c>
    </row>
    <row r="1950" spans="1:6" x14ac:dyDescent="0.35">
      <c r="A1950" t="s">
        <v>3846</v>
      </c>
      <c r="B1950" t="s">
        <v>20</v>
      </c>
      <c r="C1950" t="s">
        <v>9</v>
      </c>
      <c r="D1950" t="s">
        <v>3847</v>
      </c>
      <c r="E1950" t="b">
        <v>1</v>
      </c>
      <c r="F1950">
        <f>COUNTIF($D$2:D4190,D1950)</f>
        <v>1</v>
      </c>
    </row>
    <row r="1951" spans="1:6" x14ac:dyDescent="0.35">
      <c r="A1951" t="s">
        <v>3848</v>
      </c>
      <c r="B1951" t="s">
        <v>68</v>
      </c>
      <c r="C1951" t="s">
        <v>9</v>
      </c>
      <c r="D1951" t="s">
        <v>3849</v>
      </c>
      <c r="E1951" t="b">
        <v>0</v>
      </c>
      <c r="F1951">
        <f>COUNTIF($D$2:D4191,D1951)</f>
        <v>1</v>
      </c>
    </row>
    <row r="1952" spans="1:6" x14ac:dyDescent="0.35">
      <c r="A1952" t="s">
        <v>3850</v>
      </c>
      <c r="B1952" t="s">
        <v>35</v>
      </c>
      <c r="C1952" t="s">
        <v>9</v>
      </c>
      <c r="D1952" t="s">
        <v>3851</v>
      </c>
      <c r="E1952" t="b">
        <v>0</v>
      </c>
      <c r="F1952">
        <f>COUNTIF($D$2:D4192,D1952)</f>
        <v>1</v>
      </c>
    </row>
    <row r="1953" spans="1:6" x14ac:dyDescent="0.35">
      <c r="A1953" t="s">
        <v>3852</v>
      </c>
      <c r="B1953" t="s">
        <v>172</v>
      </c>
      <c r="C1953" t="s">
        <v>9</v>
      </c>
      <c r="D1953" t="s">
        <v>3853</v>
      </c>
      <c r="E1953" t="b">
        <v>1</v>
      </c>
      <c r="F1953">
        <f>COUNTIF($D$2:D4193,D1953)</f>
        <v>1</v>
      </c>
    </row>
    <row r="1954" spans="1:6" x14ac:dyDescent="0.35">
      <c r="A1954" t="s">
        <v>3854</v>
      </c>
      <c r="B1954" t="s">
        <v>650</v>
      </c>
      <c r="C1954" t="s">
        <v>9</v>
      </c>
      <c r="D1954" t="s">
        <v>3855</v>
      </c>
      <c r="E1954" t="b">
        <v>0</v>
      </c>
      <c r="F1954">
        <f>COUNTIF($D$2:D4194,D1954)</f>
        <v>1</v>
      </c>
    </row>
    <row r="1955" spans="1:6" x14ac:dyDescent="0.35">
      <c r="A1955" t="s">
        <v>3856</v>
      </c>
      <c r="B1955" t="s">
        <v>493</v>
      </c>
      <c r="C1955" t="s">
        <v>9</v>
      </c>
      <c r="D1955" t="s">
        <v>3857</v>
      </c>
      <c r="E1955" t="b">
        <v>1</v>
      </c>
      <c r="F1955">
        <f>COUNTIF($D$2:D4195,D1955)</f>
        <v>1</v>
      </c>
    </row>
    <row r="1956" spans="1:6" x14ac:dyDescent="0.35">
      <c r="A1956" t="s">
        <v>3858</v>
      </c>
      <c r="B1956" t="s">
        <v>32</v>
      </c>
      <c r="C1956" t="s">
        <v>9</v>
      </c>
      <c r="D1956" t="s">
        <v>3859</v>
      </c>
      <c r="E1956" t="b">
        <v>1</v>
      </c>
      <c r="F1956">
        <f>COUNTIF($D$2:D4196,D1956)</f>
        <v>1</v>
      </c>
    </row>
    <row r="1957" spans="1:6" x14ac:dyDescent="0.35">
      <c r="A1957" t="s">
        <v>3860</v>
      </c>
      <c r="B1957" t="s">
        <v>23</v>
      </c>
      <c r="C1957" t="s">
        <v>9</v>
      </c>
      <c r="D1957" t="s">
        <v>3861</v>
      </c>
      <c r="E1957" t="b">
        <v>1</v>
      </c>
      <c r="F1957">
        <f>COUNTIF($D$2:D4197,D1957)</f>
        <v>1</v>
      </c>
    </row>
    <row r="1958" spans="1:6" x14ac:dyDescent="0.35">
      <c r="A1958" t="s">
        <v>3862</v>
      </c>
      <c r="B1958" t="s">
        <v>241</v>
      </c>
      <c r="C1958" t="s">
        <v>9</v>
      </c>
      <c r="D1958" t="s">
        <v>3863</v>
      </c>
      <c r="E1958" t="b">
        <v>1</v>
      </c>
      <c r="F1958">
        <f>COUNTIF($D$2:D4198,D1958)</f>
        <v>1</v>
      </c>
    </row>
    <row r="1959" spans="1:6" x14ac:dyDescent="0.35">
      <c r="A1959" t="s">
        <v>3864</v>
      </c>
      <c r="B1959" t="s">
        <v>268</v>
      </c>
      <c r="C1959" t="s">
        <v>9</v>
      </c>
      <c r="D1959" t="s">
        <v>3865</v>
      </c>
      <c r="E1959" t="b">
        <v>1</v>
      </c>
      <c r="F1959">
        <f>COUNTIF($D$2:D4199,D1959)</f>
        <v>1</v>
      </c>
    </row>
    <row r="1960" spans="1:6" x14ac:dyDescent="0.35">
      <c r="A1960" t="s">
        <v>3866</v>
      </c>
      <c r="B1960" t="s">
        <v>418</v>
      </c>
      <c r="C1960" t="s">
        <v>9</v>
      </c>
      <c r="D1960" t="s">
        <v>3867</v>
      </c>
      <c r="E1960" t="b">
        <v>1</v>
      </c>
      <c r="F1960">
        <f>COUNTIF($D$2:D4200,D1960)</f>
        <v>1</v>
      </c>
    </row>
    <row r="1961" spans="1:6" x14ac:dyDescent="0.35">
      <c r="A1961" t="s">
        <v>3868</v>
      </c>
      <c r="B1961" t="s">
        <v>72</v>
      </c>
      <c r="C1961" t="s">
        <v>9</v>
      </c>
      <c r="D1961" t="s">
        <v>239</v>
      </c>
      <c r="E1961" t="b">
        <v>1</v>
      </c>
      <c r="F1961">
        <f>COUNTIF($D$2:D4201,D1961)</f>
        <v>2</v>
      </c>
    </row>
    <row r="1962" spans="1:6" x14ac:dyDescent="0.35">
      <c r="A1962" t="s">
        <v>3869</v>
      </c>
      <c r="B1962" t="s">
        <v>354</v>
      </c>
      <c r="C1962" t="s">
        <v>9</v>
      </c>
      <c r="D1962" t="s">
        <v>1780</v>
      </c>
      <c r="E1962" t="b">
        <v>1</v>
      </c>
      <c r="F1962">
        <f>COUNTIF($D$2:D4202,D1962)</f>
        <v>4</v>
      </c>
    </row>
    <row r="1963" spans="1:6" x14ac:dyDescent="0.35">
      <c r="A1963" t="s">
        <v>3870</v>
      </c>
      <c r="B1963" t="s">
        <v>378</v>
      </c>
      <c r="C1963" t="s">
        <v>9</v>
      </c>
      <c r="D1963" t="s">
        <v>2328</v>
      </c>
      <c r="E1963" t="b">
        <v>1</v>
      </c>
      <c r="F1963">
        <f>COUNTIF($D$2:D4203,D1963)</f>
        <v>3</v>
      </c>
    </row>
    <row r="1964" spans="1:6" x14ac:dyDescent="0.35">
      <c r="A1964" t="s">
        <v>3871</v>
      </c>
      <c r="B1964" t="s">
        <v>508</v>
      </c>
      <c r="C1964" t="s">
        <v>9</v>
      </c>
      <c r="D1964" t="s">
        <v>3872</v>
      </c>
      <c r="E1964" t="b">
        <v>1</v>
      </c>
      <c r="F1964">
        <f>COUNTIF($D$2:D4204,D1964)</f>
        <v>1</v>
      </c>
    </row>
    <row r="1965" spans="1:6" x14ac:dyDescent="0.35">
      <c r="A1965" t="s">
        <v>3873</v>
      </c>
      <c r="B1965" t="s">
        <v>62</v>
      </c>
      <c r="C1965" t="s">
        <v>9</v>
      </c>
      <c r="D1965" t="s">
        <v>3874</v>
      </c>
      <c r="E1965" t="b">
        <v>1</v>
      </c>
      <c r="F1965">
        <f>COUNTIF($D$2:D4205,D1965)</f>
        <v>1</v>
      </c>
    </row>
    <row r="1966" spans="1:6" x14ac:dyDescent="0.35">
      <c r="A1966" t="s">
        <v>3875</v>
      </c>
      <c r="B1966" t="s">
        <v>129</v>
      </c>
      <c r="C1966" t="s">
        <v>9</v>
      </c>
      <c r="D1966" t="s">
        <v>605</v>
      </c>
      <c r="E1966" t="b">
        <v>1</v>
      </c>
      <c r="F1966">
        <f>COUNTIF($D$2:D4206,D1966)</f>
        <v>4</v>
      </c>
    </row>
    <row r="1967" spans="1:6" x14ac:dyDescent="0.35">
      <c r="A1967" t="s">
        <v>3876</v>
      </c>
      <c r="B1967" t="s">
        <v>483</v>
      </c>
      <c r="C1967" t="s">
        <v>9</v>
      </c>
      <c r="D1967" t="s">
        <v>1611</v>
      </c>
      <c r="E1967" t="b">
        <v>1</v>
      </c>
      <c r="F1967">
        <f>COUNTIF($D$2:D4207,D1967)</f>
        <v>2</v>
      </c>
    </row>
    <row r="1968" spans="1:6" x14ac:dyDescent="0.35">
      <c r="A1968" t="s">
        <v>3877</v>
      </c>
      <c r="B1968" t="s">
        <v>86</v>
      </c>
      <c r="C1968" t="s">
        <v>9</v>
      </c>
      <c r="D1968" t="s">
        <v>3878</v>
      </c>
      <c r="E1968" t="b">
        <v>1</v>
      </c>
      <c r="F1968">
        <f>COUNTIF($D$2:D4208,D1968)</f>
        <v>1</v>
      </c>
    </row>
    <row r="1969" spans="1:6" x14ac:dyDescent="0.35">
      <c r="A1969" t="s">
        <v>3879</v>
      </c>
      <c r="B1969" t="s">
        <v>100</v>
      </c>
      <c r="C1969" t="s">
        <v>9</v>
      </c>
      <c r="D1969" t="s">
        <v>3389</v>
      </c>
      <c r="E1969" t="b">
        <v>1</v>
      </c>
      <c r="F1969">
        <f>COUNTIF($D$2:D4209,D1969)</f>
        <v>2</v>
      </c>
    </row>
    <row r="1970" spans="1:6" x14ac:dyDescent="0.35">
      <c r="A1970" t="s">
        <v>3880</v>
      </c>
      <c r="B1970" t="s">
        <v>165</v>
      </c>
      <c r="C1970" t="s">
        <v>9</v>
      </c>
      <c r="D1970" t="s">
        <v>3881</v>
      </c>
      <c r="E1970" t="b">
        <v>1</v>
      </c>
      <c r="F1970">
        <f>COUNTIF($D$2:D4210,D1970)</f>
        <v>1</v>
      </c>
    </row>
    <row r="1971" spans="1:6" x14ac:dyDescent="0.35">
      <c r="A1971" t="s">
        <v>3882</v>
      </c>
      <c r="B1971" t="s">
        <v>611</v>
      </c>
      <c r="C1971" t="s">
        <v>9</v>
      </c>
      <c r="D1971" t="s">
        <v>2768</v>
      </c>
      <c r="E1971" t="b">
        <v>0</v>
      </c>
      <c r="F1971">
        <f>COUNTIF($D$2:D4211,D1971)</f>
        <v>2</v>
      </c>
    </row>
    <row r="1972" spans="1:6" x14ac:dyDescent="0.35">
      <c r="A1972" t="s">
        <v>3883</v>
      </c>
      <c r="B1972" t="s">
        <v>86</v>
      </c>
      <c r="C1972" t="s">
        <v>9</v>
      </c>
      <c r="D1972" t="s">
        <v>3884</v>
      </c>
      <c r="E1972" t="b">
        <v>1</v>
      </c>
      <c r="F1972">
        <f>COUNTIF($D$2:D4212,D1972)</f>
        <v>1</v>
      </c>
    </row>
    <row r="1973" spans="1:6" x14ac:dyDescent="0.35">
      <c r="A1973" t="s">
        <v>3885</v>
      </c>
      <c r="B1973" t="s">
        <v>351</v>
      </c>
      <c r="C1973" t="s">
        <v>9</v>
      </c>
      <c r="D1973" t="s">
        <v>3886</v>
      </c>
      <c r="E1973" t="b">
        <v>1</v>
      </c>
      <c r="F1973">
        <f>COUNTIF($D$2:D4213,D1973)</f>
        <v>1</v>
      </c>
    </row>
    <row r="1974" spans="1:6" x14ac:dyDescent="0.35">
      <c r="A1974" t="s">
        <v>3887</v>
      </c>
      <c r="B1974" t="s">
        <v>199</v>
      </c>
      <c r="C1974" t="s">
        <v>9</v>
      </c>
      <c r="D1974" t="s">
        <v>557</v>
      </c>
      <c r="E1974" t="b">
        <v>1</v>
      </c>
      <c r="F1974">
        <f>COUNTIF($D$2:D4214,D1974)</f>
        <v>3</v>
      </c>
    </row>
    <row r="1975" spans="1:6" x14ac:dyDescent="0.35">
      <c r="A1975" t="s">
        <v>3888</v>
      </c>
      <c r="B1975" t="s">
        <v>627</v>
      </c>
      <c r="C1975" t="s">
        <v>9</v>
      </c>
      <c r="D1975" t="s">
        <v>3889</v>
      </c>
      <c r="E1975" t="b">
        <v>1</v>
      </c>
      <c r="F1975">
        <f>COUNTIF($D$2:D4215,D1975)</f>
        <v>1</v>
      </c>
    </row>
    <row r="1976" spans="1:6" x14ac:dyDescent="0.35">
      <c r="A1976" t="s">
        <v>3890</v>
      </c>
      <c r="B1976" t="s">
        <v>650</v>
      </c>
      <c r="C1976" t="s">
        <v>9</v>
      </c>
      <c r="D1976" t="s">
        <v>3891</v>
      </c>
      <c r="E1976" t="b">
        <v>1</v>
      </c>
      <c r="F1976">
        <f>COUNTIF($D$2:D4216,D1976)</f>
        <v>1</v>
      </c>
    </row>
    <row r="1977" spans="1:6" x14ac:dyDescent="0.35">
      <c r="A1977" t="s">
        <v>3892</v>
      </c>
      <c r="B1977" t="s">
        <v>286</v>
      </c>
      <c r="C1977" t="s">
        <v>9</v>
      </c>
      <c r="D1977" t="s">
        <v>3098</v>
      </c>
      <c r="E1977" t="b">
        <v>1</v>
      </c>
      <c r="F1977">
        <f>COUNTIF($D$2:D4217,D1977)</f>
        <v>2</v>
      </c>
    </row>
    <row r="1978" spans="1:6" x14ac:dyDescent="0.35">
      <c r="A1978" t="s">
        <v>3893</v>
      </c>
      <c r="B1978" t="s">
        <v>351</v>
      </c>
      <c r="C1978" t="s">
        <v>9</v>
      </c>
      <c r="D1978" t="s">
        <v>3894</v>
      </c>
      <c r="E1978" t="b">
        <v>1</v>
      </c>
      <c r="F1978">
        <f>COUNTIF($D$2:D4218,D1978)</f>
        <v>1</v>
      </c>
    </row>
    <row r="1979" spans="1:6" x14ac:dyDescent="0.35">
      <c r="A1979" t="s">
        <v>3895</v>
      </c>
      <c r="B1979" t="s">
        <v>49</v>
      </c>
      <c r="C1979" t="s">
        <v>9</v>
      </c>
      <c r="D1979" t="s">
        <v>2958</v>
      </c>
      <c r="E1979" t="b">
        <v>1</v>
      </c>
      <c r="F1979">
        <f>COUNTIF($D$2:D4219,D1979)</f>
        <v>2</v>
      </c>
    </row>
    <row r="1980" spans="1:6" x14ac:dyDescent="0.35">
      <c r="A1980" t="s">
        <v>3896</v>
      </c>
      <c r="B1980" t="s">
        <v>86</v>
      </c>
      <c r="C1980" t="s">
        <v>9</v>
      </c>
      <c r="D1980" t="s">
        <v>3897</v>
      </c>
      <c r="E1980" t="b">
        <v>1</v>
      </c>
      <c r="F1980">
        <f>COUNTIF($D$2:D4220,D1980)</f>
        <v>1</v>
      </c>
    </row>
    <row r="1981" spans="1:6" x14ac:dyDescent="0.35">
      <c r="A1981" t="s">
        <v>3898</v>
      </c>
      <c r="B1981" t="s">
        <v>97</v>
      </c>
      <c r="C1981" t="s">
        <v>9</v>
      </c>
      <c r="D1981" t="s">
        <v>3899</v>
      </c>
      <c r="E1981" t="b">
        <v>1</v>
      </c>
      <c r="F1981">
        <f>COUNTIF($D$2:D4221,D1981)</f>
        <v>1</v>
      </c>
    </row>
    <row r="1982" spans="1:6" x14ac:dyDescent="0.35">
      <c r="A1982" t="s">
        <v>3900</v>
      </c>
      <c r="B1982" t="s">
        <v>418</v>
      </c>
      <c r="C1982" t="s">
        <v>9</v>
      </c>
      <c r="D1982" t="s">
        <v>3901</v>
      </c>
      <c r="E1982" t="b">
        <v>1</v>
      </c>
      <c r="F1982">
        <f>COUNTIF($D$2:D4222,D1982)</f>
        <v>1</v>
      </c>
    </row>
    <row r="1983" spans="1:6" x14ac:dyDescent="0.35">
      <c r="A1983" t="s">
        <v>3902</v>
      </c>
      <c r="B1983" t="s">
        <v>351</v>
      </c>
      <c r="C1983" t="s">
        <v>9</v>
      </c>
      <c r="D1983" t="s">
        <v>3387</v>
      </c>
      <c r="E1983" t="b">
        <v>1</v>
      </c>
      <c r="F1983">
        <f>COUNTIF($D$2:D4223,D1983)</f>
        <v>2</v>
      </c>
    </row>
    <row r="1984" spans="1:6" x14ac:dyDescent="0.35">
      <c r="A1984" t="s">
        <v>3903</v>
      </c>
      <c r="B1984" t="s">
        <v>175</v>
      </c>
      <c r="C1984" t="s">
        <v>9</v>
      </c>
      <c r="D1984" t="s">
        <v>3904</v>
      </c>
      <c r="E1984" t="b">
        <v>1</v>
      </c>
      <c r="F1984">
        <f>COUNTIF($D$2:D4224,D1984)</f>
        <v>1</v>
      </c>
    </row>
    <row r="1985" spans="1:6" x14ac:dyDescent="0.35">
      <c r="A1985" t="s">
        <v>3905</v>
      </c>
      <c r="B1985" t="s">
        <v>354</v>
      </c>
      <c r="C1985" t="s">
        <v>9</v>
      </c>
      <c r="D1985" t="s">
        <v>2375</v>
      </c>
      <c r="E1985" t="b">
        <v>1</v>
      </c>
      <c r="F1985">
        <f>COUNTIF($D$2:D4225,D1985)</f>
        <v>3</v>
      </c>
    </row>
    <row r="1986" spans="1:6" x14ac:dyDescent="0.35">
      <c r="A1986" t="s">
        <v>3906</v>
      </c>
      <c r="B1986" t="s">
        <v>250</v>
      </c>
      <c r="C1986" t="s">
        <v>9</v>
      </c>
      <c r="D1986" t="s">
        <v>3317</v>
      </c>
      <c r="E1986" t="b">
        <v>1</v>
      </c>
      <c r="F1986">
        <f>COUNTIF($D$2:D4226,D1986)</f>
        <v>2</v>
      </c>
    </row>
    <row r="1987" spans="1:6" x14ac:dyDescent="0.35">
      <c r="A1987" t="s">
        <v>3907</v>
      </c>
      <c r="B1987" t="s">
        <v>289</v>
      </c>
      <c r="C1987" t="s">
        <v>9</v>
      </c>
      <c r="D1987" t="s">
        <v>3908</v>
      </c>
      <c r="E1987" t="b">
        <v>1</v>
      </c>
      <c r="F1987">
        <f>COUNTIF($D$2:D4227,D1987)</f>
        <v>1</v>
      </c>
    </row>
    <row r="1988" spans="1:6" x14ac:dyDescent="0.35">
      <c r="A1988" t="s">
        <v>3909</v>
      </c>
      <c r="B1988" t="s">
        <v>622</v>
      </c>
      <c r="C1988" t="s">
        <v>9</v>
      </c>
      <c r="D1988" t="s">
        <v>3910</v>
      </c>
      <c r="E1988" t="b">
        <v>1</v>
      </c>
      <c r="F1988">
        <f>COUNTIF($D$2:D4228,D1988)</f>
        <v>1</v>
      </c>
    </row>
    <row r="1989" spans="1:6" x14ac:dyDescent="0.35">
      <c r="A1989" t="s">
        <v>3911</v>
      </c>
      <c r="B1989" t="s">
        <v>563</v>
      </c>
      <c r="C1989" t="s">
        <v>9</v>
      </c>
      <c r="D1989" t="s">
        <v>3912</v>
      </c>
      <c r="E1989" t="b">
        <v>1</v>
      </c>
      <c r="F1989">
        <f>COUNTIF($D$2:D4229,D1989)</f>
        <v>1</v>
      </c>
    </row>
    <row r="1990" spans="1:6" x14ac:dyDescent="0.35">
      <c r="A1990" t="s">
        <v>3913</v>
      </c>
      <c r="B1990" t="s">
        <v>65</v>
      </c>
      <c r="C1990" t="s">
        <v>9</v>
      </c>
      <c r="D1990" t="s">
        <v>3914</v>
      </c>
      <c r="E1990" t="b">
        <v>1</v>
      </c>
      <c r="F1990">
        <f>COUNTIF($D$2:D4230,D1990)</f>
        <v>1</v>
      </c>
    </row>
    <row r="1991" spans="1:6" x14ac:dyDescent="0.35">
      <c r="A1991" t="s">
        <v>3915</v>
      </c>
      <c r="B1991" t="s">
        <v>192</v>
      </c>
      <c r="C1991" t="s">
        <v>9</v>
      </c>
      <c r="D1991" t="s">
        <v>3916</v>
      </c>
      <c r="E1991" t="b">
        <v>1</v>
      </c>
      <c r="F1991">
        <f>COUNTIF($D$2:D4231,D1991)</f>
        <v>1</v>
      </c>
    </row>
    <row r="1992" spans="1:6" x14ac:dyDescent="0.35">
      <c r="A1992" t="s">
        <v>3917</v>
      </c>
      <c r="B1992" t="s">
        <v>16</v>
      </c>
      <c r="C1992" t="s">
        <v>9</v>
      </c>
      <c r="D1992" t="s">
        <v>3918</v>
      </c>
      <c r="E1992" t="b">
        <v>1</v>
      </c>
      <c r="F1992">
        <f>COUNTIF($D$2:D4232,D1992)</f>
        <v>2</v>
      </c>
    </row>
    <row r="1993" spans="1:6" x14ac:dyDescent="0.35">
      <c r="A1993" t="s">
        <v>3919</v>
      </c>
      <c r="B1993" t="s">
        <v>81</v>
      </c>
      <c r="C1993" t="s">
        <v>9</v>
      </c>
      <c r="D1993" t="s">
        <v>3920</v>
      </c>
      <c r="E1993" t="b">
        <v>1</v>
      </c>
      <c r="F1993">
        <f>COUNTIF($D$2:D4233,D1993)</f>
        <v>1</v>
      </c>
    </row>
    <row r="1994" spans="1:6" x14ac:dyDescent="0.35">
      <c r="A1994" t="s">
        <v>3921</v>
      </c>
      <c r="B1994" t="s">
        <v>118</v>
      </c>
      <c r="C1994" t="s">
        <v>9</v>
      </c>
      <c r="D1994" t="s">
        <v>3922</v>
      </c>
      <c r="E1994" t="b">
        <v>1</v>
      </c>
      <c r="F1994">
        <f>COUNTIF($D$2:D4234,D1994)</f>
        <v>1</v>
      </c>
    </row>
    <row r="1995" spans="1:6" x14ac:dyDescent="0.35">
      <c r="A1995" t="s">
        <v>3923</v>
      </c>
      <c r="B1995" t="s">
        <v>892</v>
      </c>
      <c r="C1995" t="s">
        <v>9</v>
      </c>
      <c r="D1995" t="s">
        <v>1014</v>
      </c>
      <c r="E1995" t="b">
        <v>1</v>
      </c>
      <c r="F1995">
        <f>COUNTIF($D$2:D4235,D1995)</f>
        <v>3</v>
      </c>
    </row>
    <row r="1996" spans="1:6" x14ac:dyDescent="0.35">
      <c r="A1996" t="s">
        <v>3924</v>
      </c>
      <c r="B1996" t="s">
        <v>65</v>
      </c>
      <c r="C1996" t="s">
        <v>9</v>
      </c>
      <c r="D1996" t="s">
        <v>3925</v>
      </c>
      <c r="E1996" t="b">
        <v>1</v>
      </c>
      <c r="F1996">
        <f>COUNTIF($D$2:D4236,D1996)</f>
        <v>1</v>
      </c>
    </row>
    <row r="1997" spans="1:6" x14ac:dyDescent="0.35">
      <c r="A1997" t="s">
        <v>3926</v>
      </c>
      <c r="B1997" t="s">
        <v>155</v>
      </c>
      <c r="C1997" t="s">
        <v>9</v>
      </c>
      <c r="D1997" t="s">
        <v>3927</v>
      </c>
      <c r="E1997" t="b">
        <v>1</v>
      </c>
      <c r="F1997">
        <f>COUNTIF($D$2:D4237,D1997)</f>
        <v>1</v>
      </c>
    </row>
    <row r="1998" spans="1:6" x14ac:dyDescent="0.35">
      <c r="A1998" t="s">
        <v>3928</v>
      </c>
      <c r="B1998" t="s">
        <v>892</v>
      </c>
      <c r="C1998" t="s">
        <v>9</v>
      </c>
      <c r="D1998" t="s">
        <v>3929</v>
      </c>
      <c r="E1998" t="b">
        <v>1</v>
      </c>
      <c r="F1998">
        <f>COUNTIF($D$2:D4238,D1998)</f>
        <v>1</v>
      </c>
    </row>
    <row r="1999" spans="1:6" x14ac:dyDescent="0.35">
      <c r="A1999" t="s">
        <v>3930</v>
      </c>
      <c r="B1999" t="s">
        <v>785</v>
      </c>
      <c r="C1999" t="s">
        <v>9</v>
      </c>
      <c r="D1999" t="s">
        <v>3931</v>
      </c>
      <c r="E1999" t="b">
        <v>1</v>
      </c>
      <c r="F1999">
        <f>COUNTIF($D$2:D4239,D1999)</f>
        <v>1</v>
      </c>
    </row>
    <row r="2000" spans="1:6" x14ac:dyDescent="0.35">
      <c r="A2000" t="s">
        <v>3932</v>
      </c>
      <c r="B2000" t="s">
        <v>627</v>
      </c>
      <c r="C2000" t="s">
        <v>9</v>
      </c>
      <c r="D2000" t="s">
        <v>3933</v>
      </c>
      <c r="E2000" t="b">
        <v>1</v>
      </c>
      <c r="F2000">
        <f>COUNTIF($D$2:D4240,D2000)</f>
        <v>2</v>
      </c>
    </row>
    <row r="2001" spans="1:6" x14ac:dyDescent="0.35">
      <c r="A2001" t="s">
        <v>3934</v>
      </c>
      <c r="B2001" t="s">
        <v>202</v>
      </c>
      <c r="C2001" t="s">
        <v>9</v>
      </c>
      <c r="D2001" t="s">
        <v>3935</v>
      </c>
      <c r="E2001" t="b">
        <v>1</v>
      </c>
      <c r="F2001">
        <f>COUNTIF($D$2:D4241,D2001)</f>
        <v>1</v>
      </c>
    </row>
    <row r="2002" spans="1:6" x14ac:dyDescent="0.35">
      <c r="A2002" t="s">
        <v>3936</v>
      </c>
      <c r="B2002" t="s">
        <v>202</v>
      </c>
      <c r="C2002" t="s">
        <v>9</v>
      </c>
      <c r="D2002" t="s">
        <v>3937</v>
      </c>
      <c r="E2002" t="b">
        <v>1</v>
      </c>
      <c r="F2002">
        <f>COUNTIF($D$2:D4242,D2002)</f>
        <v>1</v>
      </c>
    </row>
    <row r="2003" spans="1:6" x14ac:dyDescent="0.35">
      <c r="A2003" t="s">
        <v>3938</v>
      </c>
      <c r="B2003" t="s">
        <v>219</v>
      </c>
      <c r="C2003" t="s">
        <v>9</v>
      </c>
      <c r="D2003" t="s">
        <v>1129</v>
      </c>
      <c r="E2003" t="b">
        <v>1</v>
      </c>
      <c r="F2003">
        <f>COUNTIF($D$2:D4243,D2003)</f>
        <v>2</v>
      </c>
    </row>
    <row r="2004" spans="1:6" x14ac:dyDescent="0.35">
      <c r="A2004" t="s">
        <v>3939</v>
      </c>
      <c r="B2004" t="s">
        <v>16</v>
      </c>
      <c r="C2004" t="s">
        <v>9</v>
      </c>
      <c r="D2004" t="s">
        <v>3940</v>
      </c>
      <c r="E2004" t="b">
        <v>1</v>
      </c>
      <c r="F2004">
        <f>COUNTIF($D$2:D4244,D2004)</f>
        <v>1</v>
      </c>
    </row>
    <row r="2005" spans="1:6" x14ac:dyDescent="0.35">
      <c r="A2005" t="s">
        <v>3941</v>
      </c>
      <c r="B2005" t="s">
        <v>97</v>
      </c>
      <c r="C2005" t="s">
        <v>9</v>
      </c>
      <c r="D2005" t="s">
        <v>3942</v>
      </c>
      <c r="E2005" t="b">
        <v>1</v>
      </c>
      <c r="F2005">
        <f>COUNTIF($D$2:D4245,D2005)</f>
        <v>1</v>
      </c>
    </row>
    <row r="2006" spans="1:6" x14ac:dyDescent="0.35">
      <c r="A2006" t="s">
        <v>3943</v>
      </c>
      <c r="B2006" t="s">
        <v>454</v>
      </c>
      <c r="C2006" t="s">
        <v>9</v>
      </c>
      <c r="D2006" t="s">
        <v>366</v>
      </c>
      <c r="E2006" t="b">
        <v>1</v>
      </c>
      <c r="F2006">
        <f>COUNTIF($D$2:D4246,D2006)</f>
        <v>5</v>
      </c>
    </row>
    <row r="2007" spans="1:6" x14ac:dyDescent="0.35">
      <c r="A2007" t="s">
        <v>3944</v>
      </c>
      <c r="B2007" t="s">
        <v>112</v>
      </c>
      <c r="C2007" t="s">
        <v>9</v>
      </c>
      <c r="D2007" t="s">
        <v>3945</v>
      </c>
      <c r="E2007" t="b">
        <v>1</v>
      </c>
      <c r="F2007">
        <f>COUNTIF($D$2:D4247,D2007)</f>
        <v>1</v>
      </c>
    </row>
    <row r="2008" spans="1:6" x14ac:dyDescent="0.35">
      <c r="A2008" t="s">
        <v>3946</v>
      </c>
      <c r="B2008" t="s">
        <v>12</v>
      </c>
      <c r="C2008" t="s">
        <v>9</v>
      </c>
      <c r="D2008" t="s">
        <v>3947</v>
      </c>
      <c r="E2008" t="b">
        <v>1</v>
      </c>
      <c r="F2008">
        <f>COUNTIF($D$2:D4248,D2008)</f>
        <v>1</v>
      </c>
    </row>
    <row r="2009" spans="1:6" x14ac:dyDescent="0.35">
      <c r="A2009" t="s">
        <v>3948</v>
      </c>
      <c r="B2009" t="s">
        <v>26</v>
      </c>
      <c r="C2009" t="s">
        <v>9</v>
      </c>
      <c r="D2009" t="s">
        <v>471</v>
      </c>
      <c r="E2009" t="b">
        <v>1</v>
      </c>
      <c r="F2009">
        <f>COUNTIF($D$2:D4249,D2009)</f>
        <v>2</v>
      </c>
    </row>
    <row r="2010" spans="1:6" x14ac:dyDescent="0.35">
      <c r="A2010" t="s">
        <v>3949</v>
      </c>
      <c r="B2010" t="s">
        <v>286</v>
      </c>
      <c r="C2010" t="s">
        <v>9</v>
      </c>
      <c r="D2010" t="s">
        <v>3950</v>
      </c>
      <c r="E2010" t="b">
        <v>1</v>
      </c>
      <c r="F2010">
        <f>COUNTIF($D$2:D4250,D2010)</f>
        <v>1</v>
      </c>
    </row>
    <row r="2011" spans="1:6" x14ac:dyDescent="0.35">
      <c r="A2011" t="s">
        <v>3951</v>
      </c>
      <c r="B2011" t="s">
        <v>250</v>
      </c>
      <c r="C2011" t="s">
        <v>9</v>
      </c>
      <c r="D2011" t="s">
        <v>3263</v>
      </c>
      <c r="E2011" t="b">
        <v>1</v>
      </c>
      <c r="F2011">
        <f>COUNTIF($D$2:D4251,D2011)</f>
        <v>2</v>
      </c>
    </row>
    <row r="2012" spans="1:6" x14ac:dyDescent="0.35">
      <c r="A2012" t="s">
        <v>3952</v>
      </c>
      <c r="B2012" t="s">
        <v>43</v>
      </c>
      <c r="C2012" t="s">
        <v>9</v>
      </c>
      <c r="D2012" t="s">
        <v>3953</v>
      </c>
      <c r="E2012" t="b">
        <v>1</v>
      </c>
      <c r="F2012">
        <f>COUNTIF($D$2:D4252,D2012)</f>
        <v>1</v>
      </c>
    </row>
    <row r="2013" spans="1:6" x14ac:dyDescent="0.35">
      <c r="A2013" t="s">
        <v>3954</v>
      </c>
      <c r="B2013" t="s">
        <v>108</v>
      </c>
      <c r="C2013" t="s">
        <v>9</v>
      </c>
      <c r="D2013" t="s">
        <v>3955</v>
      </c>
      <c r="E2013" t="b">
        <v>1</v>
      </c>
      <c r="F2013">
        <f>COUNTIF($D$2:D4253,D2013)</f>
        <v>1</v>
      </c>
    </row>
    <row r="2014" spans="1:6" x14ac:dyDescent="0.35">
      <c r="A2014" t="s">
        <v>3956</v>
      </c>
      <c r="B2014" t="s">
        <v>108</v>
      </c>
      <c r="C2014" t="s">
        <v>9</v>
      </c>
      <c r="D2014" t="s">
        <v>1100</v>
      </c>
      <c r="E2014" t="b">
        <v>1</v>
      </c>
      <c r="F2014">
        <f>COUNTIF($D$2:D4254,D2014)</f>
        <v>2</v>
      </c>
    </row>
    <row r="2015" spans="1:6" x14ac:dyDescent="0.35">
      <c r="A2015" t="s">
        <v>3957</v>
      </c>
      <c r="B2015" t="s">
        <v>324</v>
      </c>
      <c r="C2015" t="s">
        <v>9</v>
      </c>
      <c r="D2015" t="s">
        <v>3958</v>
      </c>
      <c r="E2015" t="b">
        <v>1</v>
      </c>
      <c r="F2015">
        <f>COUNTIF($D$2:D4255,D2015)</f>
        <v>1</v>
      </c>
    </row>
    <row r="2016" spans="1:6" x14ac:dyDescent="0.35">
      <c r="A2016" t="s">
        <v>3959</v>
      </c>
      <c r="B2016" t="s">
        <v>508</v>
      </c>
      <c r="C2016" t="s">
        <v>9</v>
      </c>
      <c r="D2016" t="s">
        <v>3960</v>
      </c>
      <c r="E2016" t="b">
        <v>1</v>
      </c>
      <c r="F2016">
        <f>COUNTIF($D$2:D4256,D2016)</f>
        <v>1</v>
      </c>
    </row>
    <row r="2017" spans="1:6" x14ac:dyDescent="0.35">
      <c r="A2017" t="s">
        <v>3961</v>
      </c>
      <c r="B2017" t="s">
        <v>418</v>
      </c>
      <c r="C2017" t="s">
        <v>9</v>
      </c>
      <c r="D2017" t="s">
        <v>33</v>
      </c>
      <c r="E2017" t="b">
        <v>1</v>
      </c>
      <c r="F2017">
        <f>COUNTIF($D$2:D4257,D2017)</f>
        <v>2</v>
      </c>
    </row>
    <row r="2018" spans="1:6" x14ac:dyDescent="0.35">
      <c r="A2018" t="s">
        <v>3962</v>
      </c>
      <c r="B2018" t="s">
        <v>225</v>
      </c>
      <c r="C2018" t="s">
        <v>9</v>
      </c>
      <c r="D2018" t="s">
        <v>3963</v>
      </c>
      <c r="E2018" t="b">
        <v>1</v>
      </c>
      <c r="F2018">
        <f>COUNTIF($D$2:D4258,D2018)</f>
        <v>1</v>
      </c>
    </row>
    <row r="2019" spans="1:6" x14ac:dyDescent="0.35">
      <c r="A2019" t="s">
        <v>3964</v>
      </c>
      <c r="B2019" t="s">
        <v>286</v>
      </c>
      <c r="C2019" t="s">
        <v>9</v>
      </c>
      <c r="D2019" t="s">
        <v>3965</v>
      </c>
      <c r="E2019" t="b">
        <v>1</v>
      </c>
      <c r="F2019">
        <f>COUNTIF($D$2:D4259,D2019)</f>
        <v>1</v>
      </c>
    </row>
    <row r="2020" spans="1:6" x14ac:dyDescent="0.35">
      <c r="A2020" t="s">
        <v>3966</v>
      </c>
      <c r="B2020" t="s">
        <v>23</v>
      </c>
      <c r="C2020" t="s">
        <v>9</v>
      </c>
      <c r="D2020" t="s">
        <v>3967</v>
      </c>
      <c r="E2020" t="b">
        <v>1</v>
      </c>
      <c r="F2020">
        <f>COUNTIF($D$2:D4260,D2020)</f>
        <v>1</v>
      </c>
    </row>
    <row r="2021" spans="1:6" x14ac:dyDescent="0.35">
      <c r="A2021" t="s">
        <v>3968</v>
      </c>
      <c r="B2021" t="s">
        <v>65</v>
      </c>
      <c r="C2021" t="s">
        <v>9</v>
      </c>
      <c r="D2021" t="s">
        <v>3969</v>
      </c>
      <c r="E2021" t="b">
        <v>1</v>
      </c>
      <c r="F2021">
        <f>COUNTIF($D$2:D4261,D2021)</f>
        <v>1</v>
      </c>
    </row>
    <row r="2022" spans="1:6" x14ac:dyDescent="0.35">
      <c r="A2022" t="s">
        <v>3970</v>
      </c>
      <c r="B2022" t="s">
        <v>134</v>
      </c>
      <c r="C2022" t="s">
        <v>9</v>
      </c>
      <c r="D2022" t="s">
        <v>3971</v>
      </c>
      <c r="E2022" t="b">
        <v>1</v>
      </c>
      <c r="F2022">
        <f>COUNTIF($D$2:D4262,D2022)</f>
        <v>1</v>
      </c>
    </row>
    <row r="2023" spans="1:6" x14ac:dyDescent="0.35">
      <c r="A2023" t="s">
        <v>3972</v>
      </c>
      <c r="B2023" t="s">
        <v>139</v>
      </c>
      <c r="C2023" t="s">
        <v>9</v>
      </c>
      <c r="D2023" t="s">
        <v>3973</v>
      </c>
      <c r="E2023" t="b">
        <v>1</v>
      </c>
      <c r="F2023">
        <f>COUNTIF($D$2:D4263,D2023)</f>
        <v>1</v>
      </c>
    </row>
    <row r="2024" spans="1:6" x14ac:dyDescent="0.35">
      <c r="A2024" t="s">
        <v>3974</v>
      </c>
      <c r="B2024" t="s">
        <v>169</v>
      </c>
      <c r="C2024" t="s">
        <v>9</v>
      </c>
      <c r="D2024" t="s">
        <v>2954</v>
      </c>
      <c r="E2024" t="b">
        <v>1</v>
      </c>
      <c r="F2024">
        <f>COUNTIF($D$2:D4264,D2024)</f>
        <v>2</v>
      </c>
    </row>
    <row r="2025" spans="1:6" x14ac:dyDescent="0.35">
      <c r="A2025" t="s">
        <v>3975</v>
      </c>
      <c r="B2025" t="s">
        <v>46</v>
      </c>
      <c r="C2025" t="s">
        <v>9</v>
      </c>
      <c r="D2025" t="s">
        <v>2673</v>
      </c>
      <c r="E2025" t="b">
        <v>1</v>
      </c>
      <c r="F2025">
        <f>COUNTIF($D$2:D4265,D2025)</f>
        <v>2</v>
      </c>
    </row>
    <row r="2026" spans="1:6" x14ac:dyDescent="0.35">
      <c r="A2026" t="s">
        <v>3976</v>
      </c>
      <c r="B2026" t="s">
        <v>401</v>
      </c>
      <c r="C2026" t="s">
        <v>9</v>
      </c>
      <c r="D2026" t="s">
        <v>1315</v>
      </c>
      <c r="E2026" t="b">
        <v>1</v>
      </c>
      <c r="F2026">
        <f>COUNTIF($D$2:D4266,D2026)</f>
        <v>3</v>
      </c>
    </row>
    <row r="2027" spans="1:6" x14ac:dyDescent="0.35">
      <c r="A2027" t="s">
        <v>3977</v>
      </c>
      <c r="B2027" t="s">
        <v>324</v>
      </c>
      <c r="C2027" t="s">
        <v>9</v>
      </c>
      <c r="D2027" t="s">
        <v>3978</v>
      </c>
      <c r="E2027" t="b">
        <v>1</v>
      </c>
      <c r="F2027">
        <f>COUNTIF($D$2:D4267,D2027)</f>
        <v>1</v>
      </c>
    </row>
    <row r="2028" spans="1:6" x14ac:dyDescent="0.35">
      <c r="A2028" t="s">
        <v>3979</v>
      </c>
      <c r="B2028" t="s">
        <v>118</v>
      </c>
      <c r="C2028" t="s">
        <v>9</v>
      </c>
      <c r="D2028" t="s">
        <v>3980</v>
      </c>
      <c r="E2028" t="b">
        <v>0</v>
      </c>
      <c r="F2028">
        <f>COUNTIF($D$2:D4268,D2028)</f>
        <v>1</v>
      </c>
    </row>
    <row r="2029" spans="1:6" x14ac:dyDescent="0.35">
      <c r="A2029" t="s">
        <v>3981</v>
      </c>
      <c r="B2029" t="s">
        <v>134</v>
      </c>
      <c r="C2029" t="s">
        <v>9</v>
      </c>
      <c r="D2029" t="s">
        <v>3982</v>
      </c>
      <c r="E2029" t="b">
        <v>1</v>
      </c>
      <c r="F2029">
        <f>COUNTIF($D$2:D4269,D2029)</f>
        <v>1</v>
      </c>
    </row>
    <row r="2030" spans="1:6" x14ac:dyDescent="0.35">
      <c r="A2030" t="s">
        <v>3983</v>
      </c>
      <c r="B2030" t="s">
        <v>32</v>
      </c>
      <c r="C2030" t="s">
        <v>9</v>
      </c>
      <c r="D2030" t="s">
        <v>1088</v>
      </c>
      <c r="E2030" t="b">
        <v>1</v>
      </c>
      <c r="F2030">
        <f>COUNTIF($D$2:D4270,D2030)</f>
        <v>2</v>
      </c>
    </row>
    <row r="2031" spans="1:6" x14ac:dyDescent="0.35">
      <c r="A2031" t="s">
        <v>3984</v>
      </c>
      <c r="B2031" t="s">
        <v>192</v>
      </c>
      <c r="C2031" t="s">
        <v>9</v>
      </c>
      <c r="D2031" t="s">
        <v>3985</v>
      </c>
      <c r="E2031" t="b">
        <v>1</v>
      </c>
      <c r="F2031">
        <f>COUNTIF($D$2:D4271,D2031)</f>
        <v>1</v>
      </c>
    </row>
    <row r="2032" spans="1:6" x14ac:dyDescent="0.35">
      <c r="A2032" t="s">
        <v>3986</v>
      </c>
      <c r="B2032" t="s">
        <v>199</v>
      </c>
      <c r="C2032" t="s">
        <v>9</v>
      </c>
      <c r="D2032" t="s">
        <v>3987</v>
      </c>
      <c r="E2032" t="b">
        <v>1</v>
      </c>
      <c r="F2032">
        <f>COUNTIF($D$2:D4272,D2032)</f>
        <v>1</v>
      </c>
    </row>
    <row r="2033" spans="1:6" x14ac:dyDescent="0.35">
      <c r="A2033" t="s">
        <v>3988</v>
      </c>
      <c r="B2033" t="s">
        <v>62</v>
      </c>
      <c r="C2033" t="s">
        <v>9</v>
      </c>
      <c r="D2033" t="s">
        <v>3499</v>
      </c>
      <c r="E2033" t="b">
        <v>1</v>
      </c>
      <c r="F2033">
        <f>COUNTIF($D$2:D4273,D2033)</f>
        <v>2</v>
      </c>
    </row>
    <row r="2034" spans="1:6" x14ac:dyDescent="0.35">
      <c r="A2034" t="s">
        <v>3989</v>
      </c>
      <c r="B2034" t="s">
        <v>225</v>
      </c>
      <c r="C2034" t="s">
        <v>9</v>
      </c>
      <c r="D2034" t="s">
        <v>3990</v>
      </c>
      <c r="E2034" t="b">
        <v>1</v>
      </c>
      <c r="F2034">
        <f>COUNTIF($D$2:D4274,D2034)</f>
        <v>1</v>
      </c>
    </row>
    <row r="2035" spans="1:6" x14ac:dyDescent="0.35">
      <c r="A2035" t="s">
        <v>3991</v>
      </c>
      <c r="B2035" t="s">
        <v>35</v>
      </c>
      <c r="C2035" t="s">
        <v>9</v>
      </c>
      <c r="D2035" t="s">
        <v>3992</v>
      </c>
      <c r="E2035" t="b">
        <v>1</v>
      </c>
      <c r="F2035">
        <f>COUNTIF($D$2:D4275,D2035)</f>
        <v>1</v>
      </c>
    </row>
    <row r="2036" spans="1:6" x14ac:dyDescent="0.35">
      <c r="A2036" t="s">
        <v>3993</v>
      </c>
      <c r="B2036" t="s">
        <v>100</v>
      </c>
      <c r="C2036" t="s">
        <v>9</v>
      </c>
      <c r="D2036" t="s">
        <v>598</v>
      </c>
      <c r="E2036" t="b">
        <v>1</v>
      </c>
      <c r="F2036">
        <f>COUNTIF($D$2:D4276,D2036)</f>
        <v>3</v>
      </c>
    </row>
    <row r="2037" spans="1:6" x14ac:dyDescent="0.35">
      <c r="A2037" t="s">
        <v>3994</v>
      </c>
      <c r="B2037" t="s">
        <v>86</v>
      </c>
      <c r="C2037" t="s">
        <v>9</v>
      </c>
      <c r="D2037" t="s">
        <v>3995</v>
      </c>
      <c r="E2037" t="b">
        <v>1</v>
      </c>
      <c r="F2037">
        <f>COUNTIF($D$2:D4277,D2037)</f>
        <v>1</v>
      </c>
    </row>
    <row r="2038" spans="1:6" x14ac:dyDescent="0.35">
      <c r="A2038" t="s">
        <v>3996</v>
      </c>
      <c r="B2038" t="s">
        <v>378</v>
      </c>
      <c r="C2038" t="s">
        <v>9</v>
      </c>
      <c r="D2038" t="s">
        <v>366</v>
      </c>
      <c r="E2038" t="b">
        <v>1</v>
      </c>
      <c r="F2038">
        <f>COUNTIF($D$2:D4278,D2038)</f>
        <v>5</v>
      </c>
    </row>
    <row r="2039" spans="1:6" x14ac:dyDescent="0.35">
      <c r="A2039" t="s">
        <v>3997</v>
      </c>
      <c r="B2039" t="s">
        <v>81</v>
      </c>
      <c r="C2039" t="s">
        <v>9</v>
      </c>
      <c r="D2039" t="s">
        <v>3998</v>
      </c>
      <c r="E2039" t="b">
        <v>1</v>
      </c>
      <c r="F2039">
        <f>COUNTIF($D$2:D4279,D2039)</f>
        <v>1</v>
      </c>
    </row>
    <row r="2040" spans="1:6" x14ac:dyDescent="0.35">
      <c r="A2040" t="s">
        <v>3999</v>
      </c>
      <c r="B2040" t="s">
        <v>324</v>
      </c>
      <c r="C2040" t="s">
        <v>9</v>
      </c>
      <c r="D2040" t="s">
        <v>1617</v>
      </c>
      <c r="E2040" t="b">
        <v>1</v>
      </c>
      <c r="F2040">
        <f>COUNTIF($D$2:D4280,D2040)</f>
        <v>2</v>
      </c>
    </row>
    <row r="2041" spans="1:6" x14ac:dyDescent="0.35">
      <c r="A2041" t="s">
        <v>4000</v>
      </c>
      <c r="B2041" t="s">
        <v>346</v>
      </c>
      <c r="C2041" t="s">
        <v>9</v>
      </c>
      <c r="D2041" t="s">
        <v>4001</v>
      </c>
      <c r="E2041" t="b">
        <v>1</v>
      </c>
      <c r="F2041">
        <f>COUNTIF($D$2:D4281,D2041)</f>
        <v>1</v>
      </c>
    </row>
    <row r="2042" spans="1:6" x14ac:dyDescent="0.35">
      <c r="A2042" t="s">
        <v>4002</v>
      </c>
      <c r="B2042" t="s">
        <v>62</v>
      </c>
      <c r="C2042" t="s">
        <v>9</v>
      </c>
      <c r="D2042" t="s">
        <v>4003</v>
      </c>
      <c r="E2042" t="b">
        <v>1</v>
      </c>
      <c r="F2042">
        <f>COUNTIF($D$2:D4282,D2042)</f>
        <v>1</v>
      </c>
    </row>
    <row r="2043" spans="1:6" x14ac:dyDescent="0.35">
      <c r="A2043" t="s">
        <v>4004</v>
      </c>
      <c r="B2043" t="s">
        <v>286</v>
      </c>
      <c r="C2043" t="s">
        <v>9</v>
      </c>
      <c r="D2043" t="s">
        <v>4005</v>
      </c>
      <c r="E2043" t="b">
        <v>1</v>
      </c>
      <c r="F2043">
        <f>COUNTIF($D$2:D4283,D2043)</f>
        <v>1</v>
      </c>
    </row>
    <row r="2044" spans="1:6" x14ac:dyDescent="0.35">
      <c r="A2044" t="s">
        <v>4006</v>
      </c>
      <c r="B2044" t="s">
        <v>65</v>
      </c>
      <c r="C2044" t="s">
        <v>9</v>
      </c>
      <c r="D2044" t="s">
        <v>4007</v>
      </c>
      <c r="E2044" t="b">
        <v>1</v>
      </c>
      <c r="F2044">
        <f>COUNTIF($D$2:D4284,D2044)</f>
        <v>1</v>
      </c>
    </row>
    <row r="2045" spans="1:6" x14ac:dyDescent="0.35">
      <c r="A2045" t="s">
        <v>4008</v>
      </c>
      <c r="B2045" t="s">
        <v>68</v>
      </c>
      <c r="C2045" t="s">
        <v>9</v>
      </c>
      <c r="D2045" t="s">
        <v>1221</v>
      </c>
      <c r="E2045" t="b">
        <v>1</v>
      </c>
      <c r="F2045">
        <f>COUNTIF($D$2:D4285,D2045)</f>
        <v>2</v>
      </c>
    </row>
    <row r="2046" spans="1:6" x14ac:dyDescent="0.35">
      <c r="A2046" t="s">
        <v>4009</v>
      </c>
      <c r="B2046" t="s">
        <v>26</v>
      </c>
      <c r="C2046" t="s">
        <v>9</v>
      </c>
      <c r="D2046" t="s">
        <v>4010</v>
      </c>
      <c r="E2046" t="b">
        <v>1</v>
      </c>
      <c r="F2046">
        <f>COUNTIF($D$2:D4286,D2046)</f>
        <v>1</v>
      </c>
    </row>
    <row r="2047" spans="1:6" x14ac:dyDescent="0.35">
      <c r="A2047" t="s">
        <v>4011</v>
      </c>
      <c r="B2047" t="s">
        <v>330</v>
      </c>
      <c r="C2047" t="s">
        <v>9</v>
      </c>
      <c r="D2047" t="s">
        <v>1232</v>
      </c>
      <c r="E2047" t="b">
        <v>1</v>
      </c>
      <c r="F2047">
        <f>COUNTIF($D$2:D4287,D2047)</f>
        <v>2</v>
      </c>
    </row>
    <row r="2048" spans="1:6" x14ac:dyDescent="0.35">
      <c r="A2048" t="s">
        <v>4012</v>
      </c>
      <c r="B2048" t="s">
        <v>375</v>
      </c>
      <c r="C2048" t="s">
        <v>9</v>
      </c>
      <c r="D2048" t="s">
        <v>4013</v>
      </c>
      <c r="E2048" t="b">
        <v>1</v>
      </c>
      <c r="F2048">
        <f>COUNTIF($D$2:D4288,D2048)</f>
        <v>1</v>
      </c>
    </row>
    <row r="2049" spans="1:6" x14ac:dyDescent="0.35">
      <c r="A2049" t="s">
        <v>4014</v>
      </c>
      <c r="B2049" t="s">
        <v>486</v>
      </c>
      <c r="C2049" t="s">
        <v>9</v>
      </c>
      <c r="D2049" t="s">
        <v>4015</v>
      </c>
      <c r="E2049" t="b">
        <v>1</v>
      </c>
      <c r="F2049">
        <f>COUNTIF($D$2:D4289,D2049)</f>
        <v>1</v>
      </c>
    </row>
    <row r="2050" spans="1:6" x14ac:dyDescent="0.35">
      <c r="A2050" t="s">
        <v>4016</v>
      </c>
      <c r="B2050" t="s">
        <v>16</v>
      </c>
      <c r="C2050" t="s">
        <v>9</v>
      </c>
      <c r="D2050" t="s">
        <v>1979</v>
      </c>
      <c r="E2050" t="b">
        <v>1</v>
      </c>
      <c r="F2050">
        <f>COUNTIF($D$2:D4290,D2050)</f>
        <v>2</v>
      </c>
    </row>
    <row r="2051" spans="1:6" x14ac:dyDescent="0.35">
      <c r="A2051" t="s">
        <v>4017</v>
      </c>
      <c r="B2051" t="s">
        <v>627</v>
      </c>
      <c r="C2051" t="s">
        <v>9</v>
      </c>
      <c r="D2051" t="s">
        <v>1384</v>
      </c>
      <c r="E2051" t="b">
        <v>1</v>
      </c>
      <c r="F2051">
        <f>COUNTIF($D$2:D4291,D2051)</f>
        <v>2</v>
      </c>
    </row>
    <row r="2052" spans="1:6" x14ac:dyDescent="0.35">
      <c r="A2052" t="s">
        <v>4018</v>
      </c>
      <c r="B2052" t="s">
        <v>219</v>
      </c>
      <c r="C2052" t="s">
        <v>9</v>
      </c>
      <c r="D2052" t="s">
        <v>4019</v>
      </c>
      <c r="E2052" t="b">
        <v>1</v>
      </c>
      <c r="F2052">
        <f>COUNTIF($D$2:D4292,D2052)</f>
        <v>1</v>
      </c>
    </row>
    <row r="2053" spans="1:6" x14ac:dyDescent="0.35">
      <c r="A2053" t="s">
        <v>4020</v>
      </c>
      <c r="B2053" t="s">
        <v>81</v>
      </c>
      <c r="C2053" t="s">
        <v>9</v>
      </c>
      <c r="D2053" t="s">
        <v>4021</v>
      </c>
      <c r="E2053" t="b">
        <v>1</v>
      </c>
      <c r="F2053">
        <f>COUNTIF($D$2:D4293,D2053)</f>
        <v>1</v>
      </c>
    </row>
    <row r="2054" spans="1:6" x14ac:dyDescent="0.35">
      <c r="A2054" t="s">
        <v>4022</v>
      </c>
      <c r="B2054" t="s">
        <v>16</v>
      </c>
      <c r="C2054" t="s">
        <v>9</v>
      </c>
      <c r="D2054" t="s">
        <v>3678</v>
      </c>
      <c r="E2054" t="b">
        <v>1</v>
      </c>
      <c r="F2054">
        <f>COUNTIF($D$2:D4294,D2054)</f>
        <v>2</v>
      </c>
    </row>
    <row r="2055" spans="1:6" x14ac:dyDescent="0.35">
      <c r="A2055" t="s">
        <v>4023</v>
      </c>
      <c r="B2055" t="s">
        <v>147</v>
      </c>
      <c r="C2055" t="s">
        <v>9</v>
      </c>
      <c r="D2055" t="s">
        <v>4024</v>
      </c>
      <c r="E2055" t="b">
        <v>1</v>
      </c>
      <c r="F2055">
        <f>COUNTIF($D$2:D4295,D2055)</f>
        <v>1</v>
      </c>
    </row>
    <row r="2056" spans="1:6" x14ac:dyDescent="0.35">
      <c r="A2056" t="s">
        <v>4025</v>
      </c>
      <c r="B2056" t="s">
        <v>165</v>
      </c>
      <c r="C2056" t="s">
        <v>9</v>
      </c>
      <c r="D2056" t="s">
        <v>4026</v>
      </c>
      <c r="E2056" t="b">
        <v>1</v>
      </c>
      <c r="F2056">
        <f>COUNTIF($D$2:D4296,D2056)</f>
        <v>1</v>
      </c>
    </row>
    <row r="2057" spans="1:6" x14ac:dyDescent="0.35">
      <c r="A2057" t="s">
        <v>4027</v>
      </c>
      <c r="B2057" t="s">
        <v>108</v>
      </c>
      <c r="C2057" t="s">
        <v>9</v>
      </c>
      <c r="D2057" t="s">
        <v>1629</v>
      </c>
      <c r="E2057" t="b">
        <v>1</v>
      </c>
      <c r="F2057">
        <f>COUNTIF($D$2:D4297,D2057)</f>
        <v>3</v>
      </c>
    </row>
    <row r="2058" spans="1:6" x14ac:dyDescent="0.35">
      <c r="A2058" t="s">
        <v>4028</v>
      </c>
      <c r="B2058" t="s">
        <v>351</v>
      </c>
      <c r="C2058" t="s">
        <v>9</v>
      </c>
      <c r="D2058" t="s">
        <v>4029</v>
      </c>
      <c r="E2058" t="b">
        <v>1</v>
      </c>
      <c r="F2058">
        <f>COUNTIF($D$2:D4298,D2058)</f>
        <v>1</v>
      </c>
    </row>
    <row r="2059" spans="1:6" x14ac:dyDescent="0.35">
      <c r="A2059" t="s">
        <v>4030</v>
      </c>
      <c r="B2059" t="s">
        <v>250</v>
      </c>
      <c r="C2059" t="s">
        <v>9</v>
      </c>
      <c r="D2059" t="s">
        <v>990</v>
      </c>
      <c r="E2059" t="b">
        <v>1</v>
      </c>
      <c r="F2059">
        <f>COUNTIF($D$2:D4299,D2059)</f>
        <v>2</v>
      </c>
    </row>
    <row r="2060" spans="1:6" x14ac:dyDescent="0.35">
      <c r="A2060" t="s">
        <v>4031</v>
      </c>
      <c r="B2060" t="s">
        <v>68</v>
      </c>
      <c r="C2060" t="s">
        <v>9</v>
      </c>
      <c r="D2060" t="s">
        <v>728</v>
      </c>
      <c r="E2060" t="b">
        <v>1</v>
      </c>
      <c r="F2060">
        <f>COUNTIF($D$2:D4300,D2060)</f>
        <v>2</v>
      </c>
    </row>
    <row r="2061" spans="1:6" x14ac:dyDescent="0.35">
      <c r="A2061" t="s">
        <v>4032</v>
      </c>
      <c r="B2061" t="s">
        <v>289</v>
      </c>
      <c r="C2061" t="s">
        <v>9</v>
      </c>
      <c r="D2061" t="s">
        <v>1094</v>
      </c>
      <c r="E2061" t="b">
        <v>1</v>
      </c>
      <c r="F2061">
        <f>COUNTIF($D$2:D4301,D2061)</f>
        <v>2</v>
      </c>
    </row>
    <row r="2062" spans="1:6" x14ac:dyDescent="0.35">
      <c r="A2062" t="s">
        <v>4033</v>
      </c>
      <c r="B2062" t="s">
        <v>250</v>
      </c>
      <c r="C2062" t="s">
        <v>9</v>
      </c>
      <c r="D2062" t="s">
        <v>607</v>
      </c>
      <c r="E2062" t="b">
        <v>1</v>
      </c>
      <c r="F2062">
        <f>COUNTIF($D$2:D4302,D2062)</f>
        <v>2</v>
      </c>
    </row>
    <row r="2063" spans="1:6" x14ac:dyDescent="0.35">
      <c r="A2063" t="s">
        <v>4034</v>
      </c>
      <c r="B2063" t="s">
        <v>552</v>
      </c>
      <c r="C2063" t="s">
        <v>9</v>
      </c>
      <c r="D2063" t="s">
        <v>3356</v>
      </c>
      <c r="E2063" t="b">
        <v>1</v>
      </c>
      <c r="F2063">
        <f>COUNTIF($D$2:D4303,D2063)</f>
        <v>2</v>
      </c>
    </row>
    <row r="2064" spans="1:6" x14ac:dyDescent="0.35">
      <c r="A2064" t="s">
        <v>4035</v>
      </c>
      <c r="B2064" t="s">
        <v>43</v>
      </c>
      <c r="C2064" t="s">
        <v>9</v>
      </c>
      <c r="D2064" t="s">
        <v>4036</v>
      </c>
      <c r="E2064" t="b">
        <v>1</v>
      </c>
      <c r="F2064">
        <f>COUNTIF($D$2:D4304,D2064)</f>
        <v>1</v>
      </c>
    </row>
    <row r="2065" spans="1:6" x14ac:dyDescent="0.35">
      <c r="A2065" t="s">
        <v>4037</v>
      </c>
      <c r="B2065" t="s">
        <v>155</v>
      </c>
      <c r="C2065" t="s">
        <v>9</v>
      </c>
      <c r="D2065" t="s">
        <v>1780</v>
      </c>
      <c r="E2065" t="b">
        <v>1</v>
      </c>
      <c r="F2065">
        <f>COUNTIF($D$2:D4305,D2065)</f>
        <v>4</v>
      </c>
    </row>
    <row r="2066" spans="1:6" x14ac:dyDescent="0.35">
      <c r="A2066" t="s">
        <v>4038</v>
      </c>
      <c r="B2066" t="s">
        <v>785</v>
      </c>
      <c r="C2066" t="s">
        <v>9</v>
      </c>
      <c r="D2066" t="s">
        <v>1098</v>
      </c>
      <c r="E2066" t="b">
        <v>1</v>
      </c>
      <c r="F2066">
        <f>COUNTIF($D$2:D4306,D2066)</f>
        <v>2</v>
      </c>
    </row>
    <row r="2067" spans="1:6" x14ac:dyDescent="0.35">
      <c r="A2067" t="s">
        <v>4039</v>
      </c>
      <c r="B2067" t="s">
        <v>268</v>
      </c>
      <c r="C2067" t="s">
        <v>9</v>
      </c>
      <c r="D2067" t="s">
        <v>2956</v>
      </c>
      <c r="E2067" t="b">
        <v>1</v>
      </c>
      <c r="F2067">
        <f>COUNTIF($D$2:D4307,D2067)</f>
        <v>2</v>
      </c>
    </row>
    <row r="2068" spans="1:6" x14ac:dyDescent="0.35">
      <c r="A2068" t="s">
        <v>4040</v>
      </c>
      <c r="B2068" t="s">
        <v>172</v>
      </c>
      <c r="C2068" t="s">
        <v>9</v>
      </c>
      <c r="D2068" t="s">
        <v>857</v>
      </c>
      <c r="E2068" t="b">
        <v>1</v>
      </c>
      <c r="F2068">
        <f>COUNTIF($D$2:D4308,D2068)</f>
        <v>2</v>
      </c>
    </row>
    <row r="2069" spans="1:6" x14ac:dyDescent="0.35">
      <c r="A2069" t="s">
        <v>4041</v>
      </c>
      <c r="B2069" t="s">
        <v>351</v>
      </c>
      <c r="C2069" t="s">
        <v>9</v>
      </c>
      <c r="D2069" t="s">
        <v>4042</v>
      </c>
      <c r="E2069" t="b">
        <v>1</v>
      </c>
      <c r="F2069">
        <f>COUNTIF($D$2:D4309,D2069)</f>
        <v>1</v>
      </c>
    </row>
    <row r="2070" spans="1:6" x14ac:dyDescent="0.35">
      <c r="A2070" t="s">
        <v>4043</v>
      </c>
      <c r="B2070" t="s">
        <v>437</v>
      </c>
      <c r="C2070" t="s">
        <v>9</v>
      </c>
      <c r="D2070" t="s">
        <v>4044</v>
      </c>
      <c r="E2070" t="b">
        <v>1</v>
      </c>
      <c r="F2070">
        <f>COUNTIF($D$2:D4310,D2070)</f>
        <v>1</v>
      </c>
    </row>
    <row r="2071" spans="1:6" x14ac:dyDescent="0.35">
      <c r="A2071" t="s">
        <v>4045</v>
      </c>
      <c r="B2071" t="s">
        <v>118</v>
      </c>
      <c r="C2071" t="s">
        <v>9</v>
      </c>
      <c r="D2071" t="s">
        <v>92</v>
      </c>
      <c r="E2071" t="b">
        <v>1</v>
      </c>
      <c r="F2071">
        <f>COUNTIF($D$2:D4311,D2071)</f>
        <v>3</v>
      </c>
    </row>
    <row r="2072" spans="1:6" x14ac:dyDescent="0.35">
      <c r="A2072" t="s">
        <v>4046</v>
      </c>
      <c r="B2072" t="s">
        <v>35</v>
      </c>
      <c r="C2072" t="s">
        <v>9</v>
      </c>
      <c r="D2072" t="s">
        <v>4047</v>
      </c>
      <c r="E2072" t="b">
        <v>1</v>
      </c>
      <c r="F2072">
        <f>COUNTIF($D$2:D4312,D2072)</f>
        <v>1</v>
      </c>
    </row>
    <row r="2073" spans="1:6" x14ac:dyDescent="0.35">
      <c r="A2073" t="s">
        <v>4048</v>
      </c>
      <c r="B2073" t="s">
        <v>139</v>
      </c>
      <c r="C2073" t="s">
        <v>9</v>
      </c>
      <c r="D2073" t="s">
        <v>2323</v>
      </c>
      <c r="E2073" t="b">
        <v>1</v>
      </c>
      <c r="F2073">
        <f>COUNTIF($D$2:D4313,D2073)</f>
        <v>2</v>
      </c>
    </row>
    <row r="2074" spans="1:6" x14ac:dyDescent="0.35">
      <c r="A2074" t="s">
        <v>4049</v>
      </c>
      <c r="B2074" t="s">
        <v>241</v>
      </c>
      <c r="C2074" t="s">
        <v>9</v>
      </c>
      <c r="D2074" t="s">
        <v>4050</v>
      </c>
      <c r="E2074" t="b">
        <v>1</v>
      </c>
      <c r="F2074">
        <f>COUNTIF($D$2:D4314,D2074)</f>
        <v>1</v>
      </c>
    </row>
    <row r="2075" spans="1:6" x14ac:dyDescent="0.35">
      <c r="A2075" t="s">
        <v>4051</v>
      </c>
      <c r="B2075" t="s">
        <v>172</v>
      </c>
      <c r="C2075" t="s">
        <v>9</v>
      </c>
      <c r="D2075" t="s">
        <v>4052</v>
      </c>
      <c r="E2075" t="b">
        <v>1</v>
      </c>
      <c r="F2075">
        <f>COUNTIF($D$2:D4315,D2075)</f>
        <v>1</v>
      </c>
    </row>
    <row r="2076" spans="1:6" x14ac:dyDescent="0.35">
      <c r="A2076" t="s">
        <v>4053</v>
      </c>
      <c r="B2076" t="s">
        <v>169</v>
      </c>
      <c r="C2076" t="s">
        <v>9</v>
      </c>
      <c r="D2076" t="s">
        <v>4054</v>
      </c>
      <c r="E2076" t="b">
        <v>1</v>
      </c>
      <c r="F2076">
        <f>COUNTIF($D$2:D4316,D2076)</f>
        <v>1</v>
      </c>
    </row>
    <row r="2077" spans="1:6" x14ac:dyDescent="0.35">
      <c r="A2077" t="s">
        <v>4055</v>
      </c>
      <c r="B2077" t="s">
        <v>211</v>
      </c>
      <c r="C2077" t="s">
        <v>9</v>
      </c>
      <c r="D2077" t="s">
        <v>435</v>
      </c>
      <c r="E2077" t="b">
        <v>1</v>
      </c>
      <c r="F2077">
        <f>COUNTIF($D$2:D4317,D2077)</f>
        <v>2</v>
      </c>
    </row>
    <row r="2078" spans="1:6" x14ac:dyDescent="0.35">
      <c r="A2078" t="s">
        <v>4056</v>
      </c>
      <c r="B2078" t="s">
        <v>57</v>
      </c>
      <c r="C2078" t="s">
        <v>9</v>
      </c>
      <c r="D2078" t="s">
        <v>4057</v>
      </c>
      <c r="E2078" t="b">
        <v>1</v>
      </c>
      <c r="F2078">
        <f>COUNTIF($D$2:D4318,D2078)</f>
        <v>1</v>
      </c>
    </row>
    <row r="2079" spans="1:6" x14ac:dyDescent="0.35">
      <c r="A2079" t="s">
        <v>4058</v>
      </c>
      <c r="B2079" t="s">
        <v>401</v>
      </c>
      <c r="C2079" t="s">
        <v>9</v>
      </c>
      <c r="D2079" t="s">
        <v>2656</v>
      </c>
      <c r="E2079" t="b">
        <v>1</v>
      </c>
      <c r="F2079">
        <f>COUNTIF($D$2:D4319,D2079)</f>
        <v>3</v>
      </c>
    </row>
    <row r="2080" spans="1:6" x14ac:dyDescent="0.35">
      <c r="A2080" t="s">
        <v>4059</v>
      </c>
      <c r="B2080" t="s">
        <v>785</v>
      </c>
      <c r="C2080" t="s">
        <v>9</v>
      </c>
      <c r="D2080" t="s">
        <v>4060</v>
      </c>
      <c r="E2080" t="b">
        <v>1</v>
      </c>
      <c r="F2080">
        <f>COUNTIF($D$2:D4320,D2080)</f>
        <v>1</v>
      </c>
    </row>
    <row r="2081" spans="1:6" x14ac:dyDescent="0.35">
      <c r="A2081" t="s">
        <v>4061</v>
      </c>
      <c r="B2081" t="s">
        <v>483</v>
      </c>
      <c r="C2081" t="s">
        <v>9</v>
      </c>
      <c r="D2081" t="s">
        <v>4062</v>
      </c>
      <c r="E2081" t="b">
        <v>1</v>
      </c>
      <c r="F2081">
        <f>COUNTIF($D$2:D4321,D2081)</f>
        <v>1</v>
      </c>
    </row>
    <row r="2082" spans="1:6" x14ac:dyDescent="0.35">
      <c r="A2082" t="s">
        <v>4063</v>
      </c>
      <c r="B2082" t="s">
        <v>211</v>
      </c>
      <c r="C2082" t="s">
        <v>9</v>
      </c>
      <c r="D2082" t="s">
        <v>4064</v>
      </c>
      <c r="E2082" t="b">
        <v>1</v>
      </c>
      <c r="F2082">
        <f>COUNTIF($D$2:D4322,D2082)</f>
        <v>1</v>
      </c>
    </row>
    <row r="2083" spans="1:6" x14ac:dyDescent="0.35">
      <c r="A2083" t="s">
        <v>4065</v>
      </c>
      <c r="B2083" t="s">
        <v>418</v>
      </c>
      <c r="C2083" t="s">
        <v>9</v>
      </c>
      <c r="D2083" t="s">
        <v>200</v>
      </c>
      <c r="E2083" t="b">
        <v>0</v>
      </c>
      <c r="F2083">
        <f>COUNTIF($D$2:D4323,D2083)</f>
        <v>2</v>
      </c>
    </row>
    <row r="2084" spans="1:6" x14ac:dyDescent="0.35">
      <c r="A2084" t="s">
        <v>4066</v>
      </c>
      <c r="B2084" t="s">
        <v>32</v>
      </c>
      <c r="C2084" t="s">
        <v>9</v>
      </c>
      <c r="D2084" t="s">
        <v>4067</v>
      </c>
      <c r="E2084" t="b">
        <v>1</v>
      </c>
      <c r="F2084">
        <f>COUNTIF($D$2:D4324,D2084)</f>
        <v>1</v>
      </c>
    </row>
    <row r="2085" spans="1:6" x14ac:dyDescent="0.35">
      <c r="A2085" t="s">
        <v>4068</v>
      </c>
      <c r="B2085" t="s">
        <v>418</v>
      </c>
      <c r="C2085" t="s">
        <v>9</v>
      </c>
      <c r="D2085" t="s">
        <v>3933</v>
      </c>
      <c r="E2085" t="b">
        <v>1</v>
      </c>
      <c r="F2085">
        <f>COUNTIF($D$2:D4325,D2085)</f>
        <v>2</v>
      </c>
    </row>
    <row r="2086" spans="1:6" x14ac:dyDescent="0.35">
      <c r="A2086" t="s">
        <v>4069</v>
      </c>
      <c r="B2086" t="s">
        <v>76</v>
      </c>
      <c r="C2086" t="s">
        <v>9</v>
      </c>
      <c r="D2086" t="s">
        <v>4070</v>
      </c>
      <c r="E2086" t="b">
        <v>1</v>
      </c>
      <c r="F2086">
        <f>COUNTIF($D$2:D4326,D2086)</f>
        <v>1</v>
      </c>
    </row>
    <row r="2087" spans="1:6" x14ac:dyDescent="0.35">
      <c r="A2087" t="s">
        <v>4071</v>
      </c>
      <c r="B2087" t="s">
        <v>81</v>
      </c>
      <c r="C2087" t="s">
        <v>9</v>
      </c>
      <c r="D2087" t="s">
        <v>4072</v>
      </c>
      <c r="E2087" t="b">
        <v>1</v>
      </c>
      <c r="F2087">
        <f>COUNTIF($D$2:D4327,D2087)</f>
        <v>1</v>
      </c>
    </row>
    <row r="2088" spans="1:6" x14ac:dyDescent="0.35">
      <c r="A2088" t="s">
        <v>4073</v>
      </c>
      <c r="B2088" t="s">
        <v>211</v>
      </c>
      <c r="C2088" t="s">
        <v>9</v>
      </c>
      <c r="D2088" t="s">
        <v>4074</v>
      </c>
      <c r="E2088" t="b">
        <v>1</v>
      </c>
      <c r="F2088">
        <f>COUNTIF($D$2:D4328,D2088)</f>
        <v>1</v>
      </c>
    </row>
    <row r="2089" spans="1:6" x14ac:dyDescent="0.35">
      <c r="A2089" t="s">
        <v>4075</v>
      </c>
      <c r="B2089" t="s">
        <v>94</v>
      </c>
      <c r="C2089" t="s">
        <v>9</v>
      </c>
      <c r="D2089" t="s">
        <v>4076</v>
      </c>
      <c r="E2089" t="b">
        <v>1</v>
      </c>
      <c r="F2089">
        <f>COUNTIF($D$2:D4329,D2089)</f>
        <v>1</v>
      </c>
    </row>
    <row r="2090" spans="1:6" x14ac:dyDescent="0.35">
      <c r="A2090" t="s">
        <v>4077</v>
      </c>
      <c r="B2090" t="s">
        <v>100</v>
      </c>
      <c r="C2090" t="s">
        <v>9</v>
      </c>
      <c r="D2090" t="s">
        <v>1741</v>
      </c>
      <c r="E2090" t="b">
        <v>1</v>
      </c>
      <c r="F2090">
        <f>COUNTIF($D$2:D4330,D2090)</f>
        <v>5</v>
      </c>
    </row>
    <row r="2091" spans="1:6" x14ac:dyDescent="0.35">
      <c r="A2091" t="s">
        <v>4078</v>
      </c>
      <c r="B2091" t="s">
        <v>225</v>
      </c>
      <c r="C2091" t="s">
        <v>9</v>
      </c>
      <c r="D2091" t="s">
        <v>4079</v>
      </c>
      <c r="E2091" t="b">
        <v>1</v>
      </c>
      <c r="F2091">
        <f>COUNTIF($D$2:D4331,D2091)</f>
        <v>1</v>
      </c>
    </row>
    <row r="2092" spans="1:6" x14ac:dyDescent="0.35">
      <c r="A2092" t="s">
        <v>4080</v>
      </c>
      <c r="B2092" t="s">
        <v>289</v>
      </c>
      <c r="C2092" t="s">
        <v>9</v>
      </c>
      <c r="D2092" t="s">
        <v>4081</v>
      </c>
      <c r="E2092" t="b">
        <v>1</v>
      </c>
      <c r="F2092">
        <f>COUNTIF($D$2:D4332,D2092)</f>
        <v>1</v>
      </c>
    </row>
    <row r="2093" spans="1:6" x14ac:dyDescent="0.35">
      <c r="A2093" t="s">
        <v>4082</v>
      </c>
      <c r="B2093" t="s">
        <v>23</v>
      </c>
      <c r="C2093" t="s">
        <v>9</v>
      </c>
      <c r="D2093" t="s">
        <v>4083</v>
      </c>
      <c r="E2093" t="b">
        <v>1</v>
      </c>
      <c r="F2093">
        <f>COUNTIF($D$2:D4333,D2093)</f>
        <v>1</v>
      </c>
    </row>
    <row r="2094" spans="1:6" x14ac:dyDescent="0.35">
      <c r="A2094" t="s">
        <v>4084</v>
      </c>
      <c r="B2094" t="s">
        <v>202</v>
      </c>
      <c r="C2094" t="s">
        <v>9</v>
      </c>
      <c r="D2094" t="s">
        <v>4085</v>
      </c>
      <c r="E2094" t="b">
        <v>1</v>
      </c>
      <c r="F2094">
        <f>COUNTIF($D$2:D4334,D2094)</f>
        <v>1</v>
      </c>
    </row>
    <row r="2095" spans="1:6" x14ac:dyDescent="0.35">
      <c r="A2095" t="s">
        <v>4086</v>
      </c>
      <c r="B2095" t="s">
        <v>72</v>
      </c>
      <c r="C2095" t="s">
        <v>9</v>
      </c>
      <c r="D2095" t="s">
        <v>4087</v>
      </c>
      <c r="E2095" t="b">
        <v>1</v>
      </c>
      <c r="F2095">
        <f>COUNTIF($D$2:D4335,D2095)</f>
        <v>1</v>
      </c>
    </row>
    <row r="2096" spans="1:6" x14ac:dyDescent="0.35">
      <c r="A2096" t="s">
        <v>4088</v>
      </c>
      <c r="B2096" t="s">
        <v>199</v>
      </c>
      <c r="C2096" t="s">
        <v>9</v>
      </c>
      <c r="D2096" t="s">
        <v>1702</v>
      </c>
      <c r="E2096" t="b">
        <v>1</v>
      </c>
      <c r="F2096">
        <f>COUNTIF($D$2:D4336,D2096)</f>
        <v>2</v>
      </c>
    </row>
    <row r="2097" spans="1:6" x14ac:dyDescent="0.35">
      <c r="A2097" t="s">
        <v>4089</v>
      </c>
      <c r="B2097" t="s">
        <v>62</v>
      </c>
      <c r="C2097" t="s">
        <v>9</v>
      </c>
      <c r="D2097" t="s">
        <v>4090</v>
      </c>
      <c r="E2097" t="b">
        <v>1</v>
      </c>
      <c r="F2097">
        <f>COUNTIF($D$2:D4337,D2097)</f>
        <v>1</v>
      </c>
    </row>
    <row r="2098" spans="1:6" x14ac:dyDescent="0.35">
      <c r="A2098" t="s">
        <v>4091</v>
      </c>
      <c r="B2098" t="s">
        <v>225</v>
      </c>
      <c r="C2098" t="s">
        <v>9</v>
      </c>
      <c r="D2098" t="s">
        <v>4092</v>
      </c>
      <c r="E2098" t="b">
        <v>1</v>
      </c>
      <c r="F2098">
        <f>COUNTIF($D$2:D4338,D2098)</f>
        <v>1</v>
      </c>
    </row>
    <row r="2099" spans="1:6" x14ac:dyDescent="0.35">
      <c r="A2099" t="s">
        <v>4093</v>
      </c>
      <c r="B2099" t="s">
        <v>211</v>
      </c>
      <c r="C2099" t="s">
        <v>9</v>
      </c>
      <c r="D2099" t="s">
        <v>4094</v>
      </c>
      <c r="E2099" t="b">
        <v>1</v>
      </c>
      <c r="F2099">
        <f>COUNTIF($D$2:D4339,D2099)</f>
        <v>1</v>
      </c>
    </row>
    <row r="2100" spans="1:6" x14ac:dyDescent="0.35">
      <c r="A2100" t="s">
        <v>4095</v>
      </c>
      <c r="B2100" t="s">
        <v>611</v>
      </c>
      <c r="C2100" t="s">
        <v>9</v>
      </c>
      <c r="D2100" t="s">
        <v>4096</v>
      </c>
      <c r="E2100" t="b">
        <v>1</v>
      </c>
      <c r="F2100">
        <f>COUNTIF($D$2:D4340,D2100)</f>
        <v>1</v>
      </c>
    </row>
    <row r="2101" spans="1:6" x14ac:dyDescent="0.35">
      <c r="A2101" t="s">
        <v>4097</v>
      </c>
      <c r="B2101" t="s">
        <v>43</v>
      </c>
      <c r="C2101" t="s">
        <v>9</v>
      </c>
      <c r="D2101" t="s">
        <v>1282</v>
      </c>
      <c r="E2101" t="b">
        <v>1</v>
      </c>
      <c r="F2101">
        <f>COUNTIF($D$2:D4341,D2101)</f>
        <v>2</v>
      </c>
    </row>
    <row r="2102" spans="1:6" x14ac:dyDescent="0.35">
      <c r="A2102" t="s">
        <v>4098</v>
      </c>
      <c r="B2102" t="s">
        <v>785</v>
      </c>
      <c r="C2102" t="s">
        <v>9</v>
      </c>
      <c r="D2102" t="s">
        <v>4099</v>
      </c>
      <c r="E2102" t="b">
        <v>1</v>
      </c>
      <c r="F2102">
        <f>COUNTIF($D$2:D4342,D2102)</f>
        <v>1</v>
      </c>
    </row>
    <row r="2103" spans="1:6" x14ac:dyDescent="0.35">
      <c r="A2103" t="s">
        <v>4100</v>
      </c>
      <c r="B2103" t="s">
        <v>29</v>
      </c>
      <c r="C2103" t="s">
        <v>9</v>
      </c>
      <c r="D2103" t="s">
        <v>2837</v>
      </c>
      <c r="E2103" t="b">
        <v>1</v>
      </c>
      <c r="F2103">
        <f>COUNTIF($D$2:D4343,D2103)</f>
        <v>2</v>
      </c>
    </row>
    <row r="2104" spans="1:6" x14ac:dyDescent="0.35">
      <c r="A2104" t="s">
        <v>4101</v>
      </c>
      <c r="B2104" t="s">
        <v>91</v>
      </c>
      <c r="C2104" t="s">
        <v>9</v>
      </c>
      <c r="D2104" t="s">
        <v>2489</v>
      </c>
      <c r="E2104" t="b">
        <v>1</v>
      </c>
      <c r="F2104">
        <f>COUNTIF($D$2:D4344,D2104)</f>
        <v>2</v>
      </c>
    </row>
    <row r="2105" spans="1:6" x14ac:dyDescent="0.35">
      <c r="A2105" t="s">
        <v>4102</v>
      </c>
      <c r="B2105" t="s">
        <v>219</v>
      </c>
      <c r="C2105" t="s">
        <v>9</v>
      </c>
      <c r="D2105" t="s">
        <v>4103</v>
      </c>
      <c r="E2105" t="b">
        <v>1</v>
      </c>
      <c r="F2105">
        <f>COUNTIF($D$2:D4345,D2105)</f>
        <v>1</v>
      </c>
    </row>
    <row r="2106" spans="1:6" x14ac:dyDescent="0.35">
      <c r="A2106" t="s">
        <v>4104</v>
      </c>
      <c r="B2106" t="s">
        <v>8</v>
      </c>
      <c r="C2106" t="s">
        <v>9</v>
      </c>
      <c r="D2106" t="s">
        <v>4105</v>
      </c>
      <c r="E2106" t="b">
        <v>1</v>
      </c>
      <c r="F2106">
        <f>COUNTIF($D$2:D4346,D2106)</f>
        <v>1</v>
      </c>
    </row>
    <row r="2107" spans="1:6" x14ac:dyDescent="0.35">
      <c r="A2107" t="s">
        <v>4106</v>
      </c>
      <c r="B2107" t="s">
        <v>20</v>
      </c>
      <c r="C2107" t="s">
        <v>9</v>
      </c>
      <c r="D2107" t="s">
        <v>4107</v>
      </c>
      <c r="E2107" t="b">
        <v>1</v>
      </c>
      <c r="F2107">
        <f>COUNTIF($D$2:D4347,D2107)</f>
        <v>1</v>
      </c>
    </row>
    <row r="2108" spans="1:6" x14ac:dyDescent="0.35">
      <c r="A2108" t="s">
        <v>4108</v>
      </c>
      <c r="B2108" t="s">
        <v>192</v>
      </c>
      <c r="C2108" t="s">
        <v>9</v>
      </c>
      <c r="D2108" t="s">
        <v>4109</v>
      </c>
      <c r="E2108" t="b">
        <v>1</v>
      </c>
      <c r="F2108">
        <f>COUNTIF($D$2:D4348,D2108)</f>
        <v>1</v>
      </c>
    </row>
    <row r="2109" spans="1:6" x14ac:dyDescent="0.35">
      <c r="A2109" t="s">
        <v>4110</v>
      </c>
      <c r="B2109" t="s">
        <v>62</v>
      </c>
      <c r="C2109" t="s">
        <v>9</v>
      </c>
      <c r="D2109" t="s">
        <v>4111</v>
      </c>
      <c r="E2109" t="b">
        <v>1</v>
      </c>
      <c r="F2109">
        <f>COUNTIF($D$2:D4349,D2109)</f>
        <v>1</v>
      </c>
    </row>
    <row r="2110" spans="1:6" x14ac:dyDescent="0.35">
      <c r="A2110" t="s">
        <v>4112</v>
      </c>
      <c r="B2110" t="s">
        <v>785</v>
      </c>
      <c r="C2110" t="s">
        <v>9</v>
      </c>
      <c r="D2110" t="s">
        <v>4113</v>
      </c>
      <c r="E2110" t="b">
        <v>1</v>
      </c>
      <c r="F2110">
        <f>COUNTIF($D$2:D4350,D2110)</f>
        <v>1</v>
      </c>
    </row>
    <row r="2111" spans="1:6" x14ac:dyDescent="0.35">
      <c r="A2111" t="s">
        <v>4114</v>
      </c>
      <c r="B2111" t="s">
        <v>35</v>
      </c>
      <c r="C2111" t="s">
        <v>9</v>
      </c>
      <c r="D2111" t="s">
        <v>4115</v>
      </c>
      <c r="E2111" t="b">
        <v>1</v>
      </c>
      <c r="F2111">
        <f>COUNTIF($D$2:D4351,D2111)</f>
        <v>1</v>
      </c>
    </row>
    <row r="2112" spans="1:6" x14ac:dyDescent="0.35">
      <c r="A2112" t="s">
        <v>4116</v>
      </c>
      <c r="B2112" t="s">
        <v>108</v>
      </c>
      <c r="C2112" t="s">
        <v>9</v>
      </c>
      <c r="D2112" t="s">
        <v>4117</v>
      </c>
      <c r="E2112" t="b">
        <v>1</v>
      </c>
      <c r="F2112">
        <f>COUNTIF($D$2:D4352,D2112)</f>
        <v>1</v>
      </c>
    </row>
    <row r="2113" spans="1:6" x14ac:dyDescent="0.35">
      <c r="A2113" t="s">
        <v>4118</v>
      </c>
      <c r="B2113" t="s">
        <v>57</v>
      </c>
      <c r="C2113" t="s">
        <v>9</v>
      </c>
      <c r="D2113" t="s">
        <v>2511</v>
      </c>
      <c r="E2113" t="b">
        <v>1</v>
      </c>
      <c r="F2113">
        <f>COUNTIF($D$2:D4353,D2113)</f>
        <v>2</v>
      </c>
    </row>
    <row r="2114" spans="1:6" x14ac:dyDescent="0.35">
      <c r="A2114" t="s">
        <v>4119</v>
      </c>
      <c r="B2114" t="s">
        <v>46</v>
      </c>
      <c r="C2114" t="s">
        <v>9</v>
      </c>
      <c r="D2114" t="s">
        <v>4120</v>
      </c>
      <c r="E2114" t="b">
        <v>1</v>
      </c>
      <c r="F2114">
        <f>COUNTIF($D$2:D4354,D2114)</f>
        <v>1</v>
      </c>
    </row>
    <row r="2115" spans="1:6" x14ac:dyDescent="0.35">
      <c r="A2115" t="s">
        <v>4121</v>
      </c>
      <c r="B2115" t="s">
        <v>169</v>
      </c>
      <c r="C2115" t="s">
        <v>9</v>
      </c>
      <c r="D2115" t="s">
        <v>4122</v>
      </c>
      <c r="E2115" t="b">
        <v>1</v>
      </c>
      <c r="F2115">
        <f>COUNTIF($D$2:D4355,D2115)</f>
        <v>1</v>
      </c>
    </row>
    <row r="2116" spans="1:6" x14ac:dyDescent="0.35">
      <c r="A2116" t="s">
        <v>4123</v>
      </c>
      <c r="B2116" t="s">
        <v>378</v>
      </c>
      <c r="C2116" t="s">
        <v>9</v>
      </c>
      <c r="D2116" t="s">
        <v>559</v>
      </c>
      <c r="E2116" t="b">
        <v>1</v>
      </c>
      <c r="F2116">
        <f>COUNTIF($D$2:D4356,D2116)</f>
        <v>2</v>
      </c>
    </row>
    <row r="2117" spans="1:6" x14ac:dyDescent="0.35">
      <c r="A2117" t="s">
        <v>4124</v>
      </c>
      <c r="B2117" t="s">
        <v>23</v>
      </c>
      <c r="C2117" t="s">
        <v>9</v>
      </c>
      <c r="D2117" t="s">
        <v>4125</v>
      </c>
      <c r="E2117" t="b">
        <v>1</v>
      </c>
      <c r="F2117">
        <f>COUNTIF($D$2:D4357,D2117)</f>
        <v>1</v>
      </c>
    </row>
    <row r="2118" spans="1:6" x14ac:dyDescent="0.35">
      <c r="A2118" t="s">
        <v>4126</v>
      </c>
      <c r="B2118" t="s">
        <v>8</v>
      </c>
      <c r="C2118" t="s">
        <v>9</v>
      </c>
      <c r="D2118" t="s">
        <v>4127</v>
      </c>
      <c r="E2118" t="b">
        <v>1</v>
      </c>
      <c r="F2118">
        <f>COUNTIF($D$2:D4358,D2118)</f>
        <v>1</v>
      </c>
    </row>
    <row r="2119" spans="1:6" x14ac:dyDescent="0.35">
      <c r="A2119" t="s">
        <v>4128</v>
      </c>
      <c r="B2119" t="s">
        <v>324</v>
      </c>
      <c r="C2119" t="s">
        <v>9</v>
      </c>
      <c r="D2119" t="s">
        <v>4129</v>
      </c>
      <c r="E2119" t="b">
        <v>1</v>
      </c>
      <c r="F2119">
        <f>COUNTIF($D$2:D4359,D2119)</f>
        <v>1</v>
      </c>
    </row>
    <row r="2120" spans="1:6" x14ac:dyDescent="0.35">
      <c r="A2120" t="s">
        <v>4130</v>
      </c>
      <c r="B2120" t="s">
        <v>86</v>
      </c>
      <c r="C2120" t="s">
        <v>9</v>
      </c>
      <c r="D2120" t="s">
        <v>2438</v>
      </c>
      <c r="E2120" t="b">
        <v>1</v>
      </c>
      <c r="F2120">
        <f>COUNTIF($D$2:D4360,D2120)</f>
        <v>2</v>
      </c>
    </row>
    <row r="2121" spans="1:6" x14ac:dyDescent="0.35">
      <c r="A2121" t="s">
        <v>4131</v>
      </c>
      <c r="B2121" t="s">
        <v>483</v>
      </c>
      <c r="C2121" t="s">
        <v>9</v>
      </c>
      <c r="D2121" t="s">
        <v>3845</v>
      </c>
      <c r="E2121" t="b">
        <v>0</v>
      </c>
      <c r="F2121">
        <f>COUNTIF($D$2:D4361,D2121)</f>
        <v>2</v>
      </c>
    </row>
    <row r="2122" spans="1:6" x14ac:dyDescent="0.35">
      <c r="A2122" t="s">
        <v>4132</v>
      </c>
      <c r="B2122" t="s">
        <v>76</v>
      </c>
      <c r="C2122" t="s">
        <v>9</v>
      </c>
      <c r="D2122" t="s">
        <v>4133</v>
      </c>
      <c r="E2122" t="b">
        <v>1</v>
      </c>
      <c r="F2122">
        <f>COUNTIF($D$2:D4362,D2122)</f>
        <v>1</v>
      </c>
    </row>
    <row r="2123" spans="1:6" x14ac:dyDescent="0.35">
      <c r="A2123" t="s">
        <v>4134</v>
      </c>
      <c r="B2123" t="s">
        <v>94</v>
      </c>
      <c r="C2123" t="s">
        <v>9</v>
      </c>
      <c r="D2123" t="s">
        <v>4135</v>
      </c>
      <c r="E2123" t="b">
        <v>1</v>
      </c>
      <c r="F2123">
        <f>COUNTIF($D$2:D4363,D2123)</f>
        <v>1</v>
      </c>
    </row>
    <row r="2124" spans="1:6" x14ac:dyDescent="0.35">
      <c r="A2124" t="s">
        <v>4136</v>
      </c>
      <c r="B2124" t="s">
        <v>169</v>
      </c>
      <c r="C2124" t="s">
        <v>9</v>
      </c>
      <c r="D2124" t="s">
        <v>487</v>
      </c>
      <c r="E2124" t="b">
        <v>1</v>
      </c>
      <c r="F2124">
        <f>COUNTIF($D$2:D4364,D2124)</f>
        <v>2</v>
      </c>
    </row>
    <row r="2125" spans="1:6" x14ac:dyDescent="0.35">
      <c r="A2125" t="s">
        <v>4137</v>
      </c>
      <c r="B2125" t="s">
        <v>268</v>
      </c>
      <c r="C2125" t="s">
        <v>9</v>
      </c>
      <c r="D2125" t="s">
        <v>4138</v>
      </c>
      <c r="E2125" t="b">
        <v>1</v>
      </c>
      <c r="F2125">
        <f>COUNTIF($D$2:D4365,D2125)</f>
        <v>1</v>
      </c>
    </row>
    <row r="2126" spans="1:6" x14ac:dyDescent="0.35">
      <c r="A2126" t="s">
        <v>4139</v>
      </c>
      <c r="B2126" t="s">
        <v>46</v>
      </c>
      <c r="C2126" t="s">
        <v>9</v>
      </c>
      <c r="D2126" t="s">
        <v>4140</v>
      </c>
      <c r="E2126" t="b">
        <v>1</v>
      </c>
      <c r="F2126">
        <f>COUNTIF($D$2:D4366,D2126)</f>
        <v>1</v>
      </c>
    </row>
    <row r="2127" spans="1:6" x14ac:dyDescent="0.35">
      <c r="A2127" t="s">
        <v>4141</v>
      </c>
      <c r="B2127" t="s">
        <v>29</v>
      </c>
      <c r="C2127" t="s">
        <v>9</v>
      </c>
      <c r="D2127" t="s">
        <v>4142</v>
      </c>
      <c r="E2127" t="b">
        <v>1</v>
      </c>
      <c r="F2127">
        <f>COUNTIF($D$2:D4367,D2127)</f>
        <v>1</v>
      </c>
    </row>
    <row r="2128" spans="1:6" x14ac:dyDescent="0.35">
      <c r="A2128" t="s">
        <v>4143</v>
      </c>
      <c r="B2128" t="s">
        <v>552</v>
      </c>
      <c r="C2128" t="s">
        <v>9</v>
      </c>
      <c r="D2128" t="s">
        <v>3918</v>
      </c>
      <c r="E2128" t="b">
        <v>1</v>
      </c>
      <c r="F2128">
        <f>COUNTIF($D$2:D4368,D2128)</f>
        <v>2</v>
      </c>
    </row>
    <row r="2129" spans="1:6" x14ac:dyDescent="0.35">
      <c r="A2129" t="s">
        <v>4144</v>
      </c>
      <c r="B2129" t="s">
        <v>86</v>
      </c>
      <c r="C2129" t="s">
        <v>9</v>
      </c>
      <c r="D2129" t="s">
        <v>4145</v>
      </c>
      <c r="E2129" t="b">
        <v>1</v>
      </c>
      <c r="F2129">
        <f>COUNTIF($D$2:D4369,D2129)</f>
        <v>1</v>
      </c>
    </row>
    <row r="2130" spans="1:6" x14ac:dyDescent="0.35">
      <c r="A2130" t="s">
        <v>4146</v>
      </c>
      <c r="B2130" t="s">
        <v>147</v>
      </c>
      <c r="C2130" t="s">
        <v>9</v>
      </c>
      <c r="D2130" t="s">
        <v>4147</v>
      </c>
      <c r="E2130" t="b">
        <v>1</v>
      </c>
      <c r="F2130">
        <f>COUNTIF($D$2:D4370,D2130)</f>
        <v>1</v>
      </c>
    </row>
    <row r="2131" spans="1:6" x14ac:dyDescent="0.35">
      <c r="A2131" t="s">
        <v>4148</v>
      </c>
      <c r="B2131" t="s">
        <v>241</v>
      </c>
      <c r="C2131" t="s">
        <v>9</v>
      </c>
      <c r="D2131" t="s">
        <v>4149</v>
      </c>
      <c r="E2131" t="b">
        <v>1</v>
      </c>
      <c r="F2131">
        <f>COUNTIF($D$2:D4371,D2131)</f>
        <v>1</v>
      </c>
    </row>
    <row r="2132" spans="1:6" x14ac:dyDescent="0.35">
      <c r="A2132" t="s">
        <v>4150</v>
      </c>
      <c r="B2132" t="s">
        <v>785</v>
      </c>
      <c r="C2132" t="s">
        <v>9</v>
      </c>
      <c r="D2132" t="s">
        <v>4151</v>
      </c>
      <c r="E2132" t="b">
        <v>1</v>
      </c>
      <c r="F2132">
        <f>COUNTIF($D$2:D4372,D2132)</f>
        <v>1</v>
      </c>
    </row>
    <row r="2133" spans="1:6" x14ac:dyDescent="0.35">
      <c r="A2133" t="s">
        <v>4152</v>
      </c>
      <c r="B2133" t="s">
        <v>8</v>
      </c>
      <c r="C2133" t="s">
        <v>9</v>
      </c>
      <c r="D2133" t="s">
        <v>4153</v>
      </c>
      <c r="E2133" t="b">
        <v>1</v>
      </c>
      <c r="F2133">
        <f>COUNTIF($D$2:D4373,D2133)</f>
        <v>1</v>
      </c>
    </row>
    <row r="2134" spans="1:6" x14ac:dyDescent="0.35">
      <c r="A2134" t="s">
        <v>4154</v>
      </c>
      <c r="B2134" t="s">
        <v>638</v>
      </c>
      <c r="C2134" t="s">
        <v>9</v>
      </c>
      <c r="D2134" t="s">
        <v>4155</v>
      </c>
      <c r="E2134" t="b">
        <v>1</v>
      </c>
      <c r="F2134">
        <f>COUNTIF($D$2:D4374,D2134)</f>
        <v>1</v>
      </c>
    </row>
    <row r="2135" spans="1:6" x14ac:dyDescent="0.35">
      <c r="A2135" t="s">
        <v>4156</v>
      </c>
      <c r="B2135" t="s">
        <v>46</v>
      </c>
      <c r="C2135" t="s">
        <v>9</v>
      </c>
      <c r="D2135" t="s">
        <v>4157</v>
      </c>
      <c r="E2135" t="b">
        <v>1</v>
      </c>
      <c r="F2135">
        <f>COUNTIF($D$2:D4375,D2135)</f>
        <v>1</v>
      </c>
    </row>
    <row r="2136" spans="1:6" x14ac:dyDescent="0.35">
      <c r="A2136" t="s">
        <v>4158</v>
      </c>
      <c r="B2136" t="s">
        <v>199</v>
      </c>
      <c r="C2136" t="s">
        <v>9</v>
      </c>
      <c r="D2136" t="s">
        <v>809</v>
      </c>
      <c r="E2136" t="b">
        <v>1</v>
      </c>
      <c r="F2136">
        <f>COUNTIF($D$2:D4376,D2136)</f>
        <v>4</v>
      </c>
    </row>
    <row r="2137" spans="1:6" x14ac:dyDescent="0.35">
      <c r="A2137" t="s">
        <v>4159</v>
      </c>
      <c r="B2137" t="s">
        <v>346</v>
      </c>
      <c r="C2137" t="s">
        <v>9</v>
      </c>
      <c r="D2137" t="s">
        <v>44</v>
      </c>
      <c r="E2137" t="b">
        <v>1</v>
      </c>
      <c r="F2137">
        <f>COUNTIF($D$2:D4377,D2137)</f>
        <v>2</v>
      </c>
    </row>
    <row r="2138" spans="1:6" x14ac:dyDescent="0.35">
      <c r="A2138" t="s">
        <v>4160</v>
      </c>
      <c r="B2138" t="s">
        <v>52</v>
      </c>
      <c r="C2138" t="s">
        <v>9</v>
      </c>
      <c r="D2138" t="s">
        <v>2503</v>
      </c>
      <c r="E2138" t="b">
        <v>1</v>
      </c>
      <c r="F2138">
        <f>COUNTIF($D$2:D4378,D2138)</f>
        <v>3</v>
      </c>
    </row>
    <row r="2139" spans="1:6" x14ac:dyDescent="0.35">
      <c r="A2139" t="s">
        <v>4161</v>
      </c>
      <c r="B2139" t="s">
        <v>892</v>
      </c>
      <c r="C2139" t="s">
        <v>9</v>
      </c>
      <c r="D2139" t="s">
        <v>2459</v>
      </c>
      <c r="E2139" t="b">
        <v>1</v>
      </c>
      <c r="F2139">
        <f>COUNTIF($D$2:D4379,D2139)</f>
        <v>2</v>
      </c>
    </row>
    <row r="2140" spans="1:6" x14ac:dyDescent="0.35">
      <c r="A2140" t="s">
        <v>4162</v>
      </c>
      <c r="B2140" t="s">
        <v>192</v>
      </c>
      <c r="C2140" t="s">
        <v>9</v>
      </c>
      <c r="D2140" t="s">
        <v>4163</v>
      </c>
      <c r="E2140" t="b">
        <v>1</v>
      </c>
      <c r="F2140">
        <f>COUNTIF($D$2:D4380,D2140)</f>
        <v>1</v>
      </c>
    </row>
    <row r="2141" spans="1:6" x14ac:dyDescent="0.35">
      <c r="A2141" t="s">
        <v>4164</v>
      </c>
      <c r="B2141" t="s">
        <v>378</v>
      </c>
      <c r="C2141" t="s">
        <v>9</v>
      </c>
      <c r="D2141" t="s">
        <v>4165</v>
      </c>
      <c r="E2141" t="b">
        <v>1</v>
      </c>
      <c r="F2141">
        <f>COUNTIF($D$2:D4381,D2141)</f>
        <v>1</v>
      </c>
    </row>
    <row r="2142" spans="1:6" x14ac:dyDescent="0.35">
      <c r="A2142" t="s">
        <v>4166</v>
      </c>
      <c r="B2142" t="s">
        <v>129</v>
      </c>
      <c r="C2142" t="s">
        <v>9</v>
      </c>
      <c r="D2142" t="s">
        <v>4167</v>
      </c>
      <c r="E2142" t="b">
        <v>1</v>
      </c>
      <c r="F2142">
        <f>COUNTIF($D$2:D4382,D2142)</f>
        <v>1</v>
      </c>
    </row>
    <row r="2143" spans="1:6" x14ac:dyDescent="0.35">
      <c r="A2143" t="s">
        <v>4168</v>
      </c>
      <c r="B2143" t="s">
        <v>8</v>
      </c>
      <c r="C2143" t="s">
        <v>9</v>
      </c>
      <c r="D2143" t="s">
        <v>1500</v>
      </c>
      <c r="E2143" t="b">
        <v>1</v>
      </c>
      <c r="F2143">
        <f>COUNTIF($D$2:D4383,D2143)</f>
        <v>2</v>
      </c>
    </row>
    <row r="2144" spans="1:6" x14ac:dyDescent="0.35">
      <c r="A2144" t="s">
        <v>4169</v>
      </c>
      <c r="B2144" t="s">
        <v>46</v>
      </c>
      <c r="C2144" t="s">
        <v>9</v>
      </c>
      <c r="D2144" t="s">
        <v>4170</v>
      </c>
      <c r="E2144" t="b">
        <v>1</v>
      </c>
      <c r="F2144">
        <f>COUNTIF($D$2:D4384,D2144)</f>
        <v>1</v>
      </c>
    </row>
    <row r="2145" spans="1:6" x14ac:dyDescent="0.35">
      <c r="A2145" t="s">
        <v>4171</v>
      </c>
      <c r="B2145" t="s">
        <v>241</v>
      </c>
      <c r="C2145" t="s">
        <v>9</v>
      </c>
      <c r="D2145" t="s">
        <v>4172</v>
      </c>
      <c r="E2145" t="b">
        <v>1</v>
      </c>
      <c r="F2145">
        <f>COUNTIF($D$2:D4385,D2145)</f>
        <v>1</v>
      </c>
    </row>
    <row r="2146" spans="1:6" x14ac:dyDescent="0.35">
      <c r="A2146" t="s">
        <v>4173</v>
      </c>
      <c r="B2146" t="s">
        <v>552</v>
      </c>
      <c r="C2146" t="s">
        <v>9</v>
      </c>
      <c r="D2146" t="s">
        <v>3039</v>
      </c>
      <c r="E2146" t="b">
        <v>1</v>
      </c>
      <c r="F2146">
        <f>COUNTIF($D$2:D4386,D2146)</f>
        <v>2</v>
      </c>
    </row>
    <row r="2147" spans="1:6" x14ac:dyDescent="0.35">
      <c r="A2147" t="s">
        <v>4174</v>
      </c>
      <c r="B2147" t="s">
        <v>202</v>
      </c>
      <c r="C2147" t="s">
        <v>9</v>
      </c>
      <c r="D2147" t="s">
        <v>4175</v>
      </c>
      <c r="E2147" t="b">
        <v>1</v>
      </c>
      <c r="F2147">
        <f>COUNTIF($D$2:D4387,D2147)</f>
        <v>1</v>
      </c>
    </row>
    <row r="2148" spans="1:6" x14ac:dyDescent="0.35">
      <c r="A2148" t="s">
        <v>4176</v>
      </c>
      <c r="B2148" t="s">
        <v>346</v>
      </c>
      <c r="C2148" t="s">
        <v>9</v>
      </c>
      <c r="D2148" t="s">
        <v>4177</v>
      </c>
      <c r="E2148" t="b">
        <v>1</v>
      </c>
      <c r="F2148">
        <f>COUNTIF($D$2:D4388,D2148)</f>
        <v>1</v>
      </c>
    </row>
    <row r="2149" spans="1:6" x14ac:dyDescent="0.35">
      <c r="A2149" t="s">
        <v>4178</v>
      </c>
      <c r="B2149" t="s">
        <v>202</v>
      </c>
      <c r="C2149" t="s">
        <v>9</v>
      </c>
      <c r="D2149" t="s">
        <v>4179</v>
      </c>
      <c r="E2149" t="b">
        <v>1</v>
      </c>
      <c r="F2149">
        <f>COUNTIF($D$2:D4389,D2149)</f>
        <v>1</v>
      </c>
    </row>
    <row r="2150" spans="1:6" x14ac:dyDescent="0.35">
      <c r="A2150" t="s">
        <v>4180</v>
      </c>
      <c r="B2150" t="s">
        <v>175</v>
      </c>
      <c r="C2150" t="s">
        <v>9</v>
      </c>
      <c r="D2150" t="s">
        <v>1512</v>
      </c>
      <c r="E2150" t="b">
        <v>1</v>
      </c>
      <c r="F2150">
        <f>COUNTIF($D$2:D4390,D2150)</f>
        <v>2</v>
      </c>
    </row>
    <row r="2151" spans="1:6" x14ac:dyDescent="0.35">
      <c r="A2151" t="s">
        <v>4181</v>
      </c>
      <c r="B2151" t="s">
        <v>199</v>
      </c>
      <c r="C2151" t="s">
        <v>9</v>
      </c>
      <c r="D2151" t="s">
        <v>4182</v>
      </c>
      <c r="E2151" t="b">
        <v>1</v>
      </c>
      <c r="F2151">
        <f>COUNTIF($D$2:D4391,D2151)</f>
        <v>1</v>
      </c>
    </row>
    <row r="2152" spans="1:6" x14ac:dyDescent="0.35">
      <c r="A2152" t="s">
        <v>4183</v>
      </c>
      <c r="B2152" t="s">
        <v>336</v>
      </c>
      <c r="C2152" t="s">
        <v>9</v>
      </c>
      <c r="D2152" t="s">
        <v>2686</v>
      </c>
      <c r="E2152" t="b">
        <v>1</v>
      </c>
      <c r="F2152">
        <f>COUNTIF($D$2:D4392,D2152)</f>
        <v>2</v>
      </c>
    </row>
    <row r="2153" spans="1:6" x14ac:dyDescent="0.35">
      <c r="A2153" t="s">
        <v>4184</v>
      </c>
      <c r="B2153" t="s">
        <v>12</v>
      </c>
      <c r="C2153" t="s">
        <v>9</v>
      </c>
      <c r="D2153" t="s">
        <v>2554</v>
      </c>
      <c r="E2153" t="b">
        <v>1</v>
      </c>
      <c r="F2153">
        <f>COUNTIF($D$2:D4393,D2153)</f>
        <v>2</v>
      </c>
    </row>
    <row r="2154" spans="1:6" x14ac:dyDescent="0.35">
      <c r="A2154" t="s">
        <v>4185</v>
      </c>
      <c r="B2154" t="s">
        <v>23</v>
      </c>
      <c r="C2154" t="s">
        <v>9</v>
      </c>
      <c r="D2154" t="s">
        <v>1657</v>
      </c>
      <c r="E2154" t="b">
        <v>1</v>
      </c>
      <c r="F2154">
        <f>COUNTIF($D$2:D4394,D2154)</f>
        <v>3</v>
      </c>
    </row>
    <row r="2155" spans="1:6" x14ac:dyDescent="0.35">
      <c r="A2155" t="s">
        <v>4186</v>
      </c>
      <c r="B2155" t="s">
        <v>454</v>
      </c>
      <c r="C2155" t="s">
        <v>9</v>
      </c>
      <c r="D2155" t="s">
        <v>1054</v>
      </c>
      <c r="E2155" t="b">
        <v>1</v>
      </c>
      <c r="F2155">
        <f>COUNTIF($D$2:D4395,D2155)</f>
        <v>3</v>
      </c>
    </row>
    <row r="2156" spans="1:6" x14ac:dyDescent="0.35">
      <c r="A2156" t="s">
        <v>4187</v>
      </c>
      <c r="B2156" t="s">
        <v>392</v>
      </c>
      <c r="C2156" t="s">
        <v>9</v>
      </c>
      <c r="D2156" t="s">
        <v>4188</v>
      </c>
      <c r="E2156" t="b">
        <v>1</v>
      </c>
      <c r="F2156">
        <f>COUNTIF($D$2:D4396,D2156)</f>
        <v>1</v>
      </c>
    </row>
    <row r="2157" spans="1:6" x14ac:dyDescent="0.35">
      <c r="A2157" t="s">
        <v>4189</v>
      </c>
      <c r="B2157" t="s">
        <v>115</v>
      </c>
      <c r="C2157" t="s">
        <v>9</v>
      </c>
      <c r="D2157" t="s">
        <v>4190</v>
      </c>
      <c r="E2157" t="b">
        <v>1</v>
      </c>
      <c r="F2157">
        <f>COUNTIF($D$2:D4397,D2157)</f>
        <v>1</v>
      </c>
    </row>
    <row r="2158" spans="1:6" x14ac:dyDescent="0.35">
      <c r="A2158" t="s">
        <v>4191</v>
      </c>
      <c r="B2158" t="s">
        <v>112</v>
      </c>
      <c r="C2158" t="s">
        <v>9</v>
      </c>
      <c r="D2158" t="s">
        <v>2425</v>
      </c>
      <c r="E2158" t="b">
        <v>1</v>
      </c>
      <c r="F2158">
        <f>COUNTIF($D$2:D4398,D2158)</f>
        <v>2</v>
      </c>
    </row>
    <row r="2159" spans="1:6" x14ac:dyDescent="0.35">
      <c r="A2159" t="s">
        <v>4192</v>
      </c>
      <c r="B2159" t="s">
        <v>315</v>
      </c>
      <c r="C2159" t="s">
        <v>9</v>
      </c>
      <c r="D2159" t="s">
        <v>4193</v>
      </c>
      <c r="E2159" t="b">
        <v>1</v>
      </c>
      <c r="F2159">
        <f>COUNTIF($D$2:D4399,D2159)</f>
        <v>1</v>
      </c>
    </row>
    <row r="2160" spans="1:6" x14ac:dyDescent="0.35">
      <c r="A2160" t="s">
        <v>4194</v>
      </c>
      <c r="B2160" t="s">
        <v>437</v>
      </c>
      <c r="C2160" t="s">
        <v>9</v>
      </c>
      <c r="D2160" t="s">
        <v>1036</v>
      </c>
      <c r="E2160" t="b">
        <v>1</v>
      </c>
      <c r="F2160">
        <f>COUNTIF($D$2:D4400,D2160)</f>
        <v>2</v>
      </c>
    </row>
    <row r="2161" spans="1:6" x14ac:dyDescent="0.35">
      <c r="A2161" t="s">
        <v>4195</v>
      </c>
      <c r="B2161" t="s">
        <v>134</v>
      </c>
      <c r="C2161" t="s">
        <v>9</v>
      </c>
      <c r="D2161" t="s">
        <v>4196</v>
      </c>
      <c r="E2161" t="b">
        <v>1</v>
      </c>
      <c r="F2161">
        <f>COUNTIF($D$2:D4401,D2161)</f>
        <v>1</v>
      </c>
    </row>
    <row r="2162" spans="1:6" x14ac:dyDescent="0.35">
      <c r="A2162" t="s">
        <v>4197</v>
      </c>
      <c r="B2162" t="s">
        <v>211</v>
      </c>
      <c r="C2162" t="s">
        <v>9</v>
      </c>
      <c r="D2162" t="s">
        <v>4198</v>
      </c>
      <c r="E2162" t="b">
        <v>1</v>
      </c>
      <c r="F2162">
        <f>COUNTIF($D$2:D4402,D2162)</f>
        <v>1</v>
      </c>
    </row>
    <row r="2163" spans="1:6" x14ac:dyDescent="0.35">
      <c r="A2163" t="s">
        <v>4199</v>
      </c>
      <c r="B2163" t="s">
        <v>375</v>
      </c>
      <c r="C2163" t="s">
        <v>9</v>
      </c>
      <c r="D2163" t="s">
        <v>4200</v>
      </c>
      <c r="E2163" t="b">
        <v>1</v>
      </c>
      <c r="F2163">
        <f>COUNTIF($D$2:D4403,D2163)</f>
        <v>1</v>
      </c>
    </row>
    <row r="2164" spans="1:6" x14ac:dyDescent="0.35">
      <c r="A2164" t="s">
        <v>4201</v>
      </c>
      <c r="B2164" t="s">
        <v>8</v>
      </c>
      <c r="C2164" t="s">
        <v>9</v>
      </c>
      <c r="D2164" t="s">
        <v>4202</v>
      </c>
      <c r="E2164" t="b">
        <v>1</v>
      </c>
      <c r="F2164">
        <f>COUNTIF($D$2:D4404,D2164)</f>
        <v>1</v>
      </c>
    </row>
    <row r="2165" spans="1:6" x14ac:dyDescent="0.35">
      <c r="A2165" t="s">
        <v>4203</v>
      </c>
      <c r="B2165" t="s">
        <v>324</v>
      </c>
      <c r="C2165" t="s">
        <v>9</v>
      </c>
      <c r="D2165" t="s">
        <v>4204</v>
      </c>
      <c r="E2165" t="b">
        <v>1</v>
      </c>
      <c r="F2165">
        <f>COUNTIF($D$2:D4405,D2165)</f>
        <v>1</v>
      </c>
    </row>
    <row r="2166" spans="1:6" x14ac:dyDescent="0.35">
      <c r="A2166" t="s">
        <v>4205</v>
      </c>
      <c r="B2166" t="s">
        <v>52</v>
      </c>
      <c r="C2166" t="s">
        <v>9</v>
      </c>
      <c r="D2166" t="s">
        <v>2375</v>
      </c>
      <c r="E2166" t="b">
        <v>1</v>
      </c>
      <c r="F2166">
        <f>COUNTIF($D$2:D4406,D2166)</f>
        <v>3</v>
      </c>
    </row>
    <row r="2167" spans="1:6" x14ac:dyDescent="0.35">
      <c r="A2167" t="s">
        <v>4206</v>
      </c>
      <c r="B2167" t="s">
        <v>650</v>
      </c>
      <c r="C2167" t="s">
        <v>9</v>
      </c>
      <c r="D2167" t="s">
        <v>4207</v>
      </c>
      <c r="E2167" t="b">
        <v>1</v>
      </c>
      <c r="F2167">
        <f>COUNTIF($D$2:D4407,D2167)</f>
        <v>1</v>
      </c>
    </row>
    <row r="2168" spans="1:6" x14ac:dyDescent="0.35">
      <c r="A2168" t="s">
        <v>4208</v>
      </c>
      <c r="B2168" t="s">
        <v>354</v>
      </c>
      <c r="C2168" t="s">
        <v>9</v>
      </c>
      <c r="D2168" t="s">
        <v>262</v>
      </c>
      <c r="E2168" t="b">
        <v>1</v>
      </c>
      <c r="F2168">
        <f>COUNTIF($D$2:D4408,D2168)</f>
        <v>3</v>
      </c>
    </row>
    <row r="2169" spans="1:6" x14ac:dyDescent="0.35">
      <c r="A2169" t="s">
        <v>4209</v>
      </c>
      <c r="B2169" t="s">
        <v>324</v>
      </c>
      <c r="C2169" t="s">
        <v>9</v>
      </c>
      <c r="D2169" t="s">
        <v>4210</v>
      </c>
      <c r="E2169" t="b">
        <v>1</v>
      </c>
      <c r="F2169">
        <f>COUNTIF($D$2:D4409,D2169)</f>
        <v>1</v>
      </c>
    </row>
    <row r="2170" spans="1:6" x14ac:dyDescent="0.35">
      <c r="A2170" t="s">
        <v>4211</v>
      </c>
      <c r="B2170" t="s">
        <v>91</v>
      </c>
      <c r="C2170" t="s">
        <v>9</v>
      </c>
      <c r="D2170" t="s">
        <v>2205</v>
      </c>
      <c r="E2170" t="b">
        <v>1</v>
      </c>
      <c r="F2170">
        <f>COUNTIF($D$2:D4410,D2170)</f>
        <v>2</v>
      </c>
    </row>
    <row r="2171" spans="1:6" x14ac:dyDescent="0.35">
      <c r="A2171" t="s">
        <v>4212</v>
      </c>
      <c r="B2171" t="s">
        <v>454</v>
      </c>
      <c r="C2171" t="s">
        <v>9</v>
      </c>
      <c r="D2171" t="s">
        <v>1008</v>
      </c>
      <c r="E2171" t="b">
        <v>1</v>
      </c>
      <c r="F2171">
        <f>COUNTIF($D$2:D4411,D2171)</f>
        <v>2</v>
      </c>
    </row>
    <row r="2172" spans="1:6" x14ac:dyDescent="0.35">
      <c r="A2172" t="s">
        <v>4213</v>
      </c>
      <c r="B2172" t="s">
        <v>100</v>
      </c>
      <c r="C2172" t="s">
        <v>9</v>
      </c>
      <c r="D2172" t="s">
        <v>340</v>
      </c>
      <c r="E2172" t="b">
        <v>1</v>
      </c>
      <c r="F2172">
        <f>COUNTIF($D$2:D4412,D2172)</f>
        <v>2</v>
      </c>
    </row>
    <row r="2173" spans="1:6" x14ac:dyDescent="0.35">
      <c r="A2173" t="s">
        <v>4214</v>
      </c>
      <c r="B2173" t="s">
        <v>20</v>
      </c>
      <c r="C2173" t="s">
        <v>9</v>
      </c>
      <c r="D2173" t="s">
        <v>4215</v>
      </c>
      <c r="E2173" t="b">
        <v>1</v>
      </c>
      <c r="F2173">
        <f>COUNTIF($D$2:D4413,D2173)</f>
        <v>1</v>
      </c>
    </row>
    <row r="2174" spans="1:6" x14ac:dyDescent="0.35">
      <c r="A2174" t="s">
        <v>4216</v>
      </c>
      <c r="B2174" t="s">
        <v>250</v>
      </c>
      <c r="C2174" t="s">
        <v>9</v>
      </c>
      <c r="D2174" t="s">
        <v>3054</v>
      </c>
      <c r="E2174" t="b">
        <v>1</v>
      </c>
      <c r="F2174">
        <f>COUNTIF($D$2:D4414,D2174)</f>
        <v>2</v>
      </c>
    </row>
    <row r="2175" spans="1:6" x14ac:dyDescent="0.35">
      <c r="A2175" t="s">
        <v>4217</v>
      </c>
      <c r="B2175" t="s">
        <v>162</v>
      </c>
      <c r="C2175" t="s">
        <v>9</v>
      </c>
      <c r="D2175" t="s">
        <v>2491</v>
      </c>
      <c r="E2175" t="b">
        <v>1</v>
      </c>
      <c r="F2175">
        <f>COUNTIF($D$2:D4415,D2175)</f>
        <v>2</v>
      </c>
    </row>
    <row r="2176" spans="1:6" x14ac:dyDescent="0.35">
      <c r="A2176" t="s">
        <v>4218</v>
      </c>
      <c r="B2176" t="s">
        <v>286</v>
      </c>
      <c r="C2176" t="s">
        <v>9</v>
      </c>
      <c r="D2176" t="s">
        <v>4219</v>
      </c>
      <c r="E2176" t="b">
        <v>1</v>
      </c>
      <c r="F2176">
        <f>COUNTIF($D$2:D4416,D2176)</f>
        <v>1</v>
      </c>
    </row>
    <row r="2177" spans="1:6" x14ac:dyDescent="0.35">
      <c r="A2177" t="s">
        <v>4220</v>
      </c>
      <c r="B2177" t="s">
        <v>486</v>
      </c>
      <c r="C2177" t="s">
        <v>9</v>
      </c>
      <c r="D2177" t="s">
        <v>3078</v>
      </c>
      <c r="E2177" t="b">
        <v>1</v>
      </c>
      <c r="F2177">
        <f>COUNTIF($D$2:D4417,D2177)</f>
        <v>2</v>
      </c>
    </row>
    <row r="2178" spans="1:6" x14ac:dyDescent="0.35">
      <c r="A2178" t="s">
        <v>4221</v>
      </c>
      <c r="B2178" t="s">
        <v>552</v>
      </c>
      <c r="C2178" t="s">
        <v>9</v>
      </c>
      <c r="D2178" t="s">
        <v>3379</v>
      </c>
      <c r="E2178" t="b">
        <v>1</v>
      </c>
      <c r="F2178">
        <f>COUNTIF($D$2:D4418,D2178)</f>
        <v>2</v>
      </c>
    </row>
    <row r="2179" spans="1:6" x14ac:dyDescent="0.35">
      <c r="A2179" t="s">
        <v>4222</v>
      </c>
      <c r="B2179" t="s">
        <v>392</v>
      </c>
      <c r="C2179" t="s">
        <v>9</v>
      </c>
      <c r="D2179" t="s">
        <v>4223</v>
      </c>
      <c r="E2179" t="b">
        <v>1</v>
      </c>
      <c r="F2179">
        <f>COUNTIF($D$2:D4419,D2179)</f>
        <v>1</v>
      </c>
    </row>
    <row r="2180" spans="1:6" x14ac:dyDescent="0.35">
      <c r="A2180" t="s">
        <v>4224</v>
      </c>
      <c r="B2180" t="s">
        <v>454</v>
      </c>
      <c r="C2180" t="s">
        <v>9</v>
      </c>
      <c r="D2180" t="s">
        <v>4225</v>
      </c>
      <c r="E2180" t="b">
        <v>1</v>
      </c>
      <c r="F2180">
        <f>COUNTIF($D$2:D4420,D2180)</f>
        <v>1</v>
      </c>
    </row>
    <row r="2181" spans="1:6" x14ac:dyDescent="0.35">
      <c r="A2181" t="s">
        <v>4226</v>
      </c>
      <c r="B2181" t="s">
        <v>250</v>
      </c>
      <c r="C2181" t="s">
        <v>9</v>
      </c>
      <c r="D2181" t="s">
        <v>4227</v>
      </c>
      <c r="E2181" t="b">
        <v>1</v>
      </c>
      <c r="F2181">
        <f>COUNTIF($D$2:D4421,D2181)</f>
        <v>1</v>
      </c>
    </row>
    <row r="2182" spans="1:6" x14ac:dyDescent="0.35">
      <c r="A2182" t="s">
        <v>4228</v>
      </c>
      <c r="B2182" t="s">
        <v>129</v>
      </c>
      <c r="C2182" t="s">
        <v>9</v>
      </c>
      <c r="D2182" t="s">
        <v>4229</v>
      </c>
      <c r="E2182" t="b">
        <v>1</v>
      </c>
      <c r="F2182">
        <f>COUNTIF($D$2:D4422,D2182)</f>
        <v>1</v>
      </c>
    </row>
    <row r="2183" spans="1:6" x14ac:dyDescent="0.35">
      <c r="A2183" t="s">
        <v>4230</v>
      </c>
      <c r="B2183" t="s">
        <v>219</v>
      </c>
      <c r="C2183" t="s">
        <v>9</v>
      </c>
      <c r="D2183" t="s">
        <v>4231</v>
      </c>
      <c r="E2183" t="b">
        <v>0</v>
      </c>
      <c r="F2183">
        <f>COUNTIF($D$2:D4423,D2183)</f>
        <v>1</v>
      </c>
    </row>
    <row r="2184" spans="1:6" x14ac:dyDescent="0.35">
      <c r="A2184" t="s">
        <v>4232</v>
      </c>
      <c r="B2184" t="s">
        <v>286</v>
      </c>
      <c r="C2184" t="s">
        <v>9</v>
      </c>
      <c r="D2184" t="s">
        <v>3190</v>
      </c>
      <c r="E2184" t="b">
        <v>1</v>
      </c>
      <c r="F2184">
        <f>COUNTIF($D$2:D4424,D2184)</f>
        <v>2</v>
      </c>
    </row>
    <row r="2185" spans="1:6" x14ac:dyDescent="0.35">
      <c r="A2185" t="s">
        <v>4233</v>
      </c>
      <c r="B2185" t="s">
        <v>401</v>
      </c>
      <c r="C2185" t="s">
        <v>9</v>
      </c>
      <c r="D2185" t="s">
        <v>2009</v>
      </c>
      <c r="E2185" t="b">
        <v>1</v>
      </c>
      <c r="F2185">
        <f>COUNTIF($D$2:D4425,D2185)</f>
        <v>2</v>
      </c>
    </row>
    <row r="2186" spans="1:6" x14ac:dyDescent="0.35">
      <c r="A2186" t="s">
        <v>4234</v>
      </c>
      <c r="B2186" t="s">
        <v>49</v>
      </c>
      <c r="C2186" t="s">
        <v>9</v>
      </c>
      <c r="D2186" t="s">
        <v>366</v>
      </c>
      <c r="E2186" t="b">
        <v>1</v>
      </c>
      <c r="F2186">
        <f>COUNTIF($D$2:D4426,D2186)</f>
        <v>5</v>
      </c>
    </row>
    <row r="2187" spans="1:6" x14ac:dyDescent="0.35">
      <c r="A2187" t="s">
        <v>4235</v>
      </c>
      <c r="B2187" t="s">
        <v>346</v>
      </c>
      <c r="C2187" t="s">
        <v>9</v>
      </c>
      <c r="D2187" t="s">
        <v>4236</v>
      </c>
      <c r="E2187" t="b">
        <v>1</v>
      </c>
      <c r="F2187">
        <f>COUNTIF($D$2:D4427,D2187)</f>
        <v>1</v>
      </c>
    </row>
    <row r="2188" spans="1:6" x14ac:dyDescent="0.35">
      <c r="A2188" t="s">
        <v>4237</v>
      </c>
      <c r="B2188" t="s">
        <v>100</v>
      </c>
      <c r="C2188" t="s">
        <v>9</v>
      </c>
      <c r="D2188" t="s">
        <v>130</v>
      </c>
      <c r="E2188" t="b">
        <v>1</v>
      </c>
      <c r="F2188">
        <f>COUNTIF($D$2:D4428,D2188)</f>
        <v>2</v>
      </c>
    </row>
    <row r="2189" spans="1:6" x14ac:dyDescent="0.35">
      <c r="A2189" t="s">
        <v>4238</v>
      </c>
      <c r="B2189" t="s">
        <v>368</v>
      </c>
      <c r="C2189" t="s">
        <v>9</v>
      </c>
      <c r="D2189" t="s">
        <v>4239</v>
      </c>
      <c r="E2189" t="b">
        <v>1</v>
      </c>
      <c r="F2189">
        <f>COUNTIF($D$2:D4429,D2189)</f>
        <v>1</v>
      </c>
    </row>
    <row r="2190" spans="1:6" x14ac:dyDescent="0.35">
      <c r="A2190" t="s">
        <v>4240</v>
      </c>
      <c r="B2190" t="s">
        <v>129</v>
      </c>
      <c r="C2190" t="s">
        <v>9</v>
      </c>
      <c r="D2190" t="s">
        <v>4241</v>
      </c>
      <c r="E2190" t="b">
        <v>1</v>
      </c>
      <c r="F2190">
        <f>COUNTIF($D$2:D4430,D2190)</f>
        <v>1</v>
      </c>
    </row>
    <row r="2191" spans="1:6" x14ac:dyDescent="0.35">
      <c r="A2191" t="s">
        <v>4242</v>
      </c>
      <c r="B2191" t="s">
        <v>192</v>
      </c>
      <c r="C2191" t="s">
        <v>9</v>
      </c>
      <c r="D2191" t="s">
        <v>4243</v>
      </c>
      <c r="E2191" t="b">
        <v>1</v>
      </c>
      <c r="F2191">
        <f>COUNTIF($D$2:D4431,D2191)</f>
        <v>1</v>
      </c>
    </row>
    <row r="2192" spans="1:6" x14ac:dyDescent="0.35">
      <c r="A2192" t="s">
        <v>4244</v>
      </c>
      <c r="B2192" t="s">
        <v>72</v>
      </c>
      <c r="C2192" t="s">
        <v>9</v>
      </c>
      <c r="D2192" t="s">
        <v>4245</v>
      </c>
      <c r="E2192" t="b">
        <v>1</v>
      </c>
      <c r="F2192">
        <f>COUNTIF($D$2:D4432,D2192)</f>
        <v>1</v>
      </c>
    </row>
    <row r="2193" spans="1:6" x14ac:dyDescent="0.35">
      <c r="A2193" t="s">
        <v>4246</v>
      </c>
      <c r="B2193" t="s">
        <v>76</v>
      </c>
      <c r="C2193" t="s">
        <v>9</v>
      </c>
      <c r="D2193" t="s">
        <v>4247</v>
      </c>
      <c r="E2193" t="b">
        <v>1</v>
      </c>
      <c r="F2193">
        <f>COUNTIF($D$2:D4433,D2193)</f>
        <v>1</v>
      </c>
    </row>
    <row r="2194" spans="1:6" x14ac:dyDescent="0.35">
      <c r="A2194" t="s">
        <v>4248</v>
      </c>
      <c r="B2194" t="s">
        <v>336</v>
      </c>
      <c r="C2194" t="s">
        <v>9</v>
      </c>
      <c r="D2194" t="s">
        <v>2900</v>
      </c>
      <c r="E2194" t="b">
        <v>1</v>
      </c>
      <c r="F2194">
        <f>COUNTIF($D$2:D4434,D2194)</f>
        <v>2</v>
      </c>
    </row>
    <row r="2195" spans="1:6" x14ac:dyDescent="0.35">
      <c r="A2195" t="s">
        <v>4249</v>
      </c>
      <c r="B2195" t="s">
        <v>129</v>
      </c>
      <c r="C2195" t="s">
        <v>9</v>
      </c>
      <c r="D2195" t="s">
        <v>3019</v>
      </c>
      <c r="E2195" t="b">
        <v>1</v>
      </c>
      <c r="F2195">
        <f>COUNTIF($D$2:D4435,D2195)</f>
        <v>2</v>
      </c>
    </row>
    <row r="2196" spans="1:6" x14ac:dyDescent="0.35">
      <c r="A2196" t="s">
        <v>4250</v>
      </c>
      <c r="B2196" t="s">
        <v>65</v>
      </c>
      <c r="C2196" t="s">
        <v>9</v>
      </c>
      <c r="D2196" t="s">
        <v>4251</v>
      </c>
      <c r="E2196" t="b">
        <v>1</v>
      </c>
      <c r="F2196">
        <f>COUNTIF($D$2:D4436,D2196)</f>
        <v>1</v>
      </c>
    </row>
    <row r="2197" spans="1:6" x14ac:dyDescent="0.35">
      <c r="A2197" t="s">
        <v>4252</v>
      </c>
      <c r="B2197" t="s">
        <v>563</v>
      </c>
      <c r="C2197" t="s">
        <v>9</v>
      </c>
      <c r="D2197" t="s">
        <v>4253</v>
      </c>
      <c r="E2197" t="b">
        <v>1</v>
      </c>
      <c r="F2197">
        <f>COUNTIF($D$2:D4437,D2197)</f>
        <v>1</v>
      </c>
    </row>
    <row r="2198" spans="1:6" x14ac:dyDescent="0.35">
      <c r="A2198" t="s">
        <v>4254</v>
      </c>
      <c r="B2198" t="s">
        <v>32</v>
      </c>
      <c r="C2198" t="s">
        <v>9</v>
      </c>
      <c r="D2198" t="s">
        <v>1637</v>
      </c>
      <c r="E2198" t="b">
        <v>0</v>
      </c>
      <c r="F2198">
        <f>COUNTIF($D$2:D4438,D2198)</f>
        <v>2</v>
      </c>
    </row>
    <row r="2199" spans="1:6" x14ac:dyDescent="0.35">
      <c r="A2199" t="s">
        <v>4255</v>
      </c>
      <c r="B2199" t="s">
        <v>330</v>
      </c>
      <c r="C2199" t="s">
        <v>9</v>
      </c>
      <c r="D2199" t="s">
        <v>4256</v>
      </c>
      <c r="E2199" t="b">
        <v>1</v>
      </c>
      <c r="F2199">
        <f>COUNTIF($D$2:D4439,D2199)</f>
        <v>1</v>
      </c>
    </row>
    <row r="2200" spans="1:6" x14ac:dyDescent="0.35">
      <c r="A2200" t="s">
        <v>4257</v>
      </c>
      <c r="B2200" t="s">
        <v>91</v>
      </c>
      <c r="C2200" t="s">
        <v>9</v>
      </c>
      <c r="D2200" t="s">
        <v>3393</v>
      </c>
      <c r="E2200" t="b">
        <v>1</v>
      </c>
      <c r="F2200">
        <f>COUNTIF($D$2:D4440,D2200)</f>
        <v>2</v>
      </c>
    </row>
    <row r="2201" spans="1:6" x14ac:dyDescent="0.35">
      <c r="A2201" t="s">
        <v>4258</v>
      </c>
      <c r="B2201" t="s">
        <v>241</v>
      </c>
      <c r="C2201" t="s">
        <v>9</v>
      </c>
      <c r="D2201" t="s">
        <v>4259</v>
      </c>
      <c r="E2201" t="b">
        <v>1</v>
      </c>
      <c r="F2201">
        <f>COUNTIF($D$2:D4441,D2201)</f>
        <v>1</v>
      </c>
    </row>
    <row r="2202" spans="1:6" x14ac:dyDescent="0.35">
      <c r="A2202" t="s">
        <v>4260</v>
      </c>
      <c r="B2202" t="s">
        <v>892</v>
      </c>
      <c r="C2202" t="s">
        <v>9</v>
      </c>
      <c r="D2202" t="s">
        <v>4261</v>
      </c>
      <c r="E2202" t="b">
        <v>1</v>
      </c>
      <c r="F2202">
        <f>COUNTIF($D$2:D4442,D2202)</f>
        <v>1</v>
      </c>
    </row>
    <row r="2203" spans="1:6" x14ac:dyDescent="0.35">
      <c r="A2203" t="s">
        <v>4262</v>
      </c>
      <c r="B2203" t="s">
        <v>103</v>
      </c>
      <c r="C2203" t="s">
        <v>9</v>
      </c>
      <c r="D2203" t="s">
        <v>574</v>
      </c>
      <c r="E2203" t="b">
        <v>0</v>
      </c>
      <c r="F2203">
        <f>COUNTIF($D$2:D4443,D2203)</f>
        <v>3</v>
      </c>
    </row>
    <row r="2204" spans="1:6" x14ac:dyDescent="0.35">
      <c r="A2204" t="s">
        <v>4263</v>
      </c>
      <c r="B2204" t="s">
        <v>268</v>
      </c>
      <c r="C2204" t="s">
        <v>9</v>
      </c>
      <c r="D2204" t="s">
        <v>2816</v>
      </c>
      <c r="E2204" t="b">
        <v>1</v>
      </c>
      <c r="F2204">
        <f>COUNTIF($D$2:D4444,D2204)</f>
        <v>2</v>
      </c>
    </row>
    <row r="2205" spans="1:6" x14ac:dyDescent="0.35">
      <c r="A2205" t="s">
        <v>4264</v>
      </c>
      <c r="B2205" t="s">
        <v>378</v>
      </c>
      <c r="C2205" t="s">
        <v>9</v>
      </c>
      <c r="D2205" t="s">
        <v>4265</v>
      </c>
      <c r="E2205" t="b">
        <v>1</v>
      </c>
      <c r="F2205">
        <f>COUNTIF($D$2:D4445,D2205)</f>
        <v>1</v>
      </c>
    </row>
    <row r="2206" spans="1:6" x14ac:dyDescent="0.35">
      <c r="A2206" t="s">
        <v>4266</v>
      </c>
      <c r="B2206" t="s">
        <v>418</v>
      </c>
      <c r="C2206" t="s">
        <v>9</v>
      </c>
      <c r="D2206" t="s">
        <v>4267</v>
      </c>
      <c r="E2206" t="b">
        <v>1</v>
      </c>
      <c r="F2206">
        <f>COUNTIF($D$2:D4446,D2206)</f>
        <v>1</v>
      </c>
    </row>
    <row r="2207" spans="1:6" x14ac:dyDescent="0.35">
      <c r="A2207" t="s">
        <v>4268</v>
      </c>
      <c r="B2207" t="s">
        <v>76</v>
      </c>
      <c r="C2207" t="s">
        <v>9</v>
      </c>
      <c r="D2207" t="s">
        <v>4269</v>
      </c>
      <c r="E2207" t="b">
        <v>1</v>
      </c>
      <c r="F2207">
        <f>COUNTIF($D$2:D4447,D2207)</f>
        <v>1</v>
      </c>
    </row>
    <row r="2208" spans="1:6" x14ac:dyDescent="0.35">
      <c r="A2208" t="s">
        <v>4270</v>
      </c>
      <c r="B2208" t="s">
        <v>155</v>
      </c>
      <c r="C2208" t="s">
        <v>9</v>
      </c>
      <c r="D2208" t="s">
        <v>2771</v>
      </c>
      <c r="E2208" t="b">
        <v>0</v>
      </c>
      <c r="F2208">
        <f>COUNTIF($D$2:D4448,D2208)</f>
        <v>2</v>
      </c>
    </row>
    <row r="2209" spans="1:6" x14ac:dyDescent="0.35">
      <c r="A2209" t="s">
        <v>4271</v>
      </c>
      <c r="B2209" t="s">
        <v>52</v>
      </c>
      <c r="C2209" t="s">
        <v>9</v>
      </c>
      <c r="D2209" t="s">
        <v>4272</v>
      </c>
      <c r="E2209" t="b">
        <v>1</v>
      </c>
      <c r="F2209">
        <f>COUNTIF($D$2:D4449,D2209)</f>
        <v>1</v>
      </c>
    </row>
    <row r="2210" spans="1:6" x14ac:dyDescent="0.35">
      <c r="A2210" t="s">
        <v>4273</v>
      </c>
      <c r="B2210" t="s">
        <v>315</v>
      </c>
      <c r="C2210" t="s">
        <v>9</v>
      </c>
      <c r="D2210" t="s">
        <v>4274</v>
      </c>
      <c r="E2210" t="b">
        <v>1</v>
      </c>
      <c r="F2210">
        <f>COUNTIF($D$2:D4450,D2210)</f>
        <v>1</v>
      </c>
    </row>
    <row r="2211" spans="1:6" x14ac:dyDescent="0.35">
      <c r="A2211" t="s">
        <v>4275</v>
      </c>
      <c r="B2211" t="s">
        <v>225</v>
      </c>
      <c r="C2211" t="s">
        <v>9</v>
      </c>
      <c r="D2211" t="s">
        <v>4276</v>
      </c>
      <c r="E2211" t="b">
        <v>1</v>
      </c>
      <c r="F2211">
        <f>COUNTIF($D$2:D4451,D2211)</f>
        <v>1</v>
      </c>
    </row>
    <row r="2212" spans="1:6" x14ac:dyDescent="0.35">
      <c r="A2212" t="s">
        <v>4277</v>
      </c>
      <c r="B2212" t="s">
        <v>112</v>
      </c>
      <c r="C2212" t="s">
        <v>9</v>
      </c>
      <c r="D2212" t="s">
        <v>2619</v>
      </c>
      <c r="E2212" t="b">
        <v>1</v>
      </c>
      <c r="F2212">
        <f>COUNTIF($D$2:D4452,D2212)</f>
        <v>2</v>
      </c>
    </row>
    <row r="2213" spans="1:6" x14ac:dyDescent="0.35">
      <c r="A2213" t="s">
        <v>4278</v>
      </c>
      <c r="B2213" t="s">
        <v>508</v>
      </c>
      <c r="C2213" t="s">
        <v>9</v>
      </c>
      <c r="D2213" t="s">
        <v>4279</v>
      </c>
      <c r="E2213" t="b">
        <v>1</v>
      </c>
      <c r="F2213">
        <f>COUNTIF($D$2:D4453,D2213)</f>
        <v>1</v>
      </c>
    </row>
    <row r="2214" spans="1:6" x14ac:dyDescent="0.35">
      <c r="A2214" t="s">
        <v>4280</v>
      </c>
      <c r="B2214" t="s">
        <v>486</v>
      </c>
      <c r="C2214" t="s">
        <v>9</v>
      </c>
      <c r="D2214" t="s">
        <v>4281</v>
      </c>
      <c r="E2214" t="b">
        <v>1</v>
      </c>
      <c r="F2214">
        <f>COUNTIF($D$2:D4454,D2214)</f>
        <v>1</v>
      </c>
    </row>
    <row r="2215" spans="1:6" x14ac:dyDescent="0.35">
      <c r="A2215" t="s">
        <v>4282</v>
      </c>
      <c r="B2215" t="s">
        <v>118</v>
      </c>
      <c r="C2215" t="s">
        <v>9</v>
      </c>
      <c r="D2215" t="s">
        <v>4283</v>
      </c>
      <c r="E2215" t="b">
        <v>1</v>
      </c>
      <c r="F2215">
        <f>COUNTIF($D$2:D4455,D2215)</f>
        <v>1</v>
      </c>
    </row>
    <row r="2216" spans="1:6" x14ac:dyDescent="0.35">
      <c r="A2216" t="s">
        <v>4284</v>
      </c>
      <c r="B2216" t="s">
        <v>346</v>
      </c>
      <c r="C2216" t="s">
        <v>9</v>
      </c>
      <c r="D2216" t="s">
        <v>1445</v>
      </c>
      <c r="E2216" t="b">
        <v>1</v>
      </c>
      <c r="F2216">
        <f>COUNTIF($D$2:D4456,D2216)</f>
        <v>2</v>
      </c>
    </row>
    <row r="2217" spans="1:6" x14ac:dyDescent="0.35">
      <c r="A2217" t="s">
        <v>4285</v>
      </c>
      <c r="B2217" t="s">
        <v>49</v>
      </c>
      <c r="C2217" t="s">
        <v>9</v>
      </c>
      <c r="D2217" t="s">
        <v>1108</v>
      </c>
      <c r="E2217" t="b">
        <v>1</v>
      </c>
      <c r="F2217">
        <f>COUNTIF($D$2:D4457,D2217)</f>
        <v>3</v>
      </c>
    </row>
    <row r="2218" spans="1:6" x14ac:dyDescent="0.35">
      <c r="A2218" t="s">
        <v>4286</v>
      </c>
      <c r="B2218" t="s">
        <v>76</v>
      </c>
      <c r="C2218" t="s">
        <v>9</v>
      </c>
      <c r="D2218" t="s">
        <v>4287</v>
      </c>
      <c r="E2218" t="b">
        <v>1</v>
      </c>
      <c r="F2218">
        <f>COUNTIF($D$2:D4458,D2218)</f>
        <v>1</v>
      </c>
    </row>
    <row r="2219" spans="1:6" x14ac:dyDescent="0.35">
      <c r="A2219" t="s">
        <v>4288</v>
      </c>
      <c r="B2219" t="s">
        <v>62</v>
      </c>
      <c r="C2219" t="s">
        <v>9</v>
      </c>
      <c r="D2219" t="s">
        <v>4289</v>
      </c>
      <c r="E2219" t="b">
        <v>1</v>
      </c>
      <c r="F2219">
        <f>COUNTIF($D$2:D4459,D2219)</f>
        <v>1</v>
      </c>
    </row>
    <row r="2220" spans="1:6" x14ac:dyDescent="0.35">
      <c r="A2220" t="s">
        <v>4290</v>
      </c>
      <c r="B2220" t="s">
        <v>65</v>
      </c>
      <c r="C2220" t="s">
        <v>9</v>
      </c>
      <c r="D2220" t="s">
        <v>4291</v>
      </c>
      <c r="E2220" t="b">
        <v>1</v>
      </c>
      <c r="F2220">
        <f>COUNTIF($D$2:D4460,D2220)</f>
        <v>1</v>
      </c>
    </row>
    <row r="2221" spans="1:6" x14ac:dyDescent="0.35">
      <c r="A2221" t="s">
        <v>4292</v>
      </c>
      <c r="B2221" t="s">
        <v>225</v>
      </c>
      <c r="C2221" t="s">
        <v>9</v>
      </c>
      <c r="D2221" t="s">
        <v>4293</v>
      </c>
      <c r="E2221" t="b">
        <v>1</v>
      </c>
      <c r="F2221">
        <f>COUNTIF($D$2:D4461,D2221)</f>
        <v>1</v>
      </c>
    </row>
    <row r="2222" spans="1:6" x14ac:dyDescent="0.35">
      <c r="A2222" t="s">
        <v>4294</v>
      </c>
      <c r="B2222" t="s">
        <v>94</v>
      </c>
      <c r="C2222" t="s">
        <v>9</v>
      </c>
      <c r="D2222" t="s">
        <v>4295</v>
      </c>
      <c r="E2222" t="b">
        <v>1</v>
      </c>
      <c r="F2222">
        <f>COUNTIF($D$2:D4462,D2222)</f>
        <v>1</v>
      </c>
    </row>
    <row r="2223" spans="1:6" x14ac:dyDescent="0.35">
      <c r="A2223" t="s">
        <v>4296</v>
      </c>
      <c r="B2223" t="s">
        <v>118</v>
      </c>
      <c r="C2223" t="s">
        <v>9</v>
      </c>
      <c r="D2223" t="s">
        <v>3639</v>
      </c>
      <c r="E2223" t="b">
        <v>1</v>
      </c>
      <c r="F2223">
        <f>COUNTIF($D$2:D4463,D2223)</f>
        <v>2</v>
      </c>
    </row>
    <row r="2224" spans="1:6" x14ac:dyDescent="0.35">
      <c r="A2224" t="s">
        <v>4297</v>
      </c>
      <c r="B2224" t="s">
        <v>330</v>
      </c>
      <c r="C2224" t="s">
        <v>9</v>
      </c>
      <c r="D2224" t="s">
        <v>4298</v>
      </c>
      <c r="E2224" t="b">
        <v>1</v>
      </c>
      <c r="F2224">
        <f>COUNTIF($D$2:D4464,D2224)</f>
        <v>1</v>
      </c>
    </row>
    <row r="2225" spans="1:6" x14ac:dyDescent="0.35">
      <c r="A2225" t="s">
        <v>4299</v>
      </c>
      <c r="B2225" t="s">
        <v>627</v>
      </c>
      <c r="C2225" t="s">
        <v>9</v>
      </c>
      <c r="D2225" t="s">
        <v>4300</v>
      </c>
      <c r="E2225" t="b">
        <v>1</v>
      </c>
      <c r="F2225">
        <f>COUNTIF($D$2:D4465,D2225)</f>
        <v>1</v>
      </c>
    </row>
    <row r="2226" spans="1:6" x14ac:dyDescent="0.35">
      <c r="A2226" t="s">
        <v>4301</v>
      </c>
      <c r="B2226" t="s">
        <v>324</v>
      </c>
      <c r="C2226" t="s">
        <v>9</v>
      </c>
      <c r="D2226" t="s">
        <v>4302</v>
      </c>
      <c r="E2226" t="b">
        <v>1</v>
      </c>
      <c r="F2226">
        <f>COUNTIF($D$2:D4466,D2226)</f>
        <v>1</v>
      </c>
    </row>
    <row r="2227" spans="1:6" x14ac:dyDescent="0.35">
      <c r="A2227" t="s">
        <v>4303</v>
      </c>
      <c r="B2227" t="s">
        <v>330</v>
      </c>
      <c r="C2227" t="s">
        <v>9</v>
      </c>
      <c r="D2227" t="s">
        <v>4304</v>
      </c>
      <c r="E2227" t="b">
        <v>1</v>
      </c>
      <c r="F2227">
        <f>COUNTIF($D$2:D4467,D2227)</f>
        <v>1</v>
      </c>
    </row>
    <row r="2228" spans="1:6" x14ac:dyDescent="0.35">
      <c r="A2228" t="s">
        <v>4305</v>
      </c>
      <c r="B2228" t="s">
        <v>202</v>
      </c>
      <c r="C2228" t="s">
        <v>9</v>
      </c>
      <c r="D2228" t="s">
        <v>1151</v>
      </c>
      <c r="E2228" t="b">
        <v>1</v>
      </c>
      <c r="F2228">
        <f>COUNTIF($D$2:D4468,D2228)</f>
        <v>2</v>
      </c>
    </row>
    <row r="2229" spans="1:6" x14ac:dyDescent="0.35">
      <c r="A2229" t="s">
        <v>4306</v>
      </c>
      <c r="B2229" t="s">
        <v>375</v>
      </c>
      <c r="C2229" t="s">
        <v>9</v>
      </c>
      <c r="D2229" t="s">
        <v>4307</v>
      </c>
      <c r="E2229" t="b">
        <v>1</v>
      </c>
      <c r="F2229">
        <f>COUNTIF($D$2:D4469,D2229)</f>
        <v>1</v>
      </c>
    </row>
    <row r="2230" spans="1:6" x14ac:dyDescent="0.35">
      <c r="A2230" t="s">
        <v>4308</v>
      </c>
      <c r="B2230" t="s">
        <v>155</v>
      </c>
      <c r="C2230" t="s">
        <v>9</v>
      </c>
      <c r="D2230" t="s">
        <v>4309</v>
      </c>
      <c r="E2230" t="b">
        <v>1</v>
      </c>
      <c r="F2230">
        <f>COUNTIF($D$2:D4470,D2230)</f>
        <v>1</v>
      </c>
    </row>
    <row r="2231" spans="1:6" x14ac:dyDescent="0.35">
      <c r="A2231" t="s">
        <v>4310</v>
      </c>
      <c r="B2231" t="s">
        <v>8</v>
      </c>
      <c r="C2231" t="s">
        <v>9</v>
      </c>
      <c r="D2231" t="s">
        <v>4311</v>
      </c>
      <c r="E2231" t="b">
        <v>1</v>
      </c>
      <c r="F2231">
        <f>COUNTIF($D$2:D4471,D2231)</f>
        <v>1</v>
      </c>
    </row>
    <row r="2232" spans="1:6" x14ac:dyDescent="0.35">
      <c r="A2232" t="s">
        <v>4312</v>
      </c>
      <c r="B2232" t="s">
        <v>62</v>
      </c>
      <c r="C2232" t="s">
        <v>9</v>
      </c>
      <c r="D2232" t="s">
        <v>4313</v>
      </c>
      <c r="E2232" t="b">
        <v>1</v>
      </c>
      <c r="F2232">
        <f>COUNTIF($D$2:D4472,D2232)</f>
        <v>1</v>
      </c>
    </row>
    <row r="2233" spans="1:6" x14ac:dyDescent="0.35">
      <c r="A2233" t="s">
        <v>4314</v>
      </c>
      <c r="B2233" t="s">
        <v>638</v>
      </c>
      <c r="C2233" t="s">
        <v>9</v>
      </c>
      <c r="D2233" t="s">
        <v>4315</v>
      </c>
      <c r="E2233" t="b">
        <v>1</v>
      </c>
      <c r="F2233">
        <f>COUNTIF($D$2:D4473,D2233)</f>
        <v>1</v>
      </c>
    </row>
    <row r="2234" spans="1:6" x14ac:dyDescent="0.35">
      <c r="A2234" t="s">
        <v>4316</v>
      </c>
      <c r="B2234" t="s">
        <v>418</v>
      </c>
      <c r="C2234" t="s">
        <v>9</v>
      </c>
      <c r="D2234" t="s">
        <v>4317</v>
      </c>
      <c r="E2234" t="b">
        <v>1</v>
      </c>
      <c r="F2234">
        <f>COUNTIF($D$2:D4474,D2234)</f>
        <v>1</v>
      </c>
    </row>
    <row r="2235" spans="1:6" x14ac:dyDescent="0.35">
      <c r="A2235" t="s">
        <v>4318</v>
      </c>
      <c r="B2235" t="s">
        <v>115</v>
      </c>
      <c r="C2235" t="s">
        <v>9</v>
      </c>
      <c r="D2235" t="s">
        <v>1520</v>
      </c>
      <c r="E2235" t="b">
        <v>1</v>
      </c>
      <c r="F2235">
        <f>COUNTIF($D$2:D4475,D2235)</f>
        <v>2</v>
      </c>
    </row>
    <row r="2236" spans="1:6" x14ac:dyDescent="0.35">
      <c r="A2236" t="s">
        <v>4319</v>
      </c>
      <c r="B2236" t="s">
        <v>57</v>
      </c>
      <c r="C2236" t="s">
        <v>9</v>
      </c>
      <c r="D2236" t="s">
        <v>4320</v>
      </c>
      <c r="E2236" t="b">
        <v>0</v>
      </c>
      <c r="F2236">
        <f>COUNTIF($D$2:D4476,D2236)</f>
        <v>1</v>
      </c>
    </row>
    <row r="2237" spans="1:6" x14ac:dyDescent="0.35">
      <c r="A2237" t="s">
        <v>4321</v>
      </c>
      <c r="B2237" t="s">
        <v>486</v>
      </c>
      <c r="C2237" t="s">
        <v>9</v>
      </c>
      <c r="D2237" t="s">
        <v>4322</v>
      </c>
      <c r="E2237" t="b">
        <v>0</v>
      </c>
      <c r="F2237">
        <f>COUNTIF($D$2:D4477,D2237)</f>
        <v>1</v>
      </c>
    </row>
    <row r="2238" spans="1:6" x14ac:dyDescent="0.35">
      <c r="A2238" t="s">
        <v>4323</v>
      </c>
      <c r="B2238" t="s">
        <v>57</v>
      </c>
      <c r="C2238" t="s">
        <v>9</v>
      </c>
      <c r="D2238" t="s">
        <v>275</v>
      </c>
      <c r="E2238" t="b">
        <v>0</v>
      </c>
      <c r="F2238">
        <f>COUNTIF($D$2:D4478,D2238)</f>
        <v>2</v>
      </c>
    </row>
    <row r="2239" spans="1:6" x14ac:dyDescent="0.35">
      <c r="A2239" t="s">
        <v>4324</v>
      </c>
      <c r="B2239" t="s">
        <v>52</v>
      </c>
      <c r="C2239" t="s">
        <v>9</v>
      </c>
      <c r="D2239" t="s">
        <v>1919</v>
      </c>
      <c r="E2239" t="b">
        <v>1</v>
      </c>
      <c r="F2239">
        <f>COUNTIF($D$2:D4479,D2239)</f>
        <v>3</v>
      </c>
    </row>
    <row r="2240" spans="1:6" x14ac:dyDescent="0.35">
      <c r="A2240" t="s">
        <v>4325</v>
      </c>
      <c r="B2240" t="s">
        <v>418</v>
      </c>
      <c r="C2240" t="s">
        <v>9</v>
      </c>
      <c r="D2240" t="s">
        <v>2072</v>
      </c>
      <c r="E2240" t="b">
        <v>1</v>
      </c>
      <c r="F2240">
        <f>COUNTIF($D$2:D4480,D2240)</f>
        <v>2</v>
      </c>
    </row>
    <row r="2241" spans="1:6" x14ac:dyDescent="0.35">
      <c r="A2241" t="s">
        <v>4326</v>
      </c>
      <c r="B2241" t="s">
        <v>65</v>
      </c>
      <c r="C2241" t="s">
        <v>9</v>
      </c>
      <c r="D2241" t="s">
        <v>4327</v>
      </c>
      <c r="E2241" t="b">
        <v>1</v>
      </c>
      <c r="F2241">
        <f>COUNTIF($D$2:D4481,D2241)</f>
        <v>1</v>
      </c>
    </row>
    <row r="2242" spans="1:6" x14ac:dyDescent="0.35">
      <c r="A2242" t="s">
        <v>4328</v>
      </c>
      <c r="B2242" t="s">
        <v>202</v>
      </c>
      <c r="C2242" t="s">
        <v>9</v>
      </c>
      <c r="D2242" t="s">
        <v>4329</v>
      </c>
      <c r="E2242" t="b">
        <v>1</v>
      </c>
      <c r="F2242">
        <f>COUNTIF($D$2:D4482,D2242)</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4CF4-05F6-4312-8C60-DE74F1203821}">
  <dimension ref="A1:L2242"/>
  <sheetViews>
    <sheetView topLeftCell="A2224" workbookViewId="0">
      <selection activeCell="F1" sqref="F1:F2242"/>
    </sheetView>
  </sheetViews>
  <sheetFormatPr defaultRowHeight="15.5" x14ac:dyDescent="0.35"/>
  <cols>
    <col min="6" max="6" width="8.6640625" style="24"/>
    <col min="7" max="7" width="13.1640625" bestFit="1" customWidth="1"/>
    <col min="8" max="8" width="14.25" bestFit="1" customWidth="1"/>
  </cols>
  <sheetData>
    <row r="1" spans="1:12" x14ac:dyDescent="0.35">
      <c r="A1" s="3" t="s">
        <v>0</v>
      </c>
      <c r="B1" s="3" t="s">
        <v>3</v>
      </c>
      <c r="C1" s="3" t="s">
        <v>4</v>
      </c>
      <c r="D1" s="2" t="s">
        <v>5</v>
      </c>
      <c r="E1" s="2" t="s">
        <v>6</v>
      </c>
      <c r="F1" s="23" t="s">
        <v>540</v>
      </c>
      <c r="G1" s="3" t="s">
        <v>542</v>
      </c>
      <c r="H1" s="3" t="s">
        <v>544</v>
      </c>
      <c r="I1" s="3" t="s">
        <v>545</v>
      </c>
      <c r="J1" s="3" t="s">
        <v>546</v>
      </c>
      <c r="K1" s="3" t="s">
        <v>548</v>
      </c>
      <c r="L1" s="3" t="s">
        <v>549</v>
      </c>
    </row>
    <row r="2" spans="1:12" x14ac:dyDescent="0.35">
      <c r="A2" t="s">
        <v>7</v>
      </c>
      <c r="B2" t="s">
        <v>8</v>
      </c>
      <c r="C2" t="s">
        <v>9</v>
      </c>
      <c r="D2" t="s">
        <v>10</v>
      </c>
      <c r="E2" t="b">
        <v>0</v>
      </c>
      <c r="F2" s="24">
        <f>VLOOKUP(Table14[[#This Row],[menu_id]],Table2[#All],2,0)</f>
        <v>43566</v>
      </c>
      <c r="G2" t="str">
        <f>VLOOKUP(Table14[[#This Row],[menu_id]],Table2[#All],3,0)</f>
        <v>e40c412711c8</v>
      </c>
      <c r="H2" t="str">
        <f>VLOOKUP(Table14[[#This Row],[menu_id]],Table2[#All],4,0)</f>
        <v>af725ef93704</v>
      </c>
      <c r="I2">
        <f>VLOOKUP(Table14[[#This Row],[menu_id]],Table2[#All],5,0)</f>
        <v>5.5</v>
      </c>
      <c r="J2">
        <f>VLOOKUP(Table14[[#This Row],[menu_id]],Table2[#All],6,0)</f>
        <v>10.1</v>
      </c>
      <c r="K2" t="str">
        <f>VLOOKUP(Table14[[#This Row],[menu_id]],Table2[#All],7,0)</f>
        <v>lunch</v>
      </c>
      <c r="L2" t="str">
        <f>VLOOKUP(Table14[[#This Row],[menu_id]],Table2[#All],8,0)</f>
        <v>Seattle</v>
      </c>
    </row>
    <row r="3" spans="1:12" x14ac:dyDescent="0.35">
      <c r="A3" t="s">
        <v>11</v>
      </c>
      <c r="B3" t="s">
        <v>12</v>
      </c>
      <c r="C3" t="s">
        <v>9</v>
      </c>
      <c r="D3" t="s">
        <v>13</v>
      </c>
      <c r="E3" t="b">
        <v>1</v>
      </c>
      <c r="F3" s="24">
        <f>VLOOKUP(Table14[[#This Row],[menu_id]],Table2[#All],2,0)</f>
        <v>43565</v>
      </c>
      <c r="G3" t="str">
        <f>VLOOKUP(Table14[[#This Row],[menu_id]],Table2[#All],3,0)</f>
        <v>a96bf3d329be</v>
      </c>
      <c r="H3" t="str">
        <f>VLOOKUP(Table14[[#This Row],[menu_id]],Table2[#All],4,0)</f>
        <v>b2ef540e3dbe</v>
      </c>
      <c r="I3">
        <f>VLOOKUP(Table14[[#This Row],[menu_id]],Table2[#All],5,0)</f>
        <v>6.8</v>
      </c>
      <c r="J3">
        <f>VLOOKUP(Table14[[#This Row],[menu_id]],Table2[#All],6,0)</f>
        <v>10.1</v>
      </c>
      <c r="K3" t="str">
        <f>VLOOKUP(Table14[[#This Row],[menu_id]],Table2[#All],7,0)</f>
        <v>lunch</v>
      </c>
      <c r="L3" t="str">
        <f>VLOOKUP(Table14[[#This Row],[menu_id]],Table2[#All],8,0)</f>
        <v>Seattle</v>
      </c>
    </row>
    <row r="4" spans="1:12" x14ac:dyDescent="0.35">
      <c r="A4" t="s">
        <v>15</v>
      </c>
      <c r="B4" t="s">
        <v>16</v>
      </c>
      <c r="C4" t="s">
        <v>9</v>
      </c>
      <c r="D4" t="s">
        <v>17</v>
      </c>
      <c r="E4" t="b">
        <v>0</v>
      </c>
      <c r="F4" s="24">
        <f>VLOOKUP(Table14[[#This Row],[menu_id]],Table2[#All],2,0)</f>
        <v>43567</v>
      </c>
      <c r="G4" t="str">
        <f>VLOOKUP(Table14[[#This Row],[menu_id]],Table2[#All],3,0)</f>
        <v>3e16e1213da0</v>
      </c>
      <c r="H4" t="str">
        <f>VLOOKUP(Table14[[#This Row],[menu_id]],Table2[#All],4,0)</f>
        <v>a9974f64e053</v>
      </c>
      <c r="I4">
        <f>VLOOKUP(Table14[[#This Row],[menu_id]],Table2[#All],5,0)</f>
        <v>4.95</v>
      </c>
      <c r="J4">
        <f>VLOOKUP(Table14[[#This Row],[menu_id]],Table2[#All],6,0)</f>
        <v>10.1</v>
      </c>
      <c r="K4" t="str">
        <f>VLOOKUP(Table14[[#This Row],[menu_id]],Table2[#All],7,0)</f>
        <v>lunch</v>
      </c>
      <c r="L4" t="str">
        <f>VLOOKUP(Table14[[#This Row],[menu_id]],Table2[#All],8,0)</f>
        <v>Seattle</v>
      </c>
    </row>
    <row r="5" spans="1:12" x14ac:dyDescent="0.35">
      <c r="A5" t="s">
        <v>18</v>
      </c>
      <c r="B5" t="s">
        <v>20</v>
      </c>
      <c r="C5" t="s">
        <v>9</v>
      </c>
      <c r="D5" t="s">
        <v>21</v>
      </c>
      <c r="E5" t="b">
        <v>1</v>
      </c>
      <c r="F5" s="24">
        <f>VLOOKUP(Table14[[#This Row],[menu_id]],Table2[#All],2,0)</f>
        <v>43557</v>
      </c>
      <c r="G5" t="str">
        <f>VLOOKUP(Table14[[#This Row],[menu_id]],Table2[#All],3,0)</f>
        <v>59c228acd21f</v>
      </c>
      <c r="H5" t="str">
        <f>VLOOKUP(Table14[[#This Row],[menu_id]],Table2[#All],4,0)</f>
        <v>ffcff44b013c</v>
      </c>
      <c r="I5">
        <f>VLOOKUP(Table14[[#This Row],[menu_id]],Table2[#All],5,0)</f>
        <v>5.25</v>
      </c>
      <c r="J5">
        <f>VLOOKUP(Table14[[#This Row],[menu_id]],Table2[#All],6,0)</f>
        <v>10.1</v>
      </c>
      <c r="K5" t="str">
        <f>VLOOKUP(Table14[[#This Row],[menu_id]],Table2[#All],7,0)</f>
        <v>lunch</v>
      </c>
      <c r="L5" t="str">
        <f>VLOOKUP(Table14[[#This Row],[menu_id]],Table2[#All],8,0)</f>
        <v>Seattle</v>
      </c>
    </row>
    <row r="6" spans="1:12" x14ac:dyDescent="0.35">
      <c r="A6" t="s">
        <v>22</v>
      </c>
      <c r="B6" t="s">
        <v>23</v>
      </c>
      <c r="C6" t="s">
        <v>9</v>
      </c>
      <c r="D6" t="s">
        <v>24</v>
      </c>
      <c r="E6" t="b">
        <v>1</v>
      </c>
      <c r="F6" s="24">
        <f>VLOOKUP(Table14[[#This Row],[menu_id]],Table2[#All],2,0)</f>
        <v>43558</v>
      </c>
      <c r="G6" t="str">
        <f>VLOOKUP(Table14[[#This Row],[menu_id]],Table2[#All],3,0)</f>
        <v>eae2c55ae732</v>
      </c>
      <c r="H6" t="str">
        <f>VLOOKUP(Table14[[#This Row],[menu_id]],Table2[#All],4,0)</f>
        <v>d79e3f439363</v>
      </c>
      <c r="I6">
        <f>VLOOKUP(Table14[[#This Row],[menu_id]],Table2[#All],5,0)</f>
        <v>4.5</v>
      </c>
      <c r="J6">
        <f>VLOOKUP(Table14[[#This Row],[menu_id]],Table2[#All],6,0)</f>
        <v>10.1</v>
      </c>
      <c r="K6" t="str">
        <f>VLOOKUP(Table14[[#This Row],[menu_id]],Table2[#All],7,0)</f>
        <v>lunch</v>
      </c>
      <c r="L6" t="str">
        <f>VLOOKUP(Table14[[#This Row],[menu_id]],Table2[#All],8,0)</f>
        <v>Seattle</v>
      </c>
    </row>
    <row r="7" spans="1:12" x14ac:dyDescent="0.35">
      <c r="A7" t="s">
        <v>25</v>
      </c>
      <c r="B7" t="s">
        <v>26</v>
      </c>
      <c r="C7" t="s">
        <v>9</v>
      </c>
      <c r="D7" t="s">
        <v>27</v>
      </c>
      <c r="E7" t="b">
        <v>1</v>
      </c>
      <c r="F7" s="24">
        <f>VLOOKUP(Table14[[#This Row],[menu_id]],Table2[#All],2,0)</f>
        <v>43563</v>
      </c>
      <c r="G7" t="str">
        <f>VLOOKUP(Table14[[#This Row],[menu_id]],Table2[#All],3,0)</f>
        <v>98ed9d442731</v>
      </c>
      <c r="H7" t="str">
        <f>VLOOKUP(Table14[[#This Row],[menu_id]],Table2[#All],4,0)</f>
        <v>d6f74fb09f9d</v>
      </c>
      <c r="I7">
        <f>VLOOKUP(Table14[[#This Row],[menu_id]],Table2[#All],5,0)</f>
        <v>7.5</v>
      </c>
      <c r="J7">
        <f>VLOOKUP(Table14[[#This Row],[menu_id]],Table2[#All],6,0)</f>
        <v>11.5</v>
      </c>
      <c r="K7" t="str">
        <f>VLOOKUP(Table14[[#This Row],[menu_id]],Table2[#All],7,0)</f>
        <v>lunch</v>
      </c>
      <c r="L7" t="str">
        <f>VLOOKUP(Table14[[#This Row],[menu_id]],Table2[#All],8,0)</f>
        <v>Chicago</v>
      </c>
    </row>
    <row r="8" spans="1:12" x14ac:dyDescent="0.35">
      <c r="A8" t="s">
        <v>28</v>
      </c>
      <c r="B8" t="s">
        <v>29</v>
      </c>
      <c r="C8" t="s">
        <v>9</v>
      </c>
      <c r="D8" t="s">
        <v>30</v>
      </c>
      <c r="E8" t="b">
        <v>1</v>
      </c>
      <c r="F8" s="24">
        <f>VLOOKUP(Table14[[#This Row],[menu_id]],Table2[#All],2,0)</f>
        <v>43559</v>
      </c>
      <c r="G8" t="str">
        <f>VLOOKUP(Table14[[#This Row],[menu_id]],Table2[#All],3,0)</f>
        <v>df94eb67fff2</v>
      </c>
      <c r="H8" t="str">
        <f>VLOOKUP(Table14[[#This Row],[menu_id]],Table2[#All],4,0)</f>
        <v>64216152ce0a</v>
      </c>
      <c r="I8">
        <f>VLOOKUP(Table14[[#This Row],[menu_id]],Table2[#All],5,0)</f>
        <v>6</v>
      </c>
      <c r="J8">
        <f>VLOOKUP(Table14[[#This Row],[menu_id]],Table2[#All],6,0)</f>
        <v>11.5</v>
      </c>
      <c r="K8" t="str">
        <f>VLOOKUP(Table14[[#This Row],[menu_id]],Table2[#All],7,0)</f>
        <v>lunch</v>
      </c>
      <c r="L8" t="str">
        <f>VLOOKUP(Table14[[#This Row],[menu_id]],Table2[#All],8,0)</f>
        <v>Chicago</v>
      </c>
    </row>
    <row r="9" spans="1:12" x14ac:dyDescent="0.35">
      <c r="A9" t="s">
        <v>31</v>
      </c>
      <c r="B9" t="s">
        <v>32</v>
      </c>
      <c r="C9" t="s">
        <v>9</v>
      </c>
      <c r="D9" t="s">
        <v>33</v>
      </c>
      <c r="E9" t="b">
        <v>1</v>
      </c>
      <c r="F9" s="24">
        <f>VLOOKUP(Table14[[#This Row],[menu_id]],Table2[#All],2,0)</f>
        <v>43565</v>
      </c>
      <c r="G9" t="str">
        <f>VLOOKUP(Table14[[#This Row],[menu_id]],Table2[#All],3,0)</f>
        <v>ba1d97f69656</v>
      </c>
      <c r="H9" t="str">
        <f>VLOOKUP(Table14[[#This Row],[menu_id]],Table2[#All],4,0)</f>
        <v>a969c477134f</v>
      </c>
      <c r="I9">
        <f>VLOOKUP(Table14[[#This Row],[menu_id]],Table2[#All],5,0)</f>
        <v>11</v>
      </c>
      <c r="J9">
        <f>VLOOKUP(Table14[[#This Row],[menu_id]],Table2[#All],6,0)</f>
        <v>11.5</v>
      </c>
      <c r="K9" t="str">
        <f>VLOOKUP(Table14[[#This Row],[menu_id]],Table2[#All],7,0)</f>
        <v>lunch</v>
      </c>
      <c r="L9" t="str">
        <f>VLOOKUP(Table14[[#This Row],[menu_id]],Table2[#All],8,0)</f>
        <v>Chicago</v>
      </c>
    </row>
    <row r="10" spans="1:12" x14ac:dyDescent="0.35">
      <c r="A10" t="s">
        <v>34</v>
      </c>
      <c r="B10" t="s">
        <v>35</v>
      </c>
      <c r="C10" t="s">
        <v>9</v>
      </c>
      <c r="D10" t="s">
        <v>36</v>
      </c>
      <c r="E10" t="b">
        <v>1</v>
      </c>
      <c r="F10" s="24">
        <f>VLOOKUP(Table14[[#This Row],[menu_id]],Table2[#All],2,0)</f>
        <v>43564</v>
      </c>
      <c r="G10" t="str">
        <f>VLOOKUP(Table14[[#This Row],[menu_id]],Table2[#All],3,0)</f>
        <v>1c44a83add01</v>
      </c>
      <c r="H10" t="str">
        <f>VLOOKUP(Table14[[#This Row],[menu_id]],Table2[#All],4,0)</f>
        <v>810dadc655e9</v>
      </c>
      <c r="I10">
        <f>VLOOKUP(Table14[[#This Row],[menu_id]],Table2[#All],5,0)</f>
        <v>5</v>
      </c>
      <c r="J10">
        <f>VLOOKUP(Table14[[#This Row],[menu_id]],Table2[#All],6,0)</f>
        <v>10.1</v>
      </c>
      <c r="K10" t="str">
        <f>VLOOKUP(Table14[[#This Row],[menu_id]],Table2[#All],7,0)</f>
        <v>lunch</v>
      </c>
      <c r="L10" t="str">
        <f>VLOOKUP(Table14[[#This Row],[menu_id]],Table2[#All],8,0)</f>
        <v>Seattle</v>
      </c>
    </row>
    <row r="11" spans="1:12" x14ac:dyDescent="0.35">
      <c r="A11" t="s">
        <v>38</v>
      </c>
      <c r="B11" t="s">
        <v>39</v>
      </c>
      <c r="C11" t="s">
        <v>9</v>
      </c>
      <c r="D11" t="s">
        <v>40</v>
      </c>
      <c r="E11" t="b">
        <v>1</v>
      </c>
      <c r="F11" s="24">
        <f>VLOOKUP(Table14[[#This Row],[menu_id]],Table2[#All],2,0)</f>
        <v>43559</v>
      </c>
      <c r="G11" t="str">
        <f>VLOOKUP(Table14[[#This Row],[menu_id]],Table2[#All],3,0)</f>
        <v>ac5d1401db7d</v>
      </c>
      <c r="H11" t="str">
        <f>VLOOKUP(Table14[[#This Row],[menu_id]],Table2[#All],4,0)</f>
        <v>063beecf1419</v>
      </c>
      <c r="I11">
        <f>VLOOKUP(Table14[[#This Row],[menu_id]],Table2[#All],5,0)</f>
        <v>11.75</v>
      </c>
      <c r="J11">
        <f>VLOOKUP(Table14[[#This Row],[menu_id]],Table2[#All],6,0)</f>
        <v>11.5</v>
      </c>
      <c r="K11" t="str">
        <f>VLOOKUP(Table14[[#This Row],[menu_id]],Table2[#All],7,0)</f>
        <v>lunch</v>
      </c>
      <c r="L11" t="str">
        <f>VLOOKUP(Table14[[#This Row],[menu_id]],Table2[#All],8,0)</f>
        <v>Chicago</v>
      </c>
    </row>
    <row r="12" spans="1:12" x14ac:dyDescent="0.35">
      <c r="A12" t="s">
        <v>41</v>
      </c>
      <c r="B12" t="s">
        <v>43</v>
      </c>
      <c r="C12" t="s">
        <v>9</v>
      </c>
      <c r="D12" t="s">
        <v>44</v>
      </c>
      <c r="E12" t="b">
        <v>1</v>
      </c>
      <c r="F12" s="24">
        <f>VLOOKUP(Table14[[#This Row],[menu_id]],Table2[#All],2,0)</f>
        <v>43556</v>
      </c>
      <c r="G12" t="str">
        <f>VLOOKUP(Table14[[#This Row],[menu_id]],Table2[#All],3,0)</f>
        <v>e768f704c6ae</v>
      </c>
      <c r="H12" t="str">
        <f>VLOOKUP(Table14[[#This Row],[menu_id]],Table2[#All],4,0)</f>
        <v>340fb85a346c</v>
      </c>
      <c r="I12">
        <f>VLOOKUP(Table14[[#This Row],[menu_id]],Table2[#All],5,0)</f>
        <v>5.8</v>
      </c>
      <c r="J12">
        <f>VLOOKUP(Table14[[#This Row],[menu_id]],Table2[#All],6,0)</f>
        <v>10.1</v>
      </c>
      <c r="K12" t="str">
        <f>VLOOKUP(Table14[[#This Row],[menu_id]],Table2[#All],7,0)</f>
        <v>lunch</v>
      </c>
      <c r="L12" t="str">
        <f>VLOOKUP(Table14[[#This Row],[menu_id]],Table2[#All],8,0)</f>
        <v>Seattle</v>
      </c>
    </row>
    <row r="13" spans="1:12" x14ac:dyDescent="0.35">
      <c r="A13" t="s">
        <v>45</v>
      </c>
      <c r="B13" t="s">
        <v>46</v>
      </c>
      <c r="C13" t="s">
        <v>9</v>
      </c>
      <c r="D13" t="s">
        <v>47</v>
      </c>
      <c r="E13" t="b">
        <v>1</v>
      </c>
      <c r="F13" s="24">
        <f>VLOOKUP(Table14[[#This Row],[menu_id]],Table2[#All],2,0)</f>
        <v>43566</v>
      </c>
      <c r="G13" t="str">
        <f>VLOOKUP(Table14[[#This Row],[menu_id]],Table2[#All],3,0)</f>
        <v>418ef21ccc73</v>
      </c>
      <c r="H13" t="str">
        <f>VLOOKUP(Table14[[#This Row],[menu_id]],Table2[#All],4,0)</f>
        <v>76e224451ab7</v>
      </c>
      <c r="I13">
        <f>VLOOKUP(Table14[[#This Row],[menu_id]],Table2[#All],5,0)</f>
        <v>5.5</v>
      </c>
      <c r="J13">
        <f>VLOOKUP(Table14[[#This Row],[menu_id]],Table2[#All],6,0)</f>
        <v>10.1</v>
      </c>
      <c r="K13" t="str">
        <f>VLOOKUP(Table14[[#This Row],[menu_id]],Table2[#All],7,0)</f>
        <v>lunch</v>
      </c>
      <c r="L13" t="str">
        <f>VLOOKUP(Table14[[#This Row],[menu_id]],Table2[#All],8,0)</f>
        <v>Seattle</v>
      </c>
    </row>
    <row r="14" spans="1:12" x14ac:dyDescent="0.35">
      <c r="A14" t="s">
        <v>48</v>
      </c>
      <c r="B14" t="s">
        <v>49</v>
      </c>
      <c r="C14" t="s">
        <v>9</v>
      </c>
      <c r="D14" t="s">
        <v>50</v>
      </c>
      <c r="E14" t="b">
        <v>1</v>
      </c>
      <c r="F14" s="24">
        <f>VLOOKUP(Table14[[#This Row],[menu_id]],Table2[#All],2,0)</f>
        <v>43566</v>
      </c>
      <c r="G14" t="str">
        <f>VLOOKUP(Table14[[#This Row],[menu_id]],Table2[#All],3,0)</f>
        <v>7d5495f1a9e4</v>
      </c>
      <c r="H14" t="str">
        <f>VLOOKUP(Table14[[#This Row],[menu_id]],Table2[#All],4,0)</f>
        <v>e7f3f8549a70</v>
      </c>
      <c r="I14">
        <f>VLOOKUP(Table14[[#This Row],[menu_id]],Table2[#All],5,0)</f>
        <v>5</v>
      </c>
      <c r="J14">
        <f>VLOOKUP(Table14[[#This Row],[menu_id]],Table2[#All],6,0)</f>
        <v>11.5</v>
      </c>
      <c r="K14" t="str">
        <f>VLOOKUP(Table14[[#This Row],[menu_id]],Table2[#All],7,0)</f>
        <v>lunch</v>
      </c>
      <c r="L14" t="str">
        <f>VLOOKUP(Table14[[#This Row],[menu_id]],Table2[#All],8,0)</f>
        <v>Chicago</v>
      </c>
    </row>
    <row r="15" spans="1:12" x14ac:dyDescent="0.35">
      <c r="A15" t="s">
        <v>51</v>
      </c>
      <c r="B15" t="s">
        <v>52</v>
      </c>
      <c r="C15" t="s">
        <v>9</v>
      </c>
      <c r="D15" t="s">
        <v>53</v>
      </c>
      <c r="E15" t="b">
        <v>1</v>
      </c>
      <c r="F15" s="24">
        <f>VLOOKUP(Table14[[#This Row],[menu_id]],Table2[#All],2,0)</f>
        <v>43557</v>
      </c>
      <c r="G15" t="str">
        <f>VLOOKUP(Table14[[#This Row],[menu_id]],Table2[#All],3,0)</f>
        <v>99dbc3b2d75c</v>
      </c>
      <c r="H15" t="str">
        <f>VLOOKUP(Table14[[#This Row],[menu_id]],Table2[#All],4,0)</f>
        <v>d7730782fbfb</v>
      </c>
      <c r="I15">
        <f>VLOOKUP(Table14[[#This Row],[menu_id]],Table2[#All],5,0)</f>
        <v>5.75</v>
      </c>
      <c r="J15">
        <f>VLOOKUP(Table14[[#This Row],[menu_id]],Table2[#All],6,0)</f>
        <v>10.1</v>
      </c>
      <c r="K15" t="str">
        <f>VLOOKUP(Table14[[#This Row],[menu_id]],Table2[#All],7,0)</f>
        <v>lunch</v>
      </c>
      <c r="L15" t="str">
        <f>VLOOKUP(Table14[[#This Row],[menu_id]],Table2[#All],8,0)</f>
        <v>Seattle</v>
      </c>
    </row>
    <row r="16" spans="1:12" x14ac:dyDescent="0.35">
      <c r="A16" t="s">
        <v>54</v>
      </c>
      <c r="B16" t="s">
        <v>16</v>
      </c>
      <c r="C16" t="s">
        <v>9</v>
      </c>
      <c r="D16" t="s">
        <v>55</v>
      </c>
      <c r="E16" t="b">
        <v>1</v>
      </c>
      <c r="F16" s="24">
        <f>VLOOKUP(Table14[[#This Row],[menu_id]],Table2[#All],2,0)</f>
        <v>43567</v>
      </c>
      <c r="G16" t="str">
        <f>VLOOKUP(Table14[[#This Row],[menu_id]],Table2[#All],3,0)</f>
        <v>3e16e1213da0</v>
      </c>
      <c r="H16" t="str">
        <f>VLOOKUP(Table14[[#This Row],[menu_id]],Table2[#All],4,0)</f>
        <v>a9974f64e053</v>
      </c>
      <c r="I16">
        <f>VLOOKUP(Table14[[#This Row],[menu_id]],Table2[#All],5,0)</f>
        <v>4.95</v>
      </c>
      <c r="J16">
        <f>VLOOKUP(Table14[[#This Row],[menu_id]],Table2[#All],6,0)</f>
        <v>10.1</v>
      </c>
      <c r="K16" t="str">
        <f>VLOOKUP(Table14[[#This Row],[menu_id]],Table2[#All],7,0)</f>
        <v>lunch</v>
      </c>
      <c r="L16" t="str">
        <f>VLOOKUP(Table14[[#This Row],[menu_id]],Table2[#All],8,0)</f>
        <v>Seattle</v>
      </c>
    </row>
    <row r="17" spans="1:12" x14ac:dyDescent="0.35">
      <c r="A17" t="s">
        <v>56</v>
      </c>
      <c r="B17" t="s">
        <v>57</v>
      </c>
      <c r="C17" t="s">
        <v>9</v>
      </c>
      <c r="D17" t="s">
        <v>58</v>
      </c>
      <c r="E17" t="b">
        <v>1</v>
      </c>
      <c r="F17" s="24">
        <f>VLOOKUP(Table14[[#This Row],[menu_id]],Table2[#All],2,0)</f>
        <v>43567</v>
      </c>
      <c r="G17" t="str">
        <f>VLOOKUP(Table14[[#This Row],[menu_id]],Table2[#All],3,0)</f>
        <v>e40c412711c8</v>
      </c>
      <c r="H17" t="str">
        <f>VLOOKUP(Table14[[#This Row],[menu_id]],Table2[#All],4,0)</f>
        <v>af725ef93704</v>
      </c>
      <c r="I17">
        <f>VLOOKUP(Table14[[#This Row],[menu_id]],Table2[#All],5,0)</f>
        <v>5.5</v>
      </c>
      <c r="J17">
        <f>VLOOKUP(Table14[[#This Row],[menu_id]],Table2[#All],6,0)</f>
        <v>10.1</v>
      </c>
      <c r="K17" t="str">
        <f>VLOOKUP(Table14[[#This Row],[menu_id]],Table2[#All],7,0)</f>
        <v>lunch</v>
      </c>
      <c r="L17" t="str">
        <f>VLOOKUP(Table14[[#This Row],[menu_id]],Table2[#All],8,0)</f>
        <v>Seattle</v>
      </c>
    </row>
    <row r="18" spans="1:12" x14ac:dyDescent="0.35">
      <c r="A18" t="s">
        <v>59</v>
      </c>
      <c r="B18" t="s">
        <v>35</v>
      </c>
      <c r="C18" t="s">
        <v>9</v>
      </c>
      <c r="D18" t="s">
        <v>60</v>
      </c>
      <c r="E18" t="b">
        <v>1</v>
      </c>
      <c r="F18" s="24">
        <f>VLOOKUP(Table14[[#This Row],[menu_id]],Table2[#All],2,0)</f>
        <v>43564</v>
      </c>
      <c r="G18" t="str">
        <f>VLOOKUP(Table14[[#This Row],[menu_id]],Table2[#All],3,0)</f>
        <v>1c44a83add01</v>
      </c>
      <c r="H18" t="str">
        <f>VLOOKUP(Table14[[#This Row],[menu_id]],Table2[#All],4,0)</f>
        <v>810dadc655e9</v>
      </c>
      <c r="I18">
        <f>VLOOKUP(Table14[[#This Row],[menu_id]],Table2[#All],5,0)</f>
        <v>5</v>
      </c>
      <c r="J18">
        <f>VLOOKUP(Table14[[#This Row],[menu_id]],Table2[#All],6,0)</f>
        <v>10.1</v>
      </c>
      <c r="K18" t="str">
        <f>VLOOKUP(Table14[[#This Row],[menu_id]],Table2[#All],7,0)</f>
        <v>lunch</v>
      </c>
      <c r="L18" t="str">
        <f>VLOOKUP(Table14[[#This Row],[menu_id]],Table2[#All],8,0)</f>
        <v>Seattle</v>
      </c>
    </row>
    <row r="19" spans="1:12" x14ac:dyDescent="0.35">
      <c r="A19" t="s">
        <v>61</v>
      </c>
      <c r="B19" t="s">
        <v>62</v>
      </c>
      <c r="C19" t="s">
        <v>9</v>
      </c>
      <c r="D19" t="s">
        <v>63</v>
      </c>
      <c r="E19" t="b">
        <v>1</v>
      </c>
      <c r="F19" s="24">
        <f>VLOOKUP(Table14[[#This Row],[menu_id]],Table2[#All],2,0)</f>
        <v>43563</v>
      </c>
      <c r="G19" t="str">
        <f>VLOOKUP(Table14[[#This Row],[menu_id]],Table2[#All],3,0)</f>
        <v>3e9b2a352a3a</v>
      </c>
      <c r="H19" t="str">
        <f>VLOOKUP(Table14[[#This Row],[menu_id]],Table2[#All],4,0)</f>
        <v>af725ef93704</v>
      </c>
      <c r="I19">
        <f>VLOOKUP(Table14[[#This Row],[menu_id]],Table2[#All],5,0)</f>
        <v>5.5</v>
      </c>
      <c r="J19">
        <f>VLOOKUP(Table14[[#This Row],[menu_id]],Table2[#All],6,0)</f>
        <v>10.1</v>
      </c>
      <c r="K19" t="str">
        <f>VLOOKUP(Table14[[#This Row],[menu_id]],Table2[#All],7,0)</f>
        <v>lunch</v>
      </c>
      <c r="L19" t="str">
        <f>VLOOKUP(Table14[[#This Row],[menu_id]],Table2[#All],8,0)</f>
        <v>Seattle</v>
      </c>
    </row>
    <row r="20" spans="1:12" x14ac:dyDescent="0.35">
      <c r="A20" t="s">
        <v>64</v>
      </c>
      <c r="B20" t="s">
        <v>65</v>
      </c>
      <c r="C20" t="s">
        <v>9</v>
      </c>
      <c r="D20" t="s">
        <v>66</v>
      </c>
      <c r="E20" t="b">
        <v>1</v>
      </c>
      <c r="F20" s="24">
        <f>VLOOKUP(Table14[[#This Row],[menu_id]],Table2[#All],2,0)</f>
        <v>43563</v>
      </c>
      <c r="G20" t="str">
        <f>VLOOKUP(Table14[[#This Row],[menu_id]],Table2[#All],3,0)</f>
        <v>0eb481a71049</v>
      </c>
      <c r="H20" t="str">
        <f>VLOOKUP(Table14[[#This Row],[menu_id]],Table2[#All],4,0)</f>
        <v>5bf0c6f38e1d</v>
      </c>
      <c r="I20">
        <f>VLOOKUP(Table14[[#This Row],[menu_id]],Table2[#All],5,0)</f>
        <v>5.5</v>
      </c>
      <c r="J20">
        <f>VLOOKUP(Table14[[#This Row],[menu_id]],Table2[#All],6,0)</f>
        <v>10.1</v>
      </c>
      <c r="K20" t="str">
        <f>VLOOKUP(Table14[[#This Row],[menu_id]],Table2[#All],7,0)</f>
        <v>lunch</v>
      </c>
      <c r="L20" t="str">
        <f>VLOOKUP(Table14[[#This Row],[menu_id]],Table2[#All],8,0)</f>
        <v>Seattle</v>
      </c>
    </row>
    <row r="21" spans="1:12" x14ac:dyDescent="0.35">
      <c r="A21" t="s">
        <v>67</v>
      </c>
      <c r="B21" t="s">
        <v>68</v>
      </c>
      <c r="C21" t="s">
        <v>9</v>
      </c>
      <c r="D21" t="s">
        <v>69</v>
      </c>
      <c r="E21" t="b">
        <v>1</v>
      </c>
      <c r="F21" s="24">
        <f>VLOOKUP(Table14[[#This Row],[menu_id]],Table2[#All],2,0)</f>
        <v>43560</v>
      </c>
      <c r="G21" t="str">
        <f>VLOOKUP(Table14[[#This Row],[menu_id]],Table2[#All],3,0)</f>
        <v>f89ec17a8f5f</v>
      </c>
      <c r="H21" t="str">
        <f>VLOOKUP(Table14[[#This Row],[menu_id]],Table2[#All],4,0)</f>
        <v>a06b1ea8c279</v>
      </c>
      <c r="I21">
        <f>VLOOKUP(Table14[[#This Row],[menu_id]],Table2[#All],5,0)</f>
        <v>6.8</v>
      </c>
      <c r="J21">
        <f>VLOOKUP(Table14[[#This Row],[menu_id]],Table2[#All],6,0)</f>
        <v>10.1</v>
      </c>
      <c r="K21" t="str">
        <f>VLOOKUP(Table14[[#This Row],[menu_id]],Table2[#All],7,0)</f>
        <v>lunch</v>
      </c>
      <c r="L21" t="str">
        <f>VLOOKUP(Table14[[#This Row],[menu_id]],Table2[#All],8,0)</f>
        <v>Seattle</v>
      </c>
    </row>
    <row r="22" spans="1:12" x14ac:dyDescent="0.35">
      <c r="A22" t="s">
        <v>70</v>
      </c>
      <c r="B22" t="s">
        <v>72</v>
      </c>
      <c r="C22" t="s">
        <v>9</v>
      </c>
      <c r="D22" t="s">
        <v>74</v>
      </c>
      <c r="E22" t="b">
        <v>1</v>
      </c>
      <c r="F22" s="24">
        <f>VLOOKUP(Table14[[#This Row],[menu_id]],Table2[#All],2,0)</f>
        <v>43564</v>
      </c>
      <c r="G22" t="str">
        <f>VLOOKUP(Table14[[#This Row],[menu_id]],Table2[#All],3,0)</f>
        <v>ee2605cecdb2</v>
      </c>
      <c r="H22" t="str">
        <f>VLOOKUP(Table14[[#This Row],[menu_id]],Table2[#All],4,0)</f>
        <v>76e224451ab7</v>
      </c>
      <c r="I22">
        <f>VLOOKUP(Table14[[#This Row],[menu_id]],Table2[#All],5,0)</f>
        <v>5.5</v>
      </c>
      <c r="J22">
        <f>VLOOKUP(Table14[[#This Row],[menu_id]],Table2[#All],6,0)</f>
        <v>10.1</v>
      </c>
      <c r="K22" t="str">
        <f>VLOOKUP(Table14[[#This Row],[menu_id]],Table2[#All],7,0)</f>
        <v>lunch</v>
      </c>
      <c r="L22" t="str">
        <f>VLOOKUP(Table14[[#This Row],[menu_id]],Table2[#All],8,0)</f>
        <v>Seattle</v>
      </c>
    </row>
    <row r="23" spans="1:12" x14ac:dyDescent="0.35">
      <c r="A23" t="s">
        <v>75</v>
      </c>
      <c r="B23" t="s">
        <v>76</v>
      </c>
      <c r="C23" t="s">
        <v>9</v>
      </c>
      <c r="D23" t="s">
        <v>77</v>
      </c>
      <c r="E23" t="b">
        <v>1</v>
      </c>
      <c r="F23" s="24">
        <f>VLOOKUP(Table14[[#This Row],[menu_id]],Table2[#All],2,0)</f>
        <v>43558</v>
      </c>
      <c r="G23" t="str">
        <f>VLOOKUP(Table14[[#This Row],[menu_id]],Table2[#All],3,0)</f>
        <v>32432515b0ad</v>
      </c>
      <c r="H23" t="str">
        <f>VLOOKUP(Table14[[#This Row],[menu_id]],Table2[#All],4,0)</f>
        <v>1fda2070304d</v>
      </c>
      <c r="I23">
        <f>VLOOKUP(Table14[[#This Row],[menu_id]],Table2[#All],5,0)</f>
        <v>5.5</v>
      </c>
      <c r="J23">
        <f>VLOOKUP(Table14[[#This Row],[menu_id]],Table2[#All],6,0)</f>
        <v>10.1</v>
      </c>
      <c r="K23" t="str">
        <f>VLOOKUP(Table14[[#This Row],[menu_id]],Table2[#All],7,0)</f>
        <v>lunch</v>
      </c>
      <c r="L23" t="str">
        <f>VLOOKUP(Table14[[#This Row],[menu_id]],Table2[#All],8,0)</f>
        <v>Seattle</v>
      </c>
    </row>
    <row r="24" spans="1:12" x14ac:dyDescent="0.35">
      <c r="A24" t="s">
        <v>78</v>
      </c>
      <c r="B24" t="s">
        <v>8</v>
      </c>
      <c r="C24" t="s">
        <v>9</v>
      </c>
      <c r="D24" t="s">
        <v>79</v>
      </c>
      <c r="E24" t="b">
        <v>1</v>
      </c>
      <c r="F24" s="24">
        <f>VLOOKUP(Table14[[#This Row],[menu_id]],Table2[#All],2,0)</f>
        <v>43566</v>
      </c>
      <c r="G24" t="str">
        <f>VLOOKUP(Table14[[#This Row],[menu_id]],Table2[#All],3,0)</f>
        <v>e40c412711c8</v>
      </c>
      <c r="H24" t="str">
        <f>VLOOKUP(Table14[[#This Row],[menu_id]],Table2[#All],4,0)</f>
        <v>af725ef93704</v>
      </c>
      <c r="I24">
        <f>VLOOKUP(Table14[[#This Row],[menu_id]],Table2[#All],5,0)</f>
        <v>5.5</v>
      </c>
      <c r="J24">
        <f>VLOOKUP(Table14[[#This Row],[menu_id]],Table2[#All],6,0)</f>
        <v>10.1</v>
      </c>
      <c r="K24" t="str">
        <f>VLOOKUP(Table14[[#This Row],[menu_id]],Table2[#All],7,0)</f>
        <v>lunch</v>
      </c>
      <c r="L24" t="str">
        <f>VLOOKUP(Table14[[#This Row],[menu_id]],Table2[#All],8,0)</f>
        <v>Seattle</v>
      </c>
    </row>
    <row r="25" spans="1:12" x14ac:dyDescent="0.35">
      <c r="A25" t="s">
        <v>80</v>
      </c>
      <c r="B25" t="s">
        <v>81</v>
      </c>
      <c r="C25" t="s">
        <v>9</v>
      </c>
      <c r="D25" t="s">
        <v>82</v>
      </c>
      <c r="E25" t="b">
        <v>1</v>
      </c>
      <c r="F25" s="24">
        <f>VLOOKUP(Table14[[#This Row],[menu_id]],Table2[#All],2,0)</f>
        <v>43564</v>
      </c>
      <c r="G25" t="str">
        <f>VLOOKUP(Table14[[#This Row],[menu_id]],Table2[#All],3,0)</f>
        <v>9adf6d17e5a9</v>
      </c>
      <c r="H25" t="str">
        <f>VLOOKUP(Table14[[#This Row],[menu_id]],Table2[#All],4,0)</f>
        <v>ad304fb4f951</v>
      </c>
      <c r="I25">
        <f>VLOOKUP(Table14[[#This Row],[menu_id]],Table2[#All],5,0)</f>
        <v>6.25</v>
      </c>
      <c r="J25">
        <f>VLOOKUP(Table14[[#This Row],[menu_id]],Table2[#All],6,0)</f>
        <v>10.1</v>
      </c>
      <c r="K25" t="str">
        <f>VLOOKUP(Table14[[#This Row],[menu_id]],Table2[#All],7,0)</f>
        <v>lunch</v>
      </c>
      <c r="L25" t="str">
        <f>VLOOKUP(Table14[[#This Row],[menu_id]],Table2[#All],8,0)</f>
        <v>Seattle</v>
      </c>
    </row>
    <row r="26" spans="1:12" x14ac:dyDescent="0.35">
      <c r="A26" t="s">
        <v>83</v>
      </c>
      <c r="B26" t="s">
        <v>52</v>
      </c>
      <c r="C26" t="s">
        <v>9</v>
      </c>
      <c r="D26" t="s">
        <v>84</v>
      </c>
      <c r="E26" t="b">
        <v>1</v>
      </c>
      <c r="F26" s="24">
        <f>VLOOKUP(Table14[[#This Row],[menu_id]],Table2[#All],2,0)</f>
        <v>43557</v>
      </c>
      <c r="G26" t="str">
        <f>VLOOKUP(Table14[[#This Row],[menu_id]],Table2[#All],3,0)</f>
        <v>99dbc3b2d75c</v>
      </c>
      <c r="H26" t="str">
        <f>VLOOKUP(Table14[[#This Row],[menu_id]],Table2[#All],4,0)</f>
        <v>d7730782fbfb</v>
      </c>
      <c r="I26">
        <f>VLOOKUP(Table14[[#This Row],[menu_id]],Table2[#All],5,0)</f>
        <v>5.75</v>
      </c>
      <c r="J26">
        <f>VLOOKUP(Table14[[#This Row],[menu_id]],Table2[#All],6,0)</f>
        <v>10.1</v>
      </c>
      <c r="K26" t="str">
        <f>VLOOKUP(Table14[[#This Row],[menu_id]],Table2[#All],7,0)</f>
        <v>lunch</v>
      </c>
      <c r="L26" t="str">
        <f>VLOOKUP(Table14[[#This Row],[menu_id]],Table2[#All],8,0)</f>
        <v>Seattle</v>
      </c>
    </row>
    <row r="27" spans="1:12" x14ac:dyDescent="0.35">
      <c r="A27" t="s">
        <v>85</v>
      </c>
      <c r="B27" t="s">
        <v>86</v>
      </c>
      <c r="C27" t="s">
        <v>9</v>
      </c>
      <c r="D27" t="s">
        <v>87</v>
      </c>
      <c r="E27" t="b">
        <v>1</v>
      </c>
      <c r="F27" s="24">
        <f>VLOOKUP(Table14[[#This Row],[menu_id]],Table2[#All],2,0)</f>
        <v>43560</v>
      </c>
      <c r="G27" t="str">
        <f>VLOOKUP(Table14[[#This Row],[menu_id]],Table2[#All],3,0)</f>
        <v>1def3455f809</v>
      </c>
      <c r="H27" t="str">
        <f>VLOOKUP(Table14[[#This Row],[menu_id]],Table2[#All],4,0)</f>
        <v>2a11908c23df</v>
      </c>
      <c r="I27">
        <f>VLOOKUP(Table14[[#This Row],[menu_id]],Table2[#All],5,0)</f>
        <v>6</v>
      </c>
      <c r="J27">
        <f>VLOOKUP(Table14[[#This Row],[menu_id]],Table2[#All],6,0)</f>
        <v>10.1</v>
      </c>
      <c r="K27" t="str">
        <f>VLOOKUP(Table14[[#This Row],[menu_id]],Table2[#All],7,0)</f>
        <v>lunch</v>
      </c>
      <c r="L27" t="str">
        <f>VLOOKUP(Table14[[#This Row],[menu_id]],Table2[#All],8,0)</f>
        <v>Seattle</v>
      </c>
    </row>
    <row r="28" spans="1:12" x14ac:dyDescent="0.35">
      <c r="A28" t="s">
        <v>88</v>
      </c>
      <c r="B28" t="s">
        <v>12</v>
      </c>
      <c r="C28" t="s">
        <v>9</v>
      </c>
      <c r="D28" t="s">
        <v>89</v>
      </c>
      <c r="E28" t="b">
        <v>1</v>
      </c>
      <c r="F28" s="24">
        <f>VLOOKUP(Table14[[#This Row],[menu_id]],Table2[#All],2,0)</f>
        <v>43565</v>
      </c>
      <c r="G28" t="str">
        <f>VLOOKUP(Table14[[#This Row],[menu_id]],Table2[#All],3,0)</f>
        <v>a96bf3d329be</v>
      </c>
      <c r="H28" t="str">
        <f>VLOOKUP(Table14[[#This Row],[menu_id]],Table2[#All],4,0)</f>
        <v>b2ef540e3dbe</v>
      </c>
      <c r="I28">
        <f>VLOOKUP(Table14[[#This Row],[menu_id]],Table2[#All],5,0)</f>
        <v>6.8</v>
      </c>
      <c r="J28">
        <f>VLOOKUP(Table14[[#This Row],[menu_id]],Table2[#All],6,0)</f>
        <v>10.1</v>
      </c>
      <c r="K28" t="str">
        <f>VLOOKUP(Table14[[#This Row],[menu_id]],Table2[#All],7,0)</f>
        <v>lunch</v>
      </c>
      <c r="L28" t="str">
        <f>VLOOKUP(Table14[[#This Row],[menu_id]],Table2[#All],8,0)</f>
        <v>Seattle</v>
      </c>
    </row>
    <row r="29" spans="1:12" x14ac:dyDescent="0.35">
      <c r="A29" t="s">
        <v>90</v>
      </c>
      <c r="B29" t="s">
        <v>91</v>
      </c>
      <c r="C29" t="s">
        <v>9</v>
      </c>
      <c r="D29" t="s">
        <v>92</v>
      </c>
      <c r="E29" t="b">
        <v>1</v>
      </c>
      <c r="F29" s="24">
        <f>VLOOKUP(Table14[[#This Row],[menu_id]],Table2[#All],2,0)</f>
        <v>43557</v>
      </c>
      <c r="G29" t="str">
        <f>VLOOKUP(Table14[[#This Row],[menu_id]],Table2[#All],3,0)</f>
        <v>d74b38211905</v>
      </c>
      <c r="H29" t="str">
        <f>VLOOKUP(Table14[[#This Row],[menu_id]],Table2[#All],4,0)</f>
        <v>063beecf1419</v>
      </c>
      <c r="I29">
        <f>VLOOKUP(Table14[[#This Row],[menu_id]],Table2[#All],5,0)</f>
        <v>10.050000000000001</v>
      </c>
      <c r="J29">
        <f>VLOOKUP(Table14[[#This Row],[menu_id]],Table2[#All],6,0)</f>
        <v>11.5</v>
      </c>
      <c r="K29" t="str">
        <f>VLOOKUP(Table14[[#This Row],[menu_id]],Table2[#All],7,0)</f>
        <v>lunch</v>
      </c>
      <c r="L29" t="str">
        <f>VLOOKUP(Table14[[#This Row],[menu_id]],Table2[#All],8,0)</f>
        <v>Chicago</v>
      </c>
    </row>
    <row r="30" spans="1:12" x14ac:dyDescent="0.35">
      <c r="A30" t="s">
        <v>93</v>
      </c>
      <c r="B30" t="s">
        <v>94</v>
      </c>
      <c r="C30" t="s">
        <v>9</v>
      </c>
      <c r="D30" t="s">
        <v>95</v>
      </c>
      <c r="E30" t="b">
        <v>1</v>
      </c>
      <c r="F30" s="24">
        <f>VLOOKUP(Table14[[#This Row],[menu_id]],Table2[#All],2,0)</f>
        <v>43567</v>
      </c>
      <c r="G30" t="str">
        <f>VLOOKUP(Table14[[#This Row],[menu_id]],Table2[#All],3,0)</f>
        <v>4cd6c7a1703b</v>
      </c>
      <c r="H30" t="str">
        <f>VLOOKUP(Table14[[#This Row],[menu_id]],Table2[#All],4,0)</f>
        <v>d223e2bce7cf</v>
      </c>
      <c r="I30">
        <f>VLOOKUP(Table14[[#This Row],[menu_id]],Table2[#All],5,0)</f>
        <v>5</v>
      </c>
      <c r="J30">
        <f>VLOOKUP(Table14[[#This Row],[menu_id]],Table2[#All],6,0)</f>
        <v>10.1</v>
      </c>
      <c r="K30" t="str">
        <f>VLOOKUP(Table14[[#This Row],[menu_id]],Table2[#All],7,0)</f>
        <v>lunch</v>
      </c>
      <c r="L30" t="str">
        <f>VLOOKUP(Table14[[#This Row],[menu_id]],Table2[#All],8,0)</f>
        <v>Seattle</v>
      </c>
    </row>
    <row r="31" spans="1:12" x14ac:dyDescent="0.35">
      <c r="A31" t="s">
        <v>96</v>
      </c>
      <c r="B31" t="s">
        <v>97</v>
      </c>
      <c r="C31" t="s">
        <v>9</v>
      </c>
      <c r="D31" t="s">
        <v>98</v>
      </c>
      <c r="E31" t="b">
        <v>1</v>
      </c>
      <c r="F31" s="24">
        <f>VLOOKUP(Table14[[#This Row],[menu_id]],Table2[#All],2,0)</f>
        <v>43567</v>
      </c>
      <c r="G31" t="str">
        <f>VLOOKUP(Table14[[#This Row],[menu_id]],Table2[#All],3,0)</f>
        <v>7e1585b970fc</v>
      </c>
      <c r="H31" t="str">
        <f>VLOOKUP(Table14[[#This Row],[menu_id]],Table2[#All],4,0)</f>
        <v>ea2b63db40ab</v>
      </c>
      <c r="I31">
        <f>VLOOKUP(Table14[[#This Row],[menu_id]],Table2[#All],5,0)</f>
        <v>7.5399999999999991</v>
      </c>
      <c r="J31">
        <f>VLOOKUP(Table14[[#This Row],[menu_id]],Table2[#All],6,0)</f>
        <v>11.5</v>
      </c>
      <c r="K31" t="str">
        <f>VLOOKUP(Table14[[#This Row],[menu_id]],Table2[#All],7,0)</f>
        <v>lunch</v>
      </c>
      <c r="L31" t="str">
        <f>VLOOKUP(Table14[[#This Row],[menu_id]],Table2[#All],8,0)</f>
        <v>Chicago</v>
      </c>
    </row>
    <row r="32" spans="1:12" x14ac:dyDescent="0.35">
      <c r="A32" t="s">
        <v>99</v>
      </c>
      <c r="B32" t="s">
        <v>100</v>
      </c>
      <c r="C32" t="s">
        <v>9</v>
      </c>
      <c r="D32" t="s">
        <v>101</v>
      </c>
      <c r="E32" t="b">
        <v>1</v>
      </c>
      <c r="F32" s="24">
        <f>VLOOKUP(Table14[[#This Row],[menu_id]],Table2[#All],2,0)</f>
        <v>43564</v>
      </c>
      <c r="G32" t="str">
        <f>VLOOKUP(Table14[[#This Row],[menu_id]],Table2[#All],3,0)</f>
        <v>d0e4efc702e0</v>
      </c>
      <c r="H32" t="str">
        <f>VLOOKUP(Table14[[#This Row],[menu_id]],Table2[#All],4,0)</f>
        <v>8cab6275ddb5</v>
      </c>
      <c r="I32">
        <f>VLOOKUP(Table14[[#This Row],[menu_id]],Table2[#All],5,0)</f>
        <v>5.75</v>
      </c>
      <c r="J32">
        <f>VLOOKUP(Table14[[#This Row],[menu_id]],Table2[#All],6,0)</f>
        <v>11.5</v>
      </c>
      <c r="K32" t="str">
        <f>VLOOKUP(Table14[[#This Row],[menu_id]],Table2[#All],7,0)</f>
        <v>lunch</v>
      </c>
      <c r="L32" t="str">
        <f>VLOOKUP(Table14[[#This Row],[menu_id]],Table2[#All],8,0)</f>
        <v>Chicago</v>
      </c>
    </row>
    <row r="33" spans="1:12" x14ac:dyDescent="0.35">
      <c r="A33" t="s">
        <v>102</v>
      </c>
      <c r="B33" t="s">
        <v>103</v>
      </c>
      <c r="C33" t="s">
        <v>9</v>
      </c>
      <c r="D33" t="s">
        <v>104</v>
      </c>
      <c r="E33" t="b">
        <v>1</v>
      </c>
      <c r="F33" s="24">
        <f>VLOOKUP(Table14[[#This Row],[menu_id]],Table2[#All],2,0)</f>
        <v>43563</v>
      </c>
      <c r="G33" t="str">
        <f>VLOOKUP(Table14[[#This Row],[menu_id]],Table2[#All],3,0)</f>
        <v>d5f63db8ad27</v>
      </c>
      <c r="H33" t="str">
        <f>VLOOKUP(Table14[[#This Row],[menu_id]],Table2[#All],4,0)</f>
        <v>9b76fd08aabf</v>
      </c>
      <c r="I33">
        <f>VLOOKUP(Table14[[#This Row],[menu_id]],Table2[#All],5,0)</f>
        <v>6.64</v>
      </c>
      <c r="J33">
        <f>VLOOKUP(Table14[[#This Row],[menu_id]],Table2[#All],6,0)</f>
        <v>11.5</v>
      </c>
      <c r="K33" t="str">
        <f>VLOOKUP(Table14[[#This Row],[menu_id]],Table2[#All],7,0)</f>
        <v>lunch</v>
      </c>
      <c r="L33" t="str">
        <f>VLOOKUP(Table14[[#This Row],[menu_id]],Table2[#All],8,0)</f>
        <v>Chicago</v>
      </c>
    </row>
    <row r="34" spans="1:12" x14ac:dyDescent="0.35">
      <c r="A34" t="s">
        <v>105</v>
      </c>
      <c r="B34" t="s">
        <v>65</v>
      </c>
      <c r="C34" t="s">
        <v>9</v>
      </c>
      <c r="D34" t="s">
        <v>106</v>
      </c>
      <c r="E34" t="b">
        <v>1</v>
      </c>
      <c r="F34" s="24">
        <f>VLOOKUP(Table14[[#This Row],[menu_id]],Table2[#All],2,0)</f>
        <v>43563</v>
      </c>
      <c r="G34" t="str">
        <f>VLOOKUP(Table14[[#This Row],[menu_id]],Table2[#All],3,0)</f>
        <v>0eb481a71049</v>
      </c>
      <c r="H34" t="str">
        <f>VLOOKUP(Table14[[#This Row],[menu_id]],Table2[#All],4,0)</f>
        <v>5bf0c6f38e1d</v>
      </c>
      <c r="I34">
        <f>VLOOKUP(Table14[[#This Row],[menu_id]],Table2[#All],5,0)</f>
        <v>5.5</v>
      </c>
      <c r="J34">
        <f>VLOOKUP(Table14[[#This Row],[menu_id]],Table2[#All],6,0)</f>
        <v>10.1</v>
      </c>
      <c r="K34" t="str">
        <f>VLOOKUP(Table14[[#This Row],[menu_id]],Table2[#All],7,0)</f>
        <v>lunch</v>
      </c>
      <c r="L34" t="str">
        <f>VLOOKUP(Table14[[#This Row],[menu_id]],Table2[#All],8,0)</f>
        <v>Seattle</v>
      </c>
    </row>
    <row r="35" spans="1:12" x14ac:dyDescent="0.35">
      <c r="A35" t="s">
        <v>107</v>
      </c>
      <c r="B35" t="s">
        <v>108</v>
      </c>
      <c r="C35" t="s">
        <v>9</v>
      </c>
      <c r="D35" t="s">
        <v>109</v>
      </c>
      <c r="E35" t="b">
        <v>1</v>
      </c>
      <c r="F35" s="24">
        <f>VLOOKUP(Table14[[#This Row],[menu_id]],Table2[#All],2,0)</f>
        <v>43565</v>
      </c>
      <c r="G35" t="str">
        <f>VLOOKUP(Table14[[#This Row],[menu_id]],Table2[#All],3,0)</f>
        <v>c14aa4830177</v>
      </c>
      <c r="H35" t="str">
        <f>VLOOKUP(Table14[[#This Row],[menu_id]],Table2[#All],4,0)</f>
        <v>7b2a7251b54c</v>
      </c>
      <c r="I35">
        <f>VLOOKUP(Table14[[#This Row],[menu_id]],Table2[#All],5,0)</f>
        <v>5.95</v>
      </c>
      <c r="J35">
        <f>VLOOKUP(Table14[[#This Row],[menu_id]],Table2[#All],6,0)</f>
        <v>10.1</v>
      </c>
      <c r="K35" t="str">
        <f>VLOOKUP(Table14[[#This Row],[menu_id]],Table2[#All],7,0)</f>
        <v>lunch</v>
      </c>
      <c r="L35" t="str">
        <f>VLOOKUP(Table14[[#This Row],[menu_id]],Table2[#All],8,0)</f>
        <v>Seattle</v>
      </c>
    </row>
    <row r="36" spans="1:12" x14ac:dyDescent="0.35">
      <c r="A36" t="s">
        <v>111</v>
      </c>
      <c r="B36" t="s">
        <v>112</v>
      </c>
      <c r="C36" t="s">
        <v>9</v>
      </c>
      <c r="D36" t="s">
        <v>113</v>
      </c>
      <c r="E36" t="b">
        <v>1</v>
      </c>
      <c r="F36" s="24">
        <f>VLOOKUP(Table14[[#This Row],[menu_id]],Table2[#All],2,0)</f>
        <v>43564</v>
      </c>
      <c r="G36" t="str">
        <f>VLOOKUP(Table14[[#This Row],[menu_id]],Table2[#All],3,0)</f>
        <v>5b78a469f6af</v>
      </c>
      <c r="H36" t="str">
        <f>VLOOKUP(Table14[[#This Row],[menu_id]],Table2[#All],4,0)</f>
        <v>afa55d0e0004</v>
      </c>
      <c r="I36">
        <f>VLOOKUP(Table14[[#This Row],[menu_id]],Table2[#All],5,0)</f>
        <v>5.99</v>
      </c>
      <c r="J36">
        <f>VLOOKUP(Table14[[#This Row],[menu_id]],Table2[#All],6,0)</f>
        <v>11.5</v>
      </c>
      <c r="K36" t="str">
        <f>VLOOKUP(Table14[[#This Row],[menu_id]],Table2[#All],7,0)</f>
        <v>lunch</v>
      </c>
      <c r="L36" t="str">
        <f>VLOOKUP(Table14[[#This Row],[menu_id]],Table2[#All],8,0)</f>
        <v>Chicago</v>
      </c>
    </row>
    <row r="37" spans="1:12" x14ac:dyDescent="0.35">
      <c r="A37" t="s">
        <v>114</v>
      </c>
      <c r="B37" t="s">
        <v>115</v>
      </c>
      <c r="C37" t="s">
        <v>9</v>
      </c>
      <c r="D37" t="s">
        <v>116</v>
      </c>
      <c r="E37" t="b">
        <v>1</v>
      </c>
      <c r="F37" s="24">
        <f>VLOOKUP(Table14[[#This Row],[menu_id]],Table2[#All],2,0)</f>
        <v>43560</v>
      </c>
      <c r="G37" t="str">
        <f>VLOOKUP(Table14[[#This Row],[menu_id]],Table2[#All],3,0)</f>
        <v>12c81d9a0351</v>
      </c>
      <c r="H37" t="str">
        <f>VLOOKUP(Table14[[#This Row],[menu_id]],Table2[#All],4,0)</f>
        <v>d7730782fbfb</v>
      </c>
      <c r="I37">
        <f>VLOOKUP(Table14[[#This Row],[menu_id]],Table2[#All],5,0)</f>
        <v>5.75</v>
      </c>
      <c r="J37">
        <f>VLOOKUP(Table14[[#This Row],[menu_id]],Table2[#All],6,0)</f>
        <v>10.1</v>
      </c>
      <c r="K37" t="str">
        <f>VLOOKUP(Table14[[#This Row],[menu_id]],Table2[#All],7,0)</f>
        <v>lunch</v>
      </c>
      <c r="L37" t="str">
        <f>VLOOKUP(Table14[[#This Row],[menu_id]],Table2[#All],8,0)</f>
        <v>Seattle</v>
      </c>
    </row>
    <row r="38" spans="1:12" x14ac:dyDescent="0.35">
      <c r="A38" t="s">
        <v>117</v>
      </c>
      <c r="B38" t="s">
        <v>118</v>
      </c>
      <c r="C38" t="s">
        <v>9</v>
      </c>
      <c r="D38" t="s">
        <v>119</v>
      </c>
      <c r="E38" t="b">
        <v>1</v>
      </c>
      <c r="F38" s="24">
        <f>VLOOKUP(Table14[[#This Row],[menu_id]],Table2[#All],2,0)</f>
        <v>43556</v>
      </c>
      <c r="G38" t="str">
        <f>VLOOKUP(Table14[[#This Row],[menu_id]],Table2[#All],3,0)</f>
        <v>8a1c11ffbef6</v>
      </c>
      <c r="H38" t="str">
        <f>VLOOKUP(Table14[[#This Row],[menu_id]],Table2[#All],4,0)</f>
        <v>063beecf1419</v>
      </c>
      <c r="I38">
        <f>VLOOKUP(Table14[[#This Row],[menu_id]],Table2[#All],5,0)</f>
        <v>13.45</v>
      </c>
      <c r="J38">
        <f>VLOOKUP(Table14[[#This Row],[menu_id]],Table2[#All],6,0)</f>
        <v>11.5</v>
      </c>
      <c r="K38" t="str">
        <f>VLOOKUP(Table14[[#This Row],[menu_id]],Table2[#All],7,0)</f>
        <v>lunch</v>
      </c>
      <c r="L38" t="str">
        <f>VLOOKUP(Table14[[#This Row],[menu_id]],Table2[#All],8,0)</f>
        <v>Chicago</v>
      </c>
    </row>
    <row r="39" spans="1:12" x14ac:dyDescent="0.35">
      <c r="A39" t="s">
        <v>120</v>
      </c>
      <c r="B39" t="s">
        <v>100</v>
      </c>
      <c r="C39" t="s">
        <v>9</v>
      </c>
      <c r="D39" t="s">
        <v>121</v>
      </c>
      <c r="E39" t="b">
        <v>1</v>
      </c>
      <c r="F39" s="24">
        <f>VLOOKUP(Table14[[#This Row],[menu_id]],Table2[#All],2,0)</f>
        <v>43564</v>
      </c>
      <c r="G39" t="str">
        <f>VLOOKUP(Table14[[#This Row],[menu_id]],Table2[#All],3,0)</f>
        <v>d0e4efc702e0</v>
      </c>
      <c r="H39" t="str">
        <f>VLOOKUP(Table14[[#This Row],[menu_id]],Table2[#All],4,0)</f>
        <v>8cab6275ddb5</v>
      </c>
      <c r="I39">
        <f>VLOOKUP(Table14[[#This Row],[menu_id]],Table2[#All],5,0)</f>
        <v>5.75</v>
      </c>
      <c r="J39">
        <f>VLOOKUP(Table14[[#This Row],[menu_id]],Table2[#All],6,0)</f>
        <v>11.5</v>
      </c>
      <c r="K39" t="str">
        <f>VLOOKUP(Table14[[#This Row],[menu_id]],Table2[#All],7,0)</f>
        <v>lunch</v>
      </c>
      <c r="L39" t="str">
        <f>VLOOKUP(Table14[[#This Row],[menu_id]],Table2[#All],8,0)</f>
        <v>Chicago</v>
      </c>
    </row>
    <row r="40" spans="1:12" x14ac:dyDescent="0.35">
      <c r="A40" t="s">
        <v>122</v>
      </c>
      <c r="B40" t="s">
        <v>103</v>
      </c>
      <c r="C40" t="s">
        <v>9</v>
      </c>
      <c r="D40" t="s">
        <v>123</v>
      </c>
      <c r="E40" t="b">
        <v>1</v>
      </c>
      <c r="F40" s="24">
        <f>VLOOKUP(Table14[[#This Row],[menu_id]],Table2[#All],2,0)</f>
        <v>43563</v>
      </c>
      <c r="G40" t="str">
        <f>VLOOKUP(Table14[[#This Row],[menu_id]],Table2[#All],3,0)</f>
        <v>d5f63db8ad27</v>
      </c>
      <c r="H40" t="str">
        <f>VLOOKUP(Table14[[#This Row],[menu_id]],Table2[#All],4,0)</f>
        <v>9b76fd08aabf</v>
      </c>
      <c r="I40">
        <f>VLOOKUP(Table14[[#This Row],[menu_id]],Table2[#All],5,0)</f>
        <v>6.64</v>
      </c>
      <c r="J40">
        <f>VLOOKUP(Table14[[#This Row],[menu_id]],Table2[#All],6,0)</f>
        <v>11.5</v>
      </c>
      <c r="K40" t="str">
        <f>VLOOKUP(Table14[[#This Row],[menu_id]],Table2[#All],7,0)</f>
        <v>lunch</v>
      </c>
      <c r="L40" t="str">
        <f>VLOOKUP(Table14[[#This Row],[menu_id]],Table2[#All],8,0)</f>
        <v>Chicago</v>
      </c>
    </row>
    <row r="41" spans="1:12" x14ac:dyDescent="0.35">
      <c r="A41" t="s">
        <v>124</v>
      </c>
      <c r="B41" t="s">
        <v>62</v>
      </c>
      <c r="C41" t="s">
        <v>9</v>
      </c>
      <c r="D41" t="s">
        <v>125</v>
      </c>
      <c r="E41" t="b">
        <v>1</v>
      </c>
      <c r="F41" s="24">
        <f>VLOOKUP(Table14[[#This Row],[menu_id]],Table2[#All],2,0)</f>
        <v>43563</v>
      </c>
      <c r="G41" t="str">
        <f>VLOOKUP(Table14[[#This Row],[menu_id]],Table2[#All],3,0)</f>
        <v>3e9b2a352a3a</v>
      </c>
      <c r="H41" t="str">
        <f>VLOOKUP(Table14[[#This Row],[menu_id]],Table2[#All],4,0)</f>
        <v>af725ef93704</v>
      </c>
      <c r="I41">
        <f>VLOOKUP(Table14[[#This Row],[menu_id]],Table2[#All],5,0)</f>
        <v>5.5</v>
      </c>
      <c r="J41">
        <f>VLOOKUP(Table14[[#This Row],[menu_id]],Table2[#All],6,0)</f>
        <v>10.1</v>
      </c>
      <c r="K41" t="str">
        <f>VLOOKUP(Table14[[#This Row],[menu_id]],Table2[#All],7,0)</f>
        <v>lunch</v>
      </c>
      <c r="L41" t="str">
        <f>VLOOKUP(Table14[[#This Row],[menu_id]],Table2[#All],8,0)</f>
        <v>Seattle</v>
      </c>
    </row>
    <row r="42" spans="1:12" x14ac:dyDescent="0.35">
      <c r="A42" t="s">
        <v>126</v>
      </c>
      <c r="B42" t="s">
        <v>20</v>
      </c>
      <c r="C42" t="s">
        <v>9</v>
      </c>
      <c r="D42" t="s">
        <v>127</v>
      </c>
      <c r="E42" t="b">
        <v>1</v>
      </c>
      <c r="F42" s="24">
        <f>VLOOKUP(Table14[[#This Row],[menu_id]],Table2[#All],2,0)</f>
        <v>43557</v>
      </c>
      <c r="G42" t="str">
        <f>VLOOKUP(Table14[[#This Row],[menu_id]],Table2[#All],3,0)</f>
        <v>59c228acd21f</v>
      </c>
      <c r="H42" t="str">
        <f>VLOOKUP(Table14[[#This Row],[menu_id]],Table2[#All],4,0)</f>
        <v>ffcff44b013c</v>
      </c>
      <c r="I42">
        <f>VLOOKUP(Table14[[#This Row],[menu_id]],Table2[#All],5,0)</f>
        <v>5.25</v>
      </c>
      <c r="J42">
        <f>VLOOKUP(Table14[[#This Row],[menu_id]],Table2[#All],6,0)</f>
        <v>10.1</v>
      </c>
      <c r="K42" t="str">
        <f>VLOOKUP(Table14[[#This Row],[menu_id]],Table2[#All],7,0)</f>
        <v>lunch</v>
      </c>
      <c r="L42" t="str">
        <f>VLOOKUP(Table14[[#This Row],[menu_id]],Table2[#All],8,0)</f>
        <v>Seattle</v>
      </c>
    </row>
    <row r="43" spans="1:12" x14ac:dyDescent="0.35">
      <c r="A43" t="s">
        <v>128</v>
      </c>
      <c r="B43" t="s">
        <v>129</v>
      </c>
      <c r="C43" t="s">
        <v>9</v>
      </c>
      <c r="D43" t="s">
        <v>130</v>
      </c>
      <c r="E43" t="b">
        <v>1</v>
      </c>
      <c r="F43" s="24">
        <f>VLOOKUP(Table14[[#This Row],[menu_id]],Table2[#All],2,0)</f>
        <v>43563</v>
      </c>
      <c r="G43" t="str">
        <f>VLOOKUP(Table14[[#This Row],[menu_id]],Table2[#All],3,0)</f>
        <v>e6988f5baa00</v>
      </c>
      <c r="H43" t="str">
        <f>VLOOKUP(Table14[[#This Row],[menu_id]],Table2[#All],4,0)</f>
        <v>c8951056cc8c</v>
      </c>
      <c r="I43">
        <f>VLOOKUP(Table14[[#This Row],[menu_id]],Table2[#All],5,0)</f>
        <v>6.64</v>
      </c>
      <c r="J43">
        <f>VLOOKUP(Table14[[#This Row],[menu_id]],Table2[#All],6,0)</f>
        <v>11.5</v>
      </c>
      <c r="K43" t="str">
        <f>VLOOKUP(Table14[[#This Row],[menu_id]],Table2[#All],7,0)</f>
        <v>lunch</v>
      </c>
      <c r="L43" t="str">
        <f>VLOOKUP(Table14[[#This Row],[menu_id]],Table2[#All],8,0)</f>
        <v>Chicago</v>
      </c>
    </row>
    <row r="44" spans="1:12" x14ac:dyDescent="0.35">
      <c r="A44" t="s">
        <v>131</v>
      </c>
      <c r="B44" t="s">
        <v>46</v>
      </c>
      <c r="C44" t="s">
        <v>9</v>
      </c>
      <c r="D44" t="s">
        <v>132</v>
      </c>
      <c r="E44" t="b">
        <v>1</v>
      </c>
      <c r="F44" s="24">
        <f>VLOOKUP(Table14[[#This Row],[menu_id]],Table2[#All],2,0)</f>
        <v>43566</v>
      </c>
      <c r="G44" t="str">
        <f>VLOOKUP(Table14[[#This Row],[menu_id]],Table2[#All],3,0)</f>
        <v>418ef21ccc73</v>
      </c>
      <c r="H44" t="str">
        <f>VLOOKUP(Table14[[#This Row],[menu_id]],Table2[#All],4,0)</f>
        <v>76e224451ab7</v>
      </c>
      <c r="I44">
        <f>VLOOKUP(Table14[[#This Row],[menu_id]],Table2[#All],5,0)</f>
        <v>5.5</v>
      </c>
      <c r="J44">
        <f>VLOOKUP(Table14[[#This Row],[menu_id]],Table2[#All],6,0)</f>
        <v>10.1</v>
      </c>
      <c r="K44" t="str">
        <f>VLOOKUP(Table14[[#This Row],[menu_id]],Table2[#All],7,0)</f>
        <v>lunch</v>
      </c>
      <c r="L44" t="str">
        <f>VLOOKUP(Table14[[#This Row],[menu_id]],Table2[#All],8,0)</f>
        <v>Seattle</v>
      </c>
    </row>
    <row r="45" spans="1:12" x14ac:dyDescent="0.35">
      <c r="A45" t="s">
        <v>133</v>
      </c>
      <c r="B45" t="s">
        <v>134</v>
      </c>
      <c r="C45" t="s">
        <v>9</v>
      </c>
      <c r="D45" t="s">
        <v>135</v>
      </c>
      <c r="E45" t="b">
        <v>1</v>
      </c>
      <c r="F45" s="24">
        <f>VLOOKUP(Table14[[#This Row],[menu_id]],Table2[#All],2,0)</f>
        <v>43559</v>
      </c>
      <c r="G45" t="str">
        <f>VLOOKUP(Table14[[#This Row],[menu_id]],Table2[#All],3,0)</f>
        <v>4e1ff031d14e</v>
      </c>
      <c r="H45" t="str">
        <f>VLOOKUP(Table14[[#This Row],[menu_id]],Table2[#All],4,0)</f>
        <v>d7730782fbfb</v>
      </c>
      <c r="I45">
        <f>VLOOKUP(Table14[[#This Row],[menu_id]],Table2[#All],5,0)</f>
        <v>5.75</v>
      </c>
      <c r="J45">
        <f>VLOOKUP(Table14[[#This Row],[menu_id]],Table2[#All],6,0)</f>
        <v>10.1</v>
      </c>
      <c r="K45" t="str">
        <f>VLOOKUP(Table14[[#This Row],[menu_id]],Table2[#All],7,0)</f>
        <v>lunch</v>
      </c>
      <c r="L45" t="str">
        <f>VLOOKUP(Table14[[#This Row],[menu_id]],Table2[#All],8,0)</f>
        <v>Seattle</v>
      </c>
    </row>
    <row r="46" spans="1:12" x14ac:dyDescent="0.35">
      <c r="A46" t="s">
        <v>136</v>
      </c>
      <c r="B46" t="s">
        <v>20</v>
      </c>
      <c r="C46" t="s">
        <v>9</v>
      </c>
      <c r="D46" t="s">
        <v>137</v>
      </c>
      <c r="E46" t="b">
        <v>1</v>
      </c>
      <c r="F46" s="24">
        <f>VLOOKUP(Table14[[#This Row],[menu_id]],Table2[#All],2,0)</f>
        <v>43557</v>
      </c>
      <c r="G46" t="str">
        <f>VLOOKUP(Table14[[#This Row],[menu_id]],Table2[#All],3,0)</f>
        <v>59c228acd21f</v>
      </c>
      <c r="H46" t="str">
        <f>VLOOKUP(Table14[[#This Row],[menu_id]],Table2[#All],4,0)</f>
        <v>ffcff44b013c</v>
      </c>
      <c r="I46">
        <f>VLOOKUP(Table14[[#This Row],[menu_id]],Table2[#All],5,0)</f>
        <v>5.25</v>
      </c>
      <c r="J46">
        <f>VLOOKUP(Table14[[#This Row],[menu_id]],Table2[#All],6,0)</f>
        <v>10.1</v>
      </c>
      <c r="K46" t="str">
        <f>VLOOKUP(Table14[[#This Row],[menu_id]],Table2[#All],7,0)</f>
        <v>lunch</v>
      </c>
      <c r="L46" t="str">
        <f>VLOOKUP(Table14[[#This Row],[menu_id]],Table2[#All],8,0)</f>
        <v>Seattle</v>
      </c>
    </row>
    <row r="47" spans="1:12" x14ac:dyDescent="0.35">
      <c r="A47" t="s">
        <v>138</v>
      </c>
      <c r="B47" t="s">
        <v>139</v>
      </c>
      <c r="C47" t="s">
        <v>9</v>
      </c>
      <c r="D47" t="s">
        <v>140</v>
      </c>
      <c r="E47" t="b">
        <v>1</v>
      </c>
      <c r="F47" s="24">
        <f>VLOOKUP(Table14[[#This Row],[menu_id]],Table2[#All],2,0)</f>
        <v>43556</v>
      </c>
      <c r="G47" t="str">
        <f>VLOOKUP(Table14[[#This Row],[menu_id]],Table2[#All],3,0)</f>
        <v>9adf6d17e5a9</v>
      </c>
      <c r="H47" t="str">
        <f>VLOOKUP(Table14[[#This Row],[menu_id]],Table2[#All],4,0)</f>
        <v>ad304fb4f951</v>
      </c>
      <c r="I47">
        <f>VLOOKUP(Table14[[#This Row],[menu_id]],Table2[#All],5,0)</f>
        <v>6.25</v>
      </c>
      <c r="J47">
        <f>VLOOKUP(Table14[[#This Row],[menu_id]],Table2[#All],6,0)</f>
        <v>10.1</v>
      </c>
      <c r="K47" t="str">
        <f>VLOOKUP(Table14[[#This Row],[menu_id]],Table2[#All],7,0)</f>
        <v>lunch</v>
      </c>
      <c r="L47" t="str">
        <f>VLOOKUP(Table14[[#This Row],[menu_id]],Table2[#All],8,0)</f>
        <v>Seattle</v>
      </c>
    </row>
    <row r="48" spans="1:12" x14ac:dyDescent="0.35">
      <c r="A48" t="s">
        <v>142</v>
      </c>
      <c r="B48" t="s">
        <v>91</v>
      </c>
      <c r="C48" t="s">
        <v>9</v>
      </c>
      <c r="D48" t="s">
        <v>143</v>
      </c>
      <c r="E48" t="b">
        <v>1</v>
      </c>
      <c r="F48" s="24">
        <f>VLOOKUP(Table14[[#This Row],[menu_id]],Table2[#All],2,0)</f>
        <v>43557</v>
      </c>
      <c r="G48" t="str">
        <f>VLOOKUP(Table14[[#This Row],[menu_id]],Table2[#All],3,0)</f>
        <v>d74b38211905</v>
      </c>
      <c r="H48" t="str">
        <f>VLOOKUP(Table14[[#This Row],[menu_id]],Table2[#All],4,0)</f>
        <v>063beecf1419</v>
      </c>
      <c r="I48">
        <f>VLOOKUP(Table14[[#This Row],[menu_id]],Table2[#All],5,0)</f>
        <v>10.050000000000001</v>
      </c>
      <c r="J48">
        <f>VLOOKUP(Table14[[#This Row],[menu_id]],Table2[#All],6,0)</f>
        <v>11.5</v>
      </c>
      <c r="K48" t="str">
        <f>VLOOKUP(Table14[[#This Row],[menu_id]],Table2[#All],7,0)</f>
        <v>lunch</v>
      </c>
      <c r="L48" t="str">
        <f>VLOOKUP(Table14[[#This Row],[menu_id]],Table2[#All],8,0)</f>
        <v>Chicago</v>
      </c>
    </row>
    <row r="49" spans="1:12" x14ac:dyDescent="0.35">
      <c r="A49" t="s">
        <v>144</v>
      </c>
      <c r="B49" t="s">
        <v>46</v>
      </c>
      <c r="C49" t="s">
        <v>9</v>
      </c>
      <c r="D49" t="s">
        <v>145</v>
      </c>
      <c r="E49" t="b">
        <v>1</v>
      </c>
      <c r="F49" s="24">
        <f>VLOOKUP(Table14[[#This Row],[menu_id]],Table2[#All],2,0)</f>
        <v>43566</v>
      </c>
      <c r="G49" t="str">
        <f>VLOOKUP(Table14[[#This Row],[menu_id]],Table2[#All],3,0)</f>
        <v>418ef21ccc73</v>
      </c>
      <c r="H49" t="str">
        <f>VLOOKUP(Table14[[#This Row],[menu_id]],Table2[#All],4,0)</f>
        <v>76e224451ab7</v>
      </c>
      <c r="I49">
        <f>VLOOKUP(Table14[[#This Row],[menu_id]],Table2[#All],5,0)</f>
        <v>5.5</v>
      </c>
      <c r="J49">
        <f>VLOOKUP(Table14[[#This Row],[menu_id]],Table2[#All],6,0)</f>
        <v>10.1</v>
      </c>
      <c r="K49" t="str">
        <f>VLOOKUP(Table14[[#This Row],[menu_id]],Table2[#All],7,0)</f>
        <v>lunch</v>
      </c>
      <c r="L49" t="str">
        <f>VLOOKUP(Table14[[#This Row],[menu_id]],Table2[#All],8,0)</f>
        <v>Seattle</v>
      </c>
    </row>
    <row r="50" spans="1:12" x14ac:dyDescent="0.35">
      <c r="A50" t="s">
        <v>146</v>
      </c>
      <c r="B50" t="s">
        <v>147</v>
      </c>
      <c r="C50" t="s">
        <v>9</v>
      </c>
      <c r="D50" t="s">
        <v>148</v>
      </c>
      <c r="E50" t="b">
        <v>1</v>
      </c>
      <c r="F50" s="24">
        <f>VLOOKUP(Table14[[#This Row],[menu_id]],Table2[#All],2,0)</f>
        <v>43567</v>
      </c>
      <c r="G50" t="str">
        <f>VLOOKUP(Table14[[#This Row],[menu_id]],Table2[#All],3,0)</f>
        <v>fc0e92657d16</v>
      </c>
      <c r="H50" t="str">
        <f>VLOOKUP(Table14[[#This Row],[menu_id]],Table2[#All],4,0)</f>
        <v>d7730782fbfb</v>
      </c>
      <c r="I50">
        <f>VLOOKUP(Table14[[#This Row],[menu_id]],Table2[#All],5,0)</f>
        <v>5.75</v>
      </c>
      <c r="J50">
        <f>VLOOKUP(Table14[[#This Row],[menu_id]],Table2[#All],6,0)</f>
        <v>10.1</v>
      </c>
      <c r="K50" t="str">
        <f>VLOOKUP(Table14[[#This Row],[menu_id]],Table2[#All],7,0)</f>
        <v>lunch</v>
      </c>
      <c r="L50" t="str">
        <f>VLOOKUP(Table14[[#This Row],[menu_id]],Table2[#All],8,0)</f>
        <v>Seattle</v>
      </c>
    </row>
    <row r="51" spans="1:12" x14ac:dyDescent="0.35">
      <c r="A51" t="s">
        <v>150</v>
      </c>
      <c r="B51" t="s">
        <v>118</v>
      </c>
      <c r="C51" t="s">
        <v>9</v>
      </c>
      <c r="D51" t="s">
        <v>152</v>
      </c>
      <c r="E51" t="b">
        <v>1</v>
      </c>
      <c r="F51" s="24">
        <f>VLOOKUP(Table14[[#This Row],[menu_id]],Table2[#All],2,0)</f>
        <v>43556</v>
      </c>
      <c r="G51" t="str">
        <f>VLOOKUP(Table14[[#This Row],[menu_id]],Table2[#All],3,0)</f>
        <v>8a1c11ffbef6</v>
      </c>
      <c r="H51" t="str">
        <f>VLOOKUP(Table14[[#This Row],[menu_id]],Table2[#All],4,0)</f>
        <v>063beecf1419</v>
      </c>
      <c r="I51">
        <f>VLOOKUP(Table14[[#This Row],[menu_id]],Table2[#All],5,0)</f>
        <v>13.45</v>
      </c>
      <c r="J51">
        <f>VLOOKUP(Table14[[#This Row],[menu_id]],Table2[#All],6,0)</f>
        <v>11.5</v>
      </c>
      <c r="K51" t="str">
        <f>VLOOKUP(Table14[[#This Row],[menu_id]],Table2[#All],7,0)</f>
        <v>lunch</v>
      </c>
      <c r="L51" t="str">
        <f>VLOOKUP(Table14[[#This Row],[menu_id]],Table2[#All],8,0)</f>
        <v>Chicago</v>
      </c>
    </row>
    <row r="52" spans="1:12" x14ac:dyDescent="0.35">
      <c r="A52" t="s">
        <v>154</v>
      </c>
      <c r="B52" t="s">
        <v>155</v>
      </c>
      <c r="C52" t="s">
        <v>9</v>
      </c>
      <c r="D52" t="s">
        <v>156</v>
      </c>
      <c r="E52" t="b">
        <v>1</v>
      </c>
      <c r="F52" s="24">
        <f>VLOOKUP(Table14[[#This Row],[menu_id]],Table2[#All],2,0)</f>
        <v>43566</v>
      </c>
      <c r="G52" t="str">
        <f>VLOOKUP(Table14[[#This Row],[menu_id]],Table2[#All],3,0)</f>
        <v>df94eb67fff2</v>
      </c>
      <c r="H52" t="str">
        <f>VLOOKUP(Table14[[#This Row],[menu_id]],Table2[#All],4,0)</f>
        <v>64216152ce0a</v>
      </c>
      <c r="I52">
        <f>VLOOKUP(Table14[[#This Row],[menu_id]],Table2[#All],5,0)</f>
        <v>6</v>
      </c>
      <c r="J52">
        <f>VLOOKUP(Table14[[#This Row],[menu_id]],Table2[#All],6,0)</f>
        <v>11.5</v>
      </c>
      <c r="K52" t="str">
        <f>VLOOKUP(Table14[[#This Row],[menu_id]],Table2[#All],7,0)</f>
        <v>lunch</v>
      </c>
      <c r="L52" t="str">
        <f>VLOOKUP(Table14[[#This Row],[menu_id]],Table2[#All],8,0)</f>
        <v>Chicago</v>
      </c>
    </row>
    <row r="53" spans="1:12" x14ac:dyDescent="0.35">
      <c r="A53" t="s">
        <v>159</v>
      </c>
      <c r="B53" t="s">
        <v>72</v>
      </c>
      <c r="C53" t="s">
        <v>9</v>
      </c>
      <c r="D53" t="s">
        <v>160</v>
      </c>
      <c r="E53" t="b">
        <v>1</v>
      </c>
      <c r="F53" s="24">
        <f>VLOOKUP(Table14[[#This Row],[menu_id]],Table2[#All],2,0)</f>
        <v>43564</v>
      </c>
      <c r="G53" t="str">
        <f>VLOOKUP(Table14[[#This Row],[menu_id]],Table2[#All],3,0)</f>
        <v>ee2605cecdb2</v>
      </c>
      <c r="H53" t="str">
        <f>VLOOKUP(Table14[[#This Row],[menu_id]],Table2[#All],4,0)</f>
        <v>76e224451ab7</v>
      </c>
      <c r="I53">
        <f>VLOOKUP(Table14[[#This Row],[menu_id]],Table2[#All],5,0)</f>
        <v>5.5</v>
      </c>
      <c r="J53">
        <f>VLOOKUP(Table14[[#This Row],[menu_id]],Table2[#All],6,0)</f>
        <v>10.1</v>
      </c>
      <c r="K53" t="str">
        <f>VLOOKUP(Table14[[#This Row],[menu_id]],Table2[#All],7,0)</f>
        <v>lunch</v>
      </c>
      <c r="L53" t="str">
        <f>VLOOKUP(Table14[[#This Row],[menu_id]],Table2[#All],8,0)</f>
        <v>Seattle</v>
      </c>
    </row>
    <row r="54" spans="1:12" x14ac:dyDescent="0.35">
      <c r="A54" t="s">
        <v>161</v>
      </c>
      <c r="B54" t="s">
        <v>162</v>
      </c>
      <c r="C54" t="s">
        <v>9</v>
      </c>
      <c r="D54" t="s">
        <v>163</v>
      </c>
      <c r="E54" t="b">
        <v>1</v>
      </c>
      <c r="F54" s="24">
        <f>VLOOKUP(Table14[[#This Row],[menu_id]],Table2[#All],2,0)</f>
        <v>43556</v>
      </c>
      <c r="G54" t="str">
        <f>VLOOKUP(Table14[[#This Row],[menu_id]],Table2[#All],3,0)</f>
        <v>71d6b72a3bf9</v>
      </c>
      <c r="H54" t="str">
        <f>VLOOKUP(Table14[[#This Row],[menu_id]],Table2[#All],4,0)</f>
        <v>8d29781a8b2f</v>
      </c>
      <c r="I54">
        <f>VLOOKUP(Table14[[#This Row],[menu_id]],Table2[#All],5,0)</f>
        <v>4.5</v>
      </c>
      <c r="J54">
        <f>VLOOKUP(Table14[[#This Row],[menu_id]],Table2[#All],6,0)</f>
        <v>11.5</v>
      </c>
      <c r="K54" t="str">
        <f>VLOOKUP(Table14[[#This Row],[menu_id]],Table2[#All],7,0)</f>
        <v>lunch</v>
      </c>
      <c r="L54" t="str">
        <f>VLOOKUP(Table14[[#This Row],[menu_id]],Table2[#All],8,0)</f>
        <v>Chicago</v>
      </c>
    </row>
    <row r="55" spans="1:12" x14ac:dyDescent="0.35">
      <c r="A55" t="s">
        <v>164</v>
      </c>
      <c r="B55" t="s">
        <v>165</v>
      </c>
      <c r="C55" t="s">
        <v>9</v>
      </c>
      <c r="D55" t="s">
        <v>166</v>
      </c>
      <c r="E55" t="b">
        <v>0</v>
      </c>
      <c r="F55" s="24">
        <f>VLOOKUP(Table14[[#This Row],[menu_id]],Table2[#All],2,0)</f>
        <v>43560</v>
      </c>
      <c r="G55" t="str">
        <f>VLOOKUP(Table14[[#This Row],[menu_id]],Table2[#All],3,0)</f>
        <v>fbeaeb353aa6</v>
      </c>
      <c r="H55" t="str">
        <f>VLOOKUP(Table14[[#This Row],[menu_id]],Table2[#All],4,0)</f>
        <v>bedb51313ab5</v>
      </c>
      <c r="I55">
        <f>VLOOKUP(Table14[[#This Row],[menu_id]],Table2[#All],5,0)</f>
        <v>5</v>
      </c>
      <c r="J55">
        <f>VLOOKUP(Table14[[#This Row],[menu_id]],Table2[#All],6,0)</f>
        <v>11.5</v>
      </c>
      <c r="K55" t="str">
        <f>VLOOKUP(Table14[[#This Row],[menu_id]],Table2[#All],7,0)</f>
        <v>lunch</v>
      </c>
      <c r="L55" t="str">
        <f>VLOOKUP(Table14[[#This Row],[menu_id]],Table2[#All],8,0)</f>
        <v>Chicago</v>
      </c>
    </row>
    <row r="56" spans="1:12" x14ac:dyDescent="0.35">
      <c r="A56" t="s">
        <v>168</v>
      </c>
      <c r="B56" t="s">
        <v>169</v>
      </c>
      <c r="C56" t="s">
        <v>9</v>
      </c>
      <c r="D56" t="s">
        <v>170</v>
      </c>
      <c r="E56" t="b">
        <v>1</v>
      </c>
      <c r="F56" s="24">
        <f>VLOOKUP(Table14[[#This Row],[menu_id]],Table2[#All],2,0)</f>
        <v>43558</v>
      </c>
      <c r="G56" t="str">
        <f>VLOOKUP(Table14[[#This Row],[menu_id]],Table2[#All],3,0)</f>
        <v>23a0e7fa78c4</v>
      </c>
      <c r="H56" t="str">
        <f>VLOOKUP(Table14[[#This Row],[menu_id]],Table2[#All],4,0)</f>
        <v>d8487b4ed428</v>
      </c>
      <c r="I56">
        <f>VLOOKUP(Table14[[#This Row],[menu_id]],Table2[#All],5,0)</f>
        <v>5.9</v>
      </c>
      <c r="J56">
        <f>VLOOKUP(Table14[[#This Row],[menu_id]],Table2[#All],6,0)</f>
        <v>11.5</v>
      </c>
      <c r="K56" t="str">
        <f>VLOOKUP(Table14[[#This Row],[menu_id]],Table2[#All],7,0)</f>
        <v>lunch</v>
      </c>
      <c r="L56" t="str">
        <f>VLOOKUP(Table14[[#This Row],[menu_id]],Table2[#All],8,0)</f>
        <v>Chicago</v>
      </c>
    </row>
    <row r="57" spans="1:12" x14ac:dyDescent="0.35">
      <c r="A57" t="s">
        <v>171</v>
      </c>
      <c r="B57" t="s">
        <v>172</v>
      </c>
      <c r="C57" t="s">
        <v>9</v>
      </c>
      <c r="D57" t="s">
        <v>173</v>
      </c>
      <c r="E57" t="b">
        <v>1</v>
      </c>
      <c r="F57" s="24">
        <f>VLOOKUP(Table14[[#This Row],[menu_id]],Table2[#All],2,0)</f>
        <v>43567</v>
      </c>
      <c r="G57" t="str">
        <f>VLOOKUP(Table14[[#This Row],[menu_id]],Table2[#All],3,0)</f>
        <v>52926af48831</v>
      </c>
      <c r="H57" t="str">
        <f>VLOOKUP(Table14[[#This Row],[menu_id]],Table2[#All],4,0)</f>
        <v>64216152ce0a</v>
      </c>
      <c r="I57">
        <f>VLOOKUP(Table14[[#This Row],[menu_id]],Table2[#All],5,0)</f>
        <v>6</v>
      </c>
      <c r="J57">
        <f>VLOOKUP(Table14[[#This Row],[menu_id]],Table2[#All],6,0)</f>
        <v>11.5</v>
      </c>
      <c r="K57" t="str">
        <f>VLOOKUP(Table14[[#This Row],[menu_id]],Table2[#All],7,0)</f>
        <v>lunch</v>
      </c>
      <c r="L57" t="str">
        <f>VLOOKUP(Table14[[#This Row],[menu_id]],Table2[#All],8,0)</f>
        <v>Chicago</v>
      </c>
    </row>
    <row r="58" spans="1:12" x14ac:dyDescent="0.35">
      <c r="A58" t="s">
        <v>174</v>
      </c>
      <c r="B58" t="s">
        <v>175</v>
      </c>
      <c r="C58" t="s">
        <v>9</v>
      </c>
      <c r="D58" t="s">
        <v>176</v>
      </c>
      <c r="E58" t="b">
        <v>1</v>
      </c>
      <c r="F58" s="24">
        <f>VLOOKUP(Table14[[#This Row],[menu_id]],Table2[#All],2,0)</f>
        <v>43556</v>
      </c>
      <c r="G58" t="str">
        <f>VLOOKUP(Table14[[#This Row],[menu_id]],Table2[#All],3,0)</f>
        <v>aea08a81b9f2</v>
      </c>
      <c r="H58" t="str">
        <f>VLOOKUP(Table14[[#This Row],[menu_id]],Table2[#All],4,0)</f>
        <v>a969c477134f</v>
      </c>
      <c r="I58">
        <f>VLOOKUP(Table14[[#This Row],[menu_id]],Table2[#All],5,0)</f>
        <v>11</v>
      </c>
      <c r="J58">
        <f>VLOOKUP(Table14[[#This Row],[menu_id]],Table2[#All],6,0)</f>
        <v>11.5</v>
      </c>
      <c r="K58" t="str">
        <f>VLOOKUP(Table14[[#This Row],[menu_id]],Table2[#All],7,0)</f>
        <v>lunch</v>
      </c>
      <c r="L58" t="str">
        <f>VLOOKUP(Table14[[#This Row],[menu_id]],Table2[#All],8,0)</f>
        <v>Chicago</v>
      </c>
    </row>
    <row r="59" spans="1:12" x14ac:dyDescent="0.35">
      <c r="A59" t="s">
        <v>177</v>
      </c>
      <c r="B59" t="s">
        <v>129</v>
      </c>
      <c r="C59" t="s">
        <v>9</v>
      </c>
      <c r="D59" t="s">
        <v>178</v>
      </c>
      <c r="E59" t="b">
        <v>0</v>
      </c>
      <c r="F59" s="24">
        <f>VLOOKUP(Table14[[#This Row],[menu_id]],Table2[#All],2,0)</f>
        <v>43563</v>
      </c>
      <c r="G59" t="str">
        <f>VLOOKUP(Table14[[#This Row],[menu_id]],Table2[#All],3,0)</f>
        <v>e6988f5baa00</v>
      </c>
      <c r="H59" t="str">
        <f>VLOOKUP(Table14[[#This Row],[menu_id]],Table2[#All],4,0)</f>
        <v>c8951056cc8c</v>
      </c>
      <c r="I59">
        <f>VLOOKUP(Table14[[#This Row],[menu_id]],Table2[#All],5,0)</f>
        <v>6.64</v>
      </c>
      <c r="J59">
        <f>VLOOKUP(Table14[[#This Row],[menu_id]],Table2[#All],6,0)</f>
        <v>11.5</v>
      </c>
      <c r="K59" t="str">
        <f>VLOOKUP(Table14[[#This Row],[menu_id]],Table2[#All],7,0)</f>
        <v>lunch</v>
      </c>
      <c r="L59" t="str">
        <f>VLOOKUP(Table14[[#This Row],[menu_id]],Table2[#All],8,0)</f>
        <v>Chicago</v>
      </c>
    </row>
    <row r="60" spans="1:12" x14ac:dyDescent="0.35">
      <c r="A60" t="s">
        <v>179</v>
      </c>
      <c r="B60" t="s">
        <v>8</v>
      </c>
      <c r="C60" t="s">
        <v>9</v>
      </c>
      <c r="D60" t="s">
        <v>180</v>
      </c>
      <c r="E60" t="b">
        <v>1</v>
      </c>
      <c r="F60" s="24">
        <f>VLOOKUP(Table14[[#This Row],[menu_id]],Table2[#All],2,0)</f>
        <v>43566</v>
      </c>
      <c r="G60" t="str">
        <f>VLOOKUP(Table14[[#This Row],[menu_id]],Table2[#All],3,0)</f>
        <v>e40c412711c8</v>
      </c>
      <c r="H60" t="str">
        <f>VLOOKUP(Table14[[#This Row],[menu_id]],Table2[#All],4,0)</f>
        <v>af725ef93704</v>
      </c>
      <c r="I60">
        <f>VLOOKUP(Table14[[#This Row],[menu_id]],Table2[#All],5,0)</f>
        <v>5.5</v>
      </c>
      <c r="J60">
        <f>VLOOKUP(Table14[[#This Row],[menu_id]],Table2[#All],6,0)</f>
        <v>10.1</v>
      </c>
      <c r="K60" t="str">
        <f>VLOOKUP(Table14[[#This Row],[menu_id]],Table2[#All],7,0)</f>
        <v>lunch</v>
      </c>
      <c r="L60" t="str">
        <f>VLOOKUP(Table14[[#This Row],[menu_id]],Table2[#All],8,0)</f>
        <v>Seattle</v>
      </c>
    </row>
    <row r="61" spans="1:12" x14ac:dyDescent="0.35">
      <c r="A61" t="s">
        <v>181</v>
      </c>
      <c r="B61" t="s">
        <v>175</v>
      </c>
      <c r="C61" t="s">
        <v>9</v>
      </c>
      <c r="D61" t="s">
        <v>182</v>
      </c>
      <c r="E61" t="b">
        <v>1</v>
      </c>
      <c r="F61" s="24">
        <f>VLOOKUP(Table14[[#This Row],[menu_id]],Table2[#All],2,0)</f>
        <v>43556</v>
      </c>
      <c r="G61" t="str">
        <f>VLOOKUP(Table14[[#This Row],[menu_id]],Table2[#All],3,0)</f>
        <v>aea08a81b9f2</v>
      </c>
      <c r="H61" t="str">
        <f>VLOOKUP(Table14[[#This Row],[menu_id]],Table2[#All],4,0)</f>
        <v>a969c477134f</v>
      </c>
      <c r="I61">
        <f>VLOOKUP(Table14[[#This Row],[menu_id]],Table2[#All],5,0)</f>
        <v>11</v>
      </c>
      <c r="J61">
        <f>VLOOKUP(Table14[[#This Row],[menu_id]],Table2[#All],6,0)</f>
        <v>11.5</v>
      </c>
      <c r="K61" t="str">
        <f>VLOOKUP(Table14[[#This Row],[menu_id]],Table2[#All],7,0)</f>
        <v>lunch</v>
      </c>
      <c r="L61" t="str">
        <f>VLOOKUP(Table14[[#This Row],[menu_id]],Table2[#All],8,0)</f>
        <v>Chicago</v>
      </c>
    </row>
    <row r="62" spans="1:12" x14ac:dyDescent="0.35">
      <c r="A62" t="s">
        <v>183</v>
      </c>
      <c r="B62" t="s">
        <v>16</v>
      </c>
      <c r="C62" t="s">
        <v>9</v>
      </c>
      <c r="D62" t="s">
        <v>185</v>
      </c>
      <c r="E62" t="b">
        <v>1</v>
      </c>
      <c r="F62" s="24">
        <f>VLOOKUP(Table14[[#This Row],[menu_id]],Table2[#All],2,0)</f>
        <v>43567</v>
      </c>
      <c r="G62" t="str">
        <f>VLOOKUP(Table14[[#This Row],[menu_id]],Table2[#All],3,0)</f>
        <v>3e16e1213da0</v>
      </c>
      <c r="H62" t="str">
        <f>VLOOKUP(Table14[[#This Row],[menu_id]],Table2[#All],4,0)</f>
        <v>a9974f64e053</v>
      </c>
      <c r="I62">
        <f>VLOOKUP(Table14[[#This Row],[menu_id]],Table2[#All],5,0)</f>
        <v>4.95</v>
      </c>
      <c r="J62">
        <f>VLOOKUP(Table14[[#This Row],[menu_id]],Table2[#All],6,0)</f>
        <v>10.1</v>
      </c>
      <c r="K62" t="str">
        <f>VLOOKUP(Table14[[#This Row],[menu_id]],Table2[#All],7,0)</f>
        <v>lunch</v>
      </c>
      <c r="L62" t="str">
        <f>VLOOKUP(Table14[[#This Row],[menu_id]],Table2[#All],8,0)</f>
        <v>Seattle</v>
      </c>
    </row>
    <row r="63" spans="1:12" x14ac:dyDescent="0.35">
      <c r="A63" t="s">
        <v>187</v>
      </c>
      <c r="B63" t="s">
        <v>147</v>
      </c>
      <c r="C63" t="s">
        <v>9</v>
      </c>
      <c r="D63" t="s">
        <v>189</v>
      </c>
      <c r="E63" t="b">
        <v>1</v>
      </c>
      <c r="F63" s="24">
        <f>VLOOKUP(Table14[[#This Row],[menu_id]],Table2[#All],2,0)</f>
        <v>43567</v>
      </c>
      <c r="G63" t="str">
        <f>VLOOKUP(Table14[[#This Row],[menu_id]],Table2[#All],3,0)</f>
        <v>fc0e92657d16</v>
      </c>
      <c r="H63" t="str">
        <f>VLOOKUP(Table14[[#This Row],[menu_id]],Table2[#All],4,0)</f>
        <v>d7730782fbfb</v>
      </c>
      <c r="I63">
        <f>VLOOKUP(Table14[[#This Row],[menu_id]],Table2[#All],5,0)</f>
        <v>5.75</v>
      </c>
      <c r="J63">
        <f>VLOOKUP(Table14[[#This Row],[menu_id]],Table2[#All],6,0)</f>
        <v>10.1</v>
      </c>
      <c r="K63" t="str">
        <f>VLOOKUP(Table14[[#This Row],[menu_id]],Table2[#All],7,0)</f>
        <v>lunch</v>
      </c>
      <c r="L63" t="str">
        <f>VLOOKUP(Table14[[#This Row],[menu_id]],Table2[#All],8,0)</f>
        <v>Seattle</v>
      </c>
    </row>
    <row r="64" spans="1:12" x14ac:dyDescent="0.35">
      <c r="A64" t="s">
        <v>190</v>
      </c>
      <c r="B64" t="s">
        <v>192</v>
      </c>
      <c r="C64" t="s">
        <v>9</v>
      </c>
      <c r="D64" t="s">
        <v>193</v>
      </c>
      <c r="E64" t="b">
        <v>1</v>
      </c>
      <c r="F64" s="24">
        <f>VLOOKUP(Table14[[#This Row],[menu_id]],Table2[#All],2,0)</f>
        <v>43566</v>
      </c>
      <c r="G64" t="str">
        <f>VLOOKUP(Table14[[#This Row],[menu_id]],Table2[#All],3,0)</f>
        <v>a344675dde7b</v>
      </c>
      <c r="H64" t="str">
        <f>VLOOKUP(Table14[[#This Row],[menu_id]],Table2[#All],4,0)</f>
        <v>0089c404e5a2</v>
      </c>
      <c r="I64">
        <f>VLOOKUP(Table14[[#This Row],[menu_id]],Table2[#All],5,0)</f>
        <v>6</v>
      </c>
      <c r="J64">
        <f>VLOOKUP(Table14[[#This Row],[menu_id]],Table2[#All],6,0)</f>
        <v>10.1</v>
      </c>
      <c r="K64" t="str">
        <f>VLOOKUP(Table14[[#This Row],[menu_id]],Table2[#All],7,0)</f>
        <v>lunch</v>
      </c>
      <c r="L64" t="str">
        <f>VLOOKUP(Table14[[#This Row],[menu_id]],Table2[#All],8,0)</f>
        <v>Seattle</v>
      </c>
    </row>
    <row r="65" spans="1:12" x14ac:dyDescent="0.35">
      <c r="A65" t="s">
        <v>194</v>
      </c>
      <c r="B65" t="s">
        <v>12</v>
      </c>
      <c r="C65" t="s">
        <v>9</v>
      </c>
      <c r="D65" t="s">
        <v>195</v>
      </c>
      <c r="E65" t="b">
        <v>1</v>
      </c>
      <c r="F65" s="24">
        <f>VLOOKUP(Table14[[#This Row],[menu_id]],Table2[#All],2,0)</f>
        <v>43565</v>
      </c>
      <c r="G65" t="str">
        <f>VLOOKUP(Table14[[#This Row],[menu_id]],Table2[#All],3,0)</f>
        <v>a96bf3d329be</v>
      </c>
      <c r="H65" t="str">
        <f>VLOOKUP(Table14[[#This Row],[menu_id]],Table2[#All],4,0)</f>
        <v>b2ef540e3dbe</v>
      </c>
      <c r="I65">
        <f>VLOOKUP(Table14[[#This Row],[menu_id]],Table2[#All],5,0)</f>
        <v>6.8</v>
      </c>
      <c r="J65">
        <f>VLOOKUP(Table14[[#This Row],[menu_id]],Table2[#All],6,0)</f>
        <v>10.1</v>
      </c>
      <c r="K65" t="str">
        <f>VLOOKUP(Table14[[#This Row],[menu_id]],Table2[#All],7,0)</f>
        <v>lunch</v>
      </c>
      <c r="L65" t="str">
        <f>VLOOKUP(Table14[[#This Row],[menu_id]],Table2[#All],8,0)</f>
        <v>Seattle</v>
      </c>
    </row>
    <row r="66" spans="1:12" x14ac:dyDescent="0.35">
      <c r="A66" t="s">
        <v>196</v>
      </c>
      <c r="B66" t="s">
        <v>81</v>
      </c>
      <c r="C66" t="s">
        <v>9</v>
      </c>
      <c r="D66" t="s">
        <v>197</v>
      </c>
      <c r="E66" t="b">
        <v>1</v>
      </c>
      <c r="F66" s="24">
        <f>VLOOKUP(Table14[[#This Row],[menu_id]],Table2[#All],2,0)</f>
        <v>43564</v>
      </c>
      <c r="G66" t="str">
        <f>VLOOKUP(Table14[[#This Row],[menu_id]],Table2[#All],3,0)</f>
        <v>9adf6d17e5a9</v>
      </c>
      <c r="H66" t="str">
        <f>VLOOKUP(Table14[[#This Row],[menu_id]],Table2[#All],4,0)</f>
        <v>ad304fb4f951</v>
      </c>
      <c r="I66">
        <f>VLOOKUP(Table14[[#This Row],[menu_id]],Table2[#All],5,0)</f>
        <v>6.25</v>
      </c>
      <c r="J66">
        <f>VLOOKUP(Table14[[#This Row],[menu_id]],Table2[#All],6,0)</f>
        <v>10.1</v>
      </c>
      <c r="K66" t="str">
        <f>VLOOKUP(Table14[[#This Row],[menu_id]],Table2[#All],7,0)</f>
        <v>lunch</v>
      </c>
      <c r="L66" t="str">
        <f>VLOOKUP(Table14[[#This Row],[menu_id]],Table2[#All],8,0)</f>
        <v>Seattle</v>
      </c>
    </row>
    <row r="67" spans="1:12" x14ac:dyDescent="0.35">
      <c r="A67" t="s">
        <v>198</v>
      </c>
      <c r="B67" t="s">
        <v>199</v>
      </c>
      <c r="C67" t="s">
        <v>9</v>
      </c>
      <c r="D67" t="s">
        <v>200</v>
      </c>
      <c r="E67" t="b">
        <v>1</v>
      </c>
      <c r="F67" s="24">
        <f>VLOOKUP(Table14[[#This Row],[menu_id]],Table2[#All],2,0)</f>
        <v>43558</v>
      </c>
      <c r="G67" t="str">
        <f>VLOOKUP(Table14[[#This Row],[menu_id]],Table2[#All],3,0)</f>
        <v>8b77e4ce92ba</v>
      </c>
      <c r="H67" t="str">
        <f>VLOOKUP(Table14[[#This Row],[menu_id]],Table2[#All],4,0)</f>
        <v>a969c477134f</v>
      </c>
      <c r="I67">
        <f>VLOOKUP(Table14[[#This Row],[menu_id]],Table2[#All],5,0)</f>
        <v>11</v>
      </c>
      <c r="J67">
        <f>VLOOKUP(Table14[[#This Row],[menu_id]],Table2[#All],6,0)</f>
        <v>11.5</v>
      </c>
      <c r="K67" t="str">
        <f>VLOOKUP(Table14[[#This Row],[menu_id]],Table2[#All],7,0)</f>
        <v>lunch</v>
      </c>
      <c r="L67" t="str">
        <f>VLOOKUP(Table14[[#This Row],[menu_id]],Table2[#All],8,0)</f>
        <v>Chicago</v>
      </c>
    </row>
    <row r="68" spans="1:12" x14ac:dyDescent="0.35">
      <c r="A68" t="s">
        <v>201</v>
      </c>
      <c r="B68" t="s">
        <v>202</v>
      </c>
      <c r="C68" t="s">
        <v>9</v>
      </c>
      <c r="D68" t="s">
        <v>204</v>
      </c>
      <c r="E68" t="b">
        <v>1</v>
      </c>
      <c r="F68" s="24">
        <f>VLOOKUP(Table14[[#This Row],[menu_id]],Table2[#All],2,0)</f>
        <v>43563</v>
      </c>
      <c r="G68" t="str">
        <f>VLOOKUP(Table14[[#This Row],[menu_id]],Table2[#All],3,0)</f>
        <v>edfff5bf01fa</v>
      </c>
      <c r="H68" t="str">
        <f>VLOOKUP(Table14[[#This Row],[menu_id]],Table2[#All],4,0)</f>
        <v>8537e1327cdb</v>
      </c>
      <c r="I68">
        <f>VLOOKUP(Table14[[#This Row],[menu_id]],Table2[#All],5,0)</f>
        <v>4.95</v>
      </c>
      <c r="J68">
        <f>VLOOKUP(Table14[[#This Row],[menu_id]],Table2[#All],6,0)</f>
        <v>10.1</v>
      </c>
      <c r="K68" t="str">
        <f>VLOOKUP(Table14[[#This Row],[menu_id]],Table2[#All],7,0)</f>
        <v>lunch</v>
      </c>
      <c r="L68" t="str">
        <f>VLOOKUP(Table14[[#This Row],[menu_id]],Table2[#All],8,0)</f>
        <v>Seattle</v>
      </c>
    </row>
    <row r="69" spans="1:12" x14ac:dyDescent="0.35">
      <c r="A69" t="s">
        <v>205</v>
      </c>
      <c r="B69" t="s">
        <v>100</v>
      </c>
      <c r="C69" t="s">
        <v>9</v>
      </c>
      <c r="D69" t="s">
        <v>206</v>
      </c>
      <c r="E69" t="b">
        <v>1</v>
      </c>
      <c r="F69" s="24">
        <f>VLOOKUP(Table14[[#This Row],[menu_id]],Table2[#All],2,0)</f>
        <v>43564</v>
      </c>
      <c r="G69" t="str">
        <f>VLOOKUP(Table14[[#This Row],[menu_id]],Table2[#All],3,0)</f>
        <v>d0e4efc702e0</v>
      </c>
      <c r="H69" t="str">
        <f>VLOOKUP(Table14[[#This Row],[menu_id]],Table2[#All],4,0)</f>
        <v>8cab6275ddb5</v>
      </c>
      <c r="I69">
        <f>VLOOKUP(Table14[[#This Row],[menu_id]],Table2[#All],5,0)</f>
        <v>5.75</v>
      </c>
      <c r="J69">
        <f>VLOOKUP(Table14[[#This Row],[menu_id]],Table2[#All],6,0)</f>
        <v>11.5</v>
      </c>
      <c r="K69" t="str">
        <f>VLOOKUP(Table14[[#This Row],[menu_id]],Table2[#All],7,0)</f>
        <v>lunch</v>
      </c>
      <c r="L69" t="str">
        <f>VLOOKUP(Table14[[#This Row],[menu_id]],Table2[#All],8,0)</f>
        <v>Chicago</v>
      </c>
    </row>
    <row r="70" spans="1:12" x14ac:dyDescent="0.35">
      <c r="A70" t="s">
        <v>208</v>
      </c>
      <c r="B70" t="s">
        <v>23</v>
      </c>
      <c r="C70" t="s">
        <v>9</v>
      </c>
      <c r="D70" t="s">
        <v>209</v>
      </c>
      <c r="E70" t="b">
        <v>1</v>
      </c>
      <c r="F70" s="24">
        <f>VLOOKUP(Table14[[#This Row],[menu_id]],Table2[#All],2,0)</f>
        <v>43558</v>
      </c>
      <c r="G70" t="str">
        <f>VLOOKUP(Table14[[#This Row],[menu_id]],Table2[#All],3,0)</f>
        <v>eae2c55ae732</v>
      </c>
      <c r="H70" t="str">
        <f>VLOOKUP(Table14[[#This Row],[menu_id]],Table2[#All],4,0)</f>
        <v>d79e3f439363</v>
      </c>
      <c r="I70">
        <f>VLOOKUP(Table14[[#This Row],[menu_id]],Table2[#All],5,0)</f>
        <v>4.5</v>
      </c>
      <c r="J70">
        <f>VLOOKUP(Table14[[#This Row],[menu_id]],Table2[#All],6,0)</f>
        <v>10.1</v>
      </c>
      <c r="K70" t="str">
        <f>VLOOKUP(Table14[[#This Row],[menu_id]],Table2[#All],7,0)</f>
        <v>lunch</v>
      </c>
      <c r="L70" t="str">
        <f>VLOOKUP(Table14[[#This Row],[menu_id]],Table2[#All],8,0)</f>
        <v>Seattle</v>
      </c>
    </row>
    <row r="71" spans="1:12" x14ac:dyDescent="0.35">
      <c r="A71" t="s">
        <v>210</v>
      </c>
      <c r="B71" t="s">
        <v>211</v>
      </c>
      <c r="C71" t="s">
        <v>9</v>
      </c>
      <c r="D71" t="s">
        <v>212</v>
      </c>
      <c r="E71" t="b">
        <v>0</v>
      </c>
      <c r="F71" s="24">
        <f>VLOOKUP(Table14[[#This Row],[menu_id]],Table2[#All],2,0)</f>
        <v>43564</v>
      </c>
      <c r="G71" t="str">
        <f>VLOOKUP(Table14[[#This Row],[menu_id]],Table2[#All],3,0)</f>
        <v>8c02e5587b5b</v>
      </c>
      <c r="H71" t="str">
        <f>VLOOKUP(Table14[[#This Row],[menu_id]],Table2[#All],4,0)</f>
        <v>034156a10a72</v>
      </c>
      <c r="I71">
        <f>VLOOKUP(Table14[[#This Row],[menu_id]],Table2[#All],5,0)</f>
        <v>5.15</v>
      </c>
      <c r="J71">
        <f>VLOOKUP(Table14[[#This Row],[menu_id]],Table2[#All],6,0)</f>
        <v>11.5</v>
      </c>
      <c r="K71" t="str">
        <f>VLOOKUP(Table14[[#This Row],[menu_id]],Table2[#All],7,0)</f>
        <v>lunch</v>
      </c>
      <c r="L71" t="str">
        <f>VLOOKUP(Table14[[#This Row],[menu_id]],Table2[#All],8,0)</f>
        <v>Chicago</v>
      </c>
    </row>
    <row r="72" spans="1:12" x14ac:dyDescent="0.35">
      <c r="A72" t="s">
        <v>213</v>
      </c>
      <c r="B72" t="s">
        <v>35</v>
      </c>
      <c r="C72" t="s">
        <v>9</v>
      </c>
      <c r="D72" t="s">
        <v>215</v>
      </c>
      <c r="E72" t="b">
        <v>1</v>
      </c>
      <c r="F72" s="24">
        <f>VLOOKUP(Table14[[#This Row],[menu_id]],Table2[#All],2,0)</f>
        <v>43564</v>
      </c>
      <c r="G72" t="str">
        <f>VLOOKUP(Table14[[#This Row],[menu_id]],Table2[#All],3,0)</f>
        <v>1c44a83add01</v>
      </c>
      <c r="H72" t="str">
        <f>VLOOKUP(Table14[[#This Row],[menu_id]],Table2[#All],4,0)</f>
        <v>810dadc655e9</v>
      </c>
      <c r="I72">
        <f>VLOOKUP(Table14[[#This Row],[menu_id]],Table2[#All],5,0)</f>
        <v>5</v>
      </c>
      <c r="J72">
        <f>VLOOKUP(Table14[[#This Row],[menu_id]],Table2[#All],6,0)</f>
        <v>10.1</v>
      </c>
      <c r="K72" t="str">
        <f>VLOOKUP(Table14[[#This Row],[menu_id]],Table2[#All],7,0)</f>
        <v>lunch</v>
      </c>
      <c r="L72" t="str">
        <f>VLOOKUP(Table14[[#This Row],[menu_id]],Table2[#All],8,0)</f>
        <v>Seattle</v>
      </c>
    </row>
    <row r="73" spans="1:12" x14ac:dyDescent="0.35">
      <c r="A73" t="s">
        <v>218</v>
      </c>
      <c r="B73" t="s">
        <v>219</v>
      </c>
      <c r="C73" t="s">
        <v>9</v>
      </c>
      <c r="D73" t="s">
        <v>220</v>
      </c>
      <c r="E73" t="b">
        <v>1</v>
      </c>
      <c r="F73" s="24">
        <f>VLOOKUP(Table14[[#This Row],[menu_id]],Table2[#All],2,0)</f>
        <v>43566</v>
      </c>
      <c r="G73" t="str">
        <f>VLOOKUP(Table14[[#This Row],[menu_id]],Table2[#All],3,0)</f>
        <v>4d2337424a9b</v>
      </c>
      <c r="H73" t="str">
        <f>VLOOKUP(Table14[[#This Row],[menu_id]],Table2[#All],4,0)</f>
        <v>a7d17284ed4d</v>
      </c>
      <c r="I73">
        <f>VLOOKUP(Table14[[#This Row],[menu_id]],Table2[#All],5,0)</f>
        <v>4.3</v>
      </c>
      <c r="J73">
        <f>VLOOKUP(Table14[[#This Row],[menu_id]],Table2[#All],6,0)</f>
        <v>11.5</v>
      </c>
      <c r="K73" t="str">
        <f>VLOOKUP(Table14[[#This Row],[menu_id]],Table2[#All],7,0)</f>
        <v>lunch</v>
      </c>
      <c r="L73" t="str">
        <f>VLOOKUP(Table14[[#This Row],[menu_id]],Table2[#All],8,0)</f>
        <v>Chicago</v>
      </c>
    </row>
    <row r="74" spans="1:12" x14ac:dyDescent="0.35">
      <c r="A74" t="s">
        <v>221</v>
      </c>
      <c r="B74" t="s">
        <v>100</v>
      </c>
      <c r="C74" t="s">
        <v>9</v>
      </c>
      <c r="D74" t="s">
        <v>222</v>
      </c>
      <c r="E74" t="b">
        <v>1</v>
      </c>
      <c r="F74" s="24">
        <f>VLOOKUP(Table14[[#This Row],[menu_id]],Table2[#All],2,0)</f>
        <v>43564</v>
      </c>
      <c r="G74" t="str">
        <f>VLOOKUP(Table14[[#This Row],[menu_id]],Table2[#All],3,0)</f>
        <v>d0e4efc702e0</v>
      </c>
      <c r="H74" t="str">
        <f>VLOOKUP(Table14[[#This Row],[menu_id]],Table2[#All],4,0)</f>
        <v>8cab6275ddb5</v>
      </c>
      <c r="I74">
        <f>VLOOKUP(Table14[[#This Row],[menu_id]],Table2[#All],5,0)</f>
        <v>5.75</v>
      </c>
      <c r="J74">
        <f>VLOOKUP(Table14[[#This Row],[menu_id]],Table2[#All],6,0)</f>
        <v>11.5</v>
      </c>
      <c r="K74" t="str">
        <f>VLOOKUP(Table14[[#This Row],[menu_id]],Table2[#All],7,0)</f>
        <v>lunch</v>
      </c>
      <c r="L74" t="str">
        <f>VLOOKUP(Table14[[#This Row],[menu_id]],Table2[#All],8,0)</f>
        <v>Chicago</v>
      </c>
    </row>
    <row r="75" spans="1:12" x14ac:dyDescent="0.35">
      <c r="A75" t="s">
        <v>224</v>
      </c>
      <c r="B75" t="s">
        <v>225</v>
      </c>
      <c r="C75" t="s">
        <v>9</v>
      </c>
      <c r="D75" t="s">
        <v>226</v>
      </c>
      <c r="E75" t="b">
        <v>1</v>
      </c>
      <c r="F75" s="24">
        <f>VLOOKUP(Table14[[#This Row],[menu_id]],Table2[#All],2,0)</f>
        <v>43559</v>
      </c>
      <c r="G75" t="str">
        <f>VLOOKUP(Table14[[#This Row],[menu_id]],Table2[#All],3,0)</f>
        <v>2e1282b7ffa0</v>
      </c>
      <c r="H75" t="str">
        <f>VLOOKUP(Table14[[#This Row],[menu_id]],Table2[#All],4,0)</f>
        <v>e7202ab74a2f</v>
      </c>
      <c r="I75">
        <f>VLOOKUP(Table14[[#This Row],[menu_id]],Table2[#All],5,0)</f>
        <v>5</v>
      </c>
      <c r="J75">
        <f>VLOOKUP(Table14[[#This Row],[menu_id]],Table2[#All],6,0)</f>
        <v>10.1</v>
      </c>
      <c r="K75" t="str">
        <f>VLOOKUP(Table14[[#This Row],[menu_id]],Table2[#All],7,0)</f>
        <v>lunch</v>
      </c>
      <c r="L75" t="str">
        <f>VLOOKUP(Table14[[#This Row],[menu_id]],Table2[#All],8,0)</f>
        <v>Seattle</v>
      </c>
    </row>
    <row r="76" spans="1:12" x14ac:dyDescent="0.35">
      <c r="A76" t="s">
        <v>228</v>
      </c>
      <c r="B76" t="s">
        <v>62</v>
      </c>
      <c r="C76" t="s">
        <v>9</v>
      </c>
      <c r="D76" t="s">
        <v>229</v>
      </c>
      <c r="E76" t="b">
        <v>1</v>
      </c>
      <c r="F76" s="24">
        <f>VLOOKUP(Table14[[#This Row],[menu_id]],Table2[#All],2,0)</f>
        <v>43563</v>
      </c>
      <c r="G76" t="str">
        <f>VLOOKUP(Table14[[#This Row],[menu_id]],Table2[#All],3,0)</f>
        <v>3e9b2a352a3a</v>
      </c>
      <c r="H76" t="str">
        <f>VLOOKUP(Table14[[#This Row],[menu_id]],Table2[#All],4,0)</f>
        <v>af725ef93704</v>
      </c>
      <c r="I76">
        <f>VLOOKUP(Table14[[#This Row],[menu_id]],Table2[#All],5,0)</f>
        <v>5.5</v>
      </c>
      <c r="J76">
        <f>VLOOKUP(Table14[[#This Row],[menu_id]],Table2[#All],6,0)</f>
        <v>10.1</v>
      </c>
      <c r="K76" t="str">
        <f>VLOOKUP(Table14[[#This Row],[menu_id]],Table2[#All],7,0)</f>
        <v>lunch</v>
      </c>
      <c r="L76" t="str">
        <f>VLOOKUP(Table14[[#This Row],[menu_id]],Table2[#All],8,0)</f>
        <v>Seattle</v>
      </c>
    </row>
    <row r="77" spans="1:12" x14ac:dyDescent="0.35">
      <c r="A77" t="s">
        <v>231</v>
      </c>
      <c r="B77" t="s">
        <v>57</v>
      </c>
      <c r="C77" t="s">
        <v>9</v>
      </c>
      <c r="D77" t="s">
        <v>234</v>
      </c>
      <c r="E77" t="b">
        <v>1</v>
      </c>
      <c r="F77" s="24">
        <f>VLOOKUP(Table14[[#This Row],[menu_id]],Table2[#All],2,0)</f>
        <v>43567</v>
      </c>
      <c r="G77" t="str">
        <f>VLOOKUP(Table14[[#This Row],[menu_id]],Table2[#All],3,0)</f>
        <v>e40c412711c8</v>
      </c>
      <c r="H77" t="str">
        <f>VLOOKUP(Table14[[#This Row],[menu_id]],Table2[#All],4,0)</f>
        <v>af725ef93704</v>
      </c>
      <c r="I77">
        <f>VLOOKUP(Table14[[#This Row],[menu_id]],Table2[#All],5,0)</f>
        <v>5.5</v>
      </c>
      <c r="J77">
        <f>VLOOKUP(Table14[[#This Row],[menu_id]],Table2[#All],6,0)</f>
        <v>10.1</v>
      </c>
      <c r="K77" t="str">
        <f>VLOOKUP(Table14[[#This Row],[menu_id]],Table2[#All],7,0)</f>
        <v>lunch</v>
      </c>
      <c r="L77" t="str">
        <f>VLOOKUP(Table14[[#This Row],[menu_id]],Table2[#All],8,0)</f>
        <v>Seattle</v>
      </c>
    </row>
    <row r="78" spans="1:12" x14ac:dyDescent="0.35">
      <c r="A78" t="s">
        <v>236</v>
      </c>
      <c r="B78" t="s">
        <v>86</v>
      </c>
      <c r="C78" t="s">
        <v>9</v>
      </c>
      <c r="D78" t="s">
        <v>237</v>
      </c>
      <c r="E78" t="b">
        <v>1</v>
      </c>
      <c r="F78" s="24">
        <f>VLOOKUP(Table14[[#This Row],[menu_id]],Table2[#All],2,0)</f>
        <v>43560</v>
      </c>
      <c r="G78" t="str">
        <f>VLOOKUP(Table14[[#This Row],[menu_id]],Table2[#All],3,0)</f>
        <v>1def3455f809</v>
      </c>
      <c r="H78" t="str">
        <f>VLOOKUP(Table14[[#This Row],[menu_id]],Table2[#All],4,0)</f>
        <v>2a11908c23df</v>
      </c>
      <c r="I78">
        <f>VLOOKUP(Table14[[#This Row],[menu_id]],Table2[#All],5,0)</f>
        <v>6</v>
      </c>
      <c r="J78">
        <f>VLOOKUP(Table14[[#This Row],[menu_id]],Table2[#All],6,0)</f>
        <v>10.1</v>
      </c>
      <c r="K78" t="str">
        <f>VLOOKUP(Table14[[#This Row],[menu_id]],Table2[#All],7,0)</f>
        <v>lunch</v>
      </c>
      <c r="L78" t="str">
        <f>VLOOKUP(Table14[[#This Row],[menu_id]],Table2[#All],8,0)</f>
        <v>Seattle</v>
      </c>
    </row>
    <row r="79" spans="1:12" x14ac:dyDescent="0.35">
      <c r="A79" t="s">
        <v>238</v>
      </c>
      <c r="B79" t="s">
        <v>46</v>
      </c>
      <c r="C79" t="s">
        <v>9</v>
      </c>
      <c r="D79" t="s">
        <v>239</v>
      </c>
      <c r="E79" t="b">
        <v>1</v>
      </c>
      <c r="F79" s="24">
        <f>VLOOKUP(Table14[[#This Row],[menu_id]],Table2[#All],2,0)</f>
        <v>43566</v>
      </c>
      <c r="G79" t="str">
        <f>VLOOKUP(Table14[[#This Row],[menu_id]],Table2[#All],3,0)</f>
        <v>418ef21ccc73</v>
      </c>
      <c r="H79" t="str">
        <f>VLOOKUP(Table14[[#This Row],[menu_id]],Table2[#All],4,0)</f>
        <v>76e224451ab7</v>
      </c>
      <c r="I79">
        <f>VLOOKUP(Table14[[#This Row],[menu_id]],Table2[#All],5,0)</f>
        <v>5.5</v>
      </c>
      <c r="J79">
        <f>VLOOKUP(Table14[[#This Row],[menu_id]],Table2[#All],6,0)</f>
        <v>10.1</v>
      </c>
      <c r="K79" t="str">
        <f>VLOOKUP(Table14[[#This Row],[menu_id]],Table2[#All],7,0)</f>
        <v>lunch</v>
      </c>
      <c r="L79" t="str">
        <f>VLOOKUP(Table14[[#This Row],[menu_id]],Table2[#All],8,0)</f>
        <v>Seattle</v>
      </c>
    </row>
    <row r="80" spans="1:12" x14ac:dyDescent="0.35">
      <c r="A80" t="s">
        <v>240</v>
      </c>
      <c r="B80" t="s">
        <v>241</v>
      </c>
      <c r="C80" t="s">
        <v>9</v>
      </c>
      <c r="D80" t="s">
        <v>243</v>
      </c>
      <c r="E80" t="b">
        <v>1</v>
      </c>
      <c r="F80" s="24">
        <f>VLOOKUP(Table14[[#This Row],[menu_id]],Table2[#All],2,0)</f>
        <v>43559</v>
      </c>
      <c r="G80" t="str">
        <f>VLOOKUP(Table14[[#This Row],[menu_id]],Table2[#All],3,0)</f>
        <v>bd6c55a7113c</v>
      </c>
      <c r="H80" t="str">
        <f>VLOOKUP(Table14[[#This Row],[menu_id]],Table2[#All],4,0)</f>
        <v>32524ba7065d</v>
      </c>
      <c r="I80">
        <f>VLOOKUP(Table14[[#This Row],[menu_id]],Table2[#All],5,0)</f>
        <v>5.7</v>
      </c>
      <c r="J80">
        <f>VLOOKUP(Table14[[#This Row],[menu_id]],Table2[#All],6,0)</f>
        <v>10.1</v>
      </c>
      <c r="K80" t="str">
        <f>VLOOKUP(Table14[[#This Row],[menu_id]],Table2[#All],7,0)</f>
        <v>lunch</v>
      </c>
      <c r="L80" t="str">
        <f>VLOOKUP(Table14[[#This Row],[menu_id]],Table2[#All],8,0)</f>
        <v>Seattle</v>
      </c>
    </row>
    <row r="81" spans="1:12" x14ac:dyDescent="0.35">
      <c r="A81" t="s">
        <v>244</v>
      </c>
      <c r="B81" t="s">
        <v>35</v>
      </c>
      <c r="C81" t="s">
        <v>9</v>
      </c>
      <c r="D81" t="s">
        <v>245</v>
      </c>
      <c r="E81" t="b">
        <v>1</v>
      </c>
      <c r="F81" s="24">
        <f>VLOOKUP(Table14[[#This Row],[menu_id]],Table2[#All],2,0)</f>
        <v>43564</v>
      </c>
      <c r="G81" t="str">
        <f>VLOOKUP(Table14[[#This Row],[menu_id]],Table2[#All],3,0)</f>
        <v>1c44a83add01</v>
      </c>
      <c r="H81" t="str">
        <f>VLOOKUP(Table14[[#This Row],[menu_id]],Table2[#All],4,0)</f>
        <v>810dadc655e9</v>
      </c>
      <c r="I81">
        <f>VLOOKUP(Table14[[#This Row],[menu_id]],Table2[#All],5,0)</f>
        <v>5</v>
      </c>
      <c r="J81">
        <f>VLOOKUP(Table14[[#This Row],[menu_id]],Table2[#All],6,0)</f>
        <v>10.1</v>
      </c>
      <c r="K81" t="str">
        <f>VLOOKUP(Table14[[#This Row],[menu_id]],Table2[#All],7,0)</f>
        <v>lunch</v>
      </c>
      <c r="L81" t="str">
        <f>VLOOKUP(Table14[[#This Row],[menu_id]],Table2[#All],8,0)</f>
        <v>Seattle</v>
      </c>
    </row>
    <row r="82" spans="1:12" x14ac:dyDescent="0.35">
      <c r="A82" t="s">
        <v>248</v>
      </c>
      <c r="B82" t="s">
        <v>250</v>
      </c>
      <c r="C82" t="s">
        <v>9</v>
      </c>
      <c r="D82" t="s">
        <v>252</v>
      </c>
      <c r="E82" t="b">
        <v>1</v>
      </c>
      <c r="F82" s="24">
        <f>VLOOKUP(Table14[[#This Row],[menu_id]],Table2[#All],2,0)</f>
        <v>43556</v>
      </c>
      <c r="G82" t="str">
        <f>VLOOKUP(Table14[[#This Row],[menu_id]],Table2[#All],3,0)</f>
        <v>e6da5a382bb7</v>
      </c>
      <c r="H82" t="str">
        <f>VLOOKUP(Table14[[#This Row],[menu_id]],Table2[#All],4,0)</f>
        <v>ffcff44b013c</v>
      </c>
      <c r="I82">
        <f>VLOOKUP(Table14[[#This Row],[menu_id]],Table2[#All],5,0)</f>
        <v>5.25</v>
      </c>
      <c r="J82">
        <f>VLOOKUP(Table14[[#This Row],[menu_id]],Table2[#All],6,0)</f>
        <v>10.1</v>
      </c>
      <c r="K82" t="str">
        <f>VLOOKUP(Table14[[#This Row],[menu_id]],Table2[#All],7,0)</f>
        <v>lunch</v>
      </c>
      <c r="L82" t="str">
        <f>VLOOKUP(Table14[[#This Row],[menu_id]],Table2[#All],8,0)</f>
        <v>Seattle</v>
      </c>
    </row>
    <row r="83" spans="1:12" x14ac:dyDescent="0.35">
      <c r="A83" t="s">
        <v>253</v>
      </c>
      <c r="B83" t="s">
        <v>94</v>
      </c>
      <c r="C83" t="s">
        <v>9</v>
      </c>
      <c r="D83" t="s">
        <v>254</v>
      </c>
      <c r="E83" t="b">
        <v>1</v>
      </c>
      <c r="F83" s="24">
        <f>VLOOKUP(Table14[[#This Row],[menu_id]],Table2[#All],2,0)</f>
        <v>43567</v>
      </c>
      <c r="G83" t="str">
        <f>VLOOKUP(Table14[[#This Row],[menu_id]],Table2[#All],3,0)</f>
        <v>4cd6c7a1703b</v>
      </c>
      <c r="H83" t="str">
        <f>VLOOKUP(Table14[[#This Row],[menu_id]],Table2[#All],4,0)</f>
        <v>d223e2bce7cf</v>
      </c>
      <c r="I83">
        <f>VLOOKUP(Table14[[#This Row],[menu_id]],Table2[#All],5,0)</f>
        <v>5</v>
      </c>
      <c r="J83">
        <f>VLOOKUP(Table14[[#This Row],[menu_id]],Table2[#All],6,0)</f>
        <v>10.1</v>
      </c>
      <c r="K83" t="str">
        <f>VLOOKUP(Table14[[#This Row],[menu_id]],Table2[#All],7,0)</f>
        <v>lunch</v>
      </c>
      <c r="L83" t="str">
        <f>VLOOKUP(Table14[[#This Row],[menu_id]],Table2[#All],8,0)</f>
        <v>Seattle</v>
      </c>
    </row>
    <row r="84" spans="1:12" x14ac:dyDescent="0.35">
      <c r="A84" t="s">
        <v>257</v>
      </c>
      <c r="B84" t="s">
        <v>12</v>
      </c>
      <c r="C84" t="s">
        <v>9</v>
      </c>
      <c r="D84" t="s">
        <v>259</v>
      </c>
      <c r="E84" t="b">
        <v>1</v>
      </c>
      <c r="F84" s="24">
        <f>VLOOKUP(Table14[[#This Row],[menu_id]],Table2[#All],2,0)</f>
        <v>43565</v>
      </c>
      <c r="G84" t="str">
        <f>VLOOKUP(Table14[[#This Row],[menu_id]],Table2[#All],3,0)</f>
        <v>a96bf3d329be</v>
      </c>
      <c r="H84" t="str">
        <f>VLOOKUP(Table14[[#This Row],[menu_id]],Table2[#All],4,0)</f>
        <v>b2ef540e3dbe</v>
      </c>
      <c r="I84">
        <f>VLOOKUP(Table14[[#This Row],[menu_id]],Table2[#All],5,0)</f>
        <v>6.8</v>
      </c>
      <c r="J84">
        <f>VLOOKUP(Table14[[#This Row],[menu_id]],Table2[#All],6,0)</f>
        <v>10.1</v>
      </c>
      <c r="K84" t="str">
        <f>VLOOKUP(Table14[[#This Row],[menu_id]],Table2[#All],7,0)</f>
        <v>lunch</v>
      </c>
      <c r="L84" t="str">
        <f>VLOOKUP(Table14[[#This Row],[menu_id]],Table2[#All],8,0)</f>
        <v>Seattle</v>
      </c>
    </row>
    <row r="85" spans="1:12" x14ac:dyDescent="0.35">
      <c r="A85" t="s">
        <v>260</v>
      </c>
      <c r="B85" t="s">
        <v>52</v>
      </c>
      <c r="C85" t="s">
        <v>9</v>
      </c>
      <c r="D85" t="s">
        <v>262</v>
      </c>
      <c r="E85" t="b">
        <v>1</v>
      </c>
      <c r="F85" s="24">
        <f>VLOOKUP(Table14[[#This Row],[menu_id]],Table2[#All],2,0)</f>
        <v>43557</v>
      </c>
      <c r="G85" t="str">
        <f>VLOOKUP(Table14[[#This Row],[menu_id]],Table2[#All],3,0)</f>
        <v>99dbc3b2d75c</v>
      </c>
      <c r="H85" t="str">
        <f>VLOOKUP(Table14[[#This Row],[menu_id]],Table2[#All],4,0)</f>
        <v>d7730782fbfb</v>
      </c>
      <c r="I85">
        <f>VLOOKUP(Table14[[#This Row],[menu_id]],Table2[#All],5,0)</f>
        <v>5.75</v>
      </c>
      <c r="J85">
        <f>VLOOKUP(Table14[[#This Row],[menu_id]],Table2[#All],6,0)</f>
        <v>10.1</v>
      </c>
      <c r="K85" t="str">
        <f>VLOOKUP(Table14[[#This Row],[menu_id]],Table2[#All],7,0)</f>
        <v>lunch</v>
      </c>
      <c r="L85" t="str">
        <f>VLOOKUP(Table14[[#This Row],[menu_id]],Table2[#All],8,0)</f>
        <v>Seattle</v>
      </c>
    </row>
    <row r="86" spans="1:12" x14ac:dyDescent="0.35">
      <c r="A86" t="s">
        <v>265</v>
      </c>
      <c r="B86" t="s">
        <v>94</v>
      </c>
      <c r="C86" t="s">
        <v>9</v>
      </c>
      <c r="D86" t="s">
        <v>266</v>
      </c>
      <c r="E86" t="b">
        <v>1</v>
      </c>
      <c r="F86" s="24">
        <f>VLOOKUP(Table14[[#This Row],[menu_id]],Table2[#All],2,0)</f>
        <v>43567</v>
      </c>
      <c r="G86" t="str">
        <f>VLOOKUP(Table14[[#This Row],[menu_id]],Table2[#All],3,0)</f>
        <v>4cd6c7a1703b</v>
      </c>
      <c r="H86" t="str">
        <f>VLOOKUP(Table14[[#This Row],[menu_id]],Table2[#All],4,0)</f>
        <v>d223e2bce7cf</v>
      </c>
      <c r="I86">
        <f>VLOOKUP(Table14[[#This Row],[menu_id]],Table2[#All],5,0)</f>
        <v>5</v>
      </c>
      <c r="J86">
        <f>VLOOKUP(Table14[[#This Row],[menu_id]],Table2[#All],6,0)</f>
        <v>10.1</v>
      </c>
      <c r="K86" t="str">
        <f>VLOOKUP(Table14[[#This Row],[menu_id]],Table2[#All],7,0)</f>
        <v>lunch</v>
      </c>
      <c r="L86" t="str">
        <f>VLOOKUP(Table14[[#This Row],[menu_id]],Table2[#All],8,0)</f>
        <v>Seattle</v>
      </c>
    </row>
    <row r="87" spans="1:12" x14ac:dyDescent="0.35">
      <c r="A87" t="s">
        <v>267</v>
      </c>
      <c r="B87" t="s">
        <v>268</v>
      </c>
      <c r="C87" t="s">
        <v>9</v>
      </c>
      <c r="D87" t="s">
        <v>269</v>
      </c>
      <c r="E87" t="b">
        <v>1</v>
      </c>
      <c r="F87" s="24">
        <f>VLOOKUP(Table14[[#This Row],[menu_id]],Table2[#All],2,0)</f>
        <v>43565</v>
      </c>
      <c r="G87" t="str">
        <f>VLOOKUP(Table14[[#This Row],[menu_id]],Table2[#All],3,0)</f>
        <v>91ab55042ff7</v>
      </c>
      <c r="H87" t="str">
        <f>VLOOKUP(Table14[[#This Row],[menu_id]],Table2[#All],4,0)</f>
        <v>07ede05a2f51</v>
      </c>
      <c r="I87">
        <f>VLOOKUP(Table14[[#This Row],[menu_id]],Table2[#All],5,0)</f>
        <v>5</v>
      </c>
      <c r="J87">
        <f>VLOOKUP(Table14[[#This Row],[menu_id]],Table2[#All],6,0)</f>
        <v>10.1</v>
      </c>
      <c r="K87" t="str">
        <f>VLOOKUP(Table14[[#This Row],[menu_id]],Table2[#All],7,0)</f>
        <v>lunch</v>
      </c>
      <c r="L87" t="str">
        <f>VLOOKUP(Table14[[#This Row],[menu_id]],Table2[#All],8,0)</f>
        <v>Seattle</v>
      </c>
    </row>
    <row r="88" spans="1:12" x14ac:dyDescent="0.35">
      <c r="A88" t="s">
        <v>270</v>
      </c>
      <c r="B88" t="s">
        <v>192</v>
      </c>
      <c r="C88" t="s">
        <v>9</v>
      </c>
      <c r="D88" t="s">
        <v>271</v>
      </c>
      <c r="E88" t="b">
        <v>1</v>
      </c>
      <c r="F88" s="24">
        <f>VLOOKUP(Table14[[#This Row],[menu_id]],Table2[#All],2,0)</f>
        <v>43566</v>
      </c>
      <c r="G88" t="str">
        <f>VLOOKUP(Table14[[#This Row],[menu_id]],Table2[#All],3,0)</f>
        <v>a344675dde7b</v>
      </c>
      <c r="H88" t="str">
        <f>VLOOKUP(Table14[[#This Row],[menu_id]],Table2[#All],4,0)</f>
        <v>0089c404e5a2</v>
      </c>
      <c r="I88">
        <f>VLOOKUP(Table14[[#This Row],[menu_id]],Table2[#All],5,0)</f>
        <v>6</v>
      </c>
      <c r="J88">
        <f>VLOOKUP(Table14[[#This Row],[menu_id]],Table2[#All],6,0)</f>
        <v>10.1</v>
      </c>
      <c r="K88" t="str">
        <f>VLOOKUP(Table14[[#This Row],[menu_id]],Table2[#All],7,0)</f>
        <v>lunch</v>
      </c>
      <c r="L88" t="str">
        <f>VLOOKUP(Table14[[#This Row],[menu_id]],Table2[#All],8,0)</f>
        <v>Seattle</v>
      </c>
    </row>
    <row r="89" spans="1:12" x14ac:dyDescent="0.35">
      <c r="A89" t="s">
        <v>272</v>
      </c>
      <c r="B89" t="s">
        <v>76</v>
      </c>
      <c r="C89" t="s">
        <v>9</v>
      </c>
      <c r="D89" t="s">
        <v>273</v>
      </c>
      <c r="E89" t="b">
        <v>1</v>
      </c>
      <c r="F89" s="24">
        <f>VLOOKUP(Table14[[#This Row],[menu_id]],Table2[#All],2,0)</f>
        <v>43558</v>
      </c>
      <c r="G89" t="str">
        <f>VLOOKUP(Table14[[#This Row],[menu_id]],Table2[#All],3,0)</f>
        <v>32432515b0ad</v>
      </c>
      <c r="H89" t="str">
        <f>VLOOKUP(Table14[[#This Row],[menu_id]],Table2[#All],4,0)</f>
        <v>1fda2070304d</v>
      </c>
      <c r="I89">
        <f>VLOOKUP(Table14[[#This Row],[menu_id]],Table2[#All],5,0)</f>
        <v>5.5</v>
      </c>
      <c r="J89">
        <f>VLOOKUP(Table14[[#This Row],[menu_id]],Table2[#All],6,0)</f>
        <v>10.1</v>
      </c>
      <c r="K89" t="str">
        <f>VLOOKUP(Table14[[#This Row],[menu_id]],Table2[#All],7,0)</f>
        <v>lunch</v>
      </c>
      <c r="L89" t="str">
        <f>VLOOKUP(Table14[[#This Row],[menu_id]],Table2[#All],8,0)</f>
        <v>Seattle</v>
      </c>
    </row>
    <row r="90" spans="1:12" x14ac:dyDescent="0.35">
      <c r="A90" t="s">
        <v>274</v>
      </c>
      <c r="B90" t="s">
        <v>8</v>
      </c>
      <c r="C90" t="s">
        <v>9</v>
      </c>
      <c r="D90" t="s">
        <v>275</v>
      </c>
      <c r="E90" t="b">
        <v>0</v>
      </c>
      <c r="F90" s="24">
        <f>VLOOKUP(Table14[[#This Row],[menu_id]],Table2[#All],2,0)</f>
        <v>43566</v>
      </c>
      <c r="G90" t="str">
        <f>VLOOKUP(Table14[[#This Row],[menu_id]],Table2[#All],3,0)</f>
        <v>e40c412711c8</v>
      </c>
      <c r="H90" t="str">
        <f>VLOOKUP(Table14[[#This Row],[menu_id]],Table2[#All],4,0)</f>
        <v>af725ef93704</v>
      </c>
      <c r="I90">
        <f>VLOOKUP(Table14[[#This Row],[menu_id]],Table2[#All],5,0)</f>
        <v>5.5</v>
      </c>
      <c r="J90">
        <f>VLOOKUP(Table14[[#This Row],[menu_id]],Table2[#All],6,0)</f>
        <v>10.1</v>
      </c>
      <c r="K90" t="str">
        <f>VLOOKUP(Table14[[#This Row],[menu_id]],Table2[#All],7,0)</f>
        <v>lunch</v>
      </c>
      <c r="L90" t="str">
        <f>VLOOKUP(Table14[[#This Row],[menu_id]],Table2[#All],8,0)</f>
        <v>Seattle</v>
      </c>
    </row>
    <row r="91" spans="1:12" x14ac:dyDescent="0.35">
      <c r="A91" t="s">
        <v>276</v>
      </c>
      <c r="B91" t="s">
        <v>112</v>
      </c>
      <c r="C91" t="s">
        <v>9</v>
      </c>
      <c r="D91" t="s">
        <v>277</v>
      </c>
      <c r="E91" t="b">
        <v>1</v>
      </c>
      <c r="F91" s="24">
        <f>VLOOKUP(Table14[[#This Row],[menu_id]],Table2[#All],2,0)</f>
        <v>43564</v>
      </c>
      <c r="G91" t="str">
        <f>VLOOKUP(Table14[[#This Row],[menu_id]],Table2[#All],3,0)</f>
        <v>5b78a469f6af</v>
      </c>
      <c r="H91" t="str">
        <f>VLOOKUP(Table14[[#This Row],[menu_id]],Table2[#All],4,0)</f>
        <v>afa55d0e0004</v>
      </c>
      <c r="I91">
        <f>VLOOKUP(Table14[[#This Row],[menu_id]],Table2[#All],5,0)</f>
        <v>5.99</v>
      </c>
      <c r="J91">
        <f>VLOOKUP(Table14[[#This Row],[menu_id]],Table2[#All],6,0)</f>
        <v>11.5</v>
      </c>
      <c r="K91" t="str">
        <f>VLOOKUP(Table14[[#This Row],[menu_id]],Table2[#All],7,0)</f>
        <v>lunch</v>
      </c>
      <c r="L91" t="str">
        <f>VLOOKUP(Table14[[#This Row],[menu_id]],Table2[#All],8,0)</f>
        <v>Chicago</v>
      </c>
    </row>
    <row r="92" spans="1:12" x14ac:dyDescent="0.35">
      <c r="A92" t="s">
        <v>278</v>
      </c>
      <c r="B92" t="s">
        <v>39</v>
      </c>
      <c r="C92" t="s">
        <v>9</v>
      </c>
      <c r="D92" t="s">
        <v>280</v>
      </c>
      <c r="E92" t="b">
        <v>1</v>
      </c>
      <c r="F92" s="24">
        <f>VLOOKUP(Table14[[#This Row],[menu_id]],Table2[#All],2,0)</f>
        <v>43559</v>
      </c>
      <c r="G92" t="str">
        <f>VLOOKUP(Table14[[#This Row],[menu_id]],Table2[#All],3,0)</f>
        <v>ac5d1401db7d</v>
      </c>
      <c r="H92" t="str">
        <f>VLOOKUP(Table14[[#This Row],[menu_id]],Table2[#All],4,0)</f>
        <v>063beecf1419</v>
      </c>
      <c r="I92">
        <f>VLOOKUP(Table14[[#This Row],[menu_id]],Table2[#All],5,0)</f>
        <v>11.75</v>
      </c>
      <c r="J92">
        <f>VLOOKUP(Table14[[#This Row],[menu_id]],Table2[#All],6,0)</f>
        <v>11.5</v>
      </c>
      <c r="K92" t="str">
        <f>VLOOKUP(Table14[[#This Row],[menu_id]],Table2[#All],7,0)</f>
        <v>lunch</v>
      </c>
      <c r="L92" t="str">
        <f>VLOOKUP(Table14[[#This Row],[menu_id]],Table2[#All],8,0)</f>
        <v>Chicago</v>
      </c>
    </row>
    <row r="93" spans="1:12" x14ac:dyDescent="0.35">
      <c r="A93" t="s">
        <v>281</v>
      </c>
      <c r="B93" t="s">
        <v>57</v>
      </c>
      <c r="C93" t="s">
        <v>9</v>
      </c>
      <c r="D93" t="s">
        <v>282</v>
      </c>
      <c r="E93" t="b">
        <v>1</v>
      </c>
      <c r="F93" s="24">
        <f>VLOOKUP(Table14[[#This Row],[menu_id]],Table2[#All],2,0)</f>
        <v>43567</v>
      </c>
      <c r="G93" t="str">
        <f>VLOOKUP(Table14[[#This Row],[menu_id]],Table2[#All],3,0)</f>
        <v>e40c412711c8</v>
      </c>
      <c r="H93" t="str">
        <f>VLOOKUP(Table14[[#This Row],[menu_id]],Table2[#All],4,0)</f>
        <v>af725ef93704</v>
      </c>
      <c r="I93">
        <f>VLOOKUP(Table14[[#This Row],[menu_id]],Table2[#All],5,0)</f>
        <v>5.5</v>
      </c>
      <c r="J93">
        <f>VLOOKUP(Table14[[#This Row],[menu_id]],Table2[#All],6,0)</f>
        <v>10.1</v>
      </c>
      <c r="K93" t="str">
        <f>VLOOKUP(Table14[[#This Row],[menu_id]],Table2[#All],7,0)</f>
        <v>lunch</v>
      </c>
      <c r="L93" t="str">
        <f>VLOOKUP(Table14[[#This Row],[menu_id]],Table2[#All],8,0)</f>
        <v>Seattle</v>
      </c>
    </row>
    <row r="94" spans="1:12" x14ac:dyDescent="0.35">
      <c r="A94" t="s">
        <v>283</v>
      </c>
      <c r="B94" t="s">
        <v>20</v>
      </c>
      <c r="C94" t="s">
        <v>9</v>
      </c>
      <c r="D94" t="s">
        <v>284</v>
      </c>
      <c r="E94" t="b">
        <v>1</v>
      </c>
      <c r="F94" s="24">
        <f>VLOOKUP(Table14[[#This Row],[menu_id]],Table2[#All],2,0)</f>
        <v>43557</v>
      </c>
      <c r="G94" t="str">
        <f>VLOOKUP(Table14[[#This Row],[menu_id]],Table2[#All],3,0)</f>
        <v>59c228acd21f</v>
      </c>
      <c r="H94" t="str">
        <f>VLOOKUP(Table14[[#This Row],[menu_id]],Table2[#All],4,0)</f>
        <v>ffcff44b013c</v>
      </c>
      <c r="I94">
        <f>VLOOKUP(Table14[[#This Row],[menu_id]],Table2[#All],5,0)</f>
        <v>5.25</v>
      </c>
      <c r="J94">
        <f>VLOOKUP(Table14[[#This Row],[menu_id]],Table2[#All],6,0)</f>
        <v>10.1</v>
      </c>
      <c r="K94" t="str">
        <f>VLOOKUP(Table14[[#This Row],[menu_id]],Table2[#All],7,0)</f>
        <v>lunch</v>
      </c>
      <c r="L94" t="str">
        <f>VLOOKUP(Table14[[#This Row],[menu_id]],Table2[#All],8,0)</f>
        <v>Seattle</v>
      </c>
    </row>
    <row r="95" spans="1:12" x14ac:dyDescent="0.35">
      <c r="A95" t="s">
        <v>285</v>
      </c>
      <c r="B95" t="s">
        <v>286</v>
      </c>
      <c r="C95" t="s">
        <v>9</v>
      </c>
      <c r="D95" t="s">
        <v>287</v>
      </c>
      <c r="E95" t="b">
        <v>1</v>
      </c>
      <c r="F95" s="24">
        <f>VLOOKUP(Table14[[#This Row],[menu_id]],Table2[#All],2,0)</f>
        <v>43557</v>
      </c>
      <c r="G95" t="str">
        <f>VLOOKUP(Table14[[#This Row],[menu_id]],Table2[#All],3,0)</f>
        <v>0b0897e22802</v>
      </c>
      <c r="H95" t="str">
        <f>VLOOKUP(Table14[[#This Row],[menu_id]],Table2[#All],4,0)</f>
        <v>a5a1955b27fc</v>
      </c>
      <c r="I95">
        <f>VLOOKUP(Table14[[#This Row],[menu_id]],Table2[#All],5,0)</f>
        <v>5</v>
      </c>
      <c r="J95">
        <f>VLOOKUP(Table14[[#This Row],[menu_id]],Table2[#All],6,0)</f>
        <v>11.5</v>
      </c>
      <c r="K95" t="str">
        <f>VLOOKUP(Table14[[#This Row],[menu_id]],Table2[#All],7,0)</f>
        <v>lunch</v>
      </c>
      <c r="L95" t="str">
        <f>VLOOKUP(Table14[[#This Row],[menu_id]],Table2[#All],8,0)</f>
        <v>Chicago</v>
      </c>
    </row>
    <row r="96" spans="1:12" x14ac:dyDescent="0.35">
      <c r="A96" t="s">
        <v>288</v>
      </c>
      <c r="B96" t="s">
        <v>289</v>
      </c>
      <c r="C96" t="s">
        <v>9</v>
      </c>
      <c r="D96" t="s">
        <v>290</v>
      </c>
      <c r="E96" t="b">
        <v>1</v>
      </c>
      <c r="F96" s="24">
        <f>VLOOKUP(Table14[[#This Row],[menu_id]],Table2[#All],2,0)</f>
        <v>43564</v>
      </c>
      <c r="G96" t="str">
        <f>VLOOKUP(Table14[[#This Row],[menu_id]],Table2[#All],3,0)</f>
        <v>69ed976fd1ca</v>
      </c>
      <c r="H96" t="str">
        <f>VLOOKUP(Table14[[#This Row],[menu_id]],Table2[#All],4,0)</f>
        <v>9b76fd08aabf</v>
      </c>
      <c r="I96">
        <f>VLOOKUP(Table14[[#This Row],[menu_id]],Table2[#All],5,0)</f>
        <v>6.64</v>
      </c>
      <c r="J96">
        <f>VLOOKUP(Table14[[#This Row],[menu_id]],Table2[#All],6,0)</f>
        <v>11.5</v>
      </c>
      <c r="K96" t="str">
        <f>VLOOKUP(Table14[[#This Row],[menu_id]],Table2[#All],7,0)</f>
        <v>lunch</v>
      </c>
      <c r="L96" t="str">
        <f>VLOOKUP(Table14[[#This Row],[menu_id]],Table2[#All],8,0)</f>
        <v>Chicago</v>
      </c>
    </row>
    <row r="97" spans="1:12" x14ac:dyDescent="0.35">
      <c r="A97" t="s">
        <v>291</v>
      </c>
      <c r="B97" t="s">
        <v>81</v>
      </c>
      <c r="C97" t="s">
        <v>9</v>
      </c>
      <c r="D97" t="s">
        <v>292</v>
      </c>
      <c r="E97" t="b">
        <v>1</v>
      </c>
      <c r="F97" s="24">
        <f>VLOOKUP(Table14[[#This Row],[menu_id]],Table2[#All],2,0)</f>
        <v>43564</v>
      </c>
      <c r="G97" t="str">
        <f>VLOOKUP(Table14[[#This Row],[menu_id]],Table2[#All],3,0)</f>
        <v>9adf6d17e5a9</v>
      </c>
      <c r="H97" t="str">
        <f>VLOOKUP(Table14[[#This Row],[menu_id]],Table2[#All],4,0)</f>
        <v>ad304fb4f951</v>
      </c>
      <c r="I97">
        <f>VLOOKUP(Table14[[#This Row],[menu_id]],Table2[#All],5,0)</f>
        <v>6.25</v>
      </c>
      <c r="J97">
        <f>VLOOKUP(Table14[[#This Row],[menu_id]],Table2[#All],6,0)</f>
        <v>10.1</v>
      </c>
      <c r="K97" t="str">
        <f>VLOOKUP(Table14[[#This Row],[menu_id]],Table2[#All],7,0)</f>
        <v>lunch</v>
      </c>
      <c r="L97" t="str">
        <f>VLOOKUP(Table14[[#This Row],[menu_id]],Table2[#All],8,0)</f>
        <v>Seattle</v>
      </c>
    </row>
    <row r="98" spans="1:12" x14ac:dyDescent="0.35">
      <c r="A98" t="s">
        <v>294</v>
      </c>
      <c r="B98" t="s">
        <v>289</v>
      </c>
      <c r="C98" t="s">
        <v>9</v>
      </c>
      <c r="D98" t="s">
        <v>295</v>
      </c>
      <c r="E98" t="b">
        <v>1</v>
      </c>
      <c r="F98" s="24">
        <f>VLOOKUP(Table14[[#This Row],[menu_id]],Table2[#All],2,0)</f>
        <v>43564</v>
      </c>
      <c r="G98" t="str">
        <f>VLOOKUP(Table14[[#This Row],[menu_id]],Table2[#All],3,0)</f>
        <v>69ed976fd1ca</v>
      </c>
      <c r="H98" t="str">
        <f>VLOOKUP(Table14[[#This Row],[menu_id]],Table2[#All],4,0)</f>
        <v>9b76fd08aabf</v>
      </c>
      <c r="I98">
        <f>VLOOKUP(Table14[[#This Row],[menu_id]],Table2[#All],5,0)</f>
        <v>6.64</v>
      </c>
      <c r="J98">
        <f>VLOOKUP(Table14[[#This Row],[menu_id]],Table2[#All],6,0)</f>
        <v>11.5</v>
      </c>
      <c r="K98" t="str">
        <f>VLOOKUP(Table14[[#This Row],[menu_id]],Table2[#All],7,0)</f>
        <v>lunch</v>
      </c>
      <c r="L98" t="str">
        <f>VLOOKUP(Table14[[#This Row],[menu_id]],Table2[#All],8,0)</f>
        <v>Chicago</v>
      </c>
    </row>
    <row r="99" spans="1:12" x14ac:dyDescent="0.35">
      <c r="A99" t="s">
        <v>298</v>
      </c>
      <c r="B99" t="s">
        <v>241</v>
      </c>
      <c r="C99" t="s">
        <v>9</v>
      </c>
      <c r="D99" t="s">
        <v>299</v>
      </c>
      <c r="E99" t="b">
        <v>1</v>
      </c>
      <c r="F99" s="24">
        <f>VLOOKUP(Table14[[#This Row],[menu_id]],Table2[#All],2,0)</f>
        <v>43559</v>
      </c>
      <c r="G99" t="str">
        <f>VLOOKUP(Table14[[#This Row],[menu_id]],Table2[#All],3,0)</f>
        <v>bd6c55a7113c</v>
      </c>
      <c r="H99" t="str">
        <f>VLOOKUP(Table14[[#This Row],[menu_id]],Table2[#All],4,0)</f>
        <v>32524ba7065d</v>
      </c>
      <c r="I99">
        <f>VLOOKUP(Table14[[#This Row],[menu_id]],Table2[#All],5,0)</f>
        <v>5.7</v>
      </c>
      <c r="J99">
        <f>VLOOKUP(Table14[[#This Row],[menu_id]],Table2[#All],6,0)</f>
        <v>10.1</v>
      </c>
      <c r="K99" t="str">
        <f>VLOOKUP(Table14[[#This Row],[menu_id]],Table2[#All],7,0)</f>
        <v>lunch</v>
      </c>
      <c r="L99" t="str">
        <f>VLOOKUP(Table14[[#This Row],[menu_id]],Table2[#All],8,0)</f>
        <v>Seattle</v>
      </c>
    </row>
    <row r="100" spans="1:12" x14ac:dyDescent="0.35">
      <c r="A100" t="s">
        <v>301</v>
      </c>
      <c r="B100" t="s">
        <v>250</v>
      </c>
      <c r="C100" t="s">
        <v>9</v>
      </c>
      <c r="D100" t="s">
        <v>302</v>
      </c>
      <c r="E100" t="b">
        <v>1</v>
      </c>
      <c r="F100" s="24">
        <f>VLOOKUP(Table14[[#This Row],[menu_id]],Table2[#All],2,0)</f>
        <v>43556</v>
      </c>
      <c r="G100" t="str">
        <f>VLOOKUP(Table14[[#This Row],[menu_id]],Table2[#All],3,0)</f>
        <v>e6da5a382bb7</v>
      </c>
      <c r="H100" t="str">
        <f>VLOOKUP(Table14[[#This Row],[menu_id]],Table2[#All],4,0)</f>
        <v>ffcff44b013c</v>
      </c>
      <c r="I100">
        <f>VLOOKUP(Table14[[#This Row],[menu_id]],Table2[#All],5,0)</f>
        <v>5.25</v>
      </c>
      <c r="J100">
        <f>VLOOKUP(Table14[[#This Row],[menu_id]],Table2[#All],6,0)</f>
        <v>10.1</v>
      </c>
      <c r="K100" t="str">
        <f>VLOOKUP(Table14[[#This Row],[menu_id]],Table2[#All],7,0)</f>
        <v>lunch</v>
      </c>
      <c r="L100" t="str">
        <f>VLOOKUP(Table14[[#This Row],[menu_id]],Table2[#All],8,0)</f>
        <v>Seattle</v>
      </c>
    </row>
    <row r="101" spans="1:12" x14ac:dyDescent="0.35">
      <c r="A101" t="s">
        <v>303</v>
      </c>
      <c r="B101" t="s">
        <v>32</v>
      </c>
      <c r="C101" t="s">
        <v>9</v>
      </c>
      <c r="D101" t="s">
        <v>305</v>
      </c>
      <c r="E101" t="b">
        <v>1</v>
      </c>
      <c r="F101" s="24">
        <f>VLOOKUP(Table14[[#This Row],[menu_id]],Table2[#All],2,0)</f>
        <v>43565</v>
      </c>
      <c r="G101" t="str">
        <f>VLOOKUP(Table14[[#This Row],[menu_id]],Table2[#All],3,0)</f>
        <v>ba1d97f69656</v>
      </c>
      <c r="H101" t="str">
        <f>VLOOKUP(Table14[[#This Row],[menu_id]],Table2[#All],4,0)</f>
        <v>a969c477134f</v>
      </c>
      <c r="I101">
        <f>VLOOKUP(Table14[[#This Row],[menu_id]],Table2[#All],5,0)</f>
        <v>11</v>
      </c>
      <c r="J101">
        <f>VLOOKUP(Table14[[#This Row],[menu_id]],Table2[#All],6,0)</f>
        <v>11.5</v>
      </c>
      <c r="K101" t="str">
        <f>VLOOKUP(Table14[[#This Row],[menu_id]],Table2[#All],7,0)</f>
        <v>lunch</v>
      </c>
      <c r="L101" t="str">
        <f>VLOOKUP(Table14[[#This Row],[menu_id]],Table2[#All],8,0)</f>
        <v>Chicago</v>
      </c>
    </row>
    <row r="102" spans="1:12" x14ac:dyDescent="0.35">
      <c r="A102" t="s">
        <v>306</v>
      </c>
      <c r="B102" t="s">
        <v>172</v>
      </c>
      <c r="C102" t="s">
        <v>9</v>
      </c>
      <c r="D102" t="s">
        <v>307</v>
      </c>
      <c r="E102" t="b">
        <v>1</v>
      </c>
      <c r="F102" s="24">
        <f>VLOOKUP(Table14[[#This Row],[menu_id]],Table2[#All],2,0)</f>
        <v>43567</v>
      </c>
      <c r="G102" t="str">
        <f>VLOOKUP(Table14[[#This Row],[menu_id]],Table2[#All],3,0)</f>
        <v>52926af48831</v>
      </c>
      <c r="H102" t="str">
        <f>VLOOKUP(Table14[[#This Row],[menu_id]],Table2[#All],4,0)</f>
        <v>64216152ce0a</v>
      </c>
      <c r="I102">
        <f>VLOOKUP(Table14[[#This Row],[menu_id]],Table2[#All],5,0)</f>
        <v>6</v>
      </c>
      <c r="J102">
        <f>VLOOKUP(Table14[[#This Row],[menu_id]],Table2[#All],6,0)</f>
        <v>11.5</v>
      </c>
      <c r="K102" t="str">
        <f>VLOOKUP(Table14[[#This Row],[menu_id]],Table2[#All],7,0)</f>
        <v>lunch</v>
      </c>
      <c r="L102" t="str">
        <f>VLOOKUP(Table14[[#This Row],[menu_id]],Table2[#All],8,0)</f>
        <v>Chicago</v>
      </c>
    </row>
    <row r="103" spans="1:12" x14ac:dyDescent="0.35">
      <c r="A103" t="s">
        <v>308</v>
      </c>
      <c r="B103" t="s">
        <v>241</v>
      </c>
      <c r="C103" t="s">
        <v>9</v>
      </c>
      <c r="D103" t="s">
        <v>309</v>
      </c>
      <c r="E103" t="b">
        <v>1</v>
      </c>
      <c r="F103" s="24">
        <f>VLOOKUP(Table14[[#This Row],[menu_id]],Table2[#All],2,0)</f>
        <v>43559</v>
      </c>
      <c r="G103" t="str">
        <f>VLOOKUP(Table14[[#This Row],[menu_id]],Table2[#All],3,0)</f>
        <v>bd6c55a7113c</v>
      </c>
      <c r="H103" t="str">
        <f>VLOOKUP(Table14[[#This Row],[menu_id]],Table2[#All],4,0)</f>
        <v>32524ba7065d</v>
      </c>
      <c r="I103">
        <f>VLOOKUP(Table14[[#This Row],[menu_id]],Table2[#All],5,0)</f>
        <v>5.7</v>
      </c>
      <c r="J103">
        <f>VLOOKUP(Table14[[#This Row],[menu_id]],Table2[#All],6,0)</f>
        <v>10.1</v>
      </c>
      <c r="K103" t="str">
        <f>VLOOKUP(Table14[[#This Row],[menu_id]],Table2[#All],7,0)</f>
        <v>lunch</v>
      </c>
      <c r="L103" t="str">
        <f>VLOOKUP(Table14[[#This Row],[menu_id]],Table2[#All],8,0)</f>
        <v>Seattle</v>
      </c>
    </row>
    <row r="104" spans="1:12" x14ac:dyDescent="0.35">
      <c r="A104" t="s">
        <v>310</v>
      </c>
      <c r="B104" t="s">
        <v>241</v>
      </c>
      <c r="C104" t="s">
        <v>9</v>
      </c>
      <c r="D104" t="s">
        <v>311</v>
      </c>
      <c r="E104" t="b">
        <v>1</v>
      </c>
      <c r="F104" s="24">
        <f>VLOOKUP(Table14[[#This Row],[menu_id]],Table2[#All],2,0)</f>
        <v>43559</v>
      </c>
      <c r="G104" t="str">
        <f>VLOOKUP(Table14[[#This Row],[menu_id]],Table2[#All],3,0)</f>
        <v>bd6c55a7113c</v>
      </c>
      <c r="H104" t="str">
        <f>VLOOKUP(Table14[[#This Row],[menu_id]],Table2[#All],4,0)</f>
        <v>32524ba7065d</v>
      </c>
      <c r="I104">
        <f>VLOOKUP(Table14[[#This Row],[menu_id]],Table2[#All],5,0)</f>
        <v>5.7</v>
      </c>
      <c r="J104">
        <f>VLOOKUP(Table14[[#This Row],[menu_id]],Table2[#All],6,0)</f>
        <v>10.1</v>
      </c>
      <c r="K104" t="str">
        <f>VLOOKUP(Table14[[#This Row],[menu_id]],Table2[#All],7,0)</f>
        <v>lunch</v>
      </c>
      <c r="L104" t="str">
        <f>VLOOKUP(Table14[[#This Row],[menu_id]],Table2[#All],8,0)</f>
        <v>Seattle</v>
      </c>
    </row>
    <row r="105" spans="1:12" x14ac:dyDescent="0.35">
      <c r="A105" t="s">
        <v>312</v>
      </c>
      <c r="B105" t="s">
        <v>250</v>
      </c>
      <c r="C105" t="s">
        <v>9</v>
      </c>
      <c r="D105" t="s">
        <v>313</v>
      </c>
      <c r="E105" t="b">
        <v>1</v>
      </c>
      <c r="F105" s="24">
        <f>VLOOKUP(Table14[[#This Row],[menu_id]],Table2[#All],2,0)</f>
        <v>43556</v>
      </c>
      <c r="G105" t="str">
        <f>VLOOKUP(Table14[[#This Row],[menu_id]],Table2[#All],3,0)</f>
        <v>e6da5a382bb7</v>
      </c>
      <c r="H105" t="str">
        <f>VLOOKUP(Table14[[#This Row],[menu_id]],Table2[#All],4,0)</f>
        <v>ffcff44b013c</v>
      </c>
      <c r="I105">
        <f>VLOOKUP(Table14[[#This Row],[menu_id]],Table2[#All],5,0)</f>
        <v>5.25</v>
      </c>
      <c r="J105">
        <f>VLOOKUP(Table14[[#This Row],[menu_id]],Table2[#All],6,0)</f>
        <v>10.1</v>
      </c>
      <c r="K105" t="str">
        <f>VLOOKUP(Table14[[#This Row],[menu_id]],Table2[#All],7,0)</f>
        <v>lunch</v>
      </c>
      <c r="L105" t="str">
        <f>VLOOKUP(Table14[[#This Row],[menu_id]],Table2[#All],8,0)</f>
        <v>Seattle</v>
      </c>
    </row>
    <row r="106" spans="1:12" x14ac:dyDescent="0.35">
      <c r="A106" t="s">
        <v>314</v>
      </c>
      <c r="B106" t="s">
        <v>315</v>
      </c>
      <c r="C106" t="s">
        <v>9</v>
      </c>
      <c r="D106" t="s">
        <v>316</v>
      </c>
      <c r="E106" t="b">
        <v>1</v>
      </c>
      <c r="F106" s="24">
        <f>VLOOKUP(Table14[[#This Row],[menu_id]],Table2[#All],2,0)</f>
        <v>43556</v>
      </c>
      <c r="G106" t="str">
        <f>VLOOKUP(Table14[[#This Row],[menu_id]],Table2[#All],3,0)</f>
        <v>dcb8af98560d</v>
      </c>
      <c r="H106" t="str">
        <f>VLOOKUP(Table14[[#This Row],[menu_id]],Table2[#All],4,0)</f>
        <v>afa55d0e0004</v>
      </c>
      <c r="I106">
        <f>VLOOKUP(Table14[[#This Row],[menu_id]],Table2[#All],5,0)</f>
        <v>5.99</v>
      </c>
      <c r="J106">
        <f>VLOOKUP(Table14[[#This Row],[menu_id]],Table2[#All],6,0)</f>
        <v>11.5</v>
      </c>
      <c r="K106" t="str">
        <f>VLOOKUP(Table14[[#This Row],[menu_id]],Table2[#All],7,0)</f>
        <v>lunch</v>
      </c>
      <c r="L106" t="str">
        <f>VLOOKUP(Table14[[#This Row],[menu_id]],Table2[#All],8,0)</f>
        <v>Chicago</v>
      </c>
    </row>
    <row r="107" spans="1:12" x14ac:dyDescent="0.35">
      <c r="A107" t="s">
        <v>317</v>
      </c>
      <c r="B107" t="s">
        <v>12</v>
      </c>
      <c r="C107" t="s">
        <v>9</v>
      </c>
      <c r="D107" t="s">
        <v>318</v>
      </c>
      <c r="E107" t="b">
        <v>1</v>
      </c>
      <c r="F107" s="24">
        <f>VLOOKUP(Table14[[#This Row],[menu_id]],Table2[#All],2,0)</f>
        <v>43565</v>
      </c>
      <c r="G107" t="str">
        <f>VLOOKUP(Table14[[#This Row],[menu_id]],Table2[#All],3,0)</f>
        <v>a96bf3d329be</v>
      </c>
      <c r="H107" t="str">
        <f>VLOOKUP(Table14[[#This Row],[menu_id]],Table2[#All],4,0)</f>
        <v>b2ef540e3dbe</v>
      </c>
      <c r="I107">
        <f>VLOOKUP(Table14[[#This Row],[menu_id]],Table2[#All],5,0)</f>
        <v>6.8</v>
      </c>
      <c r="J107">
        <f>VLOOKUP(Table14[[#This Row],[menu_id]],Table2[#All],6,0)</f>
        <v>10.1</v>
      </c>
      <c r="K107" t="str">
        <f>VLOOKUP(Table14[[#This Row],[menu_id]],Table2[#All],7,0)</f>
        <v>lunch</v>
      </c>
      <c r="L107" t="str">
        <f>VLOOKUP(Table14[[#This Row],[menu_id]],Table2[#All],8,0)</f>
        <v>Seattle</v>
      </c>
    </row>
    <row r="108" spans="1:12" x14ac:dyDescent="0.35">
      <c r="A108" t="s">
        <v>319</v>
      </c>
      <c r="B108" t="s">
        <v>46</v>
      </c>
      <c r="C108" t="s">
        <v>9</v>
      </c>
      <c r="D108" t="s">
        <v>320</v>
      </c>
      <c r="E108" t="b">
        <v>1</v>
      </c>
      <c r="F108" s="24">
        <f>VLOOKUP(Table14[[#This Row],[menu_id]],Table2[#All],2,0)</f>
        <v>43566</v>
      </c>
      <c r="G108" t="str">
        <f>VLOOKUP(Table14[[#This Row],[menu_id]],Table2[#All],3,0)</f>
        <v>418ef21ccc73</v>
      </c>
      <c r="H108" t="str">
        <f>VLOOKUP(Table14[[#This Row],[menu_id]],Table2[#All],4,0)</f>
        <v>76e224451ab7</v>
      </c>
      <c r="I108">
        <f>VLOOKUP(Table14[[#This Row],[menu_id]],Table2[#All],5,0)</f>
        <v>5.5</v>
      </c>
      <c r="J108">
        <f>VLOOKUP(Table14[[#This Row],[menu_id]],Table2[#All],6,0)</f>
        <v>10.1</v>
      </c>
      <c r="K108" t="str">
        <f>VLOOKUP(Table14[[#This Row],[menu_id]],Table2[#All],7,0)</f>
        <v>lunch</v>
      </c>
      <c r="L108" t="str">
        <f>VLOOKUP(Table14[[#This Row],[menu_id]],Table2[#All],8,0)</f>
        <v>Seattle</v>
      </c>
    </row>
    <row r="109" spans="1:12" x14ac:dyDescent="0.35">
      <c r="A109" t="s">
        <v>321</v>
      </c>
      <c r="B109" t="s">
        <v>43</v>
      </c>
      <c r="C109" t="s">
        <v>9</v>
      </c>
      <c r="D109" t="s">
        <v>322</v>
      </c>
      <c r="E109" t="b">
        <v>1</v>
      </c>
      <c r="F109" s="24">
        <f>VLOOKUP(Table14[[#This Row],[menu_id]],Table2[#All],2,0)</f>
        <v>43556</v>
      </c>
      <c r="G109" t="str">
        <f>VLOOKUP(Table14[[#This Row],[menu_id]],Table2[#All],3,0)</f>
        <v>e768f704c6ae</v>
      </c>
      <c r="H109" t="str">
        <f>VLOOKUP(Table14[[#This Row],[menu_id]],Table2[#All],4,0)</f>
        <v>340fb85a346c</v>
      </c>
      <c r="I109">
        <f>VLOOKUP(Table14[[#This Row],[menu_id]],Table2[#All],5,0)</f>
        <v>5.8</v>
      </c>
      <c r="J109">
        <f>VLOOKUP(Table14[[#This Row],[menu_id]],Table2[#All],6,0)</f>
        <v>10.1</v>
      </c>
      <c r="K109" t="str">
        <f>VLOOKUP(Table14[[#This Row],[menu_id]],Table2[#All],7,0)</f>
        <v>lunch</v>
      </c>
      <c r="L109" t="str">
        <f>VLOOKUP(Table14[[#This Row],[menu_id]],Table2[#All],8,0)</f>
        <v>Seattle</v>
      </c>
    </row>
    <row r="110" spans="1:12" x14ac:dyDescent="0.35">
      <c r="A110" t="s">
        <v>323</v>
      </c>
      <c r="B110" t="s">
        <v>324</v>
      </c>
      <c r="C110" t="s">
        <v>9</v>
      </c>
      <c r="D110" t="s">
        <v>325</v>
      </c>
      <c r="E110" t="b">
        <v>1</v>
      </c>
      <c r="F110" s="24">
        <f>VLOOKUP(Table14[[#This Row],[menu_id]],Table2[#All],2,0)</f>
        <v>43558</v>
      </c>
      <c r="G110" t="str">
        <f>VLOOKUP(Table14[[#This Row],[menu_id]],Table2[#All],3,0)</f>
        <v>1028a38ad71e</v>
      </c>
      <c r="H110" t="str">
        <f>VLOOKUP(Table14[[#This Row],[menu_id]],Table2[#All],4,0)</f>
        <v>7d8b8e0a0ebb</v>
      </c>
      <c r="I110">
        <f>VLOOKUP(Table14[[#This Row],[menu_id]],Table2[#All],5,0)</f>
        <v>5.5</v>
      </c>
      <c r="J110">
        <f>VLOOKUP(Table14[[#This Row],[menu_id]],Table2[#All],6,0)</f>
        <v>10.1</v>
      </c>
      <c r="K110" t="str">
        <f>VLOOKUP(Table14[[#This Row],[menu_id]],Table2[#All],7,0)</f>
        <v>lunch</v>
      </c>
      <c r="L110" t="str">
        <f>VLOOKUP(Table14[[#This Row],[menu_id]],Table2[#All],8,0)</f>
        <v>Seattle</v>
      </c>
    </row>
    <row r="111" spans="1:12" x14ac:dyDescent="0.35">
      <c r="A111" t="s">
        <v>327</v>
      </c>
      <c r="B111" t="s">
        <v>250</v>
      </c>
      <c r="C111" t="s">
        <v>9</v>
      </c>
      <c r="D111" t="s">
        <v>328</v>
      </c>
      <c r="E111" t="b">
        <v>1</v>
      </c>
      <c r="F111" s="24">
        <f>VLOOKUP(Table14[[#This Row],[menu_id]],Table2[#All],2,0)</f>
        <v>43556</v>
      </c>
      <c r="G111" t="str">
        <f>VLOOKUP(Table14[[#This Row],[menu_id]],Table2[#All],3,0)</f>
        <v>e6da5a382bb7</v>
      </c>
      <c r="H111" t="str">
        <f>VLOOKUP(Table14[[#This Row],[menu_id]],Table2[#All],4,0)</f>
        <v>ffcff44b013c</v>
      </c>
      <c r="I111">
        <f>VLOOKUP(Table14[[#This Row],[menu_id]],Table2[#All],5,0)</f>
        <v>5.25</v>
      </c>
      <c r="J111">
        <f>VLOOKUP(Table14[[#This Row],[menu_id]],Table2[#All],6,0)</f>
        <v>10.1</v>
      </c>
      <c r="K111" t="str">
        <f>VLOOKUP(Table14[[#This Row],[menu_id]],Table2[#All],7,0)</f>
        <v>lunch</v>
      </c>
      <c r="L111" t="str">
        <f>VLOOKUP(Table14[[#This Row],[menu_id]],Table2[#All],8,0)</f>
        <v>Seattle</v>
      </c>
    </row>
    <row r="112" spans="1:12" x14ac:dyDescent="0.35">
      <c r="A112" t="s">
        <v>329</v>
      </c>
      <c r="B112" t="s">
        <v>330</v>
      </c>
      <c r="C112" t="s">
        <v>9</v>
      </c>
      <c r="D112" t="s">
        <v>331</v>
      </c>
      <c r="E112" t="b">
        <v>1</v>
      </c>
      <c r="F112" s="24">
        <f>VLOOKUP(Table14[[#This Row],[menu_id]],Table2[#All],2,0)</f>
        <v>43559</v>
      </c>
      <c r="G112" t="str">
        <f>VLOOKUP(Table14[[#This Row],[menu_id]],Table2[#All],3,0)</f>
        <v>10aee25b350a</v>
      </c>
      <c r="H112" t="str">
        <f>VLOOKUP(Table14[[#This Row],[menu_id]],Table2[#All],4,0)</f>
        <v>7931e2eb8ace</v>
      </c>
      <c r="I112">
        <f>VLOOKUP(Table14[[#This Row],[menu_id]],Table2[#All],5,0)</f>
        <v>4.5</v>
      </c>
      <c r="J112">
        <f>VLOOKUP(Table14[[#This Row],[menu_id]],Table2[#All],6,0)</f>
        <v>11.5</v>
      </c>
      <c r="K112" t="str">
        <f>VLOOKUP(Table14[[#This Row],[menu_id]],Table2[#All],7,0)</f>
        <v>lunch</v>
      </c>
      <c r="L112" t="str">
        <f>VLOOKUP(Table14[[#This Row],[menu_id]],Table2[#All],8,0)</f>
        <v>Chicago</v>
      </c>
    </row>
    <row r="113" spans="1:12" x14ac:dyDescent="0.35">
      <c r="A113" t="s">
        <v>333</v>
      </c>
      <c r="B113" t="s">
        <v>16</v>
      </c>
      <c r="C113" t="s">
        <v>9</v>
      </c>
      <c r="D113" t="s">
        <v>334</v>
      </c>
      <c r="E113" t="b">
        <v>1</v>
      </c>
      <c r="F113" s="24">
        <f>VLOOKUP(Table14[[#This Row],[menu_id]],Table2[#All],2,0)</f>
        <v>43567</v>
      </c>
      <c r="G113" t="str">
        <f>VLOOKUP(Table14[[#This Row],[menu_id]],Table2[#All],3,0)</f>
        <v>3e16e1213da0</v>
      </c>
      <c r="H113" t="str">
        <f>VLOOKUP(Table14[[#This Row],[menu_id]],Table2[#All],4,0)</f>
        <v>a9974f64e053</v>
      </c>
      <c r="I113">
        <f>VLOOKUP(Table14[[#This Row],[menu_id]],Table2[#All],5,0)</f>
        <v>4.95</v>
      </c>
      <c r="J113">
        <f>VLOOKUP(Table14[[#This Row],[menu_id]],Table2[#All],6,0)</f>
        <v>10.1</v>
      </c>
      <c r="K113" t="str">
        <f>VLOOKUP(Table14[[#This Row],[menu_id]],Table2[#All],7,0)</f>
        <v>lunch</v>
      </c>
      <c r="L113" t="str">
        <f>VLOOKUP(Table14[[#This Row],[menu_id]],Table2[#All],8,0)</f>
        <v>Seattle</v>
      </c>
    </row>
    <row r="114" spans="1:12" x14ac:dyDescent="0.35">
      <c r="A114" t="s">
        <v>335</v>
      </c>
      <c r="B114" t="s">
        <v>336</v>
      </c>
      <c r="C114" t="s">
        <v>9</v>
      </c>
      <c r="D114" t="s">
        <v>337</v>
      </c>
      <c r="E114" t="b">
        <v>1</v>
      </c>
      <c r="F114" s="24">
        <f>VLOOKUP(Table14[[#This Row],[menu_id]],Table2[#All],2,0)</f>
        <v>43556</v>
      </c>
      <c r="G114" t="str">
        <f>VLOOKUP(Table14[[#This Row],[menu_id]],Table2[#All],3,0)</f>
        <v>41cbd225a772</v>
      </c>
      <c r="H114" t="str">
        <f>VLOOKUP(Table14[[#This Row],[menu_id]],Table2[#All],4,0)</f>
        <v>b2ef540e3dbe</v>
      </c>
      <c r="I114">
        <f>VLOOKUP(Table14[[#This Row],[menu_id]],Table2[#All],5,0)</f>
        <v>6.8</v>
      </c>
      <c r="J114">
        <f>VLOOKUP(Table14[[#This Row],[menu_id]],Table2[#All],6,0)</f>
        <v>10.1</v>
      </c>
      <c r="K114" t="str">
        <f>VLOOKUP(Table14[[#This Row],[menu_id]],Table2[#All],7,0)</f>
        <v>lunch</v>
      </c>
      <c r="L114" t="str">
        <f>VLOOKUP(Table14[[#This Row],[menu_id]],Table2[#All],8,0)</f>
        <v>Seattle</v>
      </c>
    </row>
    <row r="115" spans="1:12" x14ac:dyDescent="0.35">
      <c r="A115" t="s">
        <v>338</v>
      </c>
      <c r="B115" t="s">
        <v>162</v>
      </c>
      <c r="C115" t="s">
        <v>9</v>
      </c>
      <c r="D115" t="s">
        <v>340</v>
      </c>
      <c r="E115" t="b">
        <v>1</v>
      </c>
      <c r="F115" s="24">
        <f>VLOOKUP(Table14[[#This Row],[menu_id]],Table2[#All],2,0)</f>
        <v>43556</v>
      </c>
      <c r="G115" t="str">
        <f>VLOOKUP(Table14[[#This Row],[menu_id]],Table2[#All],3,0)</f>
        <v>71d6b72a3bf9</v>
      </c>
      <c r="H115" t="str">
        <f>VLOOKUP(Table14[[#This Row],[menu_id]],Table2[#All],4,0)</f>
        <v>8d29781a8b2f</v>
      </c>
      <c r="I115">
        <f>VLOOKUP(Table14[[#This Row],[menu_id]],Table2[#All],5,0)</f>
        <v>4.5</v>
      </c>
      <c r="J115">
        <f>VLOOKUP(Table14[[#This Row],[menu_id]],Table2[#All],6,0)</f>
        <v>11.5</v>
      </c>
      <c r="K115" t="str">
        <f>VLOOKUP(Table14[[#This Row],[menu_id]],Table2[#All],7,0)</f>
        <v>lunch</v>
      </c>
      <c r="L115" t="str">
        <f>VLOOKUP(Table14[[#This Row],[menu_id]],Table2[#All],8,0)</f>
        <v>Chicago</v>
      </c>
    </row>
    <row r="116" spans="1:12" x14ac:dyDescent="0.35">
      <c r="A116" t="s">
        <v>341</v>
      </c>
      <c r="B116" t="s">
        <v>172</v>
      </c>
      <c r="C116" t="s">
        <v>9</v>
      </c>
      <c r="D116" t="s">
        <v>342</v>
      </c>
      <c r="E116" t="b">
        <v>1</v>
      </c>
      <c r="F116" s="24">
        <f>VLOOKUP(Table14[[#This Row],[menu_id]],Table2[#All],2,0)</f>
        <v>43567</v>
      </c>
      <c r="G116" t="str">
        <f>VLOOKUP(Table14[[#This Row],[menu_id]],Table2[#All],3,0)</f>
        <v>52926af48831</v>
      </c>
      <c r="H116" t="str">
        <f>VLOOKUP(Table14[[#This Row],[menu_id]],Table2[#All],4,0)</f>
        <v>64216152ce0a</v>
      </c>
      <c r="I116">
        <f>VLOOKUP(Table14[[#This Row],[menu_id]],Table2[#All],5,0)</f>
        <v>6</v>
      </c>
      <c r="J116">
        <f>VLOOKUP(Table14[[#This Row],[menu_id]],Table2[#All],6,0)</f>
        <v>11.5</v>
      </c>
      <c r="K116" t="str">
        <f>VLOOKUP(Table14[[#This Row],[menu_id]],Table2[#All],7,0)</f>
        <v>lunch</v>
      </c>
      <c r="L116" t="str">
        <f>VLOOKUP(Table14[[#This Row],[menu_id]],Table2[#All],8,0)</f>
        <v>Chicago</v>
      </c>
    </row>
    <row r="117" spans="1:12" x14ac:dyDescent="0.35">
      <c r="A117" t="s">
        <v>343</v>
      </c>
      <c r="B117" t="s">
        <v>134</v>
      </c>
      <c r="C117" t="s">
        <v>9</v>
      </c>
      <c r="D117" t="s">
        <v>344</v>
      </c>
      <c r="E117" t="b">
        <v>1</v>
      </c>
      <c r="F117" s="24">
        <f>VLOOKUP(Table14[[#This Row],[menu_id]],Table2[#All],2,0)</f>
        <v>43559</v>
      </c>
      <c r="G117" t="str">
        <f>VLOOKUP(Table14[[#This Row],[menu_id]],Table2[#All],3,0)</f>
        <v>4e1ff031d14e</v>
      </c>
      <c r="H117" t="str">
        <f>VLOOKUP(Table14[[#This Row],[menu_id]],Table2[#All],4,0)</f>
        <v>d7730782fbfb</v>
      </c>
      <c r="I117">
        <f>VLOOKUP(Table14[[#This Row],[menu_id]],Table2[#All],5,0)</f>
        <v>5.75</v>
      </c>
      <c r="J117">
        <f>VLOOKUP(Table14[[#This Row],[menu_id]],Table2[#All],6,0)</f>
        <v>10.1</v>
      </c>
      <c r="K117" t="str">
        <f>VLOOKUP(Table14[[#This Row],[menu_id]],Table2[#All],7,0)</f>
        <v>lunch</v>
      </c>
      <c r="L117" t="str">
        <f>VLOOKUP(Table14[[#This Row],[menu_id]],Table2[#All],8,0)</f>
        <v>Seattle</v>
      </c>
    </row>
    <row r="118" spans="1:12" x14ac:dyDescent="0.35">
      <c r="A118" t="s">
        <v>345</v>
      </c>
      <c r="B118" t="s">
        <v>346</v>
      </c>
      <c r="C118" t="s">
        <v>9</v>
      </c>
      <c r="D118" t="s">
        <v>347</v>
      </c>
      <c r="E118" t="b">
        <v>1</v>
      </c>
      <c r="F118" s="24">
        <f>VLOOKUP(Table14[[#This Row],[menu_id]],Table2[#All],2,0)</f>
        <v>43564</v>
      </c>
      <c r="G118" t="str">
        <f>VLOOKUP(Table14[[#This Row],[menu_id]],Table2[#All],3,0)</f>
        <v>e310c04649e0</v>
      </c>
      <c r="H118" t="str">
        <f>VLOOKUP(Table14[[#This Row],[menu_id]],Table2[#All],4,0)</f>
        <v>340fb85a346c</v>
      </c>
      <c r="I118">
        <f>VLOOKUP(Table14[[#This Row],[menu_id]],Table2[#All],5,0)</f>
        <v>5.8</v>
      </c>
      <c r="J118">
        <f>VLOOKUP(Table14[[#This Row],[menu_id]],Table2[#All],6,0)</f>
        <v>10.1</v>
      </c>
      <c r="K118" t="str">
        <f>VLOOKUP(Table14[[#This Row],[menu_id]],Table2[#All],7,0)</f>
        <v>lunch</v>
      </c>
      <c r="L118" t="str">
        <f>VLOOKUP(Table14[[#This Row],[menu_id]],Table2[#All],8,0)</f>
        <v>Seattle</v>
      </c>
    </row>
    <row r="119" spans="1:12" x14ac:dyDescent="0.35">
      <c r="A119" t="s">
        <v>348</v>
      </c>
      <c r="B119" t="s">
        <v>108</v>
      </c>
      <c r="C119" t="s">
        <v>9</v>
      </c>
      <c r="D119" t="s">
        <v>349</v>
      </c>
      <c r="E119" t="b">
        <v>1</v>
      </c>
      <c r="F119" s="24">
        <f>VLOOKUP(Table14[[#This Row],[menu_id]],Table2[#All],2,0)</f>
        <v>43565</v>
      </c>
      <c r="G119" t="str">
        <f>VLOOKUP(Table14[[#This Row],[menu_id]],Table2[#All],3,0)</f>
        <v>c14aa4830177</v>
      </c>
      <c r="H119" t="str">
        <f>VLOOKUP(Table14[[#This Row],[menu_id]],Table2[#All],4,0)</f>
        <v>7b2a7251b54c</v>
      </c>
      <c r="I119">
        <f>VLOOKUP(Table14[[#This Row],[menu_id]],Table2[#All],5,0)</f>
        <v>5.95</v>
      </c>
      <c r="J119">
        <f>VLOOKUP(Table14[[#This Row],[menu_id]],Table2[#All],6,0)</f>
        <v>10.1</v>
      </c>
      <c r="K119" t="str">
        <f>VLOOKUP(Table14[[#This Row],[menu_id]],Table2[#All],7,0)</f>
        <v>lunch</v>
      </c>
      <c r="L119" t="str">
        <f>VLOOKUP(Table14[[#This Row],[menu_id]],Table2[#All],8,0)</f>
        <v>Seattle</v>
      </c>
    </row>
    <row r="120" spans="1:12" x14ac:dyDescent="0.35">
      <c r="A120" t="s">
        <v>350</v>
      </c>
      <c r="B120" t="s">
        <v>351</v>
      </c>
      <c r="C120" t="s">
        <v>9</v>
      </c>
      <c r="D120" t="s">
        <v>352</v>
      </c>
      <c r="E120" t="b">
        <v>1</v>
      </c>
      <c r="F120" s="24">
        <f>VLOOKUP(Table14[[#This Row],[menu_id]],Table2[#All],2,0)</f>
        <v>43558</v>
      </c>
      <c r="G120" t="str">
        <f>VLOOKUP(Table14[[#This Row],[menu_id]],Table2[#All],3,0)</f>
        <v>68077af5e4f1</v>
      </c>
      <c r="H120" t="str">
        <f>VLOOKUP(Table14[[#This Row],[menu_id]],Table2[#All],4,0)</f>
        <v>33da060b427a</v>
      </c>
      <c r="I120">
        <f>VLOOKUP(Table14[[#This Row],[menu_id]],Table2[#All],5,0)</f>
        <v>5.75</v>
      </c>
      <c r="J120">
        <f>VLOOKUP(Table14[[#This Row],[menu_id]],Table2[#All],6,0)</f>
        <v>10.1</v>
      </c>
      <c r="K120" t="str">
        <f>VLOOKUP(Table14[[#This Row],[menu_id]],Table2[#All],7,0)</f>
        <v>lunch</v>
      </c>
      <c r="L120" t="str">
        <f>VLOOKUP(Table14[[#This Row],[menu_id]],Table2[#All],8,0)</f>
        <v>Seattle</v>
      </c>
    </row>
    <row r="121" spans="1:12" x14ac:dyDescent="0.35">
      <c r="A121" t="s">
        <v>353</v>
      </c>
      <c r="B121" t="s">
        <v>354</v>
      </c>
      <c r="C121" t="s">
        <v>9</v>
      </c>
      <c r="D121" t="s">
        <v>355</v>
      </c>
      <c r="E121" t="b">
        <v>1</v>
      </c>
      <c r="F121" s="24">
        <f>VLOOKUP(Table14[[#This Row],[menu_id]],Table2[#All],2,0)</f>
        <v>43565</v>
      </c>
      <c r="G121" t="str">
        <f>VLOOKUP(Table14[[#This Row],[menu_id]],Table2[#All],3,0)</f>
        <v>0f66058b9ec5</v>
      </c>
      <c r="H121" t="str">
        <f>VLOOKUP(Table14[[#This Row],[menu_id]],Table2[#All],4,0)</f>
        <v>85aa296ddc0d</v>
      </c>
      <c r="I121">
        <f>VLOOKUP(Table14[[#This Row],[menu_id]],Table2[#All],5,0)</f>
        <v>4</v>
      </c>
      <c r="J121">
        <f>VLOOKUP(Table14[[#This Row],[menu_id]],Table2[#All],6,0)</f>
        <v>11.5</v>
      </c>
      <c r="K121" t="str">
        <f>VLOOKUP(Table14[[#This Row],[menu_id]],Table2[#All],7,0)</f>
        <v>lunch</v>
      </c>
      <c r="L121" t="str">
        <f>VLOOKUP(Table14[[#This Row],[menu_id]],Table2[#All],8,0)</f>
        <v>Chicago</v>
      </c>
    </row>
    <row r="122" spans="1:12" x14ac:dyDescent="0.35">
      <c r="A122" t="s">
        <v>357</v>
      </c>
      <c r="B122" t="s">
        <v>94</v>
      </c>
      <c r="C122" t="s">
        <v>9</v>
      </c>
      <c r="D122" t="s">
        <v>359</v>
      </c>
      <c r="E122" t="b">
        <v>1</v>
      </c>
      <c r="F122" s="24">
        <f>VLOOKUP(Table14[[#This Row],[menu_id]],Table2[#All],2,0)</f>
        <v>43567</v>
      </c>
      <c r="G122" t="str">
        <f>VLOOKUP(Table14[[#This Row],[menu_id]],Table2[#All],3,0)</f>
        <v>4cd6c7a1703b</v>
      </c>
      <c r="H122" t="str">
        <f>VLOOKUP(Table14[[#This Row],[menu_id]],Table2[#All],4,0)</f>
        <v>d223e2bce7cf</v>
      </c>
      <c r="I122">
        <f>VLOOKUP(Table14[[#This Row],[menu_id]],Table2[#All],5,0)</f>
        <v>5</v>
      </c>
      <c r="J122">
        <f>VLOOKUP(Table14[[#This Row],[menu_id]],Table2[#All],6,0)</f>
        <v>10.1</v>
      </c>
      <c r="K122" t="str">
        <f>VLOOKUP(Table14[[#This Row],[menu_id]],Table2[#All],7,0)</f>
        <v>lunch</v>
      </c>
      <c r="L122" t="str">
        <f>VLOOKUP(Table14[[#This Row],[menu_id]],Table2[#All],8,0)</f>
        <v>Seattle</v>
      </c>
    </row>
    <row r="123" spans="1:12" x14ac:dyDescent="0.35">
      <c r="A123" t="s">
        <v>361</v>
      </c>
      <c r="B123" t="s">
        <v>315</v>
      </c>
      <c r="C123" t="s">
        <v>9</v>
      </c>
      <c r="D123" t="s">
        <v>362</v>
      </c>
      <c r="E123" t="b">
        <v>1</v>
      </c>
      <c r="F123" s="24">
        <f>VLOOKUP(Table14[[#This Row],[menu_id]],Table2[#All],2,0)</f>
        <v>43556</v>
      </c>
      <c r="G123" t="str">
        <f>VLOOKUP(Table14[[#This Row],[menu_id]],Table2[#All],3,0)</f>
        <v>dcb8af98560d</v>
      </c>
      <c r="H123" t="str">
        <f>VLOOKUP(Table14[[#This Row],[menu_id]],Table2[#All],4,0)</f>
        <v>afa55d0e0004</v>
      </c>
      <c r="I123">
        <f>VLOOKUP(Table14[[#This Row],[menu_id]],Table2[#All],5,0)</f>
        <v>5.99</v>
      </c>
      <c r="J123">
        <f>VLOOKUP(Table14[[#This Row],[menu_id]],Table2[#All],6,0)</f>
        <v>11.5</v>
      </c>
      <c r="K123" t="str">
        <f>VLOOKUP(Table14[[#This Row],[menu_id]],Table2[#All],7,0)</f>
        <v>lunch</v>
      </c>
      <c r="L123" t="str">
        <f>VLOOKUP(Table14[[#This Row],[menu_id]],Table2[#All],8,0)</f>
        <v>Chicago</v>
      </c>
    </row>
    <row r="124" spans="1:12" x14ac:dyDescent="0.35">
      <c r="A124" t="s">
        <v>363</v>
      </c>
      <c r="B124" t="s">
        <v>68</v>
      </c>
      <c r="C124" t="s">
        <v>9</v>
      </c>
      <c r="D124" t="s">
        <v>364</v>
      </c>
      <c r="E124" t="b">
        <v>1</v>
      </c>
      <c r="F124" s="24">
        <f>VLOOKUP(Table14[[#This Row],[menu_id]],Table2[#All],2,0)</f>
        <v>43560</v>
      </c>
      <c r="G124" t="str">
        <f>VLOOKUP(Table14[[#This Row],[menu_id]],Table2[#All],3,0)</f>
        <v>f89ec17a8f5f</v>
      </c>
      <c r="H124" t="str">
        <f>VLOOKUP(Table14[[#This Row],[menu_id]],Table2[#All],4,0)</f>
        <v>a06b1ea8c279</v>
      </c>
      <c r="I124">
        <f>VLOOKUP(Table14[[#This Row],[menu_id]],Table2[#All],5,0)</f>
        <v>6.8</v>
      </c>
      <c r="J124">
        <f>VLOOKUP(Table14[[#This Row],[menu_id]],Table2[#All],6,0)</f>
        <v>10.1</v>
      </c>
      <c r="K124" t="str">
        <f>VLOOKUP(Table14[[#This Row],[menu_id]],Table2[#All],7,0)</f>
        <v>lunch</v>
      </c>
      <c r="L124" t="str">
        <f>VLOOKUP(Table14[[#This Row],[menu_id]],Table2[#All],8,0)</f>
        <v>Seattle</v>
      </c>
    </row>
    <row r="125" spans="1:12" x14ac:dyDescent="0.35">
      <c r="A125" t="s">
        <v>365</v>
      </c>
      <c r="B125" t="s">
        <v>100</v>
      </c>
      <c r="C125" t="s">
        <v>9</v>
      </c>
      <c r="D125" t="s">
        <v>366</v>
      </c>
      <c r="E125" t="b">
        <v>1</v>
      </c>
      <c r="F125" s="24">
        <f>VLOOKUP(Table14[[#This Row],[menu_id]],Table2[#All],2,0)</f>
        <v>43564</v>
      </c>
      <c r="G125" t="str">
        <f>VLOOKUP(Table14[[#This Row],[menu_id]],Table2[#All],3,0)</f>
        <v>d0e4efc702e0</v>
      </c>
      <c r="H125" t="str">
        <f>VLOOKUP(Table14[[#This Row],[menu_id]],Table2[#All],4,0)</f>
        <v>8cab6275ddb5</v>
      </c>
      <c r="I125">
        <f>VLOOKUP(Table14[[#This Row],[menu_id]],Table2[#All],5,0)</f>
        <v>5.75</v>
      </c>
      <c r="J125">
        <f>VLOOKUP(Table14[[#This Row],[menu_id]],Table2[#All],6,0)</f>
        <v>11.5</v>
      </c>
      <c r="K125" t="str">
        <f>VLOOKUP(Table14[[#This Row],[menu_id]],Table2[#All],7,0)</f>
        <v>lunch</v>
      </c>
      <c r="L125" t="str">
        <f>VLOOKUP(Table14[[#This Row],[menu_id]],Table2[#All],8,0)</f>
        <v>Chicago</v>
      </c>
    </row>
    <row r="126" spans="1:12" x14ac:dyDescent="0.35">
      <c r="A126" t="s">
        <v>367</v>
      </c>
      <c r="B126" t="s">
        <v>368</v>
      </c>
      <c r="C126" t="s">
        <v>9</v>
      </c>
      <c r="D126" t="s">
        <v>369</v>
      </c>
      <c r="E126" t="b">
        <v>1</v>
      </c>
      <c r="F126" s="24">
        <f>VLOOKUP(Table14[[#This Row],[menu_id]],Table2[#All],2,0)</f>
        <v>43557</v>
      </c>
      <c r="G126" t="str">
        <f>VLOOKUP(Table14[[#This Row],[menu_id]],Table2[#All],3,0)</f>
        <v>af34b5c605e8</v>
      </c>
      <c r="H126" t="str">
        <f>VLOOKUP(Table14[[#This Row],[menu_id]],Table2[#All],4,0)</f>
        <v>55029fc1d377</v>
      </c>
      <c r="I126">
        <f>VLOOKUP(Table14[[#This Row],[menu_id]],Table2[#All],5,0)</f>
        <v>4</v>
      </c>
      <c r="J126">
        <f>VLOOKUP(Table14[[#This Row],[menu_id]],Table2[#All],6,0)</f>
        <v>11.5</v>
      </c>
      <c r="K126" t="str">
        <f>VLOOKUP(Table14[[#This Row],[menu_id]],Table2[#All],7,0)</f>
        <v>lunch</v>
      </c>
      <c r="L126" t="str">
        <f>VLOOKUP(Table14[[#This Row],[menu_id]],Table2[#All],8,0)</f>
        <v>Chicago</v>
      </c>
    </row>
    <row r="127" spans="1:12" x14ac:dyDescent="0.35">
      <c r="A127" t="s">
        <v>370</v>
      </c>
      <c r="B127" t="s">
        <v>336</v>
      </c>
      <c r="C127" t="s">
        <v>9</v>
      </c>
      <c r="D127" t="s">
        <v>371</v>
      </c>
      <c r="E127" t="b">
        <v>1</v>
      </c>
      <c r="F127" s="24">
        <f>VLOOKUP(Table14[[#This Row],[menu_id]],Table2[#All],2,0)</f>
        <v>43556</v>
      </c>
      <c r="G127" t="str">
        <f>VLOOKUP(Table14[[#This Row],[menu_id]],Table2[#All],3,0)</f>
        <v>41cbd225a772</v>
      </c>
      <c r="H127" t="str">
        <f>VLOOKUP(Table14[[#This Row],[menu_id]],Table2[#All],4,0)</f>
        <v>b2ef540e3dbe</v>
      </c>
      <c r="I127">
        <f>VLOOKUP(Table14[[#This Row],[menu_id]],Table2[#All],5,0)</f>
        <v>6.8</v>
      </c>
      <c r="J127">
        <f>VLOOKUP(Table14[[#This Row],[menu_id]],Table2[#All],6,0)</f>
        <v>10.1</v>
      </c>
      <c r="K127" t="str">
        <f>VLOOKUP(Table14[[#This Row],[menu_id]],Table2[#All],7,0)</f>
        <v>lunch</v>
      </c>
      <c r="L127" t="str">
        <f>VLOOKUP(Table14[[#This Row],[menu_id]],Table2[#All],8,0)</f>
        <v>Seattle</v>
      </c>
    </row>
    <row r="128" spans="1:12" x14ac:dyDescent="0.35">
      <c r="A128" t="s">
        <v>372</v>
      </c>
      <c r="B128" t="s">
        <v>91</v>
      </c>
      <c r="C128" t="s">
        <v>9</v>
      </c>
      <c r="D128" t="s">
        <v>373</v>
      </c>
      <c r="E128" t="b">
        <v>1</v>
      </c>
      <c r="F128" s="24">
        <f>VLOOKUP(Table14[[#This Row],[menu_id]],Table2[#All],2,0)</f>
        <v>43557</v>
      </c>
      <c r="G128" t="str">
        <f>VLOOKUP(Table14[[#This Row],[menu_id]],Table2[#All],3,0)</f>
        <v>d74b38211905</v>
      </c>
      <c r="H128" t="str">
        <f>VLOOKUP(Table14[[#This Row],[menu_id]],Table2[#All],4,0)</f>
        <v>063beecf1419</v>
      </c>
      <c r="I128">
        <f>VLOOKUP(Table14[[#This Row],[menu_id]],Table2[#All],5,0)</f>
        <v>10.050000000000001</v>
      </c>
      <c r="J128">
        <f>VLOOKUP(Table14[[#This Row],[menu_id]],Table2[#All],6,0)</f>
        <v>11.5</v>
      </c>
      <c r="K128" t="str">
        <f>VLOOKUP(Table14[[#This Row],[menu_id]],Table2[#All],7,0)</f>
        <v>lunch</v>
      </c>
      <c r="L128" t="str">
        <f>VLOOKUP(Table14[[#This Row],[menu_id]],Table2[#All],8,0)</f>
        <v>Chicago</v>
      </c>
    </row>
    <row r="129" spans="1:12" x14ac:dyDescent="0.35">
      <c r="A129" t="s">
        <v>374</v>
      </c>
      <c r="B129" t="s">
        <v>375</v>
      </c>
      <c r="C129" t="s">
        <v>9</v>
      </c>
      <c r="D129" t="s">
        <v>376</v>
      </c>
      <c r="E129" t="b">
        <v>1</v>
      </c>
      <c r="F129" s="24">
        <f>VLOOKUP(Table14[[#This Row],[menu_id]],Table2[#All],2,0)</f>
        <v>43566</v>
      </c>
      <c r="G129" t="str">
        <f>VLOOKUP(Table14[[#This Row],[menu_id]],Table2[#All],3,0)</f>
        <v>1670a5c33856</v>
      </c>
      <c r="H129" t="str">
        <f>VLOOKUP(Table14[[#This Row],[menu_id]],Table2[#All],4,0)</f>
        <v>ffcff44b013c</v>
      </c>
      <c r="I129">
        <f>VLOOKUP(Table14[[#This Row],[menu_id]],Table2[#All],5,0)</f>
        <v>6.25</v>
      </c>
      <c r="J129">
        <f>VLOOKUP(Table14[[#This Row],[menu_id]],Table2[#All],6,0)</f>
        <v>10.1</v>
      </c>
      <c r="K129" t="str">
        <f>VLOOKUP(Table14[[#This Row],[menu_id]],Table2[#All],7,0)</f>
        <v>lunch</v>
      </c>
      <c r="L129" t="str">
        <f>VLOOKUP(Table14[[#This Row],[menu_id]],Table2[#All],8,0)</f>
        <v>Seattle</v>
      </c>
    </row>
    <row r="130" spans="1:12" x14ac:dyDescent="0.35">
      <c r="A130" t="s">
        <v>377</v>
      </c>
      <c r="B130" t="s">
        <v>378</v>
      </c>
      <c r="C130" t="s">
        <v>9</v>
      </c>
      <c r="D130" t="s">
        <v>379</v>
      </c>
      <c r="E130" t="b">
        <v>1</v>
      </c>
      <c r="F130" s="24">
        <f>VLOOKUP(Table14[[#This Row],[menu_id]],Table2[#All],2,0)</f>
        <v>43565</v>
      </c>
      <c r="G130" t="str">
        <f>VLOOKUP(Table14[[#This Row],[menu_id]],Table2[#All],3,0)</f>
        <v>bc848b8373be</v>
      </c>
      <c r="H130" t="str">
        <f>VLOOKUP(Table14[[#This Row],[menu_id]],Table2[#All],4,0)</f>
        <v>a7d17284ed4d</v>
      </c>
      <c r="I130">
        <f>VLOOKUP(Table14[[#This Row],[menu_id]],Table2[#All],5,0)</f>
        <v>4.3</v>
      </c>
      <c r="J130">
        <f>VLOOKUP(Table14[[#This Row],[menu_id]],Table2[#All],6,0)</f>
        <v>11.5</v>
      </c>
      <c r="K130" t="str">
        <f>VLOOKUP(Table14[[#This Row],[menu_id]],Table2[#All],7,0)</f>
        <v>lunch</v>
      </c>
      <c r="L130" t="str">
        <f>VLOOKUP(Table14[[#This Row],[menu_id]],Table2[#All],8,0)</f>
        <v>Chicago</v>
      </c>
    </row>
    <row r="131" spans="1:12" x14ac:dyDescent="0.35">
      <c r="A131" t="s">
        <v>380</v>
      </c>
      <c r="B131" t="s">
        <v>72</v>
      </c>
      <c r="C131" t="s">
        <v>9</v>
      </c>
      <c r="D131" t="s">
        <v>145</v>
      </c>
      <c r="E131" t="b">
        <v>1</v>
      </c>
      <c r="F131" s="24">
        <f>VLOOKUP(Table14[[#This Row],[menu_id]],Table2[#All],2,0)</f>
        <v>43564</v>
      </c>
      <c r="G131" t="str">
        <f>VLOOKUP(Table14[[#This Row],[menu_id]],Table2[#All],3,0)</f>
        <v>ee2605cecdb2</v>
      </c>
      <c r="H131" t="str">
        <f>VLOOKUP(Table14[[#This Row],[menu_id]],Table2[#All],4,0)</f>
        <v>76e224451ab7</v>
      </c>
      <c r="I131">
        <f>VLOOKUP(Table14[[#This Row],[menu_id]],Table2[#All],5,0)</f>
        <v>5.5</v>
      </c>
      <c r="J131">
        <f>VLOOKUP(Table14[[#This Row],[menu_id]],Table2[#All],6,0)</f>
        <v>10.1</v>
      </c>
      <c r="K131" t="str">
        <f>VLOOKUP(Table14[[#This Row],[menu_id]],Table2[#All],7,0)</f>
        <v>lunch</v>
      </c>
      <c r="L131" t="str">
        <f>VLOOKUP(Table14[[#This Row],[menu_id]],Table2[#All],8,0)</f>
        <v>Seattle</v>
      </c>
    </row>
    <row r="132" spans="1:12" x14ac:dyDescent="0.35">
      <c r="A132" t="s">
        <v>381</v>
      </c>
      <c r="B132" t="s">
        <v>8</v>
      </c>
      <c r="C132" t="s">
        <v>9</v>
      </c>
      <c r="D132" t="s">
        <v>382</v>
      </c>
      <c r="E132" t="b">
        <v>1</v>
      </c>
      <c r="F132" s="24">
        <f>VLOOKUP(Table14[[#This Row],[menu_id]],Table2[#All],2,0)</f>
        <v>43566</v>
      </c>
      <c r="G132" t="str">
        <f>VLOOKUP(Table14[[#This Row],[menu_id]],Table2[#All],3,0)</f>
        <v>e40c412711c8</v>
      </c>
      <c r="H132" t="str">
        <f>VLOOKUP(Table14[[#This Row],[menu_id]],Table2[#All],4,0)</f>
        <v>af725ef93704</v>
      </c>
      <c r="I132">
        <f>VLOOKUP(Table14[[#This Row],[menu_id]],Table2[#All],5,0)</f>
        <v>5.5</v>
      </c>
      <c r="J132">
        <f>VLOOKUP(Table14[[#This Row],[menu_id]],Table2[#All],6,0)</f>
        <v>10.1</v>
      </c>
      <c r="K132" t="str">
        <f>VLOOKUP(Table14[[#This Row],[menu_id]],Table2[#All],7,0)</f>
        <v>lunch</v>
      </c>
      <c r="L132" t="str">
        <f>VLOOKUP(Table14[[#This Row],[menu_id]],Table2[#All],8,0)</f>
        <v>Seattle</v>
      </c>
    </row>
    <row r="133" spans="1:12" x14ac:dyDescent="0.35">
      <c r="A133" t="s">
        <v>383</v>
      </c>
      <c r="B133" t="s">
        <v>23</v>
      </c>
      <c r="C133" t="s">
        <v>9</v>
      </c>
      <c r="D133" t="s">
        <v>384</v>
      </c>
      <c r="E133" t="b">
        <v>1</v>
      </c>
      <c r="F133" s="24">
        <f>VLOOKUP(Table14[[#This Row],[menu_id]],Table2[#All],2,0)</f>
        <v>43558</v>
      </c>
      <c r="G133" t="str">
        <f>VLOOKUP(Table14[[#This Row],[menu_id]],Table2[#All],3,0)</f>
        <v>eae2c55ae732</v>
      </c>
      <c r="H133" t="str">
        <f>VLOOKUP(Table14[[#This Row],[menu_id]],Table2[#All],4,0)</f>
        <v>d79e3f439363</v>
      </c>
      <c r="I133">
        <f>VLOOKUP(Table14[[#This Row],[menu_id]],Table2[#All],5,0)</f>
        <v>4.5</v>
      </c>
      <c r="J133">
        <f>VLOOKUP(Table14[[#This Row],[menu_id]],Table2[#All],6,0)</f>
        <v>10.1</v>
      </c>
      <c r="K133" t="str">
        <f>VLOOKUP(Table14[[#This Row],[menu_id]],Table2[#All],7,0)</f>
        <v>lunch</v>
      </c>
      <c r="L133" t="str">
        <f>VLOOKUP(Table14[[#This Row],[menu_id]],Table2[#All],8,0)</f>
        <v>Seattle</v>
      </c>
    </row>
    <row r="134" spans="1:12" x14ac:dyDescent="0.35">
      <c r="A134" t="s">
        <v>385</v>
      </c>
      <c r="B134" t="s">
        <v>49</v>
      </c>
      <c r="C134" t="s">
        <v>9</v>
      </c>
      <c r="D134" t="s">
        <v>386</v>
      </c>
      <c r="E134" t="b">
        <v>1</v>
      </c>
      <c r="F134" s="24">
        <f>VLOOKUP(Table14[[#This Row],[menu_id]],Table2[#All],2,0)</f>
        <v>43566</v>
      </c>
      <c r="G134" t="str">
        <f>VLOOKUP(Table14[[#This Row],[menu_id]],Table2[#All],3,0)</f>
        <v>7d5495f1a9e4</v>
      </c>
      <c r="H134" t="str">
        <f>VLOOKUP(Table14[[#This Row],[menu_id]],Table2[#All],4,0)</f>
        <v>e7f3f8549a70</v>
      </c>
      <c r="I134">
        <f>VLOOKUP(Table14[[#This Row],[menu_id]],Table2[#All],5,0)</f>
        <v>5</v>
      </c>
      <c r="J134">
        <f>VLOOKUP(Table14[[#This Row],[menu_id]],Table2[#All],6,0)</f>
        <v>11.5</v>
      </c>
      <c r="K134" t="str">
        <f>VLOOKUP(Table14[[#This Row],[menu_id]],Table2[#All],7,0)</f>
        <v>lunch</v>
      </c>
      <c r="L134" t="str">
        <f>VLOOKUP(Table14[[#This Row],[menu_id]],Table2[#All],8,0)</f>
        <v>Chicago</v>
      </c>
    </row>
    <row r="135" spans="1:12" x14ac:dyDescent="0.35">
      <c r="A135" t="s">
        <v>387</v>
      </c>
      <c r="B135" t="s">
        <v>286</v>
      </c>
      <c r="C135" t="s">
        <v>9</v>
      </c>
      <c r="D135" t="s">
        <v>388</v>
      </c>
      <c r="E135" t="b">
        <v>1</v>
      </c>
      <c r="F135" s="24">
        <f>VLOOKUP(Table14[[#This Row],[menu_id]],Table2[#All],2,0)</f>
        <v>43557</v>
      </c>
      <c r="G135" t="str">
        <f>VLOOKUP(Table14[[#This Row],[menu_id]],Table2[#All],3,0)</f>
        <v>0b0897e22802</v>
      </c>
      <c r="H135" t="str">
        <f>VLOOKUP(Table14[[#This Row],[menu_id]],Table2[#All],4,0)</f>
        <v>a5a1955b27fc</v>
      </c>
      <c r="I135">
        <f>VLOOKUP(Table14[[#This Row],[menu_id]],Table2[#All],5,0)</f>
        <v>5</v>
      </c>
      <c r="J135">
        <f>VLOOKUP(Table14[[#This Row],[menu_id]],Table2[#All],6,0)</f>
        <v>11.5</v>
      </c>
      <c r="K135" t="str">
        <f>VLOOKUP(Table14[[#This Row],[menu_id]],Table2[#All],7,0)</f>
        <v>lunch</v>
      </c>
      <c r="L135" t="str">
        <f>VLOOKUP(Table14[[#This Row],[menu_id]],Table2[#All],8,0)</f>
        <v>Chicago</v>
      </c>
    </row>
    <row r="136" spans="1:12" x14ac:dyDescent="0.35">
      <c r="A136" t="s">
        <v>389</v>
      </c>
      <c r="B136" t="s">
        <v>115</v>
      </c>
      <c r="C136" t="s">
        <v>9</v>
      </c>
      <c r="D136" t="s">
        <v>390</v>
      </c>
      <c r="E136" t="b">
        <v>1</v>
      </c>
      <c r="F136" s="24">
        <f>VLOOKUP(Table14[[#This Row],[menu_id]],Table2[#All],2,0)</f>
        <v>43560</v>
      </c>
      <c r="G136" t="str">
        <f>VLOOKUP(Table14[[#This Row],[menu_id]],Table2[#All],3,0)</f>
        <v>12c81d9a0351</v>
      </c>
      <c r="H136" t="str">
        <f>VLOOKUP(Table14[[#This Row],[menu_id]],Table2[#All],4,0)</f>
        <v>d7730782fbfb</v>
      </c>
      <c r="I136">
        <f>VLOOKUP(Table14[[#This Row],[menu_id]],Table2[#All],5,0)</f>
        <v>5.75</v>
      </c>
      <c r="J136">
        <f>VLOOKUP(Table14[[#This Row],[menu_id]],Table2[#All],6,0)</f>
        <v>10.1</v>
      </c>
      <c r="K136" t="str">
        <f>VLOOKUP(Table14[[#This Row],[menu_id]],Table2[#All],7,0)</f>
        <v>lunch</v>
      </c>
      <c r="L136" t="str">
        <f>VLOOKUP(Table14[[#This Row],[menu_id]],Table2[#All],8,0)</f>
        <v>Seattle</v>
      </c>
    </row>
    <row r="137" spans="1:12" x14ac:dyDescent="0.35">
      <c r="A137" t="s">
        <v>391</v>
      </c>
      <c r="B137" t="s">
        <v>392</v>
      </c>
      <c r="C137" t="s">
        <v>9</v>
      </c>
      <c r="D137" t="s">
        <v>393</v>
      </c>
      <c r="E137" t="b">
        <v>1</v>
      </c>
      <c r="F137" s="24">
        <f>VLOOKUP(Table14[[#This Row],[menu_id]],Table2[#All],2,0)</f>
        <v>43558</v>
      </c>
      <c r="G137" t="str">
        <f>VLOOKUP(Table14[[#This Row],[menu_id]],Table2[#All],3,0)</f>
        <v>c596bd066504</v>
      </c>
      <c r="H137" t="str">
        <f>VLOOKUP(Table14[[#This Row],[menu_id]],Table2[#All],4,0)</f>
        <v>dc7ee572a932</v>
      </c>
      <c r="I137">
        <f>VLOOKUP(Table14[[#This Row],[menu_id]],Table2[#All],5,0)</f>
        <v>6.5</v>
      </c>
      <c r="J137">
        <f>VLOOKUP(Table14[[#This Row],[menu_id]],Table2[#All],6,0)</f>
        <v>11.5</v>
      </c>
      <c r="K137" t="str">
        <f>VLOOKUP(Table14[[#This Row],[menu_id]],Table2[#All],7,0)</f>
        <v>lunch</v>
      </c>
      <c r="L137" t="str">
        <f>VLOOKUP(Table14[[#This Row],[menu_id]],Table2[#All],8,0)</f>
        <v>Chicago</v>
      </c>
    </row>
    <row r="138" spans="1:12" x14ac:dyDescent="0.35">
      <c r="A138" t="s">
        <v>394</v>
      </c>
      <c r="B138" t="s">
        <v>76</v>
      </c>
      <c r="C138" t="s">
        <v>9</v>
      </c>
      <c r="D138" t="s">
        <v>395</v>
      </c>
      <c r="E138" t="b">
        <v>1</v>
      </c>
      <c r="F138" s="24">
        <f>VLOOKUP(Table14[[#This Row],[menu_id]],Table2[#All],2,0)</f>
        <v>43558</v>
      </c>
      <c r="G138" t="str">
        <f>VLOOKUP(Table14[[#This Row],[menu_id]],Table2[#All],3,0)</f>
        <v>32432515b0ad</v>
      </c>
      <c r="H138" t="str">
        <f>VLOOKUP(Table14[[#This Row],[menu_id]],Table2[#All],4,0)</f>
        <v>1fda2070304d</v>
      </c>
      <c r="I138">
        <f>VLOOKUP(Table14[[#This Row],[menu_id]],Table2[#All],5,0)</f>
        <v>5.5</v>
      </c>
      <c r="J138">
        <f>VLOOKUP(Table14[[#This Row],[menu_id]],Table2[#All],6,0)</f>
        <v>10.1</v>
      </c>
      <c r="K138" t="str">
        <f>VLOOKUP(Table14[[#This Row],[menu_id]],Table2[#All],7,0)</f>
        <v>lunch</v>
      </c>
      <c r="L138" t="str">
        <f>VLOOKUP(Table14[[#This Row],[menu_id]],Table2[#All],8,0)</f>
        <v>Seattle</v>
      </c>
    </row>
    <row r="139" spans="1:12" x14ac:dyDescent="0.35">
      <c r="A139" t="s">
        <v>396</v>
      </c>
      <c r="B139" t="s">
        <v>241</v>
      </c>
      <c r="C139" t="s">
        <v>9</v>
      </c>
      <c r="D139" t="s">
        <v>397</v>
      </c>
      <c r="E139" t="b">
        <v>1</v>
      </c>
      <c r="F139" s="24">
        <f>VLOOKUP(Table14[[#This Row],[menu_id]],Table2[#All],2,0)</f>
        <v>43559</v>
      </c>
      <c r="G139" t="str">
        <f>VLOOKUP(Table14[[#This Row],[menu_id]],Table2[#All],3,0)</f>
        <v>bd6c55a7113c</v>
      </c>
      <c r="H139" t="str">
        <f>VLOOKUP(Table14[[#This Row],[menu_id]],Table2[#All],4,0)</f>
        <v>32524ba7065d</v>
      </c>
      <c r="I139">
        <f>VLOOKUP(Table14[[#This Row],[menu_id]],Table2[#All],5,0)</f>
        <v>5.7</v>
      </c>
      <c r="J139">
        <f>VLOOKUP(Table14[[#This Row],[menu_id]],Table2[#All],6,0)</f>
        <v>10.1</v>
      </c>
      <c r="K139" t="str">
        <f>VLOOKUP(Table14[[#This Row],[menu_id]],Table2[#All],7,0)</f>
        <v>lunch</v>
      </c>
      <c r="L139" t="str">
        <f>VLOOKUP(Table14[[#This Row],[menu_id]],Table2[#All],8,0)</f>
        <v>Seattle</v>
      </c>
    </row>
    <row r="140" spans="1:12" x14ac:dyDescent="0.35">
      <c r="A140" t="s">
        <v>398</v>
      </c>
      <c r="B140" t="s">
        <v>118</v>
      </c>
      <c r="C140" t="s">
        <v>9</v>
      </c>
      <c r="D140" t="s">
        <v>399</v>
      </c>
      <c r="E140" t="b">
        <v>1</v>
      </c>
      <c r="F140" s="24">
        <f>VLOOKUP(Table14[[#This Row],[menu_id]],Table2[#All],2,0)</f>
        <v>43556</v>
      </c>
      <c r="G140" t="str">
        <f>VLOOKUP(Table14[[#This Row],[menu_id]],Table2[#All],3,0)</f>
        <v>8a1c11ffbef6</v>
      </c>
      <c r="H140" t="str">
        <f>VLOOKUP(Table14[[#This Row],[menu_id]],Table2[#All],4,0)</f>
        <v>063beecf1419</v>
      </c>
      <c r="I140">
        <f>VLOOKUP(Table14[[#This Row],[menu_id]],Table2[#All],5,0)</f>
        <v>13.45</v>
      </c>
      <c r="J140">
        <f>VLOOKUP(Table14[[#This Row],[menu_id]],Table2[#All],6,0)</f>
        <v>11.5</v>
      </c>
      <c r="K140" t="str">
        <f>VLOOKUP(Table14[[#This Row],[menu_id]],Table2[#All],7,0)</f>
        <v>lunch</v>
      </c>
      <c r="L140" t="str">
        <f>VLOOKUP(Table14[[#This Row],[menu_id]],Table2[#All],8,0)</f>
        <v>Chicago</v>
      </c>
    </row>
    <row r="141" spans="1:12" x14ac:dyDescent="0.35">
      <c r="A141" t="s">
        <v>400</v>
      </c>
      <c r="B141" t="s">
        <v>401</v>
      </c>
      <c r="C141" t="s">
        <v>9</v>
      </c>
      <c r="D141" t="s">
        <v>402</v>
      </c>
      <c r="E141" t="b">
        <v>1</v>
      </c>
      <c r="F141" s="24">
        <f>VLOOKUP(Table14[[#This Row],[menu_id]],Table2[#All],2,0)</f>
        <v>43560</v>
      </c>
      <c r="G141" t="str">
        <f>VLOOKUP(Table14[[#This Row],[menu_id]],Table2[#All],3,0)</f>
        <v>25ca004fbc86</v>
      </c>
      <c r="H141" t="str">
        <f>VLOOKUP(Table14[[#This Row],[menu_id]],Table2[#All],4,0)</f>
        <v>a7d17284ed4d</v>
      </c>
      <c r="I141">
        <f>VLOOKUP(Table14[[#This Row],[menu_id]],Table2[#All],5,0)</f>
        <v>4.45</v>
      </c>
      <c r="J141">
        <f>VLOOKUP(Table14[[#This Row],[menu_id]],Table2[#All],6,0)</f>
        <v>11.5</v>
      </c>
      <c r="K141" t="str">
        <f>VLOOKUP(Table14[[#This Row],[menu_id]],Table2[#All],7,0)</f>
        <v>lunch</v>
      </c>
      <c r="L141" t="str">
        <f>VLOOKUP(Table14[[#This Row],[menu_id]],Table2[#All],8,0)</f>
        <v>Chicago</v>
      </c>
    </row>
    <row r="142" spans="1:12" x14ac:dyDescent="0.35">
      <c r="A142" t="s">
        <v>403</v>
      </c>
      <c r="B142" t="s">
        <v>97</v>
      </c>
      <c r="C142" t="s">
        <v>9</v>
      </c>
      <c r="D142" t="s">
        <v>404</v>
      </c>
      <c r="E142" t="b">
        <v>1</v>
      </c>
      <c r="F142" s="24">
        <f>VLOOKUP(Table14[[#This Row],[menu_id]],Table2[#All],2,0)</f>
        <v>43567</v>
      </c>
      <c r="G142" t="str">
        <f>VLOOKUP(Table14[[#This Row],[menu_id]],Table2[#All],3,0)</f>
        <v>7e1585b970fc</v>
      </c>
      <c r="H142" t="str">
        <f>VLOOKUP(Table14[[#This Row],[menu_id]],Table2[#All],4,0)</f>
        <v>ea2b63db40ab</v>
      </c>
      <c r="I142">
        <f>VLOOKUP(Table14[[#This Row],[menu_id]],Table2[#All],5,0)</f>
        <v>7.5399999999999991</v>
      </c>
      <c r="J142">
        <f>VLOOKUP(Table14[[#This Row],[menu_id]],Table2[#All],6,0)</f>
        <v>11.5</v>
      </c>
      <c r="K142" t="str">
        <f>VLOOKUP(Table14[[#This Row],[menu_id]],Table2[#All],7,0)</f>
        <v>lunch</v>
      </c>
      <c r="L142" t="str">
        <f>VLOOKUP(Table14[[#This Row],[menu_id]],Table2[#All],8,0)</f>
        <v>Chicago</v>
      </c>
    </row>
    <row r="143" spans="1:12" x14ac:dyDescent="0.35">
      <c r="A143" t="s">
        <v>405</v>
      </c>
      <c r="B143" t="s">
        <v>139</v>
      </c>
      <c r="C143" t="s">
        <v>9</v>
      </c>
      <c r="D143" t="s">
        <v>406</v>
      </c>
      <c r="E143" t="b">
        <v>1</v>
      </c>
      <c r="F143" s="24">
        <f>VLOOKUP(Table14[[#This Row],[menu_id]],Table2[#All],2,0)</f>
        <v>43556</v>
      </c>
      <c r="G143" t="str">
        <f>VLOOKUP(Table14[[#This Row],[menu_id]],Table2[#All],3,0)</f>
        <v>9adf6d17e5a9</v>
      </c>
      <c r="H143" t="str">
        <f>VLOOKUP(Table14[[#This Row],[menu_id]],Table2[#All],4,0)</f>
        <v>ad304fb4f951</v>
      </c>
      <c r="I143">
        <f>VLOOKUP(Table14[[#This Row],[menu_id]],Table2[#All],5,0)</f>
        <v>6.25</v>
      </c>
      <c r="J143">
        <f>VLOOKUP(Table14[[#This Row],[menu_id]],Table2[#All],6,0)</f>
        <v>10.1</v>
      </c>
      <c r="K143" t="str">
        <f>VLOOKUP(Table14[[#This Row],[menu_id]],Table2[#All],7,0)</f>
        <v>lunch</v>
      </c>
      <c r="L143" t="str">
        <f>VLOOKUP(Table14[[#This Row],[menu_id]],Table2[#All],8,0)</f>
        <v>Seattle</v>
      </c>
    </row>
    <row r="144" spans="1:12" x14ac:dyDescent="0.35">
      <c r="A144" t="s">
        <v>407</v>
      </c>
      <c r="B144" t="s">
        <v>62</v>
      </c>
      <c r="C144" t="s">
        <v>9</v>
      </c>
      <c r="D144" t="s">
        <v>408</v>
      </c>
      <c r="E144" t="b">
        <v>1</v>
      </c>
      <c r="F144" s="24">
        <f>VLOOKUP(Table14[[#This Row],[menu_id]],Table2[#All],2,0)</f>
        <v>43563</v>
      </c>
      <c r="G144" t="str">
        <f>VLOOKUP(Table14[[#This Row],[menu_id]],Table2[#All],3,0)</f>
        <v>3e9b2a352a3a</v>
      </c>
      <c r="H144" t="str">
        <f>VLOOKUP(Table14[[#This Row],[menu_id]],Table2[#All],4,0)</f>
        <v>af725ef93704</v>
      </c>
      <c r="I144">
        <f>VLOOKUP(Table14[[#This Row],[menu_id]],Table2[#All],5,0)</f>
        <v>5.5</v>
      </c>
      <c r="J144">
        <f>VLOOKUP(Table14[[#This Row],[menu_id]],Table2[#All],6,0)</f>
        <v>10.1</v>
      </c>
      <c r="K144" t="str">
        <f>VLOOKUP(Table14[[#This Row],[menu_id]],Table2[#All],7,0)</f>
        <v>lunch</v>
      </c>
      <c r="L144" t="str">
        <f>VLOOKUP(Table14[[#This Row],[menu_id]],Table2[#All],8,0)</f>
        <v>Seattle</v>
      </c>
    </row>
    <row r="145" spans="1:12" x14ac:dyDescent="0.35">
      <c r="A145" t="s">
        <v>409</v>
      </c>
      <c r="B145" t="s">
        <v>139</v>
      </c>
      <c r="C145" t="s">
        <v>9</v>
      </c>
      <c r="D145" t="s">
        <v>410</v>
      </c>
      <c r="E145" t="b">
        <v>1</v>
      </c>
      <c r="F145" s="24">
        <f>VLOOKUP(Table14[[#This Row],[menu_id]],Table2[#All],2,0)</f>
        <v>43556</v>
      </c>
      <c r="G145" t="str">
        <f>VLOOKUP(Table14[[#This Row],[menu_id]],Table2[#All],3,0)</f>
        <v>9adf6d17e5a9</v>
      </c>
      <c r="H145" t="str">
        <f>VLOOKUP(Table14[[#This Row],[menu_id]],Table2[#All],4,0)</f>
        <v>ad304fb4f951</v>
      </c>
      <c r="I145">
        <f>VLOOKUP(Table14[[#This Row],[menu_id]],Table2[#All],5,0)</f>
        <v>6.25</v>
      </c>
      <c r="J145">
        <f>VLOOKUP(Table14[[#This Row],[menu_id]],Table2[#All],6,0)</f>
        <v>10.1</v>
      </c>
      <c r="K145" t="str">
        <f>VLOOKUP(Table14[[#This Row],[menu_id]],Table2[#All],7,0)</f>
        <v>lunch</v>
      </c>
      <c r="L145" t="str">
        <f>VLOOKUP(Table14[[#This Row],[menu_id]],Table2[#All],8,0)</f>
        <v>Seattle</v>
      </c>
    </row>
    <row r="146" spans="1:12" x14ac:dyDescent="0.35">
      <c r="A146" t="s">
        <v>411</v>
      </c>
      <c r="B146" t="s">
        <v>368</v>
      </c>
      <c r="C146" t="s">
        <v>9</v>
      </c>
      <c r="D146" t="s">
        <v>412</v>
      </c>
      <c r="E146" t="b">
        <v>1</v>
      </c>
      <c r="F146" s="24">
        <f>VLOOKUP(Table14[[#This Row],[menu_id]],Table2[#All],2,0)</f>
        <v>43557</v>
      </c>
      <c r="G146" t="str">
        <f>VLOOKUP(Table14[[#This Row],[menu_id]],Table2[#All],3,0)</f>
        <v>af34b5c605e8</v>
      </c>
      <c r="H146" t="str">
        <f>VLOOKUP(Table14[[#This Row],[menu_id]],Table2[#All],4,0)</f>
        <v>55029fc1d377</v>
      </c>
      <c r="I146">
        <f>VLOOKUP(Table14[[#This Row],[menu_id]],Table2[#All],5,0)</f>
        <v>4</v>
      </c>
      <c r="J146">
        <f>VLOOKUP(Table14[[#This Row],[menu_id]],Table2[#All],6,0)</f>
        <v>11.5</v>
      </c>
      <c r="K146" t="str">
        <f>VLOOKUP(Table14[[#This Row],[menu_id]],Table2[#All],7,0)</f>
        <v>lunch</v>
      </c>
      <c r="L146" t="str">
        <f>VLOOKUP(Table14[[#This Row],[menu_id]],Table2[#All],8,0)</f>
        <v>Chicago</v>
      </c>
    </row>
    <row r="147" spans="1:12" x14ac:dyDescent="0.35">
      <c r="A147" t="s">
        <v>413</v>
      </c>
      <c r="B147" t="s">
        <v>100</v>
      </c>
      <c r="C147" t="s">
        <v>9</v>
      </c>
      <c r="D147" t="s">
        <v>414</v>
      </c>
      <c r="E147" t="b">
        <v>1</v>
      </c>
      <c r="F147" s="24">
        <f>VLOOKUP(Table14[[#This Row],[menu_id]],Table2[#All],2,0)</f>
        <v>43564</v>
      </c>
      <c r="G147" t="str">
        <f>VLOOKUP(Table14[[#This Row],[menu_id]],Table2[#All],3,0)</f>
        <v>d0e4efc702e0</v>
      </c>
      <c r="H147" t="str">
        <f>VLOOKUP(Table14[[#This Row],[menu_id]],Table2[#All],4,0)</f>
        <v>8cab6275ddb5</v>
      </c>
      <c r="I147">
        <f>VLOOKUP(Table14[[#This Row],[menu_id]],Table2[#All],5,0)</f>
        <v>5.75</v>
      </c>
      <c r="J147">
        <f>VLOOKUP(Table14[[#This Row],[menu_id]],Table2[#All],6,0)</f>
        <v>11.5</v>
      </c>
      <c r="K147" t="str">
        <f>VLOOKUP(Table14[[#This Row],[menu_id]],Table2[#All],7,0)</f>
        <v>lunch</v>
      </c>
      <c r="L147" t="str">
        <f>VLOOKUP(Table14[[#This Row],[menu_id]],Table2[#All],8,0)</f>
        <v>Chicago</v>
      </c>
    </row>
    <row r="148" spans="1:12" x14ac:dyDescent="0.35">
      <c r="A148" t="s">
        <v>415</v>
      </c>
      <c r="B148" t="s">
        <v>268</v>
      </c>
      <c r="C148" t="s">
        <v>9</v>
      </c>
      <c r="D148" t="s">
        <v>416</v>
      </c>
      <c r="E148" t="b">
        <v>1</v>
      </c>
      <c r="F148" s="24">
        <f>VLOOKUP(Table14[[#This Row],[menu_id]],Table2[#All],2,0)</f>
        <v>43565</v>
      </c>
      <c r="G148" t="str">
        <f>VLOOKUP(Table14[[#This Row],[menu_id]],Table2[#All],3,0)</f>
        <v>91ab55042ff7</v>
      </c>
      <c r="H148" t="str">
        <f>VLOOKUP(Table14[[#This Row],[menu_id]],Table2[#All],4,0)</f>
        <v>07ede05a2f51</v>
      </c>
      <c r="I148">
        <f>VLOOKUP(Table14[[#This Row],[menu_id]],Table2[#All],5,0)</f>
        <v>5</v>
      </c>
      <c r="J148">
        <f>VLOOKUP(Table14[[#This Row],[menu_id]],Table2[#All],6,0)</f>
        <v>10.1</v>
      </c>
      <c r="K148" t="str">
        <f>VLOOKUP(Table14[[#This Row],[menu_id]],Table2[#All],7,0)</f>
        <v>lunch</v>
      </c>
      <c r="L148" t="str">
        <f>VLOOKUP(Table14[[#This Row],[menu_id]],Table2[#All],8,0)</f>
        <v>Seattle</v>
      </c>
    </row>
    <row r="149" spans="1:12" x14ac:dyDescent="0.35">
      <c r="A149" t="s">
        <v>417</v>
      </c>
      <c r="B149" t="s">
        <v>418</v>
      </c>
      <c r="C149" t="s">
        <v>9</v>
      </c>
      <c r="D149" t="s">
        <v>419</v>
      </c>
      <c r="E149" t="b">
        <v>1</v>
      </c>
      <c r="F149" s="24">
        <f>VLOOKUP(Table14[[#This Row],[menu_id]],Table2[#All],2,0)</f>
        <v>43563</v>
      </c>
      <c r="G149" t="str">
        <f>VLOOKUP(Table14[[#This Row],[menu_id]],Table2[#All],3,0)</f>
        <v>6b459442662c</v>
      </c>
      <c r="H149" t="str">
        <f>VLOOKUP(Table14[[#This Row],[menu_id]],Table2[#All],4,0)</f>
        <v>a969c477134f</v>
      </c>
      <c r="I149">
        <f>VLOOKUP(Table14[[#This Row],[menu_id]],Table2[#All],5,0)</f>
        <v>11</v>
      </c>
      <c r="J149">
        <f>VLOOKUP(Table14[[#This Row],[menu_id]],Table2[#All],6,0)</f>
        <v>11.5</v>
      </c>
      <c r="K149" t="str">
        <f>VLOOKUP(Table14[[#This Row],[menu_id]],Table2[#All],7,0)</f>
        <v>lunch</v>
      </c>
      <c r="L149" t="str">
        <f>VLOOKUP(Table14[[#This Row],[menu_id]],Table2[#All],8,0)</f>
        <v>Chicago</v>
      </c>
    </row>
    <row r="150" spans="1:12" x14ac:dyDescent="0.35">
      <c r="A150" t="s">
        <v>420</v>
      </c>
      <c r="B150" t="s">
        <v>91</v>
      </c>
      <c r="C150" t="s">
        <v>9</v>
      </c>
      <c r="D150" t="s">
        <v>421</v>
      </c>
      <c r="E150" t="b">
        <v>1</v>
      </c>
      <c r="F150" s="24">
        <f>VLOOKUP(Table14[[#This Row],[menu_id]],Table2[#All],2,0)</f>
        <v>43557</v>
      </c>
      <c r="G150" t="str">
        <f>VLOOKUP(Table14[[#This Row],[menu_id]],Table2[#All],3,0)</f>
        <v>d74b38211905</v>
      </c>
      <c r="H150" t="str">
        <f>VLOOKUP(Table14[[#This Row],[menu_id]],Table2[#All],4,0)</f>
        <v>063beecf1419</v>
      </c>
      <c r="I150">
        <f>VLOOKUP(Table14[[#This Row],[menu_id]],Table2[#All],5,0)</f>
        <v>10.050000000000001</v>
      </c>
      <c r="J150">
        <f>VLOOKUP(Table14[[#This Row],[menu_id]],Table2[#All],6,0)</f>
        <v>11.5</v>
      </c>
      <c r="K150" t="str">
        <f>VLOOKUP(Table14[[#This Row],[menu_id]],Table2[#All],7,0)</f>
        <v>lunch</v>
      </c>
      <c r="L150" t="str">
        <f>VLOOKUP(Table14[[#This Row],[menu_id]],Table2[#All],8,0)</f>
        <v>Chicago</v>
      </c>
    </row>
    <row r="151" spans="1:12" x14ac:dyDescent="0.35">
      <c r="A151" t="s">
        <v>422</v>
      </c>
      <c r="B151" t="s">
        <v>68</v>
      </c>
      <c r="C151" t="s">
        <v>9</v>
      </c>
      <c r="D151" t="s">
        <v>423</v>
      </c>
      <c r="E151" t="b">
        <v>1</v>
      </c>
      <c r="F151" s="24">
        <f>VLOOKUP(Table14[[#This Row],[menu_id]],Table2[#All],2,0)</f>
        <v>43560</v>
      </c>
      <c r="G151" t="str">
        <f>VLOOKUP(Table14[[#This Row],[menu_id]],Table2[#All],3,0)</f>
        <v>f89ec17a8f5f</v>
      </c>
      <c r="H151" t="str">
        <f>VLOOKUP(Table14[[#This Row],[menu_id]],Table2[#All],4,0)</f>
        <v>a06b1ea8c279</v>
      </c>
      <c r="I151">
        <f>VLOOKUP(Table14[[#This Row],[menu_id]],Table2[#All],5,0)</f>
        <v>6.8</v>
      </c>
      <c r="J151">
        <f>VLOOKUP(Table14[[#This Row],[menu_id]],Table2[#All],6,0)</f>
        <v>10.1</v>
      </c>
      <c r="K151" t="str">
        <f>VLOOKUP(Table14[[#This Row],[menu_id]],Table2[#All],7,0)</f>
        <v>lunch</v>
      </c>
      <c r="L151" t="str">
        <f>VLOOKUP(Table14[[#This Row],[menu_id]],Table2[#All],8,0)</f>
        <v>Seattle</v>
      </c>
    </row>
    <row r="152" spans="1:12" x14ac:dyDescent="0.35">
      <c r="A152" t="s">
        <v>424</v>
      </c>
      <c r="B152" t="s">
        <v>211</v>
      </c>
      <c r="C152" t="s">
        <v>9</v>
      </c>
      <c r="D152" t="s">
        <v>425</v>
      </c>
      <c r="E152" t="b">
        <v>1</v>
      </c>
      <c r="F152" s="24">
        <f>VLOOKUP(Table14[[#This Row],[menu_id]],Table2[#All],2,0)</f>
        <v>43564</v>
      </c>
      <c r="G152" t="str">
        <f>VLOOKUP(Table14[[#This Row],[menu_id]],Table2[#All],3,0)</f>
        <v>8c02e5587b5b</v>
      </c>
      <c r="H152" t="str">
        <f>VLOOKUP(Table14[[#This Row],[menu_id]],Table2[#All],4,0)</f>
        <v>034156a10a72</v>
      </c>
      <c r="I152">
        <f>VLOOKUP(Table14[[#This Row],[menu_id]],Table2[#All],5,0)</f>
        <v>5.15</v>
      </c>
      <c r="J152">
        <f>VLOOKUP(Table14[[#This Row],[menu_id]],Table2[#All],6,0)</f>
        <v>11.5</v>
      </c>
      <c r="K152" t="str">
        <f>VLOOKUP(Table14[[#This Row],[menu_id]],Table2[#All],7,0)</f>
        <v>lunch</v>
      </c>
      <c r="L152" t="str">
        <f>VLOOKUP(Table14[[#This Row],[menu_id]],Table2[#All],8,0)</f>
        <v>Chicago</v>
      </c>
    </row>
    <row r="153" spans="1:12" x14ac:dyDescent="0.35">
      <c r="A153" t="s">
        <v>426</v>
      </c>
      <c r="B153" t="s">
        <v>115</v>
      </c>
      <c r="C153" t="s">
        <v>9</v>
      </c>
      <c r="D153" t="s">
        <v>427</v>
      </c>
      <c r="E153" t="b">
        <v>1</v>
      </c>
      <c r="F153" s="24">
        <f>VLOOKUP(Table14[[#This Row],[menu_id]],Table2[#All],2,0)</f>
        <v>43560</v>
      </c>
      <c r="G153" t="str">
        <f>VLOOKUP(Table14[[#This Row],[menu_id]],Table2[#All],3,0)</f>
        <v>12c81d9a0351</v>
      </c>
      <c r="H153" t="str">
        <f>VLOOKUP(Table14[[#This Row],[menu_id]],Table2[#All],4,0)</f>
        <v>d7730782fbfb</v>
      </c>
      <c r="I153">
        <f>VLOOKUP(Table14[[#This Row],[menu_id]],Table2[#All],5,0)</f>
        <v>5.75</v>
      </c>
      <c r="J153">
        <f>VLOOKUP(Table14[[#This Row],[menu_id]],Table2[#All],6,0)</f>
        <v>10.1</v>
      </c>
      <c r="K153" t="str">
        <f>VLOOKUP(Table14[[#This Row],[menu_id]],Table2[#All],7,0)</f>
        <v>lunch</v>
      </c>
      <c r="L153" t="str">
        <f>VLOOKUP(Table14[[#This Row],[menu_id]],Table2[#All],8,0)</f>
        <v>Seattle</v>
      </c>
    </row>
    <row r="154" spans="1:12" x14ac:dyDescent="0.35">
      <c r="A154" t="s">
        <v>428</v>
      </c>
      <c r="B154" t="s">
        <v>86</v>
      </c>
      <c r="C154" t="s">
        <v>9</v>
      </c>
      <c r="D154" t="s">
        <v>429</v>
      </c>
      <c r="E154" t="b">
        <v>1</v>
      </c>
      <c r="F154" s="24">
        <f>VLOOKUP(Table14[[#This Row],[menu_id]],Table2[#All],2,0)</f>
        <v>43560</v>
      </c>
      <c r="G154" t="str">
        <f>VLOOKUP(Table14[[#This Row],[menu_id]],Table2[#All],3,0)</f>
        <v>1def3455f809</v>
      </c>
      <c r="H154" t="str">
        <f>VLOOKUP(Table14[[#This Row],[menu_id]],Table2[#All],4,0)</f>
        <v>2a11908c23df</v>
      </c>
      <c r="I154">
        <f>VLOOKUP(Table14[[#This Row],[menu_id]],Table2[#All],5,0)</f>
        <v>6</v>
      </c>
      <c r="J154">
        <f>VLOOKUP(Table14[[#This Row],[menu_id]],Table2[#All],6,0)</f>
        <v>10.1</v>
      </c>
      <c r="K154" t="str">
        <f>VLOOKUP(Table14[[#This Row],[menu_id]],Table2[#All],7,0)</f>
        <v>lunch</v>
      </c>
      <c r="L154" t="str">
        <f>VLOOKUP(Table14[[#This Row],[menu_id]],Table2[#All],8,0)</f>
        <v>Seattle</v>
      </c>
    </row>
    <row r="155" spans="1:12" x14ac:dyDescent="0.35">
      <c r="A155" t="s">
        <v>430</v>
      </c>
      <c r="B155" t="s">
        <v>32</v>
      </c>
      <c r="C155" t="s">
        <v>9</v>
      </c>
      <c r="D155" t="s">
        <v>431</v>
      </c>
      <c r="E155" t="b">
        <v>1</v>
      </c>
      <c r="F155" s="24">
        <f>VLOOKUP(Table14[[#This Row],[menu_id]],Table2[#All],2,0)</f>
        <v>43565</v>
      </c>
      <c r="G155" t="str">
        <f>VLOOKUP(Table14[[#This Row],[menu_id]],Table2[#All],3,0)</f>
        <v>ba1d97f69656</v>
      </c>
      <c r="H155" t="str">
        <f>VLOOKUP(Table14[[#This Row],[menu_id]],Table2[#All],4,0)</f>
        <v>a969c477134f</v>
      </c>
      <c r="I155">
        <f>VLOOKUP(Table14[[#This Row],[menu_id]],Table2[#All],5,0)</f>
        <v>11</v>
      </c>
      <c r="J155">
        <f>VLOOKUP(Table14[[#This Row],[menu_id]],Table2[#All],6,0)</f>
        <v>11.5</v>
      </c>
      <c r="K155" t="str">
        <f>VLOOKUP(Table14[[#This Row],[menu_id]],Table2[#All],7,0)</f>
        <v>lunch</v>
      </c>
      <c r="L155" t="str">
        <f>VLOOKUP(Table14[[#This Row],[menu_id]],Table2[#All],8,0)</f>
        <v>Chicago</v>
      </c>
    </row>
    <row r="156" spans="1:12" x14ac:dyDescent="0.35">
      <c r="A156" t="s">
        <v>432</v>
      </c>
      <c r="B156" t="s">
        <v>43</v>
      </c>
      <c r="C156" t="s">
        <v>9</v>
      </c>
      <c r="D156" t="s">
        <v>433</v>
      </c>
      <c r="E156" t="b">
        <v>1</v>
      </c>
      <c r="F156" s="24">
        <f>VLOOKUP(Table14[[#This Row],[menu_id]],Table2[#All],2,0)</f>
        <v>43556</v>
      </c>
      <c r="G156" t="str">
        <f>VLOOKUP(Table14[[#This Row],[menu_id]],Table2[#All],3,0)</f>
        <v>e768f704c6ae</v>
      </c>
      <c r="H156" t="str">
        <f>VLOOKUP(Table14[[#This Row],[menu_id]],Table2[#All],4,0)</f>
        <v>340fb85a346c</v>
      </c>
      <c r="I156">
        <f>VLOOKUP(Table14[[#This Row],[menu_id]],Table2[#All],5,0)</f>
        <v>5.8</v>
      </c>
      <c r="J156">
        <f>VLOOKUP(Table14[[#This Row],[menu_id]],Table2[#All],6,0)</f>
        <v>10.1</v>
      </c>
      <c r="K156" t="str">
        <f>VLOOKUP(Table14[[#This Row],[menu_id]],Table2[#All],7,0)</f>
        <v>lunch</v>
      </c>
      <c r="L156" t="str">
        <f>VLOOKUP(Table14[[#This Row],[menu_id]],Table2[#All],8,0)</f>
        <v>Seattle</v>
      </c>
    </row>
    <row r="157" spans="1:12" x14ac:dyDescent="0.35">
      <c r="A157" t="s">
        <v>434</v>
      </c>
      <c r="B157" t="s">
        <v>172</v>
      </c>
      <c r="C157" t="s">
        <v>9</v>
      </c>
      <c r="D157" t="s">
        <v>435</v>
      </c>
      <c r="E157" t="b">
        <v>1</v>
      </c>
      <c r="F157" s="24">
        <f>VLOOKUP(Table14[[#This Row],[menu_id]],Table2[#All],2,0)</f>
        <v>43567</v>
      </c>
      <c r="G157" t="str">
        <f>VLOOKUP(Table14[[#This Row],[menu_id]],Table2[#All],3,0)</f>
        <v>52926af48831</v>
      </c>
      <c r="H157" t="str">
        <f>VLOOKUP(Table14[[#This Row],[menu_id]],Table2[#All],4,0)</f>
        <v>64216152ce0a</v>
      </c>
      <c r="I157">
        <f>VLOOKUP(Table14[[#This Row],[menu_id]],Table2[#All],5,0)</f>
        <v>6</v>
      </c>
      <c r="J157">
        <f>VLOOKUP(Table14[[#This Row],[menu_id]],Table2[#All],6,0)</f>
        <v>11.5</v>
      </c>
      <c r="K157" t="str">
        <f>VLOOKUP(Table14[[#This Row],[menu_id]],Table2[#All],7,0)</f>
        <v>lunch</v>
      </c>
      <c r="L157" t="str">
        <f>VLOOKUP(Table14[[#This Row],[menu_id]],Table2[#All],8,0)</f>
        <v>Chicago</v>
      </c>
    </row>
    <row r="158" spans="1:12" x14ac:dyDescent="0.35">
      <c r="A158" t="s">
        <v>436</v>
      </c>
      <c r="B158" t="s">
        <v>437</v>
      </c>
      <c r="C158" t="s">
        <v>9</v>
      </c>
      <c r="D158" t="s">
        <v>438</v>
      </c>
      <c r="E158" t="b">
        <v>1</v>
      </c>
      <c r="F158" s="24">
        <f>VLOOKUP(Table14[[#This Row],[menu_id]],Table2[#All],2,0)</f>
        <v>43565</v>
      </c>
      <c r="G158" t="str">
        <f>VLOOKUP(Table14[[#This Row],[menu_id]],Table2[#All],3,0)</f>
        <v>56e430d2a490</v>
      </c>
      <c r="H158" t="str">
        <f>VLOOKUP(Table14[[#This Row],[menu_id]],Table2[#All],4,0)</f>
        <v>4c9c18f960f7</v>
      </c>
      <c r="I158">
        <f>VLOOKUP(Table14[[#This Row],[menu_id]],Table2[#All],5,0)</f>
        <v>6.75</v>
      </c>
      <c r="J158">
        <f>VLOOKUP(Table14[[#This Row],[menu_id]],Table2[#All],6,0)</f>
        <v>10.1</v>
      </c>
      <c r="K158" t="str">
        <f>VLOOKUP(Table14[[#This Row],[menu_id]],Table2[#All],7,0)</f>
        <v>lunch</v>
      </c>
      <c r="L158" t="str">
        <f>VLOOKUP(Table14[[#This Row],[menu_id]],Table2[#All],8,0)</f>
        <v>Seattle</v>
      </c>
    </row>
    <row r="159" spans="1:12" x14ac:dyDescent="0.35">
      <c r="A159" t="s">
        <v>439</v>
      </c>
      <c r="B159" t="s">
        <v>165</v>
      </c>
      <c r="C159" t="s">
        <v>9</v>
      </c>
      <c r="D159" t="s">
        <v>440</v>
      </c>
      <c r="E159" t="b">
        <v>1</v>
      </c>
      <c r="F159" s="24">
        <f>VLOOKUP(Table14[[#This Row],[menu_id]],Table2[#All],2,0)</f>
        <v>43560</v>
      </c>
      <c r="G159" t="str">
        <f>VLOOKUP(Table14[[#This Row],[menu_id]],Table2[#All],3,0)</f>
        <v>fbeaeb353aa6</v>
      </c>
      <c r="H159" t="str">
        <f>VLOOKUP(Table14[[#This Row],[menu_id]],Table2[#All],4,0)</f>
        <v>bedb51313ab5</v>
      </c>
      <c r="I159">
        <f>VLOOKUP(Table14[[#This Row],[menu_id]],Table2[#All],5,0)</f>
        <v>5</v>
      </c>
      <c r="J159">
        <f>VLOOKUP(Table14[[#This Row],[menu_id]],Table2[#All],6,0)</f>
        <v>11.5</v>
      </c>
      <c r="K159" t="str">
        <f>VLOOKUP(Table14[[#This Row],[menu_id]],Table2[#All],7,0)</f>
        <v>lunch</v>
      </c>
      <c r="L159" t="str">
        <f>VLOOKUP(Table14[[#This Row],[menu_id]],Table2[#All],8,0)</f>
        <v>Chicago</v>
      </c>
    </row>
    <row r="160" spans="1:12" x14ac:dyDescent="0.35">
      <c r="A160" t="s">
        <v>441</v>
      </c>
      <c r="B160" t="s">
        <v>94</v>
      </c>
      <c r="C160" t="s">
        <v>9</v>
      </c>
      <c r="D160" t="s">
        <v>442</v>
      </c>
      <c r="E160" t="b">
        <v>1</v>
      </c>
      <c r="F160" s="24">
        <f>VLOOKUP(Table14[[#This Row],[menu_id]],Table2[#All],2,0)</f>
        <v>43567</v>
      </c>
      <c r="G160" t="str">
        <f>VLOOKUP(Table14[[#This Row],[menu_id]],Table2[#All],3,0)</f>
        <v>4cd6c7a1703b</v>
      </c>
      <c r="H160" t="str">
        <f>VLOOKUP(Table14[[#This Row],[menu_id]],Table2[#All],4,0)</f>
        <v>d223e2bce7cf</v>
      </c>
      <c r="I160">
        <f>VLOOKUP(Table14[[#This Row],[menu_id]],Table2[#All],5,0)</f>
        <v>5</v>
      </c>
      <c r="J160">
        <f>VLOOKUP(Table14[[#This Row],[menu_id]],Table2[#All],6,0)</f>
        <v>10.1</v>
      </c>
      <c r="K160" t="str">
        <f>VLOOKUP(Table14[[#This Row],[menu_id]],Table2[#All],7,0)</f>
        <v>lunch</v>
      </c>
      <c r="L160" t="str">
        <f>VLOOKUP(Table14[[#This Row],[menu_id]],Table2[#All],8,0)</f>
        <v>Seattle</v>
      </c>
    </row>
    <row r="161" spans="1:12" x14ac:dyDescent="0.35">
      <c r="A161" t="s">
        <v>443</v>
      </c>
      <c r="B161" t="s">
        <v>94</v>
      </c>
      <c r="C161" t="s">
        <v>9</v>
      </c>
      <c r="D161" t="s">
        <v>444</v>
      </c>
      <c r="E161" t="b">
        <v>1</v>
      </c>
      <c r="F161" s="24">
        <f>VLOOKUP(Table14[[#This Row],[menu_id]],Table2[#All],2,0)</f>
        <v>43567</v>
      </c>
      <c r="G161" t="str">
        <f>VLOOKUP(Table14[[#This Row],[menu_id]],Table2[#All],3,0)</f>
        <v>4cd6c7a1703b</v>
      </c>
      <c r="H161" t="str">
        <f>VLOOKUP(Table14[[#This Row],[menu_id]],Table2[#All],4,0)</f>
        <v>d223e2bce7cf</v>
      </c>
      <c r="I161">
        <f>VLOOKUP(Table14[[#This Row],[menu_id]],Table2[#All],5,0)</f>
        <v>5</v>
      </c>
      <c r="J161">
        <f>VLOOKUP(Table14[[#This Row],[menu_id]],Table2[#All],6,0)</f>
        <v>10.1</v>
      </c>
      <c r="K161" t="str">
        <f>VLOOKUP(Table14[[#This Row],[menu_id]],Table2[#All],7,0)</f>
        <v>lunch</v>
      </c>
      <c r="L161" t="str">
        <f>VLOOKUP(Table14[[#This Row],[menu_id]],Table2[#All],8,0)</f>
        <v>Seattle</v>
      </c>
    </row>
    <row r="162" spans="1:12" x14ac:dyDescent="0.35">
      <c r="A162" t="s">
        <v>445</v>
      </c>
      <c r="B162" t="s">
        <v>418</v>
      </c>
      <c r="C162" t="s">
        <v>9</v>
      </c>
      <c r="D162" t="s">
        <v>446</v>
      </c>
      <c r="E162" t="b">
        <v>1</v>
      </c>
      <c r="F162" s="24">
        <f>VLOOKUP(Table14[[#This Row],[menu_id]],Table2[#All],2,0)</f>
        <v>43563</v>
      </c>
      <c r="G162" t="str">
        <f>VLOOKUP(Table14[[#This Row],[menu_id]],Table2[#All],3,0)</f>
        <v>6b459442662c</v>
      </c>
      <c r="H162" t="str">
        <f>VLOOKUP(Table14[[#This Row],[menu_id]],Table2[#All],4,0)</f>
        <v>a969c477134f</v>
      </c>
      <c r="I162">
        <f>VLOOKUP(Table14[[#This Row],[menu_id]],Table2[#All],5,0)</f>
        <v>11</v>
      </c>
      <c r="J162">
        <f>VLOOKUP(Table14[[#This Row],[menu_id]],Table2[#All],6,0)</f>
        <v>11.5</v>
      </c>
      <c r="K162" t="str">
        <f>VLOOKUP(Table14[[#This Row],[menu_id]],Table2[#All],7,0)</f>
        <v>lunch</v>
      </c>
      <c r="L162" t="str">
        <f>VLOOKUP(Table14[[#This Row],[menu_id]],Table2[#All],8,0)</f>
        <v>Chicago</v>
      </c>
    </row>
    <row r="163" spans="1:12" x14ac:dyDescent="0.35">
      <c r="A163" t="s">
        <v>447</v>
      </c>
      <c r="B163" t="s">
        <v>241</v>
      </c>
      <c r="C163" t="s">
        <v>9</v>
      </c>
      <c r="D163" t="s">
        <v>448</v>
      </c>
      <c r="E163" t="b">
        <v>1</v>
      </c>
      <c r="F163" s="24">
        <f>VLOOKUP(Table14[[#This Row],[menu_id]],Table2[#All],2,0)</f>
        <v>43559</v>
      </c>
      <c r="G163" t="str">
        <f>VLOOKUP(Table14[[#This Row],[menu_id]],Table2[#All],3,0)</f>
        <v>bd6c55a7113c</v>
      </c>
      <c r="H163" t="str">
        <f>VLOOKUP(Table14[[#This Row],[menu_id]],Table2[#All],4,0)</f>
        <v>32524ba7065d</v>
      </c>
      <c r="I163">
        <f>VLOOKUP(Table14[[#This Row],[menu_id]],Table2[#All],5,0)</f>
        <v>5.7</v>
      </c>
      <c r="J163">
        <f>VLOOKUP(Table14[[#This Row],[menu_id]],Table2[#All],6,0)</f>
        <v>10.1</v>
      </c>
      <c r="K163" t="str">
        <f>VLOOKUP(Table14[[#This Row],[menu_id]],Table2[#All],7,0)</f>
        <v>lunch</v>
      </c>
      <c r="L163" t="str">
        <f>VLOOKUP(Table14[[#This Row],[menu_id]],Table2[#All],8,0)</f>
        <v>Seattle</v>
      </c>
    </row>
    <row r="164" spans="1:12" x14ac:dyDescent="0.35">
      <c r="A164" t="s">
        <v>449</v>
      </c>
      <c r="B164" t="s">
        <v>68</v>
      </c>
      <c r="C164" t="s">
        <v>9</v>
      </c>
      <c r="D164" t="s">
        <v>450</v>
      </c>
      <c r="E164" t="b">
        <v>1</v>
      </c>
      <c r="F164" s="24">
        <f>VLOOKUP(Table14[[#This Row],[menu_id]],Table2[#All],2,0)</f>
        <v>43560</v>
      </c>
      <c r="G164" t="str">
        <f>VLOOKUP(Table14[[#This Row],[menu_id]],Table2[#All],3,0)</f>
        <v>f89ec17a8f5f</v>
      </c>
      <c r="H164" t="str">
        <f>VLOOKUP(Table14[[#This Row],[menu_id]],Table2[#All],4,0)</f>
        <v>a06b1ea8c279</v>
      </c>
      <c r="I164">
        <f>VLOOKUP(Table14[[#This Row],[menu_id]],Table2[#All],5,0)</f>
        <v>6.8</v>
      </c>
      <c r="J164">
        <f>VLOOKUP(Table14[[#This Row],[menu_id]],Table2[#All],6,0)</f>
        <v>10.1</v>
      </c>
      <c r="K164" t="str">
        <f>VLOOKUP(Table14[[#This Row],[menu_id]],Table2[#All],7,0)</f>
        <v>lunch</v>
      </c>
      <c r="L164" t="str">
        <f>VLOOKUP(Table14[[#This Row],[menu_id]],Table2[#All],8,0)</f>
        <v>Seattle</v>
      </c>
    </row>
    <row r="165" spans="1:12" x14ac:dyDescent="0.35">
      <c r="A165" t="s">
        <v>451</v>
      </c>
      <c r="B165" t="s">
        <v>241</v>
      </c>
      <c r="C165" t="s">
        <v>9</v>
      </c>
      <c r="D165" t="s">
        <v>452</v>
      </c>
      <c r="E165" t="b">
        <v>1</v>
      </c>
      <c r="F165" s="24">
        <f>VLOOKUP(Table14[[#This Row],[menu_id]],Table2[#All],2,0)</f>
        <v>43559</v>
      </c>
      <c r="G165" t="str">
        <f>VLOOKUP(Table14[[#This Row],[menu_id]],Table2[#All],3,0)</f>
        <v>bd6c55a7113c</v>
      </c>
      <c r="H165" t="str">
        <f>VLOOKUP(Table14[[#This Row],[menu_id]],Table2[#All],4,0)</f>
        <v>32524ba7065d</v>
      </c>
      <c r="I165">
        <f>VLOOKUP(Table14[[#This Row],[menu_id]],Table2[#All],5,0)</f>
        <v>5.7</v>
      </c>
      <c r="J165">
        <f>VLOOKUP(Table14[[#This Row],[menu_id]],Table2[#All],6,0)</f>
        <v>10.1</v>
      </c>
      <c r="K165" t="str">
        <f>VLOOKUP(Table14[[#This Row],[menu_id]],Table2[#All],7,0)</f>
        <v>lunch</v>
      </c>
      <c r="L165" t="str">
        <f>VLOOKUP(Table14[[#This Row],[menu_id]],Table2[#All],8,0)</f>
        <v>Seattle</v>
      </c>
    </row>
    <row r="166" spans="1:12" x14ac:dyDescent="0.35">
      <c r="A166" t="s">
        <v>453</v>
      </c>
      <c r="B166" t="s">
        <v>454</v>
      </c>
      <c r="C166" t="s">
        <v>9</v>
      </c>
      <c r="D166" t="s">
        <v>455</v>
      </c>
      <c r="E166" t="b">
        <v>1</v>
      </c>
      <c r="F166" s="24">
        <f>VLOOKUP(Table14[[#This Row],[menu_id]],Table2[#All],2,0)</f>
        <v>43559</v>
      </c>
      <c r="G166" t="str">
        <f>VLOOKUP(Table14[[#This Row],[menu_id]],Table2[#All],3,0)</f>
        <v>9fd60e7368e1</v>
      </c>
      <c r="H166" t="str">
        <f>VLOOKUP(Table14[[#This Row],[menu_id]],Table2[#All],4,0)</f>
        <v>a5a1955b27fc</v>
      </c>
      <c r="I166">
        <f>VLOOKUP(Table14[[#This Row],[menu_id]],Table2[#All],5,0)</f>
        <v>5.5</v>
      </c>
      <c r="J166">
        <f>VLOOKUP(Table14[[#This Row],[menu_id]],Table2[#All],6,0)</f>
        <v>11.5</v>
      </c>
      <c r="K166" t="str">
        <f>VLOOKUP(Table14[[#This Row],[menu_id]],Table2[#All],7,0)</f>
        <v>lunch</v>
      </c>
      <c r="L166" t="str">
        <f>VLOOKUP(Table14[[#This Row],[menu_id]],Table2[#All],8,0)</f>
        <v>Chicago</v>
      </c>
    </row>
    <row r="167" spans="1:12" x14ac:dyDescent="0.35">
      <c r="A167" t="s">
        <v>456</v>
      </c>
      <c r="B167" t="s">
        <v>199</v>
      </c>
      <c r="C167" t="s">
        <v>9</v>
      </c>
      <c r="D167" t="s">
        <v>457</v>
      </c>
      <c r="E167" t="b">
        <v>1</v>
      </c>
      <c r="F167" s="24">
        <f>VLOOKUP(Table14[[#This Row],[menu_id]],Table2[#All],2,0)</f>
        <v>43558</v>
      </c>
      <c r="G167" t="str">
        <f>VLOOKUP(Table14[[#This Row],[menu_id]],Table2[#All],3,0)</f>
        <v>8b77e4ce92ba</v>
      </c>
      <c r="H167" t="str">
        <f>VLOOKUP(Table14[[#This Row],[menu_id]],Table2[#All],4,0)</f>
        <v>a969c477134f</v>
      </c>
      <c r="I167">
        <f>VLOOKUP(Table14[[#This Row],[menu_id]],Table2[#All],5,0)</f>
        <v>11</v>
      </c>
      <c r="J167">
        <f>VLOOKUP(Table14[[#This Row],[menu_id]],Table2[#All],6,0)</f>
        <v>11.5</v>
      </c>
      <c r="K167" t="str">
        <f>VLOOKUP(Table14[[#This Row],[menu_id]],Table2[#All],7,0)</f>
        <v>lunch</v>
      </c>
      <c r="L167" t="str">
        <f>VLOOKUP(Table14[[#This Row],[menu_id]],Table2[#All],8,0)</f>
        <v>Chicago</v>
      </c>
    </row>
    <row r="168" spans="1:12" x14ac:dyDescent="0.35">
      <c r="A168" t="s">
        <v>458</v>
      </c>
      <c r="B168" t="s">
        <v>52</v>
      </c>
      <c r="C168" t="s">
        <v>9</v>
      </c>
      <c r="D168" t="s">
        <v>459</v>
      </c>
      <c r="E168" t="b">
        <v>1</v>
      </c>
      <c r="F168" s="24">
        <f>VLOOKUP(Table14[[#This Row],[menu_id]],Table2[#All],2,0)</f>
        <v>43557</v>
      </c>
      <c r="G168" t="str">
        <f>VLOOKUP(Table14[[#This Row],[menu_id]],Table2[#All],3,0)</f>
        <v>99dbc3b2d75c</v>
      </c>
      <c r="H168" t="str">
        <f>VLOOKUP(Table14[[#This Row],[menu_id]],Table2[#All],4,0)</f>
        <v>d7730782fbfb</v>
      </c>
      <c r="I168">
        <f>VLOOKUP(Table14[[#This Row],[menu_id]],Table2[#All],5,0)</f>
        <v>5.75</v>
      </c>
      <c r="J168">
        <f>VLOOKUP(Table14[[#This Row],[menu_id]],Table2[#All],6,0)</f>
        <v>10.1</v>
      </c>
      <c r="K168" t="str">
        <f>VLOOKUP(Table14[[#This Row],[menu_id]],Table2[#All],7,0)</f>
        <v>lunch</v>
      </c>
      <c r="L168" t="str">
        <f>VLOOKUP(Table14[[#This Row],[menu_id]],Table2[#All],8,0)</f>
        <v>Seattle</v>
      </c>
    </row>
    <row r="169" spans="1:12" x14ac:dyDescent="0.35">
      <c r="A169" t="s">
        <v>460</v>
      </c>
      <c r="B169" t="s">
        <v>12</v>
      </c>
      <c r="C169" t="s">
        <v>9</v>
      </c>
      <c r="D169" t="s">
        <v>461</v>
      </c>
      <c r="E169" t="b">
        <v>1</v>
      </c>
      <c r="F169" s="24">
        <f>VLOOKUP(Table14[[#This Row],[menu_id]],Table2[#All],2,0)</f>
        <v>43565</v>
      </c>
      <c r="G169" t="str">
        <f>VLOOKUP(Table14[[#This Row],[menu_id]],Table2[#All],3,0)</f>
        <v>a96bf3d329be</v>
      </c>
      <c r="H169" t="str">
        <f>VLOOKUP(Table14[[#This Row],[menu_id]],Table2[#All],4,0)</f>
        <v>b2ef540e3dbe</v>
      </c>
      <c r="I169">
        <f>VLOOKUP(Table14[[#This Row],[menu_id]],Table2[#All],5,0)</f>
        <v>6.8</v>
      </c>
      <c r="J169">
        <f>VLOOKUP(Table14[[#This Row],[menu_id]],Table2[#All],6,0)</f>
        <v>10.1</v>
      </c>
      <c r="K169" t="str">
        <f>VLOOKUP(Table14[[#This Row],[menu_id]],Table2[#All],7,0)</f>
        <v>lunch</v>
      </c>
      <c r="L169" t="str">
        <f>VLOOKUP(Table14[[#This Row],[menu_id]],Table2[#All],8,0)</f>
        <v>Seattle</v>
      </c>
    </row>
    <row r="170" spans="1:12" x14ac:dyDescent="0.35">
      <c r="A170" t="s">
        <v>462</v>
      </c>
      <c r="B170" t="s">
        <v>454</v>
      </c>
      <c r="C170" t="s">
        <v>9</v>
      </c>
      <c r="D170" t="s">
        <v>463</v>
      </c>
      <c r="E170" t="b">
        <v>1</v>
      </c>
      <c r="F170" s="24">
        <f>VLOOKUP(Table14[[#This Row],[menu_id]],Table2[#All],2,0)</f>
        <v>43559</v>
      </c>
      <c r="G170" t="str">
        <f>VLOOKUP(Table14[[#This Row],[menu_id]],Table2[#All],3,0)</f>
        <v>9fd60e7368e1</v>
      </c>
      <c r="H170" t="str">
        <f>VLOOKUP(Table14[[#This Row],[menu_id]],Table2[#All],4,0)</f>
        <v>a5a1955b27fc</v>
      </c>
      <c r="I170">
        <f>VLOOKUP(Table14[[#This Row],[menu_id]],Table2[#All],5,0)</f>
        <v>5.5</v>
      </c>
      <c r="J170">
        <f>VLOOKUP(Table14[[#This Row],[menu_id]],Table2[#All],6,0)</f>
        <v>11.5</v>
      </c>
      <c r="K170" t="str">
        <f>VLOOKUP(Table14[[#This Row],[menu_id]],Table2[#All],7,0)</f>
        <v>lunch</v>
      </c>
      <c r="L170" t="str">
        <f>VLOOKUP(Table14[[#This Row],[menu_id]],Table2[#All],8,0)</f>
        <v>Chicago</v>
      </c>
    </row>
    <row r="171" spans="1:12" x14ac:dyDescent="0.35">
      <c r="A171" t="s">
        <v>464</v>
      </c>
      <c r="B171" t="s">
        <v>103</v>
      </c>
      <c r="C171" t="s">
        <v>9</v>
      </c>
      <c r="D171" t="s">
        <v>465</v>
      </c>
      <c r="E171" t="b">
        <v>1</v>
      </c>
      <c r="F171" s="24">
        <f>VLOOKUP(Table14[[#This Row],[menu_id]],Table2[#All],2,0)</f>
        <v>43563</v>
      </c>
      <c r="G171" t="str">
        <f>VLOOKUP(Table14[[#This Row],[menu_id]],Table2[#All],3,0)</f>
        <v>d5f63db8ad27</v>
      </c>
      <c r="H171" t="str">
        <f>VLOOKUP(Table14[[#This Row],[menu_id]],Table2[#All],4,0)</f>
        <v>9b76fd08aabf</v>
      </c>
      <c r="I171">
        <f>VLOOKUP(Table14[[#This Row],[menu_id]],Table2[#All],5,0)</f>
        <v>6.64</v>
      </c>
      <c r="J171">
        <f>VLOOKUP(Table14[[#This Row],[menu_id]],Table2[#All],6,0)</f>
        <v>11.5</v>
      </c>
      <c r="K171" t="str">
        <f>VLOOKUP(Table14[[#This Row],[menu_id]],Table2[#All],7,0)</f>
        <v>lunch</v>
      </c>
      <c r="L171" t="str">
        <f>VLOOKUP(Table14[[#This Row],[menu_id]],Table2[#All],8,0)</f>
        <v>Chicago</v>
      </c>
    </row>
    <row r="172" spans="1:12" x14ac:dyDescent="0.35">
      <c r="A172" t="s">
        <v>466</v>
      </c>
      <c r="B172" t="s">
        <v>268</v>
      </c>
      <c r="C172" t="s">
        <v>9</v>
      </c>
      <c r="D172" t="s">
        <v>467</v>
      </c>
      <c r="E172" t="b">
        <v>1</v>
      </c>
      <c r="F172" s="24">
        <f>VLOOKUP(Table14[[#This Row],[menu_id]],Table2[#All],2,0)</f>
        <v>43565</v>
      </c>
      <c r="G172" t="str">
        <f>VLOOKUP(Table14[[#This Row],[menu_id]],Table2[#All],3,0)</f>
        <v>91ab55042ff7</v>
      </c>
      <c r="H172" t="str">
        <f>VLOOKUP(Table14[[#This Row],[menu_id]],Table2[#All],4,0)</f>
        <v>07ede05a2f51</v>
      </c>
      <c r="I172">
        <f>VLOOKUP(Table14[[#This Row],[menu_id]],Table2[#All],5,0)</f>
        <v>5</v>
      </c>
      <c r="J172">
        <f>VLOOKUP(Table14[[#This Row],[menu_id]],Table2[#All],6,0)</f>
        <v>10.1</v>
      </c>
      <c r="K172" t="str">
        <f>VLOOKUP(Table14[[#This Row],[menu_id]],Table2[#All],7,0)</f>
        <v>lunch</v>
      </c>
      <c r="L172" t="str">
        <f>VLOOKUP(Table14[[#This Row],[menu_id]],Table2[#All],8,0)</f>
        <v>Seattle</v>
      </c>
    </row>
    <row r="173" spans="1:12" x14ac:dyDescent="0.35">
      <c r="A173" t="s">
        <v>468</v>
      </c>
      <c r="B173" t="s">
        <v>418</v>
      </c>
      <c r="C173" t="s">
        <v>9</v>
      </c>
      <c r="D173" t="s">
        <v>469</v>
      </c>
      <c r="E173" t="b">
        <v>1</v>
      </c>
      <c r="F173" s="24">
        <f>VLOOKUP(Table14[[#This Row],[menu_id]],Table2[#All],2,0)</f>
        <v>43563</v>
      </c>
      <c r="G173" t="str">
        <f>VLOOKUP(Table14[[#This Row],[menu_id]],Table2[#All],3,0)</f>
        <v>6b459442662c</v>
      </c>
      <c r="H173" t="str">
        <f>VLOOKUP(Table14[[#This Row],[menu_id]],Table2[#All],4,0)</f>
        <v>a969c477134f</v>
      </c>
      <c r="I173">
        <f>VLOOKUP(Table14[[#This Row],[menu_id]],Table2[#All],5,0)</f>
        <v>11</v>
      </c>
      <c r="J173">
        <f>VLOOKUP(Table14[[#This Row],[menu_id]],Table2[#All],6,0)</f>
        <v>11.5</v>
      </c>
      <c r="K173" t="str">
        <f>VLOOKUP(Table14[[#This Row],[menu_id]],Table2[#All],7,0)</f>
        <v>lunch</v>
      </c>
      <c r="L173" t="str">
        <f>VLOOKUP(Table14[[#This Row],[menu_id]],Table2[#All],8,0)</f>
        <v>Chicago</v>
      </c>
    </row>
    <row r="174" spans="1:12" x14ac:dyDescent="0.35">
      <c r="A174" t="s">
        <v>470</v>
      </c>
      <c r="B174" t="s">
        <v>49</v>
      </c>
      <c r="C174" t="s">
        <v>9</v>
      </c>
      <c r="D174" t="s">
        <v>471</v>
      </c>
      <c r="E174" t="b">
        <v>1</v>
      </c>
      <c r="F174" s="24">
        <f>VLOOKUP(Table14[[#This Row],[menu_id]],Table2[#All],2,0)</f>
        <v>43566</v>
      </c>
      <c r="G174" t="str">
        <f>VLOOKUP(Table14[[#This Row],[menu_id]],Table2[#All],3,0)</f>
        <v>7d5495f1a9e4</v>
      </c>
      <c r="H174" t="str">
        <f>VLOOKUP(Table14[[#This Row],[menu_id]],Table2[#All],4,0)</f>
        <v>e7f3f8549a70</v>
      </c>
      <c r="I174">
        <f>VLOOKUP(Table14[[#This Row],[menu_id]],Table2[#All],5,0)</f>
        <v>5</v>
      </c>
      <c r="J174">
        <f>VLOOKUP(Table14[[#This Row],[menu_id]],Table2[#All],6,0)</f>
        <v>11.5</v>
      </c>
      <c r="K174" t="str">
        <f>VLOOKUP(Table14[[#This Row],[menu_id]],Table2[#All],7,0)</f>
        <v>lunch</v>
      </c>
      <c r="L174" t="str">
        <f>VLOOKUP(Table14[[#This Row],[menu_id]],Table2[#All],8,0)</f>
        <v>Chicago</v>
      </c>
    </row>
    <row r="175" spans="1:12" x14ac:dyDescent="0.35">
      <c r="A175" t="s">
        <v>472</v>
      </c>
      <c r="B175" t="s">
        <v>94</v>
      </c>
      <c r="C175" t="s">
        <v>9</v>
      </c>
      <c r="D175" t="s">
        <v>473</v>
      </c>
      <c r="E175" t="b">
        <v>1</v>
      </c>
      <c r="F175" s="24">
        <f>VLOOKUP(Table14[[#This Row],[menu_id]],Table2[#All],2,0)</f>
        <v>43567</v>
      </c>
      <c r="G175" t="str">
        <f>VLOOKUP(Table14[[#This Row],[menu_id]],Table2[#All],3,0)</f>
        <v>4cd6c7a1703b</v>
      </c>
      <c r="H175" t="str">
        <f>VLOOKUP(Table14[[#This Row],[menu_id]],Table2[#All],4,0)</f>
        <v>d223e2bce7cf</v>
      </c>
      <c r="I175">
        <f>VLOOKUP(Table14[[#This Row],[menu_id]],Table2[#All],5,0)</f>
        <v>5</v>
      </c>
      <c r="J175">
        <f>VLOOKUP(Table14[[#This Row],[menu_id]],Table2[#All],6,0)</f>
        <v>10.1</v>
      </c>
      <c r="K175" t="str">
        <f>VLOOKUP(Table14[[#This Row],[menu_id]],Table2[#All],7,0)</f>
        <v>lunch</v>
      </c>
      <c r="L175" t="str">
        <f>VLOOKUP(Table14[[#This Row],[menu_id]],Table2[#All],8,0)</f>
        <v>Seattle</v>
      </c>
    </row>
    <row r="176" spans="1:12" x14ac:dyDescent="0.35">
      <c r="A176" t="s">
        <v>474</v>
      </c>
      <c r="B176" t="s">
        <v>108</v>
      </c>
      <c r="C176" t="s">
        <v>9</v>
      </c>
      <c r="D176" t="s">
        <v>475</v>
      </c>
      <c r="E176" t="b">
        <v>1</v>
      </c>
      <c r="F176" s="24">
        <f>VLOOKUP(Table14[[#This Row],[menu_id]],Table2[#All],2,0)</f>
        <v>43565</v>
      </c>
      <c r="G176" t="str">
        <f>VLOOKUP(Table14[[#This Row],[menu_id]],Table2[#All],3,0)</f>
        <v>c14aa4830177</v>
      </c>
      <c r="H176" t="str">
        <f>VLOOKUP(Table14[[#This Row],[menu_id]],Table2[#All],4,0)</f>
        <v>7b2a7251b54c</v>
      </c>
      <c r="I176">
        <f>VLOOKUP(Table14[[#This Row],[menu_id]],Table2[#All],5,0)</f>
        <v>5.95</v>
      </c>
      <c r="J176">
        <f>VLOOKUP(Table14[[#This Row],[menu_id]],Table2[#All],6,0)</f>
        <v>10.1</v>
      </c>
      <c r="K176" t="str">
        <f>VLOOKUP(Table14[[#This Row],[menu_id]],Table2[#All],7,0)</f>
        <v>lunch</v>
      </c>
      <c r="L176" t="str">
        <f>VLOOKUP(Table14[[#This Row],[menu_id]],Table2[#All],8,0)</f>
        <v>Seattle</v>
      </c>
    </row>
    <row r="177" spans="1:12" x14ac:dyDescent="0.35">
      <c r="A177" t="s">
        <v>476</v>
      </c>
      <c r="B177" t="s">
        <v>147</v>
      </c>
      <c r="C177" t="s">
        <v>9</v>
      </c>
      <c r="D177" t="s">
        <v>477</v>
      </c>
      <c r="E177" t="b">
        <v>1</v>
      </c>
      <c r="F177" s="24">
        <f>VLOOKUP(Table14[[#This Row],[menu_id]],Table2[#All],2,0)</f>
        <v>43567</v>
      </c>
      <c r="G177" t="str">
        <f>VLOOKUP(Table14[[#This Row],[menu_id]],Table2[#All],3,0)</f>
        <v>fc0e92657d16</v>
      </c>
      <c r="H177" t="str">
        <f>VLOOKUP(Table14[[#This Row],[menu_id]],Table2[#All],4,0)</f>
        <v>d7730782fbfb</v>
      </c>
      <c r="I177">
        <f>VLOOKUP(Table14[[#This Row],[menu_id]],Table2[#All],5,0)</f>
        <v>5.75</v>
      </c>
      <c r="J177">
        <f>VLOOKUP(Table14[[#This Row],[menu_id]],Table2[#All],6,0)</f>
        <v>10.1</v>
      </c>
      <c r="K177" t="str">
        <f>VLOOKUP(Table14[[#This Row],[menu_id]],Table2[#All],7,0)</f>
        <v>lunch</v>
      </c>
      <c r="L177" t="str">
        <f>VLOOKUP(Table14[[#This Row],[menu_id]],Table2[#All],8,0)</f>
        <v>Seattle</v>
      </c>
    </row>
    <row r="178" spans="1:12" x14ac:dyDescent="0.35">
      <c r="A178" t="s">
        <v>478</v>
      </c>
      <c r="B178" t="s">
        <v>192</v>
      </c>
      <c r="C178" t="s">
        <v>9</v>
      </c>
      <c r="D178" t="s">
        <v>479</v>
      </c>
      <c r="E178" t="b">
        <v>1</v>
      </c>
      <c r="F178" s="24">
        <f>VLOOKUP(Table14[[#This Row],[menu_id]],Table2[#All],2,0)</f>
        <v>43566</v>
      </c>
      <c r="G178" t="str">
        <f>VLOOKUP(Table14[[#This Row],[menu_id]],Table2[#All],3,0)</f>
        <v>a344675dde7b</v>
      </c>
      <c r="H178" t="str">
        <f>VLOOKUP(Table14[[#This Row],[menu_id]],Table2[#All],4,0)</f>
        <v>0089c404e5a2</v>
      </c>
      <c r="I178">
        <f>VLOOKUP(Table14[[#This Row],[menu_id]],Table2[#All],5,0)</f>
        <v>6</v>
      </c>
      <c r="J178">
        <f>VLOOKUP(Table14[[#This Row],[menu_id]],Table2[#All],6,0)</f>
        <v>10.1</v>
      </c>
      <c r="K178" t="str">
        <f>VLOOKUP(Table14[[#This Row],[menu_id]],Table2[#All],7,0)</f>
        <v>lunch</v>
      </c>
      <c r="L178" t="str">
        <f>VLOOKUP(Table14[[#This Row],[menu_id]],Table2[#All],8,0)</f>
        <v>Seattle</v>
      </c>
    </row>
    <row r="179" spans="1:12" x14ac:dyDescent="0.35">
      <c r="A179" t="s">
        <v>480</v>
      </c>
      <c r="B179" t="s">
        <v>169</v>
      </c>
      <c r="C179" t="s">
        <v>9</v>
      </c>
      <c r="D179" t="s">
        <v>481</v>
      </c>
      <c r="E179" t="b">
        <v>1</v>
      </c>
      <c r="F179" s="24">
        <f>VLOOKUP(Table14[[#This Row],[menu_id]],Table2[#All],2,0)</f>
        <v>43558</v>
      </c>
      <c r="G179" t="str">
        <f>VLOOKUP(Table14[[#This Row],[menu_id]],Table2[#All],3,0)</f>
        <v>23a0e7fa78c4</v>
      </c>
      <c r="H179" t="str">
        <f>VLOOKUP(Table14[[#This Row],[menu_id]],Table2[#All],4,0)</f>
        <v>d8487b4ed428</v>
      </c>
      <c r="I179">
        <f>VLOOKUP(Table14[[#This Row],[menu_id]],Table2[#All],5,0)</f>
        <v>5.9</v>
      </c>
      <c r="J179">
        <f>VLOOKUP(Table14[[#This Row],[menu_id]],Table2[#All],6,0)</f>
        <v>11.5</v>
      </c>
      <c r="K179" t="str">
        <f>VLOOKUP(Table14[[#This Row],[menu_id]],Table2[#All],7,0)</f>
        <v>lunch</v>
      </c>
      <c r="L179" t="str">
        <f>VLOOKUP(Table14[[#This Row],[menu_id]],Table2[#All],8,0)</f>
        <v>Chicago</v>
      </c>
    </row>
    <row r="180" spans="1:12" x14ac:dyDescent="0.35">
      <c r="A180" t="s">
        <v>482</v>
      </c>
      <c r="B180" t="s">
        <v>483</v>
      </c>
      <c r="C180" t="s">
        <v>9</v>
      </c>
      <c r="D180" t="s">
        <v>484</v>
      </c>
      <c r="E180" t="b">
        <v>1</v>
      </c>
      <c r="F180" s="24">
        <f>VLOOKUP(Table14[[#This Row],[menu_id]],Table2[#All],2,0)</f>
        <v>43560</v>
      </c>
      <c r="G180" t="str">
        <f>VLOOKUP(Table14[[#This Row],[menu_id]],Table2[#All],3,0)</f>
        <v>e076e189d42a</v>
      </c>
      <c r="H180" t="str">
        <f>VLOOKUP(Table14[[#This Row],[menu_id]],Table2[#All],4,0)</f>
        <v>afa55d0e0004</v>
      </c>
      <c r="I180">
        <f>VLOOKUP(Table14[[#This Row],[menu_id]],Table2[#All],5,0)</f>
        <v>6.75</v>
      </c>
      <c r="J180">
        <f>VLOOKUP(Table14[[#This Row],[menu_id]],Table2[#All],6,0)</f>
        <v>11.5</v>
      </c>
      <c r="K180" t="str">
        <f>VLOOKUP(Table14[[#This Row],[menu_id]],Table2[#All],7,0)</f>
        <v>lunch</v>
      </c>
      <c r="L180" t="str">
        <f>VLOOKUP(Table14[[#This Row],[menu_id]],Table2[#All],8,0)</f>
        <v>Chicago</v>
      </c>
    </row>
    <row r="181" spans="1:12" x14ac:dyDescent="0.35">
      <c r="A181" t="s">
        <v>485</v>
      </c>
      <c r="B181" t="s">
        <v>486</v>
      </c>
      <c r="C181" t="s">
        <v>9</v>
      </c>
      <c r="D181" t="s">
        <v>487</v>
      </c>
      <c r="E181" t="b">
        <v>1</v>
      </c>
      <c r="F181" s="24">
        <f>VLOOKUP(Table14[[#This Row],[menu_id]],Table2[#All],2,0)</f>
        <v>43567</v>
      </c>
      <c r="G181" t="str">
        <f>VLOOKUP(Table14[[#This Row],[menu_id]],Table2[#All],3,0)</f>
        <v>3494eefb1729</v>
      </c>
      <c r="H181" t="str">
        <f>VLOOKUP(Table14[[#This Row],[menu_id]],Table2[#All],4,0)</f>
        <v>7342b9fc3434</v>
      </c>
      <c r="I181">
        <f>VLOOKUP(Table14[[#This Row],[menu_id]],Table2[#All],5,0)</f>
        <v>4.5</v>
      </c>
      <c r="J181">
        <f>VLOOKUP(Table14[[#This Row],[menu_id]],Table2[#All],6,0)</f>
        <v>11.5</v>
      </c>
      <c r="K181" t="str">
        <f>VLOOKUP(Table14[[#This Row],[menu_id]],Table2[#All],7,0)</f>
        <v>lunch</v>
      </c>
      <c r="L181" t="str">
        <f>VLOOKUP(Table14[[#This Row],[menu_id]],Table2[#All],8,0)</f>
        <v>Chicago</v>
      </c>
    </row>
    <row r="182" spans="1:12" x14ac:dyDescent="0.35">
      <c r="A182" t="s">
        <v>488</v>
      </c>
      <c r="B182" t="s">
        <v>134</v>
      </c>
      <c r="C182" t="s">
        <v>9</v>
      </c>
      <c r="D182" t="s">
        <v>489</v>
      </c>
      <c r="E182" t="b">
        <v>1</v>
      </c>
      <c r="F182" s="24">
        <f>VLOOKUP(Table14[[#This Row],[menu_id]],Table2[#All],2,0)</f>
        <v>43559</v>
      </c>
      <c r="G182" t="str">
        <f>VLOOKUP(Table14[[#This Row],[menu_id]],Table2[#All],3,0)</f>
        <v>4e1ff031d14e</v>
      </c>
      <c r="H182" t="str">
        <f>VLOOKUP(Table14[[#This Row],[menu_id]],Table2[#All],4,0)</f>
        <v>d7730782fbfb</v>
      </c>
      <c r="I182">
        <f>VLOOKUP(Table14[[#This Row],[menu_id]],Table2[#All],5,0)</f>
        <v>5.75</v>
      </c>
      <c r="J182">
        <f>VLOOKUP(Table14[[#This Row],[menu_id]],Table2[#All],6,0)</f>
        <v>10.1</v>
      </c>
      <c r="K182" t="str">
        <f>VLOOKUP(Table14[[#This Row],[menu_id]],Table2[#All],7,0)</f>
        <v>lunch</v>
      </c>
      <c r="L182" t="str">
        <f>VLOOKUP(Table14[[#This Row],[menu_id]],Table2[#All],8,0)</f>
        <v>Seattle</v>
      </c>
    </row>
    <row r="183" spans="1:12" x14ac:dyDescent="0.35">
      <c r="A183" t="s">
        <v>490</v>
      </c>
      <c r="B183" t="s">
        <v>172</v>
      </c>
      <c r="C183" t="s">
        <v>9</v>
      </c>
      <c r="D183" t="s">
        <v>491</v>
      </c>
      <c r="E183" t="b">
        <v>1</v>
      </c>
      <c r="F183" s="24">
        <f>VLOOKUP(Table14[[#This Row],[menu_id]],Table2[#All],2,0)</f>
        <v>43567</v>
      </c>
      <c r="G183" t="str">
        <f>VLOOKUP(Table14[[#This Row],[menu_id]],Table2[#All],3,0)</f>
        <v>52926af48831</v>
      </c>
      <c r="H183" t="str">
        <f>VLOOKUP(Table14[[#This Row],[menu_id]],Table2[#All],4,0)</f>
        <v>64216152ce0a</v>
      </c>
      <c r="I183">
        <f>VLOOKUP(Table14[[#This Row],[menu_id]],Table2[#All],5,0)</f>
        <v>6</v>
      </c>
      <c r="J183">
        <f>VLOOKUP(Table14[[#This Row],[menu_id]],Table2[#All],6,0)</f>
        <v>11.5</v>
      </c>
      <c r="K183" t="str">
        <f>VLOOKUP(Table14[[#This Row],[menu_id]],Table2[#All],7,0)</f>
        <v>lunch</v>
      </c>
      <c r="L183" t="str">
        <f>VLOOKUP(Table14[[#This Row],[menu_id]],Table2[#All],8,0)</f>
        <v>Chicago</v>
      </c>
    </row>
    <row r="184" spans="1:12" x14ac:dyDescent="0.35">
      <c r="A184" t="s">
        <v>492</v>
      </c>
      <c r="B184" t="s">
        <v>493</v>
      </c>
      <c r="C184" t="s">
        <v>9</v>
      </c>
      <c r="D184" t="s">
        <v>494</v>
      </c>
      <c r="E184" t="b">
        <v>1</v>
      </c>
      <c r="F184" s="24">
        <f>VLOOKUP(Table14[[#This Row],[menu_id]],Table2[#All],2,0)</f>
        <v>43557</v>
      </c>
      <c r="G184" t="str">
        <f>VLOOKUP(Table14[[#This Row],[menu_id]],Table2[#All],3,0)</f>
        <v>751abed209db</v>
      </c>
      <c r="H184" t="str">
        <f>VLOOKUP(Table14[[#This Row],[menu_id]],Table2[#All],4,0)</f>
        <v>8537e1327cdb</v>
      </c>
      <c r="I184">
        <f>VLOOKUP(Table14[[#This Row],[menu_id]],Table2[#All],5,0)</f>
        <v>4.5</v>
      </c>
      <c r="J184">
        <f>VLOOKUP(Table14[[#This Row],[menu_id]],Table2[#All],6,0)</f>
        <v>10.1</v>
      </c>
      <c r="K184" t="str">
        <f>VLOOKUP(Table14[[#This Row],[menu_id]],Table2[#All],7,0)</f>
        <v>lunch</v>
      </c>
      <c r="L184" t="str">
        <f>VLOOKUP(Table14[[#This Row],[menu_id]],Table2[#All],8,0)</f>
        <v>Seattle</v>
      </c>
    </row>
    <row r="185" spans="1:12" x14ac:dyDescent="0.35">
      <c r="A185" t="s">
        <v>495</v>
      </c>
      <c r="B185" t="s">
        <v>23</v>
      </c>
      <c r="C185" t="s">
        <v>9</v>
      </c>
      <c r="D185" t="s">
        <v>496</v>
      </c>
      <c r="E185" t="b">
        <v>1</v>
      </c>
      <c r="F185" s="24">
        <f>VLOOKUP(Table14[[#This Row],[menu_id]],Table2[#All],2,0)</f>
        <v>43558</v>
      </c>
      <c r="G185" t="str">
        <f>VLOOKUP(Table14[[#This Row],[menu_id]],Table2[#All],3,0)</f>
        <v>eae2c55ae732</v>
      </c>
      <c r="H185" t="str">
        <f>VLOOKUP(Table14[[#This Row],[menu_id]],Table2[#All],4,0)</f>
        <v>d79e3f439363</v>
      </c>
      <c r="I185">
        <f>VLOOKUP(Table14[[#This Row],[menu_id]],Table2[#All],5,0)</f>
        <v>4.5</v>
      </c>
      <c r="J185">
        <f>VLOOKUP(Table14[[#This Row],[menu_id]],Table2[#All],6,0)</f>
        <v>10.1</v>
      </c>
      <c r="K185" t="str">
        <f>VLOOKUP(Table14[[#This Row],[menu_id]],Table2[#All],7,0)</f>
        <v>lunch</v>
      </c>
      <c r="L185" t="str">
        <f>VLOOKUP(Table14[[#This Row],[menu_id]],Table2[#All],8,0)</f>
        <v>Seattle</v>
      </c>
    </row>
    <row r="186" spans="1:12" x14ac:dyDescent="0.35">
      <c r="A186" t="s">
        <v>497</v>
      </c>
      <c r="B186" t="s">
        <v>162</v>
      </c>
      <c r="C186" t="s">
        <v>9</v>
      </c>
      <c r="D186" t="s">
        <v>498</v>
      </c>
      <c r="E186" t="b">
        <v>1</v>
      </c>
      <c r="F186" s="24">
        <f>VLOOKUP(Table14[[#This Row],[menu_id]],Table2[#All],2,0)</f>
        <v>43556</v>
      </c>
      <c r="G186" t="str">
        <f>VLOOKUP(Table14[[#This Row],[menu_id]],Table2[#All],3,0)</f>
        <v>71d6b72a3bf9</v>
      </c>
      <c r="H186" t="str">
        <f>VLOOKUP(Table14[[#This Row],[menu_id]],Table2[#All],4,0)</f>
        <v>8d29781a8b2f</v>
      </c>
      <c r="I186">
        <f>VLOOKUP(Table14[[#This Row],[menu_id]],Table2[#All],5,0)</f>
        <v>4.5</v>
      </c>
      <c r="J186">
        <f>VLOOKUP(Table14[[#This Row],[menu_id]],Table2[#All],6,0)</f>
        <v>11.5</v>
      </c>
      <c r="K186" t="str">
        <f>VLOOKUP(Table14[[#This Row],[menu_id]],Table2[#All],7,0)</f>
        <v>lunch</v>
      </c>
      <c r="L186" t="str">
        <f>VLOOKUP(Table14[[#This Row],[menu_id]],Table2[#All],8,0)</f>
        <v>Chicago</v>
      </c>
    </row>
    <row r="187" spans="1:12" x14ac:dyDescent="0.35">
      <c r="A187" t="s">
        <v>499</v>
      </c>
      <c r="B187" t="s">
        <v>94</v>
      </c>
      <c r="C187" t="s">
        <v>9</v>
      </c>
      <c r="D187" t="s">
        <v>500</v>
      </c>
      <c r="E187" t="b">
        <v>1</v>
      </c>
      <c r="F187" s="24">
        <f>VLOOKUP(Table14[[#This Row],[menu_id]],Table2[#All],2,0)</f>
        <v>43567</v>
      </c>
      <c r="G187" t="str">
        <f>VLOOKUP(Table14[[#This Row],[menu_id]],Table2[#All],3,0)</f>
        <v>4cd6c7a1703b</v>
      </c>
      <c r="H187" t="str">
        <f>VLOOKUP(Table14[[#This Row],[menu_id]],Table2[#All],4,0)</f>
        <v>d223e2bce7cf</v>
      </c>
      <c r="I187">
        <f>VLOOKUP(Table14[[#This Row],[menu_id]],Table2[#All],5,0)</f>
        <v>5</v>
      </c>
      <c r="J187">
        <f>VLOOKUP(Table14[[#This Row],[menu_id]],Table2[#All],6,0)</f>
        <v>10.1</v>
      </c>
      <c r="K187" t="str">
        <f>VLOOKUP(Table14[[#This Row],[menu_id]],Table2[#All],7,0)</f>
        <v>lunch</v>
      </c>
      <c r="L187" t="str">
        <f>VLOOKUP(Table14[[#This Row],[menu_id]],Table2[#All],8,0)</f>
        <v>Seattle</v>
      </c>
    </row>
    <row r="188" spans="1:12" x14ac:dyDescent="0.35">
      <c r="A188" t="s">
        <v>501</v>
      </c>
      <c r="B188" t="s">
        <v>147</v>
      </c>
      <c r="C188" t="s">
        <v>9</v>
      </c>
      <c r="D188" t="s">
        <v>502</v>
      </c>
      <c r="E188" t="b">
        <v>1</v>
      </c>
      <c r="F188" s="24">
        <f>VLOOKUP(Table14[[#This Row],[menu_id]],Table2[#All],2,0)</f>
        <v>43567</v>
      </c>
      <c r="G188" t="str">
        <f>VLOOKUP(Table14[[#This Row],[menu_id]],Table2[#All],3,0)</f>
        <v>fc0e92657d16</v>
      </c>
      <c r="H188" t="str">
        <f>VLOOKUP(Table14[[#This Row],[menu_id]],Table2[#All],4,0)</f>
        <v>d7730782fbfb</v>
      </c>
      <c r="I188">
        <f>VLOOKUP(Table14[[#This Row],[menu_id]],Table2[#All],5,0)</f>
        <v>5.75</v>
      </c>
      <c r="J188">
        <f>VLOOKUP(Table14[[#This Row],[menu_id]],Table2[#All],6,0)</f>
        <v>10.1</v>
      </c>
      <c r="K188" t="str">
        <f>VLOOKUP(Table14[[#This Row],[menu_id]],Table2[#All],7,0)</f>
        <v>lunch</v>
      </c>
      <c r="L188" t="str">
        <f>VLOOKUP(Table14[[#This Row],[menu_id]],Table2[#All],8,0)</f>
        <v>Seattle</v>
      </c>
    </row>
    <row r="189" spans="1:12" x14ac:dyDescent="0.35">
      <c r="A189" t="s">
        <v>503</v>
      </c>
      <c r="B189" t="s">
        <v>65</v>
      </c>
      <c r="C189" t="s">
        <v>9</v>
      </c>
      <c r="D189" t="s">
        <v>504</v>
      </c>
      <c r="E189" t="b">
        <v>1</v>
      </c>
      <c r="F189" s="24">
        <f>VLOOKUP(Table14[[#This Row],[menu_id]],Table2[#All],2,0)</f>
        <v>43563</v>
      </c>
      <c r="G189" t="str">
        <f>VLOOKUP(Table14[[#This Row],[menu_id]],Table2[#All],3,0)</f>
        <v>0eb481a71049</v>
      </c>
      <c r="H189" t="str">
        <f>VLOOKUP(Table14[[#This Row],[menu_id]],Table2[#All],4,0)</f>
        <v>5bf0c6f38e1d</v>
      </c>
      <c r="I189">
        <f>VLOOKUP(Table14[[#This Row],[menu_id]],Table2[#All],5,0)</f>
        <v>5.5</v>
      </c>
      <c r="J189">
        <f>VLOOKUP(Table14[[#This Row],[menu_id]],Table2[#All],6,0)</f>
        <v>10.1</v>
      </c>
      <c r="K189" t="str">
        <f>VLOOKUP(Table14[[#This Row],[menu_id]],Table2[#All],7,0)</f>
        <v>lunch</v>
      </c>
      <c r="L189" t="str">
        <f>VLOOKUP(Table14[[#This Row],[menu_id]],Table2[#All],8,0)</f>
        <v>Seattle</v>
      </c>
    </row>
    <row r="190" spans="1:12" x14ac:dyDescent="0.35">
      <c r="A190" t="s">
        <v>505</v>
      </c>
      <c r="B190" t="s">
        <v>354</v>
      </c>
      <c r="C190" t="s">
        <v>9</v>
      </c>
      <c r="D190" t="s">
        <v>506</v>
      </c>
      <c r="E190" t="b">
        <v>1</v>
      </c>
      <c r="F190" s="24">
        <f>VLOOKUP(Table14[[#This Row],[menu_id]],Table2[#All],2,0)</f>
        <v>43565</v>
      </c>
      <c r="G190" t="str">
        <f>VLOOKUP(Table14[[#This Row],[menu_id]],Table2[#All],3,0)</f>
        <v>0f66058b9ec5</v>
      </c>
      <c r="H190" t="str">
        <f>VLOOKUP(Table14[[#This Row],[menu_id]],Table2[#All],4,0)</f>
        <v>85aa296ddc0d</v>
      </c>
      <c r="I190">
        <f>VLOOKUP(Table14[[#This Row],[menu_id]],Table2[#All],5,0)</f>
        <v>4</v>
      </c>
      <c r="J190">
        <f>VLOOKUP(Table14[[#This Row],[menu_id]],Table2[#All],6,0)</f>
        <v>11.5</v>
      </c>
      <c r="K190" t="str">
        <f>VLOOKUP(Table14[[#This Row],[menu_id]],Table2[#All],7,0)</f>
        <v>lunch</v>
      </c>
      <c r="L190" t="str">
        <f>VLOOKUP(Table14[[#This Row],[menu_id]],Table2[#All],8,0)</f>
        <v>Chicago</v>
      </c>
    </row>
    <row r="191" spans="1:12" x14ac:dyDescent="0.35">
      <c r="A191" t="s">
        <v>507</v>
      </c>
      <c r="B191" t="s">
        <v>508</v>
      </c>
      <c r="C191" t="s">
        <v>9</v>
      </c>
      <c r="D191" t="s">
        <v>509</v>
      </c>
      <c r="E191" t="b">
        <v>1</v>
      </c>
      <c r="F191" s="24">
        <f>VLOOKUP(Table14[[#This Row],[menu_id]],Table2[#All],2,0)</f>
        <v>43557</v>
      </c>
      <c r="G191" t="str">
        <f>VLOOKUP(Table14[[#This Row],[menu_id]],Table2[#All],3,0)</f>
        <v>adcb80ca9872</v>
      </c>
      <c r="H191" t="str">
        <f>VLOOKUP(Table14[[#This Row],[menu_id]],Table2[#All],4,0)</f>
        <v>7d8b8e0a0ebb</v>
      </c>
      <c r="I191">
        <f>VLOOKUP(Table14[[#This Row],[menu_id]],Table2[#All],5,0)</f>
        <v>5.5</v>
      </c>
      <c r="J191">
        <f>VLOOKUP(Table14[[#This Row],[menu_id]],Table2[#All],6,0)</f>
        <v>10.1</v>
      </c>
      <c r="K191" t="str">
        <f>VLOOKUP(Table14[[#This Row],[menu_id]],Table2[#All],7,0)</f>
        <v>lunch</v>
      </c>
      <c r="L191" t="str">
        <f>VLOOKUP(Table14[[#This Row],[menu_id]],Table2[#All],8,0)</f>
        <v>Seattle</v>
      </c>
    </row>
    <row r="192" spans="1:12" x14ac:dyDescent="0.35">
      <c r="A192" t="s">
        <v>510</v>
      </c>
      <c r="B192" t="s">
        <v>155</v>
      </c>
      <c r="C192" t="s">
        <v>9</v>
      </c>
      <c r="D192" t="s">
        <v>511</v>
      </c>
      <c r="E192" t="b">
        <v>1</v>
      </c>
      <c r="F192" s="24">
        <f>VLOOKUP(Table14[[#This Row],[menu_id]],Table2[#All],2,0)</f>
        <v>43566</v>
      </c>
      <c r="G192" t="str">
        <f>VLOOKUP(Table14[[#This Row],[menu_id]],Table2[#All],3,0)</f>
        <v>df94eb67fff2</v>
      </c>
      <c r="H192" t="str">
        <f>VLOOKUP(Table14[[#This Row],[menu_id]],Table2[#All],4,0)</f>
        <v>64216152ce0a</v>
      </c>
      <c r="I192">
        <f>VLOOKUP(Table14[[#This Row],[menu_id]],Table2[#All],5,0)</f>
        <v>6</v>
      </c>
      <c r="J192">
        <f>VLOOKUP(Table14[[#This Row],[menu_id]],Table2[#All],6,0)</f>
        <v>11.5</v>
      </c>
      <c r="K192" t="str">
        <f>VLOOKUP(Table14[[#This Row],[menu_id]],Table2[#All],7,0)</f>
        <v>lunch</v>
      </c>
      <c r="L192" t="str">
        <f>VLOOKUP(Table14[[#This Row],[menu_id]],Table2[#All],8,0)</f>
        <v>Chicago</v>
      </c>
    </row>
    <row r="193" spans="1:12" x14ac:dyDescent="0.35">
      <c r="A193" t="s">
        <v>512</v>
      </c>
      <c r="B193" t="s">
        <v>81</v>
      </c>
      <c r="C193" t="s">
        <v>9</v>
      </c>
      <c r="D193" t="s">
        <v>406</v>
      </c>
      <c r="E193" t="b">
        <v>1</v>
      </c>
      <c r="F193" s="24">
        <f>VLOOKUP(Table14[[#This Row],[menu_id]],Table2[#All],2,0)</f>
        <v>43564</v>
      </c>
      <c r="G193" t="str">
        <f>VLOOKUP(Table14[[#This Row],[menu_id]],Table2[#All],3,0)</f>
        <v>9adf6d17e5a9</v>
      </c>
      <c r="H193" t="str">
        <f>VLOOKUP(Table14[[#This Row],[menu_id]],Table2[#All],4,0)</f>
        <v>ad304fb4f951</v>
      </c>
      <c r="I193">
        <f>VLOOKUP(Table14[[#This Row],[menu_id]],Table2[#All],5,0)</f>
        <v>6.25</v>
      </c>
      <c r="J193">
        <f>VLOOKUP(Table14[[#This Row],[menu_id]],Table2[#All],6,0)</f>
        <v>10.1</v>
      </c>
      <c r="K193" t="str">
        <f>VLOOKUP(Table14[[#This Row],[menu_id]],Table2[#All],7,0)</f>
        <v>lunch</v>
      </c>
      <c r="L193" t="str">
        <f>VLOOKUP(Table14[[#This Row],[menu_id]],Table2[#All],8,0)</f>
        <v>Seattle</v>
      </c>
    </row>
    <row r="194" spans="1:12" x14ac:dyDescent="0.35">
      <c r="A194" t="s">
        <v>513</v>
      </c>
      <c r="B194" t="s">
        <v>202</v>
      </c>
      <c r="C194" t="s">
        <v>9</v>
      </c>
      <c r="D194" t="s">
        <v>514</v>
      </c>
      <c r="E194" t="b">
        <v>1</v>
      </c>
      <c r="F194" s="24">
        <f>VLOOKUP(Table14[[#This Row],[menu_id]],Table2[#All],2,0)</f>
        <v>43563</v>
      </c>
      <c r="G194" t="str">
        <f>VLOOKUP(Table14[[#This Row],[menu_id]],Table2[#All],3,0)</f>
        <v>edfff5bf01fa</v>
      </c>
      <c r="H194" t="str">
        <f>VLOOKUP(Table14[[#This Row],[menu_id]],Table2[#All],4,0)</f>
        <v>8537e1327cdb</v>
      </c>
      <c r="I194">
        <f>VLOOKUP(Table14[[#This Row],[menu_id]],Table2[#All],5,0)</f>
        <v>4.95</v>
      </c>
      <c r="J194">
        <f>VLOOKUP(Table14[[#This Row],[menu_id]],Table2[#All],6,0)</f>
        <v>10.1</v>
      </c>
      <c r="K194" t="str">
        <f>VLOOKUP(Table14[[#This Row],[menu_id]],Table2[#All],7,0)</f>
        <v>lunch</v>
      </c>
      <c r="L194" t="str">
        <f>VLOOKUP(Table14[[#This Row],[menu_id]],Table2[#All],8,0)</f>
        <v>Seattle</v>
      </c>
    </row>
    <row r="195" spans="1:12" x14ac:dyDescent="0.35">
      <c r="A195" t="s">
        <v>515</v>
      </c>
      <c r="B195" t="s">
        <v>139</v>
      </c>
      <c r="C195" t="s">
        <v>9</v>
      </c>
      <c r="D195" t="s">
        <v>60</v>
      </c>
      <c r="E195" t="b">
        <v>1</v>
      </c>
      <c r="F195" s="24">
        <f>VLOOKUP(Table14[[#This Row],[menu_id]],Table2[#All],2,0)</f>
        <v>43556</v>
      </c>
      <c r="G195" t="str">
        <f>VLOOKUP(Table14[[#This Row],[menu_id]],Table2[#All],3,0)</f>
        <v>9adf6d17e5a9</v>
      </c>
      <c r="H195" t="str">
        <f>VLOOKUP(Table14[[#This Row],[menu_id]],Table2[#All],4,0)</f>
        <v>ad304fb4f951</v>
      </c>
      <c r="I195">
        <f>VLOOKUP(Table14[[#This Row],[menu_id]],Table2[#All],5,0)</f>
        <v>6.25</v>
      </c>
      <c r="J195">
        <f>VLOOKUP(Table14[[#This Row],[menu_id]],Table2[#All],6,0)</f>
        <v>10.1</v>
      </c>
      <c r="K195" t="str">
        <f>VLOOKUP(Table14[[#This Row],[menu_id]],Table2[#All],7,0)</f>
        <v>lunch</v>
      </c>
      <c r="L195" t="str">
        <f>VLOOKUP(Table14[[#This Row],[menu_id]],Table2[#All],8,0)</f>
        <v>Seattle</v>
      </c>
    </row>
    <row r="196" spans="1:12" x14ac:dyDescent="0.35">
      <c r="A196" t="s">
        <v>516</v>
      </c>
      <c r="B196" t="s">
        <v>289</v>
      </c>
      <c r="C196" t="s">
        <v>9</v>
      </c>
      <c r="D196" t="s">
        <v>517</v>
      </c>
      <c r="E196" t="b">
        <v>1</v>
      </c>
      <c r="F196" s="24">
        <f>VLOOKUP(Table14[[#This Row],[menu_id]],Table2[#All],2,0)</f>
        <v>43564</v>
      </c>
      <c r="G196" t="str">
        <f>VLOOKUP(Table14[[#This Row],[menu_id]],Table2[#All],3,0)</f>
        <v>69ed976fd1ca</v>
      </c>
      <c r="H196" t="str">
        <f>VLOOKUP(Table14[[#This Row],[menu_id]],Table2[#All],4,0)</f>
        <v>9b76fd08aabf</v>
      </c>
      <c r="I196">
        <f>VLOOKUP(Table14[[#This Row],[menu_id]],Table2[#All],5,0)</f>
        <v>6.64</v>
      </c>
      <c r="J196">
        <f>VLOOKUP(Table14[[#This Row],[menu_id]],Table2[#All],6,0)</f>
        <v>11.5</v>
      </c>
      <c r="K196" t="str">
        <f>VLOOKUP(Table14[[#This Row],[menu_id]],Table2[#All],7,0)</f>
        <v>lunch</v>
      </c>
      <c r="L196" t="str">
        <f>VLOOKUP(Table14[[#This Row],[menu_id]],Table2[#All],8,0)</f>
        <v>Chicago</v>
      </c>
    </row>
    <row r="197" spans="1:12" x14ac:dyDescent="0.35">
      <c r="A197" t="s">
        <v>518</v>
      </c>
      <c r="B197" t="s">
        <v>112</v>
      </c>
      <c r="C197" t="s">
        <v>9</v>
      </c>
      <c r="D197" t="s">
        <v>484</v>
      </c>
      <c r="E197" t="b">
        <v>0</v>
      </c>
      <c r="F197" s="24">
        <f>VLOOKUP(Table14[[#This Row],[menu_id]],Table2[#All],2,0)</f>
        <v>43564</v>
      </c>
      <c r="G197" t="str">
        <f>VLOOKUP(Table14[[#This Row],[menu_id]],Table2[#All],3,0)</f>
        <v>5b78a469f6af</v>
      </c>
      <c r="H197" t="str">
        <f>VLOOKUP(Table14[[#This Row],[menu_id]],Table2[#All],4,0)</f>
        <v>afa55d0e0004</v>
      </c>
      <c r="I197">
        <f>VLOOKUP(Table14[[#This Row],[menu_id]],Table2[#All],5,0)</f>
        <v>5.99</v>
      </c>
      <c r="J197">
        <f>VLOOKUP(Table14[[#This Row],[menu_id]],Table2[#All],6,0)</f>
        <v>11.5</v>
      </c>
      <c r="K197" t="str">
        <f>VLOOKUP(Table14[[#This Row],[menu_id]],Table2[#All],7,0)</f>
        <v>lunch</v>
      </c>
      <c r="L197" t="str">
        <f>VLOOKUP(Table14[[#This Row],[menu_id]],Table2[#All],8,0)</f>
        <v>Chicago</v>
      </c>
    </row>
    <row r="198" spans="1:12" x14ac:dyDescent="0.35">
      <c r="A198" t="s">
        <v>519</v>
      </c>
      <c r="B198" t="s">
        <v>289</v>
      </c>
      <c r="C198" t="s">
        <v>9</v>
      </c>
      <c r="D198" t="s">
        <v>520</v>
      </c>
      <c r="E198" t="b">
        <v>1</v>
      </c>
      <c r="F198" s="24">
        <f>VLOOKUP(Table14[[#This Row],[menu_id]],Table2[#All],2,0)</f>
        <v>43564</v>
      </c>
      <c r="G198" t="str">
        <f>VLOOKUP(Table14[[#This Row],[menu_id]],Table2[#All],3,0)</f>
        <v>69ed976fd1ca</v>
      </c>
      <c r="H198" t="str">
        <f>VLOOKUP(Table14[[#This Row],[menu_id]],Table2[#All],4,0)</f>
        <v>9b76fd08aabf</v>
      </c>
      <c r="I198">
        <f>VLOOKUP(Table14[[#This Row],[menu_id]],Table2[#All],5,0)</f>
        <v>6.64</v>
      </c>
      <c r="J198">
        <f>VLOOKUP(Table14[[#This Row],[menu_id]],Table2[#All],6,0)</f>
        <v>11.5</v>
      </c>
      <c r="K198" t="str">
        <f>VLOOKUP(Table14[[#This Row],[menu_id]],Table2[#All],7,0)</f>
        <v>lunch</v>
      </c>
      <c r="L198" t="str">
        <f>VLOOKUP(Table14[[#This Row],[menu_id]],Table2[#All],8,0)</f>
        <v>Chicago</v>
      </c>
    </row>
    <row r="199" spans="1:12" x14ac:dyDescent="0.35">
      <c r="A199" t="s">
        <v>521</v>
      </c>
      <c r="B199" t="s">
        <v>57</v>
      </c>
      <c r="C199" t="s">
        <v>9</v>
      </c>
      <c r="D199" t="s">
        <v>522</v>
      </c>
      <c r="E199" t="b">
        <v>1</v>
      </c>
      <c r="F199" s="24">
        <f>VLOOKUP(Table14[[#This Row],[menu_id]],Table2[#All],2,0)</f>
        <v>43567</v>
      </c>
      <c r="G199" t="str">
        <f>VLOOKUP(Table14[[#This Row],[menu_id]],Table2[#All],3,0)</f>
        <v>e40c412711c8</v>
      </c>
      <c r="H199" t="str">
        <f>VLOOKUP(Table14[[#This Row],[menu_id]],Table2[#All],4,0)</f>
        <v>af725ef93704</v>
      </c>
      <c r="I199">
        <f>VLOOKUP(Table14[[#This Row],[menu_id]],Table2[#All],5,0)</f>
        <v>5.5</v>
      </c>
      <c r="J199">
        <f>VLOOKUP(Table14[[#This Row],[menu_id]],Table2[#All],6,0)</f>
        <v>10.1</v>
      </c>
      <c r="K199" t="str">
        <f>VLOOKUP(Table14[[#This Row],[menu_id]],Table2[#All],7,0)</f>
        <v>lunch</v>
      </c>
      <c r="L199" t="str">
        <f>VLOOKUP(Table14[[#This Row],[menu_id]],Table2[#All],8,0)</f>
        <v>Seattle</v>
      </c>
    </row>
    <row r="200" spans="1:12" x14ac:dyDescent="0.35">
      <c r="A200" t="s">
        <v>523</v>
      </c>
      <c r="B200" t="s">
        <v>20</v>
      </c>
      <c r="C200" t="s">
        <v>9</v>
      </c>
      <c r="D200" t="s">
        <v>524</v>
      </c>
      <c r="E200" t="b">
        <v>1</v>
      </c>
      <c r="F200" s="24">
        <f>VLOOKUP(Table14[[#This Row],[menu_id]],Table2[#All],2,0)</f>
        <v>43557</v>
      </c>
      <c r="G200" t="str">
        <f>VLOOKUP(Table14[[#This Row],[menu_id]],Table2[#All],3,0)</f>
        <v>59c228acd21f</v>
      </c>
      <c r="H200" t="str">
        <f>VLOOKUP(Table14[[#This Row],[menu_id]],Table2[#All],4,0)</f>
        <v>ffcff44b013c</v>
      </c>
      <c r="I200">
        <f>VLOOKUP(Table14[[#This Row],[menu_id]],Table2[#All],5,0)</f>
        <v>5.25</v>
      </c>
      <c r="J200">
        <f>VLOOKUP(Table14[[#This Row],[menu_id]],Table2[#All],6,0)</f>
        <v>10.1</v>
      </c>
      <c r="K200" t="str">
        <f>VLOOKUP(Table14[[#This Row],[menu_id]],Table2[#All],7,0)</f>
        <v>lunch</v>
      </c>
      <c r="L200" t="str">
        <f>VLOOKUP(Table14[[#This Row],[menu_id]],Table2[#All],8,0)</f>
        <v>Seattle</v>
      </c>
    </row>
    <row r="201" spans="1:12" x14ac:dyDescent="0.35">
      <c r="A201" t="s">
        <v>525</v>
      </c>
      <c r="B201" t="s">
        <v>39</v>
      </c>
      <c r="C201" t="s">
        <v>9</v>
      </c>
      <c r="D201" t="s">
        <v>526</v>
      </c>
      <c r="E201" t="b">
        <v>1</v>
      </c>
      <c r="F201" s="24">
        <f>VLOOKUP(Table14[[#This Row],[menu_id]],Table2[#All],2,0)</f>
        <v>43559</v>
      </c>
      <c r="G201" t="str">
        <f>VLOOKUP(Table14[[#This Row],[menu_id]],Table2[#All],3,0)</f>
        <v>ac5d1401db7d</v>
      </c>
      <c r="H201" t="str">
        <f>VLOOKUP(Table14[[#This Row],[menu_id]],Table2[#All],4,0)</f>
        <v>063beecf1419</v>
      </c>
      <c r="I201">
        <f>VLOOKUP(Table14[[#This Row],[menu_id]],Table2[#All],5,0)</f>
        <v>11.75</v>
      </c>
      <c r="J201">
        <f>VLOOKUP(Table14[[#This Row],[menu_id]],Table2[#All],6,0)</f>
        <v>11.5</v>
      </c>
      <c r="K201" t="str">
        <f>VLOOKUP(Table14[[#This Row],[menu_id]],Table2[#All],7,0)</f>
        <v>lunch</v>
      </c>
      <c r="L201" t="str">
        <f>VLOOKUP(Table14[[#This Row],[menu_id]],Table2[#All],8,0)</f>
        <v>Chicago</v>
      </c>
    </row>
    <row r="202" spans="1:12" x14ac:dyDescent="0.35">
      <c r="A202" t="s">
        <v>527</v>
      </c>
      <c r="B202" t="s">
        <v>112</v>
      </c>
      <c r="C202" t="s">
        <v>9</v>
      </c>
      <c r="D202" t="s">
        <v>528</v>
      </c>
      <c r="E202" t="b">
        <v>1</v>
      </c>
      <c r="F202" s="24">
        <f>VLOOKUP(Table14[[#This Row],[menu_id]],Table2[#All],2,0)</f>
        <v>43564</v>
      </c>
      <c r="G202" t="str">
        <f>VLOOKUP(Table14[[#This Row],[menu_id]],Table2[#All],3,0)</f>
        <v>5b78a469f6af</v>
      </c>
      <c r="H202" t="str">
        <f>VLOOKUP(Table14[[#This Row],[menu_id]],Table2[#All],4,0)</f>
        <v>afa55d0e0004</v>
      </c>
      <c r="I202">
        <f>VLOOKUP(Table14[[#This Row],[menu_id]],Table2[#All],5,0)</f>
        <v>5.99</v>
      </c>
      <c r="J202">
        <f>VLOOKUP(Table14[[#This Row],[menu_id]],Table2[#All],6,0)</f>
        <v>11.5</v>
      </c>
      <c r="K202" t="str">
        <f>VLOOKUP(Table14[[#This Row],[menu_id]],Table2[#All],7,0)</f>
        <v>lunch</v>
      </c>
      <c r="L202" t="str">
        <f>VLOOKUP(Table14[[#This Row],[menu_id]],Table2[#All],8,0)</f>
        <v>Chicago</v>
      </c>
    </row>
    <row r="203" spans="1:12" x14ac:dyDescent="0.35">
      <c r="A203" t="s">
        <v>529</v>
      </c>
      <c r="B203" t="s">
        <v>225</v>
      </c>
      <c r="C203" t="s">
        <v>9</v>
      </c>
      <c r="D203" t="s">
        <v>530</v>
      </c>
      <c r="E203" t="b">
        <v>0</v>
      </c>
      <c r="F203" s="24">
        <f>VLOOKUP(Table14[[#This Row],[menu_id]],Table2[#All],2,0)</f>
        <v>43559</v>
      </c>
      <c r="G203" t="str">
        <f>VLOOKUP(Table14[[#This Row],[menu_id]],Table2[#All],3,0)</f>
        <v>2e1282b7ffa0</v>
      </c>
      <c r="H203" t="str">
        <f>VLOOKUP(Table14[[#This Row],[menu_id]],Table2[#All],4,0)</f>
        <v>e7202ab74a2f</v>
      </c>
      <c r="I203">
        <f>VLOOKUP(Table14[[#This Row],[menu_id]],Table2[#All],5,0)</f>
        <v>5</v>
      </c>
      <c r="J203">
        <f>VLOOKUP(Table14[[#This Row],[menu_id]],Table2[#All],6,0)</f>
        <v>10.1</v>
      </c>
      <c r="K203" t="str">
        <f>VLOOKUP(Table14[[#This Row],[menu_id]],Table2[#All],7,0)</f>
        <v>lunch</v>
      </c>
      <c r="L203" t="str">
        <f>VLOOKUP(Table14[[#This Row],[menu_id]],Table2[#All],8,0)</f>
        <v>Seattle</v>
      </c>
    </row>
    <row r="204" spans="1:12" x14ac:dyDescent="0.35">
      <c r="A204" t="s">
        <v>531</v>
      </c>
      <c r="B204" t="s">
        <v>134</v>
      </c>
      <c r="C204" t="s">
        <v>9</v>
      </c>
      <c r="D204" t="s">
        <v>532</v>
      </c>
      <c r="E204" t="b">
        <v>1</v>
      </c>
      <c r="F204" s="24">
        <f>VLOOKUP(Table14[[#This Row],[menu_id]],Table2[#All],2,0)</f>
        <v>43559</v>
      </c>
      <c r="G204" t="str">
        <f>VLOOKUP(Table14[[#This Row],[menu_id]],Table2[#All],3,0)</f>
        <v>4e1ff031d14e</v>
      </c>
      <c r="H204" t="str">
        <f>VLOOKUP(Table14[[#This Row],[menu_id]],Table2[#All],4,0)</f>
        <v>d7730782fbfb</v>
      </c>
      <c r="I204">
        <f>VLOOKUP(Table14[[#This Row],[menu_id]],Table2[#All],5,0)</f>
        <v>5.75</v>
      </c>
      <c r="J204">
        <f>VLOOKUP(Table14[[#This Row],[menu_id]],Table2[#All],6,0)</f>
        <v>10.1</v>
      </c>
      <c r="K204" t="str">
        <f>VLOOKUP(Table14[[#This Row],[menu_id]],Table2[#All],7,0)</f>
        <v>lunch</v>
      </c>
      <c r="L204" t="str">
        <f>VLOOKUP(Table14[[#This Row],[menu_id]],Table2[#All],8,0)</f>
        <v>Seattle</v>
      </c>
    </row>
    <row r="205" spans="1:12" x14ac:dyDescent="0.35">
      <c r="A205" t="s">
        <v>533</v>
      </c>
      <c r="B205" t="s">
        <v>286</v>
      </c>
      <c r="C205" t="s">
        <v>9</v>
      </c>
      <c r="D205" t="s">
        <v>355</v>
      </c>
      <c r="E205" t="b">
        <v>1</v>
      </c>
      <c r="F205" s="24">
        <f>VLOOKUP(Table14[[#This Row],[menu_id]],Table2[#All],2,0)</f>
        <v>43557</v>
      </c>
      <c r="G205" t="str">
        <f>VLOOKUP(Table14[[#This Row],[menu_id]],Table2[#All],3,0)</f>
        <v>0b0897e22802</v>
      </c>
      <c r="H205" t="str">
        <f>VLOOKUP(Table14[[#This Row],[menu_id]],Table2[#All],4,0)</f>
        <v>a5a1955b27fc</v>
      </c>
      <c r="I205">
        <f>VLOOKUP(Table14[[#This Row],[menu_id]],Table2[#All],5,0)</f>
        <v>5</v>
      </c>
      <c r="J205">
        <f>VLOOKUP(Table14[[#This Row],[menu_id]],Table2[#All],6,0)</f>
        <v>11.5</v>
      </c>
      <c r="K205" t="str">
        <f>VLOOKUP(Table14[[#This Row],[menu_id]],Table2[#All],7,0)</f>
        <v>lunch</v>
      </c>
      <c r="L205" t="str">
        <f>VLOOKUP(Table14[[#This Row],[menu_id]],Table2[#All],8,0)</f>
        <v>Chicago</v>
      </c>
    </row>
    <row r="206" spans="1:12" x14ac:dyDescent="0.35">
      <c r="A206" t="s">
        <v>534</v>
      </c>
      <c r="B206" t="s">
        <v>437</v>
      </c>
      <c r="C206" t="s">
        <v>9</v>
      </c>
      <c r="D206" t="s">
        <v>535</v>
      </c>
      <c r="E206" t="b">
        <v>1</v>
      </c>
      <c r="F206" s="24">
        <f>VLOOKUP(Table14[[#This Row],[menu_id]],Table2[#All],2,0)</f>
        <v>43565</v>
      </c>
      <c r="G206" t="str">
        <f>VLOOKUP(Table14[[#This Row],[menu_id]],Table2[#All],3,0)</f>
        <v>56e430d2a490</v>
      </c>
      <c r="H206" t="str">
        <f>VLOOKUP(Table14[[#This Row],[menu_id]],Table2[#All],4,0)</f>
        <v>4c9c18f960f7</v>
      </c>
      <c r="I206">
        <f>VLOOKUP(Table14[[#This Row],[menu_id]],Table2[#All],5,0)</f>
        <v>6.75</v>
      </c>
      <c r="J206">
        <f>VLOOKUP(Table14[[#This Row],[menu_id]],Table2[#All],6,0)</f>
        <v>10.1</v>
      </c>
      <c r="K206" t="str">
        <f>VLOOKUP(Table14[[#This Row],[menu_id]],Table2[#All],7,0)</f>
        <v>lunch</v>
      </c>
      <c r="L206" t="str">
        <f>VLOOKUP(Table14[[#This Row],[menu_id]],Table2[#All],8,0)</f>
        <v>Seattle</v>
      </c>
    </row>
    <row r="207" spans="1:12" x14ac:dyDescent="0.35">
      <c r="A207" t="s">
        <v>536</v>
      </c>
      <c r="B207" t="s">
        <v>324</v>
      </c>
      <c r="C207" t="s">
        <v>9</v>
      </c>
      <c r="D207" t="s">
        <v>537</v>
      </c>
      <c r="E207" t="b">
        <v>1</v>
      </c>
      <c r="F207" s="24">
        <f>VLOOKUP(Table14[[#This Row],[menu_id]],Table2[#All],2,0)</f>
        <v>43558</v>
      </c>
      <c r="G207" t="str">
        <f>VLOOKUP(Table14[[#This Row],[menu_id]],Table2[#All],3,0)</f>
        <v>1028a38ad71e</v>
      </c>
      <c r="H207" t="str">
        <f>VLOOKUP(Table14[[#This Row],[menu_id]],Table2[#All],4,0)</f>
        <v>7d8b8e0a0ebb</v>
      </c>
      <c r="I207">
        <f>VLOOKUP(Table14[[#This Row],[menu_id]],Table2[#All],5,0)</f>
        <v>5.5</v>
      </c>
      <c r="J207">
        <f>VLOOKUP(Table14[[#This Row],[menu_id]],Table2[#All],6,0)</f>
        <v>10.1</v>
      </c>
      <c r="K207" t="str">
        <f>VLOOKUP(Table14[[#This Row],[menu_id]],Table2[#All],7,0)</f>
        <v>lunch</v>
      </c>
      <c r="L207" t="str">
        <f>VLOOKUP(Table14[[#This Row],[menu_id]],Table2[#All],8,0)</f>
        <v>Seattle</v>
      </c>
    </row>
    <row r="208" spans="1:12" x14ac:dyDescent="0.35">
      <c r="A208" t="s">
        <v>538</v>
      </c>
      <c r="B208" t="s">
        <v>368</v>
      </c>
      <c r="C208" t="s">
        <v>9</v>
      </c>
      <c r="D208" t="s">
        <v>539</v>
      </c>
      <c r="E208" t="b">
        <v>1</v>
      </c>
      <c r="F208" s="24">
        <f>VLOOKUP(Table14[[#This Row],[menu_id]],Table2[#All],2,0)</f>
        <v>43557</v>
      </c>
      <c r="G208" t="str">
        <f>VLOOKUP(Table14[[#This Row],[menu_id]],Table2[#All],3,0)</f>
        <v>af34b5c605e8</v>
      </c>
      <c r="H208" t="str">
        <f>VLOOKUP(Table14[[#This Row],[menu_id]],Table2[#All],4,0)</f>
        <v>55029fc1d377</v>
      </c>
      <c r="I208">
        <f>VLOOKUP(Table14[[#This Row],[menu_id]],Table2[#All],5,0)</f>
        <v>4</v>
      </c>
      <c r="J208">
        <f>VLOOKUP(Table14[[#This Row],[menu_id]],Table2[#All],6,0)</f>
        <v>11.5</v>
      </c>
      <c r="K208" t="str">
        <f>VLOOKUP(Table14[[#This Row],[menu_id]],Table2[#All],7,0)</f>
        <v>lunch</v>
      </c>
      <c r="L208" t="str">
        <f>VLOOKUP(Table14[[#This Row],[menu_id]],Table2[#All],8,0)</f>
        <v>Chicago</v>
      </c>
    </row>
    <row r="209" spans="1:12" x14ac:dyDescent="0.35">
      <c r="A209" t="s">
        <v>541</v>
      </c>
      <c r="B209" t="s">
        <v>437</v>
      </c>
      <c r="C209" t="s">
        <v>9</v>
      </c>
      <c r="D209" t="s">
        <v>543</v>
      </c>
      <c r="E209" t="b">
        <v>1</v>
      </c>
      <c r="F209" s="24">
        <f>VLOOKUP(Table14[[#This Row],[menu_id]],Table2[#All],2,0)</f>
        <v>43565</v>
      </c>
      <c r="G209" t="str">
        <f>VLOOKUP(Table14[[#This Row],[menu_id]],Table2[#All],3,0)</f>
        <v>56e430d2a490</v>
      </c>
      <c r="H209" t="str">
        <f>VLOOKUP(Table14[[#This Row],[menu_id]],Table2[#All],4,0)</f>
        <v>4c9c18f960f7</v>
      </c>
      <c r="I209">
        <f>VLOOKUP(Table14[[#This Row],[menu_id]],Table2[#All],5,0)</f>
        <v>6.75</v>
      </c>
      <c r="J209">
        <f>VLOOKUP(Table14[[#This Row],[menu_id]],Table2[#All],6,0)</f>
        <v>10.1</v>
      </c>
      <c r="K209" t="str">
        <f>VLOOKUP(Table14[[#This Row],[menu_id]],Table2[#All],7,0)</f>
        <v>lunch</v>
      </c>
      <c r="L209" t="str">
        <f>VLOOKUP(Table14[[#This Row],[menu_id]],Table2[#All],8,0)</f>
        <v>Seattle</v>
      </c>
    </row>
    <row r="210" spans="1:12" x14ac:dyDescent="0.35">
      <c r="A210" t="s">
        <v>547</v>
      </c>
      <c r="B210" t="s">
        <v>225</v>
      </c>
      <c r="C210" t="s">
        <v>9</v>
      </c>
      <c r="D210" t="s">
        <v>550</v>
      </c>
      <c r="E210" t="b">
        <v>0</v>
      </c>
      <c r="F210" s="24">
        <f>VLOOKUP(Table14[[#This Row],[menu_id]],Table2[#All],2,0)</f>
        <v>43559</v>
      </c>
      <c r="G210" t="str">
        <f>VLOOKUP(Table14[[#This Row],[menu_id]],Table2[#All],3,0)</f>
        <v>2e1282b7ffa0</v>
      </c>
      <c r="H210" t="str">
        <f>VLOOKUP(Table14[[#This Row],[menu_id]],Table2[#All],4,0)</f>
        <v>e7202ab74a2f</v>
      </c>
      <c r="I210">
        <f>VLOOKUP(Table14[[#This Row],[menu_id]],Table2[#All],5,0)</f>
        <v>5</v>
      </c>
      <c r="J210">
        <f>VLOOKUP(Table14[[#This Row],[menu_id]],Table2[#All],6,0)</f>
        <v>10.1</v>
      </c>
      <c r="K210" t="str">
        <f>VLOOKUP(Table14[[#This Row],[menu_id]],Table2[#All],7,0)</f>
        <v>lunch</v>
      </c>
      <c r="L210" t="str">
        <f>VLOOKUP(Table14[[#This Row],[menu_id]],Table2[#All],8,0)</f>
        <v>Seattle</v>
      </c>
    </row>
    <row r="211" spans="1:12" x14ac:dyDescent="0.35">
      <c r="A211" t="s">
        <v>551</v>
      </c>
      <c r="B211" t="s">
        <v>552</v>
      </c>
      <c r="C211" t="s">
        <v>9</v>
      </c>
      <c r="D211" t="s">
        <v>553</v>
      </c>
      <c r="E211" t="b">
        <v>1</v>
      </c>
      <c r="F211" s="24">
        <f>VLOOKUP(Table14[[#This Row],[menu_id]],Table2[#All],2,0)</f>
        <v>43560</v>
      </c>
      <c r="G211" t="str">
        <f>VLOOKUP(Table14[[#This Row],[menu_id]],Table2[#All],3,0)</f>
        <v>a65e92d53f62</v>
      </c>
      <c r="H211" t="str">
        <f>VLOOKUP(Table14[[#This Row],[menu_id]],Table2[#All],4,0)</f>
        <v>1134b2882b2e</v>
      </c>
      <c r="I211">
        <f>VLOOKUP(Table14[[#This Row],[menu_id]],Table2[#All],5,0)</f>
        <v>5.25</v>
      </c>
      <c r="J211">
        <f>VLOOKUP(Table14[[#This Row],[menu_id]],Table2[#All],6,0)</f>
        <v>10.1</v>
      </c>
      <c r="K211" t="str">
        <f>VLOOKUP(Table14[[#This Row],[menu_id]],Table2[#All],7,0)</f>
        <v>lunch</v>
      </c>
      <c r="L211" t="str">
        <f>VLOOKUP(Table14[[#This Row],[menu_id]],Table2[#All],8,0)</f>
        <v>Seattle</v>
      </c>
    </row>
    <row r="212" spans="1:12" x14ac:dyDescent="0.35">
      <c r="A212" t="s">
        <v>554</v>
      </c>
      <c r="B212" t="s">
        <v>315</v>
      </c>
      <c r="C212" t="s">
        <v>9</v>
      </c>
      <c r="D212" t="s">
        <v>555</v>
      </c>
      <c r="E212" t="b">
        <v>1</v>
      </c>
      <c r="F212" s="24">
        <f>VLOOKUP(Table14[[#This Row],[menu_id]],Table2[#All],2,0)</f>
        <v>43556</v>
      </c>
      <c r="G212" t="str">
        <f>VLOOKUP(Table14[[#This Row],[menu_id]],Table2[#All],3,0)</f>
        <v>dcb8af98560d</v>
      </c>
      <c r="H212" t="str">
        <f>VLOOKUP(Table14[[#This Row],[menu_id]],Table2[#All],4,0)</f>
        <v>afa55d0e0004</v>
      </c>
      <c r="I212">
        <f>VLOOKUP(Table14[[#This Row],[menu_id]],Table2[#All],5,0)</f>
        <v>5.99</v>
      </c>
      <c r="J212">
        <f>VLOOKUP(Table14[[#This Row],[menu_id]],Table2[#All],6,0)</f>
        <v>11.5</v>
      </c>
      <c r="K212" t="str">
        <f>VLOOKUP(Table14[[#This Row],[menu_id]],Table2[#All],7,0)</f>
        <v>lunch</v>
      </c>
      <c r="L212" t="str">
        <f>VLOOKUP(Table14[[#This Row],[menu_id]],Table2[#All],8,0)</f>
        <v>Chicago</v>
      </c>
    </row>
    <row r="213" spans="1:12" x14ac:dyDescent="0.35">
      <c r="A213" t="s">
        <v>556</v>
      </c>
      <c r="B213" t="s">
        <v>418</v>
      </c>
      <c r="C213" t="s">
        <v>9</v>
      </c>
      <c r="D213" t="s">
        <v>557</v>
      </c>
      <c r="E213" t="b">
        <v>1</v>
      </c>
      <c r="F213" s="24">
        <f>VLOOKUP(Table14[[#This Row],[menu_id]],Table2[#All],2,0)</f>
        <v>43563</v>
      </c>
      <c r="G213" t="str">
        <f>VLOOKUP(Table14[[#This Row],[menu_id]],Table2[#All],3,0)</f>
        <v>6b459442662c</v>
      </c>
      <c r="H213" t="str">
        <f>VLOOKUP(Table14[[#This Row],[menu_id]],Table2[#All],4,0)</f>
        <v>a969c477134f</v>
      </c>
      <c r="I213">
        <f>VLOOKUP(Table14[[#This Row],[menu_id]],Table2[#All],5,0)</f>
        <v>11</v>
      </c>
      <c r="J213">
        <f>VLOOKUP(Table14[[#This Row],[menu_id]],Table2[#All],6,0)</f>
        <v>11.5</v>
      </c>
      <c r="K213" t="str">
        <f>VLOOKUP(Table14[[#This Row],[menu_id]],Table2[#All],7,0)</f>
        <v>lunch</v>
      </c>
      <c r="L213" t="str">
        <f>VLOOKUP(Table14[[#This Row],[menu_id]],Table2[#All],8,0)</f>
        <v>Chicago</v>
      </c>
    </row>
    <row r="214" spans="1:12" x14ac:dyDescent="0.35">
      <c r="A214" t="s">
        <v>558</v>
      </c>
      <c r="B214" t="s">
        <v>401</v>
      </c>
      <c r="C214" t="s">
        <v>9</v>
      </c>
      <c r="D214" t="s">
        <v>559</v>
      </c>
      <c r="E214" t="b">
        <v>1</v>
      </c>
      <c r="F214" s="24">
        <f>VLOOKUP(Table14[[#This Row],[menu_id]],Table2[#All],2,0)</f>
        <v>43560</v>
      </c>
      <c r="G214" t="str">
        <f>VLOOKUP(Table14[[#This Row],[menu_id]],Table2[#All],3,0)</f>
        <v>25ca004fbc86</v>
      </c>
      <c r="H214" t="str">
        <f>VLOOKUP(Table14[[#This Row],[menu_id]],Table2[#All],4,0)</f>
        <v>a7d17284ed4d</v>
      </c>
      <c r="I214">
        <f>VLOOKUP(Table14[[#This Row],[menu_id]],Table2[#All],5,0)</f>
        <v>4.45</v>
      </c>
      <c r="J214">
        <f>VLOOKUP(Table14[[#This Row],[menu_id]],Table2[#All],6,0)</f>
        <v>11.5</v>
      </c>
      <c r="K214" t="str">
        <f>VLOOKUP(Table14[[#This Row],[menu_id]],Table2[#All],7,0)</f>
        <v>lunch</v>
      </c>
      <c r="L214" t="str">
        <f>VLOOKUP(Table14[[#This Row],[menu_id]],Table2[#All],8,0)</f>
        <v>Chicago</v>
      </c>
    </row>
    <row r="215" spans="1:12" x14ac:dyDescent="0.35">
      <c r="A215" t="s">
        <v>560</v>
      </c>
      <c r="B215" t="s">
        <v>324</v>
      </c>
      <c r="C215" t="s">
        <v>9</v>
      </c>
      <c r="D215" t="s">
        <v>561</v>
      </c>
      <c r="E215" t="b">
        <v>1</v>
      </c>
      <c r="F215" s="24">
        <f>VLOOKUP(Table14[[#This Row],[menu_id]],Table2[#All],2,0)</f>
        <v>43558</v>
      </c>
      <c r="G215" t="str">
        <f>VLOOKUP(Table14[[#This Row],[menu_id]],Table2[#All],3,0)</f>
        <v>1028a38ad71e</v>
      </c>
      <c r="H215" t="str">
        <f>VLOOKUP(Table14[[#This Row],[menu_id]],Table2[#All],4,0)</f>
        <v>7d8b8e0a0ebb</v>
      </c>
      <c r="I215">
        <f>VLOOKUP(Table14[[#This Row],[menu_id]],Table2[#All],5,0)</f>
        <v>5.5</v>
      </c>
      <c r="J215">
        <f>VLOOKUP(Table14[[#This Row],[menu_id]],Table2[#All],6,0)</f>
        <v>10.1</v>
      </c>
      <c r="K215" t="str">
        <f>VLOOKUP(Table14[[#This Row],[menu_id]],Table2[#All],7,0)</f>
        <v>lunch</v>
      </c>
      <c r="L215" t="str">
        <f>VLOOKUP(Table14[[#This Row],[menu_id]],Table2[#All],8,0)</f>
        <v>Seattle</v>
      </c>
    </row>
    <row r="216" spans="1:12" x14ac:dyDescent="0.35">
      <c r="A216" t="s">
        <v>562</v>
      </c>
      <c r="B216" t="s">
        <v>563</v>
      </c>
      <c r="C216" t="s">
        <v>9</v>
      </c>
      <c r="D216" t="s">
        <v>564</v>
      </c>
      <c r="E216" t="b">
        <v>1</v>
      </c>
      <c r="F216" s="24">
        <f>VLOOKUP(Table14[[#This Row],[menu_id]],Table2[#All],2,0)</f>
        <v>43567</v>
      </c>
      <c r="G216" t="str">
        <f>VLOOKUP(Table14[[#This Row],[menu_id]],Table2[#All],3,0)</f>
        <v>7f1dfb16d132</v>
      </c>
      <c r="H216" t="str">
        <f>VLOOKUP(Table14[[#This Row],[menu_id]],Table2[#All],4,0)</f>
        <v>2bab1f6cc3e1</v>
      </c>
      <c r="I216">
        <f>VLOOKUP(Table14[[#This Row],[menu_id]],Table2[#All],5,0)</f>
        <v>7</v>
      </c>
      <c r="J216">
        <f>VLOOKUP(Table14[[#This Row],[menu_id]],Table2[#All],6,0)</f>
        <v>11.5</v>
      </c>
      <c r="K216" t="str">
        <f>VLOOKUP(Table14[[#This Row],[menu_id]],Table2[#All],7,0)</f>
        <v>lunch</v>
      </c>
      <c r="L216" t="str">
        <f>VLOOKUP(Table14[[#This Row],[menu_id]],Table2[#All],8,0)</f>
        <v>Chicago</v>
      </c>
    </row>
    <row r="217" spans="1:12" x14ac:dyDescent="0.35">
      <c r="A217" t="s">
        <v>565</v>
      </c>
      <c r="B217" t="s">
        <v>134</v>
      </c>
      <c r="C217" t="s">
        <v>9</v>
      </c>
      <c r="D217" t="s">
        <v>566</v>
      </c>
      <c r="E217" t="b">
        <v>1</v>
      </c>
      <c r="F217" s="24">
        <f>VLOOKUP(Table14[[#This Row],[menu_id]],Table2[#All],2,0)</f>
        <v>43559</v>
      </c>
      <c r="G217" t="str">
        <f>VLOOKUP(Table14[[#This Row],[menu_id]],Table2[#All],3,0)</f>
        <v>4e1ff031d14e</v>
      </c>
      <c r="H217" t="str">
        <f>VLOOKUP(Table14[[#This Row],[menu_id]],Table2[#All],4,0)</f>
        <v>d7730782fbfb</v>
      </c>
      <c r="I217">
        <f>VLOOKUP(Table14[[#This Row],[menu_id]],Table2[#All],5,0)</f>
        <v>5.75</v>
      </c>
      <c r="J217">
        <f>VLOOKUP(Table14[[#This Row],[menu_id]],Table2[#All],6,0)</f>
        <v>10.1</v>
      </c>
      <c r="K217" t="str">
        <f>VLOOKUP(Table14[[#This Row],[menu_id]],Table2[#All],7,0)</f>
        <v>lunch</v>
      </c>
      <c r="L217" t="str">
        <f>VLOOKUP(Table14[[#This Row],[menu_id]],Table2[#All],8,0)</f>
        <v>Seattle</v>
      </c>
    </row>
    <row r="218" spans="1:12" x14ac:dyDescent="0.35">
      <c r="A218" t="s">
        <v>567</v>
      </c>
      <c r="B218" t="s">
        <v>35</v>
      </c>
      <c r="C218" t="s">
        <v>9</v>
      </c>
      <c r="D218" t="s">
        <v>568</v>
      </c>
      <c r="E218" t="b">
        <v>1</v>
      </c>
      <c r="F218" s="24">
        <f>VLOOKUP(Table14[[#This Row],[menu_id]],Table2[#All],2,0)</f>
        <v>43564</v>
      </c>
      <c r="G218" t="str">
        <f>VLOOKUP(Table14[[#This Row],[menu_id]],Table2[#All],3,0)</f>
        <v>1c44a83add01</v>
      </c>
      <c r="H218" t="str">
        <f>VLOOKUP(Table14[[#This Row],[menu_id]],Table2[#All],4,0)</f>
        <v>810dadc655e9</v>
      </c>
      <c r="I218">
        <f>VLOOKUP(Table14[[#This Row],[menu_id]],Table2[#All],5,0)</f>
        <v>5</v>
      </c>
      <c r="J218">
        <f>VLOOKUP(Table14[[#This Row],[menu_id]],Table2[#All],6,0)</f>
        <v>10.1</v>
      </c>
      <c r="K218" t="str">
        <f>VLOOKUP(Table14[[#This Row],[menu_id]],Table2[#All],7,0)</f>
        <v>lunch</v>
      </c>
      <c r="L218" t="str">
        <f>VLOOKUP(Table14[[#This Row],[menu_id]],Table2[#All],8,0)</f>
        <v>Seattle</v>
      </c>
    </row>
    <row r="219" spans="1:12" x14ac:dyDescent="0.35">
      <c r="A219" t="s">
        <v>569</v>
      </c>
      <c r="B219" t="s">
        <v>336</v>
      </c>
      <c r="C219" t="s">
        <v>9</v>
      </c>
      <c r="D219" t="s">
        <v>570</v>
      </c>
      <c r="E219" t="b">
        <v>1</v>
      </c>
      <c r="F219" s="24">
        <f>VLOOKUP(Table14[[#This Row],[menu_id]],Table2[#All],2,0)</f>
        <v>43556</v>
      </c>
      <c r="G219" t="str">
        <f>VLOOKUP(Table14[[#This Row],[menu_id]],Table2[#All],3,0)</f>
        <v>41cbd225a772</v>
      </c>
      <c r="H219" t="str">
        <f>VLOOKUP(Table14[[#This Row],[menu_id]],Table2[#All],4,0)</f>
        <v>b2ef540e3dbe</v>
      </c>
      <c r="I219">
        <f>VLOOKUP(Table14[[#This Row],[menu_id]],Table2[#All],5,0)</f>
        <v>6.8</v>
      </c>
      <c r="J219">
        <f>VLOOKUP(Table14[[#This Row],[menu_id]],Table2[#All],6,0)</f>
        <v>10.1</v>
      </c>
      <c r="K219" t="str">
        <f>VLOOKUP(Table14[[#This Row],[menu_id]],Table2[#All],7,0)</f>
        <v>lunch</v>
      </c>
      <c r="L219" t="str">
        <f>VLOOKUP(Table14[[#This Row],[menu_id]],Table2[#All],8,0)</f>
        <v>Seattle</v>
      </c>
    </row>
    <row r="220" spans="1:12" x14ac:dyDescent="0.35">
      <c r="A220" t="s">
        <v>571</v>
      </c>
      <c r="B220" t="s">
        <v>351</v>
      </c>
      <c r="C220" t="s">
        <v>9</v>
      </c>
      <c r="D220" t="s">
        <v>572</v>
      </c>
      <c r="E220" t="b">
        <v>1</v>
      </c>
      <c r="F220" s="24">
        <f>VLOOKUP(Table14[[#This Row],[menu_id]],Table2[#All],2,0)</f>
        <v>43558</v>
      </c>
      <c r="G220" t="str">
        <f>VLOOKUP(Table14[[#This Row],[menu_id]],Table2[#All],3,0)</f>
        <v>68077af5e4f1</v>
      </c>
      <c r="H220" t="str">
        <f>VLOOKUP(Table14[[#This Row],[menu_id]],Table2[#All],4,0)</f>
        <v>33da060b427a</v>
      </c>
      <c r="I220">
        <f>VLOOKUP(Table14[[#This Row],[menu_id]],Table2[#All],5,0)</f>
        <v>5.75</v>
      </c>
      <c r="J220">
        <f>VLOOKUP(Table14[[#This Row],[menu_id]],Table2[#All],6,0)</f>
        <v>10.1</v>
      </c>
      <c r="K220" t="str">
        <f>VLOOKUP(Table14[[#This Row],[menu_id]],Table2[#All],7,0)</f>
        <v>lunch</v>
      </c>
      <c r="L220" t="str">
        <f>VLOOKUP(Table14[[#This Row],[menu_id]],Table2[#All],8,0)</f>
        <v>Seattle</v>
      </c>
    </row>
    <row r="221" spans="1:12" x14ac:dyDescent="0.35">
      <c r="A221" t="s">
        <v>573</v>
      </c>
      <c r="B221" t="s">
        <v>286</v>
      </c>
      <c r="C221" t="s">
        <v>9</v>
      </c>
      <c r="D221" t="s">
        <v>574</v>
      </c>
      <c r="E221" t="b">
        <v>1</v>
      </c>
      <c r="F221" s="24">
        <f>VLOOKUP(Table14[[#This Row],[menu_id]],Table2[#All],2,0)</f>
        <v>43557</v>
      </c>
      <c r="G221" t="str">
        <f>VLOOKUP(Table14[[#This Row],[menu_id]],Table2[#All],3,0)</f>
        <v>0b0897e22802</v>
      </c>
      <c r="H221" t="str">
        <f>VLOOKUP(Table14[[#This Row],[menu_id]],Table2[#All],4,0)</f>
        <v>a5a1955b27fc</v>
      </c>
      <c r="I221">
        <f>VLOOKUP(Table14[[#This Row],[menu_id]],Table2[#All],5,0)</f>
        <v>5</v>
      </c>
      <c r="J221">
        <f>VLOOKUP(Table14[[#This Row],[menu_id]],Table2[#All],6,0)</f>
        <v>11.5</v>
      </c>
      <c r="K221" t="str">
        <f>VLOOKUP(Table14[[#This Row],[menu_id]],Table2[#All],7,0)</f>
        <v>lunch</v>
      </c>
      <c r="L221" t="str">
        <f>VLOOKUP(Table14[[#This Row],[menu_id]],Table2[#All],8,0)</f>
        <v>Chicago</v>
      </c>
    </row>
    <row r="222" spans="1:12" x14ac:dyDescent="0.35">
      <c r="A222" t="s">
        <v>575</v>
      </c>
      <c r="B222" t="s">
        <v>68</v>
      </c>
      <c r="C222" t="s">
        <v>9</v>
      </c>
      <c r="D222" t="s">
        <v>576</v>
      </c>
      <c r="E222" t="b">
        <v>1</v>
      </c>
      <c r="F222" s="24">
        <f>VLOOKUP(Table14[[#This Row],[menu_id]],Table2[#All],2,0)</f>
        <v>43560</v>
      </c>
      <c r="G222" t="str">
        <f>VLOOKUP(Table14[[#This Row],[menu_id]],Table2[#All],3,0)</f>
        <v>f89ec17a8f5f</v>
      </c>
      <c r="H222" t="str">
        <f>VLOOKUP(Table14[[#This Row],[menu_id]],Table2[#All],4,0)</f>
        <v>a06b1ea8c279</v>
      </c>
      <c r="I222">
        <f>VLOOKUP(Table14[[#This Row],[menu_id]],Table2[#All],5,0)</f>
        <v>6.8</v>
      </c>
      <c r="J222">
        <f>VLOOKUP(Table14[[#This Row],[menu_id]],Table2[#All],6,0)</f>
        <v>10.1</v>
      </c>
      <c r="K222" t="str">
        <f>VLOOKUP(Table14[[#This Row],[menu_id]],Table2[#All],7,0)</f>
        <v>lunch</v>
      </c>
      <c r="L222" t="str">
        <f>VLOOKUP(Table14[[#This Row],[menu_id]],Table2[#All],8,0)</f>
        <v>Seattle</v>
      </c>
    </row>
    <row r="223" spans="1:12" x14ac:dyDescent="0.35">
      <c r="A223" t="s">
        <v>577</v>
      </c>
      <c r="B223" t="s">
        <v>16</v>
      </c>
      <c r="C223" t="s">
        <v>9</v>
      </c>
      <c r="D223" t="s">
        <v>578</v>
      </c>
      <c r="E223" t="b">
        <v>1</v>
      </c>
      <c r="F223" s="24">
        <f>VLOOKUP(Table14[[#This Row],[menu_id]],Table2[#All],2,0)</f>
        <v>43567</v>
      </c>
      <c r="G223" t="str">
        <f>VLOOKUP(Table14[[#This Row],[menu_id]],Table2[#All],3,0)</f>
        <v>3e16e1213da0</v>
      </c>
      <c r="H223" t="str">
        <f>VLOOKUP(Table14[[#This Row],[menu_id]],Table2[#All],4,0)</f>
        <v>a9974f64e053</v>
      </c>
      <c r="I223">
        <f>VLOOKUP(Table14[[#This Row],[menu_id]],Table2[#All],5,0)</f>
        <v>4.95</v>
      </c>
      <c r="J223">
        <f>VLOOKUP(Table14[[#This Row],[menu_id]],Table2[#All],6,0)</f>
        <v>10.1</v>
      </c>
      <c r="K223" t="str">
        <f>VLOOKUP(Table14[[#This Row],[menu_id]],Table2[#All],7,0)</f>
        <v>lunch</v>
      </c>
      <c r="L223" t="str">
        <f>VLOOKUP(Table14[[#This Row],[menu_id]],Table2[#All],8,0)</f>
        <v>Seattle</v>
      </c>
    </row>
    <row r="224" spans="1:12" x14ac:dyDescent="0.35">
      <c r="A224" t="s">
        <v>579</v>
      </c>
      <c r="B224" t="s">
        <v>86</v>
      </c>
      <c r="C224" t="s">
        <v>9</v>
      </c>
      <c r="D224" t="s">
        <v>582</v>
      </c>
      <c r="E224" t="b">
        <v>0</v>
      </c>
      <c r="F224" s="24">
        <f>VLOOKUP(Table14[[#This Row],[menu_id]],Table2[#All],2,0)</f>
        <v>43560</v>
      </c>
      <c r="G224" t="str">
        <f>VLOOKUP(Table14[[#This Row],[menu_id]],Table2[#All],3,0)</f>
        <v>1def3455f809</v>
      </c>
      <c r="H224" t="str">
        <f>VLOOKUP(Table14[[#This Row],[menu_id]],Table2[#All],4,0)</f>
        <v>2a11908c23df</v>
      </c>
      <c r="I224">
        <f>VLOOKUP(Table14[[#This Row],[menu_id]],Table2[#All],5,0)</f>
        <v>6</v>
      </c>
      <c r="J224">
        <f>VLOOKUP(Table14[[#This Row],[menu_id]],Table2[#All],6,0)</f>
        <v>10.1</v>
      </c>
      <c r="K224" t="str">
        <f>VLOOKUP(Table14[[#This Row],[menu_id]],Table2[#All],7,0)</f>
        <v>lunch</v>
      </c>
      <c r="L224" t="str">
        <f>VLOOKUP(Table14[[#This Row],[menu_id]],Table2[#All],8,0)</f>
        <v>Seattle</v>
      </c>
    </row>
    <row r="225" spans="1:12" x14ac:dyDescent="0.35">
      <c r="A225" t="s">
        <v>583</v>
      </c>
      <c r="B225" t="s">
        <v>192</v>
      </c>
      <c r="C225" t="s">
        <v>9</v>
      </c>
      <c r="D225" t="s">
        <v>585</v>
      </c>
      <c r="E225" t="b">
        <v>1</v>
      </c>
      <c r="F225" s="24">
        <f>VLOOKUP(Table14[[#This Row],[menu_id]],Table2[#All],2,0)</f>
        <v>43566</v>
      </c>
      <c r="G225" t="str">
        <f>VLOOKUP(Table14[[#This Row],[menu_id]],Table2[#All],3,0)</f>
        <v>a344675dde7b</v>
      </c>
      <c r="H225" t="str">
        <f>VLOOKUP(Table14[[#This Row],[menu_id]],Table2[#All],4,0)</f>
        <v>0089c404e5a2</v>
      </c>
      <c r="I225">
        <f>VLOOKUP(Table14[[#This Row],[menu_id]],Table2[#All],5,0)</f>
        <v>6</v>
      </c>
      <c r="J225">
        <f>VLOOKUP(Table14[[#This Row],[menu_id]],Table2[#All],6,0)</f>
        <v>10.1</v>
      </c>
      <c r="K225" t="str">
        <f>VLOOKUP(Table14[[#This Row],[menu_id]],Table2[#All],7,0)</f>
        <v>lunch</v>
      </c>
      <c r="L225" t="str">
        <f>VLOOKUP(Table14[[#This Row],[menu_id]],Table2[#All],8,0)</f>
        <v>Seattle</v>
      </c>
    </row>
    <row r="226" spans="1:12" x14ac:dyDescent="0.35">
      <c r="A226" t="s">
        <v>586</v>
      </c>
      <c r="B226" t="s">
        <v>199</v>
      </c>
      <c r="C226" t="s">
        <v>9</v>
      </c>
      <c r="D226" t="s">
        <v>588</v>
      </c>
      <c r="E226" t="b">
        <v>1</v>
      </c>
      <c r="F226" s="24">
        <f>VLOOKUP(Table14[[#This Row],[menu_id]],Table2[#All],2,0)</f>
        <v>43558</v>
      </c>
      <c r="G226" t="str">
        <f>VLOOKUP(Table14[[#This Row],[menu_id]],Table2[#All],3,0)</f>
        <v>8b77e4ce92ba</v>
      </c>
      <c r="H226" t="str">
        <f>VLOOKUP(Table14[[#This Row],[menu_id]],Table2[#All],4,0)</f>
        <v>a969c477134f</v>
      </c>
      <c r="I226">
        <f>VLOOKUP(Table14[[#This Row],[menu_id]],Table2[#All],5,0)</f>
        <v>11</v>
      </c>
      <c r="J226">
        <f>VLOOKUP(Table14[[#This Row],[menu_id]],Table2[#All],6,0)</f>
        <v>11.5</v>
      </c>
      <c r="K226" t="str">
        <f>VLOOKUP(Table14[[#This Row],[menu_id]],Table2[#All],7,0)</f>
        <v>lunch</v>
      </c>
      <c r="L226" t="str">
        <f>VLOOKUP(Table14[[#This Row],[menu_id]],Table2[#All],8,0)</f>
        <v>Chicago</v>
      </c>
    </row>
    <row r="227" spans="1:12" x14ac:dyDescent="0.35">
      <c r="A227" t="s">
        <v>590</v>
      </c>
      <c r="B227" t="s">
        <v>76</v>
      </c>
      <c r="C227" t="s">
        <v>9</v>
      </c>
      <c r="D227" t="s">
        <v>591</v>
      </c>
      <c r="E227" t="b">
        <v>1</v>
      </c>
      <c r="F227" s="24">
        <f>VLOOKUP(Table14[[#This Row],[menu_id]],Table2[#All],2,0)</f>
        <v>43558</v>
      </c>
      <c r="G227" t="str">
        <f>VLOOKUP(Table14[[#This Row],[menu_id]],Table2[#All],3,0)</f>
        <v>32432515b0ad</v>
      </c>
      <c r="H227" t="str">
        <f>VLOOKUP(Table14[[#This Row],[menu_id]],Table2[#All],4,0)</f>
        <v>1fda2070304d</v>
      </c>
      <c r="I227">
        <f>VLOOKUP(Table14[[#This Row],[menu_id]],Table2[#All],5,0)</f>
        <v>5.5</v>
      </c>
      <c r="J227">
        <f>VLOOKUP(Table14[[#This Row],[menu_id]],Table2[#All],6,0)</f>
        <v>10.1</v>
      </c>
      <c r="K227" t="str">
        <f>VLOOKUP(Table14[[#This Row],[menu_id]],Table2[#All],7,0)</f>
        <v>lunch</v>
      </c>
      <c r="L227" t="str">
        <f>VLOOKUP(Table14[[#This Row],[menu_id]],Table2[#All],8,0)</f>
        <v>Seattle</v>
      </c>
    </row>
    <row r="228" spans="1:12" x14ac:dyDescent="0.35">
      <c r="A228" t="s">
        <v>592</v>
      </c>
      <c r="B228" t="s">
        <v>563</v>
      </c>
      <c r="C228" t="s">
        <v>9</v>
      </c>
      <c r="D228" t="s">
        <v>593</v>
      </c>
      <c r="E228" t="b">
        <v>1</v>
      </c>
      <c r="F228" s="24">
        <f>VLOOKUP(Table14[[#This Row],[menu_id]],Table2[#All],2,0)</f>
        <v>43567</v>
      </c>
      <c r="G228" t="str">
        <f>VLOOKUP(Table14[[#This Row],[menu_id]],Table2[#All],3,0)</f>
        <v>7f1dfb16d132</v>
      </c>
      <c r="H228" t="str">
        <f>VLOOKUP(Table14[[#This Row],[menu_id]],Table2[#All],4,0)</f>
        <v>2bab1f6cc3e1</v>
      </c>
      <c r="I228">
        <f>VLOOKUP(Table14[[#This Row],[menu_id]],Table2[#All],5,0)</f>
        <v>7</v>
      </c>
      <c r="J228">
        <f>VLOOKUP(Table14[[#This Row],[menu_id]],Table2[#All],6,0)</f>
        <v>11.5</v>
      </c>
      <c r="K228" t="str">
        <f>VLOOKUP(Table14[[#This Row],[menu_id]],Table2[#All],7,0)</f>
        <v>lunch</v>
      </c>
      <c r="L228" t="str">
        <f>VLOOKUP(Table14[[#This Row],[menu_id]],Table2[#All],8,0)</f>
        <v>Chicago</v>
      </c>
    </row>
    <row r="229" spans="1:12" x14ac:dyDescent="0.35">
      <c r="A229" t="s">
        <v>596</v>
      </c>
      <c r="B229" t="s">
        <v>162</v>
      </c>
      <c r="C229" t="s">
        <v>9</v>
      </c>
      <c r="D229" t="s">
        <v>121</v>
      </c>
      <c r="E229" t="b">
        <v>1</v>
      </c>
      <c r="F229" s="24">
        <f>VLOOKUP(Table14[[#This Row],[menu_id]],Table2[#All],2,0)</f>
        <v>43556</v>
      </c>
      <c r="G229" t="str">
        <f>VLOOKUP(Table14[[#This Row],[menu_id]],Table2[#All],3,0)</f>
        <v>71d6b72a3bf9</v>
      </c>
      <c r="H229" t="str">
        <f>VLOOKUP(Table14[[#This Row],[menu_id]],Table2[#All],4,0)</f>
        <v>8d29781a8b2f</v>
      </c>
      <c r="I229">
        <f>VLOOKUP(Table14[[#This Row],[menu_id]],Table2[#All],5,0)</f>
        <v>4.5</v>
      </c>
      <c r="J229">
        <f>VLOOKUP(Table14[[#This Row],[menu_id]],Table2[#All],6,0)</f>
        <v>11.5</v>
      </c>
      <c r="K229" t="str">
        <f>VLOOKUP(Table14[[#This Row],[menu_id]],Table2[#All],7,0)</f>
        <v>lunch</v>
      </c>
      <c r="L229" t="str">
        <f>VLOOKUP(Table14[[#This Row],[menu_id]],Table2[#All],8,0)</f>
        <v>Chicago</v>
      </c>
    </row>
    <row r="230" spans="1:12" x14ac:dyDescent="0.35">
      <c r="A230" t="s">
        <v>597</v>
      </c>
      <c r="B230" t="s">
        <v>315</v>
      </c>
      <c r="C230" t="s">
        <v>9</v>
      </c>
      <c r="D230" t="s">
        <v>598</v>
      </c>
      <c r="E230" t="b">
        <v>1</v>
      </c>
      <c r="F230" s="24">
        <f>VLOOKUP(Table14[[#This Row],[menu_id]],Table2[#All],2,0)</f>
        <v>43556</v>
      </c>
      <c r="G230" t="str">
        <f>VLOOKUP(Table14[[#This Row],[menu_id]],Table2[#All],3,0)</f>
        <v>dcb8af98560d</v>
      </c>
      <c r="H230" t="str">
        <f>VLOOKUP(Table14[[#This Row],[menu_id]],Table2[#All],4,0)</f>
        <v>afa55d0e0004</v>
      </c>
      <c r="I230">
        <f>VLOOKUP(Table14[[#This Row],[menu_id]],Table2[#All],5,0)</f>
        <v>5.99</v>
      </c>
      <c r="J230">
        <f>VLOOKUP(Table14[[#This Row],[menu_id]],Table2[#All],6,0)</f>
        <v>11.5</v>
      </c>
      <c r="K230" t="str">
        <f>VLOOKUP(Table14[[#This Row],[menu_id]],Table2[#All],7,0)</f>
        <v>lunch</v>
      </c>
      <c r="L230" t="str">
        <f>VLOOKUP(Table14[[#This Row],[menu_id]],Table2[#All],8,0)</f>
        <v>Chicago</v>
      </c>
    </row>
    <row r="231" spans="1:12" x14ac:dyDescent="0.35">
      <c r="A231" t="s">
        <v>599</v>
      </c>
      <c r="B231" t="s">
        <v>354</v>
      </c>
      <c r="C231" t="s">
        <v>9</v>
      </c>
      <c r="D231" t="s">
        <v>465</v>
      </c>
      <c r="E231" t="b">
        <v>1</v>
      </c>
      <c r="F231" s="24">
        <f>VLOOKUP(Table14[[#This Row],[menu_id]],Table2[#All],2,0)</f>
        <v>43565</v>
      </c>
      <c r="G231" t="str">
        <f>VLOOKUP(Table14[[#This Row],[menu_id]],Table2[#All],3,0)</f>
        <v>0f66058b9ec5</v>
      </c>
      <c r="H231" t="str">
        <f>VLOOKUP(Table14[[#This Row],[menu_id]],Table2[#All],4,0)</f>
        <v>85aa296ddc0d</v>
      </c>
      <c r="I231">
        <f>VLOOKUP(Table14[[#This Row],[menu_id]],Table2[#All],5,0)</f>
        <v>4</v>
      </c>
      <c r="J231">
        <f>VLOOKUP(Table14[[#This Row],[menu_id]],Table2[#All],6,0)</f>
        <v>11.5</v>
      </c>
      <c r="K231" t="str">
        <f>VLOOKUP(Table14[[#This Row],[menu_id]],Table2[#All],7,0)</f>
        <v>lunch</v>
      </c>
      <c r="L231" t="str">
        <f>VLOOKUP(Table14[[#This Row],[menu_id]],Table2[#All],8,0)</f>
        <v>Chicago</v>
      </c>
    </row>
    <row r="232" spans="1:12" x14ac:dyDescent="0.35">
      <c r="A232" t="s">
        <v>600</v>
      </c>
      <c r="B232" t="s">
        <v>493</v>
      </c>
      <c r="C232" t="s">
        <v>9</v>
      </c>
      <c r="D232" t="s">
        <v>601</v>
      </c>
      <c r="E232" t="b">
        <v>1</v>
      </c>
      <c r="F232" s="24">
        <f>VLOOKUP(Table14[[#This Row],[menu_id]],Table2[#All],2,0)</f>
        <v>43557</v>
      </c>
      <c r="G232" t="str">
        <f>VLOOKUP(Table14[[#This Row],[menu_id]],Table2[#All],3,0)</f>
        <v>751abed209db</v>
      </c>
      <c r="H232" t="str">
        <f>VLOOKUP(Table14[[#This Row],[menu_id]],Table2[#All],4,0)</f>
        <v>8537e1327cdb</v>
      </c>
      <c r="I232">
        <f>VLOOKUP(Table14[[#This Row],[menu_id]],Table2[#All],5,0)</f>
        <v>4.5</v>
      </c>
      <c r="J232">
        <f>VLOOKUP(Table14[[#This Row],[menu_id]],Table2[#All],6,0)</f>
        <v>10.1</v>
      </c>
      <c r="K232" t="str">
        <f>VLOOKUP(Table14[[#This Row],[menu_id]],Table2[#All],7,0)</f>
        <v>lunch</v>
      </c>
      <c r="L232" t="str">
        <f>VLOOKUP(Table14[[#This Row],[menu_id]],Table2[#All],8,0)</f>
        <v>Seattle</v>
      </c>
    </row>
    <row r="233" spans="1:12" x14ac:dyDescent="0.35">
      <c r="A233" t="s">
        <v>604</v>
      </c>
      <c r="B233" t="s">
        <v>169</v>
      </c>
      <c r="C233" t="s">
        <v>9</v>
      </c>
      <c r="D233" t="s">
        <v>605</v>
      </c>
      <c r="E233" t="b">
        <v>1</v>
      </c>
      <c r="F233" s="24">
        <f>VLOOKUP(Table14[[#This Row],[menu_id]],Table2[#All],2,0)</f>
        <v>43558</v>
      </c>
      <c r="G233" t="str">
        <f>VLOOKUP(Table14[[#This Row],[menu_id]],Table2[#All],3,0)</f>
        <v>23a0e7fa78c4</v>
      </c>
      <c r="H233" t="str">
        <f>VLOOKUP(Table14[[#This Row],[menu_id]],Table2[#All],4,0)</f>
        <v>d8487b4ed428</v>
      </c>
      <c r="I233">
        <f>VLOOKUP(Table14[[#This Row],[menu_id]],Table2[#All],5,0)</f>
        <v>5.9</v>
      </c>
      <c r="J233">
        <f>VLOOKUP(Table14[[#This Row],[menu_id]],Table2[#All],6,0)</f>
        <v>11.5</v>
      </c>
      <c r="K233" t="str">
        <f>VLOOKUP(Table14[[#This Row],[menu_id]],Table2[#All],7,0)</f>
        <v>lunch</v>
      </c>
      <c r="L233" t="str">
        <f>VLOOKUP(Table14[[#This Row],[menu_id]],Table2[#All],8,0)</f>
        <v>Chicago</v>
      </c>
    </row>
    <row r="234" spans="1:12" x14ac:dyDescent="0.35">
      <c r="A234" t="s">
        <v>606</v>
      </c>
      <c r="B234" t="s">
        <v>368</v>
      </c>
      <c r="C234" t="s">
        <v>9</v>
      </c>
      <c r="D234" t="s">
        <v>607</v>
      </c>
      <c r="E234" t="b">
        <v>1</v>
      </c>
      <c r="F234" s="24">
        <f>VLOOKUP(Table14[[#This Row],[menu_id]],Table2[#All],2,0)</f>
        <v>43557</v>
      </c>
      <c r="G234" t="str">
        <f>VLOOKUP(Table14[[#This Row],[menu_id]],Table2[#All],3,0)</f>
        <v>af34b5c605e8</v>
      </c>
      <c r="H234" t="str">
        <f>VLOOKUP(Table14[[#This Row],[menu_id]],Table2[#All],4,0)</f>
        <v>55029fc1d377</v>
      </c>
      <c r="I234">
        <f>VLOOKUP(Table14[[#This Row],[menu_id]],Table2[#All],5,0)</f>
        <v>4</v>
      </c>
      <c r="J234">
        <f>VLOOKUP(Table14[[#This Row],[menu_id]],Table2[#All],6,0)</f>
        <v>11.5</v>
      </c>
      <c r="K234" t="str">
        <f>VLOOKUP(Table14[[#This Row],[menu_id]],Table2[#All],7,0)</f>
        <v>lunch</v>
      </c>
      <c r="L234" t="str">
        <f>VLOOKUP(Table14[[#This Row],[menu_id]],Table2[#All],8,0)</f>
        <v>Chicago</v>
      </c>
    </row>
    <row r="235" spans="1:12" x14ac:dyDescent="0.35">
      <c r="A235" t="s">
        <v>610</v>
      </c>
      <c r="B235" t="s">
        <v>508</v>
      </c>
      <c r="C235" t="s">
        <v>9</v>
      </c>
      <c r="D235" t="s">
        <v>612</v>
      </c>
      <c r="E235" t="b">
        <v>1</v>
      </c>
      <c r="F235" s="24">
        <f>VLOOKUP(Table14[[#This Row],[menu_id]],Table2[#All],2,0)</f>
        <v>43557</v>
      </c>
      <c r="G235" t="str">
        <f>VLOOKUP(Table14[[#This Row],[menu_id]],Table2[#All],3,0)</f>
        <v>adcb80ca9872</v>
      </c>
      <c r="H235" t="str">
        <f>VLOOKUP(Table14[[#This Row],[menu_id]],Table2[#All],4,0)</f>
        <v>7d8b8e0a0ebb</v>
      </c>
      <c r="I235">
        <f>VLOOKUP(Table14[[#This Row],[menu_id]],Table2[#All],5,0)</f>
        <v>5.5</v>
      </c>
      <c r="J235">
        <f>VLOOKUP(Table14[[#This Row],[menu_id]],Table2[#All],6,0)</f>
        <v>10.1</v>
      </c>
      <c r="K235" t="str">
        <f>VLOOKUP(Table14[[#This Row],[menu_id]],Table2[#All],7,0)</f>
        <v>lunch</v>
      </c>
      <c r="L235" t="str">
        <f>VLOOKUP(Table14[[#This Row],[menu_id]],Table2[#All],8,0)</f>
        <v>Seattle</v>
      </c>
    </row>
    <row r="236" spans="1:12" x14ac:dyDescent="0.35">
      <c r="A236" t="s">
        <v>615</v>
      </c>
      <c r="B236" t="s">
        <v>12</v>
      </c>
      <c r="C236" t="s">
        <v>9</v>
      </c>
      <c r="D236" t="s">
        <v>616</v>
      </c>
      <c r="E236" t="b">
        <v>1</v>
      </c>
      <c r="F236" s="24">
        <f>VLOOKUP(Table14[[#This Row],[menu_id]],Table2[#All],2,0)</f>
        <v>43565</v>
      </c>
      <c r="G236" t="str">
        <f>VLOOKUP(Table14[[#This Row],[menu_id]],Table2[#All],3,0)</f>
        <v>a96bf3d329be</v>
      </c>
      <c r="H236" t="str">
        <f>VLOOKUP(Table14[[#This Row],[menu_id]],Table2[#All],4,0)</f>
        <v>b2ef540e3dbe</v>
      </c>
      <c r="I236">
        <f>VLOOKUP(Table14[[#This Row],[menu_id]],Table2[#All],5,0)</f>
        <v>6.8</v>
      </c>
      <c r="J236">
        <f>VLOOKUP(Table14[[#This Row],[menu_id]],Table2[#All],6,0)</f>
        <v>10.1</v>
      </c>
      <c r="K236" t="str">
        <f>VLOOKUP(Table14[[#This Row],[menu_id]],Table2[#All],7,0)</f>
        <v>lunch</v>
      </c>
      <c r="L236" t="str">
        <f>VLOOKUP(Table14[[#This Row],[menu_id]],Table2[#All],8,0)</f>
        <v>Seattle</v>
      </c>
    </row>
    <row r="237" spans="1:12" x14ac:dyDescent="0.35">
      <c r="A237" t="s">
        <v>619</v>
      </c>
      <c r="B237" t="s">
        <v>351</v>
      </c>
      <c r="C237" t="s">
        <v>9</v>
      </c>
      <c r="D237" t="s">
        <v>620</v>
      </c>
      <c r="E237" t="b">
        <v>1</v>
      </c>
      <c r="F237" s="24">
        <f>VLOOKUP(Table14[[#This Row],[menu_id]],Table2[#All],2,0)</f>
        <v>43558</v>
      </c>
      <c r="G237" t="str">
        <f>VLOOKUP(Table14[[#This Row],[menu_id]],Table2[#All],3,0)</f>
        <v>68077af5e4f1</v>
      </c>
      <c r="H237" t="str">
        <f>VLOOKUP(Table14[[#This Row],[menu_id]],Table2[#All],4,0)</f>
        <v>33da060b427a</v>
      </c>
      <c r="I237">
        <f>VLOOKUP(Table14[[#This Row],[menu_id]],Table2[#All],5,0)</f>
        <v>5.75</v>
      </c>
      <c r="J237">
        <f>VLOOKUP(Table14[[#This Row],[menu_id]],Table2[#All],6,0)</f>
        <v>10.1</v>
      </c>
      <c r="K237" t="str">
        <f>VLOOKUP(Table14[[#This Row],[menu_id]],Table2[#All],7,0)</f>
        <v>lunch</v>
      </c>
      <c r="L237" t="str">
        <f>VLOOKUP(Table14[[#This Row],[menu_id]],Table2[#All],8,0)</f>
        <v>Seattle</v>
      </c>
    </row>
    <row r="238" spans="1:12" x14ac:dyDescent="0.35">
      <c r="A238" t="s">
        <v>621</v>
      </c>
      <c r="B238" t="s">
        <v>622</v>
      </c>
      <c r="C238" t="s">
        <v>9</v>
      </c>
      <c r="D238" t="s">
        <v>625</v>
      </c>
      <c r="E238" t="b">
        <v>1</v>
      </c>
      <c r="F238" s="24">
        <f>VLOOKUP(Table14[[#This Row],[menu_id]],Table2[#All],2,0)</f>
        <v>43560</v>
      </c>
      <c r="G238" t="str">
        <f>VLOOKUP(Table14[[#This Row],[menu_id]],Table2[#All],3,0)</f>
        <v>b1485a284c03</v>
      </c>
      <c r="H238" t="str">
        <f>VLOOKUP(Table14[[#This Row],[menu_id]],Table2[#All],4,0)</f>
        <v>a2f9c9b9cf7a</v>
      </c>
      <c r="I238">
        <f>VLOOKUP(Table14[[#This Row],[menu_id]],Table2[#All],5,0)</f>
        <v>6</v>
      </c>
      <c r="J238">
        <f>VLOOKUP(Table14[[#This Row],[menu_id]],Table2[#All],6,0)</f>
        <v>11.5</v>
      </c>
      <c r="K238" t="str">
        <f>VLOOKUP(Table14[[#This Row],[menu_id]],Table2[#All],7,0)</f>
        <v>lunch</v>
      </c>
      <c r="L238" t="str">
        <f>VLOOKUP(Table14[[#This Row],[menu_id]],Table2[#All],8,0)</f>
        <v>Chicago</v>
      </c>
    </row>
    <row r="239" spans="1:12" x14ac:dyDescent="0.35">
      <c r="A239" t="s">
        <v>626</v>
      </c>
      <c r="B239" t="s">
        <v>437</v>
      </c>
      <c r="C239" t="s">
        <v>9</v>
      </c>
      <c r="D239" t="s">
        <v>628</v>
      </c>
      <c r="E239" t="b">
        <v>1</v>
      </c>
      <c r="F239" s="24">
        <f>VLOOKUP(Table14[[#This Row],[menu_id]],Table2[#All],2,0)</f>
        <v>43565</v>
      </c>
      <c r="G239" t="str">
        <f>VLOOKUP(Table14[[#This Row],[menu_id]],Table2[#All],3,0)</f>
        <v>56e430d2a490</v>
      </c>
      <c r="H239" t="str">
        <f>VLOOKUP(Table14[[#This Row],[menu_id]],Table2[#All],4,0)</f>
        <v>4c9c18f960f7</v>
      </c>
      <c r="I239">
        <f>VLOOKUP(Table14[[#This Row],[menu_id]],Table2[#All],5,0)</f>
        <v>6.75</v>
      </c>
      <c r="J239">
        <f>VLOOKUP(Table14[[#This Row],[menu_id]],Table2[#All],6,0)</f>
        <v>10.1</v>
      </c>
      <c r="K239" t="str">
        <f>VLOOKUP(Table14[[#This Row],[menu_id]],Table2[#All],7,0)</f>
        <v>lunch</v>
      </c>
      <c r="L239" t="str">
        <f>VLOOKUP(Table14[[#This Row],[menu_id]],Table2[#All],8,0)</f>
        <v>Seattle</v>
      </c>
    </row>
    <row r="240" spans="1:12" x14ac:dyDescent="0.35">
      <c r="A240" t="s">
        <v>630</v>
      </c>
      <c r="B240" t="s">
        <v>268</v>
      </c>
      <c r="C240" t="s">
        <v>9</v>
      </c>
      <c r="D240" t="s">
        <v>632</v>
      </c>
      <c r="E240" t="b">
        <v>1</v>
      </c>
      <c r="F240" s="24">
        <f>VLOOKUP(Table14[[#This Row],[menu_id]],Table2[#All],2,0)</f>
        <v>43565</v>
      </c>
      <c r="G240" t="str">
        <f>VLOOKUP(Table14[[#This Row],[menu_id]],Table2[#All],3,0)</f>
        <v>91ab55042ff7</v>
      </c>
      <c r="H240" t="str">
        <f>VLOOKUP(Table14[[#This Row],[menu_id]],Table2[#All],4,0)</f>
        <v>07ede05a2f51</v>
      </c>
      <c r="I240">
        <f>VLOOKUP(Table14[[#This Row],[menu_id]],Table2[#All],5,0)</f>
        <v>5</v>
      </c>
      <c r="J240">
        <f>VLOOKUP(Table14[[#This Row],[menu_id]],Table2[#All],6,0)</f>
        <v>10.1</v>
      </c>
      <c r="K240" t="str">
        <f>VLOOKUP(Table14[[#This Row],[menu_id]],Table2[#All],7,0)</f>
        <v>lunch</v>
      </c>
      <c r="L240" t="str">
        <f>VLOOKUP(Table14[[#This Row],[menu_id]],Table2[#All],8,0)</f>
        <v>Seattle</v>
      </c>
    </row>
    <row r="241" spans="1:12" x14ac:dyDescent="0.35">
      <c r="A241" t="s">
        <v>633</v>
      </c>
      <c r="B241" t="s">
        <v>336</v>
      </c>
      <c r="C241" t="s">
        <v>9</v>
      </c>
      <c r="D241" t="s">
        <v>635</v>
      </c>
      <c r="E241" t="b">
        <v>1</v>
      </c>
      <c r="F241" s="24">
        <f>VLOOKUP(Table14[[#This Row],[menu_id]],Table2[#All],2,0)</f>
        <v>43556</v>
      </c>
      <c r="G241" t="str">
        <f>VLOOKUP(Table14[[#This Row],[menu_id]],Table2[#All],3,0)</f>
        <v>41cbd225a772</v>
      </c>
      <c r="H241" t="str">
        <f>VLOOKUP(Table14[[#This Row],[menu_id]],Table2[#All],4,0)</f>
        <v>b2ef540e3dbe</v>
      </c>
      <c r="I241">
        <f>VLOOKUP(Table14[[#This Row],[menu_id]],Table2[#All],5,0)</f>
        <v>6.8</v>
      </c>
      <c r="J241">
        <f>VLOOKUP(Table14[[#This Row],[menu_id]],Table2[#All],6,0)</f>
        <v>10.1</v>
      </c>
      <c r="K241" t="str">
        <f>VLOOKUP(Table14[[#This Row],[menu_id]],Table2[#All],7,0)</f>
        <v>lunch</v>
      </c>
      <c r="L241" t="str">
        <f>VLOOKUP(Table14[[#This Row],[menu_id]],Table2[#All],8,0)</f>
        <v>Seattle</v>
      </c>
    </row>
    <row r="242" spans="1:12" x14ac:dyDescent="0.35">
      <c r="A242" t="s">
        <v>637</v>
      </c>
      <c r="B242" t="s">
        <v>638</v>
      </c>
      <c r="C242" t="s">
        <v>9</v>
      </c>
      <c r="D242" t="s">
        <v>639</v>
      </c>
      <c r="E242" t="b">
        <v>1</v>
      </c>
      <c r="F242" s="24">
        <f>VLOOKUP(Table14[[#This Row],[menu_id]],Table2[#All],2,0)</f>
        <v>43565</v>
      </c>
      <c r="G242" t="str">
        <f>VLOOKUP(Table14[[#This Row],[menu_id]],Table2[#All],3,0)</f>
        <v>9d63c5eb50e5</v>
      </c>
      <c r="H242" t="str">
        <f>VLOOKUP(Table14[[#This Row],[menu_id]],Table2[#All],4,0)</f>
        <v>43158d9bc4b2</v>
      </c>
      <c r="I242">
        <f>VLOOKUP(Table14[[#This Row],[menu_id]],Table2[#All],5,0)</f>
        <v>5.15</v>
      </c>
      <c r="J242">
        <f>VLOOKUP(Table14[[#This Row],[menu_id]],Table2[#All],6,0)</f>
        <v>11.5</v>
      </c>
      <c r="K242" t="str">
        <f>VLOOKUP(Table14[[#This Row],[menu_id]],Table2[#All],7,0)</f>
        <v>lunch</v>
      </c>
      <c r="L242" t="str">
        <f>VLOOKUP(Table14[[#This Row],[menu_id]],Table2[#All],8,0)</f>
        <v>Chicago</v>
      </c>
    </row>
    <row r="243" spans="1:12" x14ac:dyDescent="0.35">
      <c r="A243" t="s">
        <v>640</v>
      </c>
      <c r="B243" t="s">
        <v>12</v>
      </c>
      <c r="C243" t="s">
        <v>9</v>
      </c>
      <c r="D243" t="s">
        <v>641</v>
      </c>
      <c r="E243" t="b">
        <v>1</v>
      </c>
      <c r="F243" s="24">
        <f>VLOOKUP(Table14[[#This Row],[menu_id]],Table2[#All],2,0)</f>
        <v>43565</v>
      </c>
      <c r="G243" t="str">
        <f>VLOOKUP(Table14[[#This Row],[menu_id]],Table2[#All],3,0)</f>
        <v>a96bf3d329be</v>
      </c>
      <c r="H243" t="str">
        <f>VLOOKUP(Table14[[#This Row],[menu_id]],Table2[#All],4,0)</f>
        <v>b2ef540e3dbe</v>
      </c>
      <c r="I243">
        <f>VLOOKUP(Table14[[#This Row],[menu_id]],Table2[#All],5,0)</f>
        <v>6.8</v>
      </c>
      <c r="J243">
        <f>VLOOKUP(Table14[[#This Row],[menu_id]],Table2[#All],6,0)</f>
        <v>10.1</v>
      </c>
      <c r="K243" t="str">
        <f>VLOOKUP(Table14[[#This Row],[menu_id]],Table2[#All],7,0)</f>
        <v>lunch</v>
      </c>
      <c r="L243" t="str">
        <f>VLOOKUP(Table14[[#This Row],[menu_id]],Table2[#All],8,0)</f>
        <v>Seattle</v>
      </c>
    </row>
    <row r="244" spans="1:12" x14ac:dyDescent="0.35">
      <c r="A244" t="s">
        <v>643</v>
      </c>
      <c r="B244" t="s">
        <v>68</v>
      </c>
      <c r="C244" t="s">
        <v>9</v>
      </c>
      <c r="D244" t="s">
        <v>644</v>
      </c>
      <c r="E244" t="b">
        <v>1</v>
      </c>
      <c r="F244" s="24">
        <f>VLOOKUP(Table14[[#This Row],[menu_id]],Table2[#All],2,0)</f>
        <v>43560</v>
      </c>
      <c r="G244" t="str">
        <f>VLOOKUP(Table14[[#This Row],[menu_id]],Table2[#All],3,0)</f>
        <v>f89ec17a8f5f</v>
      </c>
      <c r="H244" t="str">
        <f>VLOOKUP(Table14[[#This Row],[menu_id]],Table2[#All],4,0)</f>
        <v>a06b1ea8c279</v>
      </c>
      <c r="I244">
        <f>VLOOKUP(Table14[[#This Row],[menu_id]],Table2[#All],5,0)</f>
        <v>6.8</v>
      </c>
      <c r="J244">
        <f>VLOOKUP(Table14[[#This Row],[menu_id]],Table2[#All],6,0)</f>
        <v>10.1</v>
      </c>
      <c r="K244" t="str">
        <f>VLOOKUP(Table14[[#This Row],[menu_id]],Table2[#All],7,0)</f>
        <v>lunch</v>
      </c>
      <c r="L244" t="str">
        <f>VLOOKUP(Table14[[#This Row],[menu_id]],Table2[#All],8,0)</f>
        <v>Seattle</v>
      </c>
    </row>
    <row r="245" spans="1:12" x14ac:dyDescent="0.35">
      <c r="A245" t="s">
        <v>645</v>
      </c>
      <c r="B245" t="s">
        <v>52</v>
      </c>
      <c r="C245" t="s">
        <v>9</v>
      </c>
      <c r="D245" t="s">
        <v>647</v>
      </c>
      <c r="E245" t="b">
        <v>1</v>
      </c>
      <c r="F245" s="24">
        <f>VLOOKUP(Table14[[#This Row],[menu_id]],Table2[#All],2,0)</f>
        <v>43557</v>
      </c>
      <c r="G245" t="str">
        <f>VLOOKUP(Table14[[#This Row],[menu_id]],Table2[#All],3,0)</f>
        <v>99dbc3b2d75c</v>
      </c>
      <c r="H245" t="str">
        <f>VLOOKUP(Table14[[#This Row],[menu_id]],Table2[#All],4,0)</f>
        <v>d7730782fbfb</v>
      </c>
      <c r="I245">
        <f>VLOOKUP(Table14[[#This Row],[menu_id]],Table2[#All],5,0)</f>
        <v>5.75</v>
      </c>
      <c r="J245">
        <f>VLOOKUP(Table14[[#This Row],[menu_id]],Table2[#All],6,0)</f>
        <v>10.1</v>
      </c>
      <c r="K245" t="str">
        <f>VLOOKUP(Table14[[#This Row],[menu_id]],Table2[#All],7,0)</f>
        <v>lunch</v>
      </c>
      <c r="L245" t="str">
        <f>VLOOKUP(Table14[[#This Row],[menu_id]],Table2[#All],8,0)</f>
        <v>Seattle</v>
      </c>
    </row>
    <row r="246" spans="1:12" x14ac:dyDescent="0.35">
      <c r="A246" t="s">
        <v>649</v>
      </c>
      <c r="B246" t="s">
        <v>650</v>
      </c>
      <c r="C246" t="s">
        <v>9</v>
      </c>
      <c r="D246" t="s">
        <v>651</v>
      </c>
      <c r="E246" t="b">
        <v>1</v>
      </c>
      <c r="F246" s="24">
        <f>VLOOKUP(Table14[[#This Row],[menu_id]],Table2[#All],2,0)</f>
        <v>43559</v>
      </c>
      <c r="G246" t="str">
        <f>VLOOKUP(Table14[[#This Row],[menu_id]],Table2[#All],3,0)</f>
        <v>08c6b815d4d7</v>
      </c>
      <c r="H246" t="str">
        <f>VLOOKUP(Table14[[#This Row],[menu_id]],Table2[#All],4,0)</f>
        <v>1111f5e5308d</v>
      </c>
      <c r="I246">
        <f>VLOOKUP(Table14[[#This Row],[menu_id]],Table2[#All],5,0)</f>
        <v>5</v>
      </c>
      <c r="J246">
        <f>VLOOKUP(Table14[[#This Row],[menu_id]],Table2[#All],6,0)</f>
        <v>10.1</v>
      </c>
      <c r="K246" t="str">
        <f>VLOOKUP(Table14[[#This Row],[menu_id]],Table2[#All],7,0)</f>
        <v>lunch</v>
      </c>
      <c r="L246" t="str">
        <f>VLOOKUP(Table14[[#This Row],[menu_id]],Table2[#All],8,0)</f>
        <v>Seattle</v>
      </c>
    </row>
    <row r="247" spans="1:12" x14ac:dyDescent="0.35">
      <c r="A247" t="s">
        <v>653</v>
      </c>
      <c r="B247" t="s">
        <v>97</v>
      </c>
      <c r="C247" t="s">
        <v>9</v>
      </c>
      <c r="D247" t="s">
        <v>655</v>
      </c>
      <c r="E247" t="b">
        <v>0</v>
      </c>
      <c r="F247" s="24">
        <f>VLOOKUP(Table14[[#This Row],[menu_id]],Table2[#All],2,0)</f>
        <v>43567</v>
      </c>
      <c r="G247" t="str">
        <f>VLOOKUP(Table14[[#This Row],[menu_id]],Table2[#All],3,0)</f>
        <v>7e1585b970fc</v>
      </c>
      <c r="H247" t="str">
        <f>VLOOKUP(Table14[[#This Row],[menu_id]],Table2[#All],4,0)</f>
        <v>ea2b63db40ab</v>
      </c>
      <c r="I247">
        <f>VLOOKUP(Table14[[#This Row],[menu_id]],Table2[#All],5,0)</f>
        <v>7.5399999999999991</v>
      </c>
      <c r="J247">
        <f>VLOOKUP(Table14[[#This Row],[menu_id]],Table2[#All],6,0)</f>
        <v>11.5</v>
      </c>
      <c r="K247" t="str">
        <f>VLOOKUP(Table14[[#This Row],[menu_id]],Table2[#All],7,0)</f>
        <v>lunch</v>
      </c>
      <c r="L247" t="str">
        <f>VLOOKUP(Table14[[#This Row],[menu_id]],Table2[#All],8,0)</f>
        <v>Chicago</v>
      </c>
    </row>
    <row r="248" spans="1:12" x14ac:dyDescent="0.35">
      <c r="A248" t="s">
        <v>656</v>
      </c>
      <c r="B248" t="s">
        <v>162</v>
      </c>
      <c r="C248" t="s">
        <v>9</v>
      </c>
      <c r="D248" t="s">
        <v>539</v>
      </c>
      <c r="E248" t="b">
        <v>1</v>
      </c>
      <c r="F248" s="24">
        <f>VLOOKUP(Table14[[#This Row],[menu_id]],Table2[#All],2,0)</f>
        <v>43556</v>
      </c>
      <c r="G248" t="str">
        <f>VLOOKUP(Table14[[#This Row],[menu_id]],Table2[#All],3,0)</f>
        <v>71d6b72a3bf9</v>
      </c>
      <c r="H248" t="str">
        <f>VLOOKUP(Table14[[#This Row],[menu_id]],Table2[#All],4,0)</f>
        <v>8d29781a8b2f</v>
      </c>
      <c r="I248">
        <f>VLOOKUP(Table14[[#This Row],[menu_id]],Table2[#All],5,0)</f>
        <v>4.5</v>
      </c>
      <c r="J248">
        <f>VLOOKUP(Table14[[#This Row],[menu_id]],Table2[#All],6,0)</f>
        <v>11.5</v>
      </c>
      <c r="K248" t="str">
        <f>VLOOKUP(Table14[[#This Row],[menu_id]],Table2[#All],7,0)</f>
        <v>lunch</v>
      </c>
      <c r="L248" t="str">
        <f>VLOOKUP(Table14[[#This Row],[menu_id]],Table2[#All],8,0)</f>
        <v>Chicago</v>
      </c>
    </row>
    <row r="249" spans="1:12" x14ac:dyDescent="0.35">
      <c r="A249" t="s">
        <v>659</v>
      </c>
      <c r="B249" t="s">
        <v>39</v>
      </c>
      <c r="C249" t="s">
        <v>9</v>
      </c>
      <c r="D249" t="s">
        <v>660</v>
      </c>
      <c r="E249" t="b">
        <v>1</v>
      </c>
      <c r="F249" s="24">
        <f>VLOOKUP(Table14[[#This Row],[menu_id]],Table2[#All],2,0)</f>
        <v>43559</v>
      </c>
      <c r="G249" t="str">
        <f>VLOOKUP(Table14[[#This Row],[menu_id]],Table2[#All],3,0)</f>
        <v>ac5d1401db7d</v>
      </c>
      <c r="H249" t="str">
        <f>VLOOKUP(Table14[[#This Row],[menu_id]],Table2[#All],4,0)</f>
        <v>063beecf1419</v>
      </c>
      <c r="I249">
        <f>VLOOKUP(Table14[[#This Row],[menu_id]],Table2[#All],5,0)</f>
        <v>11.75</v>
      </c>
      <c r="J249">
        <f>VLOOKUP(Table14[[#This Row],[menu_id]],Table2[#All],6,0)</f>
        <v>11.5</v>
      </c>
      <c r="K249" t="str">
        <f>VLOOKUP(Table14[[#This Row],[menu_id]],Table2[#All],7,0)</f>
        <v>lunch</v>
      </c>
      <c r="L249" t="str">
        <f>VLOOKUP(Table14[[#This Row],[menu_id]],Table2[#All],8,0)</f>
        <v>Chicago</v>
      </c>
    </row>
    <row r="250" spans="1:12" x14ac:dyDescent="0.35">
      <c r="A250" t="s">
        <v>661</v>
      </c>
      <c r="B250" t="s">
        <v>32</v>
      </c>
      <c r="C250" t="s">
        <v>9</v>
      </c>
      <c r="D250" t="s">
        <v>664</v>
      </c>
      <c r="E250" t="b">
        <v>1</v>
      </c>
      <c r="F250" s="24">
        <f>VLOOKUP(Table14[[#This Row],[menu_id]],Table2[#All],2,0)</f>
        <v>43565</v>
      </c>
      <c r="G250" t="str">
        <f>VLOOKUP(Table14[[#This Row],[menu_id]],Table2[#All],3,0)</f>
        <v>ba1d97f69656</v>
      </c>
      <c r="H250" t="str">
        <f>VLOOKUP(Table14[[#This Row],[menu_id]],Table2[#All],4,0)</f>
        <v>a969c477134f</v>
      </c>
      <c r="I250">
        <f>VLOOKUP(Table14[[#This Row],[menu_id]],Table2[#All],5,0)</f>
        <v>11</v>
      </c>
      <c r="J250">
        <f>VLOOKUP(Table14[[#This Row],[menu_id]],Table2[#All],6,0)</f>
        <v>11.5</v>
      </c>
      <c r="K250" t="str">
        <f>VLOOKUP(Table14[[#This Row],[menu_id]],Table2[#All],7,0)</f>
        <v>lunch</v>
      </c>
      <c r="L250" t="str">
        <f>VLOOKUP(Table14[[#This Row],[menu_id]],Table2[#All],8,0)</f>
        <v>Chicago</v>
      </c>
    </row>
    <row r="251" spans="1:12" x14ac:dyDescent="0.35">
      <c r="A251" t="s">
        <v>665</v>
      </c>
      <c r="B251" t="s">
        <v>375</v>
      </c>
      <c r="C251" t="s">
        <v>9</v>
      </c>
      <c r="D251" t="s">
        <v>666</v>
      </c>
      <c r="E251" t="b">
        <v>1</v>
      </c>
      <c r="F251" s="24">
        <f>VLOOKUP(Table14[[#This Row],[menu_id]],Table2[#All],2,0)</f>
        <v>43566</v>
      </c>
      <c r="G251" t="str">
        <f>VLOOKUP(Table14[[#This Row],[menu_id]],Table2[#All],3,0)</f>
        <v>1670a5c33856</v>
      </c>
      <c r="H251" t="str">
        <f>VLOOKUP(Table14[[#This Row],[menu_id]],Table2[#All],4,0)</f>
        <v>ffcff44b013c</v>
      </c>
      <c r="I251">
        <f>VLOOKUP(Table14[[#This Row],[menu_id]],Table2[#All],5,0)</f>
        <v>6.25</v>
      </c>
      <c r="J251">
        <f>VLOOKUP(Table14[[#This Row],[menu_id]],Table2[#All],6,0)</f>
        <v>10.1</v>
      </c>
      <c r="K251" t="str">
        <f>VLOOKUP(Table14[[#This Row],[menu_id]],Table2[#All],7,0)</f>
        <v>lunch</v>
      </c>
      <c r="L251" t="str">
        <f>VLOOKUP(Table14[[#This Row],[menu_id]],Table2[#All],8,0)</f>
        <v>Seattle</v>
      </c>
    </row>
    <row r="252" spans="1:12" x14ac:dyDescent="0.35">
      <c r="A252" t="s">
        <v>669</v>
      </c>
      <c r="B252" t="s">
        <v>52</v>
      </c>
      <c r="C252" t="s">
        <v>9</v>
      </c>
      <c r="D252" t="s">
        <v>670</v>
      </c>
      <c r="E252" t="b">
        <v>1</v>
      </c>
      <c r="F252" s="24">
        <f>VLOOKUP(Table14[[#This Row],[menu_id]],Table2[#All],2,0)</f>
        <v>43557</v>
      </c>
      <c r="G252" t="str">
        <f>VLOOKUP(Table14[[#This Row],[menu_id]],Table2[#All],3,0)</f>
        <v>99dbc3b2d75c</v>
      </c>
      <c r="H252" t="str">
        <f>VLOOKUP(Table14[[#This Row],[menu_id]],Table2[#All],4,0)</f>
        <v>d7730782fbfb</v>
      </c>
      <c r="I252">
        <f>VLOOKUP(Table14[[#This Row],[menu_id]],Table2[#All],5,0)</f>
        <v>5.75</v>
      </c>
      <c r="J252">
        <f>VLOOKUP(Table14[[#This Row],[menu_id]],Table2[#All],6,0)</f>
        <v>10.1</v>
      </c>
      <c r="K252" t="str">
        <f>VLOOKUP(Table14[[#This Row],[menu_id]],Table2[#All],7,0)</f>
        <v>lunch</v>
      </c>
      <c r="L252" t="str">
        <f>VLOOKUP(Table14[[#This Row],[menu_id]],Table2[#All],8,0)</f>
        <v>Seattle</v>
      </c>
    </row>
    <row r="253" spans="1:12" x14ac:dyDescent="0.35">
      <c r="A253" t="s">
        <v>671</v>
      </c>
      <c r="B253" t="s">
        <v>346</v>
      </c>
      <c r="C253" t="s">
        <v>9</v>
      </c>
      <c r="D253" t="s">
        <v>674</v>
      </c>
      <c r="E253" t="b">
        <v>1</v>
      </c>
      <c r="F253" s="24">
        <f>VLOOKUP(Table14[[#This Row],[menu_id]],Table2[#All],2,0)</f>
        <v>43564</v>
      </c>
      <c r="G253" t="str">
        <f>VLOOKUP(Table14[[#This Row],[menu_id]],Table2[#All],3,0)</f>
        <v>e310c04649e0</v>
      </c>
      <c r="H253" t="str">
        <f>VLOOKUP(Table14[[#This Row],[menu_id]],Table2[#All],4,0)</f>
        <v>340fb85a346c</v>
      </c>
      <c r="I253">
        <f>VLOOKUP(Table14[[#This Row],[menu_id]],Table2[#All],5,0)</f>
        <v>5.8</v>
      </c>
      <c r="J253">
        <f>VLOOKUP(Table14[[#This Row],[menu_id]],Table2[#All],6,0)</f>
        <v>10.1</v>
      </c>
      <c r="K253" t="str">
        <f>VLOOKUP(Table14[[#This Row],[menu_id]],Table2[#All],7,0)</f>
        <v>lunch</v>
      </c>
      <c r="L253" t="str">
        <f>VLOOKUP(Table14[[#This Row],[menu_id]],Table2[#All],8,0)</f>
        <v>Seattle</v>
      </c>
    </row>
    <row r="254" spans="1:12" x14ac:dyDescent="0.35">
      <c r="A254" t="s">
        <v>675</v>
      </c>
      <c r="B254" t="s">
        <v>147</v>
      </c>
      <c r="C254" t="s">
        <v>9</v>
      </c>
      <c r="D254" t="s">
        <v>676</v>
      </c>
      <c r="E254" t="b">
        <v>1</v>
      </c>
      <c r="F254" s="24">
        <f>VLOOKUP(Table14[[#This Row],[menu_id]],Table2[#All],2,0)</f>
        <v>43567</v>
      </c>
      <c r="G254" t="str">
        <f>VLOOKUP(Table14[[#This Row],[menu_id]],Table2[#All],3,0)</f>
        <v>fc0e92657d16</v>
      </c>
      <c r="H254" t="str">
        <f>VLOOKUP(Table14[[#This Row],[menu_id]],Table2[#All],4,0)</f>
        <v>d7730782fbfb</v>
      </c>
      <c r="I254">
        <f>VLOOKUP(Table14[[#This Row],[menu_id]],Table2[#All],5,0)</f>
        <v>5.75</v>
      </c>
      <c r="J254">
        <f>VLOOKUP(Table14[[#This Row],[menu_id]],Table2[#All],6,0)</f>
        <v>10.1</v>
      </c>
      <c r="K254" t="str">
        <f>VLOOKUP(Table14[[#This Row],[menu_id]],Table2[#All],7,0)</f>
        <v>lunch</v>
      </c>
      <c r="L254" t="str">
        <f>VLOOKUP(Table14[[#This Row],[menu_id]],Table2[#All],8,0)</f>
        <v>Seattle</v>
      </c>
    </row>
    <row r="255" spans="1:12" x14ac:dyDescent="0.35">
      <c r="A255" t="s">
        <v>679</v>
      </c>
      <c r="B255" t="s">
        <v>57</v>
      </c>
      <c r="C255" t="s">
        <v>9</v>
      </c>
      <c r="D255" t="s">
        <v>680</v>
      </c>
      <c r="E255" t="b">
        <v>1</v>
      </c>
      <c r="F255" s="24">
        <f>VLOOKUP(Table14[[#This Row],[menu_id]],Table2[#All],2,0)</f>
        <v>43567</v>
      </c>
      <c r="G255" t="str">
        <f>VLOOKUP(Table14[[#This Row],[menu_id]],Table2[#All],3,0)</f>
        <v>e40c412711c8</v>
      </c>
      <c r="H255" t="str">
        <f>VLOOKUP(Table14[[#This Row],[menu_id]],Table2[#All],4,0)</f>
        <v>af725ef93704</v>
      </c>
      <c r="I255">
        <f>VLOOKUP(Table14[[#This Row],[menu_id]],Table2[#All],5,0)</f>
        <v>5.5</v>
      </c>
      <c r="J255">
        <f>VLOOKUP(Table14[[#This Row],[menu_id]],Table2[#All],6,0)</f>
        <v>10.1</v>
      </c>
      <c r="K255" t="str">
        <f>VLOOKUP(Table14[[#This Row],[menu_id]],Table2[#All],7,0)</f>
        <v>lunch</v>
      </c>
      <c r="L255" t="str">
        <f>VLOOKUP(Table14[[#This Row],[menu_id]],Table2[#All],8,0)</f>
        <v>Seattle</v>
      </c>
    </row>
    <row r="256" spans="1:12" x14ac:dyDescent="0.35">
      <c r="A256" t="s">
        <v>681</v>
      </c>
      <c r="B256" t="s">
        <v>32</v>
      </c>
      <c r="C256" t="s">
        <v>9</v>
      </c>
      <c r="D256" t="s">
        <v>682</v>
      </c>
      <c r="E256" t="b">
        <v>1</v>
      </c>
      <c r="F256" s="24">
        <f>VLOOKUP(Table14[[#This Row],[menu_id]],Table2[#All],2,0)</f>
        <v>43565</v>
      </c>
      <c r="G256" t="str">
        <f>VLOOKUP(Table14[[#This Row],[menu_id]],Table2[#All],3,0)</f>
        <v>ba1d97f69656</v>
      </c>
      <c r="H256" t="str">
        <f>VLOOKUP(Table14[[#This Row],[menu_id]],Table2[#All],4,0)</f>
        <v>a969c477134f</v>
      </c>
      <c r="I256">
        <f>VLOOKUP(Table14[[#This Row],[menu_id]],Table2[#All],5,0)</f>
        <v>11</v>
      </c>
      <c r="J256">
        <f>VLOOKUP(Table14[[#This Row],[menu_id]],Table2[#All],6,0)</f>
        <v>11.5</v>
      </c>
      <c r="K256" t="str">
        <f>VLOOKUP(Table14[[#This Row],[menu_id]],Table2[#All],7,0)</f>
        <v>lunch</v>
      </c>
      <c r="L256" t="str">
        <f>VLOOKUP(Table14[[#This Row],[menu_id]],Table2[#All],8,0)</f>
        <v>Chicago</v>
      </c>
    </row>
    <row r="257" spans="1:12" x14ac:dyDescent="0.35">
      <c r="A257" t="s">
        <v>684</v>
      </c>
      <c r="B257" t="s">
        <v>611</v>
      </c>
      <c r="C257" t="s">
        <v>9</v>
      </c>
      <c r="D257" t="s">
        <v>685</v>
      </c>
      <c r="E257" t="b">
        <v>1</v>
      </c>
      <c r="F257" s="24">
        <f>VLOOKUP(Table14[[#This Row],[menu_id]],Table2[#All],2,0)</f>
        <v>43557</v>
      </c>
      <c r="G257" t="str">
        <f>VLOOKUP(Table14[[#This Row],[menu_id]],Table2[#All],3,0)</f>
        <v>8b917aa7343a</v>
      </c>
      <c r="H257" t="str">
        <f>VLOOKUP(Table14[[#This Row],[menu_id]],Table2[#All],4,0)</f>
        <v>8642ae977d96</v>
      </c>
      <c r="I257">
        <f>VLOOKUP(Table14[[#This Row],[menu_id]],Table2[#All],5,0)</f>
        <v>5.99</v>
      </c>
      <c r="J257">
        <f>VLOOKUP(Table14[[#This Row],[menu_id]],Table2[#All],6,0)</f>
        <v>11.5</v>
      </c>
      <c r="K257" t="str">
        <f>VLOOKUP(Table14[[#This Row],[menu_id]],Table2[#All],7,0)</f>
        <v>lunch</v>
      </c>
      <c r="L257" t="str">
        <f>VLOOKUP(Table14[[#This Row],[menu_id]],Table2[#All],8,0)</f>
        <v>Chicago</v>
      </c>
    </row>
    <row r="258" spans="1:12" x14ac:dyDescent="0.35">
      <c r="A258" t="s">
        <v>690</v>
      </c>
      <c r="B258" t="s">
        <v>12</v>
      </c>
      <c r="C258" t="s">
        <v>9</v>
      </c>
      <c r="D258" t="s">
        <v>691</v>
      </c>
      <c r="E258" t="b">
        <v>1</v>
      </c>
      <c r="F258" s="24">
        <f>VLOOKUP(Table14[[#This Row],[menu_id]],Table2[#All],2,0)</f>
        <v>43565</v>
      </c>
      <c r="G258" t="str">
        <f>VLOOKUP(Table14[[#This Row],[menu_id]],Table2[#All],3,0)</f>
        <v>a96bf3d329be</v>
      </c>
      <c r="H258" t="str">
        <f>VLOOKUP(Table14[[#This Row],[menu_id]],Table2[#All],4,0)</f>
        <v>b2ef540e3dbe</v>
      </c>
      <c r="I258">
        <f>VLOOKUP(Table14[[#This Row],[menu_id]],Table2[#All],5,0)</f>
        <v>6.8</v>
      </c>
      <c r="J258">
        <f>VLOOKUP(Table14[[#This Row],[menu_id]],Table2[#All],6,0)</f>
        <v>10.1</v>
      </c>
      <c r="K258" t="str">
        <f>VLOOKUP(Table14[[#This Row],[menu_id]],Table2[#All],7,0)</f>
        <v>lunch</v>
      </c>
      <c r="L258" t="str">
        <f>VLOOKUP(Table14[[#This Row],[menu_id]],Table2[#All],8,0)</f>
        <v>Seattle</v>
      </c>
    </row>
    <row r="259" spans="1:12" x14ac:dyDescent="0.35">
      <c r="A259" t="s">
        <v>694</v>
      </c>
      <c r="B259" t="s">
        <v>134</v>
      </c>
      <c r="C259" t="s">
        <v>9</v>
      </c>
      <c r="D259" t="s">
        <v>695</v>
      </c>
      <c r="E259" t="b">
        <v>1</v>
      </c>
      <c r="F259" s="24">
        <f>VLOOKUP(Table14[[#This Row],[menu_id]],Table2[#All],2,0)</f>
        <v>43559</v>
      </c>
      <c r="G259" t="str">
        <f>VLOOKUP(Table14[[#This Row],[menu_id]],Table2[#All],3,0)</f>
        <v>4e1ff031d14e</v>
      </c>
      <c r="H259" t="str">
        <f>VLOOKUP(Table14[[#This Row],[menu_id]],Table2[#All],4,0)</f>
        <v>d7730782fbfb</v>
      </c>
      <c r="I259">
        <f>VLOOKUP(Table14[[#This Row],[menu_id]],Table2[#All],5,0)</f>
        <v>5.75</v>
      </c>
      <c r="J259">
        <f>VLOOKUP(Table14[[#This Row],[menu_id]],Table2[#All],6,0)</f>
        <v>10.1</v>
      </c>
      <c r="K259" t="str">
        <f>VLOOKUP(Table14[[#This Row],[menu_id]],Table2[#All],7,0)</f>
        <v>lunch</v>
      </c>
      <c r="L259" t="str">
        <f>VLOOKUP(Table14[[#This Row],[menu_id]],Table2[#All],8,0)</f>
        <v>Seattle</v>
      </c>
    </row>
    <row r="260" spans="1:12" x14ac:dyDescent="0.35">
      <c r="A260" t="s">
        <v>696</v>
      </c>
      <c r="B260" t="s">
        <v>139</v>
      </c>
      <c r="C260" t="s">
        <v>9</v>
      </c>
      <c r="D260" t="s">
        <v>699</v>
      </c>
      <c r="E260" t="b">
        <v>1</v>
      </c>
      <c r="F260" s="24">
        <f>VLOOKUP(Table14[[#This Row],[menu_id]],Table2[#All],2,0)</f>
        <v>43556</v>
      </c>
      <c r="G260" t="str">
        <f>VLOOKUP(Table14[[#This Row],[menu_id]],Table2[#All],3,0)</f>
        <v>9adf6d17e5a9</v>
      </c>
      <c r="H260" t="str">
        <f>VLOOKUP(Table14[[#This Row],[menu_id]],Table2[#All],4,0)</f>
        <v>ad304fb4f951</v>
      </c>
      <c r="I260">
        <f>VLOOKUP(Table14[[#This Row],[menu_id]],Table2[#All],5,0)</f>
        <v>6.25</v>
      </c>
      <c r="J260">
        <f>VLOOKUP(Table14[[#This Row],[menu_id]],Table2[#All],6,0)</f>
        <v>10.1</v>
      </c>
      <c r="K260" t="str">
        <f>VLOOKUP(Table14[[#This Row],[menu_id]],Table2[#All],7,0)</f>
        <v>lunch</v>
      </c>
      <c r="L260" t="str">
        <f>VLOOKUP(Table14[[#This Row],[menu_id]],Table2[#All],8,0)</f>
        <v>Seattle</v>
      </c>
    </row>
    <row r="261" spans="1:12" x14ac:dyDescent="0.35">
      <c r="A261" t="s">
        <v>700</v>
      </c>
      <c r="B261" t="s">
        <v>86</v>
      </c>
      <c r="C261" t="s">
        <v>9</v>
      </c>
      <c r="D261" t="s">
        <v>701</v>
      </c>
      <c r="E261" t="b">
        <v>1</v>
      </c>
      <c r="F261" s="24">
        <f>VLOOKUP(Table14[[#This Row],[menu_id]],Table2[#All],2,0)</f>
        <v>43560</v>
      </c>
      <c r="G261" t="str">
        <f>VLOOKUP(Table14[[#This Row],[menu_id]],Table2[#All],3,0)</f>
        <v>1def3455f809</v>
      </c>
      <c r="H261" t="str">
        <f>VLOOKUP(Table14[[#This Row],[menu_id]],Table2[#All],4,0)</f>
        <v>2a11908c23df</v>
      </c>
      <c r="I261">
        <f>VLOOKUP(Table14[[#This Row],[menu_id]],Table2[#All],5,0)</f>
        <v>6</v>
      </c>
      <c r="J261">
        <f>VLOOKUP(Table14[[#This Row],[menu_id]],Table2[#All],6,0)</f>
        <v>10.1</v>
      </c>
      <c r="K261" t="str">
        <f>VLOOKUP(Table14[[#This Row],[menu_id]],Table2[#All],7,0)</f>
        <v>lunch</v>
      </c>
      <c r="L261" t="str">
        <f>VLOOKUP(Table14[[#This Row],[menu_id]],Table2[#All],8,0)</f>
        <v>Seattle</v>
      </c>
    </row>
    <row r="262" spans="1:12" x14ac:dyDescent="0.35">
      <c r="A262" t="s">
        <v>704</v>
      </c>
      <c r="B262" t="s">
        <v>324</v>
      </c>
      <c r="C262" t="s">
        <v>9</v>
      </c>
      <c r="D262" t="s">
        <v>705</v>
      </c>
      <c r="E262" t="b">
        <v>1</v>
      </c>
      <c r="F262" s="24">
        <f>VLOOKUP(Table14[[#This Row],[menu_id]],Table2[#All],2,0)</f>
        <v>43558</v>
      </c>
      <c r="G262" t="str">
        <f>VLOOKUP(Table14[[#This Row],[menu_id]],Table2[#All],3,0)</f>
        <v>1028a38ad71e</v>
      </c>
      <c r="H262" t="str">
        <f>VLOOKUP(Table14[[#This Row],[menu_id]],Table2[#All],4,0)</f>
        <v>7d8b8e0a0ebb</v>
      </c>
      <c r="I262">
        <f>VLOOKUP(Table14[[#This Row],[menu_id]],Table2[#All],5,0)</f>
        <v>5.5</v>
      </c>
      <c r="J262">
        <f>VLOOKUP(Table14[[#This Row],[menu_id]],Table2[#All],6,0)</f>
        <v>10.1</v>
      </c>
      <c r="K262" t="str">
        <f>VLOOKUP(Table14[[#This Row],[menu_id]],Table2[#All],7,0)</f>
        <v>lunch</v>
      </c>
      <c r="L262" t="str">
        <f>VLOOKUP(Table14[[#This Row],[menu_id]],Table2[#All],8,0)</f>
        <v>Seattle</v>
      </c>
    </row>
    <row r="263" spans="1:12" x14ac:dyDescent="0.35">
      <c r="A263" t="s">
        <v>706</v>
      </c>
      <c r="B263" t="s">
        <v>72</v>
      </c>
      <c r="C263" t="s">
        <v>9</v>
      </c>
      <c r="D263" t="s">
        <v>708</v>
      </c>
      <c r="E263" t="b">
        <v>1</v>
      </c>
      <c r="F263" s="24">
        <f>VLOOKUP(Table14[[#This Row],[menu_id]],Table2[#All],2,0)</f>
        <v>43564</v>
      </c>
      <c r="G263" t="str">
        <f>VLOOKUP(Table14[[#This Row],[menu_id]],Table2[#All],3,0)</f>
        <v>ee2605cecdb2</v>
      </c>
      <c r="H263" t="str">
        <f>VLOOKUP(Table14[[#This Row],[menu_id]],Table2[#All],4,0)</f>
        <v>76e224451ab7</v>
      </c>
      <c r="I263">
        <f>VLOOKUP(Table14[[#This Row],[menu_id]],Table2[#All],5,0)</f>
        <v>5.5</v>
      </c>
      <c r="J263">
        <f>VLOOKUP(Table14[[#This Row],[menu_id]],Table2[#All],6,0)</f>
        <v>10.1</v>
      </c>
      <c r="K263" t="str">
        <f>VLOOKUP(Table14[[#This Row],[menu_id]],Table2[#All],7,0)</f>
        <v>lunch</v>
      </c>
      <c r="L263" t="str">
        <f>VLOOKUP(Table14[[#This Row],[menu_id]],Table2[#All],8,0)</f>
        <v>Seattle</v>
      </c>
    </row>
    <row r="264" spans="1:12" x14ac:dyDescent="0.35">
      <c r="A264" t="s">
        <v>709</v>
      </c>
      <c r="B264" t="s">
        <v>112</v>
      </c>
      <c r="C264" t="s">
        <v>9</v>
      </c>
      <c r="D264" t="s">
        <v>710</v>
      </c>
      <c r="E264" t="b">
        <v>1</v>
      </c>
      <c r="F264" s="24">
        <f>VLOOKUP(Table14[[#This Row],[menu_id]],Table2[#All],2,0)</f>
        <v>43564</v>
      </c>
      <c r="G264" t="str">
        <f>VLOOKUP(Table14[[#This Row],[menu_id]],Table2[#All],3,0)</f>
        <v>5b78a469f6af</v>
      </c>
      <c r="H264" t="str">
        <f>VLOOKUP(Table14[[#This Row],[menu_id]],Table2[#All],4,0)</f>
        <v>afa55d0e0004</v>
      </c>
      <c r="I264">
        <f>VLOOKUP(Table14[[#This Row],[menu_id]],Table2[#All],5,0)</f>
        <v>5.99</v>
      </c>
      <c r="J264">
        <f>VLOOKUP(Table14[[#This Row],[menu_id]],Table2[#All],6,0)</f>
        <v>11.5</v>
      </c>
      <c r="K264" t="str">
        <f>VLOOKUP(Table14[[#This Row],[menu_id]],Table2[#All],7,0)</f>
        <v>lunch</v>
      </c>
      <c r="L264" t="str">
        <f>VLOOKUP(Table14[[#This Row],[menu_id]],Table2[#All],8,0)</f>
        <v>Chicago</v>
      </c>
    </row>
    <row r="265" spans="1:12" x14ac:dyDescent="0.35">
      <c r="A265" t="s">
        <v>713</v>
      </c>
      <c r="B265" t="s">
        <v>346</v>
      </c>
      <c r="C265" t="s">
        <v>9</v>
      </c>
      <c r="D265" t="s">
        <v>714</v>
      </c>
      <c r="E265" t="b">
        <v>1</v>
      </c>
      <c r="F265" s="24">
        <f>VLOOKUP(Table14[[#This Row],[menu_id]],Table2[#All],2,0)</f>
        <v>43564</v>
      </c>
      <c r="G265" t="str">
        <f>VLOOKUP(Table14[[#This Row],[menu_id]],Table2[#All],3,0)</f>
        <v>e310c04649e0</v>
      </c>
      <c r="H265" t="str">
        <f>VLOOKUP(Table14[[#This Row],[menu_id]],Table2[#All],4,0)</f>
        <v>340fb85a346c</v>
      </c>
      <c r="I265">
        <f>VLOOKUP(Table14[[#This Row],[menu_id]],Table2[#All],5,0)</f>
        <v>5.8</v>
      </c>
      <c r="J265">
        <f>VLOOKUP(Table14[[#This Row],[menu_id]],Table2[#All],6,0)</f>
        <v>10.1</v>
      </c>
      <c r="K265" t="str">
        <f>VLOOKUP(Table14[[#This Row],[menu_id]],Table2[#All],7,0)</f>
        <v>lunch</v>
      </c>
      <c r="L265" t="str">
        <f>VLOOKUP(Table14[[#This Row],[menu_id]],Table2[#All],8,0)</f>
        <v>Seattle</v>
      </c>
    </row>
    <row r="266" spans="1:12" x14ac:dyDescent="0.35">
      <c r="A266" t="s">
        <v>715</v>
      </c>
      <c r="B266" t="s">
        <v>192</v>
      </c>
      <c r="C266" t="s">
        <v>9</v>
      </c>
      <c r="D266" t="s">
        <v>718</v>
      </c>
      <c r="E266" t="b">
        <v>1</v>
      </c>
      <c r="F266" s="24">
        <f>VLOOKUP(Table14[[#This Row],[menu_id]],Table2[#All],2,0)</f>
        <v>43566</v>
      </c>
      <c r="G266" t="str">
        <f>VLOOKUP(Table14[[#This Row],[menu_id]],Table2[#All],3,0)</f>
        <v>a344675dde7b</v>
      </c>
      <c r="H266" t="str">
        <f>VLOOKUP(Table14[[#This Row],[menu_id]],Table2[#All],4,0)</f>
        <v>0089c404e5a2</v>
      </c>
      <c r="I266">
        <f>VLOOKUP(Table14[[#This Row],[menu_id]],Table2[#All],5,0)</f>
        <v>6</v>
      </c>
      <c r="J266">
        <f>VLOOKUP(Table14[[#This Row],[menu_id]],Table2[#All],6,0)</f>
        <v>10.1</v>
      </c>
      <c r="K266" t="str">
        <f>VLOOKUP(Table14[[#This Row],[menu_id]],Table2[#All],7,0)</f>
        <v>lunch</v>
      </c>
      <c r="L266" t="str">
        <f>VLOOKUP(Table14[[#This Row],[menu_id]],Table2[#All],8,0)</f>
        <v>Seattle</v>
      </c>
    </row>
    <row r="267" spans="1:12" x14ac:dyDescent="0.35">
      <c r="A267" t="s">
        <v>719</v>
      </c>
      <c r="B267" t="s">
        <v>108</v>
      </c>
      <c r="C267" t="s">
        <v>9</v>
      </c>
      <c r="D267" t="s">
        <v>720</v>
      </c>
      <c r="E267" t="b">
        <v>1</v>
      </c>
      <c r="F267" s="24">
        <f>VLOOKUP(Table14[[#This Row],[menu_id]],Table2[#All],2,0)</f>
        <v>43565</v>
      </c>
      <c r="G267" t="str">
        <f>VLOOKUP(Table14[[#This Row],[menu_id]],Table2[#All],3,0)</f>
        <v>c14aa4830177</v>
      </c>
      <c r="H267" t="str">
        <f>VLOOKUP(Table14[[#This Row],[menu_id]],Table2[#All],4,0)</f>
        <v>7b2a7251b54c</v>
      </c>
      <c r="I267">
        <f>VLOOKUP(Table14[[#This Row],[menu_id]],Table2[#All],5,0)</f>
        <v>5.95</v>
      </c>
      <c r="J267">
        <f>VLOOKUP(Table14[[#This Row],[menu_id]],Table2[#All],6,0)</f>
        <v>10.1</v>
      </c>
      <c r="K267" t="str">
        <f>VLOOKUP(Table14[[#This Row],[menu_id]],Table2[#All],7,0)</f>
        <v>lunch</v>
      </c>
      <c r="L267" t="str">
        <f>VLOOKUP(Table14[[#This Row],[menu_id]],Table2[#All],8,0)</f>
        <v>Seattle</v>
      </c>
    </row>
    <row r="268" spans="1:12" x14ac:dyDescent="0.35">
      <c r="A268" t="s">
        <v>722</v>
      </c>
      <c r="B268" t="s">
        <v>108</v>
      </c>
      <c r="C268" t="s">
        <v>9</v>
      </c>
      <c r="D268" t="s">
        <v>724</v>
      </c>
      <c r="E268" t="b">
        <v>1</v>
      </c>
      <c r="F268" s="24">
        <f>VLOOKUP(Table14[[#This Row],[menu_id]],Table2[#All],2,0)</f>
        <v>43565</v>
      </c>
      <c r="G268" t="str">
        <f>VLOOKUP(Table14[[#This Row],[menu_id]],Table2[#All],3,0)</f>
        <v>c14aa4830177</v>
      </c>
      <c r="H268" t="str">
        <f>VLOOKUP(Table14[[#This Row],[menu_id]],Table2[#All],4,0)</f>
        <v>7b2a7251b54c</v>
      </c>
      <c r="I268">
        <f>VLOOKUP(Table14[[#This Row],[menu_id]],Table2[#All],5,0)</f>
        <v>5.95</v>
      </c>
      <c r="J268">
        <f>VLOOKUP(Table14[[#This Row],[menu_id]],Table2[#All],6,0)</f>
        <v>10.1</v>
      </c>
      <c r="K268" t="str">
        <f>VLOOKUP(Table14[[#This Row],[menu_id]],Table2[#All],7,0)</f>
        <v>lunch</v>
      </c>
      <c r="L268" t="str">
        <f>VLOOKUP(Table14[[#This Row],[menu_id]],Table2[#All],8,0)</f>
        <v>Seattle</v>
      </c>
    </row>
    <row r="269" spans="1:12" x14ac:dyDescent="0.35">
      <c r="A269" t="s">
        <v>725</v>
      </c>
      <c r="B269" t="s">
        <v>57</v>
      </c>
      <c r="C269" t="s">
        <v>9</v>
      </c>
      <c r="D269" t="s">
        <v>728</v>
      </c>
      <c r="E269" t="b">
        <v>1</v>
      </c>
      <c r="F269" s="24">
        <f>VLOOKUP(Table14[[#This Row],[menu_id]],Table2[#All],2,0)</f>
        <v>43567</v>
      </c>
      <c r="G269" t="str">
        <f>VLOOKUP(Table14[[#This Row],[menu_id]],Table2[#All],3,0)</f>
        <v>e40c412711c8</v>
      </c>
      <c r="H269" t="str">
        <f>VLOOKUP(Table14[[#This Row],[menu_id]],Table2[#All],4,0)</f>
        <v>af725ef93704</v>
      </c>
      <c r="I269">
        <f>VLOOKUP(Table14[[#This Row],[menu_id]],Table2[#All],5,0)</f>
        <v>5.5</v>
      </c>
      <c r="J269">
        <f>VLOOKUP(Table14[[#This Row],[menu_id]],Table2[#All],6,0)</f>
        <v>10.1</v>
      </c>
      <c r="K269" t="str">
        <f>VLOOKUP(Table14[[#This Row],[menu_id]],Table2[#All],7,0)</f>
        <v>lunch</v>
      </c>
      <c r="L269" t="str">
        <f>VLOOKUP(Table14[[#This Row],[menu_id]],Table2[#All],8,0)</f>
        <v>Seattle</v>
      </c>
    </row>
    <row r="270" spans="1:12" x14ac:dyDescent="0.35">
      <c r="A270" t="s">
        <v>729</v>
      </c>
      <c r="B270" t="s">
        <v>336</v>
      </c>
      <c r="C270" t="s">
        <v>9</v>
      </c>
      <c r="D270" t="s">
        <v>730</v>
      </c>
      <c r="E270" t="b">
        <v>1</v>
      </c>
      <c r="F270" s="24">
        <f>VLOOKUP(Table14[[#This Row],[menu_id]],Table2[#All],2,0)</f>
        <v>43556</v>
      </c>
      <c r="G270" t="str">
        <f>VLOOKUP(Table14[[#This Row],[menu_id]],Table2[#All],3,0)</f>
        <v>41cbd225a772</v>
      </c>
      <c r="H270" t="str">
        <f>VLOOKUP(Table14[[#This Row],[menu_id]],Table2[#All],4,0)</f>
        <v>b2ef540e3dbe</v>
      </c>
      <c r="I270">
        <f>VLOOKUP(Table14[[#This Row],[menu_id]],Table2[#All],5,0)</f>
        <v>6.8</v>
      </c>
      <c r="J270">
        <f>VLOOKUP(Table14[[#This Row],[menu_id]],Table2[#All],6,0)</f>
        <v>10.1</v>
      </c>
      <c r="K270" t="str">
        <f>VLOOKUP(Table14[[#This Row],[menu_id]],Table2[#All],7,0)</f>
        <v>lunch</v>
      </c>
      <c r="L270" t="str">
        <f>VLOOKUP(Table14[[#This Row],[menu_id]],Table2[#All],8,0)</f>
        <v>Seattle</v>
      </c>
    </row>
    <row r="271" spans="1:12" x14ac:dyDescent="0.35">
      <c r="A271" t="s">
        <v>732</v>
      </c>
      <c r="B271" t="s">
        <v>129</v>
      </c>
      <c r="C271" t="s">
        <v>9</v>
      </c>
      <c r="D271" t="s">
        <v>734</v>
      </c>
      <c r="E271" t="b">
        <v>1</v>
      </c>
      <c r="F271" s="24">
        <f>VLOOKUP(Table14[[#This Row],[menu_id]],Table2[#All],2,0)</f>
        <v>43563</v>
      </c>
      <c r="G271" t="str">
        <f>VLOOKUP(Table14[[#This Row],[menu_id]],Table2[#All],3,0)</f>
        <v>e6988f5baa00</v>
      </c>
      <c r="H271" t="str">
        <f>VLOOKUP(Table14[[#This Row],[menu_id]],Table2[#All],4,0)</f>
        <v>c8951056cc8c</v>
      </c>
      <c r="I271">
        <f>VLOOKUP(Table14[[#This Row],[menu_id]],Table2[#All],5,0)</f>
        <v>6.64</v>
      </c>
      <c r="J271">
        <f>VLOOKUP(Table14[[#This Row],[menu_id]],Table2[#All],6,0)</f>
        <v>11.5</v>
      </c>
      <c r="K271" t="str">
        <f>VLOOKUP(Table14[[#This Row],[menu_id]],Table2[#All],7,0)</f>
        <v>lunch</v>
      </c>
      <c r="L271" t="str">
        <f>VLOOKUP(Table14[[#This Row],[menu_id]],Table2[#All],8,0)</f>
        <v>Chicago</v>
      </c>
    </row>
    <row r="272" spans="1:12" x14ac:dyDescent="0.35">
      <c r="A272" t="s">
        <v>735</v>
      </c>
      <c r="B272" t="s">
        <v>241</v>
      </c>
      <c r="C272" t="s">
        <v>9</v>
      </c>
      <c r="D272" t="s">
        <v>736</v>
      </c>
      <c r="E272" t="b">
        <v>1</v>
      </c>
      <c r="F272" s="24">
        <f>VLOOKUP(Table14[[#This Row],[menu_id]],Table2[#All],2,0)</f>
        <v>43559</v>
      </c>
      <c r="G272" t="str">
        <f>VLOOKUP(Table14[[#This Row],[menu_id]],Table2[#All],3,0)</f>
        <v>bd6c55a7113c</v>
      </c>
      <c r="H272" t="str">
        <f>VLOOKUP(Table14[[#This Row],[menu_id]],Table2[#All],4,0)</f>
        <v>32524ba7065d</v>
      </c>
      <c r="I272">
        <f>VLOOKUP(Table14[[#This Row],[menu_id]],Table2[#All],5,0)</f>
        <v>5.7</v>
      </c>
      <c r="J272">
        <f>VLOOKUP(Table14[[#This Row],[menu_id]],Table2[#All],6,0)</f>
        <v>10.1</v>
      </c>
      <c r="K272" t="str">
        <f>VLOOKUP(Table14[[#This Row],[menu_id]],Table2[#All],7,0)</f>
        <v>lunch</v>
      </c>
      <c r="L272" t="str">
        <f>VLOOKUP(Table14[[#This Row],[menu_id]],Table2[#All],8,0)</f>
        <v>Seattle</v>
      </c>
    </row>
    <row r="273" spans="1:12" x14ac:dyDescent="0.35">
      <c r="A273" t="s">
        <v>739</v>
      </c>
      <c r="B273" t="s">
        <v>65</v>
      </c>
      <c r="C273" t="s">
        <v>9</v>
      </c>
      <c r="D273" t="s">
        <v>740</v>
      </c>
      <c r="E273" t="b">
        <v>0</v>
      </c>
      <c r="F273" s="24">
        <f>VLOOKUP(Table14[[#This Row],[menu_id]],Table2[#All],2,0)</f>
        <v>43563</v>
      </c>
      <c r="G273" t="str">
        <f>VLOOKUP(Table14[[#This Row],[menu_id]],Table2[#All],3,0)</f>
        <v>0eb481a71049</v>
      </c>
      <c r="H273" t="str">
        <f>VLOOKUP(Table14[[#This Row],[menu_id]],Table2[#All],4,0)</f>
        <v>5bf0c6f38e1d</v>
      </c>
      <c r="I273">
        <f>VLOOKUP(Table14[[#This Row],[menu_id]],Table2[#All],5,0)</f>
        <v>5.5</v>
      </c>
      <c r="J273">
        <f>VLOOKUP(Table14[[#This Row],[menu_id]],Table2[#All],6,0)</f>
        <v>10.1</v>
      </c>
      <c r="K273" t="str">
        <f>VLOOKUP(Table14[[#This Row],[menu_id]],Table2[#All],7,0)</f>
        <v>lunch</v>
      </c>
      <c r="L273" t="str">
        <f>VLOOKUP(Table14[[#This Row],[menu_id]],Table2[#All],8,0)</f>
        <v>Seattle</v>
      </c>
    </row>
    <row r="274" spans="1:12" x14ac:dyDescent="0.35">
      <c r="A274" t="s">
        <v>742</v>
      </c>
      <c r="B274" t="s">
        <v>165</v>
      </c>
      <c r="C274" t="s">
        <v>9</v>
      </c>
      <c r="D274" t="s">
        <v>744</v>
      </c>
      <c r="E274" t="b">
        <v>1</v>
      </c>
      <c r="F274" s="24">
        <f>VLOOKUP(Table14[[#This Row],[menu_id]],Table2[#All],2,0)</f>
        <v>43560</v>
      </c>
      <c r="G274" t="str">
        <f>VLOOKUP(Table14[[#This Row],[menu_id]],Table2[#All],3,0)</f>
        <v>fbeaeb353aa6</v>
      </c>
      <c r="H274" t="str">
        <f>VLOOKUP(Table14[[#This Row],[menu_id]],Table2[#All],4,0)</f>
        <v>bedb51313ab5</v>
      </c>
      <c r="I274">
        <f>VLOOKUP(Table14[[#This Row],[menu_id]],Table2[#All],5,0)</f>
        <v>5</v>
      </c>
      <c r="J274">
        <f>VLOOKUP(Table14[[#This Row],[menu_id]],Table2[#All],6,0)</f>
        <v>11.5</v>
      </c>
      <c r="K274" t="str">
        <f>VLOOKUP(Table14[[#This Row],[menu_id]],Table2[#All],7,0)</f>
        <v>lunch</v>
      </c>
      <c r="L274" t="str">
        <f>VLOOKUP(Table14[[#This Row],[menu_id]],Table2[#All],8,0)</f>
        <v>Chicago</v>
      </c>
    </row>
    <row r="275" spans="1:12" x14ac:dyDescent="0.35">
      <c r="A275" t="s">
        <v>745</v>
      </c>
      <c r="B275" t="s">
        <v>250</v>
      </c>
      <c r="C275" t="s">
        <v>9</v>
      </c>
      <c r="D275" t="s">
        <v>749</v>
      </c>
      <c r="E275" t="b">
        <v>1</v>
      </c>
      <c r="F275" s="24">
        <f>VLOOKUP(Table14[[#This Row],[menu_id]],Table2[#All],2,0)</f>
        <v>43556</v>
      </c>
      <c r="G275" t="str">
        <f>VLOOKUP(Table14[[#This Row],[menu_id]],Table2[#All],3,0)</f>
        <v>e6da5a382bb7</v>
      </c>
      <c r="H275" t="str">
        <f>VLOOKUP(Table14[[#This Row],[menu_id]],Table2[#All],4,0)</f>
        <v>ffcff44b013c</v>
      </c>
      <c r="I275">
        <f>VLOOKUP(Table14[[#This Row],[menu_id]],Table2[#All],5,0)</f>
        <v>5.25</v>
      </c>
      <c r="J275">
        <f>VLOOKUP(Table14[[#This Row],[menu_id]],Table2[#All],6,0)</f>
        <v>10.1</v>
      </c>
      <c r="K275" t="str">
        <f>VLOOKUP(Table14[[#This Row],[menu_id]],Table2[#All],7,0)</f>
        <v>lunch</v>
      </c>
      <c r="L275" t="str">
        <f>VLOOKUP(Table14[[#This Row],[menu_id]],Table2[#All],8,0)</f>
        <v>Seattle</v>
      </c>
    </row>
    <row r="276" spans="1:12" x14ac:dyDescent="0.35">
      <c r="A276" t="s">
        <v>750</v>
      </c>
      <c r="B276" t="s">
        <v>65</v>
      </c>
      <c r="C276" t="s">
        <v>9</v>
      </c>
      <c r="D276" t="s">
        <v>751</v>
      </c>
      <c r="E276" t="b">
        <v>1</v>
      </c>
      <c r="F276" s="24">
        <f>VLOOKUP(Table14[[#This Row],[menu_id]],Table2[#All],2,0)</f>
        <v>43563</v>
      </c>
      <c r="G276" t="str">
        <f>VLOOKUP(Table14[[#This Row],[menu_id]],Table2[#All],3,0)</f>
        <v>0eb481a71049</v>
      </c>
      <c r="H276" t="str">
        <f>VLOOKUP(Table14[[#This Row],[menu_id]],Table2[#All],4,0)</f>
        <v>5bf0c6f38e1d</v>
      </c>
      <c r="I276">
        <f>VLOOKUP(Table14[[#This Row],[menu_id]],Table2[#All],5,0)</f>
        <v>5.5</v>
      </c>
      <c r="J276">
        <f>VLOOKUP(Table14[[#This Row],[menu_id]],Table2[#All],6,0)</f>
        <v>10.1</v>
      </c>
      <c r="K276" t="str">
        <f>VLOOKUP(Table14[[#This Row],[menu_id]],Table2[#All],7,0)</f>
        <v>lunch</v>
      </c>
      <c r="L276" t="str">
        <f>VLOOKUP(Table14[[#This Row],[menu_id]],Table2[#All],8,0)</f>
        <v>Seattle</v>
      </c>
    </row>
    <row r="277" spans="1:12" x14ac:dyDescent="0.35">
      <c r="A277" t="s">
        <v>754</v>
      </c>
      <c r="B277" t="s">
        <v>147</v>
      </c>
      <c r="C277" t="s">
        <v>9</v>
      </c>
      <c r="D277" t="s">
        <v>755</v>
      </c>
      <c r="E277" t="b">
        <v>1</v>
      </c>
      <c r="F277" s="24">
        <f>VLOOKUP(Table14[[#This Row],[menu_id]],Table2[#All],2,0)</f>
        <v>43567</v>
      </c>
      <c r="G277" t="str">
        <f>VLOOKUP(Table14[[#This Row],[menu_id]],Table2[#All],3,0)</f>
        <v>fc0e92657d16</v>
      </c>
      <c r="H277" t="str">
        <f>VLOOKUP(Table14[[#This Row],[menu_id]],Table2[#All],4,0)</f>
        <v>d7730782fbfb</v>
      </c>
      <c r="I277">
        <f>VLOOKUP(Table14[[#This Row],[menu_id]],Table2[#All],5,0)</f>
        <v>5.75</v>
      </c>
      <c r="J277">
        <f>VLOOKUP(Table14[[#This Row],[menu_id]],Table2[#All],6,0)</f>
        <v>10.1</v>
      </c>
      <c r="K277" t="str">
        <f>VLOOKUP(Table14[[#This Row],[menu_id]],Table2[#All],7,0)</f>
        <v>lunch</v>
      </c>
      <c r="L277" t="str">
        <f>VLOOKUP(Table14[[#This Row],[menu_id]],Table2[#All],8,0)</f>
        <v>Seattle</v>
      </c>
    </row>
    <row r="278" spans="1:12" x14ac:dyDescent="0.35">
      <c r="A278" t="s">
        <v>756</v>
      </c>
      <c r="B278" t="s">
        <v>486</v>
      </c>
      <c r="C278" t="s">
        <v>9</v>
      </c>
      <c r="D278" t="s">
        <v>758</v>
      </c>
      <c r="E278" t="b">
        <v>1</v>
      </c>
      <c r="F278" s="24">
        <f>VLOOKUP(Table14[[#This Row],[menu_id]],Table2[#All],2,0)</f>
        <v>43567</v>
      </c>
      <c r="G278" t="str">
        <f>VLOOKUP(Table14[[#This Row],[menu_id]],Table2[#All],3,0)</f>
        <v>3494eefb1729</v>
      </c>
      <c r="H278" t="str">
        <f>VLOOKUP(Table14[[#This Row],[menu_id]],Table2[#All],4,0)</f>
        <v>7342b9fc3434</v>
      </c>
      <c r="I278">
        <f>VLOOKUP(Table14[[#This Row],[menu_id]],Table2[#All],5,0)</f>
        <v>4.5</v>
      </c>
      <c r="J278">
        <f>VLOOKUP(Table14[[#This Row],[menu_id]],Table2[#All],6,0)</f>
        <v>11.5</v>
      </c>
      <c r="K278" t="str">
        <f>VLOOKUP(Table14[[#This Row],[menu_id]],Table2[#All],7,0)</f>
        <v>lunch</v>
      </c>
      <c r="L278" t="str">
        <f>VLOOKUP(Table14[[#This Row],[menu_id]],Table2[#All],8,0)</f>
        <v>Chicago</v>
      </c>
    </row>
    <row r="279" spans="1:12" x14ac:dyDescent="0.35">
      <c r="A279" t="s">
        <v>759</v>
      </c>
      <c r="B279" t="s">
        <v>97</v>
      </c>
      <c r="C279" t="s">
        <v>9</v>
      </c>
      <c r="D279" t="s">
        <v>760</v>
      </c>
      <c r="E279" t="b">
        <v>1</v>
      </c>
      <c r="F279" s="24">
        <f>VLOOKUP(Table14[[#This Row],[menu_id]],Table2[#All],2,0)</f>
        <v>43567</v>
      </c>
      <c r="G279" t="str">
        <f>VLOOKUP(Table14[[#This Row],[menu_id]],Table2[#All],3,0)</f>
        <v>7e1585b970fc</v>
      </c>
      <c r="H279" t="str">
        <f>VLOOKUP(Table14[[#This Row],[menu_id]],Table2[#All],4,0)</f>
        <v>ea2b63db40ab</v>
      </c>
      <c r="I279">
        <f>VLOOKUP(Table14[[#This Row],[menu_id]],Table2[#All],5,0)</f>
        <v>7.5399999999999991</v>
      </c>
      <c r="J279">
        <f>VLOOKUP(Table14[[#This Row],[menu_id]],Table2[#All],6,0)</f>
        <v>11.5</v>
      </c>
      <c r="K279" t="str">
        <f>VLOOKUP(Table14[[#This Row],[menu_id]],Table2[#All],7,0)</f>
        <v>lunch</v>
      </c>
      <c r="L279" t="str">
        <f>VLOOKUP(Table14[[#This Row],[menu_id]],Table2[#All],8,0)</f>
        <v>Chicago</v>
      </c>
    </row>
    <row r="280" spans="1:12" x14ac:dyDescent="0.35">
      <c r="A280" t="s">
        <v>763</v>
      </c>
      <c r="B280" t="s">
        <v>622</v>
      </c>
      <c r="C280" t="s">
        <v>9</v>
      </c>
      <c r="D280" t="s">
        <v>764</v>
      </c>
      <c r="E280" t="b">
        <v>1</v>
      </c>
      <c r="F280" s="24">
        <f>VLOOKUP(Table14[[#This Row],[menu_id]],Table2[#All],2,0)</f>
        <v>43560</v>
      </c>
      <c r="G280" t="str">
        <f>VLOOKUP(Table14[[#This Row],[menu_id]],Table2[#All],3,0)</f>
        <v>b1485a284c03</v>
      </c>
      <c r="H280" t="str">
        <f>VLOOKUP(Table14[[#This Row],[menu_id]],Table2[#All],4,0)</f>
        <v>a2f9c9b9cf7a</v>
      </c>
      <c r="I280">
        <f>VLOOKUP(Table14[[#This Row],[menu_id]],Table2[#All],5,0)</f>
        <v>6</v>
      </c>
      <c r="J280">
        <f>VLOOKUP(Table14[[#This Row],[menu_id]],Table2[#All],6,0)</f>
        <v>11.5</v>
      </c>
      <c r="K280" t="str">
        <f>VLOOKUP(Table14[[#This Row],[menu_id]],Table2[#All],7,0)</f>
        <v>lunch</v>
      </c>
      <c r="L280" t="str">
        <f>VLOOKUP(Table14[[#This Row],[menu_id]],Table2[#All],8,0)</f>
        <v>Chicago</v>
      </c>
    </row>
    <row r="281" spans="1:12" x14ac:dyDescent="0.35">
      <c r="A281" t="s">
        <v>766</v>
      </c>
      <c r="B281" t="s">
        <v>72</v>
      </c>
      <c r="C281" t="s">
        <v>9</v>
      </c>
      <c r="D281" t="s">
        <v>767</v>
      </c>
      <c r="E281" t="b">
        <v>1</v>
      </c>
      <c r="F281" s="24">
        <f>VLOOKUP(Table14[[#This Row],[menu_id]],Table2[#All],2,0)</f>
        <v>43564</v>
      </c>
      <c r="G281" t="str">
        <f>VLOOKUP(Table14[[#This Row],[menu_id]],Table2[#All],3,0)</f>
        <v>ee2605cecdb2</v>
      </c>
      <c r="H281" t="str">
        <f>VLOOKUP(Table14[[#This Row],[menu_id]],Table2[#All],4,0)</f>
        <v>76e224451ab7</v>
      </c>
      <c r="I281">
        <f>VLOOKUP(Table14[[#This Row],[menu_id]],Table2[#All],5,0)</f>
        <v>5.5</v>
      </c>
      <c r="J281">
        <f>VLOOKUP(Table14[[#This Row],[menu_id]],Table2[#All],6,0)</f>
        <v>10.1</v>
      </c>
      <c r="K281" t="str">
        <f>VLOOKUP(Table14[[#This Row],[menu_id]],Table2[#All],7,0)</f>
        <v>lunch</v>
      </c>
      <c r="L281" t="str">
        <f>VLOOKUP(Table14[[#This Row],[menu_id]],Table2[#All],8,0)</f>
        <v>Seattle</v>
      </c>
    </row>
    <row r="282" spans="1:12" x14ac:dyDescent="0.35">
      <c r="A282" t="s">
        <v>768</v>
      </c>
      <c r="B282" t="s">
        <v>65</v>
      </c>
      <c r="C282" t="s">
        <v>9</v>
      </c>
      <c r="D282" t="s">
        <v>770</v>
      </c>
      <c r="E282" t="b">
        <v>1</v>
      </c>
      <c r="F282" s="24">
        <f>VLOOKUP(Table14[[#This Row],[menu_id]],Table2[#All],2,0)</f>
        <v>43563</v>
      </c>
      <c r="G282" t="str">
        <f>VLOOKUP(Table14[[#This Row],[menu_id]],Table2[#All],3,0)</f>
        <v>0eb481a71049</v>
      </c>
      <c r="H282" t="str">
        <f>VLOOKUP(Table14[[#This Row],[menu_id]],Table2[#All],4,0)</f>
        <v>5bf0c6f38e1d</v>
      </c>
      <c r="I282">
        <f>VLOOKUP(Table14[[#This Row],[menu_id]],Table2[#All],5,0)</f>
        <v>5.5</v>
      </c>
      <c r="J282">
        <f>VLOOKUP(Table14[[#This Row],[menu_id]],Table2[#All],6,0)</f>
        <v>10.1</v>
      </c>
      <c r="K282" t="str">
        <f>VLOOKUP(Table14[[#This Row],[menu_id]],Table2[#All],7,0)</f>
        <v>lunch</v>
      </c>
      <c r="L282" t="str">
        <f>VLOOKUP(Table14[[#This Row],[menu_id]],Table2[#All],8,0)</f>
        <v>Seattle</v>
      </c>
    </row>
    <row r="283" spans="1:12" x14ac:dyDescent="0.35">
      <c r="A283" t="s">
        <v>772</v>
      </c>
      <c r="B283" t="s">
        <v>241</v>
      </c>
      <c r="C283" t="s">
        <v>9</v>
      </c>
      <c r="D283" t="s">
        <v>773</v>
      </c>
      <c r="E283" t="b">
        <v>1</v>
      </c>
      <c r="F283" s="24">
        <f>VLOOKUP(Table14[[#This Row],[menu_id]],Table2[#All],2,0)</f>
        <v>43559</v>
      </c>
      <c r="G283" t="str">
        <f>VLOOKUP(Table14[[#This Row],[menu_id]],Table2[#All],3,0)</f>
        <v>bd6c55a7113c</v>
      </c>
      <c r="H283" t="str">
        <f>VLOOKUP(Table14[[#This Row],[menu_id]],Table2[#All],4,0)</f>
        <v>32524ba7065d</v>
      </c>
      <c r="I283">
        <f>VLOOKUP(Table14[[#This Row],[menu_id]],Table2[#All],5,0)</f>
        <v>5.7</v>
      </c>
      <c r="J283">
        <f>VLOOKUP(Table14[[#This Row],[menu_id]],Table2[#All],6,0)</f>
        <v>10.1</v>
      </c>
      <c r="K283" t="str">
        <f>VLOOKUP(Table14[[#This Row],[menu_id]],Table2[#All],7,0)</f>
        <v>lunch</v>
      </c>
      <c r="L283" t="str">
        <f>VLOOKUP(Table14[[#This Row],[menu_id]],Table2[#All],8,0)</f>
        <v>Seattle</v>
      </c>
    </row>
    <row r="284" spans="1:12" x14ac:dyDescent="0.35">
      <c r="A284" t="s">
        <v>775</v>
      </c>
      <c r="B284" t="s">
        <v>315</v>
      </c>
      <c r="C284" t="s">
        <v>9</v>
      </c>
      <c r="D284" t="s">
        <v>776</v>
      </c>
      <c r="E284" t="b">
        <v>1</v>
      </c>
      <c r="F284" s="24">
        <f>VLOOKUP(Table14[[#This Row],[menu_id]],Table2[#All],2,0)</f>
        <v>43556</v>
      </c>
      <c r="G284" t="str">
        <f>VLOOKUP(Table14[[#This Row],[menu_id]],Table2[#All],3,0)</f>
        <v>dcb8af98560d</v>
      </c>
      <c r="H284" t="str">
        <f>VLOOKUP(Table14[[#This Row],[menu_id]],Table2[#All],4,0)</f>
        <v>afa55d0e0004</v>
      </c>
      <c r="I284">
        <f>VLOOKUP(Table14[[#This Row],[menu_id]],Table2[#All],5,0)</f>
        <v>5.99</v>
      </c>
      <c r="J284">
        <f>VLOOKUP(Table14[[#This Row],[menu_id]],Table2[#All],6,0)</f>
        <v>11.5</v>
      </c>
      <c r="K284" t="str">
        <f>VLOOKUP(Table14[[#This Row],[menu_id]],Table2[#All],7,0)</f>
        <v>lunch</v>
      </c>
      <c r="L284" t="str">
        <f>VLOOKUP(Table14[[#This Row],[menu_id]],Table2[#All],8,0)</f>
        <v>Chicago</v>
      </c>
    </row>
    <row r="285" spans="1:12" x14ac:dyDescent="0.35">
      <c r="A285" t="s">
        <v>777</v>
      </c>
      <c r="B285" t="s">
        <v>268</v>
      </c>
      <c r="C285" t="s">
        <v>9</v>
      </c>
      <c r="D285" t="s">
        <v>778</v>
      </c>
      <c r="E285" t="b">
        <v>1</v>
      </c>
      <c r="F285" s="24">
        <f>VLOOKUP(Table14[[#This Row],[menu_id]],Table2[#All],2,0)</f>
        <v>43565</v>
      </c>
      <c r="G285" t="str">
        <f>VLOOKUP(Table14[[#This Row],[menu_id]],Table2[#All],3,0)</f>
        <v>91ab55042ff7</v>
      </c>
      <c r="H285" t="str">
        <f>VLOOKUP(Table14[[#This Row],[menu_id]],Table2[#All],4,0)</f>
        <v>07ede05a2f51</v>
      </c>
      <c r="I285">
        <f>VLOOKUP(Table14[[#This Row],[menu_id]],Table2[#All],5,0)</f>
        <v>5</v>
      </c>
      <c r="J285">
        <f>VLOOKUP(Table14[[#This Row],[menu_id]],Table2[#All],6,0)</f>
        <v>10.1</v>
      </c>
      <c r="K285" t="str">
        <f>VLOOKUP(Table14[[#This Row],[menu_id]],Table2[#All],7,0)</f>
        <v>lunch</v>
      </c>
      <c r="L285" t="str">
        <f>VLOOKUP(Table14[[#This Row],[menu_id]],Table2[#All],8,0)</f>
        <v>Seattle</v>
      </c>
    </row>
    <row r="286" spans="1:12" x14ac:dyDescent="0.35">
      <c r="A286" t="s">
        <v>781</v>
      </c>
      <c r="B286" t="s">
        <v>202</v>
      </c>
      <c r="C286" t="s">
        <v>9</v>
      </c>
      <c r="D286" t="s">
        <v>601</v>
      </c>
      <c r="E286" t="b">
        <v>1</v>
      </c>
      <c r="F286" s="24">
        <f>VLOOKUP(Table14[[#This Row],[menu_id]],Table2[#All],2,0)</f>
        <v>43563</v>
      </c>
      <c r="G286" t="str">
        <f>VLOOKUP(Table14[[#This Row],[menu_id]],Table2[#All],3,0)</f>
        <v>edfff5bf01fa</v>
      </c>
      <c r="H286" t="str">
        <f>VLOOKUP(Table14[[#This Row],[menu_id]],Table2[#All],4,0)</f>
        <v>8537e1327cdb</v>
      </c>
      <c r="I286">
        <f>VLOOKUP(Table14[[#This Row],[menu_id]],Table2[#All],5,0)</f>
        <v>4.95</v>
      </c>
      <c r="J286">
        <f>VLOOKUP(Table14[[#This Row],[menu_id]],Table2[#All],6,0)</f>
        <v>10.1</v>
      </c>
      <c r="K286" t="str">
        <f>VLOOKUP(Table14[[#This Row],[menu_id]],Table2[#All],7,0)</f>
        <v>lunch</v>
      </c>
      <c r="L286" t="str">
        <f>VLOOKUP(Table14[[#This Row],[menu_id]],Table2[#All],8,0)</f>
        <v>Seattle</v>
      </c>
    </row>
    <row r="287" spans="1:12" x14ac:dyDescent="0.35">
      <c r="A287" t="s">
        <v>782</v>
      </c>
      <c r="B287" t="s">
        <v>68</v>
      </c>
      <c r="C287" t="s">
        <v>9</v>
      </c>
      <c r="D287" t="s">
        <v>783</v>
      </c>
      <c r="E287" t="b">
        <v>1</v>
      </c>
      <c r="F287" s="24">
        <f>VLOOKUP(Table14[[#This Row],[menu_id]],Table2[#All],2,0)</f>
        <v>43560</v>
      </c>
      <c r="G287" t="str">
        <f>VLOOKUP(Table14[[#This Row],[menu_id]],Table2[#All],3,0)</f>
        <v>f89ec17a8f5f</v>
      </c>
      <c r="H287" t="str">
        <f>VLOOKUP(Table14[[#This Row],[menu_id]],Table2[#All],4,0)</f>
        <v>a06b1ea8c279</v>
      </c>
      <c r="I287">
        <f>VLOOKUP(Table14[[#This Row],[menu_id]],Table2[#All],5,0)</f>
        <v>6.8</v>
      </c>
      <c r="J287">
        <f>VLOOKUP(Table14[[#This Row],[menu_id]],Table2[#All],6,0)</f>
        <v>10.1</v>
      </c>
      <c r="K287" t="str">
        <f>VLOOKUP(Table14[[#This Row],[menu_id]],Table2[#All],7,0)</f>
        <v>lunch</v>
      </c>
      <c r="L287" t="str">
        <f>VLOOKUP(Table14[[#This Row],[menu_id]],Table2[#All],8,0)</f>
        <v>Seattle</v>
      </c>
    </row>
    <row r="288" spans="1:12" x14ac:dyDescent="0.35">
      <c r="A288" t="s">
        <v>784</v>
      </c>
      <c r="B288" t="s">
        <v>139</v>
      </c>
      <c r="C288" t="s">
        <v>9</v>
      </c>
      <c r="D288" t="s">
        <v>786</v>
      </c>
      <c r="E288" t="b">
        <v>1</v>
      </c>
      <c r="F288" s="24">
        <f>VLOOKUP(Table14[[#This Row],[menu_id]],Table2[#All],2,0)</f>
        <v>43556</v>
      </c>
      <c r="G288" t="str">
        <f>VLOOKUP(Table14[[#This Row],[menu_id]],Table2[#All],3,0)</f>
        <v>9adf6d17e5a9</v>
      </c>
      <c r="H288" t="str">
        <f>VLOOKUP(Table14[[#This Row],[menu_id]],Table2[#All],4,0)</f>
        <v>ad304fb4f951</v>
      </c>
      <c r="I288">
        <f>VLOOKUP(Table14[[#This Row],[menu_id]],Table2[#All],5,0)</f>
        <v>6.25</v>
      </c>
      <c r="J288">
        <f>VLOOKUP(Table14[[#This Row],[menu_id]],Table2[#All],6,0)</f>
        <v>10.1</v>
      </c>
      <c r="K288" t="str">
        <f>VLOOKUP(Table14[[#This Row],[menu_id]],Table2[#All],7,0)</f>
        <v>lunch</v>
      </c>
      <c r="L288" t="str">
        <f>VLOOKUP(Table14[[#This Row],[menu_id]],Table2[#All],8,0)</f>
        <v>Seattle</v>
      </c>
    </row>
    <row r="289" spans="1:12" x14ac:dyDescent="0.35">
      <c r="A289" t="s">
        <v>789</v>
      </c>
      <c r="B289" t="s">
        <v>118</v>
      </c>
      <c r="C289" t="s">
        <v>9</v>
      </c>
      <c r="D289" t="s">
        <v>790</v>
      </c>
      <c r="E289" t="b">
        <v>1</v>
      </c>
      <c r="F289" s="24">
        <f>VLOOKUP(Table14[[#This Row],[menu_id]],Table2[#All],2,0)</f>
        <v>43556</v>
      </c>
      <c r="G289" t="str">
        <f>VLOOKUP(Table14[[#This Row],[menu_id]],Table2[#All],3,0)</f>
        <v>8a1c11ffbef6</v>
      </c>
      <c r="H289" t="str">
        <f>VLOOKUP(Table14[[#This Row],[menu_id]],Table2[#All],4,0)</f>
        <v>063beecf1419</v>
      </c>
      <c r="I289">
        <f>VLOOKUP(Table14[[#This Row],[menu_id]],Table2[#All],5,0)</f>
        <v>13.45</v>
      </c>
      <c r="J289">
        <f>VLOOKUP(Table14[[#This Row],[menu_id]],Table2[#All],6,0)</f>
        <v>11.5</v>
      </c>
      <c r="K289" t="str">
        <f>VLOOKUP(Table14[[#This Row],[menu_id]],Table2[#All],7,0)</f>
        <v>lunch</v>
      </c>
      <c r="L289" t="str">
        <f>VLOOKUP(Table14[[#This Row],[menu_id]],Table2[#All],8,0)</f>
        <v>Chicago</v>
      </c>
    </row>
    <row r="290" spans="1:12" x14ac:dyDescent="0.35">
      <c r="A290" t="s">
        <v>791</v>
      </c>
      <c r="B290" t="s">
        <v>162</v>
      </c>
      <c r="C290" t="s">
        <v>9</v>
      </c>
      <c r="D290" t="s">
        <v>793</v>
      </c>
      <c r="E290" t="b">
        <v>1</v>
      </c>
      <c r="F290" s="24">
        <f>VLOOKUP(Table14[[#This Row],[menu_id]],Table2[#All],2,0)</f>
        <v>43556</v>
      </c>
      <c r="G290" t="str">
        <f>VLOOKUP(Table14[[#This Row],[menu_id]],Table2[#All],3,0)</f>
        <v>71d6b72a3bf9</v>
      </c>
      <c r="H290" t="str">
        <f>VLOOKUP(Table14[[#This Row],[menu_id]],Table2[#All],4,0)</f>
        <v>8d29781a8b2f</v>
      </c>
      <c r="I290">
        <f>VLOOKUP(Table14[[#This Row],[menu_id]],Table2[#All],5,0)</f>
        <v>4.5</v>
      </c>
      <c r="J290">
        <f>VLOOKUP(Table14[[#This Row],[menu_id]],Table2[#All],6,0)</f>
        <v>11.5</v>
      </c>
      <c r="K290" t="str">
        <f>VLOOKUP(Table14[[#This Row],[menu_id]],Table2[#All],7,0)</f>
        <v>lunch</v>
      </c>
      <c r="L290" t="str">
        <f>VLOOKUP(Table14[[#This Row],[menu_id]],Table2[#All],8,0)</f>
        <v>Chicago</v>
      </c>
    </row>
    <row r="291" spans="1:12" x14ac:dyDescent="0.35">
      <c r="A291" t="s">
        <v>794</v>
      </c>
      <c r="B291" t="s">
        <v>563</v>
      </c>
      <c r="C291" t="s">
        <v>9</v>
      </c>
      <c r="D291" t="s">
        <v>795</v>
      </c>
      <c r="E291" t="b">
        <v>1</v>
      </c>
      <c r="F291" s="24">
        <f>VLOOKUP(Table14[[#This Row],[menu_id]],Table2[#All],2,0)</f>
        <v>43567</v>
      </c>
      <c r="G291" t="str">
        <f>VLOOKUP(Table14[[#This Row],[menu_id]],Table2[#All],3,0)</f>
        <v>7f1dfb16d132</v>
      </c>
      <c r="H291" t="str">
        <f>VLOOKUP(Table14[[#This Row],[menu_id]],Table2[#All],4,0)</f>
        <v>2bab1f6cc3e1</v>
      </c>
      <c r="I291">
        <f>VLOOKUP(Table14[[#This Row],[menu_id]],Table2[#All],5,0)</f>
        <v>7</v>
      </c>
      <c r="J291">
        <f>VLOOKUP(Table14[[#This Row],[menu_id]],Table2[#All],6,0)</f>
        <v>11.5</v>
      </c>
      <c r="K291" t="str">
        <f>VLOOKUP(Table14[[#This Row],[menu_id]],Table2[#All],7,0)</f>
        <v>lunch</v>
      </c>
      <c r="L291" t="str">
        <f>VLOOKUP(Table14[[#This Row],[menu_id]],Table2[#All],8,0)</f>
        <v>Chicago</v>
      </c>
    </row>
    <row r="292" spans="1:12" x14ac:dyDescent="0.35">
      <c r="A292" t="s">
        <v>796</v>
      </c>
      <c r="B292" t="s">
        <v>250</v>
      </c>
      <c r="C292" t="s">
        <v>9</v>
      </c>
      <c r="D292" t="s">
        <v>797</v>
      </c>
      <c r="E292" t="b">
        <v>0</v>
      </c>
      <c r="F292" s="24">
        <f>VLOOKUP(Table14[[#This Row],[menu_id]],Table2[#All],2,0)</f>
        <v>43556</v>
      </c>
      <c r="G292" t="str">
        <f>VLOOKUP(Table14[[#This Row],[menu_id]],Table2[#All],3,0)</f>
        <v>e6da5a382bb7</v>
      </c>
      <c r="H292" t="str">
        <f>VLOOKUP(Table14[[#This Row],[menu_id]],Table2[#All],4,0)</f>
        <v>ffcff44b013c</v>
      </c>
      <c r="I292">
        <f>VLOOKUP(Table14[[#This Row],[menu_id]],Table2[#All],5,0)</f>
        <v>5.25</v>
      </c>
      <c r="J292">
        <f>VLOOKUP(Table14[[#This Row],[menu_id]],Table2[#All],6,0)</f>
        <v>10.1</v>
      </c>
      <c r="K292" t="str">
        <f>VLOOKUP(Table14[[#This Row],[menu_id]],Table2[#All],7,0)</f>
        <v>lunch</v>
      </c>
      <c r="L292" t="str">
        <f>VLOOKUP(Table14[[#This Row],[menu_id]],Table2[#All],8,0)</f>
        <v>Seattle</v>
      </c>
    </row>
    <row r="293" spans="1:12" x14ac:dyDescent="0.35">
      <c r="A293" t="s">
        <v>798</v>
      </c>
      <c r="B293" t="s">
        <v>46</v>
      </c>
      <c r="C293" t="s">
        <v>9</v>
      </c>
      <c r="D293" t="s">
        <v>572</v>
      </c>
      <c r="E293" t="b">
        <v>1</v>
      </c>
      <c r="F293" s="24">
        <f>VLOOKUP(Table14[[#This Row],[menu_id]],Table2[#All],2,0)</f>
        <v>43566</v>
      </c>
      <c r="G293" t="str">
        <f>VLOOKUP(Table14[[#This Row],[menu_id]],Table2[#All],3,0)</f>
        <v>418ef21ccc73</v>
      </c>
      <c r="H293" t="str">
        <f>VLOOKUP(Table14[[#This Row],[menu_id]],Table2[#All],4,0)</f>
        <v>76e224451ab7</v>
      </c>
      <c r="I293">
        <f>VLOOKUP(Table14[[#This Row],[menu_id]],Table2[#All],5,0)</f>
        <v>5.5</v>
      </c>
      <c r="J293">
        <f>VLOOKUP(Table14[[#This Row],[menu_id]],Table2[#All],6,0)</f>
        <v>10.1</v>
      </c>
      <c r="K293" t="str">
        <f>VLOOKUP(Table14[[#This Row],[menu_id]],Table2[#All],7,0)</f>
        <v>lunch</v>
      </c>
      <c r="L293" t="str">
        <f>VLOOKUP(Table14[[#This Row],[menu_id]],Table2[#All],8,0)</f>
        <v>Seattle</v>
      </c>
    </row>
    <row r="294" spans="1:12" x14ac:dyDescent="0.35">
      <c r="A294" t="s">
        <v>799</v>
      </c>
      <c r="B294" t="s">
        <v>72</v>
      </c>
      <c r="C294" t="s">
        <v>9</v>
      </c>
      <c r="D294" t="s">
        <v>802</v>
      </c>
      <c r="E294" t="b">
        <v>1</v>
      </c>
      <c r="F294" s="24">
        <f>VLOOKUP(Table14[[#This Row],[menu_id]],Table2[#All],2,0)</f>
        <v>43564</v>
      </c>
      <c r="G294" t="str">
        <f>VLOOKUP(Table14[[#This Row],[menu_id]],Table2[#All],3,0)</f>
        <v>ee2605cecdb2</v>
      </c>
      <c r="H294" t="str">
        <f>VLOOKUP(Table14[[#This Row],[menu_id]],Table2[#All],4,0)</f>
        <v>76e224451ab7</v>
      </c>
      <c r="I294">
        <f>VLOOKUP(Table14[[#This Row],[menu_id]],Table2[#All],5,0)</f>
        <v>5.5</v>
      </c>
      <c r="J294">
        <f>VLOOKUP(Table14[[#This Row],[menu_id]],Table2[#All],6,0)</f>
        <v>10.1</v>
      </c>
      <c r="K294" t="str">
        <f>VLOOKUP(Table14[[#This Row],[menu_id]],Table2[#All],7,0)</f>
        <v>lunch</v>
      </c>
      <c r="L294" t="str">
        <f>VLOOKUP(Table14[[#This Row],[menu_id]],Table2[#All],8,0)</f>
        <v>Seattle</v>
      </c>
    </row>
    <row r="295" spans="1:12" x14ac:dyDescent="0.35">
      <c r="A295" t="s">
        <v>803</v>
      </c>
      <c r="B295" t="s">
        <v>23</v>
      </c>
      <c r="C295" t="s">
        <v>9</v>
      </c>
      <c r="D295" t="s">
        <v>804</v>
      </c>
      <c r="E295" t="b">
        <v>1</v>
      </c>
      <c r="F295" s="24">
        <f>VLOOKUP(Table14[[#This Row],[menu_id]],Table2[#All],2,0)</f>
        <v>43558</v>
      </c>
      <c r="G295" t="str">
        <f>VLOOKUP(Table14[[#This Row],[menu_id]],Table2[#All],3,0)</f>
        <v>eae2c55ae732</v>
      </c>
      <c r="H295" t="str">
        <f>VLOOKUP(Table14[[#This Row],[menu_id]],Table2[#All],4,0)</f>
        <v>d79e3f439363</v>
      </c>
      <c r="I295">
        <f>VLOOKUP(Table14[[#This Row],[menu_id]],Table2[#All],5,0)</f>
        <v>4.5</v>
      </c>
      <c r="J295">
        <f>VLOOKUP(Table14[[#This Row],[menu_id]],Table2[#All],6,0)</f>
        <v>10.1</v>
      </c>
      <c r="K295" t="str">
        <f>VLOOKUP(Table14[[#This Row],[menu_id]],Table2[#All],7,0)</f>
        <v>lunch</v>
      </c>
      <c r="L295" t="str">
        <f>VLOOKUP(Table14[[#This Row],[menu_id]],Table2[#All],8,0)</f>
        <v>Seattle</v>
      </c>
    </row>
    <row r="296" spans="1:12" x14ac:dyDescent="0.35">
      <c r="A296" t="s">
        <v>805</v>
      </c>
      <c r="B296" t="s">
        <v>552</v>
      </c>
      <c r="C296" t="s">
        <v>9</v>
      </c>
      <c r="D296" t="s">
        <v>416</v>
      </c>
      <c r="E296" t="b">
        <v>1</v>
      </c>
      <c r="F296" s="24">
        <f>VLOOKUP(Table14[[#This Row],[menu_id]],Table2[#All],2,0)</f>
        <v>43560</v>
      </c>
      <c r="G296" t="str">
        <f>VLOOKUP(Table14[[#This Row],[menu_id]],Table2[#All],3,0)</f>
        <v>a65e92d53f62</v>
      </c>
      <c r="H296" t="str">
        <f>VLOOKUP(Table14[[#This Row],[menu_id]],Table2[#All],4,0)</f>
        <v>1134b2882b2e</v>
      </c>
      <c r="I296">
        <f>VLOOKUP(Table14[[#This Row],[menu_id]],Table2[#All],5,0)</f>
        <v>5.25</v>
      </c>
      <c r="J296">
        <f>VLOOKUP(Table14[[#This Row],[menu_id]],Table2[#All],6,0)</f>
        <v>10.1</v>
      </c>
      <c r="K296" t="str">
        <f>VLOOKUP(Table14[[#This Row],[menu_id]],Table2[#All],7,0)</f>
        <v>lunch</v>
      </c>
      <c r="L296" t="str">
        <f>VLOOKUP(Table14[[#This Row],[menu_id]],Table2[#All],8,0)</f>
        <v>Seattle</v>
      </c>
    </row>
    <row r="297" spans="1:12" x14ac:dyDescent="0.35">
      <c r="A297" t="s">
        <v>808</v>
      </c>
      <c r="B297" t="s">
        <v>418</v>
      </c>
      <c r="C297" t="s">
        <v>9</v>
      </c>
      <c r="D297" t="s">
        <v>809</v>
      </c>
      <c r="E297" t="b">
        <v>1</v>
      </c>
      <c r="F297" s="24">
        <f>VLOOKUP(Table14[[#This Row],[menu_id]],Table2[#All],2,0)</f>
        <v>43563</v>
      </c>
      <c r="G297" t="str">
        <f>VLOOKUP(Table14[[#This Row],[menu_id]],Table2[#All],3,0)</f>
        <v>6b459442662c</v>
      </c>
      <c r="H297" t="str">
        <f>VLOOKUP(Table14[[#This Row],[menu_id]],Table2[#All],4,0)</f>
        <v>a969c477134f</v>
      </c>
      <c r="I297">
        <f>VLOOKUP(Table14[[#This Row],[menu_id]],Table2[#All],5,0)</f>
        <v>11</v>
      </c>
      <c r="J297">
        <f>VLOOKUP(Table14[[#This Row],[menu_id]],Table2[#All],6,0)</f>
        <v>11.5</v>
      </c>
      <c r="K297" t="str">
        <f>VLOOKUP(Table14[[#This Row],[menu_id]],Table2[#All],7,0)</f>
        <v>lunch</v>
      </c>
      <c r="L297" t="str">
        <f>VLOOKUP(Table14[[#This Row],[menu_id]],Table2[#All],8,0)</f>
        <v>Chicago</v>
      </c>
    </row>
    <row r="298" spans="1:12" x14ac:dyDescent="0.35">
      <c r="A298" t="s">
        <v>810</v>
      </c>
      <c r="B298" t="s">
        <v>368</v>
      </c>
      <c r="C298" t="s">
        <v>9</v>
      </c>
      <c r="D298" t="s">
        <v>811</v>
      </c>
      <c r="E298" t="b">
        <v>1</v>
      </c>
      <c r="F298" s="24">
        <f>VLOOKUP(Table14[[#This Row],[menu_id]],Table2[#All],2,0)</f>
        <v>43557</v>
      </c>
      <c r="G298" t="str">
        <f>VLOOKUP(Table14[[#This Row],[menu_id]],Table2[#All],3,0)</f>
        <v>af34b5c605e8</v>
      </c>
      <c r="H298" t="str">
        <f>VLOOKUP(Table14[[#This Row],[menu_id]],Table2[#All],4,0)</f>
        <v>55029fc1d377</v>
      </c>
      <c r="I298">
        <f>VLOOKUP(Table14[[#This Row],[menu_id]],Table2[#All],5,0)</f>
        <v>4</v>
      </c>
      <c r="J298">
        <f>VLOOKUP(Table14[[#This Row],[menu_id]],Table2[#All],6,0)</f>
        <v>11.5</v>
      </c>
      <c r="K298" t="str">
        <f>VLOOKUP(Table14[[#This Row],[menu_id]],Table2[#All],7,0)</f>
        <v>lunch</v>
      </c>
      <c r="L298" t="str">
        <f>VLOOKUP(Table14[[#This Row],[menu_id]],Table2[#All],8,0)</f>
        <v>Chicago</v>
      </c>
    </row>
    <row r="299" spans="1:12" x14ac:dyDescent="0.35">
      <c r="A299" t="s">
        <v>812</v>
      </c>
      <c r="B299" t="s">
        <v>785</v>
      </c>
      <c r="C299" t="s">
        <v>9</v>
      </c>
      <c r="D299" t="s">
        <v>815</v>
      </c>
      <c r="E299" t="b">
        <v>1</v>
      </c>
      <c r="F299" s="24">
        <f>VLOOKUP(Table14[[#This Row],[menu_id]],Table2[#All],2,0)</f>
        <v>43563</v>
      </c>
      <c r="G299" t="str">
        <f>VLOOKUP(Table14[[#This Row],[menu_id]],Table2[#All],3,0)</f>
        <v>7886a5687d38</v>
      </c>
      <c r="H299" t="str">
        <f>VLOOKUP(Table14[[#This Row],[menu_id]],Table2[#All],4,0)</f>
        <v>a6a0b4defcd6</v>
      </c>
      <c r="I299">
        <f>VLOOKUP(Table14[[#This Row],[menu_id]],Table2[#All],5,0)</f>
        <v>5.9</v>
      </c>
      <c r="J299">
        <f>VLOOKUP(Table14[[#This Row],[menu_id]],Table2[#All],6,0)</f>
        <v>10.1</v>
      </c>
      <c r="K299" t="str">
        <f>VLOOKUP(Table14[[#This Row],[menu_id]],Table2[#All],7,0)</f>
        <v>lunch</v>
      </c>
      <c r="L299" t="str">
        <f>VLOOKUP(Table14[[#This Row],[menu_id]],Table2[#All],8,0)</f>
        <v>Seattle</v>
      </c>
    </row>
    <row r="300" spans="1:12" x14ac:dyDescent="0.35">
      <c r="A300" t="s">
        <v>816</v>
      </c>
      <c r="B300" t="s">
        <v>324</v>
      </c>
      <c r="C300" t="s">
        <v>9</v>
      </c>
      <c r="D300" t="s">
        <v>817</v>
      </c>
      <c r="E300" t="b">
        <v>1</v>
      </c>
      <c r="F300" s="24">
        <f>VLOOKUP(Table14[[#This Row],[menu_id]],Table2[#All],2,0)</f>
        <v>43558</v>
      </c>
      <c r="G300" t="str">
        <f>VLOOKUP(Table14[[#This Row],[menu_id]],Table2[#All],3,0)</f>
        <v>1028a38ad71e</v>
      </c>
      <c r="H300" t="str">
        <f>VLOOKUP(Table14[[#This Row],[menu_id]],Table2[#All],4,0)</f>
        <v>7d8b8e0a0ebb</v>
      </c>
      <c r="I300">
        <f>VLOOKUP(Table14[[#This Row],[menu_id]],Table2[#All],5,0)</f>
        <v>5.5</v>
      </c>
      <c r="J300">
        <f>VLOOKUP(Table14[[#This Row],[menu_id]],Table2[#All],6,0)</f>
        <v>10.1</v>
      </c>
      <c r="K300" t="str">
        <f>VLOOKUP(Table14[[#This Row],[menu_id]],Table2[#All],7,0)</f>
        <v>lunch</v>
      </c>
      <c r="L300" t="str">
        <f>VLOOKUP(Table14[[#This Row],[menu_id]],Table2[#All],8,0)</f>
        <v>Seattle</v>
      </c>
    </row>
    <row r="301" spans="1:12" x14ac:dyDescent="0.35">
      <c r="A301" t="s">
        <v>820</v>
      </c>
      <c r="B301" t="s">
        <v>241</v>
      </c>
      <c r="C301" t="s">
        <v>9</v>
      </c>
      <c r="D301" t="s">
        <v>821</v>
      </c>
      <c r="E301" t="b">
        <v>1</v>
      </c>
      <c r="F301" s="24">
        <f>VLOOKUP(Table14[[#This Row],[menu_id]],Table2[#All],2,0)</f>
        <v>43559</v>
      </c>
      <c r="G301" t="str">
        <f>VLOOKUP(Table14[[#This Row],[menu_id]],Table2[#All],3,0)</f>
        <v>bd6c55a7113c</v>
      </c>
      <c r="H301" t="str">
        <f>VLOOKUP(Table14[[#This Row],[menu_id]],Table2[#All],4,0)</f>
        <v>32524ba7065d</v>
      </c>
      <c r="I301">
        <f>VLOOKUP(Table14[[#This Row],[menu_id]],Table2[#All],5,0)</f>
        <v>5.7</v>
      </c>
      <c r="J301">
        <f>VLOOKUP(Table14[[#This Row],[menu_id]],Table2[#All],6,0)</f>
        <v>10.1</v>
      </c>
      <c r="K301" t="str">
        <f>VLOOKUP(Table14[[#This Row],[menu_id]],Table2[#All],7,0)</f>
        <v>lunch</v>
      </c>
      <c r="L301" t="str">
        <f>VLOOKUP(Table14[[#This Row],[menu_id]],Table2[#All],8,0)</f>
        <v>Seattle</v>
      </c>
    </row>
    <row r="302" spans="1:12" x14ac:dyDescent="0.35">
      <c r="A302" t="s">
        <v>822</v>
      </c>
      <c r="B302" t="s">
        <v>368</v>
      </c>
      <c r="C302" t="s">
        <v>9</v>
      </c>
      <c r="D302" t="s">
        <v>498</v>
      </c>
      <c r="E302" t="b">
        <v>1</v>
      </c>
      <c r="F302" s="24">
        <f>VLOOKUP(Table14[[#This Row],[menu_id]],Table2[#All],2,0)</f>
        <v>43557</v>
      </c>
      <c r="G302" t="str">
        <f>VLOOKUP(Table14[[#This Row],[menu_id]],Table2[#All],3,0)</f>
        <v>af34b5c605e8</v>
      </c>
      <c r="H302" t="str">
        <f>VLOOKUP(Table14[[#This Row],[menu_id]],Table2[#All],4,0)</f>
        <v>55029fc1d377</v>
      </c>
      <c r="I302">
        <f>VLOOKUP(Table14[[#This Row],[menu_id]],Table2[#All],5,0)</f>
        <v>4</v>
      </c>
      <c r="J302">
        <f>VLOOKUP(Table14[[#This Row],[menu_id]],Table2[#All],6,0)</f>
        <v>11.5</v>
      </c>
      <c r="K302" t="str">
        <f>VLOOKUP(Table14[[#This Row],[menu_id]],Table2[#All],7,0)</f>
        <v>lunch</v>
      </c>
      <c r="L302" t="str">
        <f>VLOOKUP(Table14[[#This Row],[menu_id]],Table2[#All],8,0)</f>
        <v>Chicago</v>
      </c>
    </row>
    <row r="303" spans="1:12" x14ac:dyDescent="0.35">
      <c r="A303" t="s">
        <v>825</v>
      </c>
      <c r="B303" t="s">
        <v>108</v>
      </c>
      <c r="C303" t="s">
        <v>9</v>
      </c>
      <c r="D303" t="s">
        <v>826</v>
      </c>
      <c r="E303" t="b">
        <v>1</v>
      </c>
      <c r="F303" s="24">
        <f>VLOOKUP(Table14[[#This Row],[menu_id]],Table2[#All],2,0)</f>
        <v>43565</v>
      </c>
      <c r="G303" t="str">
        <f>VLOOKUP(Table14[[#This Row],[menu_id]],Table2[#All],3,0)</f>
        <v>c14aa4830177</v>
      </c>
      <c r="H303" t="str">
        <f>VLOOKUP(Table14[[#This Row],[menu_id]],Table2[#All],4,0)</f>
        <v>7b2a7251b54c</v>
      </c>
      <c r="I303">
        <f>VLOOKUP(Table14[[#This Row],[menu_id]],Table2[#All],5,0)</f>
        <v>5.95</v>
      </c>
      <c r="J303">
        <f>VLOOKUP(Table14[[#This Row],[menu_id]],Table2[#All],6,0)</f>
        <v>10.1</v>
      </c>
      <c r="K303" t="str">
        <f>VLOOKUP(Table14[[#This Row],[menu_id]],Table2[#All],7,0)</f>
        <v>lunch</v>
      </c>
      <c r="L303" t="str">
        <f>VLOOKUP(Table14[[#This Row],[menu_id]],Table2[#All],8,0)</f>
        <v>Seattle</v>
      </c>
    </row>
    <row r="304" spans="1:12" x14ac:dyDescent="0.35">
      <c r="A304" t="s">
        <v>828</v>
      </c>
      <c r="B304" t="s">
        <v>81</v>
      </c>
      <c r="C304" t="s">
        <v>9</v>
      </c>
      <c r="D304" t="s">
        <v>830</v>
      </c>
      <c r="E304" t="b">
        <v>1</v>
      </c>
      <c r="F304" s="24">
        <f>VLOOKUP(Table14[[#This Row],[menu_id]],Table2[#All],2,0)</f>
        <v>43564</v>
      </c>
      <c r="G304" t="str">
        <f>VLOOKUP(Table14[[#This Row],[menu_id]],Table2[#All],3,0)</f>
        <v>9adf6d17e5a9</v>
      </c>
      <c r="H304" t="str">
        <f>VLOOKUP(Table14[[#This Row],[menu_id]],Table2[#All],4,0)</f>
        <v>ad304fb4f951</v>
      </c>
      <c r="I304">
        <f>VLOOKUP(Table14[[#This Row],[menu_id]],Table2[#All],5,0)</f>
        <v>6.25</v>
      </c>
      <c r="J304">
        <f>VLOOKUP(Table14[[#This Row],[menu_id]],Table2[#All],6,0)</f>
        <v>10.1</v>
      </c>
      <c r="K304" t="str">
        <f>VLOOKUP(Table14[[#This Row],[menu_id]],Table2[#All],7,0)</f>
        <v>lunch</v>
      </c>
      <c r="L304" t="str">
        <f>VLOOKUP(Table14[[#This Row],[menu_id]],Table2[#All],8,0)</f>
        <v>Seattle</v>
      </c>
    </row>
    <row r="305" spans="1:12" x14ac:dyDescent="0.35">
      <c r="A305" t="s">
        <v>831</v>
      </c>
      <c r="B305" t="s">
        <v>563</v>
      </c>
      <c r="C305" t="s">
        <v>9</v>
      </c>
      <c r="D305" t="s">
        <v>833</v>
      </c>
      <c r="E305" t="b">
        <v>1</v>
      </c>
      <c r="F305" s="24">
        <f>VLOOKUP(Table14[[#This Row],[menu_id]],Table2[#All],2,0)</f>
        <v>43567</v>
      </c>
      <c r="G305" t="str">
        <f>VLOOKUP(Table14[[#This Row],[menu_id]],Table2[#All],3,0)</f>
        <v>7f1dfb16d132</v>
      </c>
      <c r="H305" t="str">
        <f>VLOOKUP(Table14[[#This Row],[menu_id]],Table2[#All],4,0)</f>
        <v>2bab1f6cc3e1</v>
      </c>
      <c r="I305">
        <f>VLOOKUP(Table14[[#This Row],[menu_id]],Table2[#All],5,0)</f>
        <v>7</v>
      </c>
      <c r="J305">
        <f>VLOOKUP(Table14[[#This Row],[menu_id]],Table2[#All],6,0)</f>
        <v>11.5</v>
      </c>
      <c r="K305" t="str">
        <f>VLOOKUP(Table14[[#This Row],[menu_id]],Table2[#All],7,0)</f>
        <v>lunch</v>
      </c>
      <c r="L305" t="str">
        <f>VLOOKUP(Table14[[#This Row],[menu_id]],Table2[#All],8,0)</f>
        <v>Chicago</v>
      </c>
    </row>
    <row r="306" spans="1:12" x14ac:dyDescent="0.35">
      <c r="A306" t="s">
        <v>835</v>
      </c>
      <c r="B306" t="s">
        <v>43</v>
      </c>
      <c r="C306" t="s">
        <v>9</v>
      </c>
      <c r="D306" t="s">
        <v>836</v>
      </c>
      <c r="E306" t="b">
        <v>1</v>
      </c>
      <c r="F306" s="24">
        <f>VLOOKUP(Table14[[#This Row],[menu_id]],Table2[#All],2,0)</f>
        <v>43556</v>
      </c>
      <c r="G306" t="str">
        <f>VLOOKUP(Table14[[#This Row],[menu_id]],Table2[#All],3,0)</f>
        <v>e768f704c6ae</v>
      </c>
      <c r="H306" t="str">
        <f>VLOOKUP(Table14[[#This Row],[menu_id]],Table2[#All],4,0)</f>
        <v>340fb85a346c</v>
      </c>
      <c r="I306">
        <f>VLOOKUP(Table14[[#This Row],[menu_id]],Table2[#All],5,0)</f>
        <v>5.8</v>
      </c>
      <c r="J306">
        <f>VLOOKUP(Table14[[#This Row],[menu_id]],Table2[#All],6,0)</f>
        <v>10.1</v>
      </c>
      <c r="K306" t="str">
        <f>VLOOKUP(Table14[[#This Row],[menu_id]],Table2[#All],7,0)</f>
        <v>lunch</v>
      </c>
      <c r="L306" t="str">
        <f>VLOOKUP(Table14[[#This Row],[menu_id]],Table2[#All],8,0)</f>
        <v>Seattle</v>
      </c>
    </row>
    <row r="307" spans="1:12" x14ac:dyDescent="0.35">
      <c r="A307" t="s">
        <v>838</v>
      </c>
      <c r="B307" t="s">
        <v>563</v>
      </c>
      <c r="C307" t="s">
        <v>9</v>
      </c>
      <c r="D307" t="s">
        <v>840</v>
      </c>
      <c r="E307" t="b">
        <v>1</v>
      </c>
      <c r="F307" s="24">
        <f>VLOOKUP(Table14[[#This Row],[menu_id]],Table2[#All],2,0)</f>
        <v>43567</v>
      </c>
      <c r="G307" t="str">
        <f>VLOOKUP(Table14[[#This Row],[menu_id]],Table2[#All],3,0)</f>
        <v>7f1dfb16d132</v>
      </c>
      <c r="H307" t="str">
        <f>VLOOKUP(Table14[[#This Row],[menu_id]],Table2[#All],4,0)</f>
        <v>2bab1f6cc3e1</v>
      </c>
      <c r="I307">
        <f>VLOOKUP(Table14[[#This Row],[menu_id]],Table2[#All],5,0)</f>
        <v>7</v>
      </c>
      <c r="J307">
        <f>VLOOKUP(Table14[[#This Row],[menu_id]],Table2[#All],6,0)</f>
        <v>11.5</v>
      </c>
      <c r="K307" t="str">
        <f>VLOOKUP(Table14[[#This Row],[menu_id]],Table2[#All],7,0)</f>
        <v>lunch</v>
      </c>
      <c r="L307" t="str">
        <f>VLOOKUP(Table14[[#This Row],[menu_id]],Table2[#All],8,0)</f>
        <v>Chicago</v>
      </c>
    </row>
    <row r="308" spans="1:12" x14ac:dyDescent="0.35">
      <c r="A308" t="s">
        <v>841</v>
      </c>
      <c r="B308" t="s">
        <v>65</v>
      </c>
      <c r="C308" t="s">
        <v>9</v>
      </c>
      <c r="D308" t="s">
        <v>843</v>
      </c>
      <c r="E308" t="b">
        <v>1</v>
      </c>
      <c r="F308" s="24">
        <f>VLOOKUP(Table14[[#This Row],[menu_id]],Table2[#All],2,0)</f>
        <v>43563</v>
      </c>
      <c r="G308" t="str">
        <f>VLOOKUP(Table14[[#This Row],[menu_id]],Table2[#All],3,0)</f>
        <v>0eb481a71049</v>
      </c>
      <c r="H308" t="str">
        <f>VLOOKUP(Table14[[#This Row],[menu_id]],Table2[#All],4,0)</f>
        <v>5bf0c6f38e1d</v>
      </c>
      <c r="I308">
        <f>VLOOKUP(Table14[[#This Row],[menu_id]],Table2[#All],5,0)</f>
        <v>5.5</v>
      </c>
      <c r="J308">
        <f>VLOOKUP(Table14[[#This Row],[menu_id]],Table2[#All],6,0)</f>
        <v>10.1</v>
      </c>
      <c r="K308" t="str">
        <f>VLOOKUP(Table14[[#This Row],[menu_id]],Table2[#All],7,0)</f>
        <v>lunch</v>
      </c>
      <c r="L308" t="str">
        <f>VLOOKUP(Table14[[#This Row],[menu_id]],Table2[#All],8,0)</f>
        <v>Seattle</v>
      </c>
    </row>
    <row r="309" spans="1:12" x14ac:dyDescent="0.35">
      <c r="A309" t="s">
        <v>844</v>
      </c>
      <c r="B309" t="s">
        <v>268</v>
      </c>
      <c r="C309" t="s">
        <v>9</v>
      </c>
      <c r="D309" t="s">
        <v>845</v>
      </c>
      <c r="E309" t="b">
        <v>1</v>
      </c>
      <c r="F309" s="24">
        <f>VLOOKUP(Table14[[#This Row],[menu_id]],Table2[#All],2,0)</f>
        <v>43565</v>
      </c>
      <c r="G309" t="str">
        <f>VLOOKUP(Table14[[#This Row],[menu_id]],Table2[#All],3,0)</f>
        <v>91ab55042ff7</v>
      </c>
      <c r="H309" t="str">
        <f>VLOOKUP(Table14[[#This Row],[menu_id]],Table2[#All],4,0)</f>
        <v>07ede05a2f51</v>
      </c>
      <c r="I309">
        <f>VLOOKUP(Table14[[#This Row],[menu_id]],Table2[#All],5,0)</f>
        <v>5</v>
      </c>
      <c r="J309">
        <f>VLOOKUP(Table14[[#This Row],[menu_id]],Table2[#All],6,0)</f>
        <v>10.1</v>
      </c>
      <c r="K309" t="str">
        <f>VLOOKUP(Table14[[#This Row],[menu_id]],Table2[#All],7,0)</f>
        <v>lunch</v>
      </c>
      <c r="L309" t="str">
        <f>VLOOKUP(Table14[[#This Row],[menu_id]],Table2[#All],8,0)</f>
        <v>Seattle</v>
      </c>
    </row>
    <row r="310" spans="1:12" x14ac:dyDescent="0.35">
      <c r="A310" t="s">
        <v>847</v>
      </c>
      <c r="B310" t="s">
        <v>611</v>
      </c>
      <c r="C310" t="s">
        <v>9</v>
      </c>
      <c r="D310" t="s">
        <v>366</v>
      </c>
      <c r="E310" t="b">
        <v>1</v>
      </c>
      <c r="F310" s="24">
        <f>VLOOKUP(Table14[[#This Row],[menu_id]],Table2[#All],2,0)</f>
        <v>43557</v>
      </c>
      <c r="G310" t="str">
        <f>VLOOKUP(Table14[[#This Row],[menu_id]],Table2[#All],3,0)</f>
        <v>8b917aa7343a</v>
      </c>
      <c r="H310" t="str">
        <f>VLOOKUP(Table14[[#This Row],[menu_id]],Table2[#All],4,0)</f>
        <v>8642ae977d96</v>
      </c>
      <c r="I310">
        <f>VLOOKUP(Table14[[#This Row],[menu_id]],Table2[#All],5,0)</f>
        <v>5.99</v>
      </c>
      <c r="J310">
        <f>VLOOKUP(Table14[[#This Row],[menu_id]],Table2[#All],6,0)</f>
        <v>11.5</v>
      </c>
      <c r="K310" t="str">
        <f>VLOOKUP(Table14[[#This Row],[menu_id]],Table2[#All],7,0)</f>
        <v>lunch</v>
      </c>
      <c r="L310" t="str">
        <f>VLOOKUP(Table14[[#This Row],[menu_id]],Table2[#All],8,0)</f>
        <v>Chicago</v>
      </c>
    </row>
    <row r="311" spans="1:12" x14ac:dyDescent="0.35">
      <c r="A311" t="s">
        <v>848</v>
      </c>
      <c r="B311" t="s">
        <v>622</v>
      </c>
      <c r="C311" t="s">
        <v>9</v>
      </c>
      <c r="D311" t="s">
        <v>850</v>
      </c>
      <c r="E311" t="b">
        <v>1</v>
      </c>
      <c r="F311" s="24">
        <f>VLOOKUP(Table14[[#This Row],[menu_id]],Table2[#All],2,0)</f>
        <v>43560</v>
      </c>
      <c r="G311" t="str">
        <f>VLOOKUP(Table14[[#This Row],[menu_id]],Table2[#All],3,0)</f>
        <v>b1485a284c03</v>
      </c>
      <c r="H311" t="str">
        <f>VLOOKUP(Table14[[#This Row],[menu_id]],Table2[#All],4,0)</f>
        <v>a2f9c9b9cf7a</v>
      </c>
      <c r="I311">
        <f>VLOOKUP(Table14[[#This Row],[menu_id]],Table2[#All],5,0)</f>
        <v>6</v>
      </c>
      <c r="J311">
        <f>VLOOKUP(Table14[[#This Row],[menu_id]],Table2[#All],6,0)</f>
        <v>11.5</v>
      </c>
      <c r="K311" t="str">
        <f>VLOOKUP(Table14[[#This Row],[menu_id]],Table2[#All],7,0)</f>
        <v>lunch</v>
      </c>
      <c r="L311" t="str">
        <f>VLOOKUP(Table14[[#This Row],[menu_id]],Table2[#All],8,0)</f>
        <v>Chicago</v>
      </c>
    </row>
    <row r="312" spans="1:12" x14ac:dyDescent="0.35">
      <c r="A312" t="s">
        <v>851</v>
      </c>
      <c r="B312" t="s">
        <v>91</v>
      </c>
      <c r="C312" t="s">
        <v>9</v>
      </c>
      <c r="D312" t="s">
        <v>152</v>
      </c>
      <c r="E312" t="b">
        <v>1</v>
      </c>
      <c r="F312" s="24">
        <f>VLOOKUP(Table14[[#This Row],[menu_id]],Table2[#All],2,0)</f>
        <v>43557</v>
      </c>
      <c r="G312" t="str">
        <f>VLOOKUP(Table14[[#This Row],[menu_id]],Table2[#All],3,0)</f>
        <v>d74b38211905</v>
      </c>
      <c r="H312" t="str">
        <f>VLOOKUP(Table14[[#This Row],[menu_id]],Table2[#All],4,0)</f>
        <v>063beecf1419</v>
      </c>
      <c r="I312">
        <f>VLOOKUP(Table14[[#This Row],[menu_id]],Table2[#All],5,0)</f>
        <v>10.050000000000001</v>
      </c>
      <c r="J312">
        <f>VLOOKUP(Table14[[#This Row],[menu_id]],Table2[#All],6,0)</f>
        <v>11.5</v>
      </c>
      <c r="K312" t="str">
        <f>VLOOKUP(Table14[[#This Row],[menu_id]],Table2[#All],7,0)</f>
        <v>lunch</v>
      </c>
      <c r="L312" t="str">
        <f>VLOOKUP(Table14[[#This Row],[menu_id]],Table2[#All],8,0)</f>
        <v>Chicago</v>
      </c>
    </row>
    <row r="313" spans="1:12" x14ac:dyDescent="0.35">
      <c r="A313" t="s">
        <v>852</v>
      </c>
      <c r="B313" t="s">
        <v>552</v>
      </c>
      <c r="C313" t="s">
        <v>9</v>
      </c>
      <c r="D313" t="s">
        <v>855</v>
      </c>
      <c r="E313" t="b">
        <v>1</v>
      </c>
      <c r="F313" s="24">
        <f>VLOOKUP(Table14[[#This Row],[menu_id]],Table2[#All],2,0)</f>
        <v>43560</v>
      </c>
      <c r="G313" t="str">
        <f>VLOOKUP(Table14[[#This Row],[menu_id]],Table2[#All],3,0)</f>
        <v>a65e92d53f62</v>
      </c>
      <c r="H313" t="str">
        <f>VLOOKUP(Table14[[#This Row],[menu_id]],Table2[#All],4,0)</f>
        <v>1134b2882b2e</v>
      </c>
      <c r="I313">
        <f>VLOOKUP(Table14[[#This Row],[menu_id]],Table2[#All],5,0)</f>
        <v>5.25</v>
      </c>
      <c r="J313">
        <f>VLOOKUP(Table14[[#This Row],[menu_id]],Table2[#All],6,0)</f>
        <v>10.1</v>
      </c>
      <c r="K313" t="str">
        <f>VLOOKUP(Table14[[#This Row],[menu_id]],Table2[#All],7,0)</f>
        <v>lunch</v>
      </c>
      <c r="L313" t="str">
        <f>VLOOKUP(Table14[[#This Row],[menu_id]],Table2[#All],8,0)</f>
        <v>Seattle</v>
      </c>
    </row>
    <row r="314" spans="1:12" x14ac:dyDescent="0.35">
      <c r="A314" t="s">
        <v>856</v>
      </c>
      <c r="B314" t="s">
        <v>289</v>
      </c>
      <c r="C314" t="s">
        <v>9</v>
      </c>
      <c r="D314" t="s">
        <v>857</v>
      </c>
      <c r="E314" t="b">
        <v>1</v>
      </c>
      <c r="F314" s="24">
        <f>VLOOKUP(Table14[[#This Row],[menu_id]],Table2[#All],2,0)</f>
        <v>43564</v>
      </c>
      <c r="G314" t="str">
        <f>VLOOKUP(Table14[[#This Row],[menu_id]],Table2[#All],3,0)</f>
        <v>69ed976fd1ca</v>
      </c>
      <c r="H314" t="str">
        <f>VLOOKUP(Table14[[#This Row],[menu_id]],Table2[#All],4,0)</f>
        <v>9b76fd08aabf</v>
      </c>
      <c r="I314">
        <f>VLOOKUP(Table14[[#This Row],[menu_id]],Table2[#All],5,0)</f>
        <v>6.64</v>
      </c>
      <c r="J314">
        <f>VLOOKUP(Table14[[#This Row],[menu_id]],Table2[#All],6,0)</f>
        <v>11.5</v>
      </c>
      <c r="K314" t="str">
        <f>VLOOKUP(Table14[[#This Row],[menu_id]],Table2[#All],7,0)</f>
        <v>lunch</v>
      </c>
      <c r="L314" t="str">
        <f>VLOOKUP(Table14[[#This Row],[menu_id]],Table2[#All],8,0)</f>
        <v>Chicago</v>
      </c>
    </row>
    <row r="315" spans="1:12" x14ac:dyDescent="0.35">
      <c r="A315" t="s">
        <v>860</v>
      </c>
      <c r="B315" t="s">
        <v>392</v>
      </c>
      <c r="C315" t="s">
        <v>9</v>
      </c>
      <c r="D315" t="s">
        <v>861</v>
      </c>
      <c r="E315" t="b">
        <v>1</v>
      </c>
      <c r="F315" s="24">
        <f>VLOOKUP(Table14[[#This Row],[menu_id]],Table2[#All],2,0)</f>
        <v>43558</v>
      </c>
      <c r="G315" t="str">
        <f>VLOOKUP(Table14[[#This Row],[menu_id]],Table2[#All],3,0)</f>
        <v>c596bd066504</v>
      </c>
      <c r="H315" t="str">
        <f>VLOOKUP(Table14[[#This Row],[menu_id]],Table2[#All],4,0)</f>
        <v>dc7ee572a932</v>
      </c>
      <c r="I315">
        <f>VLOOKUP(Table14[[#This Row],[menu_id]],Table2[#All],5,0)</f>
        <v>6.5</v>
      </c>
      <c r="J315">
        <f>VLOOKUP(Table14[[#This Row],[menu_id]],Table2[#All],6,0)</f>
        <v>11.5</v>
      </c>
      <c r="K315" t="str">
        <f>VLOOKUP(Table14[[#This Row],[menu_id]],Table2[#All],7,0)</f>
        <v>lunch</v>
      </c>
      <c r="L315" t="str">
        <f>VLOOKUP(Table14[[#This Row],[menu_id]],Table2[#All],8,0)</f>
        <v>Chicago</v>
      </c>
    </row>
    <row r="316" spans="1:12" x14ac:dyDescent="0.35">
      <c r="A316" t="s">
        <v>862</v>
      </c>
      <c r="B316" t="s">
        <v>225</v>
      </c>
      <c r="C316" t="s">
        <v>9</v>
      </c>
      <c r="D316" t="s">
        <v>864</v>
      </c>
      <c r="E316" t="b">
        <v>1</v>
      </c>
      <c r="F316" s="24">
        <f>VLOOKUP(Table14[[#This Row],[menu_id]],Table2[#All],2,0)</f>
        <v>43559</v>
      </c>
      <c r="G316" t="str">
        <f>VLOOKUP(Table14[[#This Row],[menu_id]],Table2[#All],3,0)</f>
        <v>2e1282b7ffa0</v>
      </c>
      <c r="H316" t="str">
        <f>VLOOKUP(Table14[[#This Row],[menu_id]],Table2[#All],4,0)</f>
        <v>e7202ab74a2f</v>
      </c>
      <c r="I316">
        <f>VLOOKUP(Table14[[#This Row],[menu_id]],Table2[#All],5,0)</f>
        <v>5</v>
      </c>
      <c r="J316">
        <f>VLOOKUP(Table14[[#This Row],[menu_id]],Table2[#All],6,0)</f>
        <v>10.1</v>
      </c>
      <c r="K316" t="str">
        <f>VLOOKUP(Table14[[#This Row],[menu_id]],Table2[#All],7,0)</f>
        <v>lunch</v>
      </c>
      <c r="L316" t="str">
        <f>VLOOKUP(Table14[[#This Row],[menu_id]],Table2[#All],8,0)</f>
        <v>Seattle</v>
      </c>
    </row>
    <row r="317" spans="1:12" x14ac:dyDescent="0.35">
      <c r="A317" t="s">
        <v>865</v>
      </c>
      <c r="B317" t="s">
        <v>12</v>
      </c>
      <c r="C317" t="s">
        <v>9</v>
      </c>
      <c r="D317" t="s">
        <v>867</v>
      </c>
      <c r="E317" t="b">
        <v>1</v>
      </c>
      <c r="F317" s="24">
        <f>VLOOKUP(Table14[[#This Row],[menu_id]],Table2[#All],2,0)</f>
        <v>43565</v>
      </c>
      <c r="G317" t="str">
        <f>VLOOKUP(Table14[[#This Row],[menu_id]],Table2[#All],3,0)</f>
        <v>a96bf3d329be</v>
      </c>
      <c r="H317" t="str">
        <f>VLOOKUP(Table14[[#This Row],[menu_id]],Table2[#All],4,0)</f>
        <v>b2ef540e3dbe</v>
      </c>
      <c r="I317">
        <f>VLOOKUP(Table14[[#This Row],[menu_id]],Table2[#All],5,0)</f>
        <v>6.8</v>
      </c>
      <c r="J317">
        <f>VLOOKUP(Table14[[#This Row],[menu_id]],Table2[#All],6,0)</f>
        <v>10.1</v>
      </c>
      <c r="K317" t="str">
        <f>VLOOKUP(Table14[[#This Row],[menu_id]],Table2[#All],7,0)</f>
        <v>lunch</v>
      </c>
      <c r="L317" t="str">
        <f>VLOOKUP(Table14[[#This Row],[menu_id]],Table2[#All],8,0)</f>
        <v>Seattle</v>
      </c>
    </row>
    <row r="318" spans="1:12" x14ac:dyDescent="0.35">
      <c r="A318" t="s">
        <v>869</v>
      </c>
      <c r="B318" t="s">
        <v>219</v>
      </c>
      <c r="C318" t="s">
        <v>9</v>
      </c>
      <c r="D318" t="s">
        <v>871</v>
      </c>
      <c r="E318" t="b">
        <v>1</v>
      </c>
      <c r="F318" s="24">
        <f>VLOOKUP(Table14[[#This Row],[menu_id]],Table2[#All],2,0)</f>
        <v>43566</v>
      </c>
      <c r="G318" t="str">
        <f>VLOOKUP(Table14[[#This Row],[menu_id]],Table2[#All],3,0)</f>
        <v>4d2337424a9b</v>
      </c>
      <c r="H318" t="str">
        <f>VLOOKUP(Table14[[#This Row],[menu_id]],Table2[#All],4,0)</f>
        <v>a7d17284ed4d</v>
      </c>
      <c r="I318">
        <f>VLOOKUP(Table14[[#This Row],[menu_id]],Table2[#All],5,0)</f>
        <v>4.3</v>
      </c>
      <c r="J318">
        <f>VLOOKUP(Table14[[#This Row],[menu_id]],Table2[#All],6,0)</f>
        <v>11.5</v>
      </c>
      <c r="K318" t="str">
        <f>VLOOKUP(Table14[[#This Row],[menu_id]],Table2[#All],7,0)</f>
        <v>lunch</v>
      </c>
      <c r="L318" t="str">
        <f>VLOOKUP(Table14[[#This Row],[menu_id]],Table2[#All],8,0)</f>
        <v>Chicago</v>
      </c>
    </row>
    <row r="319" spans="1:12" x14ac:dyDescent="0.35">
      <c r="A319" t="s">
        <v>872</v>
      </c>
      <c r="B319" t="s">
        <v>437</v>
      </c>
      <c r="C319" t="s">
        <v>9</v>
      </c>
      <c r="D319" t="s">
        <v>873</v>
      </c>
      <c r="E319" t="b">
        <v>1</v>
      </c>
      <c r="F319" s="24">
        <f>VLOOKUP(Table14[[#This Row],[menu_id]],Table2[#All],2,0)</f>
        <v>43565</v>
      </c>
      <c r="G319" t="str">
        <f>VLOOKUP(Table14[[#This Row],[menu_id]],Table2[#All],3,0)</f>
        <v>56e430d2a490</v>
      </c>
      <c r="H319" t="str">
        <f>VLOOKUP(Table14[[#This Row],[menu_id]],Table2[#All],4,0)</f>
        <v>4c9c18f960f7</v>
      </c>
      <c r="I319">
        <f>VLOOKUP(Table14[[#This Row],[menu_id]],Table2[#All],5,0)</f>
        <v>6.75</v>
      </c>
      <c r="J319">
        <f>VLOOKUP(Table14[[#This Row],[menu_id]],Table2[#All],6,0)</f>
        <v>10.1</v>
      </c>
      <c r="K319" t="str">
        <f>VLOOKUP(Table14[[#This Row],[menu_id]],Table2[#All],7,0)</f>
        <v>lunch</v>
      </c>
      <c r="L319" t="str">
        <f>VLOOKUP(Table14[[#This Row],[menu_id]],Table2[#All],8,0)</f>
        <v>Seattle</v>
      </c>
    </row>
    <row r="320" spans="1:12" x14ac:dyDescent="0.35">
      <c r="A320" t="s">
        <v>875</v>
      </c>
      <c r="B320" t="s">
        <v>129</v>
      </c>
      <c r="C320" t="s">
        <v>9</v>
      </c>
      <c r="D320" t="s">
        <v>877</v>
      </c>
      <c r="E320" t="b">
        <v>1</v>
      </c>
      <c r="F320" s="24">
        <f>VLOOKUP(Table14[[#This Row],[menu_id]],Table2[#All],2,0)</f>
        <v>43563</v>
      </c>
      <c r="G320" t="str">
        <f>VLOOKUP(Table14[[#This Row],[menu_id]],Table2[#All],3,0)</f>
        <v>e6988f5baa00</v>
      </c>
      <c r="H320" t="str">
        <f>VLOOKUP(Table14[[#This Row],[menu_id]],Table2[#All],4,0)</f>
        <v>c8951056cc8c</v>
      </c>
      <c r="I320">
        <f>VLOOKUP(Table14[[#This Row],[menu_id]],Table2[#All],5,0)</f>
        <v>6.64</v>
      </c>
      <c r="J320">
        <f>VLOOKUP(Table14[[#This Row],[menu_id]],Table2[#All],6,0)</f>
        <v>11.5</v>
      </c>
      <c r="K320" t="str">
        <f>VLOOKUP(Table14[[#This Row],[menu_id]],Table2[#All],7,0)</f>
        <v>lunch</v>
      </c>
      <c r="L320" t="str">
        <f>VLOOKUP(Table14[[#This Row],[menu_id]],Table2[#All],8,0)</f>
        <v>Chicago</v>
      </c>
    </row>
    <row r="321" spans="1:12" x14ac:dyDescent="0.35">
      <c r="A321" t="s">
        <v>878</v>
      </c>
      <c r="B321" t="s">
        <v>368</v>
      </c>
      <c r="C321" t="s">
        <v>9</v>
      </c>
      <c r="D321" t="s">
        <v>793</v>
      </c>
      <c r="E321" t="b">
        <v>1</v>
      </c>
      <c r="F321" s="24">
        <f>VLOOKUP(Table14[[#This Row],[menu_id]],Table2[#All],2,0)</f>
        <v>43557</v>
      </c>
      <c r="G321" t="str">
        <f>VLOOKUP(Table14[[#This Row],[menu_id]],Table2[#All],3,0)</f>
        <v>af34b5c605e8</v>
      </c>
      <c r="H321" t="str">
        <f>VLOOKUP(Table14[[#This Row],[menu_id]],Table2[#All],4,0)</f>
        <v>55029fc1d377</v>
      </c>
      <c r="I321">
        <f>VLOOKUP(Table14[[#This Row],[menu_id]],Table2[#All],5,0)</f>
        <v>4</v>
      </c>
      <c r="J321">
        <f>VLOOKUP(Table14[[#This Row],[menu_id]],Table2[#All],6,0)</f>
        <v>11.5</v>
      </c>
      <c r="K321" t="str">
        <f>VLOOKUP(Table14[[#This Row],[menu_id]],Table2[#All],7,0)</f>
        <v>lunch</v>
      </c>
      <c r="L321" t="str">
        <f>VLOOKUP(Table14[[#This Row],[menu_id]],Table2[#All],8,0)</f>
        <v>Chicago</v>
      </c>
    </row>
    <row r="322" spans="1:12" x14ac:dyDescent="0.35">
      <c r="A322" t="s">
        <v>879</v>
      </c>
      <c r="B322" t="s">
        <v>134</v>
      </c>
      <c r="C322" t="s">
        <v>9</v>
      </c>
      <c r="D322" t="s">
        <v>882</v>
      </c>
      <c r="E322" t="b">
        <v>1</v>
      </c>
      <c r="F322" s="24">
        <f>VLOOKUP(Table14[[#This Row],[menu_id]],Table2[#All],2,0)</f>
        <v>43559</v>
      </c>
      <c r="G322" t="str">
        <f>VLOOKUP(Table14[[#This Row],[menu_id]],Table2[#All],3,0)</f>
        <v>4e1ff031d14e</v>
      </c>
      <c r="H322" t="str">
        <f>VLOOKUP(Table14[[#This Row],[menu_id]],Table2[#All],4,0)</f>
        <v>d7730782fbfb</v>
      </c>
      <c r="I322">
        <f>VLOOKUP(Table14[[#This Row],[menu_id]],Table2[#All],5,0)</f>
        <v>5.75</v>
      </c>
      <c r="J322">
        <f>VLOOKUP(Table14[[#This Row],[menu_id]],Table2[#All],6,0)</f>
        <v>10.1</v>
      </c>
      <c r="K322" t="str">
        <f>VLOOKUP(Table14[[#This Row],[menu_id]],Table2[#All],7,0)</f>
        <v>lunch</v>
      </c>
      <c r="L322" t="str">
        <f>VLOOKUP(Table14[[#This Row],[menu_id]],Table2[#All],8,0)</f>
        <v>Seattle</v>
      </c>
    </row>
    <row r="323" spans="1:12" x14ac:dyDescent="0.35">
      <c r="A323" t="s">
        <v>883</v>
      </c>
      <c r="B323" t="s">
        <v>134</v>
      </c>
      <c r="C323" t="s">
        <v>9</v>
      </c>
      <c r="D323" t="s">
        <v>884</v>
      </c>
      <c r="E323" t="b">
        <v>1</v>
      </c>
      <c r="F323" s="24">
        <f>VLOOKUP(Table14[[#This Row],[menu_id]],Table2[#All],2,0)</f>
        <v>43559</v>
      </c>
      <c r="G323" t="str">
        <f>VLOOKUP(Table14[[#This Row],[menu_id]],Table2[#All],3,0)</f>
        <v>4e1ff031d14e</v>
      </c>
      <c r="H323" t="str">
        <f>VLOOKUP(Table14[[#This Row],[menu_id]],Table2[#All],4,0)</f>
        <v>d7730782fbfb</v>
      </c>
      <c r="I323">
        <f>VLOOKUP(Table14[[#This Row],[menu_id]],Table2[#All],5,0)</f>
        <v>5.75</v>
      </c>
      <c r="J323">
        <f>VLOOKUP(Table14[[#This Row],[menu_id]],Table2[#All],6,0)</f>
        <v>10.1</v>
      </c>
      <c r="K323" t="str">
        <f>VLOOKUP(Table14[[#This Row],[menu_id]],Table2[#All],7,0)</f>
        <v>lunch</v>
      </c>
      <c r="L323" t="str">
        <f>VLOOKUP(Table14[[#This Row],[menu_id]],Table2[#All],8,0)</f>
        <v>Seattle</v>
      </c>
    </row>
    <row r="324" spans="1:12" x14ac:dyDescent="0.35">
      <c r="A324" t="s">
        <v>886</v>
      </c>
      <c r="B324" t="s">
        <v>211</v>
      </c>
      <c r="C324" t="s">
        <v>9</v>
      </c>
      <c r="D324" t="s">
        <v>887</v>
      </c>
      <c r="E324" t="b">
        <v>1</v>
      </c>
      <c r="F324" s="24">
        <f>VLOOKUP(Table14[[#This Row],[menu_id]],Table2[#All],2,0)</f>
        <v>43564</v>
      </c>
      <c r="G324" t="str">
        <f>VLOOKUP(Table14[[#This Row],[menu_id]],Table2[#All],3,0)</f>
        <v>8c02e5587b5b</v>
      </c>
      <c r="H324" t="str">
        <f>VLOOKUP(Table14[[#This Row],[menu_id]],Table2[#All],4,0)</f>
        <v>034156a10a72</v>
      </c>
      <c r="I324">
        <f>VLOOKUP(Table14[[#This Row],[menu_id]],Table2[#All],5,0)</f>
        <v>5.15</v>
      </c>
      <c r="J324">
        <f>VLOOKUP(Table14[[#This Row],[menu_id]],Table2[#All],6,0)</f>
        <v>11.5</v>
      </c>
      <c r="K324" t="str">
        <f>VLOOKUP(Table14[[#This Row],[menu_id]],Table2[#All],7,0)</f>
        <v>lunch</v>
      </c>
      <c r="L324" t="str">
        <f>VLOOKUP(Table14[[#This Row],[menu_id]],Table2[#All],8,0)</f>
        <v>Chicago</v>
      </c>
    </row>
    <row r="325" spans="1:12" x14ac:dyDescent="0.35">
      <c r="A325" t="s">
        <v>888</v>
      </c>
      <c r="B325" t="s">
        <v>638</v>
      </c>
      <c r="C325" t="s">
        <v>9</v>
      </c>
      <c r="D325" t="s">
        <v>890</v>
      </c>
      <c r="E325" t="b">
        <v>1</v>
      </c>
      <c r="F325" s="24">
        <f>VLOOKUP(Table14[[#This Row],[menu_id]],Table2[#All],2,0)</f>
        <v>43565</v>
      </c>
      <c r="G325" t="str">
        <f>VLOOKUP(Table14[[#This Row],[menu_id]],Table2[#All],3,0)</f>
        <v>9d63c5eb50e5</v>
      </c>
      <c r="H325" t="str">
        <f>VLOOKUP(Table14[[#This Row],[menu_id]],Table2[#All],4,0)</f>
        <v>43158d9bc4b2</v>
      </c>
      <c r="I325">
        <f>VLOOKUP(Table14[[#This Row],[menu_id]],Table2[#All],5,0)</f>
        <v>5.15</v>
      </c>
      <c r="J325">
        <f>VLOOKUP(Table14[[#This Row],[menu_id]],Table2[#All],6,0)</f>
        <v>11.5</v>
      </c>
      <c r="K325" t="str">
        <f>VLOOKUP(Table14[[#This Row],[menu_id]],Table2[#All],7,0)</f>
        <v>lunch</v>
      </c>
      <c r="L325" t="str">
        <f>VLOOKUP(Table14[[#This Row],[menu_id]],Table2[#All],8,0)</f>
        <v>Chicago</v>
      </c>
    </row>
    <row r="326" spans="1:12" x14ac:dyDescent="0.35">
      <c r="A326" t="s">
        <v>891</v>
      </c>
      <c r="B326" t="s">
        <v>20</v>
      </c>
      <c r="C326" t="s">
        <v>9</v>
      </c>
      <c r="D326" t="s">
        <v>893</v>
      </c>
      <c r="E326" t="b">
        <v>1</v>
      </c>
      <c r="F326" s="24">
        <f>VLOOKUP(Table14[[#This Row],[menu_id]],Table2[#All],2,0)</f>
        <v>43557</v>
      </c>
      <c r="G326" t="str">
        <f>VLOOKUP(Table14[[#This Row],[menu_id]],Table2[#All],3,0)</f>
        <v>59c228acd21f</v>
      </c>
      <c r="H326" t="str">
        <f>VLOOKUP(Table14[[#This Row],[menu_id]],Table2[#All],4,0)</f>
        <v>ffcff44b013c</v>
      </c>
      <c r="I326">
        <f>VLOOKUP(Table14[[#This Row],[menu_id]],Table2[#All],5,0)</f>
        <v>5.25</v>
      </c>
      <c r="J326">
        <f>VLOOKUP(Table14[[#This Row],[menu_id]],Table2[#All],6,0)</f>
        <v>10.1</v>
      </c>
      <c r="K326" t="str">
        <f>VLOOKUP(Table14[[#This Row],[menu_id]],Table2[#All],7,0)</f>
        <v>lunch</v>
      </c>
      <c r="L326" t="str">
        <f>VLOOKUP(Table14[[#This Row],[menu_id]],Table2[#All],8,0)</f>
        <v>Seattle</v>
      </c>
    </row>
    <row r="327" spans="1:12" x14ac:dyDescent="0.35">
      <c r="A327" t="s">
        <v>895</v>
      </c>
      <c r="B327" t="s">
        <v>43</v>
      </c>
      <c r="C327" t="s">
        <v>9</v>
      </c>
      <c r="D327" t="s">
        <v>896</v>
      </c>
      <c r="E327" t="b">
        <v>1</v>
      </c>
      <c r="F327" s="24">
        <f>VLOOKUP(Table14[[#This Row],[menu_id]],Table2[#All],2,0)</f>
        <v>43556</v>
      </c>
      <c r="G327" t="str">
        <f>VLOOKUP(Table14[[#This Row],[menu_id]],Table2[#All],3,0)</f>
        <v>e768f704c6ae</v>
      </c>
      <c r="H327" t="str">
        <f>VLOOKUP(Table14[[#This Row],[menu_id]],Table2[#All],4,0)</f>
        <v>340fb85a346c</v>
      </c>
      <c r="I327">
        <f>VLOOKUP(Table14[[#This Row],[menu_id]],Table2[#All],5,0)</f>
        <v>5.8</v>
      </c>
      <c r="J327">
        <f>VLOOKUP(Table14[[#This Row],[menu_id]],Table2[#All],6,0)</f>
        <v>10.1</v>
      </c>
      <c r="K327" t="str">
        <f>VLOOKUP(Table14[[#This Row],[menu_id]],Table2[#All],7,0)</f>
        <v>lunch</v>
      </c>
      <c r="L327" t="str">
        <f>VLOOKUP(Table14[[#This Row],[menu_id]],Table2[#All],8,0)</f>
        <v>Seattle</v>
      </c>
    </row>
    <row r="328" spans="1:12" x14ac:dyDescent="0.35">
      <c r="A328" t="s">
        <v>897</v>
      </c>
      <c r="B328" t="s">
        <v>39</v>
      </c>
      <c r="C328" t="s">
        <v>9</v>
      </c>
      <c r="D328" t="s">
        <v>898</v>
      </c>
      <c r="E328" t="b">
        <v>1</v>
      </c>
      <c r="F328" s="24">
        <f>VLOOKUP(Table14[[#This Row],[menu_id]],Table2[#All],2,0)</f>
        <v>43559</v>
      </c>
      <c r="G328" t="str">
        <f>VLOOKUP(Table14[[#This Row],[menu_id]],Table2[#All],3,0)</f>
        <v>ac5d1401db7d</v>
      </c>
      <c r="H328" t="str">
        <f>VLOOKUP(Table14[[#This Row],[menu_id]],Table2[#All],4,0)</f>
        <v>063beecf1419</v>
      </c>
      <c r="I328">
        <f>VLOOKUP(Table14[[#This Row],[menu_id]],Table2[#All],5,0)</f>
        <v>11.75</v>
      </c>
      <c r="J328">
        <f>VLOOKUP(Table14[[#This Row],[menu_id]],Table2[#All],6,0)</f>
        <v>11.5</v>
      </c>
      <c r="K328" t="str">
        <f>VLOOKUP(Table14[[#This Row],[menu_id]],Table2[#All],7,0)</f>
        <v>lunch</v>
      </c>
      <c r="L328" t="str">
        <f>VLOOKUP(Table14[[#This Row],[menu_id]],Table2[#All],8,0)</f>
        <v>Chicago</v>
      </c>
    </row>
    <row r="329" spans="1:12" x14ac:dyDescent="0.35">
      <c r="A329" t="s">
        <v>900</v>
      </c>
      <c r="B329" t="s">
        <v>250</v>
      </c>
      <c r="C329" t="s">
        <v>9</v>
      </c>
      <c r="D329" t="s">
        <v>902</v>
      </c>
      <c r="E329" t="b">
        <v>1</v>
      </c>
      <c r="F329" s="24">
        <f>VLOOKUP(Table14[[#This Row],[menu_id]],Table2[#All],2,0)</f>
        <v>43556</v>
      </c>
      <c r="G329" t="str">
        <f>VLOOKUP(Table14[[#This Row],[menu_id]],Table2[#All],3,0)</f>
        <v>e6da5a382bb7</v>
      </c>
      <c r="H329" t="str">
        <f>VLOOKUP(Table14[[#This Row],[menu_id]],Table2[#All],4,0)</f>
        <v>ffcff44b013c</v>
      </c>
      <c r="I329">
        <f>VLOOKUP(Table14[[#This Row],[menu_id]],Table2[#All],5,0)</f>
        <v>5.25</v>
      </c>
      <c r="J329">
        <f>VLOOKUP(Table14[[#This Row],[menu_id]],Table2[#All],6,0)</f>
        <v>10.1</v>
      </c>
      <c r="K329" t="str">
        <f>VLOOKUP(Table14[[#This Row],[menu_id]],Table2[#All],7,0)</f>
        <v>lunch</v>
      </c>
      <c r="L329" t="str">
        <f>VLOOKUP(Table14[[#This Row],[menu_id]],Table2[#All],8,0)</f>
        <v>Seattle</v>
      </c>
    </row>
    <row r="330" spans="1:12" x14ac:dyDescent="0.35">
      <c r="A330" t="s">
        <v>903</v>
      </c>
      <c r="B330" t="s">
        <v>139</v>
      </c>
      <c r="C330" t="s">
        <v>9</v>
      </c>
      <c r="D330" t="s">
        <v>904</v>
      </c>
      <c r="E330" t="b">
        <v>1</v>
      </c>
      <c r="F330" s="24">
        <f>VLOOKUP(Table14[[#This Row],[menu_id]],Table2[#All],2,0)</f>
        <v>43556</v>
      </c>
      <c r="G330" t="str">
        <f>VLOOKUP(Table14[[#This Row],[menu_id]],Table2[#All],3,0)</f>
        <v>9adf6d17e5a9</v>
      </c>
      <c r="H330" t="str">
        <f>VLOOKUP(Table14[[#This Row],[menu_id]],Table2[#All],4,0)</f>
        <v>ad304fb4f951</v>
      </c>
      <c r="I330">
        <f>VLOOKUP(Table14[[#This Row],[menu_id]],Table2[#All],5,0)</f>
        <v>6.25</v>
      </c>
      <c r="J330">
        <f>VLOOKUP(Table14[[#This Row],[menu_id]],Table2[#All],6,0)</f>
        <v>10.1</v>
      </c>
      <c r="K330" t="str">
        <f>VLOOKUP(Table14[[#This Row],[menu_id]],Table2[#All],7,0)</f>
        <v>lunch</v>
      </c>
      <c r="L330" t="str">
        <f>VLOOKUP(Table14[[#This Row],[menu_id]],Table2[#All],8,0)</f>
        <v>Seattle</v>
      </c>
    </row>
    <row r="331" spans="1:12" x14ac:dyDescent="0.35">
      <c r="A331" t="s">
        <v>906</v>
      </c>
      <c r="B331" t="s">
        <v>94</v>
      </c>
      <c r="C331" t="s">
        <v>9</v>
      </c>
      <c r="D331" t="s">
        <v>907</v>
      </c>
      <c r="E331" t="b">
        <v>1</v>
      </c>
      <c r="F331" s="24">
        <f>VLOOKUP(Table14[[#This Row],[menu_id]],Table2[#All],2,0)</f>
        <v>43567</v>
      </c>
      <c r="G331" t="str">
        <f>VLOOKUP(Table14[[#This Row],[menu_id]],Table2[#All],3,0)</f>
        <v>4cd6c7a1703b</v>
      </c>
      <c r="H331" t="str">
        <f>VLOOKUP(Table14[[#This Row],[menu_id]],Table2[#All],4,0)</f>
        <v>d223e2bce7cf</v>
      </c>
      <c r="I331">
        <f>VLOOKUP(Table14[[#This Row],[menu_id]],Table2[#All],5,0)</f>
        <v>5</v>
      </c>
      <c r="J331">
        <f>VLOOKUP(Table14[[#This Row],[menu_id]],Table2[#All],6,0)</f>
        <v>10.1</v>
      </c>
      <c r="K331" t="str">
        <f>VLOOKUP(Table14[[#This Row],[menu_id]],Table2[#All],7,0)</f>
        <v>lunch</v>
      </c>
      <c r="L331" t="str">
        <f>VLOOKUP(Table14[[#This Row],[menu_id]],Table2[#All],8,0)</f>
        <v>Seattle</v>
      </c>
    </row>
    <row r="332" spans="1:12" x14ac:dyDescent="0.35">
      <c r="A332" t="s">
        <v>909</v>
      </c>
      <c r="B332" t="s">
        <v>493</v>
      </c>
      <c r="C332" t="s">
        <v>9</v>
      </c>
      <c r="D332" t="s">
        <v>910</v>
      </c>
      <c r="E332" t="b">
        <v>1</v>
      </c>
      <c r="F332" s="24">
        <f>VLOOKUP(Table14[[#This Row],[menu_id]],Table2[#All],2,0)</f>
        <v>43557</v>
      </c>
      <c r="G332" t="str">
        <f>VLOOKUP(Table14[[#This Row],[menu_id]],Table2[#All],3,0)</f>
        <v>751abed209db</v>
      </c>
      <c r="H332" t="str">
        <f>VLOOKUP(Table14[[#This Row],[menu_id]],Table2[#All],4,0)</f>
        <v>8537e1327cdb</v>
      </c>
      <c r="I332">
        <f>VLOOKUP(Table14[[#This Row],[menu_id]],Table2[#All],5,0)</f>
        <v>4.5</v>
      </c>
      <c r="J332">
        <f>VLOOKUP(Table14[[#This Row],[menu_id]],Table2[#All],6,0)</f>
        <v>10.1</v>
      </c>
      <c r="K332" t="str">
        <f>VLOOKUP(Table14[[#This Row],[menu_id]],Table2[#All],7,0)</f>
        <v>lunch</v>
      </c>
      <c r="L332" t="str">
        <f>VLOOKUP(Table14[[#This Row],[menu_id]],Table2[#All],8,0)</f>
        <v>Seattle</v>
      </c>
    </row>
    <row r="333" spans="1:12" x14ac:dyDescent="0.35">
      <c r="A333" t="s">
        <v>912</v>
      </c>
      <c r="B333" t="s">
        <v>81</v>
      </c>
      <c r="C333" t="s">
        <v>9</v>
      </c>
      <c r="D333" t="s">
        <v>914</v>
      </c>
      <c r="E333" t="b">
        <v>1</v>
      </c>
      <c r="F333" s="24">
        <f>VLOOKUP(Table14[[#This Row],[menu_id]],Table2[#All],2,0)</f>
        <v>43564</v>
      </c>
      <c r="G333" t="str">
        <f>VLOOKUP(Table14[[#This Row],[menu_id]],Table2[#All],3,0)</f>
        <v>9adf6d17e5a9</v>
      </c>
      <c r="H333" t="str">
        <f>VLOOKUP(Table14[[#This Row],[menu_id]],Table2[#All],4,0)</f>
        <v>ad304fb4f951</v>
      </c>
      <c r="I333">
        <f>VLOOKUP(Table14[[#This Row],[menu_id]],Table2[#All],5,0)</f>
        <v>6.25</v>
      </c>
      <c r="J333">
        <f>VLOOKUP(Table14[[#This Row],[menu_id]],Table2[#All],6,0)</f>
        <v>10.1</v>
      </c>
      <c r="K333" t="str">
        <f>VLOOKUP(Table14[[#This Row],[menu_id]],Table2[#All],7,0)</f>
        <v>lunch</v>
      </c>
      <c r="L333" t="str">
        <f>VLOOKUP(Table14[[#This Row],[menu_id]],Table2[#All],8,0)</f>
        <v>Seattle</v>
      </c>
    </row>
    <row r="334" spans="1:12" x14ac:dyDescent="0.35">
      <c r="A334" t="s">
        <v>915</v>
      </c>
      <c r="B334" t="s">
        <v>57</v>
      </c>
      <c r="C334" t="s">
        <v>9</v>
      </c>
      <c r="D334" t="s">
        <v>916</v>
      </c>
      <c r="E334" t="b">
        <v>1</v>
      </c>
      <c r="F334" s="24">
        <f>VLOOKUP(Table14[[#This Row],[menu_id]],Table2[#All],2,0)</f>
        <v>43567</v>
      </c>
      <c r="G334" t="str">
        <f>VLOOKUP(Table14[[#This Row],[menu_id]],Table2[#All],3,0)</f>
        <v>e40c412711c8</v>
      </c>
      <c r="H334" t="str">
        <f>VLOOKUP(Table14[[#This Row],[menu_id]],Table2[#All],4,0)</f>
        <v>af725ef93704</v>
      </c>
      <c r="I334">
        <f>VLOOKUP(Table14[[#This Row],[menu_id]],Table2[#All],5,0)</f>
        <v>5.5</v>
      </c>
      <c r="J334">
        <f>VLOOKUP(Table14[[#This Row],[menu_id]],Table2[#All],6,0)</f>
        <v>10.1</v>
      </c>
      <c r="K334" t="str">
        <f>VLOOKUP(Table14[[#This Row],[menu_id]],Table2[#All],7,0)</f>
        <v>lunch</v>
      </c>
      <c r="L334" t="str">
        <f>VLOOKUP(Table14[[#This Row],[menu_id]],Table2[#All],8,0)</f>
        <v>Seattle</v>
      </c>
    </row>
    <row r="335" spans="1:12" x14ac:dyDescent="0.35">
      <c r="A335" t="s">
        <v>917</v>
      </c>
      <c r="B335" t="s">
        <v>112</v>
      </c>
      <c r="C335" t="s">
        <v>9</v>
      </c>
      <c r="D335" t="s">
        <v>918</v>
      </c>
      <c r="E335" t="b">
        <v>1</v>
      </c>
      <c r="F335" s="24">
        <f>VLOOKUP(Table14[[#This Row],[menu_id]],Table2[#All],2,0)</f>
        <v>43564</v>
      </c>
      <c r="G335" t="str">
        <f>VLOOKUP(Table14[[#This Row],[menu_id]],Table2[#All],3,0)</f>
        <v>5b78a469f6af</v>
      </c>
      <c r="H335" t="str">
        <f>VLOOKUP(Table14[[#This Row],[menu_id]],Table2[#All],4,0)</f>
        <v>afa55d0e0004</v>
      </c>
      <c r="I335">
        <f>VLOOKUP(Table14[[#This Row],[menu_id]],Table2[#All],5,0)</f>
        <v>5.99</v>
      </c>
      <c r="J335">
        <f>VLOOKUP(Table14[[#This Row],[menu_id]],Table2[#All],6,0)</f>
        <v>11.5</v>
      </c>
      <c r="K335" t="str">
        <f>VLOOKUP(Table14[[#This Row],[menu_id]],Table2[#All],7,0)</f>
        <v>lunch</v>
      </c>
      <c r="L335" t="str">
        <f>VLOOKUP(Table14[[#This Row],[menu_id]],Table2[#All],8,0)</f>
        <v>Chicago</v>
      </c>
    </row>
    <row r="336" spans="1:12" x14ac:dyDescent="0.35">
      <c r="A336" t="s">
        <v>920</v>
      </c>
      <c r="B336" t="s">
        <v>493</v>
      </c>
      <c r="C336" t="s">
        <v>9</v>
      </c>
      <c r="D336" t="s">
        <v>921</v>
      </c>
      <c r="E336" t="b">
        <v>1</v>
      </c>
      <c r="F336" s="24">
        <f>VLOOKUP(Table14[[#This Row],[menu_id]],Table2[#All],2,0)</f>
        <v>43557</v>
      </c>
      <c r="G336" t="str">
        <f>VLOOKUP(Table14[[#This Row],[menu_id]],Table2[#All],3,0)</f>
        <v>751abed209db</v>
      </c>
      <c r="H336" t="str">
        <f>VLOOKUP(Table14[[#This Row],[menu_id]],Table2[#All],4,0)</f>
        <v>8537e1327cdb</v>
      </c>
      <c r="I336">
        <f>VLOOKUP(Table14[[#This Row],[menu_id]],Table2[#All],5,0)</f>
        <v>4.5</v>
      </c>
      <c r="J336">
        <f>VLOOKUP(Table14[[#This Row],[menu_id]],Table2[#All],6,0)</f>
        <v>10.1</v>
      </c>
      <c r="K336" t="str">
        <f>VLOOKUP(Table14[[#This Row],[menu_id]],Table2[#All],7,0)</f>
        <v>lunch</v>
      </c>
      <c r="L336" t="str">
        <f>VLOOKUP(Table14[[#This Row],[menu_id]],Table2[#All],8,0)</f>
        <v>Seattle</v>
      </c>
    </row>
    <row r="337" spans="1:12" x14ac:dyDescent="0.35">
      <c r="A337" t="s">
        <v>922</v>
      </c>
      <c r="B337" t="s">
        <v>68</v>
      </c>
      <c r="C337" t="s">
        <v>9</v>
      </c>
      <c r="D337" t="s">
        <v>461</v>
      </c>
      <c r="E337" t="b">
        <v>1</v>
      </c>
      <c r="F337" s="24">
        <f>VLOOKUP(Table14[[#This Row],[menu_id]],Table2[#All],2,0)</f>
        <v>43560</v>
      </c>
      <c r="G337" t="str">
        <f>VLOOKUP(Table14[[#This Row],[menu_id]],Table2[#All],3,0)</f>
        <v>f89ec17a8f5f</v>
      </c>
      <c r="H337" t="str">
        <f>VLOOKUP(Table14[[#This Row],[menu_id]],Table2[#All],4,0)</f>
        <v>a06b1ea8c279</v>
      </c>
      <c r="I337">
        <f>VLOOKUP(Table14[[#This Row],[menu_id]],Table2[#All],5,0)</f>
        <v>6.8</v>
      </c>
      <c r="J337">
        <f>VLOOKUP(Table14[[#This Row],[menu_id]],Table2[#All],6,0)</f>
        <v>10.1</v>
      </c>
      <c r="K337" t="str">
        <f>VLOOKUP(Table14[[#This Row],[menu_id]],Table2[#All],7,0)</f>
        <v>lunch</v>
      </c>
      <c r="L337" t="str">
        <f>VLOOKUP(Table14[[#This Row],[menu_id]],Table2[#All],8,0)</f>
        <v>Seattle</v>
      </c>
    </row>
    <row r="338" spans="1:12" x14ac:dyDescent="0.35">
      <c r="A338" t="s">
        <v>924</v>
      </c>
      <c r="B338" t="s">
        <v>16</v>
      </c>
      <c r="C338" t="s">
        <v>9</v>
      </c>
      <c r="D338" t="s">
        <v>925</v>
      </c>
      <c r="E338" t="b">
        <v>1</v>
      </c>
      <c r="F338" s="24">
        <f>VLOOKUP(Table14[[#This Row],[menu_id]],Table2[#All],2,0)</f>
        <v>43567</v>
      </c>
      <c r="G338" t="str">
        <f>VLOOKUP(Table14[[#This Row],[menu_id]],Table2[#All],3,0)</f>
        <v>3e16e1213da0</v>
      </c>
      <c r="H338" t="str">
        <f>VLOOKUP(Table14[[#This Row],[menu_id]],Table2[#All],4,0)</f>
        <v>a9974f64e053</v>
      </c>
      <c r="I338">
        <f>VLOOKUP(Table14[[#This Row],[menu_id]],Table2[#All],5,0)</f>
        <v>4.95</v>
      </c>
      <c r="J338">
        <f>VLOOKUP(Table14[[#This Row],[menu_id]],Table2[#All],6,0)</f>
        <v>10.1</v>
      </c>
      <c r="K338" t="str">
        <f>VLOOKUP(Table14[[#This Row],[menu_id]],Table2[#All],7,0)</f>
        <v>lunch</v>
      </c>
      <c r="L338" t="str">
        <f>VLOOKUP(Table14[[#This Row],[menu_id]],Table2[#All],8,0)</f>
        <v>Seattle</v>
      </c>
    </row>
    <row r="339" spans="1:12" x14ac:dyDescent="0.35">
      <c r="A339" t="s">
        <v>926</v>
      </c>
      <c r="B339" t="s">
        <v>139</v>
      </c>
      <c r="C339" t="s">
        <v>9</v>
      </c>
      <c r="D339" t="s">
        <v>927</v>
      </c>
      <c r="E339" t="b">
        <v>1</v>
      </c>
      <c r="F339" s="24">
        <f>VLOOKUP(Table14[[#This Row],[menu_id]],Table2[#All],2,0)</f>
        <v>43556</v>
      </c>
      <c r="G339" t="str">
        <f>VLOOKUP(Table14[[#This Row],[menu_id]],Table2[#All],3,0)</f>
        <v>9adf6d17e5a9</v>
      </c>
      <c r="H339" t="str">
        <f>VLOOKUP(Table14[[#This Row],[menu_id]],Table2[#All],4,0)</f>
        <v>ad304fb4f951</v>
      </c>
      <c r="I339">
        <f>VLOOKUP(Table14[[#This Row],[menu_id]],Table2[#All],5,0)</f>
        <v>6.25</v>
      </c>
      <c r="J339">
        <f>VLOOKUP(Table14[[#This Row],[menu_id]],Table2[#All],6,0)</f>
        <v>10.1</v>
      </c>
      <c r="K339" t="str">
        <f>VLOOKUP(Table14[[#This Row],[menu_id]],Table2[#All],7,0)</f>
        <v>lunch</v>
      </c>
      <c r="L339" t="str">
        <f>VLOOKUP(Table14[[#This Row],[menu_id]],Table2[#All],8,0)</f>
        <v>Seattle</v>
      </c>
    </row>
    <row r="340" spans="1:12" x14ac:dyDescent="0.35">
      <c r="A340" t="s">
        <v>929</v>
      </c>
      <c r="B340" t="s">
        <v>134</v>
      </c>
      <c r="C340" t="s">
        <v>9</v>
      </c>
      <c r="D340" t="s">
        <v>931</v>
      </c>
      <c r="E340" t="b">
        <v>1</v>
      </c>
      <c r="F340" s="24">
        <f>VLOOKUP(Table14[[#This Row],[menu_id]],Table2[#All],2,0)</f>
        <v>43559</v>
      </c>
      <c r="G340" t="str">
        <f>VLOOKUP(Table14[[#This Row],[menu_id]],Table2[#All],3,0)</f>
        <v>4e1ff031d14e</v>
      </c>
      <c r="H340" t="str">
        <f>VLOOKUP(Table14[[#This Row],[menu_id]],Table2[#All],4,0)</f>
        <v>d7730782fbfb</v>
      </c>
      <c r="I340">
        <f>VLOOKUP(Table14[[#This Row],[menu_id]],Table2[#All],5,0)</f>
        <v>5.75</v>
      </c>
      <c r="J340">
        <f>VLOOKUP(Table14[[#This Row],[menu_id]],Table2[#All],6,0)</f>
        <v>10.1</v>
      </c>
      <c r="K340" t="str">
        <f>VLOOKUP(Table14[[#This Row],[menu_id]],Table2[#All],7,0)</f>
        <v>lunch</v>
      </c>
      <c r="L340" t="str">
        <f>VLOOKUP(Table14[[#This Row],[menu_id]],Table2[#All],8,0)</f>
        <v>Seattle</v>
      </c>
    </row>
    <row r="341" spans="1:12" x14ac:dyDescent="0.35">
      <c r="A341" t="s">
        <v>932</v>
      </c>
      <c r="B341" t="s">
        <v>486</v>
      </c>
      <c r="C341" t="s">
        <v>9</v>
      </c>
      <c r="D341" t="s">
        <v>933</v>
      </c>
      <c r="E341" t="b">
        <v>1</v>
      </c>
      <c r="F341" s="24">
        <f>VLOOKUP(Table14[[#This Row],[menu_id]],Table2[#All],2,0)</f>
        <v>43567</v>
      </c>
      <c r="G341" t="str">
        <f>VLOOKUP(Table14[[#This Row],[menu_id]],Table2[#All],3,0)</f>
        <v>3494eefb1729</v>
      </c>
      <c r="H341" t="str">
        <f>VLOOKUP(Table14[[#This Row],[menu_id]],Table2[#All],4,0)</f>
        <v>7342b9fc3434</v>
      </c>
      <c r="I341">
        <f>VLOOKUP(Table14[[#This Row],[menu_id]],Table2[#All],5,0)</f>
        <v>4.5</v>
      </c>
      <c r="J341">
        <f>VLOOKUP(Table14[[#This Row],[menu_id]],Table2[#All],6,0)</f>
        <v>11.5</v>
      </c>
      <c r="K341" t="str">
        <f>VLOOKUP(Table14[[#This Row],[menu_id]],Table2[#All],7,0)</f>
        <v>lunch</v>
      </c>
      <c r="L341" t="str">
        <f>VLOOKUP(Table14[[#This Row],[menu_id]],Table2[#All],8,0)</f>
        <v>Chicago</v>
      </c>
    </row>
    <row r="342" spans="1:12" x14ac:dyDescent="0.35">
      <c r="A342" t="s">
        <v>936</v>
      </c>
      <c r="B342" t="s">
        <v>91</v>
      </c>
      <c r="C342" t="s">
        <v>9</v>
      </c>
      <c r="D342" t="s">
        <v>937</v>
      </c>
      <c r="E342" t="b">
        <v>1</v>
      </c>
      <c r="F342" s="24">
        <f>VLOOKUP(Table14[[#This Row],[menu_id]],Table2[#All],2,0)</f>
        <v>43557</v>
      </c>
      <c r="G342" t="str">
        <f>VLOOKUP(Table14[[#This Row],[menu_id]],Table2[#All],3,0)</f>
        <v>d74b38211905</v>
      </c>
      <c r="H342" t="str">
        <f>VLOOKUP(Table14[[#This Row],[menu_id]],Table2[#All],4,0)</f>
        <v>063beecf1419</v>
      </c>
      <c r="I342">
        <f>VLOOKUP(Table14[[#This Row],[menu_id]],Table2[#All],5,0)</f>
        <v>10.050000000000001</v>
      </c>
      <c r="J342">
        <f>VLOOKUP(Table14[[#This Row],[menu_id]],Table2[#All],6,0)</f>
        <v>11.5</v>
      </c>
      <c r="K342" t="str">
        <f>VLOOKUP(Table14[[#This Row],[menu_id]],Table2[#All],7,0)</f>
        <v>lunch</v>
      </c>
      <c r="L342" t="str">
        <f>VLOOKUP(Table14[[#This Row],[menu_id]],Table2[#All],8,0)</f>
        <v>Chicago</v>
      </c>
    </row>
    <row r="343" spans="1:12" x14ac:dyDescent="0.35">
      <c r="A343" t="s">
        <v>938</v>
      </c>
      <c r="B343" t="s">
        <v>219</v>
      </c>
      <c r="C343" t="s">
        <v>9</v>
      </c>
      <c r="D343" t="s">
        <v>940</v>
      </c>
      <c r="E343" t="b">
        <v>1</v>
      </c>
      <c r="F343" s="24">
        <f>VLOOKUP(Table14[[#This Row],[menu_id]],Table2[#All],2,0)</f>
        <v>43566</v>
      </c>
      <c r="G343" t="str">
        <f>VLOOKUP(Table14[[#This Row],[menu_id]],Table2[#All],3,0)</f>
        <v>4d2337424a9b</v>
      </c>
      <c r="H343" t="str">
        <f>VLOOKUP(Table14[[#This Row],[menu_id]],Table2[#All],4,0)</f>
        <v>a7d17284ed4d</v>
      </c>
      <c r="I343">
        <f>VLOOKUP(Table14[[#This Row],[menu_id]],Table2[#All],5,0)</f>
        <v>4.3</v>
      </c>
      <c r="J343">
        <f>VLOOKUP(Table14[[#This Row],[menu_id]],Table2[#All],6,0)</f>
        <v>11.5</v>
      </c>
      <c r="K343" t="str">
        <f>VLOOKUP(Table14[[#This Row],[menu_id]],Table2[#All],7,0)</f>
        <v>lunch</v>
      </c>
      <c r="L343" t="str">
        <f>VLOOKUP(Table14[[#This Row],[menu_id]],Table2[#All],8,0)</f>
        <v>Chicago</v>
      </c>
    </row>
    <row r="344" spans="1:12" x14ac:dyDescent="0.35">
      <c r="A344" t="s">
        <v>941</v>
      </c>
      <c r="B344" t="s">
        <v>103</v>
      </c>
      <c r="C344" t="s">
        <v>9</v>
      </c>
      <c r="D344" t="s">
        <v>943</v>
      </c>
      <c r="E344" t="b">
        <v>1</v>
      </c>
      <c r="F344" s="24">
        <f>VLOOKUP(Table14[[#This Row],[menu_id]],Table2[#All],2,0)</f>
        <v>43563</v>
      </c>
      <c r="G344" t="str">
        <f>VLOOKUP(Table14[[#This Row],[menu_id]],Table2[#All],3,0)</f>
        <v>d5f63db8ad27</v>
      </c>
      <c r="H344" t="str">
        <f>VLOOKUP(Table14[[#This Row],[menu_id]],Table2[#All],4,0)</f>
        <v>9b76fd08aabf</v>
      </c>
      <c r="I344">
        <f>VLOOKUP(Table14[[#This Row],[menu_id]],Table2[#All],5,0)</f>
        <v>6.64</v>
      </c>
      <c r="J344">
        <f>VLOOKUP(Table14[[#This Row],[menu_id]],Table2[#All],6,0)</f>
        <v>11.5</v>
      </c>
      <c r="K344" t="str">
        <f>VLOOKUP(Table14[[#This Row],[menu_id]],Table2[#All],7,0)</f>
        <v>lunch</v>
      </c>
      <c r="L344" t="str">
        <f>VLOOKUP(Table14[[#This Row],[menu_id]],Table2[#All],8,0)</f>
        <v>Chicago</v>
      </c>
    </row>
    <row r="345" spans="1:12" x14ac:dyDescent="0.35">
      <c r="A345" t="s">
        <v>944</v>
      </c>
      <c r="B345" t="s">
        <v>552</v>
      </c>
      <c r="C345" t="s">
        <v>9</v>
      </c>
      <c r="D345" t="s">
        <v>945</v>
      </c>
      <c r="E345" t="b">
        <v>1</v>
      </c>
      <c r="F345" s="24">
        <f>VLOOKUP(Table14[[#This Row],[menu_id]],Table2[#All],2,0)</f>
        <v>43560</v>
      </c>
      <c r="G345" t="str">
        <f>VLOOKUP(Table14[[#This Row],[menu_id]],Table2[#All],3,0)</f>
        <v>a65e92d53f62</v>
      </c>
      <c r="H345" t="str">
        <f>VLOOKUP(Table14[[#This Row],[menu_id]],Table2[#All],4,0)</f>
        <v>1134b2882b2e</v>
      </c>
      <c r="I345">
        <f>VLOOKUP(Table14[[#This Row],[menu_id]],Table2[#All],5,0)</f>
        <v>5.25</v>
      </c>
      <c r="J345">
        <f>VLOOKUP(Table14[[#This Row],[menu_id]],Table2[#All],6,0)</f>
        <v>10.1</v>
      </c>
      <c r="K345" t="str">
        <f>VLOOKUP(Table14[[#This Row],[menu_id]],Table2[#All],7,0)</f>
        <v>lunch</v>
      </c>
      <c r="L345" t="str">
        <f>VLOOKUP(Table14[[#This Row],[menu_id]],Table2[#All],8,0)</f>
        <v>Seattle</v>
      </c>
    </row>
    <row r="346" spans="1:12" x14ac:dyDescent="0.35">
      <c r="A346" t="s">
        <v>948</v>
      </c>
      <c r="B346" t="s">
        <v>35</v>
      </c>
      <c r="C346" t="s">
        <v>9</v>
      </c>
      <c r="D346" t="s">
        <v>949</v>
      </c>
      <c r="E346" t="b">
        <v>1</v>
      </c>
      <c r="F346" s="24">
        <f>VLOOKUP(Table14[[#This Row],[menu_id]],Table2[#All],2,0)</f>
        <v>43564</v>
      </c>
      <c r="G346" t="str">
        <f>VLOOKUP(Table14[[#This Row],[menu_id]],Table2[#All],3,0)</f>
        <v>1c44a83add01</v>
      </c>
      <c r="H346" t="str">
        <f>VLOOKUP(Table14[[#This Row],[menu_id]],Table2[#All],4,0)</f>
        <v>810dadc655e9</v>
      </c>
      <c r="I346">
        <f>VLOOKUP(Table14[[#This Row],[menu_id]],Table2[#All],5,0)</f>
        <v>5</v>
      </c>
      <c r="J346">
        <f>VLOOKUP(Table14[[#This Row],[menu_id]],Table2[#All],6,0)</f>
        <v>10.1</v>
      </c>
      <c r="K346" t="str">
        <f>VLOOKUP(Table14[[#This Row],[menu_id]],Table2[#All],7,0)</f>
        <v>lunch</v>
      </c>
      <c r="L346" t="str">
        <f>VLOOKUP(Table14[[#This Row],[menu_id]],Table2[#All],8,0)</f>
        <v>Seattle</v>
      </c>
    </row>
    <row r="347" spans="1:12" x14ac:dyDescent="0.35">
      <c r="A347" t="s">
        <v>950</v>
      </c>
      <c r="B347" t="s">
        <v>286</v>
      </c>
      <c r="C347" t="s">
        <v>9</v>
      </c>
      <c r="D347" t="s">
        <v>951</v>
      </c>
      <c r="E347" t="b">
        <v>1</v>
      </c>
      <c r="F347" s="24">
        <f>VLOOKUP(Table14[[#This Row],[menu_id]],Table2[#All],2,0)</f>
        <v>43557</v>
      </c>
      <c r="G347" t="str">
        <f>VLOOKUP(Table14[[#This Row],[menu_id]],Table2[#All],3,0)</f>
        <v>0b0897e22802</v>
      </c>
      <c r="H347" t="str">
        <f>VLOOKUP(Table14[[#This Row],[menu_id]],Table2[#All],4,0)</f>
        <v>a5a1955b27fc</v>
      </c>
      <c r="I347">
        <f>VLOOKUP(Table14[[#This Row],[menu_id]],Table2[#All],5,0)</f>
        <v>5</v>
      </c>
      <c r="J347">
        <f>VLOOKUP(Table14[[#This Row],[menu_id]],Table2[#All],6,0)</f>
        <v>11.5</v>
      </c>
      <c r="K347" t="str">
        <f>VLOOKUP(Table14[[#This Row],[menu_id]],Table2[#All],7,0)</f>
        <v>lunch</v>
      </c>
      <c r="L347" t="str">
        <f>VLOOKUP(Table14[[#This Row],[menu_id]],Table2[#All],8,0)</f>
        <v>Chicago</v>
      </c>
    </row>
    <row r="348" spans="1:12" x14ac:dyDescent="0.35">
      <c r="A348" t="s">
        <v>952</v>
      </c>
      <c r="B348" t="s">
        <v>250</v>
      </c>
      <c r="C348" t="s">
        <v>9</v>
      </c>
      <c r="D348" t="s">
        <v>953</v>
      </c>
      <c r="E348" t="b">
        <v>1</v>
      </c>
      <c r="F348" s="24">
        <f>VLOOKUP(Table14[[#This Row],[menu_id]],Table2[#All],2,0)</f>
        <v>43556</v>
      </c>
      <c r="G348" t="str">
        <f>VLOOKUP(Table14[[#This Row],[menu_id]],Table2[#All],3,0)</f>
        <v>e6da5a382bb7</v>
      </c>
      <c r="H348" t="str">
        <f>VLOOKUP(Table14[[#This Row],[menu_id]],Table2[#All],4,0)</f>
        <v>ffcff44b013c</v>
      </c>
      <c r="I348">
        <f>VLOOKUP(Table14[[#This Row],[menu_id]],Table2[#All],5,0)</f>
        <v>5.25</v>
      </c>
      <c r="J348">
        <f>VLOOKUP(Table14[[#This Row],[menu_id]],Table2[#All],6,0)</f>
        <v>10.1</v>
      </c>
      <c r="K348" t="str">
        <f>VLOOKUP(Table14[[#This Row],[menu_id]],Table2[#All],7,0)</f>
        <v>lunch</v>
      </c>
      <c r="L348" t="str">
        <f>VLOOKUP(Table14[[#This Row],[menu_id]],Table2[#All],8,0)</f>
        <v>Seattle</v>
      </c>
    </row>
    <row r="349" spans="1:12" x14ac:dyDescent="0.35">
      <c r="A349" t="s">
        <v>954</v>
      </c>
      <c r="B349" t="s">
        <v>346</v>
      </c>
      <c r="C349" t="s">
        <v>9</v>
      </c>
      <c r="D349" t="s">
        <v>955</v>
      </c>
      <c r="E349" t="b">
        <v>1</v>
      </c>
      <c r="F349" s="24">
        <f>VLOOKUP(Table14[[#This Row],[menu_id]],Table2[#All],2,0)</f>
        <v>43564</v>
      </c>
      <c r="G349" t="str">
        <f>VLOOKUP(Table14[[#This Row],[menu_id]],Table2[#All],3,0)</f>
        <v>e310c04649e0</v>
      </c>
      <c r="H349" t="str">
        <f>VLOOKUP(Table14[[#This Row],[menu_id]],Table2[#All],4,0)</f>
        <v>340fb85a346c</v>
      </c>
      <c r="I349">
        <f>VLOOKUP(Table14[[#This Row],[menu_id]],Table2[#All],5,0)</f>
        <v>5.8</v>
      </c>
      <c r="J349">
        <f>VLOOKUP(Table14[[#This Row],[menu_id]],Table2[#All],6,0)</f>
        <v>10.1</v>
      </c>
      <c r="K349" t="str">
        <f>VLOOKUP(Table14[[#This Row],[menu_id]],Table2[#All],7,0)</f>
        <v>lunch</v>
      </c>
      <c r="L349" t="str">
        <f>VLOOKUP(Table14[[#This Row],[menu_id]],Table2[#All],8,0)</f>
        <v>Seattle</v>
      </c>
    </row>
    <row r="350" spans="1:12" x14ac:dyDescent="0.35">
      <c r="A350" t="s">
        <v>956</v>
      </c>
      <c r="B350" t="s">
        <v>368</v>
      </c>
      <c r="C350" t="s">
        <v>9</v>
      </c>
      <c r="D350" t="s">
        <v>957</v>
      </c>
      <c r="E350" t="b">
        <v>1</v>
      </c>
      <c r="F350" s="24">
        <f>VLOOKUP(Table14[[#This Row],[menu_id]],Table2[#All],2,0)</f>
        <v>43557</v>
      </c>
      <c r="G350" t="str">
        <f>VLOOKUP(Table14[[#This Row],[menu_id]],Table2[#All],3,0)</f>
        <v>af34b5c605e8</v>
      </c>
      <c r="H350" t="str">
        <f>VLOOKUP(Table14[[#This Row],[menu_id]],Table2[#All],4,0)</f>
        <v>55029fc1d377</v>
      </c>
      <c r="I350">
        <f>VLOOKUP(Table14[[#This Row],[menu_id]],Table2[#All],5,0)</f>
        <v>4</v>
      </c>
      <c r="J350">
        <f>VLOOKUP(Table14[[#This Row],[menu_id]],Table2[#All],6,0)</f>
        <v>11.5</v>
      </c>
      <c r="K350" t="str">
        <f>VLOOKUP(Table14[[#This Row],[menu_id]],Table2[#All],7,0)</f>
        <v>lunch</v>
      </c>
      <c r="L350" t="str">
        <f>VLOOKUP(Table14[[#This Row],[menu_id]],Table2[#All],8,0)</f>
        <v>Chicago</v>
      </c>
    </row>
    <row r="351" spans="1:12" x14ac:dyDescent="0.35">
      <c r="A351" t="s">
        <v>958</v>
      </c>
      <c r="B351" t="s">
        <v>52</v>
      </c>
      <c r="C351" t="s">
        <v>9</v>
      </c>
      <c r="D351" t="s">
        <v>959</v>
      </c>
      <c r="E351" t="b">
        <v>1</v>
      </c>
      <c r="F351" s="24">
        <f>VLOOKUP(Table14[[#This Row],[menu_id]],Table2[#All],2,0)</f>
        <v>43557</v>
      </c>
      <c r="G351" t="str">
        <f>VLOOKUP(Table14[[#This Row],[menu_id]],Table2[#All],3,0)</f>
        <v>99dbc3b2d75c</v>
      </c>
      <c r="H351" t="str">
        <f>VLOOKUP(Table14[[#This Row],[menu_id]],Table2[#All],4,0)</f>
        <v>d7730782fbfb</v>
      </c>
      <c r="I351">
        <f>VLOOKUP(Table14[[#This Row],[menu_id]],Table2[#All],5,0)</f>
        <v>5.75</v>
      </c>
      <c r="J351">
        <f>VLOOKUP(Table14[[#This Row],[menu_id]],Table2[#All],6,0)</f>
        <v>10.1</v>
      </c>
      <c r="K351" t="str">
        <f>VLOOKUP(Table14[[#This Row],[menu_id]],Table2[#All],7,0)</f>
        <v>lunch</v>
      </c>
      <c r="L351" t="str">
        <f>VLOOKUP(Table14[[#This Row],[menu_id]],Table2[#All],8,0)</f>
        <v>Seattle</v>
      </c>
    </row>
    <row r="352" spans="1:12" x14ac:dyDescent="0.35">
      <c r="A352" t="s">
        <v>960</v>
      </c>
      <c r="B352" t="s">
        <v>211</v>
      </c>
      <c r="C352" t="s">
        <v>9</v>
      </c>
      <c r="D352" t="s">
        <v>961</v>
      </c>
      <c r="E352" t="b">
        <v>1</v>
      </c>
      <c r="F352" s="24">
        <f>VLOOKUP(Table14[[#This Row],[menu_id]],Table2[#All],2,0)</f>
        <v>43564</v>
      </c>
      <c r="G352" t="str">
        <f>VLOOKUP(Table14[[#This Row],[menu_id]],Table2[#All],3,0)</f>
        <v>8c02e5587b5b</v>
      </c>
      <c r="H352" t="str">
        <f>VLOOKUP(Table14[[#This Row],[menu_id]],Table2[#All],4,0)</f>
        <v>034156a10a72</v>
      </c>
      <c r="I352">
        <f>VLOOKUP(Table14[[#This Row],[menu_id]],Table2[#All],5,0)</f>
        <v>5.15</v>
      </c>
      <c r="J352">
        <f>VLOOKUP(Table14[[#This Row],[menu_id]],Table2[#All],6,0)</f>
        <v>11.5</v>
      </c>
      <c r="K352" t="str">
        <f>VLOOKUP(Table14[[#This Row],[menu_id]],Table2[#All],7,0)</f>
        <v>lunch</v>
      </c>
      <c r="L352" t="str">
        <f>VLOOKUP(Table14[[#This Row],[menu_id]],Table2[#All],8,0)</f>
        <v>Chicago</v>
      </c>
    </row>
    <row r="353" spans="1:12" x14ac:dyDescent="0.35">
      <c r="A353" t="s">
        <v>962</v>
      </c>
      <c r="B353" t="s">
        <v>65</v>
      </c>
      <c r="C353" t="s">
        <v>9</v>
      </c>
      <c r="D353" t="s">
        <v>963</v>
      </c>
      <c r="E353" t="b">
        <v>0</v>
      </c>
      <c r="F353" s="24">
        <f>VLOOKUP(Table14[[#This Row],[menu_id]],Table2[#All],2,0)</f>
        <v>43563</v>
      </c>
      <c r="G353" t="str">
        <f>VLOOKUP(Table14[[#This Row],[menu_id]],Table2[#All],3,0)</f>
        <v>0eb481a71049</v>
      </c>
      <c r="H353" t="str">
        <f>VLOOKUP(Table14[[#This Row],[menu_id]],Table2[#All],4,0)</f>
        <v>5bf0c6f38e1d</v>
      </c>
      <c r="I353">
        <f>VLOOKUP(Table14[[#This Row],[menu_id]],Table2[#All],5,0)</f>
        <v>5.5</v>
      </c>
      <c r="J353">
        <f>VLOOKUP(Table14[[#This Row],[menu_id]],Table2[#All],6,0)</f>
        <v>10.1</v>
      </c>
      <c r="K353" t="str">
        <f>VLOOKUP(Table14[[#This Row],[menu_id]],Table2[#All],7,0)</f>
        <v>lunch</v>
      </c>
      <c r="L353" t="str">
        <f>VLOOKUP(Table14[[#This Row],[menu_id]],Table2[#All],8,0)</f>
        <v>Seattle</v>
      </c>
    </row>
    <row r="354" spans="1:12" x14ac:dyDescent="0.35">
      <c r="A354" t="s">
        <v>964</v>
      </c>
      <c r="B354" t="s">
        <v>147</v>
      </c>
      <c r="C354" t="s">
        <v>9</v>
      </c>
      <c r="D354" t="s">
        <v>965</v>
      </c>
      <c r="E354" t="b">
        <v>1</v>
      </c>
      <c r="F354" s="24">
        <f>VLOOKUP(Table14[[#This Row],[menu_id]],Table2[#All],2,0)</f>
        <v>43567</v>
      </c>
      <c r="G354" t="str">
        <f>VLOOKUP(Table14[[#This Row],[menu_id]],Table2[#All],3,0)</f>
        <v>fc0e92657d16</v>
      </c>
      <c r="H354" t="str">
        <f>VLOOKUP(Table14[[#This Row],[menu_id]],Table2[#All],4,0)</f>
        <v>d7730782fbfb</v>
      </c>
      <c r="I354">
        <f>VLOOKUP(Table14[[#This Row],[menu_id]],Table2[#All],5,0)</f>
        <v>5.75</v>
      </c>
      <c r="J354">
        <f>VLOOKUP(Table14[[#This Row],[menu_id]],Table2[#All],6,0)</f>
        <v>10.1</v>
      </c>
      <c r="K354" t="str">
        <f>VLOOKUP(Table14[[#This Row],[menu_id]],Table2[#All],7,0)</f>
        <v>lunch</v>
      </c>
      <c r="L354" t="str">
        <f>VLOOKUP(Table14[[#This Row],[menu_id]],Table2[#All],8,0)</f>
        <v>Seattle</v>
      </c>
    </row>
    <row r="355" spans="1:12" x14ac:dyDescent="0.35">
      <c r="A355" t="s">
        <v>966</v>
      </c>
      <c r="B355" t="s">
        <v>401</v>
      </c>
      <c r="C355" t="s">
        <v>9</v>
      </c>
      <c r="D355" t="s">
        <v>967</v>
      </c>
      <c r="E355" t="b">
        <v>1</v>
      </c>
      <c r="F355" s="24">
        <f>VLOOKUP(Table14[[#This Row],[menu_id]],Table2[#All],2,0)</f>
        <v>43560</v>
      </c>
      <c r="G355" t="str">
        <f>VLOOKUP(Table14[[#This Row],[menu_id]],Table2[#All],3,0)</f>
        <v>25ca004fbc86</v>
      </c>
      <c r="H355" t="str">
        <f>VLOOKUP(Table14[[#This Row],[menu_id]],Table2[#All],4,0)</f>
        <v>a7d17284ed4d</v>
      </c>
      <c r="I355">
        <f>VLOOKUP(Table14[[#This Row],[menu_id]],Table2[#All],5,0)</f>
        <v>4.45</v>
      </c>
      <c r="J355">
        <f>VLOOKUP(Table14[[#This Row],[menu_id]],Table2[#All],6,0)</f>
        <v>11.5</v>
      </c>
      <c r="K355" t="str">
        <f>VLOOKUP(Table14[[#This Row],[menu_id]],Table2[#All],7,0)</f>
        <v>lunch</v>
      </c>
      <c r="L355" t="str">
        <f>VLOOKUP(Table14[[#This Row],[menu_id]],Table2[#All],8,0)</f>
        <v>Chicago</v>
      </c>
    </row>
    <row r="356" spans="1:12" x14ac:dyDescent="0.35">
      <c r="A356" t="s">
        <v>968</v>
      </c>
      <c r="B356" t="s">
        <v>315</v>
      </c>
      <c r="C356" t="s">
        <v>9</v>
      </c>
      <c r="D356" t="s">
        <v>969</v>
      </c>
      <c r="E356" t="b">
        <v>1</v>
      </c>
      <c r="F356" s="24">
        <f>VLOOKUP(Table14[[#This Row],[menu_id]],Table2[#All],2,0)</f>
        <v>43556</v>
      </c>
      <c r="G356" t="str">
        <f>VLOOKUP(Table14[[#This Row],[menu_id]],Table2[#All],3,0)</f>
        <v>dcb8af98560d</v>
      </c>
      <c r="H356" t="str">
        <f>VLOOKUP(Table14[[#This Row],[menu_id]],Table2[#All],4,0)</f>
        <v>afa55d0e0004</v>
      </c>
      <c r="I356">
        <f>VLOOKUP(Table14[[#This Row],[menu_id]],Table2[#All],5,0)</f>
        <v>5.99</v>
      </c>
      <c r="J356">
        <f>VLOOKUP(Table14[[#This Row],[menu_id]],Table2[#All],6,0)</f>
        <v>11.5</v>
      </c>
      <c r="K356" t="str">
        <f>VLOOKUP(Table14[[#This Row],[menu_id]],Table2[#All],7,0)</f>
        <v>lunch</v>
      </c>
      <c r="L356" t="str">
        <f>VLOOKUP(Table14[[#This Row],[menu_id]],Table2[#All],8,0)</f>
        <v>Chicago</v>
      </c>
    </row>
    <row r="357" spans="1:12" x14ac:dyDescent="0.35">
      <c r="A357" t="s">
        <v>970</v>
      </c>
      <c r="B357" t="s">
        <v>147</v>
      </c>
      <c r="C357" t="s">
        <v>9</v>
      </c>
      <c r="D357" t="s">
        <v>971</v>
      </c>
      <c r="E357" t="b">
        <v>1</v>
      </c>
      <c r="F357" s="24">
        <f>VLOOKUP(Table14[[#This Row],[menu_id]],Table2[#All],2,0)</f>
        <v>43567</v>
      </c>
      <c r="G357" t="str">
        <f>VLOOKUP(Table14[[#This Row],[menu_id]],Table2[#All],3,0)</f>
        <v>fc0e92657d16</v>
      </c>
      <c r="H357" t="str">
        <f>VLOOKUP(Table14[[#This Row],[menu_id]],Table2[#All],4,0)</f>
        <v>d7730782fbfb</v>
      </c>
      <c r="I357">
        <f>VLOOKUP(Table14[[#This Row],[menu_id]],Table2[#All],5,0)</f>
        <v>5.75</v>
      </c>
      <c r="J357">
        <f>VLOOKUP(Table14[[#This Row],[menu_id]],Table2[#All],6,0)</f>
        <v>10.1</v>
      </c>
      <c r="K357" t="str">
        <f>VLOOKUP(Table14[[#This Row],[menu_id]],Table2[#All],7,0)</f>
        <v>lunch</v>
      </c>
      <c r="L357" t="str">
        <f>VLOOKUP(Table14[[#This Row],[menu_id]],Table2[#All],8,0)</f>
        <v>Seattle</v>
      </c>
    </row>
    <row r="358" spans="1:12" x14ac:dyDescent="0.35">
      <c r="A358" t="s">
        <v>972</v>
      </c>
      <c r="B358" t="s">
        <v>211</v>
      </c>
      <c r="C358" t="s">
        <v>9</v>
      </c>
      <c r="D358" t="s">
        <v>973</v>
      </c>
      <c r="E358" t="b">
        <v>1</v>
      </c>
      <c r="F358" s="24">
        <f>VLOOKUP(Table14[[#This Row],[menu_id]],Table2[#All],2,0)</f>
        <v>43564</v>
      </c>
      <c r="G358" t="str">
        <f>VLOOKUP(Table14[[#This Row],[menu_id]],Table2[#All],3,0)</f>
        <v>8c02e5587b5b</v>
      </c>
      <c r="H358" t="str">
        <f>VLOOKUP(Table14[[#This Row],[menu_id]],Table2[#All],4,0)</f>
        <v>034156a10a72</v>
      </c>
      <c r="I358">
        <f>VLOOKUP(Table14[[#This Row],[menu_id]],Table2[#All],5,0)</f>
        <v>5.15</v>
      </c>
      <c r="J358">
        <f>VLOOKUP(Table14[[#This Row],[menu_id]],Table2[#All],6,0)</f>
        <v>11.5</v>
      </c>
      <c r="K358" t="str">
        <f>VLOOKUP(Table14[[#This Row],[menu_id]],Table2[#All],7,0)</f>
        <v>lunch</v>
      </c>
      <c r="L358" t="str">
        <f>VLOOKUP(Table14[[#This Row],[menu_id]],Table2[#All],8,0)</f>
        <v>Chicago</v>
      </c>
    </row>
    <row r="359" spans="1:12" x14ac:dyDescent="0.35">
      <c r="A359" t="s">
        <v>974</v>
      </c>
      <c r="B359" t="s">
        <v>286</v>
      </c>
      <c r="C359" t="s">
        <v>9</v>
      </c>
      <c r="D359" t="s">
        <v>481</v>
      </c>
      <c r="E359" t="b">
        <v>1</v>
      </c>
      <c r="F359" s="24">
        <f>VLOOKUP(Table14[[#This Row],[menu_id]],Table2[#All],2,0)</f>
        <v>43557</v>
      </c>
      <c r="G359" t="str">
        <f>VLOOKUP(Table14[[#This Row],[menu_id]],Table2[#All],3,0)</f>
        <v>0b0897e22802</v>
      </c>
      <c r="H359" t="str">
        <f>VLOOKUP(Table14[[#This Row],[menu_id]],Table2[#All],4,0)</f>
        <v>a5a1955b27fc</v>
      </c>
      <c r="I359">
        <f>VLOOKUP(Table14[[#This Row],[menu_id]],Table2[#All],5,0)</f>
        <v>5</v>
      </c>
      <c r="J359">
        <f>VLOOKUP(Table14[[#This Row],[menu_id]],Table2[#All],6,0)</f>
        <v>11.5</v>
      </c>
      <c r="K359" t="str">
        <f>VLOOKUP(Table14[[#This Row],[menu_id]],Table2[#All],7,0)</f>
        <v>lunch</v>
      </c>
      <c r="L359" t="str">
        <f>VLOOKUP(Table14[[#This Row],[menu_id]],Table2[#All],8,0)</f>
        <v>Chicago</v>
      </c>
    </row>
    <row r="360" spans="1:12" x14ac:dyDescent="0.35">
      <c r="A360" t="s">
        <v>975</v>
      </c>
      <c r="B360" t="s">
        <v>508</v>
      </c>
      <c r="C360" t="s">
        <v>9</v>
      </c>
      <c r="D360" t="s">
        <v>976</v>
      </c>
      <c r="E360" t="b">
        <v>1</v>
      </c>
      <c r="F360" s="24">
        <f>VLOOKUP(Table14[[#This Row],[menu_id]],Table2[#All],2,0)</f>
        <v>43557</v>
      </c>
      <c r="G360" t="str">
        <f>VLOOKUP(Table14[[#This Row],[menu_id]],Table2[#All],3,0)</f>
        <v>adcb80ca9872</v>
      </c>
      <c r="H360" t="str">
        <f>VLOOKUP(Table14[[#This Row],[menu_id]],Table2[#All],4,0)</f>
        <v>7d8b8e0a0ebb</v>
      </c>
      <c r="I360">
        <f>VLOOKUP(Table14[[#This Row],[menu_id]],Table2[#All],5,0)</f>
        <v>5.5</v>
      </c>
      <c r="J360">
        <f>VLOOKUP(Table14[[#This Row],[menu_id]],Table2[#All],6,0)</f>
        <v>10.1</v>
      </c>
      <c r="K360" t="str">
        <f>VLOOKUP(Table14[[#This Row],[menu_id]],Table2[#All],7,0)</f>
        <v>lunch</v>
      </c>
      <c r="L360" t="str">
        <f>VLOOKUP(Table14[[#This Row],[menu_id]],Table2[#All],8,0)</f>
        <v>Seattle</v>
      </c>
    </row>
    <row r="361" spans="1:12" x14ac:dyDescent="0.35">
      <c r="A361" t="s">
        <v>977</v>
      </c>
      <c r="B361" t="s">
        <v>43</v>
      </c>
      <c r="C361" t="s">
        <v>9</v>
      </c>
      <c r="D361" t="s">
        <v>978</v>
      </c>
      <c r="E361" t="b">
        <v>1</v>
      </c>
      <c r="F361" s="24">
        <f>VLOOKUP(Table14[[#This Row],[menu_id]],Table2[#All],2,0)</f>
        <v>43556</v>
      </c>
      <c r="G361" t="str">
        <f>VLOOKUP(Table14[[#This Row],[menu_id]],Table2[#All],3,0)</f>
        <v>e768f704c6ae</v>
      </c>
      <c r="H361" t="str">
        <f>VLOOKUP(Table14[[#This Row],[menu_id]],Table2[#All],4,0)</f>
        <v>340fb85a346c</v>
      </c>
      <c r="I361">
        <f>VLOOKUP(Table14[[#This Row],[menu_id]],Table2[#All],5,0)</f>
        <v>5.8</v>
      </c>
      <c r="J361">
        <f>VLOOKUP(Table14[[#This Row],[menu_id]],Table2[#All],6,0)</f>
        <v>10.1</v>
      </c>
      <c r="K361" t="str">
        <f>VLOOKUP(Table14[[#This Row],[menu_id]],Table2[#All],7,0)</f>
        <v>lunch</v>
      </c>
      <c r="L361" t="str">
        <f>VLOOKUP(Table14[[#This Row],[menu_id]],Table2[#All],8,0)</f>
        <v>Seattle</v>
      </c>
    </row>
    <row r="362" spans="1:12" x14ac:dyDescent="0.35">
      <c r="A362" t="s">
        <v>979</v>
      </c>
      <c r="B362" t="s">
        <v>100</v>
      </c>
      <c r="C362" t="s">
        <v>9</v>
      </c>
      <c r="D362" t="s">
        <v>980</v>
      </c>
      <c r="E362" t="b">
        <v>1</v>
      </c>
      <c r="F362" s="24">
        <f>VLOOKUP(Table14[[#This Row],[menu_id]],Table2[#All],2,0)</f>
        <v>43564</v>
      </c>
      <c r="G362" t="str">
        <f>VLOOKUP(Table14[[#This Row],[menu_id]],Table2[#All],3,0)</f>
        <v>d0e4efc702e0</v>
      </c>
      <c r="H362" t="str">
        <f>VLOOKUP(Table14[[#This Row],[menu_id]],Table2[#All],4,0)</f>
        <v>8cab6275ddb5</v>
      </c>
      <c r="I362">
        <f>VLOOKUP(Table14[[#This Row],[menu_id]],Table2[#All],5,0)</f>
        <v>5.75</v>
      </c>
      <c r="J362">
        <f>VLOOKUP(Table14[[#This Row],[menu_id]],Table2[#All],6,0)</f>
        <v>11.5</v>
      </c>
      <c r="K362" t="str">
        <f>VLOOKUP(Table14[[#This Row],[menu_id]],Table2[#All],7,0)</f>
        <v>lunch</v>
      </c>
      <c r="L362" t="str">
        <f>VLOOKUP(Table14[[#This Row],[menu_id]],Table2[#All],8,0)</f>
        <v>Chicago</v>
      </c>
    </row>
    <row r="363" spans="1:12" x14ac:dyDescent="0.35">
      <c r="A363" t="s">
        <v>981</v>
      </c>
      <c r="B363" t="s">
        <v>202</v>
      </c>
      <c r="C363" t="s">
        <v>9</v>
      </c>
      <c r="D363" t="s">
        <v>494</v>
      </c>
      <c r="E363" t="b">
        <v>1</v>
      </c>
      <c r="F363" s="24">
        <f>VLOOKUP(Table14[[#This Row],[menu_id]],Table2[#All],2,0)</f>
        <v>43563</v>
      </c>
      <c r="G363" t="str">
        <f>VLOOKUP(Table14[[#This Row],[menu_id]],Table2[#All],3,0)</f>
        <v>edfff5bf01fa</v>
      </c>
      <c r="H363" t="str">
        <f>VLOOKUP(Table14[[#This Row],[menu_id]],Table2[#All],4,0)</f>
        <v>8537e1327cdb</v>
      </c>
      <c r="I363">
        <f>VLOOKUP(Table14[[#This Row],[menu_id]],Table2[#All],5,0)</f>
        <v>4.95</v>
      </c>
      <c r="J363">
        <f>VLOOKUP(Table14[[#This Row],[menu_id]],Table2[#All],6,0)</f>
        <v>10.1</v>
      </c>
      <c r="K363" t="str">
        <f>VLOOKUP(Table14[[#This Row],[menu_id]],Table2[#All],7,0)</f>
        <v>lunch</v>
      </c>
      <c r="L363" t="str">
        <f>VLOOKUP(Table14[[#This Row],[menu_id]],Table2[#All],8,0)</f>
        <v>Seattle</v>
      </c>
    </row>
    <row r="364" spans="1:12" x14ac:dyDescent="0.35">
      <c r="A364" t="s">
        <v>982</v>
      </c>
      <c r="B364" t="s">
        <v>175</v>
      </c>
      <c r="C364" t="s">
        <v>9</v>
      </c>
      <c r="D364" t="s">
        <v>457</v>
      </c>
      <c r="E364" t="b">
        <v>1</v>
      </c>
      <c r="F364" s="24">
        <f>VLOOKUP(Table14[[#This Row],[menu_id]],Table2[#All],2,0)</f>
        <v>43556</v>
      </c>
      <c r="G364" t="str">
        <f>VLOOKUP(Table14[[#This Row],[menu_id]],Table2[#All],3,0)</f>
        <v>aea08a81b9f2</v>
      </c>
      <c r="H364" t="str">
        <f>VLOOKUP(Table14[[#This Row],[menu_id]],Table2[#All],4,0)</f>
        <v>a969c477134f</v>
      </c>
      <c r="I364">
        <f>VLOOKUP(Table14[[#This Row],[menu_id]],Table2[#All],5,0)</f>
        <v>11</v>
      </c>
      <c r="J364">
        <f>VLOOKUP(Table14[[#This Row],[menu_id]],Table2[#All],6,0)</f>
        <v>11.5</v>
      </c>
      <c r="K364" t="str">
        <f>VLOOKUP(Table14[[#This Row],[menu_id]],Table2[#All],7,0)</f>
        <v>lunch</v>
      </c>
      <c r="L364" t="str">
        <f>VLOOKUP(Table14[[#This Row],[menu_id]],Table2[#All],8,0)</f>
        <v>Chicago</v>
      </c>
    </row>
    <row r="365" spans="1:12" x14ac:dyDescent="0.35">
      <c r="A365" t="s">
        <v>983</v>
      </c>
      <c r="B365" t="s">
        <v>563</v>
      </c>
      <c r="C365" t="s">
        <v>9</v>
      </c>
      <c r="D365" t="s">
        <v>984</v>
      </c>
      <c r="E365" t="b">
        <v>1</v>
      </c>
      <c r="F365" s="24">
        <f>VLOOKUP(Table14[[#This Row],[menu_id]],Table2[#All],2,0)</f>
        <v>43567</v>
      </c>
      <c r="G365" t="str">
        <f>VLOOKUP(Table14[[#This Row],[menu_id]],Table2[#All],3,0)</f>
        <v>7f1dfb16d132</v>
      </c>
      <c r="H365" t="str">
        <f>VLOOKUP(Table14[[#This Row],[menu_id]],Table2[#All],4,0)</f>
        <v>2bab1f6cc3e1</v>
      </c>
      <c r="I365">
        <f>VLOOKUP(Table14[[#This Row],[menu_id]],Table2[#All],5,0)</f>
        <v>7</v>
      </c>
      <c r="J365">
        <f>VLOOKUP(Table14[[#This Row],[menu_id]],Table2[#All],6,0)</f>
        <v>11.5</v>
      </c>
      <c r="K365" t="str">
        <f>VLOOKUP(Table14[[#This Row],[menu_id]],Table2[#All],7,0)</f>
        <v>lunch</v>
      </c>
      <c r="L365" t="str">
        <f>VLOOKUP(Table14[[#This Row],[menu_id]],Table2[#All],8,0)</f>
        <v>Chicago</v>
      </c>
    </row>
    <row r="366" spans="1:12" x14ac:dyDescent="0.35">
      <c r="A366" t="s">
        <v>985</v>
      </c>
      <c r="B366" t="s">
        <v>134</v>
      </c>
      <c r="C366" t="s">
        <v>9</v>
      </c>
      <c r="D366" t="s">
        <v>986</v>
      </c>
      <c r="E366" t="b">
        <v>1</v>
      </c>
      <c r="F366" s="24">
        <f>VLOOKUP(Table14[[#This Row],[menu_id]],Table2[#All],2,0)</f>
        <v>43559</v>
      </c>
      <c r="G366" t="str">
        <f>VLOOKUP(Table14[[#This Row],[menu_id]],Table2[#All],3,0)</f>
        <v>4e1ff031d14e</v>
      </c>
      <c r="H366" t="str">
        <f>VLOOKUP(Table14[[#This Row],[menu_id]],Table2[#All],4,0)</f>
        <v>d7730782fbfb</v>
      </c>
      <c r="I366">
        <f>VLOOKUP(Table14[[#This Row],[menu_id]],Table2[#All],5,0)</f>
        <v>5.75</v>
      </c>
      <c r="J366">
        <f>VLOOKUP(Table14[[#This Row],[menu_id]],Table2[#All],6,0)</f>
        <v>10.1</v>
      </c>
      <c r="K366" t="str">
        <f>VLOOKUP(Table14[[#This Row],[menu_id]],Table2[#All],7,0)</f>
        <v>lunch</v>
      </c>
      <c r="L366" t="str">
        <f>VLOOKUP(Table14[[#This Row],[menu_id]],Table2[#All],8,0)</f>
        <v>Seattle</v>
      </c>
    </row>
    <row r="367" spans="1:12" x14ac:dyDescent="0.35">
      <c r="A367" t="s">
        <v>987</v>
      </c>
      <c r="B367" t="s">
        <v>26</v>
      </c>
      <c r="C367" t="s">
        <v>9</v>
      </c>
      <c r="D367" t="s">
        <v>988</v>
      </c>
      <c r="E367" t="b">
        <v>1</v>
      </c>
      <c r="F367" s="24">
        <f>VLOOKUP(Table14[[#This Row],[menu_id]],Table2[#All],2,0)</f>
        <v>43563</v>
      </c>
      <c r="G367" t="str">
        <f>VLOOKUP(Table14[[#This Row],[menu_id]],Table2[#All],3,0)</f>
        <v>98ed9d442731</v>
      </c>
      <c r="H367" t="str">
        <f>VLOOKUP(Table14[[#This Row],[menu_id]],Table2[#All],4,0)</f>
        <v>d6f74fb09f9d</v>
      </c>
      <c r="I367">
        <f>VLOOKUP(Table14[[#This Row],[menu_id]],Table2[#All],5,0)</f>
        <v>7.5</v>
      </c>
      <c r="J367">
        <f>VLOOKUP(Table14[[#This Row],[menu_id]],Table2[#All],6,0)</f>
        <v>11.5</v>
      </c>
      <c r="K367" t="str">
        <f>VLOOKUP(Table14[[#This Row],[menu_id]],Table2[#All],7,0)</f>
        <v>lunch</v>
      </c>
      <c r="L367" t="str">
        <f>VLOOKUP(Table14[[#This Row],[menu_id]],Table2[#All],8,0)</f>
        <v>Chicago</v>
      </c>
    </row>
    <row r="368" spans="1:12" x14ac:dyDescent="0.35">
      <c r="A368" t="s">
        <v>989</v>
      </c>
      <c r="B368" t="s">
        <v>225</v>
      </c>
      <c r="C368" t="s">
        <v>9</v>
      </c>
      <c r="D368" t="s">
        <v>990</v>
      </c>
      <c r="E368" t="b">
        <v>1</v>
      </c>
      <c r="F368" s="24">
        <f>VLOOKUP(Table14[[#This Row],[menu_id]],Table2[#All],2,0)</f>
        <v>43559</v>
      </c>
      <c r="G368" t="str">
        <f>VLOOKUP(Table14[[#This Row],[menu_id]],Table2[#All],3,0)</f>
        <v>2e1282b7ffa0</v>
      </c>
      <c r="H368" t="str">
        <f>VLOOKUP(Table14[[#This Row],[menu_id]],Table2[#All],4,0)</f>
        <v>e7202ab74a2f</v>
      </c>
      <c r="I368">
        <f>VLOOKUP(Table14[[#This Row],[menu_id]],Table2[#All],5,0)</f>
        <v>5</v>
      </c>
      <c r="J368">
        <f>VLOOKUP(Table14[[#This Row],[menu_id]],Table2[#All],6,0)</f>
        <v>10.1</v>
      </c>
      <c r="K368" t="str">
        <f>VLOOKUP(Table14[[#This Row],[menu_id]],Table2[#All],7,0)</f>
        <v>lunch</v>
      </c>
      <c r="L368" t="str">
        <f>VLOOKUP(Table14[[#This Row],[menu_id]],Table2[#All],8,0)</f>
        <v>Seattle</v>
      </c>
    </row>
    <row r="369" spans="1:12" x14ac:dyDescent="0.35">
      <c r="A369" t="s">
        <v>991</v>
      </c>
      <c r="B369" t="s">
        <v>225</v>
      </c>
      <c r="C369" t="s">
        <v>9</v>
      </c>
      <c r="D369" t="s">
        <v>992</v>
      </c>
      <c r="E369" t="b">
        <v>1</v>
      </c>
      <c r="F369" s="24">
        <f>VLOOKUP(Table14[[#This Row],[menu_id]],Table2[#All],2,0)</f>
        <v>43559</v>
      </c>
      <c r="G369" t="str">
        <f>VLOOKUP(Table14[[#This Row],[menu_id]],Table2[#All],3,0)</f>
        <v>2e1282b7ffa0</v>
      </c>
      <c r="H369" t="str">
        <f>VLOOKUP(Table14[[#This Row],[menu_id]],Table2[#All],4,0)</f>
        <v>e7202ab74a2f</v>
      </c>
      <c r="I369">
        <f>VLOOKUP(Table14[[#This Row],[menu_id]],Table2[#All],5,0)</f>
        <v>5</v>
      </c>
      <c r="J369">
        <f>VLOOKUP(Table14[[#This Row],[menu_id]],Table2[#All],6,0)</f>
        <v>10.1</v>
      </c>
      <c r="K369" t="str">
        <f>VLOOKUP(Table14[[#This Row],[menu_id]],Table2[#All],7,0)</f>
        <v>lunch</v>
      </c>
      <c r="L369" t="str">
        <f>VLOOKUP(Table14[[#This Row],[menu_id]],Table2[#All],8,0)</f>
        <v>Seattle</v>
      </c>
    </row>
    <row r="370" spans="1:12" x14ac:dyDescent="0.35">
      <c r="A370" t="s">
        <v>993</v>
      </c>
      <c r="B370" t="s">
        <v>508</v>
      </c>
      <c r="C370" t="s">
        <v>9</v>
      </c>
      <c r="D370" t="s">
        <v>994</v>
      </c>
      <c r="E370" t="b">
        <v>1</v>
      </c>
      <c r="F370" s="24">
        <f>VLOOKUP(Table14[[#This Row],[menu_id]],Table2[#All],2,0)</f>
        <v>43557</v>
      </c>
      <c r="G370" t="str">
        <f>VLOOKUP(Table14[[#This Row],[menu_id]],Table2[#All],3,0)</f>
        <v>adcb80ca9872</v>
      </c>
      <c r="H370" t="str">
        <f>VLOOKUP(Table14[[#This Row],[menu_id]],Table2[#All],4,0)</f>
        <v>7d8b8e0a0ebb</v>
      </c>
      <c r="I370">
        <f>VLOOKUP(Table14[[#This Row],[menu_id]],Table2[#All],5,0)</f>
        <v>5.5</v>
      </c>
      <c r="J370">
        <f>VLOOKUP(Table14[[#This Row],[menu_id]],Table2[#All],6,0)</f>
        <v>10.1</v>
      </c>
      <c r="K370" t="str">
        <f>VLOOKUP(Table14[[#This Row],[menu_id]],Table2[#All],7,0)</f>
        <v>lunch</v>
      </c>
      <c r="L370" t="str">
        <f>VLOOKUP(Table14[[#This Row],[menu_id]],Table2[#All],8,0)</f>
        <v>Seattle</v>
      </c>
    </row>
    <row r="371" spans="1:12" x14ac:dyDescent="0.35">
      <c r="A371" t="s">
        <v>995</v>
      </c>
      <c r="B371" t="s">
        <v>29</v>
      </c>
      <c r="C371" t="s">
        <v>9</v>
      </c>
      <c r="D371" t="s">
        <v>996</v>
      </c>
      <c r="E371" t="b">
        <v>1</v>
      </c>
      <c r="F371" s="24">
        <f>VLOOKUP(Table14[[#This Row],[menu_id]],Table2[#All],2,0)</f>
        <v>43559</v>
      </c>
      <c r="G371" t="str">
        <f>VLOOKUP(Table14[[#This Row],[menu_id]],Table2[#All],3,0)</f>
        <v>df94eb67fff2</v>
      </c>
      <c r="H371" t="str">
        <f>VLOOKUP(Table14[[#This Row],[menu_id]],Table2[#All],4,0)</f>
        <v>64216152ce0a</v>
      </c>
      <c r="I371">
        <f>VLOOKUP(Table14[[#This Row],[menu_id]],Table2[#All],5,0)</f>
        <v>6</v>
      </c>
      <c r="J371">
        <f>VLOOKUP(Table14[[#This Row],[menu_id]],Table2[#All],6,0)</f>
        <v>11.5</v>
      </c>
      <c r="K371" t="str">
        <f>VLOOKUP(Table14[[#This Row],[menu_id]],Table2[#All],7,0)</f>
        <v>lunch</v>
      </c>
      <c r="L371" t="str">
        <f>VLOOKUP(Table14[[#This Row],[menu_id]],Table2[#All],8,0)</f>
        <v>Chicago</v>
      </c>
    </row>
    <row r="372" spans="1:12" x14ac:dyDescent="0.35">
      <c r="A372" t="s">
        <v>997</v>
      </c>
      <c r="B372" t="s">
        <v>108</v>
      </c>
      <c r="C372" t="s">
        <v>9</v>
      </c>
      <c r="D372" t="s">
        <v>998</v>
      </c>
      <c r="E372" t="b">
        <v>1</v>
      </c>
      <c r="F372" s="24">
        <f>VLOOKUP(Table14[[#This Row],[menu_id]],Table2[#All],2,0)</f>
        <v>43565</v>
      </c>
      <c r="G372" t="str">
        <f>VLOOKUP(Table14[[#This Row],[menu_id]],Table2[#All],3,0)</f>
        <v>c14aa4830177</v>
      </c>
      <c r="H372" t="str">
        <f>VLOOKUP(Table14[[#This Row],[menu_id]],Table2[#All],4,0)</f>
        <v>7b2a7251b54c</v>
      </c>
      <c r="I372">
        <f>VLOOKUP(Table14[[#This Row],[menu_id]],Table2[#All],5,0)</f>
        <v>5.95</v>
      </c>
      <c r="J372">
        <f>VLOOKUP(Table14[[#This Row],[menu_id]],Table2[#All],6,0)</f>
        <v>10.1</v>
      </c>
      <c r="K372" t="str">
        <f>VLOOKUP(Table14[[#This Row],[menu_id]],Table2[#All],7,0)</f>
        <v>lunch</v>
      </c>
      <c r="L372" t="str">
        <f>VLOOKUP(Table14[[#This Row],[menu_id]],Table2[#All],8,0)</f>
        <v>Seattle</v>
      </c>
    </row>
    <row r="373" spans="1:12" x14ac:dyDescent="0.35">
      <c r="A373" t="s">
        <v>999</v>
      </c>
      <c r="B373" t="s">
        <v>508</v>
      </c>
      <c r="C373" t="s">
        <v>9</v>
      </c>
      <c r="D373" t="s">
        <v>1000</v>
      </c>
      <c r="E373" t="b">
        <v>1</v>
      </c>
      <c r="F373" s="24">
        <f>VLOOKUP(Table14[[#This Row],[menu_id]],Table2[#All],2,0)</f>
        <v>43557</v>
      </c>
      <c r="G373" t="str">
        <f>VLOOKUP(Table14[[#This Row],[menu_id]],Table2[#All],3,0)</f>
        <v>adcb80ca9872</v>
      </c>
      <c r="H373" t="str">
        <f>VLOOKUP(Table14[[#This Row],[menu_id]],Table2[#All],4,0)</f>
        <v>7d8b8e0a0ebb</v>
      </c>
      <c r="I373">
        <f>VLOOKUP(Table14[[#This Row],[menu_id]],Table2[#All],5,0)</f>
        <v>5.5</v>
      </c>
      <c r="J373">
        <f>VLOOKUP(Table14[[#This Row],[menu_id]],Table2[#All],6,0)</f>
        <v>10.1</v>
      </c>
      <c r="K373" t="str">
        <f>VLOOKUP(Table14[[#This Row],[menu_id]],Table2[#All],7,0)</f>
        <v>lunch</v>
      </c>
      <c r="L373" t="str">
        <f>VLOOKUP(Table14[[#This Row],[menu_id]],Table2[#All],8,0)</f>
        <v>Seattle</v>
      </c>
    </row>
    <row r="374" spans="1:12" x14ac:dyDescent="0.35">
      <c r="A374" t="s">
        <v>1001</v>
      </c>
      <c r="B374" t="s">
        <v>81</v>
      </c>
      <c r="C374" t="s">
        <v>9</v>
      </c>
      <c r="D374" t="s">
        <v>1002</v>
      </c>
      <c r="E374" t="b">
        <v>1</v>
      </c>
      <c r="F374" s="24">
        <f>VLOOKUP(Table14[[#This Row],[menu_id]],Table2[#All],2,0)</f>
        <v>43564</v>
      </c>
      <c r="G374" t="str">
        <f>VLOOKUP(Table14[[#This Row],[menu_id]],Table2[#All],3,0)</f>
        <v>9adf6d17e5a9</v>
      </c>
      <c r="H374" t="str">
        <f>VLOOKUP(Table14[[#This Row],[menu_id]],Table2[#All],4,0)</f>
        <v>ad304fb4f951</v>
      </c>
      <c r="I374">
        <f>VLOOKUP(Table14[[#This Row],[menu_id]],Table2[#All],5,0)</f>
        <v>6.25</v>
      </c>
      <c r="J374">
        <f>VLOOKUP(Table14[[#This Row],[menu_id]],Table2[#All],6,0)</f>
        <v>10.1</v>
      </c>
      <c r="K374" t="str">
        <f>VLOOKUP(Table14[[#This Row],[menu_id]],Table2[#All],7,0)</f>
        <v>lunch</v>
      </c>
      <c r="L374" t="str">
        <f>VLOOKUP(Table14[[#This Row],[menu_id]],Table2[#All],8,0)</f>
        <v>Seattle</v>
      </c>
    </row>
    <row r="375" spans="1:12" x14ac:dyDescent="0.35">
      <c r="A375" t="s">
        <v>1003</v>
      </c>
      <c r="B375" t="s">
        <v>12</v>
      </c>
      <c r="C375" t="s">
        <v>9</v>
      </c>
      <c r="D375" t="s">
        <v>1004</v>
      </c>
      <c r="E375" t="b">
        <v>1</v>
      </c>
      <c r="F375" s="24">
        <f>VLOOKUP(Table14[[#This Row],[menu_id]],Table2[#All],2,0)</f>
        <v>43565</v>
      </c>
      <c r="G375" t="str">
        <f>VLOOKUP(Table14[[#This Row],[menu_id]],Table2[#All],3,0)</f>
        <v>a96bf3d329be</v>
      </c>
      <c r="H375" t="str">
        <f>VLOOKUP(Table14[[#This Row],[menu_id]],Table2[#All],4,0)</f>
        <v>b2ef540e3dbe</v>
      </c>
      <c r="I375">
        <f>VLOOKUP(Table14[[#This Row],[menu_id]],Table2[#All],5,0)</f>
        <v>6.8</v>
      </c>
      <c r="J375">
        <f>VLOOKUP(Table14[[#This Row],[menu_id]],Table2[#All],6,0)</f>
        <v>10.1</v>
      </c>
      <c r="K375" t="str">
        <f>VLOOKUP(Table14[[#This Row],[menu_id]],Table2[#All],7,0)</f>
        <v>lunch</v>
      </c>
      <c r="L375" t="str">
        <f>VLOOKUP(Table14[[#This Row],[menu_id]],Table2[#All],8,0)</f>
        <v>Seattle</v>
      </c>
    </row>
    <row r="376" spans="1:12" x14ac:dyDescent="0.35">
      <c r="A376" t="s">
        <v>1005</v>
      </c>
      <c r="B376" t="s">
        <v>32</v>
      </c>
      <c r="C376" t="s">
        <v>9</v>
      </c>
      <c r="D376" t="s">
        <v>1006</v>
      </c>
      <c r="E376" t="b">
        <v>1</v>
      </c>
      <c r="F376" s="24">
        <f>VLOOKUP(Table14[[#This Row],[menu_id]],Table2[#All],2,0)</f>
        <v>43565</v>
      </c>
      <c r="G376" t="str">
        <f>VLOOKUP(Table14[[#This Row],[menu_id]],Table2[#All],3,0)</f>
        <v>ba1d97f69656</v>
      </c>
      <c r="H376" t="str">
        <f>VLOOKUP(Table14[[#This Row],[menu_id]],Table2[#All],4,0)</f>
        <v>a969c477134f</v>
      </c>
      <c r="I376">
        <f>VLOOKUP(Table14[[#This Row],[menu_id]],Table2[#All],5,0)</f>
        <v>11</v>
      </c>
      <c r="J376">
        <f>VLOOKUP(Table14[[#This Row],[menu_id]],Table2[#All],6,0)</f>
        <v>11.5</v>
      </c>
      <c r="K376" t="str">
        <f>VLOOKUP(Table14[[#This Row],[menu_id]],Table2[#All],7,0)</f>
        <v>lunch</v>
      </c>
      <c r="L376" t="str">
        <f>VLOOKUP(Table14[[#This Row],[menu_id]],Table2[#All],8,0)</f>
        <v>Chicago</v>
      </c>
    </row>
    <row r="377" spans="1:12" x14ac:dyDescent="0.35">
      <c r="A377" t="s">
        <v>1007</v>
      </c>
      <c r="B377" t="s">
        <v>286</v>
      </c>
      <c r="C377" t="s">
        <v>9</v>
      </c>
      <c r="D377" t="s">
        <v>1008</v>
      </c>
      <c r="E377" t="b">
        <v>1</v>
      </c>
      <c r="F377" s="24">
        <f>VLOOKUP(Table14[[#This Row],[menu_id]],Table2[#All],2,0)</f>
        <v>43557</v>
      </c>
      <c r="G377" t="str">
        <f>VLOOKUP(Table14[[#This Row],[menu_id]],Table2[#All],3,0)</f>
        <v>0b0897e22802</v>
      </c>
      <c r="H377" t="str">
        <f>VLOOKUP(Table14[[#This Row],[menu_id]],Table2[#All],4,0)</f>
        <v>a5a1955b27fc</v>
      </c>
      <c r="I377">
        <f>VLOOKUP(Table14[[#This Row],[menu_id]],Table2[#All],5,0)</f>
        <v>5</v>
      </c>
      <c r="J377">
        <f>VLOOKUP(Table14[[#This Row],[menu_id]],Table2[#All],6,0)</f>
        <v>11.5</v>
      </c>
      <c r="K377" t="str">
        <f>VLOOKUP(Table14[[#This Row],[menu_id]],Table2[#All],7,0)</f>
        <v>lunch</v>
      </c>
      <c r="L377" t="str">
        <f>VLOOKUP(Table14[[#This Row],[menu_id]],Table2[#All],8,0)</f>
        <v>Chicago</v>
      </c>
    </row>
    <row r="378" spans="1:12" x14ac:dyDescent="0.35">
      <c r="A378" t="s">
        <v>1009</v>
      </c>
      <c r="B378" t="s">
        <v>94</v>
      </c>
      <c r="C378" t="s">
        <v>9</v>
      </c>
      <c r="D378" t="s">
        <v>1010</v>
      </c>
      <c r="E378" t="b">
        <v>1</v>
      </c>
      <c r="F378" s="24">
        <f>VLOOKUP(Table14[[#This Row],[menu_id]],Table2[#All],2,0)</f>
        <v>43567</v>
      </c>
      <c r="G378" t="str">
        <f>VLOOKUP(Table14[[#This Row],[menu_id]],Table2[#All],3,0)</f>
        <v>4cd6c7a1703b</v>
      </c>
      <c r="H378" t="str">
        <f>VLOOKUP(Table14[[#This Row],[menu_id]],Table2[#All],4,0)</f>
        <v>d223e2bce7cf</v>
      </c>
      <c r="I378">
        <f>VLOOKUP(Table14[[#This Row],[menu_id]],Table2[#All],5,0)</f>
        <v>5</v>
      </c>
      <c r="J378">
        <f>VLOOKUP(Table14[[#This Row],[menu_id]],Table2[#All],6,0)</f>
        <v>10.1</v>
      </c>
      <c r="K378" t="str">
        <f>VLOOKUP(Table14[[#This Row],[menu_id]],Table2[#All],7,0)</f>
        <v>lunch</v>
      </c>
      <c r="L378" t="str">
        <f>VLOOKUP(Table14[[#This Row],[menu_id]],Table2[#All],8,0)</f>
        <v>Seattle</v>
      </c>
    </row>
    <row r="379" spans="1:12" x14ac:dyDescent="0.35">
      <c r="A379" t="s">
        <v>1011</v>
      </c>
      <c r="B379" t="s">
        <v>892</v>
      </c>
      <c r="C379" t="s">
        <v>9</v>
      </c>
      <c r="D379" t="s">
        <v>465</v>
      </c>
      <c r="E379" t="b">
        <v>1</v>
      </c>
      <c r="F379" s="24">
        <f>VLOOKUP(Table14[[#This Row],[menu_id]],Table2[#All],2,0)</f>
        <v>43558</v>
      </c>
      <c r="G379" t="str">
        <f>VLOOKUP(Table14[[#This Row],[menu_id]],Table2[#All],3,0)</f>
        <v>fe39833dec47</v>
      </c>
      <c r="H379" t="str">
        <f>VLOOKUP(Table14[[#This Row],[menu_id]],Table2[#All],4,0)</f>
        <v>9b76fd08aabf</v>
      </c>
      <c r="I379">
        <f>VLOOKUP(Table14[[#This Row],[menu_id]],Table2[#All],5,0)</f>
        <v>6.64</v>
      </c>
      <c r="J379">
        <f>VLOOKUP(Table14[[#This Row],[menu_id]],Table2[#All],6,0)</f>
        <v>11.5</v>
      </c>
      <c r="K379" t="str">
        <f>VLOOKUP(Table14[[#This Row],[menu_id]],Table2[#All],7,0)</f>
        <v>lunch</v>
      </c>
      <c r="L379" t="str">
        <f>VLOOKUP(Table14[[#This Row],[menu_id]],Table2[#All],8,0)</f>
        <v>Chicago</v>
      </c>
    </row>
    <row r="380" spans="1:12" x14ac:dyDescent="0.35">
      <c r="A380" t="s">
        <v>1012</v>
      </c>
      <c r="B380" t="s">
        <v>892</v>
      </c>
      <c r="C380" t="s">
        <v>9</v>
      </c>
      <c r="D380" t="s">
        <v>980</v>
      </c>
      <c r="E380" t="b">
        <v>1</v>
      </c>
      <c r="F380" s="24">
        <f>VLOOKUP(Table14[[#This Row],[menu_id]],Table2[#All],2,0)</f>
        <v>43558</v>
      </c>
      <c r="G380" t="str">
        <f>VLOOKUP(Table14[[#This Row],[menu_id]],Table2[#All],3,0)</f>
        <v>fe39833dec47</v>
      </c>
      <c r="H380" t="str">
        <f>VLOOKUP(Table14[[#This Row],[menu_id]],Table2[#All],4,0)</f>
        <v>9b76fd08aabf</v>
      </c>
      <c r="I380">
        <f>VLOOKUP(Table14[[#This Row],[menu_id]],Table2[#All],5,0)</f>
        <v>6.64</v>
      </c>
      <c r="J380">
        <f>VLOOKUP(Table14[[#This Row],[menu_id]],Table2[#All],6,0)</f>
        <v>11.5</v>
      </c>
      <c r="K380" t="str">
        <f>VLOOKUP(Table14[[#This Row],[menu_id]],Table2[#All],7,0)</f>
        <v>lunch</v>
      </c>
      <c r="L380" t="str">
        <f>VLOOKUP(Table14[[#This Row],[menu_id]],Table2[#All],8,0)</f>
        <v>Chicago</v>
      </c>
    </row>
    <row r="381" spans="1:12" x14ac:dyDescent="0.35">
      <c r="A381" t="s">
        <v>1013</v>
      </c>
      <c r="B381" t="s">
        <v>103</v>
      </c>
      <c r="C381" t="s">
        <v>9</v>
      </c>
      <c r="D381" t="s">
        <v>1014</v>
      </c>
      <c r="E381" t="b">
        <v>0</v>
      </c>
      <c r="F381" s="24">
        <f>VLOOKUP(Table14[[#This Row],[menu_id]],Table2[#All],2,0)</f>
        <v>43563</v>
      </c>
      <c r="G381" t="str">
        <f>VLOOKUP(Table14[[#This Row],[menu_id]],Table2[#All],3,0)</f>
        <v>d5f63db8ad27</v>
      </c>
      <c r="H381" t="str">
        <f>VLOOKUP(Table14[[#This Row],[menu_id]],Table2[#All],4,0)</f>
        <v>9b76fd08aabf</v>
      </c>
      <c r="I381">
        <f>VLOOKUP(Table14[[#This Row],[menu_id]],Table2[#All],5,0)</f>
        <v>6.64</v>
      </c>
      <c r="J381">
        <f>VLOOKUP(Table14[[#This Row],[menu_id]],Table2[#All],6,0)</f>
        <v>11.5</v>
      </c>
      <c r="K381" t="str">
        <f>VLOOKUP(Table14[[#This Row],[menu_id]],Table2[#All],7,0)</f>
        <v>lunch</v>
      </c>
      <c r="L381" t="str">
        <f>VLOOKUP(Table14[[#This Row],[menu_id]],Table2[#All],8,0)</f>
        <v>Chicago</v>
      </c>
    </row>
    <row r="382" spans="1:12" x14ac:dyDescent="0.35">
      <c r="A382" t="s">
        <v>1015</v>
      </c>
      <c r="B382" t="s">
        <v>418</v>
      </c>
      <c r="C382" t="s">
        <v>9</v>
      </c>
      <c r="D382" t="s">
        <v>1016</v>
      </c>
      <c r="E382" t="b">
        <v>1</v>
      </c>
      <c r="F382" s="24">
        <f>VLOOKUP(Table14[[#This Row],[menu_id]],Table2[#All],2,0)</f>
        <v>43563</v>
      </c>
      <c r="G382" t="str">
        <f>VLOOKUP(Table14[[#This Row],[menu_id]],Table2[#All],3,0)</f>
        <v>6b459442662c</v>
      </c>
      <c r="H382" t="str">
        <f>VLOOKUP(Table14[[#This Row],[menu_id]],Table2[#All],4,0)</f>
        <v>a969c477134f</v>
      </c>
      <c r="I382">
        <f>VLOOKUP(Table14[[#This Row],[menu_id]],Table2[#All],5,0)</f>
        <v>11</v>
      </c>
      <c r="J382">
        <f>VLOOKUP(Table14[[#This Row],[menu_id]],Table2[#All],6,0)</f>
        <v>11.5</v>
      </c>
      <c r="K382" t="str">
        <f>VLOOKUP(Table14[[#This Row],[menu_id]],Table2[#All],7,0)</f>
        <v>lunch</v>
      </c>
      <c r="L382" t="str">
        <f>VLOOKUP(Table14[[#This Row],[menu_id]],Table2[#All],8,0)</f>
        <v>Chicago</v>
      </c>
    </row>
    <row r="383" spans="1:12" x14ac:dyDescent="0.35">
      <c r="A383" t="s">
        <v>1017</v>
      </c>
      <c r="B383" t="s">
        <v>49</v>
      </c>
      <c r="C383" t="s">
        <v>9</v>
      </c>
      <c r="D383" t="s">
        <v>1018</v>
      </c>
      <c r="E383" t="b">
        <v>1</v>
      </c>
      <c r="F383" s="24">
        <f>VLOOKUP(Table14[[#This Row],[menu_id]],Table2[#All],2,0)</f>
        <v>43566</v>
      </c>
      <c r="G383" t="str">
        <f>VLOOKUP(Table14[[#This Row],[menu_id]],Table2[#All],3,0)</f>
        <v>7d5495f1a9e4</v>
      </c>
      <c r="H383" t="str">
        <f>VLOOKUP(Table14[[#This Row],[menu_id]],Table2[#All],4,0)</f>
        <v>e7f3f8549a70</v>
      </c>
      <c r="I383">
        <f>VLOOKUP(Table14[[#This Row],[menu_id]],Table2[#All],5,0)</f>
        <v>5</v>
      </c>
      <c r="J383">
        <f>VLOOKUP(Table14[[#This Row],[menu_id]],Table2[#All],6,0)</f>
        <v>11.5</v>
      </c>
      <c r="K383" t="str">
        <f>VLOOKUP(Table14[[#This Row],[menu_id]],Table2[#All],7,0)</f>
        <v>lunch</v>
      </c>
      <c r="L383" t="str">
        <f>VLOOKUP(Table14[[#This Row],[menu_id]],Table2[#All],8,0)</f>
        <v>Chicago</v>
      </c>
    </row>
    <row r="384" spans="1:12" x14ac:dyDescent="0.35">
      <c r="A384" t="s">
        <v>1019</v>
      </c>
      <c r="B384" t="s">
        <v>354</v>
      </c>
      <c r="C384" t="s">
        <v>9</v>
      </c>
      <c r="D384" t="s">
        <v>1020</v>
      </c>
      <c r="E384" t="b">
        <v>1</v>
      </c>
      <c r="F384" s="24">
        <f>VLOOKUP(Table14[[#This Row],[menu_id]],Table2[#All],2,0)</f>
        <v>43565</v>
      </c>
      <c r="G384" t="str">
        <f>VLOOKUP(Table14[[#This Row],[menu_id]],Table2[#All],3,0)</f>
        <v>0f66058b9ec5</v>
      </c>
      <c r="H384" t="str">
        <f>VLOOKUP(Table14[[#This Row],[menu_id]],Table2[#All],4,0)</f>
        <v>85aa296ddc0d</v>
      </c>
      <c r="I384">
        <f>VLOOKUP(Table14[[#This Row],[menu_id]],Table2[#All],5,0)</f>
        <v>4</v>
      </c>
      <c r="J384">
        <f>VLOOKUP(Table14[[#This Row],[menu_id]],Table2[#All],6,0)</f>
        <v>11.5</v>
      </c>
      <c r="K384" t="str">
        <f>VLOOKUP(Table14[[#This Row],[menu_id]],Table2[#All],7,0)</f>
        <v>lunch</v>
      </c>
      <c r="L384" t="str">
        <f>VLOOKUP(Table14[[#This Row],[menu_id]],Table2[#All],8,0)</f>
        <v>Chicago</v>
      </c>
    </row>
    <row r="385" spans="1:12" x14ac:dyDescent="0.35">
      <c r="A385" t="s">
        <v>1021</v>
      </c>
      <c r="B385" t="s">
        <v>147</v>
      </c>
      <c r="C385" t="s">
        <v>9</v>
      </c>
      <c r="D385" t="s">
        <v>1022</v>
      </c>
      <c r="E385" t="b">
        <v>1</v>
      </c>
      <c r="F385" s="24">
        <f>VLOOKUP(Table14[[#This Row],[menu_id]],Table2[#All],2,0)</f>
        <v>43567</v>
      </c>
      <c r="G385" t="str">
        <f>VLOOKUP(Table14[[#This Row],[menu_id]],Table2[#All],3,0)</f>
        <v>fc0e92657d16</v>
      </c>
      <c r="H385" t="str">
        <f>VLOOKUP(Table14[[#This Row],[menu_id]],Table2[#All],4,0)</f>
        <v>d7730782fbfb</v>
      </c>
      <c r="I385">
        <f>VLOOKUP(Table14[[#This Row],[menu_id]],Table2[#All],5,0)</f>
        <v>5.75</v>
      </c>
      <c r="J385">
        <f>VLOOKUP(Table14[[#This Row],[menu_id]],Table2[#All],6,0)</f>
        <v>10.1</v>
      </c>
      <c r="K385" t="str">
        <f>VLOOKUP(Table14[[#This Row],[menu_id]],Table2[#All],7,0)</f>
        <v>lunch</v>
      </c>
      <c r="L385" t="str">
        <f>VLOOKUP(Table14[[#This Row],[menu_id]],Table2[#All],8,0)</f>
        <v>Seattle</v>
      </c>
    </row>
    <row r="386" spans="1:12" x14ac:dyDescent="0.35">
      <c r="A386" t="s">
        <v>1023</v>
      </c>
      <c r="B386" t="s">
        <v>76</v>
      </c>
      <c r="C386" t="s">
        <v>9</v>
      </c>
      <c r="D386" t="s">
        <v>1024</v>
      </c>
      <c r="E386" t="b">
        <v>1</v>
      </c>
      <c r="F386" s="24">
        <f>VLOOKUP(Table14[[#This Row],[menu_id]],Table2[#All],2,0)</f>
        <v>43558</v>
      </c>
      <c r="G386" t="str">
        <f>VLOOKUP(Table14[[#This Row],[menu_id]],Table2[#All],3,0)</f>
        <v>32432515b0ad</v>
      </c>
      <c r="H386" t="str">
        <f>VLOOKUP(Table14[[#This Row],[menu_id]],Table2[#All],4,0)</f>
        <v>1fda2070304d</v>
      </c>
      <c r="I386">
        <f>VLOOKUP(Table14[[#This Row],[menu_id]],Table2[#All],5,0)</f>
        <v>5.5</v>
      </c>
      <c r="J386">
        <f>VLOOKUP(Table14[[#This Row],[menu_id]],Table2[#All],6,0)</f>
        <v>10.1</v>
      </c>
      <c r="K386" t="str">
        <f>VLOOKUP(Table14[[#This Row],[menu_id]],Table2[#All],7,0)</f>
        <v>lunch</v>
      </c>
      <c r="L386" t="str">
        <f>VLOOKUP(Table14[[#This Row],[menu_id]],Table2[#All],8,0)</f>
        <v>Seattle</v>
      </c>
    </row>
    <row r="387" spans="1:12" x14ac:dyDescent="0.35">
      <c r="A387" t="s">
        <v>1025</v>
      </c>
      <c r="B387" t="s">
        <v>346</v>
      </c>
      <c r="C387" t="s">
        <v>9</v>
      </c>
      <c r="D387" t="s">
        <v>1026</v>
      </c>
      <c r="E387" t="b">
        <v>1</v>
      </c>
      <c r="F387" s="24">
        <f>VLOOKUP(Table14[[#This Row],[menu_id]],Table2[#All],2,0)</f>
        <v>43564</v>
      </c>
      <c r="G387" t="str">
        <f>VLOOKUP(Table14[[#This Row],[menu_id]],Table2[#All],3,0)</f>
        <v>e310c04649e0</v>
      </c>
      <c r="H387" t="str">
        <f>VLOOKUP(Table14[[#This Row],[menu_id]],Table2[#All],4,0)</f>
        <v>340fb85a346c</v>
      </c>
      <c r="I387">
        <f>VLOOKUP(Table14[[#This Row],[menu_id]],Table2[#All],5,0)</f>
        <v>5.8</v>
      </c>
      <c r="J387">
        <f>VLOOKUP(Table14[[#This Row],[menu_id]],Table2[#All],6,0)</f>
        <v>10.1</v>
      </c>
      <c r="K387" t="str">
        <f>VLOOKUP(Table14[[#This Row],[menu_id]],Table2[#All],7,0)</f>
        <v>lunch</v>
      </c>
      <c r="L387" t="str">
        <f>VLOOKUP(Table14[[#This Row],[menu_id]],Table2[#All],8,0)</f>
        <v>Seattle</v>
      </c>
    </row>
    <row r="388" spans="1:12" x14ac:dyDescent="0.35">
      <c r="A388" t="s">
        <v>1027</v>
      </c>
      <c r="B388" t="s">
        <v>192</v>
      </c>
      <c r="C388" t="s">
        <v>9</v>
      </c>
      <c r="D388" t="s">
        <v>1028</v>
      </c>
      <c r="E388" t="b">
        <v>1</v>
      </c>
      <c r="F388" s="24">
        <f>VLOOKUP(Table14[[#This Row],[menu_id]],Table2[#All],2,0)</f>
        <v>43566</v>
      </c>
      <c r="G388" t="str">
        <f>VLOOKUP(Table14[[#This Row],[menu_id]],Table2[#All],3,0)</f>
        <v>a344675dde7b</v>
      </c>
      <c r="H388" t="str">
        <f>VLOOKUP(Table14[[#This Row],[menu_id]],Table2[#All],4,0)</f>
        <v>0089c404e5a2</v>
      </c>
      <c r="I388">
        <f>VLOOKUP(Table14[[#This Row],[menu_id]],Table2[#All],5,0)</f>
        <v>6</v>
      </c>
      <c r="J388">
        <f>VLOOKUP(Table14[[#This Row],[menu_id]],Table2[#All],6,0)</f>
        <v>10.1</v>
      </c>
      <c r="K388" t="str">
        <f>VLOOKUP(Table14[[#This Row],[menu_id]],Table2[#All],7,0)</f>
        <v>lunch</v>
      </c>
      <c r="L388" t="str">
        <f>VLOOKUP(Table14[[#This Row],[menu_id]],Table2[#All],8,0)</f>
        <v>Seattle</v>
      </c>
    </row>
    <row r="389" spans="1:12" x14ac:dyDescent="0.35">
      <c r="A389" t="s">
        <v>1029</v>
      </c>
      <c r="B389" t="s">
        <v>336</v>
      </c>
      <c r="C389" t="s">
        <v>9</v>
      </c>
      <c r="D389" t="s">
        <v>1030</v>
      </c>
      <c r="E389" t="b">
        <v>1</v>
      </c>
      <c r="F389" s="24">
        <f>VLOOKUP(Table14[[#This Row],[menu_id]],Table2[#All],2,0)</f>
        <v>43556</v>
      </c>
      <c r="G389" t="str">
        <f>VLOOKUP(Table14[[#This Row],[menu_id]],Table2[#All],3,0)</f>
        <v>41cbd225a772</v>
      </c>
      <c r="H389" t="str">
        <f>VLOOKUP(Table14[[#This Row],[menu_id]],Table2[#All],4,0)</f>
        <v>b2ef540e3dbe</v>
      </c>
      <c r="I389">
        <f>VLOOKUP(Table14[[#This Row],[menu_id]],Table2[#All],5,0)</f>
        <v>6.8</v>
      </c>
      <c r="J389">
        <f>VLOOKUP(Table14[[#This Row],[menu_id]],Table2[#All],6,0)</f>
        <v>10.1</v>
      </c>
      <c r="K389" t="str">
        <f>VLOOKUP(Table14[[#This Row],[menu_id]],Table2[#All],7,0)</f>
        <v>lunch</v>
      </c>
      <c r="L389" t="str">
        <f>VLOOKUP(Table14[[#This Row],[menu_id]],Table2[#All],8,0)</f>
        <v>Seattle</v>
      </c>
    </row>
    <row r="390" spans="1:12" x14ac:dyDescent="0.35">
      <c r="A390" t="s">
        <v>1031</v>
      </c>
      <c r="B390" t="s">
        <v>622</v>
      </c>
      <c r="C390" t="s">
        <v>9</v>
      </c>
      <c r="D390" t="s">
        <v>1032</v>
      </c>
      <c r="E390" t="b">
        <v>1</v>
      </c>
      <c r="F390" s="24">
        <f>VLOOKUP(Table14[[#This Row],[menu_id]],Table2[#All],2,0)</f>
        <v>43560</v>
      </c>
      <c r="G390" t="str">
        <f>VLOOKUP(Table14[[#This Row],[menu_id]],Table2[#All],3,0)</f>
        <v>b1485a284c03</v>
      </c>
      <c r="H390" t="str">
        <f>VLOOKUP(Table14[[#This Row],[menu_id]],Table2[#All],4,0)</f>
        <v>a2f9c9b9cf7a</v>
      </c>
      <c r="I390">
        <f>VLOOKUP(Table14[[#This Row],[menu_id]],Table2[#All],5,0)</f>
        <v>6</v>
      </c>
      <c r="J390">
        <f>VLOOKUP(Table14[[#This Row],[menu_id]],Table2[#All],6,0)</f>
        <v>11.5</v>
      </c>
      <c r="K390" t="str">
        <f>VLOOKUP(Table14[[#This Row],[menu_id]],Table2[#All],7,0)</f>
        <v>lunch</v>
      </c>
      <c r="L390" t="str">
        <f>VLOOKUP(Table14[[#This Row],[menu_id]],Table2[#All],8,0)</f>
        <v>Chicago</v>
      </c>
    </row>
    <row r="391" spans="1:12" x14ac:dyDescent="0.35">
      <c r="A391" t="s">
        <v>1033</v>
      </c>
      <c r="B391" t="s">
        <v>23</v>
      </c>
      <c r="C391" t="s">
        <v>9</v>
      </c>
      <c r="D391" t="s">
        <v>1034</v>
      </c>
      <c r="E391" t="b">
        <v>1</v>
      </c>
      <c r="F391" s="24">
        <f>VLOOKUP(Table14[[#This Row],[menu_id]],Table2[#All],2,0)</f>
        <v>43558</v>
      </c>
      <c r="G391" t="str">
        <f>VLOOKUP(Table14[[#This Row],[menu_id]],Table2[#All],3,0)</f>
        <v>eae2c55ae732</v>
      </c>
      <c r="H391" t="str">
        <f>VLOOKUP(Table14[[#This Row],[menu_id]],Table2[#All],4,0)</f>
        <v>d79e3f439363</v>
      </c>
      <c r="I391">
        <f>VLOOKUP(Table14[[#This Row],[menu_id]],Table2[#All],5,0)</f>
        <v>4.5</v>
      </c>
      <c r="J391">
        <f>VLOOKUP(Table14[[#This Row],[menu_id]],Table2[#All],6,0)</f>
        <v>10.1</v>
      </c>
      <c r="K391" t="str">
        <f>VLOOKUP(Table14[[#This Row],[menu_id]],Table2[#All],7,0)</f>
        <v>lunch</v>
      </c>
      <c r="L391" t="str">
        <f>VLOOKUP(Table14[[#This Row],[menu_id]],Table2[#All],8,0)</f>
        <v>Seattle</v>
      </c>
    </row>
    <row r="392" spans="1:12" x14ac:dyDescent="0.35">
      <c r="A392" t="s">
        <v>1035</v>
      </c>
      <c r="B392" t="s">
        <v>202</v>
      </c>
      <c r="C392" t="s">
        <v>9</v>
      </c>
      <c r="D392" t="s">
        <v>1036</v>
      </c>
      <c r="E392" t="b">
        <v>1</v>
      </c>
      <c r="F392" s="24">
        <f>VLOOKUP(Table14[[#This Row],[menu_id]],Table2[#All],2,0)</f>
        <v>43563</v>
      </c>
      <c r="G392" t="str">
        <f>VLOOKUP(Table14[[#This Row],[menu_id]],Table2[#All],3,0)</f>
        <v>edfff5bf01fa</v>
      </c>
      <c r="H392" t="str">
        <f>VLOOKUP(Table14[[#This Row],[menu_id]],Table2[#All],4,0)</f>
        <v>8537e1327cdb</v>
      </c>
      <c r="I392">
        <f>VLOOKUP(Table14[[#This Row],[menu_id]],Table2[#All],5,0)</f>
        <v>4.95</v>
      </c>
      <c r="J392">
        <f>VLOOKUP(Table14[[#This Row],[menu_id]],Table2[#All],6,0)</f>
        <v>10.1</v>
      </c>
      <c r="K392" t="str">
        <f>VLOOKUP(Table14[[#This Row],[menu_id]],Table2[#All],7,0)</f>
        <v>lunch</v>
      </c>
      <c r="L392" t="str">
        <f>VLOOKUP(Table14[[#This Row],[menu_id]],Table2[#All],8,0)</f>
        <v>Seattle</v>
      </c>
    </row>
    <row r="393" spans="1:12" x14ac:dyDescent="0.35">
      <c r="A393" t="s">
        <v>1037</v>
      </c>
      <c r="B393" t="s">
        <v>26</v>
      </c>
      <c r="C393" t="s">
        <v>9</v>
      </c>
      <c r="D393" t="s">
        <v>1038</v>
      </c>
      <c r="E393" t="b">
        <v>1</v>
      </c>
      <c r="F393" s="24">
        <f>VLOOKUP(Table14[[#This Row],[menu_id]],Table2[#All],2,0)</f>
        <v>43563</v>
      </c>
      <c r="G393" t="str">
        <f>VLOOKUP(Table14[[#This Row],[menu_id]],Table2[#All],3,0)</f>
        <v>98ed9d442731</v>
      </c>
      <c r="H393" t="str">
        <f>VLOOKUP(Table14[[#This Row],[menu_id]],Table2[#All],4,0)</f>
        <v>d6f74fb09f9d</v>
      </c>
      <c r="I393">
        <f>VLOOKUP(Table14[[#This Row],[menu_id]],Table2[#All],5,0)</f>
        <v>7.5</v>
      </c>
      <c r="J393">
        <f>VLOOKUP(Table14[[#This Row],[menu_id]],Table2[#All],6,0)</f>
        <v>11.5</v>
      </c>
      <c r="K393" t="str">
        <f>VLOOKUP(Table14[[#This Row],[menu_id]],Table2[#All],7,0)</f>
        <v>lunch</v>
      </c>
      <c r="L393" t="str">
        <f>VLOOKUP(Table14[[#This Row],[menu_id]],Table2[#All],8,0)</f>
        <v>Chicago</v>
      </c>
    </row>
    <row r="394" spans="1:12" x14ac:dyDescent="0.35">
      <c r="A394" t="s">
        <v>1039</v>
      </c>
      <c r="B394" t="s">
        <v>115</v>
      </c>
      <c r="C394" t="s">
        <v>9</v>
      </c>
      <c r="D394" t="s">
        <v>1040</v>
      </c>
      <c r="E394" t="b">
        <v>1</v>
      </c>
      <c r="F394" s="24">
        <f>VLOOKUP(Table14[[#This Row],[menu_id]],Table2[#All],2,0)</f>
        <v>43560</v>
      </c>
      <c r="G394" t="str">
        <f>VLOOKUP(Table14[[#This Row],[menu_id]],Table2[#All],3,0)</f>
        <v>12c81d9a0351</v>
      </c>
      <c r="H394" t="str">
        <f>VLOOKUP(Table14[[#This Row],[menu_id]],Table2[#All],4,0)</f>
        <v>d7730782fbfb</v>
      </c>
      <c r="I394">
        <f>VLOOKUP(Table14[[#This Row],[menu_id]],Table2[#All],5,0)</f>
        <v>5.75</v>
      </c>
      <c r="J394">
        <f>VLOOKUP(Table14[[#This Row],[menu_id]],Table2[#All],6,0)</f>
        <v>10.1</v>
      </c>
      <c r="K394" t="str">
        <f>VLOOKUP(Table14[[#This Row],[menu_id]],Table2[#All],7,0)</f>
        <v>lunch</v>
      </c>
      <c r="L394" t="str">
        <f>VLOOKUP(Table14[[#This Row],[menu_id]],Table2[#All],8,0)</f>
        <v>Seattle</v>
      </c>
    </row>
    <row r="395" spans="1:12" x14ac:dyDescent="0.35">
      <c r="A395" t="s">
        <v>1041</v>
      </c>
      <c r="B395" t="s">
        <v>134</v>
      </c>
      <c r="C395" t="s">
        <v>9</v>
      </c>
      <c r="D395" t="s">
        <v>1042</v>
      </c>
      <c r="E395" t="b">
        <v>1</v>
      </c>
      <c r="F395" s="24">
        <f>VLOOKUP(Table14[[#This Row],[menu_id]],Table2[#All],2,0)</f>
        <v>43559</v>
      </c>
      <c r="G395" t="str">
        <f>VLOOKUP(Table14[[#This Row],[menu_id]],Table2[#All],3,0)</f>
        <v>4e1ff031d14e</v>
      </c>
      <c r="H395" t="str">
        <f>VLOOKUP(Table14[[#This Row],[menu_id]],Table2[#All],4,0)</f>
        <v>d7730782fbfb</v>
      </c>
      <c r="I395">
        <f>VLOOKUP(Table14[[#This Row],[menu_id]],Table2[#All],5,0)</f>
        <v>5.75</v>
      </c>
      <c r="J395">
        <f>VLOOKUP(Table14[[#This Row],[menu_id]],Table2[#All],6,0)</f>
        <v>10.1</v>
      </c>
      <c r="K395" t="str">
        <f>VLOOKUP(Table14[[#This Row],[menu_id]],Table2[#All],7,0)</f>
        <v>lunch</v>
      </c>
      <c r="L395" t="str">
        <f>VLOOKUP(Table14[[#This Row],[menu_id]],Table2[#All],8,0)</f>
        <v>Seattle</v>
      </c>
    </row>
    <row r="396" spans="1:12" x14ac:dyDescent="0.35">
      <c r="A396" t="s">
        <v>1043</v>
      </c>
      <c r="B396" t="s">
        <v>508</v>
      </c>
      <c r="C396" t="s">
        <v>9</v>
      </c>
      <c r="D396" t="s">
        <v>1044</v>
      </c>
      <c r="E396" t="b">
        <v>1</v>
      </c>
      <c r="F396" s="24">
        <f>VLOOKUP(Table14[[#This Row],[menu_id]],Table2[#All],2,0)</f>
        <v>43557</v>
      </c>
      <c r="G396" t="str">
        <f>VLOOKUP(Table14[[#This Row],[menu_id]],Table2[#All],3,0)</f>
        <v>adcb80ca9872</v>
      </c>
      <c r="H396" t="str">
        <f>VLOOKUP(Table14[[#This Row],[menu_id]],Table2[#All],4,0)</f>
        <v>7d8b8e0a0ebb</v>
      </c>
      <c r="I396">
        <f>VLOOKUP(Table14[[#This Row],[menu_id]],Table2[#All],5,0)</f>
        <v>5.5</v>
      </c>
      <c r="J396">
        <f>VLOOKUP(Table14[[#This Row],[menu_id]],Table2[#All],6,0)</f>
        <v>10.1</v>
      </c>
      <c r="K396" t="str">
        <f>VLOOKUP(Table14[[#This Row],[menu_id]],Table2[#All],7,0)</f>
        <v>lunch</v>
      </c>
      <c r="L396" t="str">
        <f>VLOOKUP(Table14[[#This Row],[menu_id]],Table2[#All],8,0)</f>
        <v>Seattle</v>
      </c>
    </row>
    <row r="397" spans="1:12" x14ac:dyDescent="0.35">
      <c r="A397" t="s">
        <v>1045</v>
      </c>
      <c r="B397" t="s">
        <v>268</v>
      </c>
      <c r="C397" t="s">
        <v>9</v>
      </c>
      <c r="D397" t="s">
        <v>1046</v>
      </c>
      <c r="E397" t="b">
        <v>1</v>
      </c>
      <c r="F397" s="24">
        <f>VLOOKUP(Table14[[#This Row],[menu_id]],Table2[#All],2,0)</f>
        <v>43565</v>
      </c>
      <c r="G397" t="str">
        <f>VLOOKUP(Table14[[#This Row],[menu_id]],Table2[#All],3,0)</f>
        <v>91ab55042ff7</v>
      </c>
      <c r="H397" t="str">
        <f>VLOOKUP(Table14[[#This Row],[menu_id]],Table2[#All],4,0)</f>
        <v>07ede05a2f51</v>
      </c>
      <c r="I397">
        <f>VLOOKUP(Table14[[#This Row],[menu_id]],Table2[#All],5,0)</f>
        <v>5</v>
      </c>
      <c r="J397">
        <f>VLOOKUP(Table14[[#This Row],[menu_id]],Table2[#All],6,0)</f>
        <v>10.1</v>
      </c>
      <c r="K397" t="str">
        <f>VLOOKUP(Table14[[#This Row],[menu_id]],Table2[#All],7,0)</f>
        <v>lunch</v>
      </c>
      <c r="L397" t="str">
        <f>VLOOKUP(Table14[[#This Row],[menu_id]],Table2[#All],8,0)</f>
        <v>Seattle</v>
      </c>
    </row>
    <row r="398" spans="1:12" x14ac:dyDescent="0.35">
      <c r="A398" t="s">
        <v>1047</v>
      </c>
      <c r="B398" t="s">
        <v>35</v>
      </c>
      <c r="C398" t="s">
        <v>9</v>
      </c>
      <c r="D398" t="s">
        <v>1048</v>
      </c>
      <c r="E398" t="b">
        <v>1</v>
      </c>
      <c r="F398" s="24">
        <f>VLOOKUP(Table14[[#This Row],[menu_id]],Table2[#All],2,0)</f>
        <v>43564</v>
      </c>
      <c r="G398" t="str">
        <f>VLOOKUP(Table14[[#This Row],[menu_id]],Table2[#All],3,0)</f>
        <v>1c44a83add01</v>
      </c>
      <c r="H398" t="str">
        <f>VLOOKUP(Table14[[#This Row],[menu_id]],Table2[#All],4,0)</f>
        <v>810dadc655e9</v>
      </c>
      <c r="I398">
        <f>VLOOKUP(Table14[[#This Row],[menu_id]],Table2[#All],5,0)</f>
        <v>5</v>
      </c>
      <c r="J398">
        <f>VLOOKUP(Table14[[#This Row],[menu_id]],Table2[#All],6,0)</f>
        <v>10.1</v>
      </c>
      <c r="K398" t="str">
        <f>VLOOKUP(Table14[[#This Row],[menu_id]],Table2[#All],7,0)</f>
        <v>lunch</v>
      </c>
      <c r="L398" t="str">
        <f>VLOOKUP(Table14[[#This Row],[menu_id]],Table2[#All],8,0)</f>
        <v>Seattle</v>
      </c>
    </row>
    <row r="399" spans="1:12" x14ac:dyDescent="0.35">
      <c r="A399" t="s">
        <v>1049</v>
      </c>
      <c r="B399" t="s">
        <v>20</v>
      </c>
      <c r="C399" t="s">
        <v>9</v>
      </c>
      <c r="D399" t="s">
        <v>1050</v>
      </c>
      <c r="E399" t="b">
        <v>1</v>
      </c>
      <c r="F399" s="24">
        <f>VLOOKUP(Table14[[#This Row],[menu_id]],Table2[#All],2,0)</f>
        <v>43557</v>
      </c>
      <c r="G399" t="str">
        <f>VLOOKUP(Table14[[#This Row],[menu_id]],Table2[#All],3,0)</f>
        <v>59c228acd21f</v>
      </c>
      <c r="H399" t="str">
        <f>VLOOKUP(Table14[[#This Row],[menu_id]],Table2[#All],4,0)</f>
        <v>ffcff44b013c</v>
      </c>
      <c r="I399">
        <f>VLOOKUP(Table14[[#This Row],[menu_id]],Table2[#All],5,0)</f>
        <v>5.25</v>
      </c>
      <c r="J399">
        <f>VLOOKUP(Table14[[#This Row],[menu_id]],Table2[#All],6,0)</f>
        <v>10.1</v>
      </c>
      <c r="K399" t="str">
        <f>VLOOKUP(Table14[[#This Row],[menu_id]],Table2[#All],7,0)</f>
        <v>lunch</v>
      </c>
      <c r="L399" t="str">
        <f>VLOOKUP(Table14[[#This Row],[menu_id]],Table2[#All],8,0)</f>
        <v>Seattle</v>
      </c>
    </row>
    <row r="400" spans="1:12" x14ac:dyDescent="0.35">
      <c r="A400" t="s">
        <v>1051</v>
      </c>
      <c r="B400" t="s">
        <v>57</v>
      </c>
      <c r="C400" t="s">
        <v>9</v>
      </c>
      <c r="D400" t="s">
        <v>1052</v>
      </c>
      <c r="E400" t="b">
        <v>1</v>
      </c>
      <c r="F400" s="24">
        <f>VLOOKUP(Table14[[#This Row],[menu_id]],Table2[#All],2,0)</f>
        <v>43567</v>
      </c>
      <c r="G400" t="str">
        <f>VLOOKUP(Table14[[#This Row],[menu_id]],Table2[#All],3,0)</f>
        <v>e40c412711c8</v>
      </c>
      <c r="H400" t="str">
        <f>VLOOKUP(Table14[[#This Row],[menu_id]],Table2[#All],4,0)</f>
        <v>af725ef93704</v>
      </c>
      <c r="I400">
        <f>VLOOKUP(Table14[[#This Row],[menu_id]],Table2[#All],5,0)</f>
        <v>5.5</v>
      </c>
      <c r="J400">
        <f>VLOOKUP(Table14[[#This Row],[menu_id]],Table2[#All],6,0)</f>
        <v>10.1</v>
      </c>
      <c r="K400" t="str">
        <f>VLOOKUP(Table14[[#This Row],[menu_id]],Table2[#All],7,0)</f>
        <v>lunch</v>
      </c>
      <c r="L400" t="str">
        <f>VLOOKUP(Table14[[#This Row],[menu_id]],Table2[#All],8,0)</f>
        <v>Seattle</v>
      </c>
    </row>
    <row r="401" spans="1:12" x14ac:dyDescent="0.35">
      <c r="A401" t="s">
        <v>1053</v>
      </c>
      <c r="B401" t="s">
        <v>354</v>
      </c>
      <c r="C401" t="s">
        <v>9</v>
      </c>
      <c r="D401" t="s">
        <v>1054</v>
      </c>
      <c r="E401" t="b">
        <v>1</v>
      </c>
      <c r="F401" s="24">
        <f>VLOOKUP(Table14[[#This Row],[menu_id]],Table2[#All],2,0)</f>
        <v>43565</v>
      </c>
      <c r="G401" t="str">
        <f>VLOOKUP(Table14[[#This Row],[menu_id]],Table2[#All],3,0)</f>
        <v>0f66058b9ec5</v>
      </c>
      <c r="H401" t="str">
        <f>VLOOKUP(Table14[[#This Row],[menu_id]],Table2[#All],4,0)</f>
        <v>85aa296ddc0d</v>
      </c>
      <c r="I401">
        <f>VLOOKUP(Table14[[#This Row],[menu_id]],Table2[#All],5,0)</f>
        <v>4</v>
      </c>
      <c r="J401">
        <f>VLOOKUP(Table14[[#This Row],[menu_id]],Table2[#All],6,0)</f>
        <v>11.5</v>
      </c>
      <c r="K401" t="str">
        <f>VLOOKUP(Table14[[#This Row],[menu_id]],Table2[#All],7,0)</f>
        <v>lunch</v>
      </c>
      <c r="L401" t="str">
        <f>VLOOKUP(Table14[[#This Row],[menu_id]],Table2[#All],8,0)</f>
        <v>Chicago</v>
      </c>
    </row>
    <row r="402" spans="1:12" x14ac:dyDescent="0.35">
      <c r="A402" t="s">
        <v>1055</v>
      </c>
      <c r="B402" t="s">
        <v>115</v>
      </c>
      <c r="C402" t="s">
        <v>9</v>
      </c>
      <c r="D402" t="s">
        <v>1056</v>
      </c>
      <c r="E402" t="b">
        <v>1</v>
      </c>
      <c r="F402" s="24">
        <f>VLOOKUP(Table14[[#This Row],[menu_id]],Table2[#All],2,0)</f>
        <v>43560</v>
      </c>
      <c r="G402" t="str">
        <f>VLOOKUP(Table14[[#This Row],[menu_id]],Table2[#All],3,0)</f>
        <v>12c81d9a0351</v>
      </c>
      <c r="H402" t="str">
        <f>VLOOKUP(Table14[[#This Row],[menu_id]],Table2[#All],4,0)</f>
        <v>d7730782fbfb</v>
      </c>
      <c r="I402">
        <f>VLOOKUP(Table14[[#This Row],[menu_id]],Table2[#All],5,0)</f>
        <v>5.75</v>
      </c>
      <c r="J402">
        <f>VLOOKUP(Table14[[#This Row],[menu_id]],Table2[#All],6,0)</f>
        <v>10.1</v>
      </c>
      <c r="K402" t="str">
        <f>VLOOKUP(Table14[[#This Row],[menu_id]],Table2[#All],7,0)</f>
        <v>lunch</v>
      </c>
      <c r="L402" t="str">
        <f>VLOOKUP(Table14[[#This Row],[menu_id]],Table2[#All],8,0)</f>
        <v>Seattle</v>
      </c>
    </row>
    <row r="403" spans="1:12" x14ac:dyDescent="0.35">
      <c r="A403" t="s">
        <v>1057</v>
      </c>
      <c r="B403" t="s">
        <v>129</v>
      </c>
      <c r="C403" t="s">
        <v>9</v>
      </c>
      <c r="D403" t="s">
        <v>1058</v>
      </c>
      <c r="E403" t="b">
        <v>1</v>
      </c>
      <c r="F403" s="24">
        <f>VLOOKUP(Table14[[#This Row],[menu_id]],Table2[#All],2,0)</f>
        <v>43563</v>
      </c>
      <c r="G403" t="str">
        <f>VLOOKUP(Table14[[#This Row],[menu_id]],Table2[#All],3,0)</f>
        <v>e6988f5baa00</v>
      </c>
      <c r="H403" t="str">
        <f>VLOOKUP(Table14[[#This Row],[menu_id]],Table2[#All],4,0)</f>
        <v>c8951056cc8c</v>
      </c>
      <c r="I403">
        <f>VLOOKUP(Table14[[#This Row],[menu_id]],Table2[#All],5,0)</f>
        <v>6.64</v>
      </c>
      <c r="J403">
        <f>VLOOKUP(Table14[[#This Row],[menu_id]],Table2[#All],6,0)</f>
        <v>11.5</v>
      </c>
      <c r="K403" t="str">
        <f>VLOOKUP(Table14[[#This Row],[menu_id]],Table2[#All],7,0)</f>
        <v>lunch</v>
      </c>
      <c r="L403" t="str">
        <f>VLOOKUP(Table14[[#This Row],[menu_id]],Table2[#All],8,0)</f>
        <v>Chicago</v>
      </c>
    </row>
    <row r="404" spans="1:12" x14ac:dyDescent="0.35">
      <c r="A404" t="s">
        <v>1059</v>
      </c>
      <c r="B404" t="s">
        <v>91</v>
      </c>
      <c r="C404" t="s">
        <v>9</v>
      </c>
      <c r="D404" t="s">
        <v>1060</v>
      </c>
      <c r="E404" t="b">
        <v>1</v>
      </c>
      <c r="F404" s="24">
        <f>VLOOKUP(Table14[[#This Row],[menu_id]],Table2[#All],2,0)</f>
        <v>43557</v>
      </c>
      <c r="G404" t="str">
        <f>VLOOKUP(Table14[[#This Row],[menu_id]],Table2[#All],3,0)</f>
        <v>d74b38211905</v>
      </c>
      <c r="H404" t="str">
        <f>VLOOKUP(Table14[[#This Row],[menu_id]],Table2[#All],4,0)</f>
        <v>063beecf1419</v>
      </c>
      <c r="I404">
        <f>VLOOKUP(Table14[[#This Row],[menu_id]],Table2[#All],5,0)</f>
        <v>10.050000000000001</v>
      </c>
      <c r="J404">
        <f>VLOOKUP(Table14[[#This Row],[menu_id]],Table2[#All],6,0)</f>
        <v>11.5</v>
      </c>
      <c r="K404" t="str">
        <f>VLOOKUP(Table14[[#This Row],[menu_id]],Table2[#All],7,0)</f>
        <v>lunch</v>
      </c>
      <c r="L404" t="str">
        <f>VLOOKUP(Table14[[#This Row],[menu_id]],Table2[#All],8,0)</f>
        <v>Chicago</v>
      </c>
    </row>
    <row r="405" spans="1:12" x14ac:dyDescent="0.35">
      <c r="A405" t="s">
        <v>1061</v>
      </c>
      <c r="B405" t="s">
        <v>147</v>
      </c>
      <c r="C405" t="s">
        <v>9</v>
      </c>
      <c r="D405" t="s">
        <v>1062</v>
      </c>
      <c r="E405" t="b">
        <v>1</v>
      </c>
      <c r="F405" s="24">
        <f>VLOOKUP(Table14[[#This Row],[menu_id]],Table2[#All],2,0)</f>
        <v>43567</v>
      </c>
      <c r="G405" t="str">
        <f>VLOOKUP(Table14[[#This Row],[menu_id]],Table2[#All],3,0)</f>
        <v>fc0e92657d16</v>
      </c>
      <c r="H405" t="str">
        <f>VLOOKUP(Table14[[#This Row],[menu_id]],Table2[#All],4,0)</f>
        <v>d7730782fbfb</v>
      </c>
      <c r="I405">
        <f>VLOOKUP(Table14[[#This Row],[menu_id]],Table2[#All],5,0)</f>
        <v>5.75</v>
      </c>
      <c r="J405">
        <f>VLOOKUP(Table14[[#This Row],[menu_id]],Table2[#All],6,0)</f>
        <v>10.1</v>
      </c>
      <c r="K405" t="str">
        <f>VLOOKUP(Table14[[#This Row],[menu_id]],Table2[#All],7,0)</f>
        <v>lunch</v>
      </c>
      <c r="L405" t="str">
        <f>VLOOKUP(Table14[[#This Row],[menu_id]],Table2[#All],8,0)</f>
        <v>Seattle</v>
      </c>
    </row>
    <row r="406" spans="1:12" x14ac:dyDescent="0.35">
      <c r="A406" t="s">
        <v>1063</v>
      </c>
      <c r="B406" t="s">
        <v>324</v>
      </c>
      <c r="C406" t="s">
        <v>9</v>
      </c>
      <c r="D406" t="s">
        <v>1064</v>
      </c>
      <c r="E406" t="b">
        <v>1</v>
      </c>
      <c r="F406" s="24">
        <f>VLOOKUP(Table14[[#This Row],[menu_id]],Table2[#All],2,0)</f>
        <v>43558</v>
      </c>
      <c r="G406" t="str">
        <f>VLOOKUP(Table14[[#This Row],[menu_id]],Table2[#All],3,0)</f>
        <v>1028a38ad71e</v>
      </c>
      <c r="H406" t="str">
        <f>VLOOKUP(Table14[[#This Row],[menu_id]],Table2[#All],4,0)</f>
        <v>7d8b8e0a0ebb</v>
      </c>
      <c r="I406">
        <f>VLOOKUP(Table14[[#This Row],[menu_id]],Table2[#All],5,0)</f>
        <v>5.5</v>
      </c>
      <c r="J406">
        <f>VLOOKUP(Table14[[#This Row],[menu_id]],Table2[#All],6,0)</f>
        <v>10.1</v>
      </c>
      <c r="K406" t="str">
        <f>VLOOKUP(Table14[[#This Row],[menu_id]],Table2[#All],7,0)</f>
        <v>lunch</v>
      </c>
      <c r="L406" t="str">
        <f>VLOOKUP(Table14[[#This Row],[menu_id]],Table2[#All],8,0)</f>
        <v>Seattle</v>
      </c>
    </row>
    <row r="407" spans="1:12" x14ac:dyDescent="0.35">
      <c r="A407" t="s">
        <v>1065</v>
      </c>
      <c r="B407" t="s">
        <v>62</v>
      </c>
      <c r="C407" t="s">
        <v>9</v>
      </c>
      <c r="D407" t="s">
        <v>1066</v>
      </c>
      <c r="E407" t="b">
        <v>1</v>
      </c>
      <c r="F407" s="24">
        <f>VLOOKUP(Table14[[#This Row],[menu_id]],Table2[#All],2,0)</f>
        <v>43563</v>
      </c>
      <c r="G407" t="str">
        <f>VLOOKUP(Table14[[#This Row],[menu_id]],Table2[#All],3,0)</f>
        <v>3e9b2a352a3a</v>
      </c>
      <c r="H407" t="str">
        <f>VLOOKUP(Table14[[#This Row],[menu_id]],Table2[#All],4,0)</f>
        <v>af725ef93704</v>
      </c>
      <c r="I407">
        <f>VLOOKUP(Table14[[#This Row],[menu_id]],Table2[#All],5,0)</f>
        <v>5.5</v>
      </c>
      <c r="J407">
        <f>VLOOKUP(Table14[[#This Row],[menu_id]],Table2[#All],6,0)</f>
        <v>10.1</v>
      </c>
      <c r="K407" t="str">
        <f>VLOOKUP(Table14[[#This Row],[menu_id]],Table2[#All],7,0)</f>
        <v>lunch</v>
      </c>
      <c r="L407" t="str">
        <f>VLOOKUP(Table14[[#This Row],[menu_id]],Table2[#All],8,0)</f>
        <v>Seattle</v>
      </c>
    </row>
    <row r="408" spans="1:12" x14ac:dyDescent="0.35">
      <c r="A408" t="s">
        <v>1067</v>
      </c>
      <c r="B408" t="s">
        <v>627</v>
      </c>
      <c r="C408" t="s">
        <v>9</v>
      </c>
      <c r="D408" t="s">
        <v>1068</v>
      </c>
      <c r="E408" t="b">
        <v>1</v>
      </c>
      <c r="F408" s="24">
        <f>VLOOKUP(Table14[[#This Row],[menu_id]],Table2[#All],2,0)</f>
        <v>43566</v>
      </c>
      <c r="G408" t="str">
        <f>VLOOKUP(Table14[[#This Row],[menu_id]],Table2[#All],3,0)</f>
        <v>fbeaeb353aa6</v>
      </c>
      <c r="H408" t="str">
        <f>VLOOKUP(Table14[[#This Row],[menu_id]],Table2[#All],4,0)</f>
        <v>bedb51313ab5</v>
      </c>
      <c r="I408">
        <f>VLOOKUP(Table14[[#This Row],[menu_id]],Table2[#All],5,0)</f>
        <v>5</v>
      </c>
      <c r="J408">
        <f>VLOOKUP(Table14[[#This Row],[menu_id]],Table2[#All],6,0)</f>
        <v>11.5</v>
      </c>
      <c r="K408" t="str">
        <f>VLOOKUP(Table14[[#This Row],[menu_id]],Table2[#All],7,0)</f>
        <v>lunch</v>
      </c>
      <c r="L408" t="str">
        <f>VLOOKUP(Table14[[#This Row],[menu_id]],Table2[#All],8,0)</f>
        <v>Chicago</v>
      </c>
    </row>
    <row r="409" spans="1:12" x14ac:dyDescent="0.35">
      <c r="A409" t="s">
        <v>1069</v>
      </c>
      <c r="B409" t="s">
        <v>508</v>
      </c>
      <c r="C409" t="s">
        <v>9</v>
      </c>
      <c r="D409" t="s">
        <v>1070</v>
      </c>
      <c r="E409" t="b">
        <v>1</v>
      </c>
      <c r="F409" s="24">
        <f>VLOOKUP(Table14[[#This Row],[menu_id]],Table2[#All],2,0)</f>
        <v>43557</v>
      </c>
      <c r="G409" t="str">
        <f>VLOOKUP(Table14[[#This Row],[menu_id]],Table2[#All],3,0)</f>
        <v>adcb80ca9872</v>
      </c>
      <c r="H409" t="str">
        <f>VLOOKUP(Table14[[#This Row],[menu_id]],Table2[#All],4,0)</f>
        <v>7d8b8e0a0ebb</v>
      </c>
      <c r="I409">
        <f>VLOOKUP(Table14[[#This Row],[menu_id]],Table2[#All],5,0)</f>
        <v>5.5</v>
      </c>
      <c r="J409">
        <f>VLOOKUP(Table14[[#This Row],[menu_id]],Table2[#All],6,0)</f>
        <v>10.1</v>
      </c>
      <c r="K409" t="str">
        <f>VLOOKUP(Table14[[#This Row],[menu_id]],Table2[#All],7,0)</f>
        <v>lunch</v>
      </c>
      <c r="L409" t="str">
        <f>VLOOKUP(Table14[[#This Row],[menu_id]],Table2[#All],8,0)</f>
        <v>Seattle</v>
      </c>
    </row>
    <row r="410" spans="1:12" x14ac:dyDescent="0.35">
      <c r="A410" t="s">
        <v>1071</v>
      </c>
      <c r="B410" t="s">
        <v>268</v>
      </c>
      <c r="C410" t="s">
        <v>9</v>
      </c>
      <c r="D410" t="s">
        <v>1072</v>
      </c>
      <c r="E410" t="b">
        <v>1</v>
      </c>
      <c r="F410" s="24">
        <f>VLOOKUP(Table14[[#This Row],[menu_id]],Table2[#All],2,0)</f>
        <v>43565</v>
      </c>
      <c r="G410" t="str">
        <f>VLOOKUP(Table14[[#This Row],[menu_id]],Table2[#All],3,0)</f>
        <v>91ab55042ff7</v>
      </c>
      <c r="H410" t="str">
        <f>VLOOKUP(Table14[[#This Row],[menu_id]],Table2[#All],4,0)</f>
        <v>07ede05a2f51</v>
      </c>
      <c r="I410">
        <f>VLOOKUP(Table14[[#This Row],[menu_id]],Table2[#All],5,0)</f>
        <v>5</v>
      </c>
      <c r="J410">
        <f>VLOOKUP(Table14[[#This Row],[menu_id]],Table2[#All],6,0)</f>
        <v>10.1</v>
      </c>
      <c r="K410" t="str">
        <f>VLOOKUP(Table14[[#This Row],[menu_id]],Table2[#All],7,0)</f>
        <v>lunch</v>
      </c>
      <c r="L410" t="str">
        <f>VLOOKUP(Table14[[#This Row],[menu_id]],Table2[#All],8,0)</f>
        <v>Seattle</v>
      </c>
    </row>
    <row r="411" spans="1:12" x14ac:dyDescent="0.35">
      <c r="A411" t="s">
        <v>1073</v>
      </c>
      <c r="B411" t="s">
        <v>12</v>
      </c>
      <c r="C411" t="s">
        <v>9</v>
      </c>
      <c r="D411" t="s">
        <v>1074</v>
      </c>
      <c r="E411" t="b">
        <v>1</v>
      </c>
      <c r="F411" s="24">
        <f>VLOOKUP(Table14[[#This Row],[menu_id]],Table2[#All],2,0)</f>
        <v>43565</v>
      </c>
      <c r="G411" t="str">
        <f>VLOOKUP(Table14[[#This Row],[menu_id]],Table2[#All],3,0)</f>
        <v>a96bf3d329be</v>
      </c>
      <c r="H411" t="str">
        <f>VLOOKUP(Table14[[#This Row],[menu_id]],Table2[#All],4,0)</f>
        <v>b2ef540e3dbe</v>
      </c>
      <c r="I411">
        <f>VLOOKUP(Table14[[#This Row],[menu_id]],Table2[#All],5,0)</f>
        <v>6.8</v>
      </c>
      <c r="J411">
        <f>VLOOKUP(Table14[[#This Row],[menu_id]],Table2[#All],6,0)</f>
        <v>10.1</v>
      </c>
      <c r="K411" t="str">
        <f>VLOOKUP(Table14[[#This Row],[menu_id]],Table2[#All],7,0)</f>
        <v>lunch</v>
      </c>
      <c r="L411" t="str">
        <f>VLOOKUP(Table14[[#This Row],[menu_id]],Table2[#All],8,0)</f>
        <v>Seattle</v>
      </c>
    </row>
    <row r="412" spans="1:12" x14ac:dyDescent="0.35">
      <c r="A412" t="s">
        <v>1075</v>
      </c>
      <c r="B412" t="s">
        <v>622</v>
      </c>
      <c r="C412" t="s">
        <v>9</v>
      </c>
      <c r="D412" t="s">
        <v>1076</v>
      </c>
      <c r="E412" t="b">
        <v>1</v>
      </c>
      <c r="F412" s="24">
        <f>VLOOKUP(Table14[[#This Row],[menu_id]],Table2[#All],2,0)</f>
        <v>43560</v>
      </c>
      <c r="G412" t="str">
        <f>VLOOKUP(Table14[[#This Row],[menu_id]],Table2[#All],3,0)</f>
        <v>b1485a284c03</v>
      </c>
      <c r="H412" t="str">
        <f>VLOOKUP(Table14[[#This Row],[menu_id]],Table2[#All],4,0)</f>
        <v>a2f9c9b9cf7a</v>
      </c>
      <c r="I412">
        <f>VLOOKUP(Table14[[#This Row],[menu_id]],Table2[#All],5,0)</f>
        <v>6</v>
      </c>
      <c r="J412">
        <f>VLOOKUP(Table14[[#This Row],[menu_id]],Table2[#All],6,0)</f>
        <v>11.5</v>
      </c>
      <c r="K412" t="str">
        <f>VLOOKUP(Table14[[#This Row],[menu_id]],Table2[#All],7,0)</f>
        <v>lunch</v>
      </c>
      <c r="L412" t="str">
        <f>VLOOKUP(Table14[[#This Row],[menu_id]],Table2[#All],8,0)</f>
        <v>Chicago</v>
      </c>
    </row>
    <row r="413" spans="1:12" x14ac:dyDescent="0.35">
      <c r="A413" t="s">
        <v>1077</v>
      </c>
      <c r="B413" t="s">
        <v>165</v>
      </c>
      <c r="C413" t="s">
        <v>9</v>
      </c>
      <c r="D413" t="s">
        <v>1078</v>
      </c>
      <c r="E413" t="b">
        <v>0</v>
      </c>
      <c r="F413" s="24">
        <f>VLOOKUP(Table14[[#This Row],[menu_id]],Table2[#All],2,0)</f>
        <v>43560</v>
      </c>
      <c r="G413" t="str">
        <f>VLOOKUP(Table14[[#This Row],[menu_id]],Table2[#All],3,0)</f>
        <v>fbeaeb353aa6</v>
      </c>
      <c r="H413" t="str">
        <f>VLOOKUP(Table14[[#This Row],[menu_id]],Table2[#All],4,0)</f>
        <v>bedb51313ab5</v>
      </c>
      <c r="I413">
        <f>VLOOKUP(Table14[[#This Row],[menu_id]],Table2[#All],5,0)</f>
        <v>5</v>
      </c>
      <c r="J413">
        <f>VLOOKUP(Table14[[#This Row],[menu_id]],Table2[#All],6,0)</f>
        <v>11.5</v>
      </c>
      <c r="K413" t="str">
        <f>VLOOKUP(Table14[[#This Row],[menu_id]],Table2[#All],7,0)</f>
        <v>lunch</v>
      </c>
      <c r="L413" t="str">
        <f>VLOOKUP(Table14[[#This Row],[menu_id]],Table2[#All],8,0)</f>
        <v>Chicago</v>
      </c>
    </row>
    <row r="414" spans="1:12" x14ac:dyDescent="0.35">
      <c r="A414" t="s">
        <v>1079</v>
      </c>
      <c r="B414" t="s">
        <v>94</v>
      </c>
      <c r="C414" t="s">
        <v>9</v>
      </c>
      <c r="D414" t="s">
        <v>1080</v>
      </c>
      <c r="E414" t="b">
        <v>1</v>
      </c>
      <c r="F414" s="24">
        <f>VLOOKUP(Table14[[#This Row],[menu_id]],Table2[#All],2,0)</f>
        <v>43567</v>
      </c>
      <c r="G414" t="str">
        <f>VLOOKUP(Table14[[#This Row],[menu_id]],Table2[#All],3,0)</f>
        <v>4cd6c7a1703b</v>
      </c>
      <c r="H414" t="str">
        <f>VLOOKUP(Table14[[#This Row],[menu_id]],Table2[#All],4,0)</f>
        <v>d223e2bce7cf</v>
      </c>
      <c r="I414">
        <f>VLOOKUP(Table14[[#This Row],[menu_id]],Table2[#All],5,0)</f>
        <v>5</v>
      </c>
      <c r="J414">
        <f>VLOOKUP(Table14[[#This Row],[menu_id]],Table2[#All],6,0)</f>
        <v>10.1</v>
      </c>
      <c r="K414" t="str">
        <f>VLOOKUP(Table14[[#This Row],[menu_id]],Table2[#All],7,0)</f>
        <v>lunch</v>
      </c>
      <c r="L414" t="str">
        <f>VLOOKUP(Table14[[#This Row],[menu_id]],Table2[#All],8,0)</f>
        <v>Seattle</v>
      </c>
    </row>
    <row r="415" spans="1:12" x14ac:dyDescent="0.35">
      <c r="A415" t="s">
        <v>1081</v>
      </c>
      <c r="B415" t="s">
        <v>76</v>
      </c>
      <c r="C415" t="s">
        <v>9</v>
      </c>
      <c r="D415" t="s">
        <v>1082</v>
      </c>
      <c r="E415" t="b">
        <v>1</v>
      </c>
      <c r="F415" s="24">
        <f>VLOOKUP(Table14[[#This Row],[menu_id]],Table2[#All],2,0)</f>
        <v>43558</v>
      </c>
      <c r="G415" t="str">
        <f>VLOOKUP(Table14[[#This Row],[menu_id]],Table2[#All],3,0)</f>
        <v>32432515b0ad</v>
      </c>
      <c r="H415" t="str">
        <f>VLOOKUP(Table14[[#This Row],[menu_id]],Table2[#All],4,0)</f>
        <v>1fda2070304d</v>
      </c>
      <c r="I415">
        <f>VLOOKUP(Table14[[#This Row],[menu_id]],Table2[#All],5,0)</f>
        <v>5.5</v>
      </c>
      <c r="J415">
        <f>VLOOKUP(Table14[[#This Row],[menu_id]],Table2[#All],6,0)</f>
        <v>10.1</v>
      </c>
      <c r="K415" t="str">
        <f>VLOOKUP(Table14[[#This Row],[menu_id]],Table2[#All],7,0)</f>
        <v>lunch</v>
      </c>
      <c r="L415" t="str">
        <f>VLOOKUP(Table14[[#This Row],[menu_id]],Table2[#All],8,0)</f>
        <v>Seattle</v>
      </c>
    </row>
    <row r="416" spans="1:12" x14ac:dyDescent="0.35">
      <c r="A416" t="s">
        <v>1083</v>
      </c>
      <c r="B416" t="s">
        <v>638</v>
      </c>
      <c r="C416" t="s">
        <v>9</v>
      </c>
      <c r="D416" t="s">
        <v>1084</v>
      </c>
      <c r="E416" t="b">
        <v>1</v>
      </c>
      <c r="F416" s="24">
        <f>VLOOKUP(Table14[[#This Row],[menu_id]],Table2[#All],2,0)</f>
        <v>43565</v>
      </c>
      <c r="G416" t="str">
        <f>VLOOKUP(Table14[[#This Row],[menu_id]],Table2[#All],3,0)</f>
        <v>9d63c5eb50e5</v>
      </c>
      <c r="H416" t="str">
        <f>VLOOKUP(Table14[[#This Row],[menu_id]],Table2[#All],4,0)</f>
        <v>43158d9bc4b2</v>
      </c>
      <c r="I416">
        <f>VLOOKUP(Table14[[#This Row],[menu_id]],Table2[#All],5,0)</f>
        <v>5.15</v>
      </c>
      <c r="J416">
        <f>VLOOKUP(Table14[[#This Row],[menu_id]],Table2[#All],6,0)</f>
        <v>11.5</v>
      </c>
      <c r="K416" t="str">
        <f>VLOOKUP(Table14[[#This Row],[menu_id]],Table2[#All],7,0)</f>
        <v>lunch</v>
      </c>
      <c r="L416" t="str">
        <f>VLOOKUP(Table14[[#This Row],[menu_id]],Table2[#All],8,0)</f>
        <v>Chicago</v>
      </c>
    </row>
    <row r="417" spans="1:12" x14ac:dyDescent="0.35">
      <c r="A417" t="s">
        <v>1085</v>
      </c>
      <c r="B417" t="s">
        <v>68</v>
      </c>
      <c r="C417" t="s">
        <v>9</v>
      </c>
      <c r="D417" t="s">
        <v>1086</v>
      </c>
      <c r="E417" t="b">
        <v>1</v>
      </c>
      <c r="F417" s="24">
        <f>VLOOKUP(Table14[[#This Row],[menu_id]],Table2[#All],2,0)</f>
        <v>43560</v>
      </c>
      <c r="G417" t="str">
        <f>VLOOKUP(Table14[[#This Row],[menu_id]],Table2[#All],3,0)</f>
        <v>f89ec17a8f5f</v>
      </c>
      <c r="H417" t="str">
        <f>VLOOKUP(Table14[[#This Row],[menu_id]],Table2[#All],4,0)</f>
        <v>a06b1ea8c279</v>
      </c>
      <c r="I417">
        <f>VLOOKUP(Table14[[#This Row],[menu_id]],Table2[#All],5,0)</f>
        <v>6.8</v>
      </c>
      <c r="J417">
        <f>VLOOKUP(Table14[[#This Row],[menu_id]],Table2[#All],6,0)</f>
        <v>10.1</v>
      </c>
      <c r="K417" t="str">
        <f>VLOOKUP(Table14[[#This Row],[menu_id]],Table2[#All],7,0)</f>
        <v>lunch</v>
      </c>
      <c r="L417" t="str">
        <f>VLOOKUP(Table14[[#This Row],[menu_id]],Table2[#All],8,0)</f>
        <v>Seattle</v>
      </c>
    </row>
    <row r="418" spans="1:12" x14ac:dyDescent="0.35">
      <c r="A418" t="s">
        <v>1087</v>
      </c>
      <c r="B418" t="s">
        <v>175</v>
      </c>
      <c r="C418" t="s">
        <v>9</v>
      </c>
      <c r="D418" t="s">
        <v>1088</v>
      </c>
      <c r="E418" t="b">
        <v>1</v>
      </c>
      <c r="F418" s="24">
        <f>VLOOKUP(Table14[[#This Row],[menu_id]],Table2[#All],2,0)</f>
        <v>43556</v>
      </c>
      <c r="G418" t="str">
        <f>VLOOKUP(Table14[[#This Row],[menu_id]],Table2[#All],3,0)</f>
        <v>aea08a81b9f2</v>
      </c>
      <c r="H418" t="str">
        <f>VLOOKUP(Table14[[#This Row],[menu_id]],Table2[#All],4,0)</f>
        <v>a969c477134f</v>
      </c>
      <c r="I418">
        <f>VLOOKUP(Table14[[#This Row],[menu_id]],Table2[#All],5,0)</f>
        <v>11</v>
      </c>
      <c r="J418">
        <f>VLOOKUP(Table14[[#This Row],[menu_id]],Table2[#All],6,0)</f>
        <v>11.5</v>
      </c>
      <c r="K418" t="str">
        <f>VLOOKUP(Table14[[#This Row],[menu_id]],Table2[#All],7,0)</f>
        <v>lunch</v>
      </c>
      <c r="L418" t="str">
        <f>VLOOKUP(Table14[[#This Row],[menu_id]],Table2[#All],8,0)</f>
        <v>Chicago</v>
      </c>
    </row>
    <row r="419" spans="1:12" x14ac:dyDescent="0.35">
      <c r="A419" t="s">
        <v>1089</v>
      </c>
      <c r="B419" t="s">
        <v>139</v>
      </c>
      <c r="C419" t="s">
        <v>9</v>
      </c>
      <c r="D419" t="s">
        <v>1090</v>
      </c>
      <c r="E419" t="b">
        <v>1</v>
      </c>
      <c r="F419" s="24">
        <f>VLOOKUP(Table14[[#This Row],[menu_id]],Table2[#All],2,0)</f>
        <v>43556</v>
      </c>
      <c r="G419" t="str">
        <f>VLOOKUP(Table14[[#This Row],[menu_id]],Table2[#All],3,0)</f>
        <v>9adf6d17e5a9</v>
      </c>
      <c r="H419" t="str">
        <f>VLOOKUP(Table14[[#This Row],[menu_id]],Table2[#All],4,0)</f>
        <v>ad304fb4f951</v>
      </c>
      <c r="I419">
        <f>VLOOKUP(Table14[[#This Row],[menu_id]],Table2[#All],5,0)</f>
        <v>6.25</v>
      </c>
      <c r="J419">
        <f>VLOOKUP(Table14[[#This Row],[menu_id]],Table2[#All],6,0)</f>
        <v>10.1</v>
      </c>
      <c r="K419" t="str">
        <f>VLOOKUP(Table14[[#This Row],[menu_id]],Table2[#All],7,0)</f>
        <v>lunch</v>
      </c>
      <c r="L419" t="str">
        <f>VLOOKUP(Table14[[#This Row],[menu_id]],Table2[#All],8,0)</f>
        <v>Seattle</v>
      </c>
    </row>
    <row r="420" spans="1:12" x14ac:dyDescent="0.35">
      <c r="A420" t="s">
        <v>1091</v>
      </c>
      <c r="B420" t="s">
        <v>211</v>
      </c>
      <c r="C420" t="s">
        <v>9</v>
      </c>
      <c r="D420" t="s">
        <v>1092</v>
      </c>
      <c r="E420" t="b">
        <v>1</v>
      </c>
      <c r="F420" s="24">
        <f>VLOOKUP(Table14[[#This Row],[menu_id]],Table2[#All],2,0)</f>
        <v>43564</v>
      </c>
      <c r="G420" t="str">
        <f>VLOOKUP(Table14[[#This Row],[menu_id]],Table2[#All],3,0)</f>
        <v>8c02e5587b5b</v>
      </c>
      <c r="H420" t="str">
        <f>VLOOKUP(Table14[[#This Row],[menu_id]],Table2[#All],4,0)</f>
        <v>034156a10a72</v>
      </c>
      <c r="I420">
        <f>VLOOKUP(Table14[[#This Row],[menu_id]],Table2[#All],5,0)</f>
        <v>5.15</v>
      </c>
      <c r="J420">
        <f>VLOOKUP(Table14[[#This Row],[menu_id]],Table2[#All],6,0)</f>
        <v>11.5</v>
      </c>
      <c r="K420" t="str">
        <f>VLOOKUP(Table14[[#This Row],[menu_id]],Table2[#All],7,0)</f>
        <v>lunch</v>
      </c>
      <c r="L420" t="str">
        <f>VLOOKUP(Table14[[#This Row],[menu_id]],Table2[#All],8,0)</f>
        <v>Chicago</v>
      </c>
    </row>
    <row r="421" spans="1:12" x14ac:dyDescent="0.35">
      <c r="A421" t="s">
        <v>1093</v>
      </c>
      <c r="B421" t="s">
        <v>892</v>
      </c>
      <c r="C421" t="s">
        <v>9</v>
      </c>
      <c r="D421" t="s">
        <v>1094</v>
      </c>
      <c r="E421" t="b">
        <v>1</v>
      </c>
      <c r="F421" s="24">
        <f>VLOOKUP(Table14[[#This Row],[menu_id]],Table2[#All],2,0)</f>
        <v>43558</v>
      </c>
      <c r="G421" t="str">
        <f>VLOOKUP(Table14[[#This Row],[menu_id]],Table2[#All],3,0)</f>
        <v>fe39833dec47</v>
      </c>
      <c r="H421" t="str">
        <f>VLOOKUP(Table14[[#This Row],[menu_id]],Table2[#All],4,0)</f>
        <v>9b76fd08aabf</v>
      </c>
      <c r="I421">
        <f>VLOOKUP(Table14[[#This Row],[menu_id]],Table2[#All],5,0)</f>
        <v>6.64</v>
      </c>
      <c r="J421">
        <f>VLOOKUP(Table14[[#This Row],[menu_id]],Table2[#All],6,0)</f>
        <v>11.5</v>
      </c>
      <c r="K421" t="str">
        <f>VLOOKUP(Table14[[#This Row],[menu_id]],Table2[#All],7,0)</f>
        <v>lunch</v>
      </c>
      <c r="L421" t="str">
        <f>VLOOKUP(Table14[[#This Row],[menu_id]],Table2[#All],8,0)</f>
        <v>Chicago</v>
      </c>
    </row>
    <row r="422" spans="1:12" x14ac:dyDescent="0.35">
      <c r="A422" t="s">
        <v>1095</v>
      </c>
      <c r="B422" t="s">
        <v>103</v>
      </c>
      <c r="C422" t="s">
        <v>9</v>
      </c>
      <c r="D422" t="s">
        <v>1096</v>
      </c>
      <c r="E422" t="b">
        <v>0</v>
      </c>
      <c r="F422" s="24">
        <f>VLOOKUP(Table14[[#This Row],[menu_id]],Table2[#All],2,0)</f>
        <v>43563</v>
      </c>
      <c r="G422" t="str">
        <f>VLOOKUP(Table14[[#This Row],[menu_id]],Table2[#All],3,0)</f>
        <v>d5f63db8ad27</v>
      </c>
      <c r="H422" t="str">
        <f>VLOOKUP(Table14[[#This Row],[menu_id]],Table2[#All],4,0)</f>
        <v>9b76fd08aabf</v>
      </c>
      <c r="I422">
        <f>VLOOKUP(Table14[[#This Row],[menu_id]],Table2[#All],5,0)</f>
        <v>6.64</v>
      </c>
      <c r="J422">
        <f>VLOOKUP(Table14[[#This Row],[menu_id]],Table2[#All],6,0)</f>
        <v>11.5</v>
      </c>
      <c r="K422" t="str">
        <f>VLOOKUP(Table14[[#This Row],[menu_id]],Table2[#All],7,0)</f>
        <v>lunch</v>
      </c>
      <c r="L422" t="str">
        <f>VLOOKUP(Table14[[#This Row],[menu_id]],Table2[#All],8,0)</f>
        <v>Chicago</v>
      </c>
    </row>
    <row r="423" spans="1:12" x14ac:dyDescent="0.35">
      <c r="A423" t="s">
        <v>1097</v>
      </c>
      <c r="B423" t="s">
        <v>225</v>
      </c>
      <c r="C423" t="s">
        <v>9</v>
      </c>
      <c r="D423" t="s">
        <v>1098</v>
      </c>
      <c r="E423" t="b">
        <v>1</v>
      </c>
      <c r="F423" s="24">
        <f>VLOOKUP(Table14[[#This Row],[menu_id]],Table2[#All],2,0)</f>
        <v>43559</v>
      </c>
      <c r="G423" t="str">
        <f>VLOOKUP(Table14[[#This Row],[menu_id]],Table2[#All],3,0)</f>
        <v>2e1282b7ffa0</v>
      </c>
      <c r="H423" t="str">
        <f>VLOOKUP(Table14[[#This Row],[menu_id]],Table2[#All],4,0)</f>
        <v>e7202ab74a2f</v>
      </c>
      <c r="I423">
        <f>VLOOKUP(Table14[[#This Row],[menu_id]],Table2[#All],5,0)</f>
        <v>5</v>
      </c>
      <c r="J423">
        <f>VLOOKUP(Table14[[#This Row],[menu_id]],Table2[#All],6,0)</f>
        <v>10.1</v>
      </c>
      <c r="K423" t="str">
        <f>VLOOKUP(Table14[[#This Row],[menu_id]],Table2[#All],7,0)</f>
        <v>lunch</v>
      </c>
      <c r="L423" t="str">
        <f>VLOOKUP(Table14[[#This Row],[menu_id]],Table2[#All],8,0)</f>
        <v>Seattle</v>
      </c>
    </row>
    <row r="424" spans="1:12" x14ac:dyDescent="0.35">
      <c r="A424" t="s">
        <v>1099</v>
      </c>
      <c r="B424" t="s">
        <v>611</v>
      </c>
      <c r="C424" t="s">
        <v>9</v>
      </c>
      <c r="D424" t="s">
        <v>1100</v>
      </c>
      <c r="E424" t="b">
        <v>1</v>
      </c>
      <c r="F424" s="24">
        <f>VLOOKUP(Table14[[#This Row],[menu_id]],Table2[#All],2,0)</f>
        <v>43557</v>
      </c>
      <c r="G424" t="str">
        <f>VLOOKUP(Table14[[#This Row],[menu_id]],Table2[#All],3,0)</f>
        <v>8b917aa7343a</v>
      </c>
      <c r="H424" t="str">
        <f>VLOOKUP(Table14[[#This Row],[menu_id]],Table2[#All],4,0)</f>
        <v>8642ae977d96</v>
      </c>
      <c r="I424">
        <f>VLOOKUP(Table14[[#This Row],[menu_id]],Table2[#All],5,0)</f>
        <v>5.99</v>
      </c>
      <c r="J424">
        <f>VLOOKUP(Table14[[#This Row],[menu_id]],Table2[#All],6,0)</f>
        <v>11.5</v>
      </c>
      <c r="K424" t="str">
        <f>VLOOKUP(Table14[[#This Row],[menu_id]],Table2[#All],7,0)</f>
        <v>lunch</v>
      </c>
      <c r="L424" t="str">
        <f>VLOOKUP(Table14[[#This Row],[menu_id]],Table2[#All],8,0)</f>
        <v>Chicago</v>
      </c>
    </row>
    <row r="425" spans="1:12" x14ac:dyDescent="0.35">
      <c r="A425" t="s">
        <v>1101</v>
      </c>
      <c r="B425" t="s">
        <v>112</v>
      </c>
      <c r="C425" t="s">
        <v>9</v>
      </c>
      <c r="D425" t="s">
        <v>1102</v>
      </c>
      <c r="E425" t="b">
        <v>1</v>
      </c>
      <c r="F425" s="24">
        <f>VLOOKUP(Table14[[#This Row],[menu_id]],Table2[#All],2,0)</f>
        <v>43564</v>
      </c>
      <c r="G425" t="str">
        <f>VLOOKUP(Table14[[#This Row],[menu_id]],Table2[#All],3,0)</f>
        <v>5b78a469f6af</v>
      </c>
      <c r="H425" t="str">
        <f>VLOOKUP(Table14[[#This Row],[menu_id]],Table2[#All],4,0)</f>
        <v>afa55d0e0004</v>
      </c>
      <c r="I425">
        <f>VLOOKUP(Table14[[#This Row],[menu_id]],Table2[#All],5,0)</f>
        <v>5.99</v>
      </c>
      <c r="J425">
        <f>VLOOKUP(Table14[[#This Row],[menu_id]],Table2[#All],6,0)</f>
        <v>11.5</v>
      </c>
      <c r="K425" t="str">
        <f>VLOOKUP(Table14[[#This Row],[menu_id]],Table2[#All],7,0)</f>
        <v>lunch</v>
      </c>
      <c r="L425" t="str">
        <f>VLOOKUP(Table14[[#This Row],[menu_id]],Table2[#All],8,0)</f>
        <v>Chicago</v>
      </c>
    </row>
    <row r="426" spans="1:12" x14ac:dyDescent="0.35">
      <c r="A426" t="s">
        <v>1103</v>
      </c>
      <c r="B426" t="s">
        <v>94</v>
      </c>
      <c r="C426" t="s">
        <v>9</v>
      </c>
      <c r="D426" t="s">
        <v>1104</v>
      </c>
      <c r="E426" t="b">
        <v>1</v>
      </c>
      <c r="F426" s="24">
        <f>VLOOKUP(Table14[[#This Row],[menu_id]],Table2[#All],2,0)</f>
        <v>43567</v>
      </c>
      <c r="G426" t="str">
        <f>VLOOKUP(Table14[[#This Row],[menu_id]],Table2[#All],3,0)</f>
        <v>4cd6c7a1703b</v>
      </c>
      <c r="H426" t="str">
        <f>VLOOKUP(Table14[[#This Row],[menu_id]],Table2[#All],4,0)</f>
        <v>d223e2bce7cf</v>
      </c>
      <c r="I426">
        <f>VLOOKUP(Table14[[#This Row],[menu_id]],Table2[#All],5,0)</f>
        <v>5</v>
      </c>
      <c r="J426">
        <f>VLOOKUP(Table14[[#This Row],[menu_id]],Table2[#All],6,0)</f>
        <v>10.1</v>
      </c>
      <c r="K426" t="str">
        <f>VLOOKUP(Table14[[#This Row],[menu_id]],Table2[#All],7,0)</f>
        <v>lunch</v>
      </c>
      <c r="L426" t="str">
        <f>VLOOKUP(Table14[[#This Row],[menu_id]],Table2[#All],8,0)</f>
        <v>Seattle</v>
      </c>
    </row>
    <row r="427" spans="1:12" x14ac:dyDescent="0.35">
      <c r="A427" t="s">
        <v>1105</v>
      </c>
      <c r="B427" t="s">
        <v>57</v>
      </c>
      <c r="C427" t="s">
        <v>9</v>
      </c>
      <c r="D427" t="s">
        <v>1106</v>
      </c>
      <c r="E427" t="b">
        <v>1</v>
      </c>
      <c r="F427" s="24">
        <f>VLOOKUP(Table14[[#This Row],[menu_id]],Table2[#All],2,0)</f>
        <v>43567</v>
      </c>
      <c r="G427" t="str">
        <f>VLOOKUP(Table14[[#This Row],[menu_id]],Table2[#All],3,0)</f>
        <v>e40c412711c8</v>
      </c>
      <c r="H427" t="str">
        <f>VLOOKUP(Table14[[#This Row],[menu_id]],Table2[#All],4,0)</f>
        <v>af725ef93704</v>
      </c>
      <c r="I427">
        <f>VLOOKUP(Table14[[#This Row],[menu_id]],Table2[#All],5,0)</f>
        <v>5.5</v>
      </c>
      <c r="J427">
        <f>VLOOKUP(Table14[[#This Row],[menu_id]],Table2[#All],6,0)</f>
        <v>10.1</v>
      </c>
      <c r="K427" t="str">
        <f>VLOOKUP(Table14[[#This Row],[menu_id]],Table2[#All],7,0)</f>
        <v>lunch</v>
      </c>
      <c r="L427" t="str">
        <f>VLOOKUP(Table14[[#This Row],[menu_id]],Table2[#All],8,0)</f>
        <v>Seattle</v>
      </c>
    </row>
    <row r="428" spans="1:12" x14ac:dyDescent="0.35">
      <c r="A428" t="s">
        <v>1107</v>
      </c>
      <c r="B428" t="s">
        <v>108</v>
      </c>
      <c r="C428" t="s">
        <v>9</v>
      </c>
      <c r="D428" t="s">
        <v>1108</v>
      </c>
      <c r="E428" t="b">
        <v>1</v>
      </c>
      <c r="F428" s="24">
        <f>VLOOKUP(Table14[[#This Row],[menu_id]],Table2[#All],2,0)</f>
        <v>43565</v>
      </c>
      <c r="G428" t="str">
        <f>VLOOKUP(Table14[[#This Row],[menu_id]],Table2[#All],3,0)</f>
        <v>c14aa4830177</v>
      </c>
      <c r="H428" t="str">
        <f>VLOOKUP(Table14[[#This Row],[menu_id]],Table2[#All],4,0)</f>
        <v>7b2a7251b54c</v>
      </c>
      <c r="I428">
        <f>VLOOKUP(Table14[[#This Row],[menu_id]],Table2[#All],5,0)</f>
        <v>5.95</v>
      </c>
      <c r="J428">
        <f>VLOOKUP(Table14[[#This Row],[menu_id]],Table2[#All],6,0)</f>
        <v>10.1</v>
      </c>
      <c r="K428" t="str">
        <f>VLOOKUP(Table14[[#This Row],[menu_id]],Table2[#All],7,0)</f>
        <v>lunch</v>
      </c>
      <c r="L428" t="str">
        <f>VLOOKUP(Table14[[#This Row],[menu_id]],Table2[#All],8,0)</f>
        <v>Seattle</v>
      </c>
    </row>
    <row r="429" spans="1:12" x14ac:dyDescent="0.35">
      <c r="A429" t="s">
        <v>1109</v>
      </c>
      <c r="B429" t="s">
        <v>155</v>
      </c>
      <c r="C429" t="s">
        <v>9</v>
      </c>
      <c r="D429" t="s">
        <v>1110</v>
      </c>
      <c r="E429" t="b">
        <v>1</v>
      </c>
      <c r="F429" s="24">
        <f>VLOOKUP(Table14[[#This Row],[menu_id]],Table2[#All],2,0)</f>
        <v>43566</v>
      </c>
      <c r="G429" t="str">
        <f>VLOOKUP(Table14[[#This Row],[menu_id]],Table2[#All],3,0)</f>
        <v>df94eb67fff2</v>
      </c>
      <c r="H429" t="str">
        <f>VLOOKUP(Table14[[#This Row],[menu_id]],Table2[#All],4,0)</f>
        <v>64216152ce0a</v>
      </c>
      <c r="I429">
        <f>VLOOKUP(Table14[[#This Row],[menu_id]],Table2[#All],5,0)</f>
        <v>6</v>
      </c>
      <c r="J429">
        <f>VLOOKUP(Table14[[#This Row],[menu_id]],Table2[#All],6,0)</f>
        <v>11.5</v>
      </c>
      <c r="K429" t="str">
        <f>VLOOKUP(Table14[[#This Row],[menu_id]],Table2[#All],7,0)</f>
        <v>lunch</v>
      </c>
      <c r="L429" t="str">
        <f>VLOOKUP(Table14[[#This Row],[menu_id]],Table2[#All],8,0)</f>
        <v>Chicago</v>
      </c>
    </row>
    <row r="430" spans="1:12" x14ac:dyDescent="0.35">
      <c r="A430" t="s">
        <v>1111</v>
      </c>
      <c r="B430" t="s">
        <v>250</v>
      </c>
      <c r="C430" t="s">
        <v>9</v>
      </c>
      <c r="D430" t="s">
        <v>1112</v>
      </c>
      <c r="E430" t="b">
        <v>1</v>
      </c>
      <c r="F430" s="24">
        <f>VLOOKUP(Table14[[#This Row],[menu_id]],Table2[#All],2,0)</f>
        <v>43556</v>
      </c>
      <c r="G430" t="str">
        <f>VLOOKUP(Table14[[#This Row],[menu_id]],Table2[#All],3,0)</f>
        <v>e6da5a382bb7</v>
      </c>
      <c r="H430" t="str">
        <f>VLOOKUP(Table14[[#This Row],[menu_id]],Table2[#All],4,0)</f>
        <v>ffcff44b013c</v>
      </c>
      <c r="I430">
        <f>VLOOKUP(Table14[[#This Row],[menu_id]],Table2[#All],5,0)</f>
        <v>5.25</v>
      </c>
      <c r="J430">
        <f>VLOOKUP(Table14[[#This Row],[menu_id]],Table2[#All],6,0)</f>
        <v>10.1</v>
      </c>
      <c r="K430" t="str">
        <f>VLOOKUP(Table14[[#This Row],[menu_id]],Table2[#All],7,0)</f>
        <v>lunch</v>
      </c>
      <c r="L430" t="str">
        <f>VLOOKUP(Table14[[#This Row],[menu_id]],Table2[#All],8,0)</f>
        <v>Seattle</v>
      </c>
    </row>
    <row r="431" spans="1:12" x14ac:dyDescent="0.35">
      <c r="A431" t="s">
        <v>1113</v>
      </c>
      <c r="B431" t="s">
        <v>62</v>
      </c>
      <c r="C431" t="s">
        <v>9</v>
      </c>
      <c r="D431" t="s">
        <v>1114</v>
      </c>
      <c r="E431" t="b">
        <v>1</v>
      </c>
      <c r="F431" s="24">
        <f>VLOOKUP(Table14[[#This Row],[menu_id]],Table2[#All],2,0)</f>
        <v>43563</v>
      </c>
      <c r="G431" t="str">
        <f>VLOOKUP(Table14[[#This Row],[menu_id]],Table2[#All],3,0)</f>
        <v>3e9b2a352a3a</v>
      </c>
      <c r="H431" t="str">
        <f>VLOOKUP(Table14[[#This Row],[menu_id]],Table2[#All],4,0)</f>
        <v>af725ef93704</v>
      </c>
      <c r="I431">
        <f>VLOOKUP(Table14[[#This Row],[menu_id]],Table2[#All],5,0)</f>
        <v>5.5</v>
      </c>
      <c r="J431">
        <f>VLOOKUP(Table14[[#This Row],[menu_id]],Table2[#All],6,0)</f>
        <v>10.1</v>
      </c>
      <c r="K431" t="str">
        <f>VLOOKUP(Table14[[#This Row],[menu_id]],Table2[#All],7,0)</f>
        <v>lunch</v>
      </c>
      <c r="L431" t="str">
        <f>VLOOKUP(Table14[[#This Row],[menu_id]],Table2[#All],8,0)</f>
        <v>Seattle</v>
      </c>
    </row>
    <row r="432" spans="1:12" x14ac:dyDescent="0.35">
      <c r="A432" t="s">
        <v>1115</v>
      </c>
      <c r="B432" t="s">
        <v>103</v>
      </c>
      <c r="C432" t="s">
        <v>9</v>
      </c>
      <c r="D432" t="s">
        <v>1116</v>
      </c>
      <c r="E432" t="b">
        <v>1</v>
      </c>
      <c r="F432" s="24">
        <f>VLOOKUP(Table14[[#This Row],[menu_id]],Table2[#All],2,0)</f>
        <v>43563</v>
      </c>
      <c r="G432" t="str">
        <f>VLOOKUP(Table14[[#This Row],[menu_id]],Table2[#All],3,0)</f>
        <v>d5f63db8ad27</v>
      </c>
      <c r="H432" t="str">
        <f>VLOOKUP(Table14[[#This Row],[menu_id]],Table2[#All],4,0)</f>
        <v>9b76fd08aabf</v>
      </c>
      <c r="I432">
        <f>VLOOKUP(Table14[[#This Row],[menu_id]],Table2[#All],5,0)</f>
        <v>6.64</v>
      </c>
      <c r="J432">
        <f>VLOOKUP(Table14[[#This Row],[menu_id]],Table2[#All],6,0)</f>
        <v>11.5</v>
      </c>
      <c r="K432" t="str">
        <f>VLOOKUP(Table14[[#This Row],[menu_id]],Table2[#All],7,0)</f>
        <v>lunch</v>
      </c>
      <c r="L432" t="str">
        <f>VLOOKUP(Table14[[#This Row],[menu_id]],Table2[#All],8,0)</f>
        <v>Chicago</v>
      </c>
    </row>
    <row r="433" spans="1:12" x14ac:dyDescent="0.35">
      <c r="A433" t="s">
        <v>1117</v>
      </c>
      <c r="B433" t="s">
        <v>289</v>
      </c>
      <c r="C433" t="s">
        <v>9</v>
      </c>
      <c r="D433" t="s">
        <v>1118</v>
      </c>
      <c r="E433" t="b">
        <v>1</v>
      </c>
      <c r="F433" s="24">
        <f>VLOOKUP(Table14[[#This Row],[menu_id]],Table2[#All],2,0)</f>
        <v>43564</v>
      </c>
      <c r="G433" t="str">
        <f>VLOOKUP(Table14[[#This Row],[menu_id]],Table2[#All],3,0)</f>
        <v>69ed976fd1ca</v>
      </c>
      <c r="H433" t="str">
        <f>VLOOKUP(Table14[[#This Row],[menu_id]],Table2[#All],4,0)</f>
        <v>9b76fd08aabf</v>
      </c>
      <c r="I433">
        <f>VLOOKUP(Table14[[#This Row],[menu_id]],Table2[#All],5,0)</f>
        <v>6.64</v>
      </c>
      <c r="J433">
        <f>VLOOKUP(Table14[[#This Row],[menu_id]],Table2[#All],6,0)</f>
        <v>11.5</v>
      </c>
      <c r="K433" t="str">
        <f>VLOOKUP(Table14[[#This Row],[menu_id]],Table2[#All],7,0)</f>
        <v>lunch</v>
      </c>
      <c r="L433" t="str">
        <f>VLOOKUP(Table14[[#This Row],[menu_id]],Table2[#All],8,0)</f>
        <v>Chicago</v>
      </c>
    </row>
    <row r="434" spans="1:12" x14ac:dyDescent="0.35">
      <c r="A434" t="s">
        <v>1119</v>
      </c>
      <c r="B434" t="s">
        <v>346</v>
      </c>
      <c r="C434" t="s">
        <v>9</v>
      </c>
      <c r="D434" t="s">
        <v>376</v>
      </c>
      <c r="E434" t="b">
        <v>1</v>
      </c>
      <c r="F434" s="24">
        <f>VLOOKUP(Table14[[#This Row],[menu_id]],Table2[#All],2,0)</f>
        <v>43564</v>
      </c>
      <c r="G434" t="str">
        <f>VLOOKUP(Table14[[#This Row],[menu_id]],Table2[#All],3,0)</f>
        <v>e310c04649e0</v>
      </c>
      <c r="H434" t="str">
        <f>VLOOKUP(Table14[[#This Row],[menu_id]],Table2[#All],4,0)</f>
        <v>340fb85a346c</v>
      </c>
      <c r="I434">
        <f>VLOOKUP(Table14[[#This Row],[menu_id]],Table2[#All],5,0)</f>
        <v>5.8</v>
      </c>
      <c r="J434">
        <f>VLOOKUP(Table14[[#This Row],[menu_id]],Table2[#All],6,0)</f>
        <v>10.1</v>
      </c>
      <c r="K434" t="str">
        <f>VLOOKUP(Table14[[#This Row],[menu_id]],Table2[#All],7,0)</f>
        <v>lunch</v>
      </c>
      <c r="L434" t="str">
        <f>VLOOKUP(Table14[[#This Row],[menu_id]],Table2[#All],8,0)</f>
        <v>Seattle</v>
      </c>
    </row>
    <row r="435" spans="1:12" x14ac:dyDescent="0.35">
      <c r="A435" t="s">
        <v>1120</v>
      </c>
      <c r="B435" t="s">
        <v>392</v>
      </c>
      <c r="C435" t="s">
        <v>9</v>
      </c>
      <c r="D435" t="s">
        <v>1121</v>
      </c>
      <c r="E435" t="b">
        <v>1</v>
      </c>
      <c r="F435" s="24">
        <f>VLOOKUP(Table14[[#This Row],[menu_id]],Table2[#All],2,0)</f>
        <v>43558</v>
      </c>
      <c r="G435" t="str">
        <f>VLOOKUP(Table14[[#This Row],[menu_id]],Table2[#All],3,0)</f>
        <v>c596bd066504</v>
      </c>
      <c r="H435" t="str">
        <f>VLOOKUP(Table14[[#This Row],[menu_id]],Table2[#All],4,0)</f>
        <v>dc7ee572a932</v>
      </c>
      <c r="I435">
        <f>VLOOKUP(Table14[[#This Row],[menu_id]],Table2[#All],5,0)</f>
        <v>6.5</v>
      </c>
      <c r="J435">
        <f>VLOOKUP(Table14[[#This Row],[menu_id]],Table2[#All],6,0)</f>
        <v>11.5</v>
      </c>
      <c r="K435" t="str">
        <f>VLOOKUP(Table14[[#This Row],[menu_id]],Table2[#All],7,0)</f>
        <v>lunch</v>
      </c>
      <c r="L435" t="str">
        <f>VLOOKUP(Table14[[#This Row],[menu_id]],Table2[#All],8,0)</f>
        <v>Chicago</v>
      </c>
    </row>
    <row r="436" spans="1:12" x14ac:dyDescent="0.35">
      <c r="A436" t="s">
        <v>1122</v>
      </c>
      <c r="B436" t="s">
        <v>202</v>
      </c>
      <c r="C436" t="s">
        <v>9</v>
      </c>
      <c r="D436" t="s">
        <v>1123</v>
      </c>
      <c r="E436" t="b">
        <v>1</v>
      </c>
      <c r="F436" s="24">
        <f>VLOOKUP(Table14[[#This Row],[menu_id]],Table2[#All],2,0)</f>
        <v>43563</v>
      </c>
      <c r="G436" t="str">
        <f>VLOOKUP(Table14[[#This Row],[menu_id]],Table2[#All],3,0)</f>
        <v>edfff5bf01fa</v>
      </c>
      <c r="H436" t="str">
        <f>VLOOKUP(Table14[[#This Row],[menu_id]],Table2[#All],4,0)</f>
        <v>8537e1327cdb</v>
      </c>
      <c r="I436">
        <f>VLOOKUP(Table14[[#This Row],[menu_id]],Table2[#All],5,0)</f>
        <v>4.95</v>
      </c>
      <c r="J436">
        <f>VLOOKUP(Table14[[#This Row],[menu_id]],Table2[#All],6,0)</f>
        <v>10.1</v>
      </c>
      <c r="K436" t="str">
        <f>VLOOKUP(Table14[[#This Row],[menu_id]],Table2[#All],7,0)</f>
        <v>lunch</v>
      </c>
      <c r="L436" t="str">
        <f>VLOOKUP(Table14[[#This Row],[menu_id]],Table2[#All],8,0)</f>
        <v>Seattle</v>
      </c>
    </row>
    <row r="437" spans="1:12" x14ac:dyDescent="0.35">
      <c r="A437" t="s">
        <v>1124</v>
      </c>
      <c r="B437" t="s">
        <v>268</v>
      </c>
      <c r="C437" t="s">
        <v>9</v>
      </c>
      <c r="D437" t="s">
        <v>1125</v>
      </c>
      <c r="E437" t="b">
        <v>1</v>
      </c>
      <c r="F437" s="24">
        <f>VLOOKUP(Table14[[#This Row],[menu_id]],Table2[#All],2,0)</f>
        <v>43565</v>
      </c>
      <c r="G437" t="str">
        <f>VLOOKUP(Table14[[#This Row],[menu_id]],Table2[#All],3,0)</f>
        <v>91ab55042ff7</v>
      </c>
      <c r="H437" t="str">
        <f>VLOOKUP(Table14[[#This Row],[menu_id]],Table2[#All],4,0)</f>
        <v>07ede05a2f51</v>
      </c>
      <c r="I437">
        <f>VLOOKUP(Table14[[#This Row],[menu_id]],Table2[#All],5,0)</f>
        <v>5</v>
      </c>
      <c r="J437">
        <f>VLOOKUP(Table14[[#This Row],[menu_id]],Table2[#All],6,0)</f>
        <v>10.1</v>
      </c>
      <c r="K437" t="str">
        <f>VLOOKUP(Table14[[#This Row],[menu_id]],Table2[#All],7,0)</f>
        <v>lunch</v>
      </c>
      <c r="L437" t="str">
        <f>VLOOKUP(Table14[[#This Row],[menu_id]],Table2[#All],8,0)</f>
        <v>Seattle</v>
      </c>
    </row>
    <row r="438" spans="1:12" x14ac:dyDescent="0.35">
      <c r="A438" t="s">
        <v>1126</v>
      </c>
      <c r="B438" t="s">
        <v>175</v>
      </c>
      <c r="C438" t="s">
        <v>9</v>
      </c>
      <c r="D438" t="s">
        <v>1127</v>
      </c>
      <c r="E438" t="b">
        <v>1</v>
      </c>
      <c r="F438" s="24">
        <f>VLOOKUP(Table14[[#This Row],[menu_id]],Table2[#All],2,0)</f>
        <v>43556</v>
      </c>
      <c r="G438" t="str">
        <f>VLOOKUP(Table14[[#This Row],[menu_id]],Table2[#All],3,0)</f>
        <v>aea08a81b9f2</v>
      </c>
      <c r="H438" t="str">
        <f>VLOOKUP(Table14[[#This Row],[menu_id]],Table2[#All],4,0)</f>
        <v>a969c477134f</v>
      </c>
      <c r="I438">
        <f>VLOOKUP(Table14[[#This Row],[menu_id]],Table2[#All],5,0)</f>
        <v>11</v>
      </c>
      <c r="J438">
        <f>VLOOKUP(Table14[[#This Row],[menu_id]],Table2[#All],6,0)</f>
        <v>11.5</v>
      </c>
      <c r="K438" t="str">
        <f>VLOOKUP(Table14[[#This Row],[menu_id]],Table2[#All],7,0)</f>
        <v>lunch</v>
      </c>
      <c r="L438" t="str">
        <f>VLOOKUP(Table14[[#This Row],[menu_id]],Table2[#All],8,0)</f>
        <v>Chicago</v>
      </c>
    </row>
    <row r="439" spans="1:12" x14ac:dyDescent="0.35">
      <c r="A439" t="s">
        <v>1128</v>
      </c>
      <c r="B439" t="s">
        <v>354</v>
      </c>
      <c r="C439" t="s">
        <v>9</v>
      </c>
      <c r="D439" t="s">
        <v>1129</v>
      </c>
      <c r="E439" t="b">
        <v>0</v>
      </c>
      <c r="F439" s="24">
        <f>VLOOKUP(Table14[[#This Row],[menu_id]],Table2[#All],2,0)</f>
        <v>43565</v>
      </c>
      <c r="G439" t="str">
        <f>VLOOKUP(Table14[[#This Row],[menu_id]],Table2[#All],3,0)</f>
        <v>0f66058b9ec5</v>
      </c>
      <c r="H439" t="str">
        <f>VLOOKUP(Table14[[#This Row],[menu_id]],Table2[#All],4,0)</f>
        <v>85aa296ddc0d</v>
      </c>
      <c r="I439">
        <f>VLOOKUP(Table14[[#This Row],[menu_id]],Table2[#All],5,0)</f>
        <v>4</v>
      </c>
      <c r="J439">
        <f>VLOOKUP(Table14[[#This Row],[menu_id]],Table2[#All],6,0)</f>
        <v>11.5</v>
      </c>
      <c r="K439" t="str">
        <f>VLOOKUP(Table14[[#This Row],[menu_id]],Table2[#All],7,0)</f>
        <v>lunch</v>
      </c>
      <c r="L439" t="str">
        <f>VLOOKUP(Table14[[#This Row],[menu_id]],Table2[#All],8,0)</f>
        <v>Chicago</v>
      </c>
    </row>
    <row r="440" spans="1:12" x14ac:dyDescent="0.35">
      <c r="A440" t="s">
        <v>1130</v>
      </c>
      <c r="B440" t="s">
        <v>627</v>
      </c>
      <c r="C440" t="s">
        <v>9</v>
      </c>
      <c r="D440" t="s">
        <v>1131</v>
      </c>
      <c r="E440" t="b">
        <v>1</v>
      </c>
      <c r="F440" s="24">
        <f>VLOOKUP(Table14[[#This Row],[menu_id]],Table2[#All],2,0)</f>
        <v>43566</v>
      </c>
      <c r="G440" t="str">
        <f>VLOOKUP(Table14[[#This Row],[menu_id]],Table2[#All],3,0)</f>
        <v>fbeaeb353aa6</v>
      </c>
      <c r="H440" t="str">
        <f>VLOOKUP(Table14[[#This Row],[menu_id]],Table2[#All],4,0)</f>
        <v>bedb51313ab5</v>
      </c>
      <c r="I440">
        <f>VLOOKUP(Table14[[#This Row],[menu_id]],Table2[#All],5,0)</f>
        <v>5</v>
      </c>
      <c r="J440">
        <f>VLOOKUP(Table14[[#This Row],[menu_id]],Table2[#All],6,0)</f>
        <v>11.5</v>
      </c>
      <c r="K440" t="str">
        <f>VLOOKUP(Table14[[#This Row],[menu_id]],Table2[#All],7,0)</f>
        <v>lunch</v>
      </c>
      <c r="L440" t="str">
        <f>VLOOKUP(Table14[[#This Row],[menu_id]],Table2[#All],8,0)</f>
        <v>Chicago</v>
      </c>
    </row>
    <row r="441" spans="1:12" x14ac:dyDescent="0.35">
      <c r="A441" t="s">
        <v>1132</v>
      </c>
      <c r="B441" t="s">
        <v>418</v>
      </c>
      <c r="C441" t="s">
        <v>9</v>
      </c>
      <c r="D441" t="s">
        <v>1133</v>
      </c>
      <c r="E441" t="b">
        <v>1</v>
      </c>
      <c r="F441" s="24">
        <f>VLOOKUP(Table14[[#This Row],[menu_id]],Table2[#All],2,0)</f>
        <v>43563</v>
      </c>
      <c r="G441" t="str">
        <f>VLOOKUP(Table14[[#This Row],[menu_id]],Table2[#All],3,0)</f>
        <v>6b459442662c</v>
      </c>
      <c r="H441" t="str">
        <f>VLOOKUP(Table14[[#This Row],[menu_id]],Table2[#All],4,0)</f>
        <v>a969c477134f</v>
      </c>
      <c r="I441">
        <f>VLOOKUP(Table14[[#This Row],[menu_id]],Table2[#All],5,0)</f>
        <v>11</v>
      </c>
      <c r="J441">
        <f>VLOOKUP(Table14[[#This Row],[menu_id]],Table2[#All],6,0)</f>
        <v>11.5</v>
      </c>
      <c r="K441" t="str">
        <f>VLOOKUP(Table14[[#This Row],[menu_id]],Table2[#All],7,0)</f>
        <v>lunch</v>
      </c>
      <c r="L441" t="str">
        <f>VLOOKUP(Table14[[#This Row],[menu_id]],Table2[#All],8,0)</f>
        <v>Chicago</v>
      </c>
    </row>
    <row r="442" spans="1:12" x14ac:dyDescent="0.35">
      <c r="A442" t="s">
        <v>1134</v>
      </c>
      <c r="B442" t="s">
        <v>375</v>
      </c>
      <c r="C442" t="s">
        <v>9</v>
      </c>
      <c r="D442" t="s">
        <v>1135</v>
      </c>
      <c r="E442" t="b">
        <v>1</v>
      </c>
      <c r="F442" s="24">
        <f>VLOOKUP(Table14[[#This Row],[menu_id]],Table2[#All],2,0)</f>
        <v>43566</v>
      </c>
      <c r="G442" t="str">
        <f>VLOOKUP(Table14[[#This Row],[menu_id]],Table2[#All],3,0)</f>
        <v>1670a5c33856</v>
      </c>
      <c r="H442" t="str">
        <f>VLOOKUP(Table14[[#This Row],[menu_id]],Table2[#All],4,0)</f>
        <v>ffcff44b013c</v>
      </c>
      <c r="I442">
        <f>VLOOKUP(Table14[[#This Row],[menu_id]],Table2[#All],5,0)</f>
        <v>6.25</v>
      </c>
      <c r="J442">
        <f>VLOOKUP(Table14[[#This Row],[menu_id]],Table2[#All],6,0)</f>
        <v>10.1</v>
      </c>
      <c r="K442" t="str">
        <f>VLOOKUP(Table14[[#This Row],[menu_id]],Table2[#All],7,0)</f>
        <v>lunch</v>
      </c>
      <c r="L442" t="str">
        <f>VLOOKUP(Table14[[#This Row],[menu_id]],Table2[#All],8,0)</f>
        <v>Seattle</v>
      </c>
    </row>
    <row r="443" spans="1:12" x14ac:dyDescent="0.35">
      <c r="A443" t="s">
        <v>1136</v>
      </c>
      <c r="B443" t="s">
        <v>72</v>
      </c>
      <c r="C443" t="s">
        <v>9</v>
      </c>
      <c r="D443" t="s">
        <v>1137</v>
      </c>
      <c r="E443" t="b">
        <v>1</v>
      </c>
      <c r="F443" s="24">
        <f>VLOOKUP(Table14[[#This Row],[menu_id]],Table2[#All],2,0)</f>
        <v>43564</v>
      </c>
      <c r="G443" t="str">
        <f>VLOOKUP(Table14[[#This Row],[menu_id]],Table2[#All],3,0)</f>
        <v>ee2605cecdb2</v>
      </c>
      <c r="H443" t="str">
        <f>VLOOKUP(Table14[[#This Row],[menu_id]],Table2[#All],4,0)</f>
        <v>76e224451ab7</v>
      </c>
      <c r="I443">
        <f>VLOOKUP(Table14[[#This Row],[menu_id]],Table2[#All],5,0)</f>
        <v>5.5</v>
      </c>
      <c r="J443">
        <f>VLOOKUP(Table14[[#This Row],[menu_id]],Table2[#All],6,0)</f>
        <v>10.1</v>
      </c>
      <c r="K443" t="str">
        <f>VLOOKUP(Table14[[#This Row],[menu_id]],Table2[#All],7,0)</f>
        <v>lunch</v>
      </c>
      <c r="L443" t="str">
        <f>VLOOKUP(Table14[[#This Row],[menu_id]],Table2[#All],8,0)</f>
        <v>Seattle</v>
      </c>
    </row>
    <row r="444" spans="1:12" x14ac:dyDescent="0.35">
      <c r="A444" t="s">
        <v>1138</v>
      </c>
      <c r="B444" t="s">
        <v>49</v>
      </c>
      <c r="C444" t="s">
        <v>9</v>
      </c>
      <c r="D444" t="s">
        <v>1139</v>
      </c>
      <c r="E444" t="b">
        <v>1</v>
      </c>
      <c r="F444" s="24">
        <f>VLOOKUP(Table14[[#This Row],[menu_id]],Table2[#All],2,0)</f>
        <v>43566</v>
      </c>
      <c r="G444" t="str">
        <f>VLOOKUP(Table14[[#This Row],[menu_id]],Table2[#All],3,0)</f>
        <v>7d5495f1a9e4</v>
      </c>
      <c r="H444" t="str">
        <f>VLOOKUP(Table14[[#This Row],[menu_id]],Table2[#All],4,0)</f>
        <v>e7f3f8549a70</v>
      </c>
      <c r="I444">
        <f>VLOOKUP(Table14[[#This Row],[menu_id]],Table2[#All],5,0)</f>
        <v>5</v>
      </c>
      <c r="J444">
        <f>VLOOKUP(Table14[[#This Row],[menu_id]],Table2[#All],6,0)</f>
        <v>11.5</v>
      </c>
      <c r="K444" t="str">
        <f>VLOOKUP(Table14[[#This Row],[menu_id]],Table2[#All],7,0)</f>
        <v>lunch</v>
      </c>
      <c r="L444" t="str">
        <f>VLOOKUP(Table14[[#This Row],[menu_id]],Table2[#All],8,0)</f>
        <v>Chicago</v>
      </c>
    </row>
    <row r="445" spans="1:12" x14ac:dyDescent="0.35">
      <c r="A445" t="s">
        <v>1140</v>
      </c>
      <c r="B445" t="s">
        <v>49</v>
      </c>
      <c r="C445" t="s">
        <v>9</v>
      </c>
      <c r="D445" t="s">
        <v>1141</v>
      </c>
      <c r="E445" t="b">
        <v>0</v>
      </c>
      <c r="F445" s="24">
        <f>VLOOKUP(Table14[[#This Row],[menu_id]],Table2[#All],2,0)</f>
        <v>43566</v>
      </c>
      <c r="G445" t="str">
        <f>VLOOKUP(Table14[[#This Row],[menu_id]],Table2[#All],3,0)</f>
        <v>7d5495f1a9e4</v>
      </c>
      <c r="H445" t="str">
        <f>VLOOKUP(Table14[[#This Row],[menu_id]],Table2[#All],4,0)</f>
        <v>e7f3f8549a70</v>
      </c>
      <c r="I445">
        <f>VLOOKUP(Table14[[#This Row],[menu_id]],Table2[#All],5,0)</f>
        <v>5</v>
      </c>
      <c r="J445">
        <f>VLOOKUP(Table14[[#This Row],[menu_id]],Table2[#All],6,0)</f>
        <v>11.5</v>
      </c>
      <c r="K445" t="str">
        <f>VLOOKUP(Table14[[#This Row],[menu_id]],Table2[#All],7,0)</f>
        <v>lunch</v>
      </c>
      <c r="L445" t="str">
        <f>VLOOKUP(Table14[[#This Row],[menu_id]],Table2[#All],8,0)</f>
        <v>Chicago</v>
      </c>
    </row>
    <row r="446" spans="1:12" x14ac:dyDescent="0.35">
      <c r="A446" t="s">
        <v>1142</v>
      </c>
      <c r="B446" t="s">
        <v>72</v>
      </c>
      <c r="C446" t="s">
        <v>9</v>
      </c>
      <c r="D446" t="s">
        <v>1143</v>
      </c>
      <c r="E446" t="b">
        <v>1</v>
      </c>
      <c r="F446" s="24">
        <f>VLOOKUP(Table14[[#This Row],[menu_id]],Table2[#All],2,0)</f>
        <v>43564</v>
      </c>
      <c r="G446" t="str">
        <f>VLOOKUP(Table14[[#This Row],[menu_id]],Table2[#All],3,0)</f>
        <v>ee2605cecdb2</v>
      </c>
      <c r="H446" t="str">
        <f>VLOOKUP(Table14[[#This Row],[menu_id]],Table2[#All],4,0)</f>
        <v>76e224451ab7</v>
      </c>
      <c r="I446">
        <f>VLOOKUP(Table14[[#This Row],[menu_id]],Table2[#All],5,0)</f>
        <v>5.5</v>
      </c>
      <c r="J446">
        <f>VLOOKUP(Table14[[#This Row],[menu_id]],Table2[#All],6,0)</f>
        <v>10.1</v>
      </c>
      <c r="K446" t="str">
        <f>VLOOKUP(Table14[[#This Row],[menu_id]],Table2[#All],7,0)</f>
        <v>lunch</v>
      </c>
      <c r="L446" t="str">
        <f>VLOOKUP(Table14[[#This Row],[menu_id]],Table2[#All],8,0)</f>
        <v>Seattle</v>
      </c>
    </row>
    <row r="447" spans="1:12" x14ac:dyDescent="0.35">
      <c r="A447" t="s">
        <v>1144</v>
      </c>
      <c r="B447" t="s">
        <v>112</v>
      </c>
      <c r="C447" t="s">
        <v>9</v>
      </c>
      <c r="D447" t="s">
        <v>1145</v>
      </c>
      <c r="E447" t="b">
        <v>1</v>
      </c>
      <c r="F447" s="24">
        <f>VLOOKUP(Table14[[#This Row],[menu_id]],Table2[#All],2,0)</f>
        <v>43564</v>
      </c>
      <c r="G447" t="str">
        <f>VLOOKUP(Table14[[#This Row],[menu_id]],Table2[#All],3,0)</f>
        <v>5b78a469f6af</v>
      </c>
      <c r="H447" t="str">
        <f>VLOOKUP(Table14[[#This Row],[menu_id]],Table2[#All],4,0)</f>
        <v>afa55d0e0004</v>
      </c>
      <c r="I447">
        <f>VLOOKUP(Table14[[#This Row],[menu_id]],Table2[#All],5,0)</f>
        <v>5.99</v>
      </c>
      <c r="J447">
        <f>VLOOKUP(Table14[[#This Row],[menu_id]],Table2[#All],6,0)</f>
        <v>11.5</v>
      </c>
      <c r="K447" t="str">
        <f>VLOOKUP(Table14[[#This Row],[menu_id]],Table2[#All],7,0)</f>
        <v>lunch</v>
      </c>
      <c r="L447" t="str">
        <f>VLOOKUP(Table14[[#This Row],[menu_id]],Table2[#All],8,0)</f>
        <v>Chicago</v>
      </c>
    </row>
    <row r="448" spans="1:12" x14ac:dyDescent="0.35">
      <c r="A448" t="s">
        <v>1146</v>
      </c>
      <c r="B448" t="s">
        <v>23</v>
      </c>
      <c r="C448" t="s">
        <v>9</v>
      </c>
      <c r="D448" t="s">
        <v>1147</v>
      </c>
      <c r="E448" t="b">
        <v>1</v>
      </c>
      <c r="F448" s="24">
        <f>VLOOKUP(Table14[[#This Row],[menu_id]],Table2[#All],2,0)</f>
        <v>43558</v>
      </c>
      <c r="G448" t="str">
        <f>VLOOKUP(Table14[[#This Row],[menu_id]],Table2[#All],3,0)</f>
        <v>eae2c55ae732</v>
      </c>
      <c r="H448" t="str">
        <f>VLOOKUP(Table14[[#This Row],[menu_id]],Table2[#All],4,0)</f>
        <v>d79e3f439363</v>
      </c>
      <c r="I448">
        <f>VLOOKUP(Table14[[#This Row],[menu_id]],Table2[#All],5,0)</f>
        <v>4.5</v>
      </c>
      <c r="J448">
        <f>VLOOKUP(Table14[[#This Row],[menu_id]],Table2[#All],6,0)</f>
        <v>10.1</v>
      </c>
      <c r="K448" t="str">
        <f>VLOOKUP(Table14[[#This Row],[menu_id]],Table2[#All],7,0)</f>
        <v>lunch</v>
      </c>
      <c r="L448" t="str">
        <f>VLOOKUP(Table14[[#This Row],[menu_id]],Table2[#All],8,0)</f>
        <v>Seattle</v>
      </c>
    </row>
    <row r="449" spans="1:12" x14ac:dyDescent="0.35">
      <c r="A449" t="s">
        <v>1148</v>
      </c>
      <c r="B449" t="s">
        <v>219</v>
      </c>
      <c r="C449" t="s">
        <v>9</v>
      </c>
      <c r="D449" t="s">
        <v>1149</v>
      </c>
      <c r="E449" t="b">
        <v>1</v>
      </c>
      <c r="F449" s="24">
        <f>VLOOKUP(Table14[[#This Row],[menu_id]],Table2[#All],2,0)</f>
        <v>43566</v>
      </c>
      <c r="G449" t="str">
        <f>VLOOKUP(Table14[[#This Row],[menu_id]],Table2[#All],3,0)</f>
        <v>4d2337424a9b</v>
      </c>
      <c r="H449" t="str">
        <f>VLOOKUP(Table14[[#This Row],[menu_id]],Table2[#All],4,0)</f>
        <v>a7d17284ed4d</v>
      </c>
      <c r="I449">
        <f>VLOOKUP(Table14[[#This Row],[menu_id]],Table2[#All],5,0)</f>
        <v>4.3</v>
      </c>
      <c r="J449">
        <f>VLOOKUP(Table14[[#This Row],[menu_id]],Table2[#All],6,0)</f>
        <v>11.5</v>
      </c>
      <c r="K449" t="str">
        <f>VLOOKUP(Table14[[#This Row],[menu_id]],Table2[#All],7,0)</f>
        <v>lunch</v>
      </c>
      <c r="L449" t="str">
        <f>VLOOKUP(Table14[[#This Row],[menu_id]],Table2[#All],8,0)</f>
        <v>Chicago</v>
      </c>
    </row>
    <row r="450" spans="1:12" x14ac:dyDescent="0.35">
      <c r="A450" t="s">
        <v>1150</v>
      </c>
      <c r="B450" t="s">
        <v>16</v>
      </c>
      <c r="C450" t="s">
        <v>9</v>
      </c>
      <c r="D450" t="s">
        <v>1151</v>
      </c>
      <c r="E450" t="b">
        <v>1</v>
      </c>
      <c r="F450" s="24">
        <f>VLOOKUP(Table14[[#This Row],[menu_id]],Table2[#All],2,0)</f>
        <v>43567</v>
      </c>
      <c r="G450" t="str">
        <f>VLOOKUP(Table14[[#This Row],[menu_id]],Table2[#All],3,0)</f>
        <v>3e16e1213da0</v>
      </c>
      <c r="H450" t="str">
        <f>VLOOKUP(Table14[[#This Row],[menu_id]],Table2[#All],4,0)</f>
        <v>a9974f64e053</v>
      </c>
      <c r="I450">
        <f>VLOOKUP(Table14[[#This Row],[menu_id]],Table2[#All],5,0)</f>
        <v>4.95</v>
      </c>
      <c r="J450">
        <f>VLOOKUP(Table14[[#This Row],[menu_id]],Table2[#All],6,0)</f>
        <v>10.1</v>
      </c>
      <c r="K450" t="str">
        <f>VLOOKUP(Table14[[#This Row],[menu_id]],Table2[#All],7,0)</f>
        <v>lunch</v>
      </c>
      <c r="L450" t="str">
        <f>VLOOKUP(Table14[[#This Row],[menu_id]],Table2[#All],8,0)</f>
        <v>Seattle</v>
      </c>
    </row>
    <row r="451" spans="1:12" x14ac:dyDescent="0.35">
      <c r="A451" t="s">
        <v>1152</v>
      </c>
      <c r="B451" t="s">
        <v>493</v>
      </c>
      <c r="C451" t="s">
        <v>9</v>
      </c>
      <c r="D451" t="s">
        <v>1153</v>
      </c>
      <c r="E451" t="b">
        <v>1</v>
      </c>
      <c r="F451" s="24">
        <f>VLOOKUP(Table14[[#This Row],[menu_id]],Table2[#All],2,0)</f>
        <v>43557</v>
      </c>
      <c r="G451" t="str">
        <f>VLOOKUP(Table14[[#This Row],[menu_id]],Table2[#All],3,0)</f>
        <v>751abed209db</v>
      </c>
      <c r="H451" t="str">
        <f>VLOOKUP(Table14[[#This Row],[menu_id]],Table2[#All],4,0)</f>
        <v>8537e1327cdb</v>
      </c>
      <c r="I451">
        <f>VLOOKUP(Table14[[#This Row],[menu_id]],Table2[#All],5,0)</f>
        <v>4.5</v>
      </c>
      <c r="J451">
        <f>VLOOKUP(Table14[[#This Row],[menu_id]],Table2[#All],6,0)</f>
        <v>10.1</v>
      </c>
      <c r="K451" t="str">
        <f>VLOOKUP(Table14[[#This Row],[menu_id]],Table2[#All],7,0)</f>
        <v>lunch</v>
      </c>
      <c r="L451" t="str">
        <f>VLOOKUP(Table14[[#This Row],[menu_id]],Table2[#All],8,0)</f>
        <v>Seattle</v>
      </c>
    </row>
    <row r="452" spans="1:12" x14ac:dyDescent="0.35">
      <c r="A452" t="s">
        <v>1154</v>
      </c>
      <c r="B452" t="s">
        <v>32</v>
      </c>
      <c r="C452" t="s">
        <v>9</v>
      </c>
      <c r="D452" t="s">
        <v>1155</v>
      </c>
      <c r="E452" t="b">
        <v>1</v>
      </c>
      <c r="F452" s="24">
        <f>VLOOKUP(Table14[[#This Row],[menu_id]],Table2[#All],2,0)</f>
        <v>43565</v>
      </c>
      <c r="G452" t="str">
        <f>VLOOKUP(Table14[[#This Row],[menu_id]],Table2[#All],3,0)</f>
        <v>ba1d97f69656</v>
      </c>
      <c r="H452" t="str">
        <f>VLOOKUP(Table14[[#This Row],[menu_id]],Table2[#All],4,0)</f>
        <v>a969c477134f</v>
      </c>
      <c r="I452">
        <f>VLOOKUP(Table14[[#This Row],[menu_id]],Table2[#All],5,0)</f>
        <v>11</v>
      </c>
      <c r="J452">
        <f>VLOOKUP(Table14[[#This Row],[menu_id]],Table2[#All],6,0)</f>
        <v>11.5</v>
      </c>
      <c r="K452" t="str">
        <f>VLOOKUP(Table14[[#This Row],[menu_id]],Table2[#All],7,0)</f>
        <v>lunch</v>
      </c>
      <c r="L452" t="str">
        <f>VLOOKUP(Table14[[#This Row],[menu_id]],Table2[#All],8,0)</f>
        <v>Chicago</v>
      </c>
    </row>
    <row r="453" spans="1:12" x14ac:dyDescent="0.35">
      <c r="A453" t="s">
        <v>1156</v>
      </c>
      <c r="B453" t="s">
        <v>103</v>
      </c>
      <c r="C453" t="s">
        <v>9</v>
      </c>
      <c r="D453" t="s">
        <v>520</v>
      </c>
      <c r="E453" t="b">
        <v>1</v>
      </c>
      <c r="F453" s="24">
        <f>VLOOKUP(Table14[[#This Row],[menu_id]],Table2[#All],2,0)</f>
        <v>43563</v>
      </c>
      <c r="G453" t="str">
        <f>VLOOKUP(Table14[[#This Row],[menu_id]],Table2[#All],3,0)</f>
        <v>d5f63db8ad27</v>
      </c>
      <c r="H453" t="str">
        <f>VLOOKUP(Table14[[#This Row],[menu_id]],Table2[#All],4,0)</f>
        <v>9b76fd08aabf</v>
      </c>
      <c r="I453">
        <f>VLOOKUP(Table14[[#This Row],[menu_id]],Table2[#All],5,0)</f>
        <v>6.64</v>
      </c>
      <c r="J453">
        <f>VLOOKUP(Table14[[#This Row],[menu_id]],Table2[#All],6,0)</f>
        <v>11.5</v>
      </c>
      <c r="K453" t="str">
        <f>VLOOKUP(Table14[[#This Row],[menu_id]],Table2[#All],7,0)</f>
        <v>lunch</v>
      </c>
      <c r="L453" t="str">
        <f>VLOOKUP(Table14[[#This Row],[menu_id]],Table2[#All],8,0)</f>
        <v>Chicago</v>
      </c>
    </row>
    <row r="454" spans="1:12" x14ac:dyDescent="0.35">
      <c r="A454" t="s">
        <v>1157</v>
      </c>
      <c r="B454" t="s">
        <v>324</v>
      </c>
      <c r="C454" t="s">
        <v>9</v>
      </c>
      <c r="D454" t="s">
        <v>1158</v>
      </c>
      <c r="E454" t="b">
        <v>1</v>
      </c>
      <c r="F454" s="24">
        <f>VLOOKUP(Table14[[#This Row],[menu_id]],Table2[#All],2,0)</f>
        <v>43558</v>
      </c>
      <c r="G454" t="str">
        <f>VLOOKUP(Table14[[#This Row],[menu_id]],Table2[#All],3,0)</f>
        <v>1028a38ad71e</v>
      </c>
      <c r="H454" t="str">
        <f>VLOOKUP(Table14[[#This Row],[menu_id]],Table2[#All],4,0)</f>
        <v>7d8b8e0a0ebb</v>
      </c>
      <c r="I454">
        <f>VLOOKUP(Table14[[#This Row],[menu_id]],Table2[#All],5,0)</f>
        <v>5.5</v>
      </c>
      <c r="J454">
        <f>VLOOKUP(Table14[[#This Row],[menu_id]],Table2[#All],6,0)</f>
        <v>10.1</v>
      </c>
      <c r="K454" t="str">
        <f>VLOOKUP(Table14[[#This Row],[menu_id]],Table2[#All],7,0)</f>
        <v>lunch</v>
      </c>
      <c r="L454" t="str">
        <f>VLOOKUP(Table14[[#This Row],[menu_id]],Table2[#All],8,0)</f>
        <v>Seattle</v>
      </c>
    </row>
    <row r="455" spans="1:12" x14ac:dyDescent="0.35">
      <c r="A455" t="s">
        <v>1159</v>
      </c>
      <c r="B455" t="s">
        <v>392</v>
      </c>
      <c r="C455" t="s">
        <v>9</v>
      </c>
      <c r="D455" t="s">
        <v>1160</v>
      </c>
      <c r="E455" t="b">
        <v>1</v>
      </c>
      <c r="F455" s="24">
        <f>VLOOKUP(Table14[[#This Row],[menu_id]],Table2[#All],2,0)</f>
        <v>43558</v>
      </c>
      <c r="G455" t="str">
        <f>VLOOKUP(Table14[[#This Row],[menu_id]],Table2[#All],3,0)</f>
        <v>c596bd066504</v>
      </c>
      <c r="H455" t="str">
        <f>VLOOKUP(Table14[[#This Row],[menu_id]],Table2[#All],4,0)</f>
        <v>dc7ee572a932</v>
      </c>
      <c r="I455">
        <f>VLOOKUP(Table14[[#This Row],[menu_id]],Table2[#All],5,0)</f>
        <v>6.5</v>
      </c>
      <c r="J455">
        <f>VLOOKUP(Table14[[#This Row],[menu_id]],Table2[#All],6,0)</f>
        <v>11.5</v>
      </c>
      <c r="K455" t="str">
        <f>VLOOKUP(Table14[[#This Row],[menu_id]],Table2[#All],7,0)</f>
        <v>lunch</v>
      </c>
      <c r="L455" t="str">
        <f>VLOOKUP(Table14[[#This Row],[menu_id]],Table2[#All],8,0)</f>
        <v>Chicago</v>
      </c>
    </row>
    <row r="456" spans="1:12" x14ac:dyDescent="0.35">
      <c r="A456" t="s">
        <v>1161</v>
      </c>
      <c r="B456" t="s">
        <v>202</v>
      </c>
      <c r="C456" t="s">
        <v>9</v>
      </c>
      <c r="D456" t="s">
        <v>1162</v>
      </c>
      <c r="E456" t="b">
        <v>1</v>
      </c>
      <c r="F456" s="24">
        <f>VLOOKUP(Table14[[#This Row],[menu_id]],Table2[#All],2,0)</f>
        <v>43563</v>
      </c>
      <c r="G456" t="str">
        <f>VLOOKUP(Table14[[#This Row],[menu_id]],Table2[#All],3,0)</f>
        <v>edfff5bf01fa</v>
      </c>
      <c r="H456" t="str">
        <f>VLOOKUP(Table14[[#This Row],[menu_id]],Table2[#All],4,0)</f>
        <v>8537e1327cdb</v>
      </c>
      <c r="I456">
        <f>VLOOKUP(Table14[[#This Row],[menu_id]],Table2[#All],5,0)</f>
        <v>4.95</v>
      </c>
      <c r="J456">
        <f>VLOOKUP(Table14[[#This Row],[menu_id]],Table2[#All],6,0)</f>
        <v>10.1</v>
      </c>
      <c r="K456" t="str">
        <f>VLOOKUP(Table14[[#This Row],[menu_id]],Table2[#All],7,0)</f>
        <v>lunch</v>
      </c>
      <c r="L456" t="str">
        <f>VLOOKUP(Table14[[#This Row],[menu_id]],Table2[#All],8,0)</f>
        <v>Seattle</v>
      </c>
    </row>
    <row r="457" spans="1:12" x14ac:dyDescent="0.35">
      <c r="A457" t="s">
        <v>1163</v>
      </c>
      <c r="B457" t="s">
        <v>172</v>
      </c>
      <c r="C457" t="s">
        <v>9</v>
      </c>
      <c r="D457" t="s">
        <v>1164</v>
      </c>
      <c r="E457" t="b">
        <v>1</v>
      </c>
      <c r="F457" s="24">
        <f>VLOOKUP(Table14[[#This Row],[menu_id]],Table2[#All],2,0)</f>
        <v>43567</v>
      </c>
      <c r="G457" t="str">
        <f>VLOOKUP(Table14[[#This Row],[menu_id]],Table2[#All],3,0)</f>
        <v>52926af48831</v>
      </c>
      <c r="H457" t="str">
        <f>VLOOKUP(Table14[[#This Row],[menu_id]],Table2[#All],4,0)</f>
        <v>64216152ce0a</v>
      </c>
      <c r="I457">
        <f>VLOOKUP(Table14[[#This Row],[menu_id]],Table2[#All],5,0)</f>
        <v>6</v>
      </c>
      <c r="J457">
        <f>VLOOKUP(Table14[[#This Row],[menu_id]],Table2[#All],6,0)</f>
        <v>11.5</v>
      </c>
      <c r="K457" t="str">
        <f>VLOOKUP(Table14[[#This Row],[menu_id]],Table2[#All],7,0)</f>
        <v>lunch</v>
      </c>
      <c r="L457" t="str">
        <f>VLOOKUP(Table14[[#This Row],[menu_id]],Table2[#All],8,0)</f>
        <v>Chicago</v>
      </c>
    </row>
    <row r="458" spans="1:12" x14ac:dyDescent="0.35">
      <c r="A458" t="s">
        <v>1165</v>
      </c>
      <c r="B458" t="s">
        <v>16</v>
      </c>
      <c r="C458" t="s">
        <v>9</v>
      </c>
      <c r="D458" t="s">
        <v>1166</v>
      </c>
      <c r="E458" t="b">
        <v>0</v>
      </c>
      <c r="F458" s="24">
        <f>VLOOKUP(Table14[[#This Row],[menu_id]],Table2[#All],2,0)</f>
        <v>43567</v>
      </c>
      <c r="G458" t="str">
        <f>VLOOKUP(Table14[[#This Row],[menu_id]],Table2[#All],3,0)</f>
        <v>3e16e1213da0</v>
      </c>
      <c r="H458" t="str">
        <f>VLOOKUP(Table14[[#This Row],[menu_id]],Table2[#All],4,0)</f>
        <v>a9974f64e053</v>
      </c>
      <c r="I458">
        <f>VLOOKUP(Table14[[#This Row],[menu_id]],Table2[#All],5,0)</f>
        <v>4.95</v>
      </c>
      <c r="J458">
        <f>VLOOKUP(Table14[[#This Row],[menu_id]],Table2[#All],6,0)</f>
        <v>10.1</v>
      </c>
      <c r="K458" t="str">
        <f>VLOOKUP(Table14[[#This Row],[menu_id]],Table2[#All],7,0)</f>
        <v>lunch</v>
      </c>
      <c r="L458" t="str">
        <f>VLOOKUP(Table14[[#This Row],[menu_id]],Table2[#All],8,0)</f>
        <v>Seattle</v>
      </c>
    </row>
    <row r="459" spans="1:12" x14ac:dyDescent="0.35">
      <c r="A459" t="s">
        <v>1167</v>
      </c>
      <c r="B459" t="s">
        <v>100</v>
      </c>
      <c r="C459" t="s">
        <v>9</v>
      </c>
      <c r="D459" t="s">
        <v>1168</v>
      </c>
      <c r="E459" t="b">
        <v>1</v>
      </c>
      <c r="F459" s="24">
        <f>VLOOKUP(Table14[[#This Row],[menu_id]],Table2[#All],2,0)</f>
        <v>43564</v>
      </c>
      <c r="G459" t="str">
        <f>VLOOKUP(Table14[[#This Row],[menu_id]],Table2[#All],3,0)</f>
        <v>d0e4efc702e0</v>
      </c>
      <c r="H459" t="str">
        <f>VLOOKUP(Table14[[#This Row],[menu_id]],Table2[#All],4,0)</f>
        <v>8cab6275ddb5</v>
      </c>
      <c r="I459">
        <f>VLOOKUP(Table14[[#This Row],[menu_id]],Table2[#All],5,0)</f>
        <v>5.75</v>
      </c>
      <c r="J459">
        <f>VLOOKUP(Table14[[#This Row],[menu_id]],Table2[#All],6,0)</f>
        <v>11.5</v>
      </c>
      <c r="K459" t="str">
        <f>VLOOKUP(Table14[[#This Row],[menu_id]],Table2[#All],7,0)</f>
        <v>lunch</v>
      </c>
      <c r="L459" t="str">
        <f>VLOOKUP(Table14[[#This Row],[menu_id]],Table2[#All],8,0)</f>
        <v>Chicago</v>
      </c>
    </row>
    <row r="460" spans="1:12" x14ac:dyDescent="0.35">
      <c r="A460" t="s">
        <v>1169</v>
      </c>
      <c r="B460" t="s">
        <v>129</v>
      </c>
      <c r="C460" t="s">
        <v>9</v>
      </c>
      <c r="D460" t="s">
        <v>1170</v>
      </c>
      <c r="E460" t="b">
        <v>1</v>
      </c>
      <c r="F460" s="24">
        <f>VLOOKUP(Table14[[#This Row],[menu_id]],Table2[#All],2,0)</f>
        <v>43563</v>
      </c>
      <c r="G460" t="str">
        <f>VLOOKUP(Table14[[#This Row],[menu_id]],Table2[#All],3,0)</f>
        <v>e6988f5baa00</v>
      </c>
      <c r="H460" t="str">
        <f>VLOOKUP(Table14[[#This Row],[menu_id]],Table2[#All],4,0)</f>
        <v>c8951056cc8c</v>
      </c>
      <c r="I460">
        <f>VLOOKUP(Table14[[#This Row],[menu_id]],Table2[#All],5,0)</f>
        <v>6.64</v>
      </c>
      <c r="J460">
        <f>VLOOKUP(Table14[[#This Row],[menu_id]],Table2[#All],6,0)</f>
        <v>11.5</v>
      </c>
      <c r="K460" t="str">
        <f>VLOOKUP(Table14[[#This Row],[menu_id]],Table2[#All],7,0)</f>
        <v>lunch</v>
      </c>
      <c r="L460" t="str">
        <f>VLOOKUP(Table14[[#This Row],[menu_id]],Table2[#All],8,0)</f>
        <v>Chicago</v>
      </c>
    </row>
    <row r="461" spans="1:12" x14ac:dyDescent="0.35">
      <c r="A461" t="s">
        <v>1171</v>
      </c>
      <c r="B461" t="s">
        <v>129</v>
      </c>
      <c r="C461" t="s">
        <v>9</v>
      </c>
      <c r="D461" t="s">
        <v>1172</v>
      </c>
      <c r="E461" t="b">
        <v>1</v>
      </c>
      <c r="F461" s="24">
        <f>VLOOKUP(Table14[[#This Row],[menu_id]],Table2[#All],2,0)</f>
        <v>43563</v>
      </c>
      <c r="G461" t="str">
        <f>VLOOKUP(Table14[[#This Row],[menu_id]],Table2[#All],3,0)</f>
        <v>e6988f5baa00</v>
      </c>
      <c r="H461" t="str">
        <f>VLOOKUP(Table14[[#This Row],[menu_id]],Table2[#All],4,0)</f>
        <v>c8951056cc8c</v>
      </c>
      <c r="I461">
        <f>VLOOKUP(Table14[[#This Row],[menu_id]],Table2[#All],5,0)</f>
        <v>6.64</v>
      </c>
      <c r="J461">
        <f>VLOOKUP(Table14[[#This Row],[menu_id]],Table2[#All],6,0)</f>
        <v>11.5</v>
      </c>
      <c r="K461" t="str">
        <f>VLOOKUP(Table14[[#This Row],[menu_id]],Table2[#All],7,0)</f>
        <v>lunch</v>
      </c>
      <c r="L461" t="str">
        <f>VLOOKUP(Table14[[#This Row],[menu_id]],Table2[#All],8,0)</f>
        <v>Chicago</v>
      </c>
    </row>
    <row r="462" spans="1:12" x14ac:dyDescent="0.35">
      <c r="A462" t="s">
        <v>1173</v>
      </c>
      <c r="B462" t="s">
        <v>192</v>
      </c>
      <c r="C462" t="s">
        <v>9</v>
      </c>
      <c r="D462" t="s">
        <v>1174</v>
      </c>
      <c r="E462" t="b">
        <v>1</v>
      </c>
      <c r="F462" s="24">
        <f>VLOOKUP(Table14[[#This Row],[menu_id]],Table2[#All],2,0)</f>
        <v>43566</v>
      </c>
      <c r="G462" t="str">
        <f>VLOOKUP(Table14[[#This Row],[menu_id]],Table2[#All],3,0)</f>
        <v>a344675dde7b</v>
      </c>
      <c r="H462" t="str">
        <f>VLOOKUP(Table14[[#This Row],[menu_id]],Table2[#All],4,0)</f>
        <v>0089c404e5a2</v>
      </c>
      <c r="I462">
        <f>VLOOKUP(Table14[[#This Row],[menu_id]],Table2[#All],5,0)</f>
        <v>6</v>
      </c>
      <c r="J462">
        <f>VLOOKUP(Table14[[#This Row],[menu_id]],Table2[#All],6,0)</f>
        <v>10.1</v>
      </c>
      <c r="K462" t="str">
        <f>VLOOKUP(Table14[[#This Row],[menu_id]],Table2[#All],7,0)</f>
        <v>lunch</v>
      </c>
      <c r="L462" t="str">
        <f>VLOOKUP(Table14[[#This Row],[menu_id]],Table2[#All],8,0)</f>
        <v>Seattle</v>
      </c>
    </row>
    <row r="463" spans="1:12" x14ac:dyDescent="0.35">
      <c r="A463" t="s">
        <v>1175</v>
      </c>
      <c r="B463" t="s">
        <v>76</v>
      </c>
      <c r="C463" t="s">
        <v>9</v>
      </c>
      <c r="D463" t="s">
        <v>1176</v>
      </c>
      <c r="E463" t="b">
        <v>1</v>
      </c>
      <c r="F463" s="24">
        <f>VLOOKUP(Table14[[#This Row],[menu_id]],Table2[#All],2,0)</f>
        <v>43558</v>
      </c>
      <c r="G463" t="str">
        <f>VLOOKUP(Table14[[#This Row],[menu_id]],Table2[#All],3,0)</f>
        <v>32432515b0ad</v>
      </c>
      <c r="H463" t="str">
        <f>VLOOKUP(Table14[[#This Row],[menu_id]],Table2[#All],4,0)</f>
        <v>1fda2070304d</v>
      </c>
      <c r="I463">
        <f>VLOOKUP(Table14[[#This Row],[menu_id]],Table2[#All],5,0)</f>
        <v>5.5</v>
      </c>
      <c r="J463">
        <f>VLOOKUP(Table14[[#This Row],[menu_id]],Table2[#All],6,0)</f>
        <v>10.1</v>
      </c>
      <c r="K463" t="str">
        <f>VLOOKUP(Table14[[#This Row],[menu_id]],Table2[#All],7,0)</f>
        <v>lunch</v>
      </c>
      <c r="L463" t="str">
        <f>VLOOKUP(Table14[[#This Row],[menu_id]],Table2[#All],8,0)</f>
        <v>Seattle</v>
      </c>
    </row>
    <row r="464" spans="1:12" x14ac:dyDescent="0.35">
      <c r="A464" t="s">
        <v>1177</v>
      </c>
      <c r="B464" t="s">
        <v>336</v>
      </c>
      <c r="C464" t="s">
        <v>9</v>
      </c>
      <c r="D464" t="s">
        <v>1178</v>
      </c>
      <c r="E464" t="b">
        <v>1</v>
      </c>
      <c r="F464" s="24">
        <f>VLOOKUP(Table14[[#This Row],[menu_id]],Table2[#All],2,0)</f>
        <v>43556</v>
      </c>
      <c r="G464" t="str">
        <f>VLOOKUP(Table14[[#This Row],[menu_id]],Table2[#All],3,0)</f>
        <v>41cbd225a772</v>
      </c>
      <c r="H464" t="str">
        <f>VLOOKUP(Table14[[#This Row],[menu_id]],Table2[#All],4,0)</f>
        <v>b2ef540e3dbe</v>
      </c>
      <c r="I464">
        <f>VLOOKUP(Table14[[#This Row],[menu_id]],Table2[#All],5,0)</f>
        <v>6.8</v>
      </c>
      <c r="J464">
        <f>VLOOKUP(Table14[[#This Row],[menu_id]],Table2[#All],6,0)</f>
        <v>10.1</v>
      </c>
      <c r="K464" t="str">
        <f>VLOOKUP(Table14[[#This Row],[menu_id]],Table2[#All],7,0)</f>
        <v>lunch</v>
      </c>
      <c r="L464" t="str">
        <f>VLOOKUP(Table14[[#This Row],[menu_id]],Table2[#All],8,0)</f>
        <v>Seattle</v>
      </c>
    </row>
    <row r="465" spans="1:12" x14ac:dyDescent="0.35">
      <c r="A465" t="s">
        <v>1179</v>
      </c>
      <c r="B465" t="s">
        <v>454</v>
      </c>
      <c r="C465" t="s">
        <v>9</v>
      </c>
      <c r="D465" t="s">
        <v>98</v>
      </c>
      <c r="E465" t="b">
        <v>1</v>
      </c>
      <c r="F465" s="24">
        <f>VLOOKUP(Table14[[#This Row],[menu_id]],Table2[#All],2,0)</f>
        <v>43559</v>
      </c>
      <c r="G465" t="str">
        <f>VLOOKUP(Table14[[#This Row],[menu_id]],Table2[#All],3,0)</f>
        <v>9fd60e7368e1</v>
      </c>
      <c r="H465" t="str">
        <f>VLOOKUP(Table14[[#This Row],[menu_id]],Table2[#All],4,0)</f>
        <v>a5a1955b27fc</v>
      </c>
      <c r="I465">
        <f>VLOOKUP(Table14[[#This Row],[menu_id]],Table2[#All],5,0)</f>
        <v>5.5</v>
      </c>
      <c r="J465">
        <f>VLOOKUP(Table14[[#This Row],[menu_id]],Table2[#All],6,0)</f>
        <v>11.5</v>
      </c>
      <c r="K465" t="str">
        <f>VLOOKUP(Table14[[#This Row],[menu_id]],Table2[#All],7,0)</f>
        <v>lunch</v>
      </c>
      <c r="L465" t="str">
        <f>VLOOKUP(Table14[[#This Row],[menu_id]],Table2[#All],8,0)</f>
        <v>Chicago</v>
      </c>
    </row>
    <row r="466" spans="1:12" x14ac:dyDescent="0.35">
      <c r="A466" t="s">
        <v>1180</v>
      </c>
      <c r="B466" t="s">
        <v>26</v>
      </c>
      <c r="C466" t="s">
        <v>9</v>
      </c>
      <c r="D466" t="s">
        <v>1181</v>
      </c>
      <c r="E466" t="b">
        <v>1</v>
      </c>
      <c r="F466" s="24">
        <f>VLOOKUP(Table14[[#This Row],[menu_id]],Table2[#All],2,0)</f>
        <v>43563</v>
      </c>
      <c r="G466" t="str">
        <f>VLOOKUP(Table14[[#This Row],[menu_id]],Table2[#All],3,0)</f>
        <v>98ed9d442731</v>
      </c>
      <c r="H466" t="str">
        <f>VLOOKUP(Table14[[#This Row],[menu_id]],Table2[#All],4,0)</f>
        <v>d6f74fb09f9d</v>
      </c>
      <c r="I466">
        <f>VLOOKUP(Table14[[#This Row],[menu_id]],Table2[#All],5,0)</f>
        <v>7.5</v>
      </c>
      <c r="J466">
        <f>VLOOKUP(Table14[[#This Row],[menu_id]],Table2[#All],6,0)</f>
        <v>11.5</v>
      </c>
      <c r="K466" t="str">
        <f>VLOOKUP(Table14[[#This Row],[menu_id]],Table2[#All],7,0)</f>
        <v>lunch</v>
      </c>
      <c r="L466" t="str">
        <f>VLOOKUP(Table14[[#This Row],[menu_id]],Table2[#All],8,0)</f>
        <v>Chicago</v>
      </c>
    </row>
    <row r="467" spans="1:12" x14ac:dyDescent="0.35">
      <c r="A467" t="s">
        <v>1182</v>
      </c>
      <c r="B467" t="s">
        <v>241</v>
      </c>
      <c r="C467" t="s">
        <v>9</v>
      </c>
      <c r="D467" t="s">
        <v>1183</v>
      </c>
      <c r="E467" t="b">
        <v>1</v>
      </c>
      <c r="F467" s="24">
        <f>VLOOKUP(Table14[[#This Row],[menu_id]],Table2[#All],2,0)</f>
        <v>43559</v>
      </c>
      <c r="G467" t="str">
        <f>VLOOKUP(Table14[[#This Row],[menu_id]],Table2[#All],3,0)</f>
        <v>bd6c55a7113c</v>
      </c>
      <c r="H467" t="str">
        <f>VLOOKUP(Table14[[#This Row],[menu_id]],Table2[#All],4,0)</f>
        <v>32524ba7065d</v>
      </c>
      <c r="I467">
        <f>VLOOKUP(Table14[[#This Row],[menu_id]],Table2[#All],5,0)</f>
        <v>5.7</v>
      </c>
      <c r="J467">
        <f>VLOOKUP(Table14[[#This Row],[menu_id]],Table2[#All],6,0)</f>
        <v>10.1</v>
      </c>
      <c r="K467" t="str">
        <f>VLOOKUP(Table14[[#This Row],[menu_id]],Table2[#All],7,0)</f>
        <v>lunch</v>
      </c>
      <c r="L467" t="str">
        <f>VLOOKUP(Table14[[#This Row],[menu_id]],Table2[#All],8,0)</f>
        <v>Seattle</v>
      </c>
    </row>
    <row r="468" spans="1:12" x14ac:dyDescent="0.35">
      <c r="A468" t="s">
        <v>1184</v>
      </c>
      <c r="B468" t="s">
        <v>225</v>
      </c>
      <c r="C468" t="s">
        <v>9</v>
      </c>
      <c r="D468" t="s">
        <v>1185</v>
      </c>
      <c r="E468" t="b">
        <v>1</v>
      </c>
      <c r="F468" s="24">
        <f>VLOOKUP(Table14[[#This Row],[menu_id]],Table2[#All],2,0)</f>
        <v>43559</v>
      </c>
      <c r="G468" t="str">
        <f>VLOOKUP(Table14[[#This Row],[menu_id]],Table2[#All],3,0)</f>
        <v>2e1282b7ffa0</v>
      </c>
      <c r="H468" t="str">
        <f>VLOOKUP(Table14[[#This Row],[menu_id]],Table2[#All],4,0)</f>
        <v>e7202ab74a2f</v>
      </c>
      <c r="I468">
        <f>VLOOKUP(Table14[[#This Row],[menu_id]],Table2[#All],5,0)</f>
        <v>5</v>
      </c>
      <c r="J468">
        <f>VLOOKUP(Table14[[#This Row],[menu_id]],Table2[#All],6,0)</f>
        <v>10.1</v>
      </c>
      <c r="K468" t="str">
        <f>VLOOKUP(Table14[[#This Row],[menu_id]],Table2[#All],7,0)</f>
        <v>lunch</v>
      </c>
      <c r="L468" t="str">
        <f>VLOOKUP(Table14[[#This Row],[menu_id]],Table2[#All],8,0)</f>
        <v>Seattle</v>
      </c>
    </row>
    <row r="469" spans="1:12" x14ac:dyDescent="0.35">
      <c r="A469" t="s">
        <v>1186</v>
      </c>
      <c r="B469" t="s">
        <v>199</v>
      </c>
      <c r="C469" t="s">
        <v>9</v>
      </c>
      <c r="D469" t="s">
        <v>1187</v>
      </c>
      <c r="E469" t="b">
        <v>1</v>
      </c>
      <c r="F469" s="24">
        <f>VLOOKUP(Table14[[#This Row],[menu_id]],Table2[#All],2,0)</f>
        <v>43558</v>
      </c>
      <c r="G469" t="str">
        <f>VLOOKUP(Table14[[#This Row],[menu_id]],Table2[#All],3,0)</f>
        <v>8b77e4ce92ba</v>
      </c>
      <c r="H469" t="str">
        <f>VLOOKUP(Table14[[#This Row],[menu_id]],Table2[#All],4,0)</f>
        <v>a969c477134f</v>
      </c>
      <c r="I469">
        <f>VLOOKUP(Table14[[#This Row],[menu_id]],Table2[#All],5,0)</f>
        <v>11</v>
      </c>
      <c r="J469">
        <f>VLOOKUP(Table14[[#This Row],[menu_id]],Table2[#All],6,0)</f>
        <v>11.5</v>
      </c>
      <c r="K469" t="str">
        <f>VLOOKUP(Table14[[#This Row],[menu_id]],Table2[#All],7,0)</f>
        <v>lunch</v>
      </c>
      <c r="L469" t="str">
        <f>VLOOKUP(Table14[[#This Row],[menu_id]],Table2[#All],8,0)</f>
        <v>Chicago</v>
      </c>
    </row>
    <row r="470" spans="1:12" x14ac:dyDescent="0.35">
      <c r="A470" t="s">
        <v>1188</v>
      </c>
      <c r="B470" t="s">
        <v>638</v>
      </c>
      <c r="C470" t="s">
        <v>9</v>
      </c>
      <c r="D470" t="s">
        <v>1189</v>
      </c>
      <c r="E470" t="b">
        <v>1</v>
      </c>
      <c r="F470" s="24">
        <f>VLOOKUP(Table14[[#This Row],[menu_id]],Table2[#All],2,0)</f>
        <v>43565</v>
      </c>
      <c r="G470" t="str">
        <f>VLOOKUP(Table14[[#This Row],[menu_id]],Table2[#All],3,0)</f>
        <v>9d63c5eb50e5</v>
      </c>
      <c r="H470" t="str">
        <f>VLOOKUP(Table14[[#This Row],[menu_id]],Table2[#All],4,0)</f>
        <v>43158d9bc4b2</v>
      </c>
      <c r="I470">
        <f>VLOOKUP(Table14[[#This Row],[menu_id]],Table2[#All],5,0)</f>
        <v>5.15</v>
      </c>
      <c r="J470">
        <f>VLOOKUP(Table14[[#This Row],[menu_id]],Table2[#All],6,0)</f>
        <v>11.5</v>
      </c>
      <c r="K470" t="str">
        <f>VLOOKUP(Table14[[#This Row],[menu_id]],Table2[#All],7,0)</f>
        <v>lunch</v>
      </c>
      <c r="L470" t="str">
        <f>VLOOKUP(Table14[[#This Row],[menu_id]],Table2[#All],8,0)</f>
        <v>Chicago</v>
      </c>
    </row>
    <row r="471" spans="1:12" x14ac:dyDescent="0.35">
      <c r="A471" t="s">
        <v>1190</v>
      </c>
      <c r="B471" t="s">
        <v>155</v>
      </c>
      <c r="C471" t="s">
        <v>9</v>
      </c>
      <c r="D471" t="s">
        <v>1191</v>
      </c>
      <c r="E471" t="b">
        <v>1</v>
      </c>
      <c r="F471" s="24">
        <f>VLOOKUP(Table14[[#This Row],[menu_id]],Table2[#All],2,0)</f>
        <v>43566</v>
      </c>
      <c r="G471" t="str">
        <f>VLOOKUP(Table14[[#This Row],[menu_id]],Table2[#All],3,0)</f>
        <v>df94eb67fff2</v>
      </c>
      <c r="H471" t="str">
        <f>VLOOKUP(Table14[[#This Row],[menu_id]],Table2[#All],4,0)</f>
        <v>64216152ce0a</v>
      </c>
      <c r="I471">
        <f>VLOOKUP(Table14[[#This Row],[menu_id]],Table2[#All],5,0)</f>
        <v>6</v>
      </c>
      <c r="J471">
        <f>VLOOKUP(Table14[[#This Row],[menu_id]],Table2[#All],6,0)</f>
        <v>11.5</v>
      </c>
      <c r="K471" t="str">
        <f>VLOOKUP(Table14[[#This Row],[menu_id]],Table2[#All],7,0)</f>
        <v>lunch</v>
      </c>
      <c r="L471" t="str">
        <f>VLOOKUP(Table14[[#This Row],[menu_id]],Table2[#All],8,0)</f>
        <v>Chicago</v>
      </c>
    </row>
    <row r="472" spans="1:12" x14ac:dyDescent="0.35">
      <c r="A472" t="s">
        <v>1192</v>
      </c>
      <c r="B472" t="s">
        <v>486</v>
      </c>
      <c r="C472" t="s">
        <v>9</v>
      </c>
      <c r="D472" t="s">
        <v>1193</v>
      </c>
      <c r="E472" t="b">
        <v>1</v>
      </c>
      <c r="F472" s="24">
        <f>VLOOKUP(Table14[[#This Row],[menu_id]],Table2[#All],2,0)</f>
        <v>43567</v>
      </c>
      <c r="G472" t="str">
        <f>VLOOKUP(Table14[[#This Row],[menu_id]],Table2[#All],3,0)</f>
        <v>3494eefb1729</v>
      </c>
      <c r="H472" t="str">
        <f>VLOOKUP(Table14[[#This Row],[menu_id]],Table2[#All],4,0)</f>
        <v>7342b9fc3434</v>
      </c>
      <c r="I472">
        <f>VLOOKUP(Table14[[#This Row],[menu_id]],Table2[#All],5,0)</f>
        <v>4.5</v>
      </c>
      <c r="J472">
        <f>VLOOKUP(Table14[[#This Row],[menu_id]],Table2[#All],6,0)</f>
        <v>11.5</v>
      </c>
      <c r="K472" t="str">
        <f>VLOOKUP(Table14[[#This Row],[menu_id]],Table2[#All],7,0)</f>
        <v>lunch</v>
      </c>
      <c r="L472" t="str">
        <f>VLOOKUP(Table14[[#This Row],[menu_id]],Table2[#All],8,0)</f>
        <v>Chicago</v>
      </c>
    </row>
    <row r="473" spans="1:12" x14ac:dyDescent="0.35">
      <c r="A473" t="s">
        <v>1194</v>
      </c>
      <c r="B473" t="s">
        <v>23</v>
      </c>
      <c r="C473" t="s">
        <v>9</v>
      </c>
      <c r="D473" t="s">
        <v>1195</v>
      </c>
      <c r="E473" t="b">
        <v>1</v>
      </c>
      <c r="F473" s="24">
        <f>VLOOKUP(Table14[[#This Row],[menu_id]],Table2[#All],2,0)</f>
        <v>43558</v>
      </c>
      <c r="G473" t="str">
        <f>VLOOKUP(Table14[[#This Row],[menu_id]],Table2[#All],3,0)</f>
        <v>eae2c55ae732</v>
      </c>
      <c r="H473" t="str">
        <f>VLOOKUP(Table14[[#This Row],[menu_id]],Table2[#All],4,0)</f>
        <v>d79e3f439363</v>
      </c>
      <c r="I473">
        <f>VLOOKUP(Table14[[#This Row],[menu_id]],Table2[#All],5,0)</f>
        <v>4.5</v>
      </c>
      <c r="J473">
        <f>VLOOKUP(Table14[[#This Row],[menu_id]],Table2[#All],6,0)</f>
        <v>10.1</v>
      </c>
      <c r="K473" t="str">
        <f>VLOOKUP(Table14[[#This Row],[menu_id]],Table2[#All],7,0)</f>
        <v>lunch</v>
      </c>
      <c r="L473" t="str">
        <f>VLOOKUP(Table14[[#This Row],[menu_id]],Table2[#All],8,0)</f>
        <v>Seattle</v>
      </c>
    </row>
    <row r="474" spans="1:12" x14ac:dyDescent="0.35">
      <c r="A474" t="s">
        <v>1196</v>
      </c>
      <c r="B474" t="s">
        <v>57</v>
      </c>
      <c r="C474" t="s">
        <v>9</v>
      </c>
      <c r="D474" t="s">
        <v>1197</v>
      </c>
      <c r="E474" t="b">
        <v>1</v>
      </c>
      <c r="F474" s="24">
        <f>VLOOKUP(Table14[[#This Row],[menu_id]],Table2[#All],2,0)</f>
        <v>43567</v>
      </c>
      <c r="G474" t="str">
        <f>VLOOKUP(Table14[[#This Row],[menu_id]],Table2[#All],3,0)</f>
        <v>e40c412711c8</v>
      </c>
      <c r="H474" t="str">
        <f>VLOOKUP(Table14[[#This Row],[menu_id]],Table2[#All],4,0)</f>
        <v>af725ef93704</v>
      </c>
      <c r="I474">
        <f>VLOOKUP(Table14[[#This Row],[menu_id]],Table2[#All],5,0)</f>
        <v>5.5</v>
      </c>
      <c r="J474">
        <f>VLOOKUP(Table14[[#This Row],[menu_id]],Table2[#All],6,0)</f>
        <v>10.1</v>
      </c>
      <c r="K474" t="str">
        <f>VLOOKUP(Table14[[#This Row],[menu_id]],Table2[#All],7,0)</f>
        <v>lunch</v>
      </c>
      <c r="L474" t="str">
        <f>VLOOKUP(Table14[[#This Row],[menu_id]],Table2[#All],8,0)</f>
        <v>Seattle</v>
      </c>
    </row>
    <row r="475" spans="1:12" x14ac:dyDescent="0.35">
      <c r="A475" t="s">
        <v>1198</v>
      </c>
      <c r="B475" t="s">
        <v>650</v>
      </c>
      <c r="C475" t="s">
        <v>9</v>
      </c>
      <c r="D475" t="s">
        <v>1199</v>
      </c>
      <c r="E475" t="b">
        <v>1</v>
      </c>
      <c r="F475" s="24">
        <f>VLOOKUP(Table14[[#This Row],[menu_id]],Table2[#All],2,0)</f>
        <v>43559</v>
      </c>
      <c r="G475" t="str">
        <f>VLOOKUP(Table14[[#This Row],[menu_id]],Table2[#All],3,0)</f>
        <v>08c6b815d4d7</v>
      </c>
      <c r="H475" t="str">
        <f>VLOOKUP(Table14[[#This Row],[menu_id]],Table2[#All],4,0)</f>
        <v>1111f5e5308d</v>
      </c>
      <c r="I475">
        <f>VLOOKUP(Table14[[#This Row],[menu_id]],Table2[#All],5,0)</f>
        <v>5</v>
      </c>
      <c r="J475">
        <f>VLOOKUP(Table14[[#This Row],[menu_id]],Table2[#All],6,0)</f>
        <v>10.1</v>
      </c>
      <c r="K475" t="str">
        <f>VLOOKUP(Table14[[#This Row],[menu_id]],Table2[#All],7,0)</f>
        <v>lunch</v>
      </c>
      <c r="L475" t="str">
        <f>VLOOKUP(Table14[[#This Row],[menu_id]],Table2[#All],8,0)</f>
        <v>Seattle</v>
      </c>
    </row>
    <row r="476" spans="1:12" x14ac:dyDescent="0.35">
      <c r="A476" t="s">
        <v>1200</v>
      </c>
      <c r="B476" t="s">
        <v>57</v>
      </c>
      <c r="C476" t="s">
        <v>9</v>
      </c>
      <c r="D476" t="s">
        <v>1201</v>
      </c>
      <c r="E476" t="b">
        <v>1</v>
      </c>
      <c r="F476" s="24">
        <f>VLOOKUP(Table14[[#This Row],[menu_id]],Table2[#All],2,0)</f>
        <v>43567</v>
      </c>
      <c r="G476" t="str">
        <f>VLOOKUP(Table14[[#This Row],[menu_id]],Table2[#All],3,0)</f>
        <v>e40c412711c8</v>
      </c>
      <c r="H476" t="str">
        <f>VLOOKUP(Table14[[#This Row],[menu_id]],Table2[#All],4,0)</f>
        <v>af725ef93704</v>
      </c>
      <c r="I476">
        <f>VLOOKUP(Table14[[#This Row],[menu_id]],Table2[#All],5,0)</f>
        <v>5.5</v>
      </c>
      <c r="J476">
        <f>VLOOKUP(Table14[[#This Row],[menu_id]],Table2[#All],6,0)</f>
        <v>10.1</v>
      </c>
      <c r="K476" t="str">
        <f>VLOOKUP(Table14[[#This Row],[menu_id]],Table2[#All],7,0)</f>
        <v>lunch</v>
      </c>
      <c r="L476" t="str">
        <f>VLOOKUP(Table14[[#This Row],[menu_id]],Table2[#All],8,0)</f>
        <v>Seattle</v>
      </c>
    </row>
    <row r="477" spans="1:12" x14ac:dyDescent="0.35">
      <c r="A477" t="s">
        <v>1202</v>
      </c>
      <c r="B477" t="s">
        <v>26</v>
      </c>
      <c r="C477" t="s">
        <v>9</v>
      </c>
      <c r="D477" t="s">
        <v>1203</v>
      </c>
      <c r="E477" t="b">
        <v>1</v>
      </c>
      <c r="F477" s="24">
        <f>VLOOKUP(Table14[[#This Row],[menu_id]],Table2[#All],2,0)</f>
        <v>43563</v>
      </c>
      <c r="G477" t="str">
        <f>VLOOKUP(Table14[[#This Row],[menu_id]],Table2[#All],3,0)</f>
        <v>98ed9d442731</v>
      </c>
      <c r="H477" t="str">
        <f>VLOOKUP(Table14[[#This Row],[menu_id]],Table2[#All],4,0)</f>
        <v>d6f74fb09f9d</v>
      </c>
      <c r="I477">
        <f>VLOOKUP(Table14[[#This Row],[menu_id]],Table2[#All],5,0)</f>
        <v>7.5</v>
      </c>
      <c r="J477">
        <f>VLOOKUP(Table14[[#This Row],[menu_id]],Table2[#All],6,0)</f>
        <v>11.5</v>
      </c>
      <c r="K477" t="str">
        <f>VLOOKUP(Table14[[#This Row],[menu_id]],Table2[#All],7,0)</f>
        <v>lunch</v>
      </c>
      <c r="L477" t="str">
        <f>VLOOKUP(Table14[[#This Row],[menu_id]],Table2[#All],8,0)</f>
        <v>Chicago</v>
      </c>
    </row>
    <row r="478" spans="1:12" x14ac:dyDescent="0.35">
      <c r="A478" t="s">
        <v>1204</v>
      </c>
      <c r="B478" t="s">
        <v>162</v>
      </c>
      <c r="C478" t="s">
        <v>9</v>
      </c>
      <c r="D478" t="s">
        <v>1205</v>
      </c>
      <c r="E478" t="b">
        <v>1</v>
      </c>
      <c r="F478" s="24">
        <f>VLOOKUP(Table14[[#This Row],[menu_id]],Table2[#All],2,0)</f>
        <v>43556</v>
      </c>
      <c r="G478" t="str">
        <f>VLOOKUP(Table14[[#This Row],[menu_id]],Table2[#All],3,0)</f>
        <v>71d6b72a3bf9</v>
      </c>
      <c r="H478" t="str">
        <f>VLOOKUP(Table14[[#This Row],[menu_id]],Table2[#All],4,0)</f>
        <v>8d29781a8b2f</v>
      </c>
      <c r="I478">
        <f>VLOOKUP(Table14[[#This Row],[menu_id]],Table2[#All],5,0)</f>
        <v>4.5</v>
      </c>
      <c r="J478">
        <f>VLOOKUP(Table14[[#This Row],[menu_id]],Table2[#All],6,0)</f>
        <v>11.5</v>
      </c>
      <c r="K478" t="str">
        <f>VLOOKUP(Table14[[#This Row],[menu_id]],Table2[#All],7,0)</f>
        <v>lunch</v>
      </c>
      <c r="L478" t="str">
        <f>VLOOKUP(Table14[[#This Row],[menu_id]],Table2[#All],8,0)</f>
        <v>Chicago</v>
      </c>
    </row>
    <row r="479" spans="1:12" x14ac:dyDescent="0.35">
      <c r="A479" t="s">
        <v>1206</v>
      </c>
      <c r="B479" t="s">
        <v>563</v>
      </c>
      <c r="C479" t="s">
        <v>9</v>
      </c>
      <c r="D479" t="s">
        <v>1207</v>
      </c>
      <c r="E479" t="b">
        <v>0</v>
      </c>
      <c r="F479" s="24">
        <f>VLOOKUP(Table14[[#This Row],[menu_id]],Table2[#All],2,0)</f>
        <v>43567</v>
      </c>
      <c r="G479" t="str">
        <f>VLOOKUP(Table14[[#This Row],[menu_id]],Table2[#All],3,0)</f>
        <v>7f1dfb16d132</v>
      </c>
      <c r="H479" t="str">
        <f>VLOOKUP(Table14[[#This Row],[menu_id]],Table2[#All],4,0)</f>
        <v>2bab1f6cc3e1</v>
      </c>
      <c r="I479">
        <f>VLOOKUP(Table14[[#This Row],[menu_id]],Table2[#All],5,0)</f>
        <v>7</v>
      </c>
      <c r="J479">
        <f>VLOOKUP(Table14[[#This Row],[menu_id]],Table2[#All],6,0)</f>
        <v>11.5</v>
      </c>
      <c r="K479" t="str">
        <f>VLOOKUP(Table14[[#This Row],[menu_id]],Table2[#All],7,0)</f>
        <v>lunch</v>
      </c>
      <c r="L479" t="str">
        <f>VLOOKUP(Table14[[#This Row],[menu_id]],Table2[#All],8,0)</f>
        <v>Chicago</v>
      </c>
    </row>
    <row r="480" spans="1:12" x14ac:dyDescent="0.35">
      <c r="A480" t="s">
        <v>1208</v>
      </c>
      <c r="B480" t="s">
        <v>268</v>
      </c>
      <c r="C480" t="s">
        <v>9</v>
      </c>
      <c r="D480" t="s">
        <v>1209</v>
      </c>
      <c r="E480" t="b">
        <v>1</v>
      </c>
      <c r="F480" s="24">
        <f>VLOOKUP(Table14[[#This Row],[menu_id]],Table2[#All],2,0)</f>
        <v>43565</v>
      </c>
      <c r="G480" t="str">
        <f>VLOOKUP(Table14[[#This Row],[menu_id]],Table2[#All],3,0)</f>
        <v>91ab55042ff7</v>
      </c>
      <c r="H480" t="str">
        <f>VLOOKUP(Table14[[#This Row],[menu_id]],Table2[#All],4,0)</f>
        <v>07ede05a2f51</v>
      </c>
      <c r="I480">
        <f>VLOOKUP(Table14[[#This Row],[menu_id]],Table2[#All],5,0)</f>
        <v>5</v>
      </c>
      <c r="J480">
        <f>VLOOKUP(Table14[[#This Row],[menu_id]],Table2[#All],6,0)</f>
        <v>10.1</v>
      </c>
      <c r="K480" t="str">
        <f>VLOOKUP(Table14[[#This Row],[menu_id]],Table2[#All],7,0)</f>
        <v>lunch</v>
      </c>
      <c r="L480" t="str">
        <f>VLOOKUP(Table14[[#This Row],[menu_id]],Table2[#All],8,0)</f>
        <v>Seattle</v>
      </c>
    </row>
    <row r="481" spans="1:12" x14ac:dyDescent="0.35">
      <c r="A481" t="s">
        <v>1210</v>
      </c>
      <c r="B481" t="s">
        <v>622</v>
      </c>
      <c r="C481" t="s">
        <v>9</v>
      </c>
      <c r="D481" t="s">
        <v>1211</v>
      </c>
      <c r="E481" t="b">
        <v>1</v>
      </c>
      <c r="F481" s="24">
        <f>VLOOKUP(Table14[[#This Row],[menu_id]],Table2[#All],2,0)</f>
        <v>43560</v>
      </c>
      <c r="G481" t="str">
        <f>VLOOKUP(Table14[[#This Row],[menu_id]],Table2[#All],3,0)</f>
        <v>b1485a284c03</v>
      </c>
      <c r="H481" t="str">
        <f>VLOOKUP(Table14[[#This Row],[menu_id]],Table2[#All],4,0)</f>
        <v>a2f9c9b9cf7a</v>
      </c>
      <c r="I481">
        <f>VLOOKUP(Table14[[#This Row],[menu_id]],Table2[#All],5,0)</f>
        <v>6</v>
      </c>
      <c r="J481">
        <f>VLOOKUP(Table14[[#This Row],[menu_id]],Table2[#All],6,0)</f>
        <v>11.5</v>
      </c>
      <c r="K481" t="str">
        <f>VLOOKUP(Table14[[#This Row],[menu_id]],Table2[#All],7,0)</f>
        <v>lunch</v>
      </c>
      <c r="L481" t="str">
        <f>VLOOKUP(Table14[[#This Row],[menu_id]],Table2[#All],8,0)</f>
        <v>Chicago</v>
      </c>
    </row>
    <row r="482" spans="1:12" x14ac:dyDescent="0.35">
      <c r="A482" t="s">
        <v>1212</v>
      </c>
      <c r="B482" t="s">
        <v>192</v>
      </c>
      <c r="C482" t="s">
        <v>9</v>
      </c>
      <c r="D482" t="s">
        <v>1213</v>
      </c>
      <c r="E482" t="b">
        <v>1</v>
      </c>
      <c r="F482" s="24">
        <f>VLOOKUP(Table14[[#This Row],[menu_id]],Table2[#All],2,0)</f>
        <v>43566</v>
      </c>
      <c r="G482" t="str">
        <f>VLOOKUP(Table14[[#This Row],[menu_id]],Table2[#All],3,0)</f>
        <v>a344675dde7b</v>
      </c>
      <c r="H482" t="str">
        <f>VLOOKUP(Table14[[#This Row],[menu_id]],Table2[#All],4,0)</f>
        <v>0089c404e5a2</v>
      </c>
      <c r="I482">
        <f>VLOOKUP(Table14[[#This Row],[menu_id]],Table2[#All],5,0)</f>
        <v>6</v>
      </c>
      <c r="J482">
        <f>VLOOKUP(Table14[[#This Row],[menu_id]],Table2[#All],6,0)</f>
        <v>10.1</v>
      </c>
      <c r="K482" t="str">
        <f>VLOOKUP(Table14[[#This Row],[menu_id]],Table2[#All],7,0)</f>
        <v>lunch</v>
      </c>
      <c r="L482" t="str">
        <f>VLOOKUP(Table14[[#This Row],[menu_id]],Table2[#All],8,0)</f>
        <v>Seattle</v>
      </c>
    </row>
    <row r="483" spans="1:12" x14ac:dyDescent="0.35">
      <c r="A483" t="s">
        <v>1214</v>
      </c>
      <c r="B483" t="s">
        <v>486</v>
      </c>
      <c r="C483" t="s">
        <v>9</v>
      </c>
      <c r="D483" t="s">
        <v>1215</v>
      </c>
      <c r="E483" t="b">
        <v>1</v>
      </c>
      <c r="F483" s="24">
        <f>VLOOKUP(Table14[[#This Row],[menu_id]],Table2[#All],2,0)</f>
        <v>43567</v>
      </c>
      <c r="G483" t="str">
        <f>VLOOKUP(Table14[[#This Row],[menu_id]],Table2[#All],3,0)</f>
        <v>3494eefb1729</v>
      </c>
      <c r="H483" t="str">
        <f>VLOOKUP(Table14[[#This Row],[menu_id]],Table2[#All],4,0)</f>
        <v>7342b9fc3434</v>
      </c>
      <c r="I483">
        <f>VLOOKUP(Table14[[#This Row],[menu_id]],Table2[#All],5,0)</f>
        <v>4.5</v>
      </c>
      <c r="J483">
        <f>VLOOKUP(Table14[[#This Row],[menu_id]],Table2[#All],6,0)</f>
        <v>11.5</v>
      </c>
      <c r="K483" t="str">
        <f>VLOOKUP(Table14[[#This Row],[menu_id]],Table2[#All],7,0)</f>
        <v>lunch</v>
      </c>
      <c r="L483" t="str">
        <f>VLOOKUP(Table14[[#This Row],[menu_id]],Table2[#All],8,0)</f>
        <v>Chicago</v>
      </c>
    </row>
    <row r="484" spans="1:12" x14ac:dyDescent="0.35">
      <c r="A484" t="s">
        <v>1216</v>
      </c>
      <c r="B484" t="s">
        <v>650</v>
      </c>
      <c r="C484" t="s">
        <v>9</v>
      </c>
      <c r="D484" t="s">
        <v>1217</v>
      </c>
      <c r="E484" t="b">
        <v>1</v>
      </c>
      <c r="F484" s="24">
        <f>VLOOKUP(Table14[[#This Row],[menu_id]],Table2[#All],2,0)</f>
        <v>43559</v>
      </c>
      <c r="G484" t="str">
        <f>VLOOKUP(Table14[[#This Row],[menu_id]],Table2[#All],3,0)</f>
        <v>08c6b815d4d7</v>
      </c>
      <c r="H484" t="str">
        <f>VLOOKUP(Table14[[#This Row],[menu_id]],Table2[#All],4,0)</f>
        <v>1111f5e5308d</v>
      </c>
      <c r="I484">
        <f>VLOOKUP(Table14[[#This Row],[menu_id]],Table2[#All],5,0)</f>
        <v>5</v>
      </c>
      <c r="J484">
        <f>VLOOKUP(Table14[[#This Row],[menu_id]],Table2[#All],6,0)</f>
        <v>10.1</v>
      </c>
      <c r="K484" t="str">
        <f>VLOOKUP(Table14[[#This Row],[menu_id]],Table2[#All],7,0)</f>
        <v>lunch</v>
      </c>
      <c r="L484" t="str">
        <f>VLOOKUP(Table14[[#This Row],[menu_id]],Table2[#All],8,0)</f>
        <v>Seattle</v>
      </c>
    </row>
    <row r="485" spans="1:12" x14ac:dyDescent="0.35">
      <c r="A485" t="s">
        <v>1218</v>
      </c>
      <c r="B485" t="s">
        <v>650</v>
      </c>
      <c r="C485" t="s">
        <v>9</v>
      </c>
      <c r="D485" t="s">
        <v>1219</v>
      </c>
      <c r="E485" t="b">
        <v>1</v>
      </c>
      <c r="F485" s="24">
        <f>VLOOKUP(Table14[[#This Row],[menu_id]],Table2[#All],2,0)</f>
        <v>43559</v>
      </c>
      <c r="G485" t="str">
        <f>VLOOKUP(Table14[[#This Row],[menu_id]],Table2[#All],3,0)</f>
        <v>08c6b815d4d7</v>
      </c>
      <c r="H485" t="str">
        <f>VLOOKUP(Table14[[#This Row],[menu_id]],Table2[#All],4,0)</f>
        <v>1111f5e5308d</v>
      </c>
      <c r="I485">
        <f>VLOOKUP(Table14[[#This Row],[menu_id]],Table2[#All],5,0)</f>
        <v>5</v>
      </c>
      <c r="J485">
        <f>VLOOKUP(Table14[[#This Row],[menu_id]],Table2[#All],6,0)</f>
        <v>10.1</v>
      </c>
      <c r="K485" t="str">
        <f>VLOOKUP(Table14[[#This Row],[menu_id]],Table2[#All],7,0)</f>
        <v>lunch</v>
      </c>
      <c r="L485" t="str">
        <f>VLOOKUP(Table14[[#This Row],[menu_id]],Table2[#All],8,0)</f>
        <v>Seattle</v>
      </c>
    </row>
    <row r="486" spans="1:12" x14ac:dyDescent="0.35">
      <c r="A486" t="s">
        <v>1220</v>
      </c>
      <c r="B486" t="s">
        <v>46</v>
      </c>
      <c r="C486" t="s">
        <v>9</v>
      </c>
      <c r="D486" t="s">
        <v>1221</v>
      </c>
      <c r="E486" t="b">
        <v>1</v>
      </c>
      <c r="F486" s="24">
        <f>VLOOKUP(Table14[[#This Row],[menu_id]],Table2[#All],2,0)</f>
        <v>43566</v>
      </c>
      <c r="G486" t="str">
        <f>VLOOKUP(Table14[[#This Row],[menu_id]],Table2[#All],3,0)</f>
        <v>418ef21ccc73</v>
      </c>
      <c r="H486" t="str">
        <f>VLOOKUP(Table14[[#This Row],[menu_id]],Table2[#All],4,0)</f>
        <v>76e224451ab7</v>
      </c>
      <c r="I486">
        <f>VLOOKUP(Table14[[#This Row],[menu_id]],Table2[#All],5,0)</f>
        <v>5.5</v>
      </c>
      <c r="J486">
        <f>VLOOKUP(Table14[[#This Row],[menu_id]],Table2[#All],6,0)</f>
        <v>10.1</v>
      </c>
      <c r="K486" t="str">
        <f>VLOOKUP(Table14[[#This Row],[menu_id]],Table2[#All],7,0)</f>
        <v>lunch</v>
      </c>
      <c r="L486" t="str">
        <f>VLOOKUP(Table14[[#This Row],[menu_id]],Table2[#All],8,0)</f>
        <v>Seattle</v>
      </c>
    </row>
    <row r="487" spans="1:12" x14ac:dyDescent="0.35">
      <c r="A487" t="s">
        <v>1222</v>
      </c>
      <c r="B487" t="s">
        <v>97</v>
      </c>
      <c r="C487" t="s">
        <v>9</v>
      </c>
      <c r="D487" t="s">
        <v>1223</v>
      </c>
      <c r="E487" t="b">
        <v>0</v>
      </c>
      <c r="F487" s="24">
        <f>VLOOKUP(Table14[[#This Row],[menu_id]],Table2[#All],2,0)</f>
        <v>43567</v>
      </c>
      <c r="G487" t="str">
        <f>VLOOKUP(Table14[[#This Row],[menu_id]],Table2[#All],3,0)</f>
        <v>7e1585b970fc</v>
      </c>
      <c r="H487" t="str">
        <f>VLOOKUP(Table14[[#This Row],[menu_id]],Table2[#All],4,0)</f>
        <v>ea2b63db40ab</v>
      </c>
      <c r="I487">
        <f>VLOOKUP(Table14[[#This Row],[menu_id]],Table2[#All],5,0)</f>
        <v>7.5399999999999991</v>
      </c>
      <c r="J487">
        <f>VLOOKUP(Table14[[#This Row],[menu_id]],Table2[#All],6,0)</f>
        <v>11.5</v>
      </c>
      <c r="K487" t="str">
        <f>VLOOKUP(Table14[[#This Row],[menu_id]],Table2[#All],7,0)</f>
        <v>lunch</v>
      </c>
      <c r="L487" t="str">
        <f>VLOOKUP(Table14[[#This Row],[menu_id]],Table2[#All],8,0)</f>
        <v>Chicago</v>
      </c>
    </row>
    <row r="488" spans="1:12" x14ac:dyDescent="0.35">
      <c r="A488" t="s">
        <v>1224</v>
      </c>
      <c r="B488" t="s">
        <v>155</v>
      </c>
      <c r="C488" t="s">
        <v>9</v>
      </c>
      <c r="D488" t="s">
        <v>605</v>
      </c>
      <c r="E488" t="b">
        <v>1</v>
      </c>
      <c r="F488" s="24">
        <f>VLOOKUP(Table14[[#This Row],[menu_id]],Table2[#All],2,0)</f>
        <v>43566</v>
      </c>
      <c r="G488" t="str">
        <f>VLOOKUP(Table14[[#This Row],[menu_id]],Table2[#All],3,0)</f>
        <v>df94eb67fff2</v>
      </c>
      <c r="H488" t="str">
        <f>VLOOKUP(Table14[[#This Row],[menu_id]],Table2[#All],4,0)</f>
        <v>64216152ce0a</v>
      </c>
      <c r="I488">
        <f>VLOOKUP(Table14[[#This Row],[menu_id]],Table2[#All],5,0)</f>
        <v>6</v>
      </c>
      <c r="J488">
        <f>VLOOKUP(Table14[[#This Row],[menu_id]],Table2[#All],6,0)</f>
        <v>11.5</v>
      </c>
      <c r="K488" t="str">
        <f>VLOOKUP(Table14[[#This Row],[menu_id]],Table2[#All],7,0)</f>
        <v>lunch</v>
      </c>
      <c r="L488" t="str">
        <f>VLOOKUP(Table14[[#This Row],[menu_id]],Table2[#All],8,0)</f>
        <v>Chicago</v>
      </c>
    </row>
    <row r="489" spans="1:12" x14ac:dyDescent="0.35">
      <c r="A489" t="s">
        <v>1225</v>
      </c>
      <c r="B489" t="s">
        <v>650</v>
      </c>
      <c r="C489" t="s">
        <v>9</v>
      </c>
      <c r="D489" t="s">
        <v>1226</v>
      </c>
      <c r="E489" t="b">
        <v>1</v>
      </c>
      <c r="F489" s="24">
        <f>VLOOKUP(Table14[[#This Row],[menu_id]],Table2[#All],2,0)</f>
        <v>43559</v>
      </c>
      <c r="G489" t="str">
        <f>VLOOKUP(Table14[[#This Row],[menu_id]],Table2[#All],3,0)</f>
        <v>08c6b815d4d7</v>
      </c>
      <c r="H489" t="str">
        <f>VLOOKUP(Table14[[#This Row],[menu_id]],Table2[#All],4,0)</f>
        <v>1111f5e5308d</v>
      </c>
      <c r="I489">
        <f>VLOOKUP(Table14[[#This Row],[menu_id]],Table2[#All],5,0)</f>
        <v>5</v>
      </c>
      <c r="J489">
        <f>VLOOKUP(Table14[[#This Row],[menu_id]],Table2[#All],6,0)</f>
        <v>10.1</v>
      </c>
      <c r="K489" t="str">
        <f>VLOOKUP(Table14[[#This Row],[menu_id]],Table2[#All],7,0)</f>
        <v>lunch</v>
      </c>
      <c r="L489" t="str">
        <f>VLOOKUP(Table14[[#This Row],[menu_id]],Table2[#All],8,0)</f>
        <v>Seattle</v>
      </c>
    </row>
    <row r="490" spans="1:12" x14ac:dyDescent="0.35">
      <c r="A490" t="s">
        <v>1227</v>
      </c>
      <c r="B490" t="s">
        <v>115</v>
      </c>
      <c r="C490" t="s">
        <v>9</v>
      </c>
      <c r="D490" t="s">
        <v>1228</v>
      </c>
      <c r="E490" t="b">
        <v>1</v>
      </c>
      <c r="F490" s="24">
        <f>VLOOKUP(Table14[[#This Row],[menu_id]],Table2[#All],2,0)</f>
        <v>43560</v>
      </c>
      <c r="G490" t="str">
        <f>VLOOKUP(Table14[[#This Row],[menu_id]],Table2[#All],3,0)</f>
        <v>12c81d9a0351</v>
      </c>
      <c r="H490" t="str">
        <f>VLOOKUP(Table14[[#This Row],[menu_id]],Table2[#All],4,0)</f>
        <v>d7730782fbfb</v>
      </c>
      <c r="I490">
        <f>VLOOKUP(Table14[[#This Row],[menu_id]],Table2[#All],5,0)</f>
        <v>5.75</v>
      </c>
      <c r="J490">
        <f>VLOOKUP(Table14[[#This Row],[menu_id]],Table2[#All],6,0)</f>
        <v>10.1</v>
      </c>
      <c r="K490" t="str">
        <f>VLOOKUP(Table14[[#This Row],[menu_id]],Table2[#All],7,0)</f>
        <v>lunch</v>
      </c>
      <c r="L490" t="str">
        <f>VLOOKUP(Table14[[#This Row],[menu_id]],Table2[#All],8,0)</f>
        <v>Seattle</v>
      </c>
    </row>
    <row r="491" spans="1:12" x14ac:dyDescent="0.35">
      <c r="A491" t="s">
        <v>1229</v>
      </c>
      <c r="B491" t="s">
        <v>638</v>
      </c>
      <c r="C491" t="s">
        <v>9</v>
      </c>
      <c r="D491" t="s">
        <v>1230</v>
      </c>
      <c r="E491" t="b">
        <v>1</v>
      </c>
      <c r="F491" s="24">
        <f>VLOOKUP(Table14[[#This Row],[menu_id]],Table2[#All],2,0)</f>
        <v>43565</v>
      </c>
      <c r="G491" t="str">
        <f>VLOOKUP(Table14[[#This Row],[menu_id]],Table2[#All],3,0)</f>
        <v>9d63c5eb50e5</v>
      </c>
      <c r="H491" t="str">
        <f>VLOOKUP(Table14[[#This Row],[menu_id]],Table2[#All],4,0)</f>
        <v>43158d9bc4b2</v>
      </c>
      <c r="I491">
        <f>VLOOKUP(Table14[[#This Row],[menu_id]],Table2[#All],5,0)</f>
        <v>5.15</v>
      </c>
      <c r="J491">
        <f>VLOOKUP(Table14[[#This Row],[menu_id]],Table2[#All],6,0)</f>
        <v>11.5</v>
      </c>
      <c r="K491" t="str">
        <f>VLOOKUP(Table14[[#This Row],[menu_id]],Table2[#All],7,0)</f>
        <v>lunch</v>
      </c>
      <c r="L491" t="str">
        <f>VLOOKUP(Table14[[#This Row],[menu_id]],Table2[#All],8,0)</f>
        <v>Chicago</v>
      </c>
    </row>
    <row r="492" spans="1:12" x14ac:dyDescent="0.35">
      <c r="A492" t="s">
        <v>1231</v>
      </c>
      <c r="B492" t="s">
        <v>175</v>
      </c>
      <c r="C492" t="s">
        <v>9</v>
      </c>
      <c r="D492" t="s">
        <v>1232</v>
      </c>
      <c r="E492" t="b">
        <v>1</v>
      </c>
      <c r="F492" s="24">
        <f>VLOOKUP(Table14[[#This Row],[menu_id]],Table2[#All],2,0)</f>
        <v>43556</v>
      </c>
      <c r="G492" t="str">
        <f>VLOOKUP(Table14[[#This Row],[menu_id]],Table2[#All],3,0)</f>
        <v>aea08a81b9f2</v>
      </c>
      <c r="H492" t="str">
        <f>VLOOKUP(Table14[[#This Row],[menu_id]],Table2[#All],4,0)</f>
        <v>a969c477134f</v>
      </c>
      <c r="I492">
        <f>VLOOKUP(Table14[[#This Row],[menu_id]],Table2[#All],5,0)</f>
        <v>11</v>
      </c>
      <c r="J492">
        <f>VLOOKUP(Table14[[#This Row],[menu_id]],Table2[#All],6,0)</f>
        <v>11.5</v>
      </c>
      <c r="K492" t="str">
        <f>VLOOKUP(Table14[[#This Row],[menu_id]],Table2[#All],7,0)</f>
        <v>lunch</v>
      </c>
      <c r="L492" t="str">
        <f>VLOOKUP(Table14[[#This Row],[menu_id]],Table2[#All],8,0)</f>
        <v>Chicago</v>
      </c>
    </row>
    <row r="493" spans="1:12" x14ac:dyDescent="0.35">
      <c r="A493" t="s">
        <v>1233</v>
      </c>
      <c r="B493" t="s">
        <v>57</v>
      </c>
      <c r="C493" t="s">
        <v>9</v>
      </c>
      <c r="D493" t="s">
        <v>1234</v>
      </c>
      <c r="E493" t="b">
        <v>1</v>
      </c>
      <c r="F493" s="24">
        <f>VLOOKUP(Table14[[#This Row],[menu_id]],Table2[#All],2,0)</f>
        <v>43567</v>
      </c>
      <c r="G493" t="str">
        <f>VLOOKUP(Table14[[#This Row],[menu_id]],Table2[#All],3,0)</f>
        <v>e40c412711c8</v>
      </c>
      <c r="H493" t="str">
        <f>VLOOKUP(Table14[[#This Row],[menu_id]],Table2[#All],4,0)</f>
        <v>af725ef93704</v>
      </c>
      <c r="I493">
        <f>VLOOKUP(Table14[[#This Row],[menu_id]],Table2[#All],5,0)</f>
        <v>5.5</v>
      </c>
      <c r="J493">
        <f>VLOOKUP(Table14[[#This Row],[menu_id]],Table2[#All],6,0)</f>
        <v>10.1</v>
      </c>
      <c r="K493" t="str">
        <f>VLOOKUP(Table14[[#This Row],[menu_id]],Table2[#All],7,0)</f>
        <v>lunch</v>
      </c>
      <c r="L493" t="str">
        <f>VLOOKUP(Table14[[#This Row],[menu_id]],Table2[#All],8,0)</f>
        <v>Seattle</v>
      </c>
    </row>
    <row r="494" spans="1:12" x14ac:dyDescent="0.35">
      <c r="A494" t="s">
        <v>1235</v>
      </c>
      <c r="B494" t="s">
        <v>72</v>
      </c>
      <c r="C494" t="s">
        <v>9</v>
      </c>
      <c r="D494" t="s">
        <v>1236</v>
      </c>
      <c r="E494" t="b">
        <v>1</v>
      </c>
      <c r="F494" s="24">
        <f>VLOOKUP(Table14[[#This Row],[menu_id]],Table2[#All],2,0)</f>
        <v>43564</v>
      </c>
      <c r="G494" t="str">
        <f>VLOOKUP(Table14[[#This Row],[menu_id]],Table2[#All],3,0)</f>
        <v>ee2605cecdb2</v>
      </c>
      <c r="H494" t="str">
        <f>VLOOKUP(Table14[[#This Row],[menu_id]],Table2[#All],4,0)</f>
        <v>76e224451ab7</v>
      </c>
      <c r="I494">
        <f>VLOOKUP(Table14[[#This Row],[menu_id]],Table2[#All],5,0)</f>
        <v>5.5</v>
      </c>
      <c r="J494">
        <f>VLOOKUP(Table14[[#This Row],[menu_id]],Table2[#All],6,0)</f>
        <v>10.1</v>
      </c>
      <c r="K494" t="str">
        <f>VLOOKUP(Table14[[#This Row],[menu_id]],Table2[#All],7,0)</f>
        <v>lunch</v>
      </c>
      <c r="L494" t="str">
        <f>VLOOKUP(Table14[[#This Row],[menu_id]],Table2[#All],8,0)</f>
        <v>Seattle</v>
      </c>
    </row>
    <row r="495" spans="1:12" x14ac:dyDescent="0.35">
      <c r="A495" t="s">
        <v>1237</v>
      </c>
      <c r="B495" t="s">
        <v>454</v>
      </c>
      <c r="C495" t="s">
        <v>9</v>
      </c>
      <c r="D495" t="s">
        <v>1238</v>
      </c>
      <c r="E495" t="b">
        <v>1</v>
      </c>
      <c r="F495" s="24">
        <f>VLOOKUP(Table14[[#This Row],[menu_id]],Table2[#All],2,0)</f>
        <v>43559</v>
      </c>
      <c r="G495" t="str">
        <f>VLOOKUP(Table14[[#This Row],[menu_id]],Table2[#All],3,0)</f>
        <v>9fd60e7368e1</v>
      </c>
      <c r="H495" t="str">
        <f>VLOOKUP(Table14[[#This Row],[menu_id]],Table2[#All],4,0)</f>
        <v>a5a1955b27fc</v>
      </c>
      <c r="I495">
        <f>VLOOKUP(Table14[[#This Row],[menu_id]],Table2[#All],5,0)</f>
        <v>5.5</v>
      </c>
      <c r="J495">
        <f>VLOOKUP(Table14[[#This Row],[menu_id]],Table2[#All],6,0)</f>
        <v>11.5</v>
      </c>
      <c r="K495" t="str">
        <f>VLOOKUP(Table14[[#This Row],[menu_id]],Table2[#All],7,0)</f>
        <v>lunch</v>
      </c>
      <c r="L495" t="str">
        <f>VLOOKUP(Table14[[#This Row],[menu_id]],Table2[#All],8,0)</f>
        <v>Chicago</v>
      </c>
    </row>
    <row r="496" spans="1:12" x14ac:dyDescent="0.35">
      <c r="A496" t="s">
        <v>1239</v>
      </c>
      <c r="B496" t="s">
        <v>52</v>
      </c>
      <c r="C496" t="s">
        <v>9</v>
      </c>
      <c r="D496" t="s">
        <v>1056</v>
      </c>
      <c r="E496" t="b">
        <v>1</v>
      </c>
      <c r="F496" s="24">
        <f>VLOOKUP(Table14[[#This Row],[menu_id]],Table2[#All],2,0)</f>
        <v>43557</v>
      </c>
      <c r="G496" t="str">
        <f>VLOOKUP(Table14[[#This Row],[menu_id]],Table2[#All],3,0)</f>
        <v>99dbc3b2d75c</v>
      </c>
      <c r="H496" t="str">
        <f>VLOOKUP(Table14[[#This Row],[menu_id]],Table2[#All],4,0)</f>
        <v>d7730782fbfb</v>
      </c>
      <c r="I496">
        <f>VLOOKUP(Table14[[#This Row],[menu_id]],Table2[#All],5,0)</f>
        <v>5.75</v>
      </c>
      <c r="J496">
        <f>VLOOKUP(Table14[[#This Row],[menu_id]],Table2[#All],6,0)</f>
        <v>10.1</v>
      </c>
      <c r="K496" t="str">
        <f>VLOOKUP(Table14[[#This Row],[menu_id]],Table2[#All],7,0)</f>
        <v>lunch</v>
      </c>
      <c r="L496" t="str">
        <f>VLOOKUP(Table14[[#This Row],[menu_id]],Table2[#All],8,0)</f>
        <v>Seattle</v>
      </c>
    </row>
    <row r="497" spans="1:12" x14ac:dyDescent="0.35">
      <c r="A497" t="s">
        <v>1240</v>
      </c>
      <c r="B497" t="s">
        <v>165</v>
      </c>
      <c r="C497" t="s">
        <v>9</v>
      </c>
      <c r="D497" t="s">
        <v>1241</v>
      </c>
      <c r="E497" t="b">
        <v>1</v>
      </c>
      <c r="F497" s="24">
        <f>VLOOKUP(Table14[[#This Row],[menu_id]],Table2[#All],2,0)</f>
        <v>43560</v>
      </c>
      <c r="G497" t="str">
        <f>VLOOKUP(Table14[[#This Row],[menu_id]],Table2[#All],3,0)</f>
        <v>fbeaeb353aa6</v>
      </c>
      <c r="H497" t="str">
        <f>VLOOKUP(Table14[[#This Row],[menu_id]],Table2[#All],4,0)</f>
        <v>bedb51313ab5</v>
      </c>
      <c r="I497">
        <f>VLOOKUP(Table14[[#This Row],[menu_id]],Table2[#All],5,0)</f>
        <v>5</v>
      </c>
      <c r="J497">
        <f>VLOOKUP(Table14[[#This Row],[menu_id]],Table2[#All],6,0)</f>
        <v>11.5</v>
      </c>
      <c r="K497" t="str">
        <f>VLOOKUP(Table14[[#This Row],[menu_id]],Table2[#All],7,0)</f>
        <v>lunch</v>
      </c>
      <c r="L497" t="str">
        <f>VLOOKUP(Table14[[#This Row],[menu_id]],Table2[#All],8,0)</f>
        <v>Chicago</v>
      </c>
    </row>
    <row r="498" spans="1:12" x14ac:dyDescent="0.35">
      <c r="A498" t="s">
        <v>1242</v>
      </c>
      <c r="B498" t="s">
        <v>147</v>
      </c>
      <c r="C498" t="s">
        <v>9</v>
      </c>
      <c r="D498" t="s">
        <v>1243</v>
      </c>
      <c r="E498" t="b">
        <v>1</v>
      </c>
      <c r="F498" s="24">
        <f>VLOOKUP(Table14[[#This Row],[menu_id]],Table2[#All],2,0)</f>
        <v>43567</v>
      </c>
      <c r="G498" t="str">
        <f>VLOOKUP(Table14[[#This Row],[menu_id]],Table2[#All],3,0)</f>
        <v>fc0e92657d16</v>
      </c>
      <c r="H498" t="str">
        <f>VLOOKUP(Table14[[#This Row],[menu_id]],Table2[#All],4,0)</f>
        <v>d7730782fbfb</v>
      </c>
      <c r="I498">
        <f>VLOOKUP(Table14[[#This Row],[menu_id]],Table2[#All],5,0)</f>
        <v>5.75</v>
      </c>
      <c r="J498">
        <f>VLOOKUP(Table14[[#This Row],[menu_id]],Table2[#All],6,0)</f>
        <v>10.1</v>
      </c>
      <c r="K498" t="str">
        <f>VLOOKUP(Table14[[#This Row],[menu_id]],Table2[#All],7,0)</f>
        <v>lunch</v>
      </c>
      <c r="L498" t="str">
        <f>VLOOKUP(Table14[[#This Row],[menu_id]],Table2[#All],8,0)</f>
        <v>Seattle</v>
      </c>
    </row>
    <row r="499" spans="1:12" x14ac:dyDescent="0.35">
      <c r="A499" t="s">
        <v>1244</v>
      </c>
      <c r="B499" t="s">
        <v>354</v>
      </c>
      <c r="C499" t="s">
        <v>9</v>
      </c>
      <c r="D499" t="s">
        <v>1116</v>
      </c>
      <c r="E499" t="b">
        <v>1</v>
      </c>
      <c r="F499" s="24">
        <f>VLOOKUP(Table14[[#This Row],[menu_id]],Table2[#All],2,0)</f>
        <v>43565</v>
      </c>
      <c r="G499" t="str">
        <f>VLOOKUP(Table14[[#This Row],[menu_id]],Table2[#All],3,0)</f>
        <v>0f66058b9ec5</v>
      </c>
      <c r="H499" t="str">
        <f>VLOOKUP(Table14[[#This Row],[menu_id]],Table2[#All],4,0)</f>
        <v>85aa296ddc0d</v>
      </c>
      <c r="I499">
        <f>VLOOKUP(Table14[[#This Row],[menu_id]],Table2[#All],5,0)</f>
        <v>4</v>
      </c>
      <c r="J499">
        <f>VLOOKUP(Table14[[#This Row],[menu_id]],Table2[#All],6,0)</f>
        <v>11.5</v>
      </c>
      <c r="K499" t="str">
        <f>VLOOKUP(Table14[[#This Row],[menu_id]],Table2[#All],7,0)</f>
        <v>lunch</v>
      </c>
      <c r="L499" t="str">
        <f>VLOOKUP(Table14[[#This Row],[menu_id]],Table2[#All],8,0)</f>
        <v>Chicago</v>
      </c>
    </row>
    <row r="500" spans="1:12" x14ac:dyDescent="0.35">
      <c r="A500" t="s">
        <v>1245</v>
      </c>
      <c r="B500" t="s">
        <v>118</v>
      </c>
      <c r="C500" t="s">
        <v>9</v>
      </c>
      <c r="D500" t="s">
        <v>1246</v>
      </c>
      <c r="E500" t="b">
        <v>1</v>
      </c>
      <c r="F500" s="24">
        <f>VLOOKUP(Table14[[#This Row],[menu_id]],Table2[#All],2,0)</f>
        <v>43556</v>
      </c>
      <c r="G500" t="str">
        <f>VLOOKUP(Table14[[#This Row],[menu_id]],Table2[#All],3,0)</f>
        <v>8a1c11ffbef6</v>
      </c>
      <c r="H500" t="str">
        <f>VLOOKUP(Table14[[#This Row],[menu_id]],Table2[#All],4,0)</f>
        <v>063beecf1419</v>
      </c>
      <c r="I500">
        <f>VLOOKUP(Table14[[#This Row],[menu_id]],Table2[#All],5,0)</f>
        <v>13.45</v>
      </c>
      <c r="J500">
        <f>VLOOKUP(Table14[[#This Row],[menu_id]],Table2[#All],6,0)</f>
        <v>11.5</v>
      </c>
      <c r="K500" t="str">
        <f>VLOOKUP(Table14[[#This Row],[menu_id]],Table2[#All],7,0)</f>
        <v>lunch</v>
      </c>
      <c r="L500" t="str">
        <f>VLOOKUP(Table14[[#This Row],[menu_id]],Table2[#All],8,0)</f>
        <v>Chicago</v>
      </c>
    </row>
    <row r="501" spans="1:12" x14ac:dyDescent="0.35">
      <c r="A501" t="s">
        <v>1247</v>
      </c>
      <c r="B501" t="s">
        <v>454</v>
      </c>
      <c r="C501" t="s">
        <v>9</v>
      </c>
      <c r="D501" t="s">
        <v>1248</v>
      </c>
      <c r="E501" t="b">
        <v>1</v>
      </c>
      <c r="F501" s="24">
        <f>VLOOKUP(Table14[[#This Row],[menu_id]],Table2[#All],2,0)</f>
        <v>43559</v>
      </c>
      <c r="G501" t="str">
        <f>VLOOKUP(Table14[[#This Row],[menu_id]],Table2[#All],3,0)</f>
        <v>9fd60e7368e1</v>
      </c>
      <c r="H501" t="str">
        <f>VLOOKUP(Table14[[#This Row],[menu_id]],Table2[#All],4,0)</f>
        <v>a5a1955b27fc</v>
      </c>
      <c r="I501">
        <f>VLOOKUP(Table14[[#This Row],[menu_id]],Table2[#All],5,0)</f>
        <v>5.5</v>
      </c>
      <c r="J501">
        <f>VLOOKUP(Table14[[#This Row],[menu_id]],Table2[#All],6,0)</f>
        <v>11.5</v>
      </c>
      <c r="K501" t="str">
        <f>VLOOKUP(Table14[[#This Row],[menu_id]],Table2[#All],7,0)</f>
        <v>lunch</v>
      </c>
      <c r="L501" t="str">
        <f>VLOOKUP(Table14[[#This Row],[menu_id]],Table2[#All],8,0)</f>
        <v>Chicago</v>
      </c>
    </row>
    <row r="502" spans="1:12" x14ac:dyDescent="0.35">
      <c r="A502" t="s">
        <v>1249</v>
      </c>
      <c r="B502" t="s">
        <v>118</v>
      </c>
      <c r="C502" t="s">
        <v>9</v>
      </c>
      <c r="D502" t="s">
        <v>40</v>
      </c>
      <c r="E502" t="b">
        <v>1</v>
      </c>
      <c r="F502" s="24">
        <f>VLOOKUP(Table14[[#This Row],[menu_id]],Table2[#All],2,0)</f>
        <v>43556</v>
      </c>
      <c r="G502" t="str">
        <f>VLOOKUP(Table14[[#This Row],[menu_id]],Table2[#All],3,0)</f>
        <v>8a1c11ffbef6</v>
      </c>
      <c r="H502" t="str">
        <f>VLOOKUP(Table14[[#This Row],[menu_id]],Table2[#All],4,0)</f>
        <v>063beecf1419</v>
      </c>
      <c r="I502">
        <f>VLOOKUP(Table14[[#This Row],[menu_id]],Table2[#All],5,0)</f>
        <v>13.45</v>
      </c>
      <c r="J502">
        <f>VLOOKUP(Table14[[#This Row],[menu_id]],Table2[#All],6,0)</f>
        <v>11.5</v>
      </c>
      <c r="K502" t="str">
        <f>VLOOKUP(Table14[[#This Row],[menu_id]],Table2[#All],7,0)</f>
        <v>lunch</v>
      </c>
      <c r="L502" t="str">
        <f>VLOOKUP(Table14[[#This Row],[menu_id]],Table2[#All],8,0)</f>
        <v>Chicago</v>
      </c>
    </row>
    <row r="503" spans="1:12" x14ac:dyDescent="0.35">
      <c r="A503" t="s">
        <v>1250</v>
      </c>
      <c r="B503" t="s">
        <v>29</v>
      </c>
      <c r="C503" t="s">
        <v>9</v>
      </c>
      <c r="D503" t="s">
        <v>1251</v>
      </c>
      <c r="E503" t="b">
        <v>1</v>
      </c>
      <c r="F503" s="24">
        <f>VLOOKUP(Table14[[#This Row],[menu_id]],Table2[#All],2,0)</f>
        <v>43559</v>
      </c>
      <c r="G503" t="str">
        <f>VLOOKUP(Table14[[#This Row],[menu_id]],Table2[#All],3,0)</f>
        <v>df94eb67fff2</v>
      </c>
      <c r="H503" t="str">
        <f>VLOOKUP(Table14[[#This Row],[menu_id]],Table2[#All],4,0)</f>
        <v>64216152ce0a</v>
      </c>
      <c r="I503">
        <f>VLOOKUP(Table14[[#This Row],[menu_id]],Table2[#All],5,0)</f>
        <v>6</v>
      </c>
      <c r="J503">
        <f>VLOOKUP(Table14[[#This Row],[menu_id]],Table2[#All],6,0)</f>
        <v>11.5</v>
      </c>
      <c r="K503" t="str">
        <f>VLOOKUP(Table14[[#This Row],[menu_id]],Table2[#All],7,0)</f>
        <v>lunch</v>
      </c>
      <c r="L503" t="str">
        <f>VLOOKUP(Table14[[#This Row],[menu_id]],Table2[#All],8,0)</f>
        <v>Chicago</v>
      </c>
    </row>
    <row r="504" spans="1:12" x14ac:dyDescent="0.35">
      <c r="A504" t="s">
        <v>1252</v>
      </c>
      <c r="B504" t="s">
        <v>493</v>
      </c>
      <c r="C504" t="s">
        <v>9</v>
      </c>
      <c r="D504" t="s">
        <v>1253</v>
      </c>
      <c r="E504" t="b">
        <v>1</v>
      </c>
      <c r="F504" s="24">
        <f>VLOOKUP(Table14[[#This Row],[menu_id]],Table2[#All],2,0)</f>
        <v>43557</v>
      </c>
      <c r="G504" t="str">
        <f>VLOOKUP(Table14[[#This Row],[menu_id]],Table2[#All],3,0)</f>
        <v>751abed209db</v>
      </c>
      <c r="H504" t="str">
        <f>VLOOKUP(Table14[[#This Row],[menu_id]],Table2[#All],4,0)</f>
        <v>8537e1327cdb</v>
      </c>
      <c r="I504">
        <f>VLOOKUP(Table14[[#This Row],[menu_id]],Table2[#All],5,0)</f>
        <v>4.5</v>
      </c>
      <c r="J504">
        <f>VLOOKUP(Table14[[#This Row],[menu_id]],Table2[#All],6,0)</f>
        <v>10.1</v>
      </c>
      <c r="K504" t="str">
        <f>VLOOKUP(Table14[[#This Row],[menu_id]],Table2[#All],7,0)</f>
        <v>lunch</v>
      </c>
      <c r="L504" t="str">
        <f>VLOOKUP(Table14[[#This Row],[menu_id]],Table2[#All],8,0)</f>
        <v>Seattle</v>
      </c>
    </row>
    <row r="505" spans="1:12" x14ac:dyDescent="0.35">
      <c r="A505" t="s">
        <v>1254</v>
      </c>
      <c r="B505" t="s">
        <v>493</v>
      </c>
      <c r="C505" t="s">
        <v>9</v>
      </c>
      <c r="D505" t="s">
        <v>17</v>
      </c>
      <c r="E505" t="b">
        <v>1</v>
      </c>
      <c r="F505" s="24">
        <f>VLOOKUP(Table14[[#This Row],[menu_id]],Table2[#All],2,0)</f>
        <v>43557</v>
      </c>
      <c r="G505" t="str">
        <f>VLOOKUP(Table14[[#This Row],[menu_id]],Table2[#All],3,0)</f>
        <v>751abed209db</v>
      </c>
      <c r="H505" t="str">
        <f>VLOOKUP(Table14[[#This Row],[menu_id]],Table2[#All],4,0)</f>
        <v>8537e1327cdb</v>
      </c>
      <c r="I505">
        <f>VLOOKUP(Table14[[#This Row],[menu_id]],Table2[#All],5,0)</f>
        <v>4.5</v>
      </c>
      <c r="J505">
        <f>VLOOKUP(Table14[[#This Row],[menu_id]],Table2[#All],6,0)</f>
        <v>10.1</v>
      </c>
      <c r="K505" t="str">
        <f>VLOOKUP(Table14[[#This Row],[menu_id]],Table2[#All],7,0)</f>
        <v>lunch</v>
      </c>
      <c r="L505" t="str">
        <f>VLOOKUP(Table14[[#This Row],[menu_id]],Table2[#All],8,0)</f>
        <v>Seattle</v>
      </c>
    </row>
    <row r="506" spans="1:12" x14ac:dyDescent="0.35">
      <c r="A506" t="s">
        <v>1255</v>
      </c>
      <c r="B506" t="s">
        <v>112</v>
      </c>
      <c r="C506" t="s">
        <v>9</v>
      </c>
      <c r="D506" t="s">
        <v>1256</v>
      </c>
      <c r="E506" t="b">
        <v>1</v>
      </c>
      <c r="F506" s="24">
        <f>VLOOKUP(Table14[[#This Row],[menu_id]],Table2[#All],2,0)</f>
        <v>43564</v>
      </c>
      <c r="G506" t="str">
        <f>VLOOKUP(Table14[[#This Row],[menu_id]],Table2[#All],3,0)</f>
        <v>5b78a469f6af</v>
      </c>
      <c r="H506" t="str">
        <f>VLOOKUP(Table14[[#This Row],[menu_id]],Table2[#All],4,0)</f>
        <v>afa55d0e0004</v>
      </c>
      <c r="I506">
        <f>VLOOKUP(Table14[[#This Row],[menu_id]],Table2[#All],5,0)</f>
        <v>5.99</v>
      </c>
      <c r="J506">
        <f>VLOOKUP(Table14[[#This Row],[menu_id]],Table2[#All],6,0)</f>
        <v>11.5</v>
      </c>
      <c r="K506" t="str">
        <f>VLOOKUP(Table14[[#This Row],[menu_id]],Table2[#All],7,0)</f>
        <v>lunch</v>
      </c>
      <c r="L506" t="str">
        <f>VLOOKUP(Table14[[#This Row],[menu_id]],Table2[#All],8,0)</f>
        <v>Chicago</v>
      </c>
    </row>
    <row r="507" spans="1:12" x14ac:dyDescent="0.35">
      <c r="A507" t="s">
        <v>1257</v>
      </c>
      <c r="B507" t="s">
        <v>324</v>
      </c>
      <c r="C507" t="s">
        <v>9</v>
      </c>
      <c r="D507" t="s">
        <v>1258</v>
      </c>
      <c r="E507" t="b">
        <v>1</v>
      </c>
      <c r="F507" s="24">
        <f>VLOOKUP(Table14[[#This Row],[menu_id]],Table2[#All],2,0)</f>
        <v>43558</v>
      </c>
      <c r="G507" t="str">
        <f>VLOOKUP(Table14[[#This Row],[menu_id]],Table2[#All],3,0)</f>
        <v>1028a38ad71e</v>
      </c>
      <c r="H507" t="str">
        <f>VLOOKUP(Table14[[#This Row],[menu_id]],Table2[#All],4,0)</f>
        <v>7d8b8e0a0ebb</v>
      </c>
      <c r="I507">
        <f>VLOOKUP(Table14[[#This Row],[menu_id]],Table2[#All],5,0)</f>
        <v>5.5</v>
      </c>
      <c r="J507">
        <f>VLOOKUP(Table14[[#This Row],[menu_id]],Table2[#All],6,0)</f>
        <v>10.1</v>
      </c>
      <c r="K507" t="str">
        <f>VLOOKUP(Table14[[#This Row],[menu_id]],Table2[#All],7,0)</f>
        <v>lunch</v>
      </c>
      <c r="L507" t="str">
        <f>VLOOKUP(Table14[[#This Row],[menu_id]],Table2[#All],8,0)</f>
        <v>Seattle</v>
      </c>
    </row>
    <row r="508" spans="1:12" x14ac:dyDescent="0.35">
      <c r="A508" t="s">
        <v>1259</v>
      </c>
      <c r="B508" t="s">
        <v>493</v>
      </c>
      <c r="C508" t="s">
        <v>9</v>
      </c>
      <c r="D508" t="s">
        <v>1260</v>
      </c>
      <c r="E508" t="b">
        <v>1</v>
      </c>
      <c r="F508" s="24">
        <f>VLOOKUP(Table14[[#This Row],[menu_id]],Table2[#All],2,0)</f>
        <v>43557</v>
      </c>
      <c r="G508" t="str">
        <f>VLOOKUP(Table14[[#This Row],[menu_id]],Table2[#All],3,0)</f>
        <v>751abed209db</v>
      </c>
      <c r="H508" t="str">
        <f>VLOOKUP(Table14[[#This Row],[menu_id]],Table2[#All],4,0)</f>
        <v>8537e1327cdb</v>
      </c>
      <c r="I508">
        <f>VLOOKUP(Table14[[#This Row],[menu_id]],Table2[#All],5,0)</f>
        <v>4.5</v>
      </c>
      <c r="J508">
        <f>VLOOKUP(Table14[[#This Row],[menu_id]],Table2[#All],6,0)</f>
        <v>10.1</v>
      </c>
      <c r="K508" t="str">
        <f>VLOOKUP(Table14[[#This Row],[menu_id]],Table2[#All],7,0)</f>
        <v>lunch</v>
      </c>
      <c r="L508" t="str">
        <f>VLOOKUP(Table14[[#This Row],[menu_id]],Table2[#All],8,0)</f>
        <v>Seattle</v>
      </c>
    </row>
    <row r="509" spans="1:12" x14ac:dyDescent="0.35">
      <c r="A509" t="s">
        <v>1261</v>
      </c>
      <c r="B509" t="s">
        <v>627</v>
      </c>
      <c r="C509" t="s">
        <v>9</v>
      </c>
      <c r="D509" t="s">
        <v>1262</v>
      </c>
      <c r="E509" t="b">
        <v>1</v>
      </c>
      <c r="F509" s="24">
        <f>VLOOKUP(Table14[[#This Row],[menu_id]],Table2[#All],2,0)</f>
        <v>43566</v>
      </c>
      <c r="G509" t="str">
        <f>VLOOKUP(Table14[[#This Row],[menu_id]],Table2[#All],3,0)</f>
        <v>fbeaeb353aa6</v>
      </c>
      <c r="H509" t="str">
        <f>VLOOKUP(Table14[[#This Row],[menu_id]],Table2[#All],4,0)</f>
        <v>bedb51313ab5</v>
      </c>
      <c r="I509">
        <f>VLOOKUP(Table14[[#This Row],[menu_id]],Table2[#All],5,0)</f>
        <v>5</v>
      </c>
      <c r="J509">
        <f>VLOOKUP(Table14[[#This Row],[menu_id]],Table2[#All],6,0)</f>
        <v>11.5</v>
      </c>
      <c r="K509" t="str">
        <f>VLOOKUP(Table14[[#This Row],[menu_id]],Table2[#All],7,0)</f>
        <v>lunch</v>
      </c>
      <c r="L509" t="str">
        <f>VLOOKUP(Table14[[#This Row],[menu_id]],Table2[#All],8,0)</f>
        <v>Chicago</v>
      </c>
    </row>
    <row r="510" spans="1:12" x14ac:dyDescent="0.35">
      <c r="A510" t="s">
        <v>1263</v>
      </c>
      <c r="B510" t="s">
        <v>611</v>
      </c>
      <c r="C510" t="s">
        <v>9</v>
      </c>
      <c r="D510" t="s">
        <v>1264</v>
      </c>
      <c r="E510" t="b">
        <v>1</v>
      </c>
      <c r="F510" s="24">
        <f>VLOOKUP(Table14[[#This Row],[menu_id]],Table2[#All],2,0)</f>
        <v>43557</v>
      </c>
      <c r="G510" t="str">
        <f>VLOOKUP(Table14[[#This Row],[menu_id]],Table2[#All],3,0)</f>
        <v>8b917aa7343a</v>
      </c>
      <c r="H510" t="str">
        <f>VLOOKUP(Table14[[#This Row],[menu_id]],Table2[#All],4,0)</f>
        <v>8642ae977d96</v>
      </c>
      <c r="I510">
        <f>VLOOKUP(Table14[[#This Row],[menu_id]],Table2[#All],5,0)</f>
        <v>5.99</v>
      </c>
      <c r="J510">
        <f>VLOOKUP(Table14[[#This Row],[menu_id]],Table2[#All],6,0)</f>
        <v>11.5</v>
      </c>
      <c r="K510" t="str">
        <f>VLOOKUP(Table14[[#This Row],[menu_id]],Table2[#All],7,0)</f>
        <v>lunch</v>
      </c>
      <c r="L510" t="str">
        <f>VLOOKUP(Table14[[#This Row],[menu_id]],Table2[#All],8,0)</f>
        <v>Chicago</v>
      </c>
    </row>
    <row r="511" spans="1:12" x14ac:dyDescent="0.35">
      <c r="A511" t="s">
        <v>1265</v>
      </c>
      <c r="B511" t="s">
        <v>175</v>
      </c>
      <c r="C511" t="s">
        <v>9</v>
      </c>
      <c r="D511" t="s">
        <v>1266</v>
      </c>
      <c r="E511" t="b">
        <v>1</v>
      </c>
      <c r="F511" s="24">
        <f>VLOOKUP(Table14[[#This Row],[menu_id]],Table2[#All],2,0)</f>
        <v>43556</v>
      </c>
      <c r="G511" t="str">
        <f>VLOOKUP(Table14[[#This Row],[menu_id]],Table2[#All],3,0)</f>
        <v>aea08a81b9f2</v>
      </c>
      <c r="H511" t="str">
        <f>VLOOKUP(Table14[[#This Row],[menu_id]],Table2[#All],4,0)</f>
        <v>a969c477134f</v>
      </c>
      <c r="I511">
        <f>VLOOKUP(Table14[[#This Row],[menu_id]],Table2[#All],5,0)</f>
        <v>11</v>
      </c>
      <c r="J511">
        <f>VLOOKUP(Table14[[#This Row],[menu_id]],Table2[#All],6,0)</f>
        <v>11.5</v>
      </c>
      <c r="K511" t="str">
        <f>VLOOKUP(Table14[[#This Row],[menu_id]],Table2[#All],7,0)</f>
        <v>lunch</v>
      </c>
      <c r="L511" t="str">
        <f>VLOOKUP(Table14[[#This Row],[menu_id]],Table2[#All],8,0)</f>
        <v>Chicago</v>
      </c>
    </row>
    <row r="512" spans="1:12" x14ac:dyDescent="0.35">
      <c r="A512" t="s">
        <v>1267</v>
      </c>
      <c r="B512" t="s">
        <v>147</v>
      </c>
      <c r="C512" t="s">
        <v>9</v>
      </c>
      <c r="D512" t="s">
        <v>1268</v>
      </c>
      <c r="E512" t="b">
        <v>1</v>
      </c>
      <c r="F512" s="24">
        <f>VLOOKUP(Table14[[#This Row],[menu_id]],Table2[#All],2,0)</f>
        <v>43567</v>
      </c>
      <c r="G512" t="str">
        <f>VLOOKUP(Table14[[#This Row],[menu_id]],Table2[#All],3,0)</f>
        <v>fc0e92657d16</v>
      </c>
      <c r="H512" t="str">
        <f>VLOOKUP(Table14[[#This Row],[menu_id]],Table2[#All],4,0)</f>
        <v>d7730782fbfb</v>
      </c>
      <c r="I512">
        <f>VLOOKUP(Table14[[#This Row],[menu_id]],Table2[#All],5,0)</f>
        <v>5.75</v>
      </c>
      <c r="J512">
        <f>VLOOKUP(Table14[[#This Row],[menu_id]],Table2[#All],6,0)</f>
        <v>10.1</v>
      </c>
      <c r="K512" t="str">
        <f>VLOOKUP(Table14[[#This Row],[menu_id]],Table2[#All],7,0)</f>
        <v>lunch</v>
      </c>
      <c r="L512" t="str">
        <f>VLOOKUP(Table14[[#This Row],[menu_id]],Table2[#All],8,0)</f>
        <v>Seattle</v>
      </c>
    </row>
    <row r="513" spans="1:12" x14ac:dyDescent="0.35">
      <c r="A513" t="s">
        <v>1269</v>
      </c>
      <c r="B513" t="s">
        <v>20</v>
      </c>
      <c r="C513" t="s">
        <v>9</v>
      </c>
      <c r="D513" t="s">
        <v>1270</v>
      </c>
      <c r="E513" t="b">
        <v>1</v>
      </c>
      <c r="F513" s="24">
        <f>VLOOKUP(Table14[[#This Row],[menu_id]],Table2[#All],2,0)</f>
        <v>43557</v>
      </c>
      <c r="G513" t="str">
        <f>VLOOKUP(Table14[[#This Row],[menu_id]],Table2[#All],3,0)</f>
        <v>59c228acd21f</v>
      </c>
      <c r="H513" t="str">
        <f>VLOOKUP(Table14[[#This Row],[menu_id]],Table2[#All],4,0)</f>
        <v>ffcff44b013c</v>
      </c>
      <c r="I513">
        <f>VLOOKUP(Table14[[#This Row],[menu_id]],Table2[#All],5,0)</f>
        <v>5.25</v>
      </c>
      <c r="J513">
        <f>VLOOKUP(Table14[[#This Row],[menu_id]],Table2[#All],6,0)</f>
        <v>10.1</v>
      </c>
      <c r="K513" t="str">
        <f>VLOOKUP(Table14[[#This Row],[menu_id]],Table2[#All],7,0)</f>
        <v>lunch</v>
      </c>
      <c r="L513" t="str">
        <f>VLOOKUP(Table14[[#This Row],[menu_id]],Table2[#All],8,0)</f>
        <v>Seattle</v>
      </c>
    </row>
    <row r="514" spans="1:12" x14ac:dyDescent="0.35">
      <c r="A514" t="s">
        <v>1271</v>
      </c>
      <c r="B514" t="s">
        <v>72</v>
      </c>
      <c r="C514" t="s">
        <v>9</v>
      </c>
      <c r="D514" t="s">
        <v>1272</v>
      </c>
      <c r="E514" t="b">
        <v>1</v>
      </c>
      <c r="F514" s="24">
        <f>VLOOKUP(Table14[[#This Row],[menu_id]],Table2[#All],2,0)</f>
        <v>43564</v>
      </c>
      <c r="G514" t="str">
        <f>VLOOKUP(Table14[[#This Row],[menu_id]],Table2[#All],3,0)</f>
        <v>ee2605cecdb2</v>
      </c>
      <c r="H514" t="str">
        <f>VLOOKUP(Table14[[#This Row],[menu_id]],Table2[#All],4,0)</f>
        <v>76e224451ab7</v>
      </c>
      <c r="I514">
        <f>VLOOKUP(Table14[[#This Row],[menu_id]],Table2[#All],5,0)</f>
        <v>5.5</v>
      </c>
      <c r="J514">
        <f>VLOOKUP(Table14[[#This Row],[menu_id]],Table2[#All],6,0)</f>
        <v>10.1</v>
      </c>
      <c r="K514" t="str">
        <f>VLOOKUP(Table14[[#This Row],[menu_id]],Table2[#All],7,0)</f>
        <v>lunch</v>
      </c>
      <c r="L514" t="str">
        <f>VLOOKUP(Table14[[#This Row],[menu_id]],Table2[#All],8,0)</f>
        <v>Seattle</v>
      </c>
    </row>
    <row r="515" spans="1:12" x14ac:dyDescent="0.35">
      <c r="A515" t="s">
        <v>1273</v>
      </c>
      <c r="B515" t="s">
        <v>23</v>
      </c>
      <c r="C515" t="s">
        <v>9</v>
      </c>
      <c r="D515" t="s">
        <v>1274</v>
      </c>
      <c r="E515" t="b">
        <v>1</v>
      </c>
      <c r="F515" s="24">
        <f>VLOOKUP(Table14[[#This Row],[menu_id]],Table2[#All],2,0)</f>
        <v>43558</v>
      </c>
      <c r="G515" t="str">
        <f>VLOOKUP(Table14[[#This Row],[menu_id]],Table2[#All],3,0)</f>
        <v>eae2c55ae732</v>
      </c>
      <c r="H515" t="str">
        <f>VLOOKUP(Table14[[#This Row],[menu_id]],Table2[#All],4,0)</f>
        <v>d79e3f439363</v>
      </c>
      <c r="I515">
        <f>VLOOKUP(Table14[[#This Row],[menu_id]],Table2[#All],5,0)</f>
        <v>4.5</v>
      </c>
      <c r="J515">
        <f>VLOOKUP(Table14[[#This Row],[menu_id]],Table2[#All],6,0)</f>
        <v>10.1</v>
      </c>
      <c r="K515" t="str">
        <f>VLOOKUP(Table14[[#This Row],[menu_id]],Table2[#All],7,0)</f>
        <v>lunch</v>
      </c>
      <c r="L515" t="str">
        <f>VLOOKUP(Table14[[#This Row],[menu_id]],Table2[#All],8,0)</f>
        <v>Seattle</v>
      </c>
    </row>
    <row r="516" spans="1:12" x14ac:dyDescent="0.35">
      <c r="A516" t="s">
        <v>1275</v>
      </c>
      <c r="B516" t="s">
        <v>94</v>
      </c>
      <c r="C516" t="s">
        <v>9</v>
      </c>
      <c r="D516" t="s">
        <v>1276</v>
      </c>
      <c r="E516" t="b">
        <v>1</v>
      </c>
      <c r="F516" s="24">
        <f>VLOOKUP(Table14[[#This Row],[menu_id]],Table2[#All],2,0)</f>
        <v>43567</v>
      </c>
      <c r="G516" t="str">
        <f>VLOOKUP(Table14[[#This Row],[menu_id]],Table2[#All],3,0)</f>
        <v>4cd6c7a1703b</v>
      </c>
      <c r="H516" t="str">
        <f>VLOOKUP(Table14[[#This Row],[menu_id]],Table2[#All],4,0)</f>
        <v>d223e2bce7cf</v>
      </c>
      <c r="I516">
        <f>VLOOKUP(Table14[[#This Row],[menu_id]],Table2[#All],5,0)</f>
        <v>5</v>
      </c>
      <c r="J516">
        <f>VLOOKUP(Table14[[#This Row],[menu_id]],Table2[#All],6,0)</f>
        <v>10.1</v>
      </c>
      <c r="K516" t="str">
        <f>VLOOKUP(Table14[[#This Row],[menu_id]],Table2[#All],7,0)</f>
        <v>lunch</v>
      </c>
      <c r="L516" t="str">
        <f>VLOOKUP(Table14[[#This Row],[menu_id]],Table2[#All],8,0)</f>
        <v>Seattle</v>
      </c>
    </row>
    <row r="517" spans="1:12" x14ac:dyDescent="0.35">
      <c r="A517" t="s">
        <v>1277</v>
      </c>
      <c r="B517" t="s">
        <v>112</v>
      </c>
      <c r="C517" t="s">
        <v>9</v>
      </c>
      <c r="D517" t="s">
        <v>1278</v>
      </c>
      <c r="E517" t="b">
        <v>1</v>
      </c>
      <c r="F517" s="24">
        <f>VLOOKUP(Table14[[#This Row],[menu_id]],Table2[#All],2,0)</f>
        <v>43564</v>
      </c>
      <c r="G517" t="str">
        <f>VLOOKUP(Table14[[#This Row],[menu_id]],Table2[#All],3,0)</f>
        <v>5b78a469f6af</v>
      </c>
      <c r="H517" t="str">
        <f>VLOOKUP(Table14[[#This Row],[menu_id]],Table2[#All],4,0)</f>
        <v>afa55d0e0004</v>
      </c>
      <c r="I517">
        <f>VLOOKUP(Table14[[#This Row],[menu_id]],Table2[#All],5,0)</f>
        <v>5.99</v>
      </c>
      <c r="J517">
        <f>VLOOKUP(Table14[[#This Row],[menu_id]],Table2[#All],6,0)</f>
        <v>11.5</v>
      </c>
      <c r="K517" t="str">
        <f>VLOOKUP(Table14[[#This Row],[menu_id]],Table2[#All],7,0)</f>
        <v>lunch</v>
      </c>
      <c r="L517" t="str">
        <f>VLOOKUP(Table14[[#This Row],[menu_id]],Table2[#All],8,0)</f>
        <v>Chicago</v>
      </c>
    </row>
    <row r="518" spans="1:12" x14ac:dyDescent="0.35">
      <c r="A518" t="s">
        <v>1279</v>
      </c>
      <c r="B518" t="s">
        <v>52</v>
      </c>
      <c r="C518" t="s">
        <v>9</v>
      </c>
      <c r="D518" t="s">
        <v>1280</v>
      </c>
      <c r="E518" t="b">
        <v>1</v>
      </c>
      <c r="F518" s="24">
        <f>VLOOKUP(Table14[[#This Row],[menu_id]],Table2[#All],2,0)</f>
        <v>43557</v>
      </c>
      <c r="G518" t="str">
        <f>VLOOKUP(Table14[[#This Row],[menu_id]],Table2[#All],3,0)</f>
        <v>99dbc3b2d75c</v>
      </c>
      <c r="H518" t="str">
        <f>VLOOKUP(Table14[[#This Row],[menu_id]],Table2[#All],4,0)</f>
        <v>d7730782fbfb</v>
      </c>
      <c r="I518">
        <f>VLOOKUP(Table14[[#This Row],[menu_id]],Table2[#All],5,0)</f>
        <v>5.75</v>
      </c>
      <c r="J518">
        <f>VLOOKUP(Table14[[#This Row],[menu_id]],Table2[#All],6,0)</f>
        <v>10.1</v>
      </c>
      <c r="K518" t="str">
        <f>VLOOKUP(Table14[[#This Row],[menu_id]],Table2[#All],7,0)</f>
        <v>lunch</v>
      </c>
      <c r="L518" t="str">
        <f>VLOOKUP(Table14[[#This Row],[menu_id]],Table2[#All],8,0)</f>
        <v>Seattle</v>
      </c>
    </row>
    <row r="519" spans="1:12" x14ac:dyDescent="0.35">
      <c r="A519" t="s">
        <v>1281</v>
      </c>
      <c r="B519" t="s">
        <v>225</v>
      </c>
      <c r="C519" t="s">
        <v>9</v>
      </c>
      <c r="D519" t="s">
        <v>1282</v>
      </c>
      <c r="E519" t="b">
        <v>1</v>
      </c>
      <c r="F519" s="24">
        <f>VLOOKUP(Table14[[#This Row],[menu_id]],Table2[#All],2,0)</f>
        <v>43559</v>
      </c>
      <c r="G519" t="str">
        <f>VLOOKUP(Table14[[#This Row],[menu_id]],Table2[#All],3,0)</f>
        <v>2e1282b7ffa0</v>
      </c>
      <c r="H519" t="str">
        <f>VLOOKUP(Table14[[#This Row],[menu_id]],Table2[#All],4,0)</f>
        <v>e7202ab74a2f</v>
      </c>
      <c r="I519">
        <f>VLOOKUP(Table14[[#This Row],[menu_id]],Table2[#All],5,0)</f>
        <v>5</v>
      </c>
      <c r="J519">
        <f>VLOOKUP(Table14[[#This Row],[menu_id]],Table2[#All],6,0)</f>
        <v>10.1</v>
      </c>
      <c r="K519" t="str">
        <f>VLOOKUP(Table14[[#This Row],[menu_id]],Table2[#All],7,0)</f>
        <v>lunch</v>
      </c>
      <c r="L519" t="str">
        <f>VLOOKUP(Table14[[#This Row],[menu_id]],Table2[#All],8,0)</f>
        <v>Seattle</v>
      </c>
    </row>
    <row r="520" spans="1:12" x14ac:dyDescent="0.35">
      <c r="A520" t="s">
        <v>1283</v>
      </c>
      <c r="B520" t="s">
        <v>91</v>
      </c>
      <c r="C520" t="s">
        <v>9</v>
      </c>
      <c r="D520" t="s">
        <v>1284</v>
      </c>
      <c r="E520" t="b">
        <v>1</v>
      </c>
      <c r="F520" s="24">
        <f>VLOOKUP(Table14[[#This Row],[menu_id]],Table2[#All],2,0)</f>
        <v>43557</v>
      </c>
      <c r="G520" t="str">
        <f>VLOOKUP(Table14[[#This Row],[menu_id]],Table2[#All],3,0)</f>
        <v>d74b38211905</v>
      </c>
      <c r="H520" t="str">
        <f>VLOOKUP(Table14[[#This Row],[menu_id]],Table2[#All],4,0)</f>
        <v>063beecf1419</v>
      </c>
      <c r="I520">
        <f>VLOOKUP(Table14[[#This Row],[menu_id]],Table2[#All],5,0)</f>
        <v>10.050000000000001</v>
      </c>
      <c r="J520">
        <f>VLOOKUP(Table14[[#This Row],[menu_id]],Table2[#All],6,0)</f>
        <v>11.5</v>
      </c>
      <c r="K520" t="str">
        <f>VLOOKUP(Table14[[#This Row],[menu_id]],Table2[#All],7,0)</f>
        <v>lunch</v>
      </c>
      <c r="L520" t="str">
        <f>VLOOKUP(Table14[[#This Row],[menu_id]],Table2[#All],8,0)</f>
        <v>Chicago</v>
      </c>
    </row>
    <row r="521" spans="1:12" x14ac:dyDescent="0.35">
      <c r="A521" t="s">
        <v>1285</v>
      </c>
      <c r="B521" t="s">
        <v>336</v>
      </c>
      <c r="C521" t="s">
        <v>9</v>
      </c>
      <c r="D521" t="s">
        <v>1286</v>
      </c>
      <c r="E521" t="b">
        <v>1</v>
      </c>
      <c r="F521" s="24">
        <f>VLOOKUP(Table14[[#This Row],[menu_id]],Table2[#All],2,0)</f>
        <v>43556</v>
      </c>
      <c r="G521" t="str">
        <f>VLOOKUP(Table14[[#This Row],[menu_id]],Table2[#All],3,0)</f>
        <v>41cbd225a772</v>
      </c>
      <c r="H521" t="str">
        <f>VLOOKUP(Table14[[#This Row],[menu_id]],Table2[#All],4,0)</f>
        <v>b2ef540e3dbe</v>
      </c>
      <c r="I521">
        <f>VLOOKUP(Table14[[#This Row],[menu_id]],Table2[#All],5,0)</f>
        <v>6.8</v>
      </c>
      <c r="J521">
        <f>VLOOKUP(Table14[[#This Row],[menu_id]],Table2[#All],6,0)</f>
        <v>10.1</v>
      </c>
      <c r="K521" t="str">
        <f>VLOOKUP(Table14[[#This Row],[menu_id]],Table2[#All],7,0)</f>
        <v>lunch</v>
      </c>
      <c r="L521" t="str">
        <f>VLOOKUP(Table14[[#This Row],[menu_id]],Table2[#All],8,0)</f>
        <v>Seattle</v>
      </c>
    </row>
    <row r="522" spans="1:12" x14ac:dyDescent="0.35">
      <c r="A522" t="s">
        <v>1287</v>
      </c>
      <c r="B522" t="s">
        <v>241</v>
      </c>
      <c r="C522" t="s">
        <v>9</v>
      </c>
      <c r="D522" t="s">
        <v>137</v>
      </c>
      <c r="E522" t="b">
        <v>1</v>
      </c>
      <c r="F522" s="24">
        <f>VLOOKUP(Table14[[#This Row],[menu_id]],Table2[#All],2,0)</f>
        <v>43559</v>
      </c>
      <c r="G522" t="str">
        <f>VLOOKUP(Table14[[#This Row],[menu_id]],Table2[#All],3,0)</f>
        <v>bd6c55a7113c</v>
      </c>
      <c r="H522" t="str">
        <f>VLOOKUP(Table14[[#This Row],[menu_id]],Table2[#All],4,0)</f>
        <v>32524ba7065d</v>
      </c>
      <c r="I522">
        <f>VLOOKUP(Table14[[#This Row],[menu_id]],Table2[#All],5,0)</f>
        <v>5.7</v>
      </c>
      <c r="J522">
        <f>VLOOKUP(Table14[[#This Row],[menu_id]],Table2[#All],6,0)</f>
        <v>10.1</v>
      </c>
      <c r="K522" t="str">
        <f>VLOOKUP(Table14[[#This Row],[menu_id]],Table2[#All],7,0)</f>
        <v>lunch</v>
      </c>
      <c r="L522" t="str">
        <f>VLOOKUP(Table14[[#This Row],[menu_id]],Table2[#All],8,0)</f>
        <v>Seattle</v>
      </c>
    </row>
    <row r="523" spans="1:12" x14ac:dyDescent="0.35">
      <c r="A523" t="s">
        <v>1288</v>
      </c>
      <c r="B523" t="s">
        <v>134</v>
      </c>
      <c r="C523" t="s">
        <v>9</v>
      </c>
      <c r="D523" t="s">
        <v>1289</v>
      </c>
      <c r="E523" t="b">
        <v>1</v>
      </c>
      <c r="F523" s="24">
        <f>VLOOKUP(Table14[[#This Row],[menu_id]],Table2[#All],2,0)</f>
        <v>43559</v>
      </c>
      <c r="G523" t="str">
        <f>VLOOKUP(Table14[[#This Row],[menu_id]],Table2[#All],3,0)</f>
        <v>4e1ff031d14e</v>
      </c>
      <c r="H523" t="str">
        <f>VLOOKUP(Table14[[#This Row],[menu_id]],Table2[#All],4,0)</f>
        <v>d7730782fbfb</v>
      </c>
      <c r="I523">
        <f>VLOOKUP(Table14[[#This Row],[menu_id]],Table2[#All],5,0)</f>
        <v>5.75</v>
      </c>
      <c r="J523">
        <f>VLOOKUP(Table14[[#This Row],[menu_id]],Table2[#All],6,0)</f>
        <v>10.1</v>
      </c>
      <c r="K523" t="str">
        <f>VLOOKUP(Table14[[#This Row],[menu_id]],Table2[#All],7,0)</f>
        <v>lunch</v>
      </c>
      <c r="L523" t="str">
        <f>VLOOKUP(Table14[[#This Row],[menu_id]],Table2[#All],8,0)</f>
        <v>Seattle</v>
      </c>
    </row>
    <row r="524" spans="1:12" x14ac:dyDescent="0.35">
      <c r="A524" t="s">
        <v>1290</v>
      </c>
      <c r="B524" t="s">
        <v>134</v>
      </c>
      <c r="C524" t="s">
        <v>9</v>
      </c>
      <c r="D524" t="s">
        <v>1291</v>
      </c>
      <c r="E524" t="b">
        <v>1</v>
      </c>
      <c r="F524" s="24">
        <f>VLOOKUP(Table14[[#This Row],[menu_id]],Table2[#All],2,0)</f>
        <v>43559</v>
      </c>
      <c r="G524" t="str">
        <f>VLOOKUP(Table14[[#This Row],[menu_id]],Table2[#All],3,0)</f>
        <v>4e1ff031d14e</v>
      </c>
      <c r="H524" t="str">
        <f>VLOOKUP(Table14[[#This Row],[menu_id]],Table2[#All],4,0)</f>
        <v>d7730782fbfb</v>
      </c>
      <c r="I524">
        <f>VLOOKUP(Table14[[#This Row],[menu_id]],Table2[#All],5,0)</f>
        <v>5.75</v>
      </c>
      <c r="J524">
        <f>VLOOKUP(Table14[[#This Row],[menu_id]],Table2[#All],6,0)</f>
        <v>10.1</v>
      </c>
      <c r="K524" t="str">
        <f>VLOOKUP(Table14[[#This Row],[menu_id]],Table2[#All],7,0)</f>
        <v>lunch</v>
      </c>
      <c r="L524" t="str">
        <f>VLOOKUP(Table14[[#This Row],[menu_id]],Table2[#All],8,0)</f>
        <v>Seattle</v>
      </c>
    </row>
    <row r="525" spans="1:12" x14ac:dyDescent="0.35">
      <c r="A525" t="s">
        <v>1292</v>
      </c>
      <c r="B525" t="s">
        <v>375</v>
      </c>
      <c r="C525" t="s">
        <v>9</v>
      </c>
      <c r="D525" t="s">
        <v>1293</v>
      </c>
      <c r="E525" t="b">
        <v>0</v>
      </c>
      <c r="F525" s="24">
        <f>VLOOKUP(Table14[[#This Row],[menu_id]],Table2[#All],2,0)</f>
        <v>43566</v>
      </c>
      <c r="G525" t="str">
        <f>VLOOKUP(Table14[[#This Row],[menu_id]],Table2[#All],3,0)</f>
        <v>1670a5c33856</v>
      </c>
      <c r="H525" t="str">
        <f>VLOOKUP(Table14[[#This Row],[menu_id]],Table2[#All],4,0)</f>
        <v>ffcff44b013c</v>
      </c>
      <c r="I525">
        <f>VLOOKUP(Table14[[#This Row],[menu_id]],Table2[#All],5,0)</f>
        <v>6.25</v>
      </c>
      <c r="J525">
        <f>VLOOKUP(Table14[[#This Row],[menu_id]],Table2[#All],6,0)</f>
        <v>10.1</v>
      </c>
      <c r="K525" t="str">
        <f>VLOOKUP(Table14[[#This Row],[menu_id]],Table2[#All],7,0)</f>
        <v>lunch</v>
      </c>
      <c r="L525" t="str">
        <f>VLOOKUP(Table14[[#This Row],[menu_id]],Table2[#All],8,0)</f>
        <v>Seattle</v>
      </c>
    </row>
    <row r="526" spans="1:12" x14ac:dyDescent="0.35">
      <c r="A526" t="s">
        <v>1294</v>
      </c>
      <c r="B526" t="s">
        <v>86</v>
      </c>
      <c r="C526" t="s">
        <v>9</v>
      </c>
      <c r="D526" t="s">
        <v>1295</v>
      </c>
      <c r="E526" t="b">
        <v>0</v>
      </c>
      <c r="F526" s="24">
        <f>VLOOKUP(Table14[[#This Row],[menu_id]],Table2[#All],2,0)</f>
        <v>43560</v>
      </c>
      <c r="G526" t="str">
        <f>VLOOKUP(Table14[[#This Row],[menu_id]],Table2[#All],3,0)</f>
        <v>1def3455f809</v>
      </c>
      <c r="H526" t="str">
        <f>VLOOKUP(Table14[[#This Row],[menu_id]],Table2[#All],4,0)</f>
        <v>2a11908c23df</v>
      </c>
      <c r="I526">
        <f>VLOOKUP(Table14[[#This Row],[menu_id]],Table2[#All],5,0)</f>
        <v>6</v>
      </c>
      <c r="J526">
        <f>VLOOKUP(Table14[[#This Row],[menu_id]],Table2[#All],6,0)</f>
        <v>10.1</v>
      </c>
      <c r="K526" t="str">
        <f>VLOOKUP(Table14[[#This Row],[menu_id]],Table2[#All],7,0)</f>
        <v>lunch</v>
      </c>
      <c r="L526" t="str">
        <f>VLOOKUP(Table14[[#This Row],[menu_id]],Table2[#All],8,0)</f>
        <v>Seattle</v>
      </c>
    </row>
    <row r="527" spans="1:12" x14ac:dyDescent="0.35">
      <c r="A527" t="s">
        <v>1296</v>
      </c>
      <c r="B527" t="s">
        <v>346</v>
      </c>
      <c r="C527" t="s">
        <v>9</v>
      </c>
      <c r="D527" t="s">
        <v>1297</v>
      </c>
      <c r="E527" t="b">
        <v>1</v>
      </c>
      <c r="F527" s="24">
        <f>VLOOKUP(Table14[[#This Row],[menu_id]],Table2[#All],2,0)</f>
        <v>43564</v>
      </c>
      <c r="G527" t="str">
        <f>VLOOKUP(Table14[[#This Row],[menu_id]],Table2[#All],3,0)</f>
        <v>e310c04649e0</v>
      </c>
      <c r="H527" t="str">
        <f>VLOOKUP(Table14[[#This Row],[menu_id]],Table2[#All],4,0)</f>
        <v>340fb85a346c</v>
      </c>
      <c r="I527">
        <f>VLOOKUP(Table14[[#This Row],[menu_id]],Table2[#All],5,0)</f>
        <v>5.8</v>
      </c>
      <c r="J527">
        <f>VLOOKUP(Table14[[#This Row],[menu_id]],Table2[#All],6,0)</f>
        <v>10.1</v>
      </c>
      <c r="K527" t="str">
        <f>VLOOKUP(Table14[[#This Row],[menu_id]],Table2[#All],7,0)</f>
        <v>lunch</v>
      </c>
      <c r="L527" t="str">
        <f>VLOOKUP(Table14[[#This Row],[menu_id]],Table2[#All],8,0)</f>
        <v>Seattle</v>
      </c>
    </row>
    <row r="528" spans="1:12" x14ac:dyDescent="0.35">
      <c r="A528" t="s">
        <v>1298</v>
      </c>
      <c r="B528" t="s">
        <v>202</v>
      </c>
      <c r="C528" t="s">
        <v>9</v>
      </c>
      <c r="D528" t="s">
        <v>1299</v>
      </c>
      <c r="E528" t="b">
        <v>1</v>
      </c>
      <c r="F528" s="24">
        <f>VLOOKUP(Table14[[#This Row],[menu_id]],Table2[#All],2,0)</f>
        <v>43563</v>
      </c>
      <c r="G528" t="str">
        <f>VLOOKUP(Table14[[#This Row],[menu_id]],Table2[#All],3,0)</f>
        <v>edfff5bf01fa</v>
      </c>
      <c r="H528" t="str">
        <f>VLOOKUP(Table14[[#This Row],[menu_id]],Table2[#All],4,0)</f>
        <v>8537e1327cdb</v>
      </c>
      <c r="I528">
        <f>VLOOKUP(Table14[[#This Row],[menu_id]],Table2[#All],5,0)</f>
        <v>4.95</v>
      </c>
      <c r="J528">
        <f>VLOOKUP(Table14[[#This Row],[menu_id]],Table2[#All],6,0)</f>
        <v>10.1</v>
      </c>
      <c r="K528" t="str">
        <f>VLOOKUP(Table14[[#This Row],[menu_id]],Table2[#All],7,0)</f>
        <v>lunch</v>
      </c>
      <c r="L528" t="str">
        <f>VLOOKUP(Table14[[#This Row],[menu_id]],Table2[#All],8,0)</f>
        <v>Seattle</v>
      </c>
    </row>
    <row r="529" spans="1:12" x14ac:dyDescent="0.35">
      <c r="A529" t="s">
        <v>1300</v>
      </c>
      <c r="B529" t="s">
        <v>115</v>
      </c>
      <c r="C529" t="s">
        <v>9</v>
      </c>
      <c r="D529" t="s">
        <v>1301</v>
      </c>
      <c r="E529" t="b">
        <v>1</v>
      </c>
      <c r="F529" s="24">
        <f>VLOOKUP(Table14[[#This Row],[menu_id]],Table2[#All],2,0)</f>
        <v>43560</v>
      </c>
      <c r="G529" t="str">
        <f>VLOOKUP(Table14[[#This Row],[menu_id]],Table2[#All],3,0)</f>
        <v>12c81d9a0351</v>
      </c>
      <c r="H529" t="str">
        <f>VLOOKUP(Table14[[#This Row],[menu_id]],Table2[#All],4,0)</f>
        <v>d7730782fbfb</v>
      </c>
      <c r="I529">
        <f>VLOOKUP(Table14[[#This Row],[menu_id]],Table2[#All],5,0)</f>
        <v>5.75</v>
      </c>
      <c r="J529">
        <f>VLOOKUP(Table14[[#This Row],[menu_id]],Table2[#All],6,0)</f>
        <v>10.1</v>
      </c>
      <c r="K529" t="str">
        <f>VLOOKUP(Table14[[#This Row],[menu_id]],Table2[#All],7,0)</f>
        <v>lunch</v>
      </c>
      <c r="L529" t="str">
        <f>VLOOKUP(Table14[[#This Row],[menu_id]],Table2[#All],8,0)</f>
        <v>Seattle</v>
      </c>
    </row>
    <row r="530" spans="1:12" x14ac:dyDescent="0.35">
      <c r="A530" t="s">
        <v>1302</v>
      </c>
      <c r="B530" t="s">
        <v>241</v>
      </c>
      <c r="C530" t="s">
        <v>9</v>
      </c>
      <c r="D530" t="s">
        <v>1303</v>
      </c>
      <c r="E530" t="b">
        <v>1</v>
      </c>
      <c r="F530" s="24">
        <f>VLOOKUP(Table14[[#This Row],[menu_id]],Table2[#All],2,0)</f>
        <v>43559</v>
      </c>
      <c r="G530" t="str">
        <f>VLOOKUP(Table14[[#This Row],[menu_id]],Table2[#All],3,0)</f>
        <v>bd6c55a7113c</v>
      </c>
      <c r="H530" t="str">
        <f>VLOOKUP(Table14[[#This Row],[menu_id]],Table2[#All],4,0)</f>
        <v>32524ba7065d</v>
      </c>
      <c r="I530">
        <f>VLOOKUP(Table14[[#This Row],[menu_id]],Table2[#All],5,0)</f>
        <v>5.7</v>
      </c>
      <c r="J530">
        <f>VLOOKUP(Table14[[#This Row],[menu_id]],Table2[#All],6,0)</f>
        <v>10.1</v>
      </c>
      <c r="K530" t="str">
        <f>VLOOKUP(Table14[[#This Row],[menu_id]],Table2[#All],7,0)</f>
        <v>lunch</v>
      </c>
      <c r="L530" t="str">
        <f>VLOOKUP(Table14[[#This Row],[menu_id]],Table2[#All],8,0)</f>
        <v>Seattle</v>
      </c>
    </row>
    <row r="531" spans="1:12" x14ac:dyDescent="0.35">
      <c r="A531" t="s">
        <v>1304</v>
      </c>
      <c r="B531" t="s">
        <v>241</v>
      </c>
      <c r="C531" t="s">
        <v>9</v>
      </c>
      <c r="D531" t="s">
        <v>1305</v>
      </c>
      <c r="E531" t="b">
        <v>1</v>
      </c>
      <c r="F531" s="24">
        <f>VLOOKUP(Table14[[#This Row],[menu_id]],Table2[#All],2,0)</f>
        <v>43559</v>
      </c>
      <c r="G531" t="str">
        <f>VLOOKUP(Table14[[#This Row],[menu_id]],Table2[#All],3,0)</f>
        <v>bd6c55a7113c</v>
      </c>
      <c r="H531" t="str">
        <f>VLOOKUP(Table14[[#This Row],[menu_id]],Table2[#All],4,0)</f>
        <v>32524ba7065d</v>
      </c>
      <c r="I531">
        <f>VLOOKUP(Table14[[#This Row],[menu_id]],Table2[#All],5,0)</f>
        <v>5.7</v>
      </c>
      <c r="J531">
        <f>VLOOKUP(Table14[[#This Row],[menu_id]],Table2[#All],6,0)</f>
        <v>10.1</v>
      </c>
      <c r="K531" t="str">
        <f>VLOOKUP(Table14[[#This Row],[menu_id]],Table2[#All],7,0)</f>
        <v>lunch</v>
      </c>
      <c r="L531" t="str">
        <f>VLOOKUP(Table14[[#This Row],[menu_id]],Table2[#All],8,0)</f>
        <v>Seattle</v>
      </c>
    </row>
    <row r="532" spans="1:12" x14ac:dyDescent="0.35">
      <c r="A532" t="s">
        <v>1306</v>
      </c>
      <c r="B532" t="s">
        <v>211</v>
      </c>
      <c r="C532" t="s">
        <v>9</v>
      </c>
      <c r="D532" t="s">
        <v>1307</v>
      </c>
      <c r="E532" t="b">
        <v>1</v>
      </c>
      <c r="F532" s="24">
        <f>VLOOKUP(Table14[[#This Row],[menu_id]],Table2[#All],2,0)</f>
        <v>43564</v>
      </c>
      <c r="G532" t="str">
        <f>VLOOKUP(Table14[[#This Row],[menu_id]],Table2[#All],3,0)</f>
        <v>8c02e5587b5b</v>
      </c>
      <c r="H532" t="str">
        <f>VLOOKUP(Table14[[#This Row],[menu_id]],Table2[#All],4,0)</f>
        <v>034156a10a72</v>
      </c>
      <c r="I532">
        <f>VLOOKUP(Table14[[#This Row],[menu_id]],Table2[#All],5,0)</f>
        <v>5.15</v>
      </c>
      <c r="J532">
        <f>VLOOKUP(Table14[[#This Row],[menu_id]],Table2[#All],6,0)</f>
        <v>11.5</v>
      </c>
      <c r="K532" t="str">
        <f>VLOOKUP(Table14[[#This Row],[menu_id]],Table2[#All],7,0)</f>
        <v>lunch</v>
      </c>
      <c r="L532" t="str">
        <f>VLOOKUP(Table14[[#This Row],[menu_id]],Table2[#All],8,0)</f>
        <v>Chicago</v>
      </c>
    </row>
    <row r="533" spans="1:12" x14ac:dyDescent="0.35">
      <c r="A533" t="s">
        <v>1308</v>
      </c>
      <c r="B533" t="s">
        <v>68</v>
      </c>
      <c r="C533" t="s">
        <v>9</v>
      </c>
      <c r="D533" t="s">
        <v>1309</v>
      </c>
      <c r="E533" t="b">
        <v>1</v>
      </c>
      <c r="F533" s="24">
        <f>VLOOKUP(Table14[[#This Row],[menu_id]],Table2[#All],2,0)</f>
        <v>43560</v>
      </c>
      <c r="G533" t="str">
        <f>VLOOKUP(Table14[[#This Row],[menu_id]],Table2[#All],3,0)</f>
        <v>f89ec17a8f5f</v>
      </c>
      <c r="H533" t="str">
        <f>VLOOKUP(Table14[[#This Row],[menu_id]],Table2[#All],4,0)</f>
        <v>a06b1ea8c279</v>
      </c>
      <c r="I533">
        <f>VLOOKUP(Table14[[#This Row],[menu_id]],Table2[#All],5,0)</f>
        <v>6.8</v>
      </c>
      <c r="J533">
        <f>VLOOKUP(Table14[[#This Row],[menu_id]],Table2[#All],6,0)</f>
        <v>10.1</v>
      </c>
      <c r="K533" t="str">
        <f>VLOOKUP(Table14[[#This Row],[menu_id]],Table2[#All],7,0)</f>
        <v>lunch</v>
      </c>
      <c r="L533" t="str">
        <f>VLOOKUP(Table14[[#This Row],[menu_id]],Table2[#All],8,0)</f>
        <v>Seattle</v>
      </c>
    </row>
    <row r="534" spans="1:12" x14ac:dyDescent="0.35">
      <c r="A534" t="s">
        <v>1310</v>
      </c>
      <c r="B534" t="s">
        <v>286</v>
      </c>
      <c r="C534" t="s">
        <v>9</v>
      </c>
      <c r="D534" t="s">
        <v>1311</v>
      </c>
      <c r="E534" t="b">
        <v>1</v>
      </c>
      <c r="F534" s="24">
        <f>VLOOKUP(Table14[[#This Row],[menu_id]],Table2[#All],2,0)</f>
        <v>43557</v>
      </c>
      <c r="G534" t="str">
        <f>VLOOKUP(Table14[[#This Row],[menu_id]],Table2[#All],3,0)</f>
        <v>0b0897e22802</v>
      </c>
      <c r="H534" t="str">
        <f>VLOOKUP(Table14[[#This Row],[menu_id]],Table2[#All],4,0)</f>
        <v>a5a1955b27fc</v>
      </c>
      <c r="I534">
        <f>VLOOKUP(Table14[[#This Row],[menu_id]],Table2[#All],5,0)</f>
        <v>5</v>
      </c>
      <c r="J534">
        <f>VLOOKUP(Table14[[#This Row],[menu_id]],Table2[#All],6,0)</f>
        <v>11.5</v>
      </c>
      <c r="K534" t="str">
        <f>VLOOKUP(Table14[[#This Row],[menu_id]],Table2[#All],7,0)</f>
        <v>lunch</v>
      </c>
      <c r="L534" t="str">
        <f>VLOOKUP(Table14[[#This Row],[menu_id]],Table2[#All],8,0)</f>
        <v>Chicago</v>
      </c>
    </row>
    <row r="535" spans="1:12" x14ac:dyDescent="0.35">
      <c r="A535" t="s">
        <v>1312</v>
      </c>
      <c r="B535" t="s">
        <v>346</v>
      </c>
      <c r="C535" t="s">
        <v>9</v>
      </c>
      <c r="D535" t="s">
        <v>1313</v>
      </c>
      <c r="E535" t="b">
        <v>1</v>
      </c>
      <c r="F535" s="24">
        <f>VLOOKUP(Table14[[#This Row],[menu_id]],Table2[#All],2,0)</f>
        <v>43564</v>
      </c>
      <c r="G535" t="str">
        <f>VLOOKUP(Table14[[#This Row],[menu_id]],Table2[#All],3,0)</f>
        <v>e310c04649e0</v>
      </c>
      <c r="H535" t="str">
        <f>VLOOKUP(Table14[[#This Row],[menu_id]],Table2[#All],4,0)</f>
        <v>340fb85a346c</v>
      </c>
      <c r="I535">
        <f>VLOOKUP(Table14[[#This Row],[menu_id]],Table2[#All],5,0)</f>
        <v>5.8</v>
      </c>
      <c r="J535">
        <f>VLOOKUP(Table14[[#This Row],[menu_id]],Table2[#All],6,0)</f>
        <v>10.1</v>
      </c>
      <c r="K535" t="str">
        <f>VLOOKUP(Table14[[#This Row],[menu_id]],Table2[#All],7,0)</f>
        <v>lunch</v>
      </c>
      <c r="L535" t="str">
        <f>VLOOKUP(Table14[[#This Row],[menu_id]],Table2[#All],8,0)</f>
        <v>Seattle</v>
      </c>
    </row>
    <row r="536" spans="1:12" x14ac:dyDescent="0.35">
      <c r="A536" t="s">
        <v>1314</v>
      </c>
      <c r="B536" t="s">
        <v>162</v>
      </c>
      <c r="C536" t="s">
        <v>9</v>
      </c>
      <c r="D536" t="s">
        <v>1315</v>
      </c>
      <c r="E536" t="b">
        <v>1</v>
      </c>
      <c r="F536" s="24">
        <f>VLOOKUP(Table14[[#This Row],[menu_id]],Table2[#All],2,0)</f>
        <v>43556</v>
      </c>
      <c r="G536" t="str">
        <f>VLOOKUP(Table14[[#This Row],[menu_id]],Table2[#All],3,0)</f>
        <v>71d6b72a3bf9</v>
      </c>
      <c r="H536" t="str">
        <f>VLOOKUP(Table14[[#This Row],[menu_id]],Table2[#All],4,0)</f>
        <v>8d29781a8b2f</v>
      </c>
      <c r="I536">
        <f>VLOOKUP(Table14[[#This Row],[menu_id]],Table2[#All],5,0)</f>
        <v>4.5</v>
      </c>
      <c r="J536">
        <f>VLOOKUP(Table14[[#This Row],[menu_id]],Table2[#All],6,0)</f>
        <v>11.5</v>
      </c>
      <c r="K536" t="str">
        <f>VLOOKUP(Table14[[#This Row],[menu_id]],Table2[#All],7,0)</f>
        <v>lunch</v>
      </c>
      <c r="L536" t="str">
        <f>VLOOKUP(Table14[[#This Row],[menu_id]],Table2[#All],8,0)</f>
        <v>Chicago</v>
      </c>
    </row>
    <row r="537" spans="1:12" x14ac:dyDescent="0.35">
      <c r="A537" t="s">
        <v>1316</v>
      </c>
      <c r="B537" t="s">
        <v>35</v>
      </c>
      <c r="C537" t="s">
        <v>9</v>
      </c>
      <c r="D537" t="s">
        <v>1317</v>
      </c>
      <c r="E537" t="b">
        <v>1</v>
      </c>
      <c r="F537" s="24">
        <f>VLOOKUP(Table14[[#This Row],[menu_id]],Table2[#All],2,0)</f>
        <v>43564</v>
      </c>
      <c r="G537" t="str">
        <f>VLOOKUP(Table14[[#This Row],[menu_id]],Table2[#All],3,0)</f>
        <v>1c44a83add01</v>
      </c>
      <c r="H537" t="str">
        <f>VLOOKUP(Table14[[#This Row],[menu_id]],Table2[#All],4,0)</f>
        <v>810dadc655e9</v>
      </c>
      <c r="I537">
        <f>VLOOKUP(Table14[[#This Row],[menu_id]],Table2[#All],5,0)</f>
        <v>5</v>
      </c>
      <c r="J537">
        <f>VLOOKUP(Table14[[#This Row],[menu_id]],Table2[#All],6,0)</f>
        <v>10.1</v>
      </c>
      <c r="K537" t="str">
        <f>VLOOKUP(Table14[[#This Row],[menu_id]],Table2[#All],7,0)</f>
        <v>lunch</v>
      </c>
      <c r="L537" t="str">
        <f>VLOOKUP(Table14[[#This Row],[menu_id]],Table2[#All],8,0)</f>
        <v>Seattle</v>
      </c>
    </row>
    <row r="538" spans="1:12" x14ac:dyDescent="0.35">
      <c r="A538" t="s">
        <v>1318</v>
      </c>
      <c r="B538" t="s">
        <v>23</v>
      </c>
      <c r="C538" t="s">
        <v>9</v>
      </c>
      <c r="D538" t="s">
        <v>1319</v>
      </c>
      <c r="E538" t="b">
        <v>1</v>
      </c>
      <c r="F538" s="24">
        <f>VLOOKUP(Table14[[#This Row],[menu_id]],Table2[#All],2,0)</f>
        <v>43558</v>
      </c>
      <c r="G538" t="str">
        <f>VLOOKUP(Table14[[#This Row],[menu_id]],Table2[#All],3,0)</f>
        <v>eae2c55ae732</v>
      </c>
      <c r="H538" t="str">
        <f>VLOOKUP(Table14[[#This Row],[menu_id]],Table2[#All],4,0)</f>
        <v>d79e3f439363</v>
      </c>
      <c r="I538">
        <f>VLOOKUP(Table14[[#This Row],[menu_id]],Table2[#All],5,0)</f>
        <v>4.5</v>
      </c>
      <c r="J538">
        <f>VLOOKUP(Table14[[#This Row],[menu_id]],Table2[#All],6,0)</f>
        <v>10.1</v>
      </c>
      <c r="K538" t="str">
        <f>VLOOKUP(Table14[[#This Row],[menu_id]],Table2[#All],7,0)</f>
        <v>lunch</v>
      </c>
      <c r="L538" t="str">
        <f>VLOOKUP(Table14[[#This Row],[menu_id]],Table2[#All],8,0)</f>
        <v>Seattle</v>
      </c>
    </row>
    <row r="539" spans="1:12" x14ac:dyDescent="0.35">
      <c r="A539" t="s">
        <v>1320</v>
      </c>
      <c r="B539" t="s">
        <v>375</v>
      </c>
      <c r="C539" t="s">
        <v>9</v>
      </c>
      <c r="D539" t="s">
        <v>1321</v>
      </c>
      <c r="E539" t="b">
        <v>1</v>
      </c>
      <c r="F539" s="24">
        <f>VLOOKUP(Table14[[#This Row],[menu_id]],Table2[#All],2,0)</f>
        <v>43566</v>
      </c>
      <c r="G539" t="str">
        <f>VLOOKUP(Table14[[#This Row],[menu_id]],Table2[#All],3,0)</f>
        <v>1670a5c33856</v>
      </c>
      <c r="H539" t="str">
        <f>VLOOKUP(Table14[[#This Row],[menu_id]],Table2[#All],4,0)</f>
        <v>ffcff44b013c</v>
      </c>
      <c r="I539">
        <f>VLOOKUP(Table14[[#This Row],[menu_id]],Table2[#All],5,0)</f>
        <v>6.25</v>
      </c>
      <c r="J539">
        <f>VLOOKUP(Table14[[#This Row],[menu_id]],Table2[#All],6,0)</f>
        <v>10.1</v>
      </c>
      <c r="K539" t="str">
        <f>VLOOKUP(Table14[[#This Row],[menu_id]],Table2[#All],7,0)</f>
        <v>lunch</v>
      </c>
      <c r="L539" t="str">
        <f>VLOOKUP(Table14[[#This Row],[menu_id]],Table2[#All],8,0)</f>
        <v>Seattle</v>
      </c>
    </row>
    <row r="540" spans="1:12" x14ac:dyDescent="0.35">
      <c r="A540" t="s">
        <v>1322</v>
      </c>
      <c r="B540" t="s">
        <v>12</v>
      </c>
      <c r="C540" t="s">
        <v>9</v>
      </c>
      <c r="D540" t="s">
        <v>1323</v>
      </c>
      <c r="E540" t="b">
        <v>1</v>
      </c>
      <c r="F540" s="24">
        <f>VLOOKUP(Table14[[#This Row],[menu_id]],Table2[#All],2,0)</f>
        <v>43565</v>
      </c>
      <c r="G540" t="str">
        <f>VLOOKUP(Table14[[#This Row],[menu_id]],Table2[#All],3,0)</f>
        <v>a96bf3d329be</v>
      </c>
      <c r="H540" t="str">
        <f>VLOOKUP(Table14[[#This Row],[menu_id]],Table2[#All],4,0)</f>
        <v>b2ef540e3dbe</v>
      </c>
      <c r="I540">
        <f>VLOOKUP(Table14[[#This Row],[menu_id]],Table2[#All],5,0)</f>
        <v>6.8</v>
      </c>
      <c r="J540">
        <f>VLOOKUP(Table14[[#This Row],[menu_id]],Table2[#All],6,0)</f>
        <v>10.1</v>
      </c>
      <c r="K540" t="str">
        <f>VLOOKUP(Table14[[#This Row],[menu_id]],Table2[#All],7,0)</f>
        <v>lunch</v>
      </c>
      <c r="L540" t="str">
        <f>VLOOKUP(Table14[[#This Row],[menu_id]],Table2[#All],8,0)</f>
        <v>Seattle</v>
      </c>
    </row>
    <row r="541" spans="1:12" x14ac:dyDescent="0.35">
      <c r="A541" t="s">
        <v>1324</v>
      </c>
      <c r="B541" t="s">
        <v>175</v>
      </c>
      <c r="C541" t="s">
        <v>9</v>
      </c>
      <c r="D541" t="s">
        <v>682</v>
      </c>
      <c r="E541" t="b">
        <v>1</v>
      </c>
      <c r="F541" s="24">
        <f>VLOOKUP(Table14[[#This Row],[menu_id]],Table2[#All],2,0)</f>
        <v>43556</v>
      </c>
      <c r="G541" t="str">
        <f>VLOOKUP(Table14[[#This Row],[menu_id]],Table2[#All],3,0)</f>
        <v>aea08a81b9f2</v>
      </c>
      <c r="H541" t="str">
        <f>VLOOKUP(Table14[[#This Row],[menu_id]],Table2[#All],4,0)</f>
        <v>a969c477134f</v>
      </c>
      <c r="I541">
        <f>VLOOKUP(Table14[[#This Row],[menu_id]],Table2[#All],5,0)</f>
        <v>11</v>
      </c>
      <c r="J541">
        <f>VLOOKUP(Table14[[#This Row],[menu_id]],Table2[#All],6,0)</f>
        <v>11.5</v>
      </c>
      <c r="K541" t="str">
        <f>VLOOKUP(Table14[[#This Row],[menu_id]],Table2[#All],7,0)</f>
        <v>lunch</v>
      </c>
      <c r="L541" t="str">
        <f>VLOOKUP(Table14[[#This Row],[menu_id]],Table2[#All],8,0)</f>
        <v>Chicago</v>
      </c>
    </row>
    <row r="542" spans="1:12" x14ac:dyDescent="0.35">
      <c r="A542" t="s">
        <v>1325</v>
      </c>
      <c r="B542" t="s">
        <v>493</v>
      </c>
      <c r="C542" t="s">
        <v>9</v>
      </c>
      <c r="D542" t="s">
        <v>1326</v>
      </c>
      <c r="E542" t="b">
        <v>1</v>
      </c>
      <c r="F542" s="24">
        <f>VLOOKUP(Table14[[#This Row],[menu_id]],Table2[#All],2,0)</f>
        <v>43557</v>
      </c>
      <c r="G542" t="str">
        <f>VLOOKUP(Table14[[#This Row],[menu_id]],Table2[#All],3,0)</f>
        <v>751abed209db</v>
      </c>
      <c r="H542" t="str">
        <f>VLOOKUP(Table14[[#This Row],[menu_id]],Table2[#All],4,0)</f>
        <v>8537e1327cdb</v>
      </c>
      <c r="I542">
        <f>VLOOKUP(Table14[[#This Row],[menu_id]],Table2[#All],5,0)</f>
        <v>4.5</v>
      </c>
      <c r="J542">
        <f>VLOOKUP(Table14[[#This Row],[menu_id]],Table2[#All],6,0)</f>
        <v>10.1</v>
      </c>
      <c r="K542" t="str">
        <f>VLOOKUP(Table14[[#This Row],[menu_id]],Table2[#All],7,0)</f>
        <v>lunch</v>
      </c>
      <c r="L542" t="str">
        <f>VLOOKUP(Table14[[#This Row],[menu_id]],Table2[#All],8,0)</f>
        <v>Seattle</v>
      </c>
    </row>
    <row r="543" spans="1:12" x14ac:dyDescent="0.35">
      <c r="A543" t="s">
        <v>1327</v>
      </c>
      <c r="B543" t="s">
        <v>250</v>
      </c>
      <c r="C543" t="s">
        <v>9</v>
      </c>
      <c r="D543" t="s">
        <v>1328</v>
      </c>
      <c r="E543" t="b">
        <v>0</v>
      </c>
      <c r="F543" s="24">
        <f>VLOOKUP(Table14[[#This Row],[menu_id]],Table2[#All],2,0)</f>
        <v>43556</v>
      </c>
      <c r="G543" t="str">
        <f>VLOOKUP(Table14[[#This Row],[menu_id]],Table2[#All],3,0)</f>
        <v>e6da5a382bb7</v>
      </c>
      <c r="H543" t="str">
        <f>VLOOKUP(Table14[[#This Row],[menu_id]],Table2[#All],4,0)</f>
        <v>ffcff44b013c</v>
      </c>
      <c r="I543">
        <f>VLOOKUP(Table14[[#This Row],[menu_id]],Table2[#All],5,0)</f>
        <v>5.25</v>
      </c>
      <c r="J543">
        <f>VLOOKUP(Table14[[#This Row],[menu_id]],Table2[#All],6,0)</f>
        <v>10.1</v>
      </c>
      <c r="K543" t="str">
        <f>VLOOKUP(Table14[[#This Row],[menu_id]],Table2[#All],7,0)</f>
        <v>lunch</v>
      </c>
      <c r="L543" t="str">
        <f>VLOOKUP(Table14[[#This Row],[menu_id]],Table2[#All],8,0)</f>
        <v>Seattle</v>
      </c>
    </row>
    <row r="544" spans="1:12" x14ac:dyDescent="0.35">
      <c r="A544" t="s">
        <v>1329</v>
      </c>
      <c r="B544" t="s">
        <v>68</v>
      </c>
      <c r="C544" t="s">
        <v>9</v>
      </c>
      <c r="D544" t="s">
        <v>1072</v>
      </c>
      <c r="E544" t="b">
        <v>1</v>
      </c>
      <c r="F544" s="24">
        <f>VLOOKUP(Table14[[#This Row],[menu_id]],Table2[#All],2,0)</f>
        <v>43560</v>
      </c>
      <c r="G544" t="str">
        <f>VLOOKUP(Table14[[#This Row],[menu_id]],Table2[#All],3,0)</f>
        <v>f89ec17a8f5f</v>
      </c>
      <c r="H544" t="str">
        <f>VLOOKUP(Table14[[#This Row],[menu_id]],Table2[#All],4,0)</f>
        <v>a06b1ea8c279</v>
      </c>
      <c r="I544">
        <f>VLOOKUP(Table14[[#This Row],[menu_id]],Table2[#All],5,0)</f>
        <v>6.8</v>
      </c>
      <c r="J544">
        <f>VLOOKUP(Table14[[#This Row],[menu_id]],Table2[#All],6,0)</f>
        <v>10.1</v>
      </c>
      <c r="K544" t="str">
        <f>VLOOKUP(Table14[[#This Row],[menu_id]],Table2[#All],7,0)</f>
        <v>lunch</v>
      </c>
      <c r="L544" t="str">
        <f>VLOOKUP(Table14[[#This Row],[menu_id]],Table2[#All],8,0)</f>
        <v>Seattle</v>
      </c>
    </row>
    <row r="545" spans="1:12" x14ac:dyDescent="0.35">
      <c r="A545" t="s">
        <v>1330</v>
      </c>
      <c r="B545" t="s">
        <v>129</v>
      </c>
      <c r="C545" t="s">
        <v>9</v>
      </c>
      <c r="D545" t="s">
        <v>1331</v>
      </c>
      <c r="E545" t="b">
        <v>1</v>
      </c>
      <c r="F545" s="24">
        <f>VLOOKUP(Table14[[#This Row],[menu_id]],Table2[#All],2,0)</f>
        <v>43563</v>
      </c>
      <c r="G545" t="str">
        <f>VLOOKUP(Table14[[#This Row],[menu_id]],Table2[#All],3,0)</f>
        <v>e6988f5baa00</v>
      </c>
      <c r="H545" t="str">
        <f>VLOOKUP(Table14[[#This Row],[menu_id]],Table2[#All],4,0)</f>
        <v>c8951056cc8c</v>
      </c>
      <c r="I545">
        <f>VLOOKUP(Table14[[#This Row],[menu_id]],Table2[#All],5,0)</f>
        <v>6.64</v>
      </c>
      <c r="J545">
        <f>VLOOKUP(Table14[[#This Row],[menu_id]],Table2[#All],6,0)</f>
        <v>11.5</v>
      </c>
      <c r="K545" t="str">
        <f>VLOOKUP(Table14[[#This Row],[menu_id]],Table2[#All],7,0)</f>
        <v>lunch</v>
      </c>
      <c r="L545" t="str">
        <f>VLOOKUP(Table14[[#This Row],[menu_id]],Table2[#All],8,0)</f>
        <v>Chicago</v>
      </c>
    </row>
    <row r="546" spans="1:12" x14ac:dyDescent="0.35">
      <c r="A546" t="s">
        <v>1332</v>
      </c>
      <c r="B546" t="s">
        <v>26</v>
      </c>
      <c r="C546" t="s">
        <v>9</v>
      </c>
      <c r="D546" t="s">
        <v>710</v>
      </c>
      <c r="E546" t="b">
        <v>1</v>
      </c>
      <c r="F546" s="24">
        <f>VLOOKUP(Table14[[#This Row],[menu_id]],Table2[#All],2,0)</f>
        <v>43563</v>
      </c>
      <c r="G546" t="str">
        <f>VLOOKUP(Table14[[#This Row],[menu_id]],Table2[#All],3,0)</f>
        <v>98ed9d442731</v>
      </c>
      <c r="H546" t="str">
        <f>VLOOKUP(Table14[[#This Row],[menu_id]],Table2[#All],4,0)</f>
        <v>d6f74fb09f9d</v>
      </c>
      <c r="I546">
        <f>VLOOKUP(Table14[[#This Row],[menu_id]],Table2[#All],5,0)</f>
        <v>7.5</v>
      </c>
      <c r="J546">
        <f>VLOOKUP(Table14[[#This Row],[menu_id]],Table2[#All],6,0)</f>
        <v>11.5</v>
      </c>
      <c r="K546" t="str">
        <f>VLOOKUP(Table14[[#This Row],[menu_id]],Table2[#All],7,0)</f>
        <v>lunch</v>
      </c>
      <c r="L546" t="str">
        <f>VLOOKUP(Table14[[#This Row],[menu_id]],Table2[#All],8,0)</f>
        <v>Chicago</v>
      </c>
    </row>
    <row r="547" spans="1:12" x14ac:dyDescent="0.35">
      <c r="A547" t="s">
        <v>1333</v>
      </c>
      <c r="B547" t="s">
        <v>486</v>
      </c>
      <c r="C547" t="s">
        <v>9</v>
      </c>
      <c r="D547" t="s">
        <v>1334</v>
      </c>
      <c r="E547" t="b">
        <v>1</v>
      </c>
      <c r="F547" s="24">
        <f>VLOOKUP(Table14[[#This Row],[menu_id]],Table2[#All],2,0)</f>
        <v>43567</v>
      </c>
      <c r="G547" t="str">
        <f>VLOOKUP(Table14[[#This Row],[menu_id]],Table2[#All],3,0)</f>
        <v>3494eefb1729</v>
      </c>
      <c r="H547" t="str">
        <f>VLOOKUP(Table14[[#This Row],[menu_id]],Table2[#All],4,0)</f>
        <v>7342b9fc3434</v>
      </c>
      <c r="I547">
        <f>VLOOKUP(Table14[[#This Row],[menu_id]],Table2[#All],5,0)</f>
        <v>4.5</v>
      </c>
      <c r="J547">
        <f>VLOOKUP(Table14[[#This Row],[menu_id]],Table2[#All],6,0)</f>
        <v>11.5</v>
      </c>
      <c r="K547" t="str">
        <f>VLOOKUP(Table14[[#This Row],[menu_id]],Table2[#All],7,0)</f>
        <v>lunch</v>
      </c>
      <c r="L547" t="str">
        <f>VLOOKUP(Table14[[#This Row],[menu_id]],Table2[#All],8,0)</f>
        <v>Chicago</v>
      </c>
    </row>
    <row r="548" spans="1:12" x14ac:dyDescent="0.35">
      <c r="A548" t="s">
        <v>1335</v>
      </c>
      <c r="B548" t="s">
        <v>43</v>
      </c>
      <c r="C548" t="s">
        <v>9</v>
      </c>
      <c r="D548" t="s">
        <v>1336</v>
      </c>
      <c r="E548" t="b">
        <v>1</v>
      </c>
      <c r="F548" s="24">
        <f>VLOOKUP(Table14[[#This Row],[menu_id]],Table2[#All],2,0)</f>
        <v>43556</v>
      </c>
      <c r="G548" t="str">
        <f>VLOOKUP(Table14[[#This Row],[menu_id]],Table2[#All],3,0)</f>
        <v>e768f704c6ae</v>
      </c>
      <c r="H548" t="str">
        <f>VLOOKUP(Table14[[#This Row],[menu_id]],Table2[#All],4,0)</f>
        <v>340fb85a346c</v>
      </c>
      <c r="I548">
        <f>VLOOKUP(Table14[[#This Row],[menu_id]],Table2[#All],5,0)</f>
        <v>5.8</v>
      </c>
      <c r="J548">
        <f>VLOOKUP(Table14[[#This Row],[menu_id]],Table2[#All],6,0)</f>
        <v>10.1</v>
      </c>
      <c r="K548" t="str">
        <f>VLOOKUP(Table14[[#This Row],[menu_id]],Table2[#All],7,0)</f>
        <v>lunch</v>
      </c>
      <c r="L548" t="str">
        <f>VLOOKUP(Table14[[#This Row],[menu_id]],Table2[#All],8,0)</f>
        <v>Seattle</v>
      </c>
    </row>
    <row r="549" spans="1:12" x14ac:dyDescent="0.35">
      <c r="A549" t="s">
        <v>1337</v>
      </c>
      <c r="B549" t="s">
        <v>330</v>
      </c>
      <c r="C549" t="s">
        <v>9</v>
      </c>
      <c r="D549" t="s">
        <v>1338</v>
      </c>
      <c r="E549" t="b">
        <v>1</v>
      </c>
      <c r="F549" s="24">
        <f>VLOOKUP(Table14[[#This Row],[menu_id]],Table2[#All],2,0)</f>
        <v>43559</v>
      </c>
      <c r="G549" t="str">
        <f>VLOOKUP(Table14[[#This Row],[menu_id]],Table2[#All],3,0)</f>
        <v>10aee25b350a</v>
      </c>
      <c r="H549" t="str">
        <f>VLOOKUP(Table14[[#This Row],[menu_id]],Table2[#All],4,0)</f>
        <v>7931e2eb8ace</v>
      </c>
      <c r="I549">
        <f>VLOOKUP(Table14[[#This Row],[menu_id]],Table2[#All],5,0)</f>
        <v>4.5</v>
      </c>
      <c r="J549">
        <f>VLOOKUP(Table14[[#This Row],[menu_id]],Table2[#All],6,0)</f>
        <v>11.5</v>
      </c>
      <c r="K549" t="str">
        <f>VLOOKUP(Table14[[#This Row],[menu_id]],Table2[#All],7,0)</f>
        <v>lunch</v>
      </c>
      <c r="L549" t="str">
        <f>VLOOKUP(Table14[[#This Row],[menu_id]],Table2[#All],8,0)</f>
        <v>Chicago</v>
      </c>
    </row>
    <row r="550" spans="1:12" x14ac:dyDescent="0.35">
      <c r="A550" t="s">
        <v>1339</v>
      </c>
      <c r="B550" t="s">
        <v>108</v>
      </c>
      <c r="C550" t="s">
        <v>9</v>
      </c>
      <c r="D550" t="s">
        <v>1340</v>
      </c>
      <c r="E550" t="b">
        <v>0</v>
      </c>
      <c r="F550" s="24">
        <f>VLOOKUP(Table14[[#This Row],[menu_id]],Table2[#All],2,0)</f>
        <v>43565</v>
      </c>
      <c r="G550" t="str">
        <f>VLOOKUP(Table14[[#This Row],[menu_id]],Table2[#All],3,0)</f>
        <v>c14aa4830177</v>
      </c>
      <c r="H550" t="str">
        <f>VLOOKUP(Table14[[#This Row],[menu_id]],Table2[#All],4,0)</f>
        <v>7b2a7251b54c</v>
      </c>
      <c r="I550">
        <f>VLOOKUP(Table14[[#This Row],[menu_id]],Table2[#All],5,0)</f>
        <v>5.95</v>
      </c>
      <c r="J550">
        <f>VLOOKUP(Table14[[#This Row],[menu_id]],Table2[#All],6,0)</f>
        <v>10.1</v>
      </c>
      <c r="K550" t="str">
        <f>VLOOKUP(Table14[[#This Row],[menu_id]],Table2[#All],7,0)</f>
        <v>lunch</v>
      </c>
      <c r="L550" t="str">
        <f>VLOOKUP(Table14[[#This Row],[menu_id]],Table2[#All],8,0)</f>
        <v>Seattle</v>
      </c>
    </row>
    <row r="551" spans="1:12" x14ac:dyDescent="0.35">
      <c r="A551" t="s">
        <v>1341</v>
      </c>
      <c r="B551" t="s">
        <v>94</v>
      </c>
      <c r="C551" t="s">
        <v>9</v>
      </c>
      <c r="D551" t="s">
        <v>1342</v>
      </c>
      <c r="E551" t="b">
        <v>0</v>
      </c>
      <c r="F551" s="24">
        <f>VLOOKUP(Table14[[#This Row],[menu_id]],Table2[#All],2,0)</f>
        <v>43567</v>
      </c>
      <c r="G551" t="str">
        <f>VLOOKUP(Table14[[#This Row],[menu_id]],Table2[#All],3,0)</f>
        <v>4cd6c7a1703b</v>
      </c>
      <c r="H551" t="str">
        <f>VLOOKUP(Table14[[#This Row],[menu_id]],Table2[#All],4,0)</f>
        <v>d223e2bce7cf</v>
      </c>
      <c r="I551">
        <f>VLOOKUP(Table14[[#This Row],[menu_id]],Table2[#All],5,0)</f>
        <v>5</v>
      </c>
      <c r="J551">
        <f>VLOOKUP(Table14[[#This Row],[menu_id]],Table2[#All],6,0)</f>
        <v>10.1</v>
      </c>
      <c r="K551" t="str">
        <f>VLOOKUP(Table14[[#This Row],[menu_id]],Table2[#All],7,0)</f>
        <v>lunch</v>
      </c>
      <c r="L551" t="str">
        <f>VLOOKUP(Table14[[#This Row],[menu_id]],Table2[#All],8,0)</f>
        <v>Seattle</v>
      </c>
    </row>
    <row r="552" spans="1:12" x14ac:dyDescent="0.35">
      <c r="A552" t="s">
        <v>1343</v>
      </c>
      <c r="B552" t="s">
        <v>65</v>
      </c>
      <c r="C552" t="s">
        <v>9</v>
      </c>
      <c r="D552" t="s">
        <v>1344</v>
      </c>
      <c r="E552" t="b">
        <v>1</v>
      </c>
      <c r="F552" s="24">
        <f>VLOOKUP(Table14[[#This Row],[menu_id]],Table2[#All],2,0)</f>
        <v>43563</v>
      </c>
      <c r="G552" t="str">
        <f>VLOOKUP(Table14[[#This Row],[menu_id]],Table2[#All],3,0)</f>
        <v>0eb481a71049</v>
      </c>
      <c r="H552" t="str">
        <f>VLOOKUP(Table14[[#This Row],[menu_id]],Table2[#All],4,0)</f>
        <v>5bf0c6f38e1d</v>
      </c>
      <c r="I552">
        <f>VLOOKUP(Table14[[#This Row],[menu_id]],Table2[#All],5,0)</f>
        <v>5.5</v>
      </c>
      <c r="J552">
        <f>VLOOKUP(Table14[[#This Row],[menu_id]],Table2[#All],6,0)</f>
        <v>10.1</v>
      </c>
      <c r="K552" t="str">
        <f>VLOOKUP(Table14[[#This Row],[menu_id]],Table2[#All],7,0)</f>
        <v>lunch</v>
      </c>
      <c r="L552" t="str">
        <f>VLOOKUP(Table14[[#This Row],[menu_id]],Table2[#All],8,0)</f>
        <v>Seattle</v>
      </c>
    </row>
    <row r="553" spans="1:12" x14ac:dyDescent="0.35">
      <c r="A553" t="s">
        <v>1345</v>
      </c>
      <c r="B553" t="s">
        <v>147</v>
      </c>
      <c r="C553" t="s">
        <v>9</v>
      </c>
      <c r="D553" t="s">
        <v>1346</v>
      </c>
      <c r="E553" t="b">
        <v>1</v>
      </c>
      <c r="F553" s="24">
        <f>VLOOKUP(Table14[[#This Row],[menu_id]],Table2[#All],2,0)</f>
        <v>43567</v>
      </c>
      <c r="G553" t="str">
        <f>VLOOKUP(Table14[[#This Row],[menu_id]],Table2[#All],3,0)</f>
        <v>fc0e92657d16</v>
      </c>
      <c r="H553" t="str">
        <f>VLOOKUP(Table14[[#This Row],[menu_id]],Table2[#All],4,0)</f>
        <v>d7730782fbfb</v>
      </c>
      <c r="I553">
        <f>VLOOKUP(Table14[[#This Row],[menu_id]],Table2[#All],5,0)</f>
        <v>5.75</v>
      </c>
      <c r="J553">
        <f>VLOOKUP(Table14[[#This Row],[menu_id]],Table2[#All],6,0)</f>
        <v>10.1</v>
      </c>
      <c r="K553" t="str">
        <f>VLOOKUP(Table14[[#This Row],[menu_id]],Table2[#All],7,0)</f>
        <v>lunch</v>
      </c>
      <c r="L553" t="str">
        <f>VLOOKUP(Table14[[#This Row],[menu_id]],Table2[#All],8,0)</f>
        <v>Seattle</v>
      </c>
    </row>
    <row r="554" spans="1:12" x14ac:dyDescent="0.35">
      <c r="A554" t="s">
        <v>1347</v>
      </c>
      <c r="B554" t="s">
        <v>650</v>
      </c>
      <c r="C554" t="s">
        <v>9</v>
      </c>
      <c r="D554" t="s">
        <v>1348</v>
      </c>
      <c r="E554" t="b">
        <v>1</v>
      </c>
      <c r="F554" s="24">
        <f>VLOOKUP(Table14[[#This Row],[menu_id]],Table2[#All],2,0)</f>
        <v>43559</v>
      </c>
      <c r="G554" t="str">
        <f>VLOOKUP(Table14[[#This Row],[menu_id]],Table2[#All],3,0)</f>
        <v>08c6b815d4d7</v>
      </c>
      <c r="H554" t="str">
        <f>VLOOKUP(Table14[[#This Row],[menu_id]],Table2[#All],4,0)</f>
        <v>1111f5e5308d</v>
      </c>
      <c r="I554">
        <f>VLOOKUP(Table14[[#This Row],[menu_id]],Table2[#All],5,0)</f>
        <v>5</v>
      </c>
      <c r="J554">
        <f>VLOOKUP(Table14[[#This Row],[menu_id]],Table2[#All],6,0)</f>
        <v>10.1</v>
      </c>
      <c r="K554" t="str">
        <f>VLOOKUP(Table14[[#This Row],[menu_id]],Table2[#All],7,0)</f>
        <v>lunch</v>
      </c>
      <c r="L554" t="str">
        <f>VLOOKUP(Table14[[#This Row],[menu_id]],Table2[#All],8,0)</f>
        <v>Seattle</v>
      </c>
    </row>
    <row r="555" spans="1:12" x14ac:dyDescent="0.35">
      <c r="A555" t="s">
        <v>1349</v>
      </c>
      <c r="B555" t="s">
        <v>43</v>
      </c>
      <c r="C555" t="s">
        <v>9</v>
      </c>
      <c r="D555" t="s">
        <v>1056</v>
      </c>
      <c r="E555" t="b">
        <v>1</v>
      </c>
      <c r="F555" s="24">
        <f>VLOOKUP(Table14[[#This Row],[menu_id]],Table2[#All],2,0)</f>
        <v>43556</v>
      </c>
      <c r="G555" t="str">
        <f>VLOOKUP(Table14[[#This Row],[menu_id]],Table2[#All],3,0)</f>
        <v>e768f704c6ae</v>
      </c>
      <c r="H555" t="str">
        <f>VLOOKUP(Table14[[#This Row],[menu_id]],Table2[#All],4,0)</f>
        <v>340fb85a346c</v>
      </c>
      <c r="I555">
        <f>VLOOKUP(Table14[[#This Row],[menu_id]],Table2[#All],5,0)</f>
        <v>5.8</v>
      </c>
      <c r="J555">
        <f>VLOOKUP(Table14[[#This Row],[menu_id]],Table2[#All],6,0)</f>
        <v>10.1</v>
      </c>
      <c r="K555" t="str">
        <f>VLOOKUP(Table14[[#This Row],[menu_id]],Table2[#All],7,0)</f>
        <v>lunch</v>
      </c>
      <c r="L555" t="str">
        <f>VLOOKUP(Table14[[#This Row],[menu_id]],Table2[#All],8,0)</f>
        <v>Seattle</v>
      </c>
    </row>
    <row r="556" spans="1:12" x14ac:dyDescent="0.35">
      <c r="A556" t="s">
        <v>1350</v>
      </c>
      <c r="B556" t="s">
        <v>392</v>
      </c>
      <c r="C556" t="s">
        <v>9</v>
      </c>
      <c r="D556" t="s">
        <v>1351</v>
      </c>
      <c r="E556" t="b">
        <v>1</v>
      </c>
      <c r="F556" s="24">
        <f>VLOOKUP(Table14[[#This Row],[menu_id]],Table2[#All],2,0)</f>
        <v>43558</v>
      </c>
      <c r="G556" t="str">
        <f>VLOOKUP(Table14[[#This Row],[menu_id]],Table2[#All],3,0)</f>
        <v>c596bd066504</v>
      </c>
      <c r="H556" t="str">
        <f>VLOOKUP(Table14[[#This Row],[menu_id]],Table2[#All],4,0)</f>
        <v>dc7ee572a932</v>
      </c>
      <c r="I556">
        <f>VLOOKUP(Table14[[#This Row],[menu_id]],Table2[#All],5,0)</f>
        <v>6.5</v>
      </c>
      <c r="J556">
        <f>VLOOKUP(Table14[[#This Row],[menu_id]],Table2[#All],6,0)</f>
        <v>11.5</v>
      </c>
      <c r="K556" t="str">
        <f>VLOOKUP(Table14[[#This Row],[menu_id]],Table2[#All],7,0)</f>
        <v>lunch</v>
      </c>
      <c r="L556" t="str">
        <f>VLOOKUP(Table14[[#This Row],[menu_id]],Table2[#All],8,0)</f>
        <v>Chicago</v>
      </c>
    </row>
    <row r="557" spans="1:12" x14ac:dyDescent="0.35">
      <c r="A557" t="s">
        <v>1352</v>
      </c>
      <c r="B557" t="s">
        <v>375</v>
      </c>
      <c r="C557" t="s">
        <v>9</v>
      </c>
      <c r="D557" t="s">
        <v>1353</v>
      </c>
      <c r="E557" t="b">
        <v>1</v>
      </c>
      <c r="F557" s="24">
        <f>VLOOKUP(Table14[[#This Row],[menu_id]],Table2[#All],2,0)</f>
        <v>43566</v>
      </c>
      <c r="G557" t="str">
        <f>VLOOKUP(Table14[[#This Row],[menu_id]],Table2[#All],3,0)</f>
        <v>1670a5c33856</v>
      </c>
      <c r="H557" t="str">
        <f>VLOOKUP(Table14[[#This Row],[menu_id]],Table2[#All],4,0)</f>
        <v>ffcff44b013c</v>
      </c>
      <c r="I557">
        <f>VLOOKUP(Table14[[#This Row],[menu_id]],Table2[#All],5,0)</f>
        <v>6.25</v>
      </c>
      <c r="J557">
        <f>VLOOKUP(Table14[[#This Row],[menu_id]],Table2[#All],6,0)</f>
        <v>10.1</v>
      </c>
      <c r="K557" t="str">
        <f>VLOOKUP(Table14[[#This Row],[menu_id]],Table2[#All],7,0)</f>
        <v>lunch</v>
      </c>
      <c r="L557" t="str">
        <f>VLOOKUP(Table14[[#This Row],[menu_id]],Table2[#All],8,0)</f>
        <v>Seattle</v>
      </c>
    </row>
    <row r="558" spans="1:12" x14ac:dyDescent="0.35">
      <c r="A558" t="s">
        <v>1354</v>
      </c>
      <c r="B558" t="s">
        <v>392</v>
      </c>
      <c r="C558" t="s">
        <v>9</v>
      </c>
      <c r="D558" t="s">
        <v>1355</v>
      </c>
      <c r="E558" t="b">
        <v>1</v>
      </c>
      <c r="F558" s="24">
        <f>VLOOKUP(Table14[[#This Row],[menu_id]],Table2[#All],2,0)</f>
        <v>43558</v>
      </c>
      <c r="G558" t="str">
        <f>VLOOKUP(Table14[[#This Row],[menu_id]],Table2[#All],3,0)</f>
        <v>c596bd066504</v>
      </c>
      <c r="H558" t="str">
        <f>VLOOKUP(Table14[[#This Row],[menu_id]],Table2[#All],4,0)</f>
        <v>dc7ee572a932</v>
      </c>
      <c r="I558">
        <f>VLOOKUP(Table14[[#This Row],[menu_id]],Table2[#All],5,0)</f>
        <v>6.5</v>
      </c>
      <c r="J558">
        <f>VLOOKUP(Table14[[#This Row],[menu_id]],Table2[#All],6,0)</f>
        <v>11.5</v>
      </c>
      <c r="K558" t="str">
        <f>VLOOKUP(Table14[[#This Row],[menu_id]],Table2[#All],7,0)</f>
        <v>lunch</v>
      </c>
      <c r="L558" t="str">
        <f>VLOOKUP(Table14[[#This Row],[menu_id]],Table2[#All],8,0)</f>
        <v>Chicago</v>
      </c>
    </row>
    <row r="559" spans="1:12" x14ac:dyDescent="0.35">
      <c r="A559" t="s">
        <v>1356</v>
      </c>
      <c r="B559" t="s">
        <v>354</v>
      </c>
      <c r="C559" t="s">
        <v>9</v>
      </c>
      <c r="D559" t="s">
        <v>1357</v>
      </c>
      <c r="E559" t="b">
        <v>1</v>
      </c>
      <c r="F559" s="24">
        <f>VLOOKUP(Table14[[#This Row],[menu_id]],Table2[#All],2,0)</f>
        <v>43565</v>
      </c>
      <c r="G559" t="str">
        <f>VLOOKUP(Table14[[#This Row],[menu_id]],Table2[#All],3,0)</f>
        <v>0f66058b9ec5</v>
      </c>
      <c r="H559" t="str">
        <f>VLOOKUP(Table14[[#This Row],[menu_id]],Table2[#All],4,0)</f>
        <v>85aa296ddc0d</v>
      </c>
      <c r="I559">
        <f>VLOOKUP(Table14[[#This Row],[menu_id]],Table2[#All],5,0)</f>
        <v>4</v>
      </c>
      <c r="J559">
        <f>VLOOKUP(Table14[[#This Row],[menu_id]],Table2[#All],6,0)</f>
        <v>11.5</v>
      </c>
      <c r="K559" t="str">
        <f>VLOOKUP(Table14[[#This Row],[menu_id]],Table2[#All],7,0)</f>
        <v>lunch</v>
      </c>
      <c r="L559" t="str">
        <f>VLOOKUP(Table14[[#This Row],[menu_id]],Table2[#All],8,0)</f>
        <v>Chicago</v>
      </c>
    </row>
    <row r="560" spans="1:12" x14ac:dyDescent="0.35">
      <c r="A560" t="s">
        <v>1358</v>
      </c>
      <c r="B560" t="s">
        <v>175</v>
      </c>
      <c r="C560" t="s">
        <v>9</v>
      </c>
      <c r="D560" t="s">
        <v>1359</v>
      </c>
      <c r="E560" t="b">
        <v>1</v>
      </c>
      <c r="F560" s="24">
        <f>VLOOKUP(Table14[[#This Row],[menu_id]],Table2[#All],2,0)</f>
        <v>43556</v>
      </c>
      <c r="G560" t="str">
        <f>VLOOKUP(Table14[[#This Row],[menu_id]],Table2[#All],3,0)</f>
        <v>aea08a81b9f2</v>
      </c>
      <c r="H560" t="str">
        <f>VLOOKUP(Table14[[#This Row],[menu_id]],Table2[#All],4,0)</f>
        <v>a969c477134f</v>
      </c>
      <c r="I560">
        <f>VLOOKUP(Table14[[#This Row],[menu_id]],Table2[#All],5,0)</f>
        <v>11</v>
      </c>
      <c r="J560">
        <f>VLOOKUP(Table14[[#This Row],[menu_id]],Table2[#All],6,0)</f>
        <v>11.5</v>
      </c>
      <c r="K560" t="str">
        <f>VLOOKUP(Table14[[#This Row],[menu_id]],Table2[#All],7,0)</f>
        <v>lunch</v>
      </c>
      <c r="L560" t="str">
        <f>VLOOKUP(Table14[[#This Row],[menu_id]],Table2[#All],8,0)</f>
        <v>Chicago</v>
      </c>
    </row>
    <row r="561" spans="1:12" x14ac:dyDescent="0.35">
      <c r="A561" t="s">
        <v>1360</v>
      </c>
      <c r="B561" t="s">
        <v>26</v>
      </c>
      <c r="C561" t="s">
        <v>9</v>
      </c>
      <c r="D561" t="s">
        <v>1361</v>
      </c>
      <c r="E561" t="b">
        <v>1</v>
      </c>
      <c r="F561" s="24">
        <f>VLOOKUP(Table14[[#This Row],[menu_id]],Table2[#All],2,0)</f>
        <v>43563</v>
      </c>
      <c r="G561" t="str">
        <f>VLOOKUP(Table14[[#This Row],[menu_id]],Table2[#All],3,0)</f>
        <v>98ed9d442731</v>
      </c>
      <c r="H561" t="str">
        <f>VLOOKUP(Table14[[#This Row],[menu_id]],Table2[#All],4,0)</f>
        <v>d6f74fb09f9d</v>
      </c>
      <c r="I561">
        <f>VLOOKUP(Table14[[#This Row],[menu_id]],Table2[#All],5,0)</f>
        <v>7.5</v>
      </c>
      <c r="J561">
        <f>VLOOKUP(Table14[[#This Row],[menu_id]],Table2[#All],6,0)</f>
        <v>11.5</v>
      </c>
      <c r="K561" t="str">
        <f>VLOOKUP(Table14[[#This Row],[menu_id]],Table2[#All],7,0)</f>
        <v>lunch</v>
      </c>
      <c r="L561" t="str">
        <f>VLOOKUP(Table14[[#This Row],[menu_id]],Table2[#All],8,0)</f>
        <v>Chicago</v>
      </c>
    </row>
    <row r="562" spans="1:12" x14ac:dyDescent="0.35">
      <c r="A562" t="s">
        <v>1362</v>
      </c>
      <c r="B562" t="s">
        <v>112</v>
      </c>
      <c r="C562" t="s">
        <v>9</v>
      </c>
      <c r="D562" t="s">
        <v>1363</v>
      </c>
      <c r="E562" t="b">
        <v>1</v>
      </c>
      <c r="F562" s="24">
        <f>VLOOKUP(Table14[[#This Row],[menu_id]],Table2[#All],2,0)</f>
        <v>43564</v>
      </c>
      <c r="G562" t="str">
        <f>VLOOKUP(Table14[[#This Row],[menu_id]],Table2[#All],3,0)</f>
        <v>5b78a469f6af</v>
      </c>
      <c r="H562" t="str">
        <f>VLOOKUP(Table14[[#This Row],[menu_id]],Table2[#All],4,0)</f>
        <v>afa55d0e0004</v>
      </c>
      <c r="I562">
        <f>VLOOKUP(Table14[[#This Row],[menu_id]],Table2[#All],5,0)</f>
        <v>5.99</v>
      </c>
      <c r="J562">
        <f>VLOOKUP(Table14[[#This Row],[menu_id]],Table2[#All],6,0)</f>
        <v>11.5</v>
      </c>
      <c r="K562" t="str">
        <f>VLOOKUP(Table14[[#This Row],[menu_id]],Table2[#All],7,0)</f>
        <v>lunch</v>
      </c>
      <c r="L562" t="str">
        <f>VLOOKUP(Table14[[#This Row],[menu_id]],Table2[#All],8,0)</f>
        <v>Chicago</v>
      </c>
    </row>
    <row r="563" spans="1:12" x14ac:dyDescent="0.35">
      <c r="A563" t="s">
        <v>1364</v>
      </c>
      <c r="B563" t="s">
        <v>49</v>
      </c>
      <c r="C563" t="s">
        <v>9</v>
      </c>
      <c r="D563" t="s">
        <v>1365</v>
      </c>
      <c r="E563" t="b">
        <v>1</v>
      </c>
      <c r="F563" s="24">
        <f>VLOOKUP(Table14[[#This Row],[menu_id]],Table2[#All],2,0)</f>
        <v>43566</v>
      </c>
      <c r="G563" t="str">
        <f>VLOOKUP(Table14[[#This Row],[menu_id]],Table2[#All],3,0)</f>
        <v>7d5495f1a9e4</v>
      </c>
      <c r="H563" t="str">
        <f>VLOOKUP(Table14[[#This Row],[menu_id]],Table2[#All],4,0)</f>
        <v>e7f3f8549a70</v>
      </c>
      <c r="I563">
        <f>VLOOKUP(Table14[[#This Row],[menu_id]],Table2[#All],5,0)</f>
        <v>5</v>
      </c>
      <c r="J563">
        <f>VLOOKUP(Table14[[#This Row],[menu_id]],Table2[#All],6,0)</f>
        <v>11.5</v>
      </c>
      <c r="K563" t="str">
        <f>VLOOKUP(Table14[[#This Row],[menu_id]],Table2[#All],7,0)</f>
        <v>lunch</v>
      </c>
      <c r="L563" t="str">
        <f>VLOOKUP(Table14[[#This Row],[menu_id]],Table2[#All],8,0)</f>
        <v>Chicago</v>
      </c>
    </row>
    <row r="564" spans="1:12" x14ac:dyDescent="0.35">
      <c r="A564" t="s">
        <v>1366</v>
      </c>
      <c r="B564" t="s">
        <v>250</v>
      </c>
      <c r="C564" t="s">
        <v>9</v>
      </c>
      <c r="D564" t="s">
        <v>1174</v>
      </c>
      <c r="E564" t="b">
        <v>1</v>
      </c>
      <c r="F564" s="24">
        <f>VLOOKUP(Table14[[#This Row],[menu_id]],Table2[#All],2,0)</f>
        <v>43556</v>
      </c>
      <c r="G564" t="str">
        <f>VLOOKUP(Table14[[#This Row],[menu_id]],Table2[#All],3,0)</f>
        <v>e6da5a382bb7</v>
      </c>
      <c r="H564" t="str">
        <f>VLOOKUP(Table14[[#This Row],[menu_id]],Table2[#All],4,0)</f>
        <v>ffcff44b013c</v>
      </c>
      <c r="I564">
        <f>VLOOKUP(Table14[[#This Row],[menu_id]],Table2[#All],5,0)</f>
        <v>5.25</v>
      </c>
      <c r="J564">
        <f>VLOOKUP(Table14[[#This Row],[menu_id]],Table2[#All],6,0)</f>
        <v>10.1</v>
      </c>
      <c r="K564" t="str">
        <f>VLOOKUP(Table14[[#This Row],[menu_id]],Table2[#All],7,0)</f>
        <v>lunch</v>
      </c>
      <c r="L564" t="str">
        <f>VLOOKUP(Table14[[#This Row],[menu_id]],Table2[#All],8,0)</f>
        <v>Seattle</v>
      </c>
    </row>
    <row r="565" spans="1:12" x14ac:dyDescent="0.35">
      <c r="A565" t="s">
        <v>1367</v>
      </c>
      <c r="B565" t="s">
        <v>650</v>
      </c>
      <c r="C565" t="s">
        <v>9</v>
      </c>
      <c r="D565" t="s">
        <v>1368</v>
      </c>
      <c r="E565" t="b">
        <v>1</v>
      </c>
      <c r="F565" s="24">
        <f>VLOOKUP(Table14[[#This Row],[menu_id]],Table2[#All],2,0)</f>
        <v>43559</v>
      </c>
      <c r="G565" t="str">
        <f>VLOOKUP(Table14[[#This Row],[menu_id]],Table2[#All],3,0)</f>
        <v>08c6b815d4d7</v>
      </c>
      <c r="H565" t="str">
        <f>VLOOKUP(Table14[[#This Row],[menu_id]],Table2[#All],4,0)</f>
        <v>1111f5e5308d</v>
      </c>
      <c r="I565">
        <f>VLOOKUP(Table14[[#This Row],[menu_id]],Table2[#All],5,0)</f>
        <v>5</v>
      </c>
      <c r="J565">
        <f>VLOOKUP(Table14[[#This Row],[menu_id]],Table2[#All],6,0)</f>
        <v>10.1</v>
      </c>
      <c r="K565" t="str">
        <f>VLOOKUP(Table14[[#This Row],[menu_id]],Table2[#All],7,0)</f>
        <v>lunch</v>
      </c>
      <c r="L565" t="str">
        <f>VLOOKUP(Table14[[#This Row],[menu_id]],Table2[#All],8,0)</f>
        <v>Seattle</v>
      </c>
    </row>
    <row r="566" spans="1:12" x14ac:dyDescent="0.35">
      <c r="A566" t="s">
        <v>1369</v>
      </c>
      <c r="B566" t="s">
        <v>81</v>
      </c>
      <c r="C566" t="s">
        <v>9</v>
      </c>
      <c r="D566" t="s">
        <v>1370</v>
      </c>
      <c r="E566" t="b">
        <v>1</v>
      </c>
      <c r="F566" s="24">
        <f>VLOOKUP(Table14[[#This Row],[menu_id]],Table2[#All],2,0)</f>
        <v>43564</v>
      </c>
      <c r="G566" t="str">
        <f>VLOOKUP(Table14[[#This Row],[menu_id]],Table2[#All],3,0)</f>
        <v>9adf6d17e5a9</v>
      </c>
      <c r="H566" t="str">
        <f>VLOOKUP(Table14[[#This Row],[menu_id]],Table2[#All],4,0)</f>
        <v>ad304fb4f951</v>
      </c>
      <c r="I566">
        <f>VLOOKUP(Table14[[#This Row],[menu_id]],Table2[#All],5,0)</f>
        <v>6.25</v>
      </c>
      <c r="J566">
        <f>VLOOKUP(Table14[[#This Row],[menu_id]],Table2[#All],6,0)</f>
        <v>10.1</v>
      </c>
      <c r="K566" t="str">
        <f>VLOOKUP(Table14[[#This Row],[menu_id]],Table2[#All],7,0)</f>
        <v>lunch</v>
      </c>
      <c r="L566" t="str">
        <f>VLOOKUP(Table14[[#This Row],[menu_id]],Table2[#All],8,0)</f>
        <v>Seattle</v>
      </c>
    </row>
    <row r="567" spans="1:12" x14ac:dyDescent="0.35">
      <c r="A567" t="s">
        <v>1371</v>
      </c>
      <c r="B567" t="s">
        <v>192</v>
      </c>
      <c r="C567" t="s">
        <v>9</v>
      </c>
      <c r="D567" t="s">
        <v>1372</v>
      </c>
      <c r="E567" t="b">
        <v>1</v>
      </c>
      <c r="F567" s="24">
        <f>VLOOKUP(Table14[[#This Row],[menu_id]],Table2[#All],2,0)</f>
        <v>43566</v>
      </c>
      <c r="G567" t="str">
        <f>VLOOKUP(Table14[[#This Row],[menu_id]],Table2[#All],3,0)</f>
        <v>a344675dde7b</v>
      </c>
      <c r="H567" t="str">
        <f>VLOOKUP(Table14[[#This Row],[menu_id]],Table2[#All],4,0)</f>
        <v>0089c404e5a2</v>
      </c>
      <c r="I567">
        <f>VLOOKUP(Table14[[#This Row],[menu_id]],Table2[#All],5,0)</f>
        <v>6</v>
      </c>
      <c r="J567">
        <f>VLOOKUP(Table14[[#This Row],[menu_id]],Table2[#All],6,0)</f>
        <v>10.1</v>
      </c>
      <c r="K567" t="str">
        <f>VLOOKUP(Table14[[#This Row],[menu_id]],Table2[#All],7,0)</f>
        <v>lunch</v>
      </c>
      <c r="L567" t="str">
        <f>VLOOKUP(Table14[[#This Row],[menu_id]],Table2[#All],8,0)</f>
        <v>Seattle</v>
      </c>
    </row>
    <row r="568" spans="1:12" x14ac:dyDescent="0.35">
      <c r="A568" t="s">
        <v>1373</v>
      </c>
      <c r="B568" t="s">
        <v>134</v>
      </c>
      <c r="C568" t="s">
        <v>9</v>
      </c>
      <c r="D568" t="s">
        <v>1374</v>
      </c>
      <c r="E568" t="b">
        <v>1</v>
      </c>
      <c r="F568" s="24">
        <f>VLOOKUP(Table14[[#This Row],[menu_id]],Table2[#All],2,0)</f>
        <v>43559</v>
      </c>
      <c r="G568" t="str">
        <f>VLOOKUP(Table14[[#This Row],[menu_id]],Table2[#All],3,0)</f>
        <v>4e1ff031d14e</v>
      </c>
      <c r="H568" t="str">
        <f>VLOOKUP(Table14[[#This Row],[menu_id]],Table2[#All],4,0)</f>
        <v>d7730782fbfb</v>
      </c>
      <c r="I568">
        <f>VLOOKUP(Table14[[#This Row],[menu_id]],Table2[#All],5,0)</f>
        <v>5.75</v>
      </c>
      <c r="J568">
        <f>VLOOKUP(Table14[[#This Row],[menu_id]],Table2[#All],6,0)</f>
        <v>10.1</v>
      </c>
      <c r="K568" t="str">
        <f>VLOOKUP(Table14[[#This Row],[menu_id]],Table2[#All],7,0)</f>
        <v>lunch</v>
      </c>
      <c r="L568" t="str">
        <f>VLOOKUP(Table14[[#This Row],[menu_id]],Table2[#All],8,0)</f>
        <v>Seattle</v>
      </c>
    </row>
    <row r="569" spans="1:12" x14ac:dyDescent="0.35">
      <c r="A569" t="s">
        <v>1375</v>
      </c>
      <c r="B569" t="s">
        <v>627</v>
      </c>
      <c r="C569" t="s">
        <v>9</v>
      </c>
      <c r="D569" t="s">
        <v>1376</v>
      </c>
      <c r="E569" t="b">
        <v>1</v>
      </c>
      <c r="F569" s="24">
        <f>VLOOKUP(Table14[[#This Row],[menu_id]],Table2[#All],2,0)</f>
        <v>43566</v>
      </c>
      <c r="G569" t="str">
        <f>VLOOKUP(Table14[[#This Row],[menu_id]],Table2[#All],3,0)</f>
        <v>fbeaeb353aa6</v>
      </c>
      <c r="H569" t="str">
        <f>VLOOKUP(Table14[[#This Row],[menu_id]],Table2[#All],4,0)</f>
        <v>bedb51313ab5</v>
      </c>
      <c r="I569">
        <f>VLOOKUP(Table14[[#This Row],[menu_id]],Table2[#All],5,0)</f>
        <v>5</v>
      </c>
      <c r="J569">
        <f>VLOOKUP(Table14[[#This Row],[menu_id]],Table2[#All],6,0)</f>
        <v>11.5</v>
      </c>
      <c r="K569" t="str">
        <f>VLOOKUP(Table14[[#This Row],[menu_id]],Table2[#All],7,0)</f>
        <v>lunch</v>
      </c>
      <c r="L569" t="str">
        <f>VLOOKUP(Table14[[#This Row],[menu_id]],Table2[#All],8,0)</f>
        <v>Chicago</v>
      </c>
    </row>
    <row r="570" spans="1:12" x14ac:dyDescent="0.35">
      <c r="A570" t="s">
        <v>1377</v>
      </c>
      <c r="B570" t="s">
        <v>268</v>
      </c>
      <c r="C570" t="s">
        <v>9</v>
      </c>
      <c r="D570" t="s">
        <v>1378</v>
      </c>
      <c r="E570" t="b">
        <v>1</v>
      </c>
      <c r="F570" s="24">
        <f>VLOOKUP(Table14[[#This Row],[menu_id]],Table2[#All],2,0)</f>
        <v>43565</v>
      </c>
      <c r="G570" t="str">
        <f>VLOOKUP(Table14[[#This Row],[menu_id]],Table2[#All],3,0)</f>
        <v>91ab55042ff7</v>
      </c>
      <c r="H570" t="str">
        <f>VLOOKUP(Table14[[#This Row],[menu_id]],Table2[#All],4,0)</f>
        <v>07ede05a2f51</v>
      </c>
      <c r="I570">
        <f>VLOOKUP(Table14[[#This Row],[menu_id]],Table2[#All],5,0)</f>
        <v>5</v>
      </c>
      <c r="J570">
        <f>VLOOKUP(Table14[[#This Row],[menu_id]],Table2[#All],6,0)</f>
        <v>10.1</v>
      </c>
      <c r="K570" t="str">
        <f>VLOOKUP(Table14[[#This Row],[menu_id]],Table2[#All],7,0)</f>
        <v>lunch</v>
      </c>
      <c r="L570" t="str">
        <f>VLOOKUP(Table14[[#This Row],[menu_id]],Table2[#All],8,0)</f>
        <v>Seattle</v>
      </c>
    </row>
    <row r="571" spans="1:12" x14ac:dyDescent="0.35">
      <c r="A571" t="s">
        <v>1379</v>
      </c>
      <c r="B571" t="s">
        <v>241</v>
      </c>
      <c r="C571" t="s">
        <v>9</v>
      </c>
      <c r="D571" t="s">
        <v>1380</v>
      </c>
      <c r="E571" t="b">
        <v>1</v>
      </c>
      <c r="F571" s="24">
        <f>VLOOKUP(Table14[[#This Row],[menu_id]],Table2[#All],2,0)</f>
        <v>43559</v>
      </c>
      <c r="G571" t="str">
        <f>VLOOKUP(Table14[[#This Row],[menu_id]],Table2[#All],3,0)</f>
        <v>bd6c55a7113c</v>
      </c>
      <c r="H571" t="str">
        <f>VLOOKUP(Table14[[#This Row],[menu_id]],Table2[#All],4,0)</f>
        <v>32524ba7065d</v>
      </c>
      <c r="I571">
        <f>VLOOKUP(Table14[[#This Row],[menu_id]],Table2[#All],5,0)</f>
        <v>5.7</v>
      </c>
      <c r="J571">
        <f>VLOOKUP(Table14[[#This Row],[menu_id]],Table2[#All],6,0)</f>
        <v>10.1</v>
      </c>
      <c r="K571" t="str">
        <f>VLOOKUP(Table14[[#This Row],[menu_id]],Table2[#All],7,0)</f>
        <v>lunch</v>
      </c>
      <c r="L571" t="str">
        <f>VLOOKUP(Table14[[#This Row],[menu_id]],Table2[#All],8,0)</f>
        <v>Seattle</v>
      </c>
    </row>
    <row r="572" spans="1:12" x14ac:dyDescent="0.35">
      <c r="A572" t="s">
        <v>1381</v>
      </c>
      <c r="B572" t="s">
        <v>139</v>
      </c>
      <c r="C572" t="s">
        <v>9</v>
      </c>
      <c r="D572" t="s">
        <v>1382</v>
      </c>
      <c r="E572" t="b">
        <v>1</v>
      </c>
      <c r="F572" s="24">
        <f>VLOOKUP(Table14[[#This Row],[menu_id]],Table2[#All],2,0)</f>
        <v>43556</v>
      </c>
      <c r="G572" t="str">
        <f>VLOOKUP(Table14[[#This Row],[menu_id]],Table2[#All],3,0)</f>
        <v>9adf6d17e5a9</v>
      </c>
      <c r="H572" t="str">
        <f>VLOOKUP(Table14[[#This Row],[menu_id]],Table2[#All],4,0)</f>
        <v>ad304fb4f951</v>
      </c>
      <c r="I572">
        <f>VLOOKUP(Table14[[#This Row],[menu_id]],Table2[#All],5,0)</f>
        <v>6.25</v>
      </c>
      <c r="J572">
        <f>VLOOKUP(Table14[[#This Row],[menu_id]],Table2[#All],6,0)</f>
        <v>10.1</v>
      </c>
      <c r="K572" t="str">
        <f>VLOOKUP(Table14[[#This Row],[menu_id]],Table2[#All],7,0)</f>
        <v>lunch</v>
      </c>
      <c r="L572" t="str">
        <f>VLOOKUP(Table14[[#This Row],[menu_id]],Table2[#All],8,0)</f>
        <v>Seattle</v>
      </c>
    </row>
    <row r="573" spans="1:12" x14ac:dyDescent="0.35">
      <c r="A573" t="s">
        <v>1383</v>
      </c>
      <c r="B573" t="s">
        <v>165</v>
      </c>
      <c r="C573" t="s">
        <v>9</v>
      </c>
      <c r="D573" t="s">
        <v>1384</v>
      </c>
      <c r="E573" t="b">
        <v>1</v>
      </c>
      <c r="F573" s="24">
        <f>VLOOKUP(Table14[[#This Row],[menu_id]],Table2[#All],2,0)</f>
        <v>43560</v>
      </c>
      <c r="G573" t="str">
        <f>VLOOKUP(Table14[[#This Row],[menu_id]],Table2[#All],3,0)</f>
        <v>fbeaeb353aa6</v>
      </c>
      <c r="H573" t="str">
        <f>VLOOKUP(Table14[[#This Row],[menu_id]],Table2[#All],4,0)</f>
        <v>bedb51313ab5</v>
      </c>
      <c r="I573">
        <f>VLOOKUP(Table14[[#This Row],[menu_id]],Table2[#All],5,0)</f>
        <v>5</v>
      </c>
      <c r="J573">
        <f>VLOOKUP(Table14[[#This Row],[menu_id]],Table2[#All],6,0)</f>
        <v>11.5</v>
      </c>
      <c r="K573" t="str">
        <f>VLOOKUP(Table14[[#This Row],[menu_id]],Table2[#All],7,0)</f>
        <v>lunch</v>
      </c>
      <c r="L573" t="str">
        <f>VLOOKUP(Table14[[#This Row],[menu_id]],Table2[#All],8,0)</f>
        <v>Chicago</v>
      </c>
    </row>
    <row r="574" spans="1:12" x14ac:dyDescent="0.35">
      <c r="A574" t="s">
        <v>1385</v>
      </c>
      <c r="B574" t="s">
        <v>43</v>
      </c>
      <c r="C574" t="s">
        <v>9</v>
      </c>
      <c r="D574" t="s">
        <v>1386</v>
      </c>
      <c r="E574" t="b">
        <v>1</v>
      </c>
      <c r="F574" s="24">
        <f>VLOOKUP(Table14[[#This Row],[menu_id]],Table2[#All],2,0)</f>
        <v>43556</v>
      </c>
      <c r="G574" t="str">
        <f>VLOOKUP(Table14[[#This Row],[menu_id]],Table2[#All],3,0)</f>
        <v>e768f704c6ae</v>
      </c>
      <c r="H574" t="str">
        <f>VLOOKUP(Table14[[#This Row],[menu_id]],Table2[#All],4,0)</f>
        <v>340fb85a346c</v>
      </c>
      <c r="I574">
        <f>VLOOKUP(Table14[[#This Row],[menu_id]],Table2[#All],5,0)</f>
        <v>5.8</v>
      </c>
      <c r="J574">
        <f>VLOOKUP(Table14[[#This Row],[menu_id]],Table2[#All],6,0)</f>
        <v>10.1</v>
      </c>
      <c r="K574" t="str">
        <f>VLOOKUP(Table14[[#This Row],[menu_id]],Table2[#All],7,0)</f>
        <v>lunch</v>
      </c>
      <c r="L574" t="str">
        <f>VLOOKUP(Table14[[#This Row],[menu_id]],Table2[#All],8,0)</f>
        <v>Seattle</v>
      </c>
    </row>
    <row r="575" spans="1:12" x14ac:dyDescent="0.35">
      <c r="A575" t="s">
        <v>1387</v>
      </c>
      <c r="B575" t="s">
        <v>627</v>
      </c>
      <c r="C575" t="s">
        <v>9</v>
      </c>
      <c r="D575" t="s">
        <v>1388</v>
      </c>
      <c r="E575" t="b">
        <v>1</v>
      </c>
      <c r="F575" s="24">
        <f>VLOOKUP(Table14[[#This Row],[menu_id]],Table2[#All],2,0)</f>
        <v>43566</v>
      </c>
      <c r="G575" t="str">
        <f>VLOOKUP(Table14[[#This Row],[menu_id]],Table2[#All],3,0)</f>
        <v>fbeaeb353aa6</v>
      </c>
      <c r="H575" t="str">
        <f>VLOOKUP(Table14[[#This Row],[menu_id]],Table2[#All],4,0)</f>
        <v>bedb51313ab5</v>
      </c>
      <c r="I575">
        <f>VLOOKUP(Table14[[#This Row],[menu_id]],Table2[#All],5,0)</f>
        <v>5</v>
      </c>
      <c r="J575">
        <f>VLOOKUP(Table14[[#This Row],[menu_id]],Table2[#All],6,0)</f>
        <v>11.5</v>
      </c>
      <c r="K575" t="str">
        <f>VLOOKUP(Table14[[#This Row],[menu_id]],Table2[#All],7,0)</f>
        <v>lunch</v>
      </c>
      <c r="L575" t="str">
        <f>VLOOKUP(Table14[[#This Row],[menu_id]],Table2[#All],8,0)</f>
        <v>Chicago</v>
      </c>
    </row>
    <row r="576" spans="1:12" x14ac:dyDescent="0.35">
      <c r="A576" t="s">
        <v>1389</v>
      </c>
      <c r="B576" t="s">
        <v>139</v>
      </c>
      <c r="C576" t="s">
        <v>9</v>
      </c>
      <c r="D576" t="s">
        <v>1390</v>
      </c>
      <c r="E576" t="b">
        <v>1</v>
      </c>
      <c r="F576" s="24">
        <f>VLOOKUP(Table14[[#This Row],[menu_id]],Table2[#All],2,0)</f>
        <v>43556</v>
      </c>
      <c r="G576" t="str">
        <f>VLOOKUP(Table14[[#This Row],[menu_id]],Table2[#All],3,0)</f>
        <v>9adf6d17e5a9</v>
      </c>
      <c r="H576" t="str">
        <f>VLOOKUP(Table14[[#This Row],[menu_id]],Table2[#All],4,0)</f>
        <v>ad304fb4f951</v>
      </c>
      <c r="I576">
        <f>VLOOKUP(Table14[[#This Row],[menu_id]],Table2[#All],5,0)</f>
        <v>6.25</v>
      </c>
      <c r="J576">
        <f>VLOOKUP(Table14[[#This Row],[menu_id]],Table2[#All],6,0)</f>
        <v>10.1</v>
      </c>
      <c r="K576" t="str">
        <f>VLOOKUP(Table14[[#This Row],[menu_id]],Table2[#All],7,0)</f>
        <v>lunch</v>
      </c>
      <c r="L576" t="str">
        <f>VLOOKUP(Table14[[#This Row],[menu_id]],Table2[#All],8,0)</f>
        <v>Seattle</v>
      </c>
    </row>
    <row r="577" spans="1:12" x14ac:dyDescent="0.35">
      <c r="A577" t="s">
        <v>1391</v>
      </c>
      <c r="B577" t="s">
        <v>16</v>
      </c>
      <c r="C577" t="s">
        <v>9</v>
      </c>
      <c r="D577" t="s">
        <v>1392</v>
      </c>
      <c r="E577" t="b">
        <v>1</v>
      </c>
      <c r="F577" s="24">
        <f>VLOOKUP(Table14[[#This Row],[menu_id]],Table2[#All],2,0)</f>
        <v>43567</v>
      </c>
      <c r="G577" t="str">
        <f>VLOOKUP(Table14[[#This Row],[menu_id]],Table2[#All],3,0)</f>
        <v>3e16e1213da0</v>
      </c>
      <c r="H577" t="str">
        <f>VLOOKUP(Table14[[#This Row],[menu_id]],Table2[#All],4,0)</f>
        <v>a9974f64e053</v>
      </c>
      <c r="I577">
        <f>VLOOKUP(Table14[[#This Row],[menu_id]],Table2[#All],5,0)</f>
        <v>4.95</v>
      </c>
      <c r="J577">
        <f>VLOOKUP(Table14[[#This Row],[menu_id]],Table2[#All],6,0)</f>
        <v>10.1</v>
      </c>
      <c r="K577" t="str">
        <f>VLOOKUP(Table14[[#This Row],[menu_id]],Table2[#All],7,0)</f>
        <v>lunch</v>
      </c>
      <c r="L577" t="str">
        <f>VLOOKUP(Table14[[#This Row],[menu_id]],Table2[#All],8,0)</f>
        <v>Seattle</v>
      </c>
    </row>
    <row r="578" spans="1:12" x14ac:dyDescent="0.35">
      <c r="A578" t="s">
        <v>1393</v>
      </c>
      <c r="B578" t="s">
        <v>563</v>
      </c>
      <c r="C578" t="s">
        <v>9</v>
      </c>
      <c r="D578" t="s">
        <v>1394</v>
      </c>
      <c r="E578" t="b">
        <v>1</v>
      </c>
      <c r="F578" s="24">
        <f>VLOOKUP(Table14[[#This Row],[menu_id]],Table2[#All],2,0)</f>
        <v>43567</v>
      </c>
      <c r="G578" t="str">
        <f>VLOOKUP(Table14[[#This Row],[menu_id]],Table2[#All],3,0)</f>
        <v>7f1dfb16d132</v>
      </c>
      <c r="H578" t="str">
        <f>VLOOKUP(Table14[[#This Row],[menu_id]],Table2[#All],4,0)</f>
        <v>2bab1f6cc3e1</v>
      </c>
      <c r="I578">
        <f>VLOOKUP(Table14[[#This Row],[menu_id]],Table2[#All],5,0)</f>
        <v>7</v>
      </c>
      <c r="J578">
        <f>VLOOKUP(Table14[[#This Row],[menu_id]],Table2[#All],6,0)</f>
        <v>11.5</v>
      </c>
      <c r="K578" t="str">
        <f>VLOOKUP(Table14[[#This Row],[menu_id]],Table2[#All],7,0)</f>
        <v>lunch</v>
      </c>
      <c r="L578" t="str">
        <f>VLOOKUP(Table14[[#This Row],[menu_id]],Table2[#All],8,0)</f>
        <v>Chicago</v>
      </c>
    </row>
    <row r="579" spans="1:12" x14ac:dyDescent="0.35">
      <c r="A579" t="s">
        <v>1395</v>
      </c>
      <c r="B579" t="s">
        <v>23</v>
      </c>
      <c r="C579" t="s">
        <v>9</v>
      </c>
      <c r="D579" t="s">
        <v>1396</v>
      </c>
      <c r="E579" t="b">
        <v>1</v>
      </c>
      <c r="F579" s="24">
        <f>VLOOKUP(Table14[[#This Row],[menu_id]],Table2[#All],2,0)</f>
        <v>43558</v>
      </c>
      <c r="G579" t="str">
        <f>VLOOKUP(Table14[[#This Row],[menu_id]],Table2[#All],3,0)</f>
        <v>eae2c55ae732</v>
      </c>
      <c r="H579" t="str">
        <f>VLOOKUP(Table14[[#This Row],[menu_id]],Table2[#All],4,0)</f>
        <v>d79e3f439363</v>
      </c>
      <c r="I579">
        <f>VLOOKUP(Table14[[#This Row],[menu_id]],Table2[#All],5,0)</f>
        <v>4.5</v>
      </c>
      <c r="J579">
        <f>VLOOKUP(Table14[[#This Row],[menu_id]],Table2[#All],6,0)</f>
        <v>10.1</v>
      </c>
      <c r="K579" t="str">
        <f>VLOOKUP(Table14[[#This Row],[menu_id]],Table2[#All],7,0)</f>
        <v>lunch</v>
      </c>
      <c r="L579" t="str">
        <f>VLOOKUP(Table14[[#This Row],[menu_id]],Table2[#All],8,0)</f>
        <v>Seattle</v>
      </c>
    </row>
    <row r="580" spans="1:12" x14ac:dyDescent="0.35">
      <c r="A580" t="s">
        <v>1397</v>
      </c>
      <c r="B580" t="s">
        <v>72</v>
      </c>
      <c r="C580" t="s">
        <v>9</v>
      </c>
      <c r="D580" t="s">
        <v>1398</v>
      </c>
      <c r="E580" t="b">
        <v>1</v>
      </c>
      <c r="F580" s="24">
        <f>VLOOKUP(Table14[[#This Row],[menu_id]],Table2[#All],2,0)</f>
        <v>43564</v>
      </c>
      <c r="G580" t="str">
        <f>VLOOKUP(Table14[[#This Row],[menu_id]],Table2[#All],3,0)</f>
        <v>ee2605cecdb2</v>
      </c>
      <c r="H580" t="str">
        <f>VLOOKUP(Table14[[#This Row],[menu_id]],Table2[#All],4,0)</f>
        <v>76e224451ab7</v>
      </c>
      <c r="I580">
        <f>VLOOKUP(Table14[[#This Row],[menu_id]],Table2[#All],5,0)</f>
        <v>5.5</v>
      </c>
      <c r="J580">
        <f>VLOOKUP(Table14[[#This Row],[menu_id]],Table2[#All],6,0)</f>
        <v>10.1</v>
      </c>
      <c r="K580" t="str">
        <f>VLOOKUP(Table14[[#This Row],[menu_id]],Table2[#All],7,0)</f>
        <v>lunch</v>
      </c>
      <c r="L580" t="str">
        <f>VLOOKUP(Table14[[#This Row],[menu_id]],Table2[#All],8,0)</f>
        <v>Seattle</v>
      </c>
    </row>
    <row r="581" spans="1:12" x14ac:dyDescent="0.35">
      <c r="A581" t="s">
        <v>1399</v>
      </c>
      <c r="B581" t="s">
        <v>8</v>
      </c>
      <c r="C581" t="s">
        <v>9</v>
      </c>
      <c r="D581" t="s">
        <v>1400</v>
      </c>
      <c r="E581" t="b">
        <v>1</v>
      </c>
      <c r="F581" s="24">
        <f>VLOOKUP(Table14[[#This Row],[menu_id]],Table2[#All],2,0)</f>
        <v>43566</v>
      </c>
      <c r="G581" t="str">
        <f>VLOOKUP(Table14[[#This Row],[menu_id]],Table2[#All],3,0)</f>
        <v>e40c412711c8</v>
      </c>
      <c r="H581" t="str">
        <f>VLOOKUP(Table14[[#This Row],[menu_id]],Table2[#All],4,0)</f>
        <v>af725ef93704</v>
      </c>
      <c r="I581">
        <f>VLOOKUP(Table14[[#This Row],[menu_id]],Table2[#All],5,0)</f>
        <v>5.5</v>
      </c>
      <c r="J581">
        <f>VLOOKUP(Table14[[#This Row],[menu_id]],Table2[#All],6,0)</f>
        <v>10.1</v>
      </c>
      <c r="K581" t="str">
        <f>VLOOKUP(Table14[[#This Row],[menu_id]],Table2[#All],7,0)</f>
        <v>lunch</v>
      </c>
      <c r="L581" t="str">
        <f>VLOOKUP(Table14[[#This Row],[menu_id]],Table2[#All],8,0)</f>
        <v>Seattle</v>
      </c>
    </row>
    <row r="582" spans="1:12" x14ac:dyDescent="0.35">
      <c r="A582" t="s">
        <v>1401</v>
      </c>
      <c r="B582" t="s">
        <v>892</v>
      </c>
      <c r="C582" t="s">
        <v>9</v>
      </c>
      <c r="D582" t="s">
        <v>520</v>
      </c>
      <c r="E582" t="b">
        <v>1</v>
      </c>
      <c r="F582" s="24">
        <f>VLOOKUP(Table14[[#This Row],[menu_id]],Table2[#All],2,0)</f>
        <v>43558</v>
      </c>
      <c r="G582" t="str">
        <f>VLOOKUP(Table14[[#This Row],[menu_id]],Table2[#All],3,0)</f>
        <v>fe39833dec47</v>
      </c>
      <c r="H582" t="str">
        <f>VLOOKUP(Table14[[#This Row],[menu_id]],Table2[#All],4,0)</f>
        <v>9b76fd08aabf</v>
      </c>
      <c r="I582">
        <f>VLOOKUP(Table14[[#This Row],[menu_id]],Table2[#All],5,0)</f>
        <v>6.64</v>
      </c>
      <c r="J582">
        <f>VLOOKUP(Table14[[#This Row],[menu_id]],Table2[#All],6,0)</f>
        <v>11.5</v>
      </c>
      <c r="K582" t="str">
        <f>VLOOKUP(Table14[[#This Row],[menu_id]],Table2[#All],7,0)</f>
        <v>lunch</v>
      </c>
      <c r="L582" t="str">
        <f>VLOOKUP(Table14[[#This Row],[menu_id]],Table2[#All],8,0)</f>
        <v>Chicago</v>
      </c>
    </row>
    <row r="583" spans="1:12" x14ac:dyDescent="0.35">
      <c r="A583" t="s">
        <v>1402</v>
      </c>
      <c r="B583" t="s">
        <v>115</v>
      </c>
      <c r="C583" t="s">
        <v>9</v>
      </c>
      <c r="D583" t="s">
        <v>1403</v>
      </c>
      <c r="E583" t="b">
        <v>0</v>
      </c>
      <c r="F583" s="24">
        <f>VLOOKUP(Table14[[#This Row],[menu_id]],Table2[#All],2,0)</f>
        <v>43560</v>
      </c>
      <c r="G583" t="str">
        <f>VLOOKUP(Table14[[#This Row],[menu_id]],Table2[#All],3,0)</f>
        <v>12c81d9a0351</v>
      </c>
      <c r="H583" t="str">
        <f>VLOOKUP(Table14[[#This Row],[menu_id]],Table2[#All],4,0)</f>
        <v>d7730782fbfb</v>
      </c>
      <c r="I583">
        <f>VLOOKUP(Table14[[#This Row],[menu_id]],Table2[#All],5,0)</f>
        <v>5.75</v>
      </c>
      <c r="J583">
        <f>VLOOKUP(Table14[[#This Row],[menu_id]],Table2[#All],6,0)</f>
        <v>10.1</v>
      </c>
      <c r="K583" t="str">
        <f>VLOOKUP(Table14[[#This Row],[menu_id]],Table2[#All],7,0)</f>
        <v>lunch</v>
      </c>
      <c r="L583" t="str">
        <f>VLOOKUP(Table14[[#This Row],[menu_id]],Table2[#All],8,0)</f>
        <v>Seattle</v>
      </c>
    </row>
    <row r="584" spans="1:12" x14ac:dyDescent="0.35">
      <c r="A584" t="s">
        <v>1404</v>
      </c>
      <c r="B584" t="s">
        <v>52</v>
      </c>
      <c r="C584" t="s">
        <v>9</v>
      </c>
      <c r="D584" t="s">
        <v>1405</v>
      </c>
      <c r="E584" t="b">
        <v>1</v>
      </c>
      <c r="F584" s="24">
        <f>VLOOKUP(Table14[[#This Row],[menu_id]],Table2[#All],2,0)</f>
        <v>43557</v>
      </c>
      <c r="G584" t="str">
        <f>VLOOKUP(Table14[[#This Row],[menu_id]],Table2[#All],3,0)</f>
        <v>99dbc3b2d75c</v>
      </c>
      <c r="H584" t="str">
        <f>VLOOKUP(Table14[[#This Row],[menu_id]],Table2[#All],4,0)</f>
        <v>d7730782fbfb</v>
      </c>
      <c r="I584">
        <f>VLOOKUP(Table14[[#This Row],[menu_id]],Table2[#All],5,0)</f>
        <v>5.75</v>
      </c>
      <c r="J584">
        <f>VLOOKUP(Table14[[#This Row],[menu_id]],Table2[#All],6,0)</f>
        <v>10.1</v>
      </c>
      <c r="K584" t="str">
        <f>VLOOKUP(Table14[[#This Row],[menu_id]],Table2[#All],7,0)</f>
        <v>lunch</v>
      </c>
      <c r="L584" t="str">
        <f>VLOOKUP(Table14[[#This Row],[menu_id]],Table2[#All],8,0)</f>
        <v>Seattle</v>
      </c>
    </row>
    <row r="585" spans="1:12" x14ac:dyDescent="0.35">
      <c r="A585" t="s">
        <v>1406</v>
      </c>
      <c r="B585" t="s">
        <v>16</v>
      </c>
      <c r="C585" t="s">
        <v>9</v>
      </c>
      <c r="D585" t="s">
        <v>1407</v>
      </c>
      <c r="E585" t="b">
        <v>1</v>
      </c>
      <c r="F585" s="24">
        <f>VLOOKUP(Table14[[#This Row],[menu_id]],Table2[#All],2,0)</f>
        <v>43567</v>
      </c>
      <c r="G585" t="str">
        <f>VLOOKUP(Table14[[#This Row],[menu_id]],Table2[#All],3,0)</f>
        <v>3e16e1213da0</v>
      </c>
      <c r="H585" t="str">
        <f>VLOOKUP(Table14[[#This Row],[menu_id]],Table2[#All],4,0)</f>
        <v>a9974f64e053</v>
      </c>
      <c r="I585">
        <f>VLOOKUP(Table14[[#This Row],[menu_id]],Table2[#All],5,0)</f>
        <v>4.95</v>
      </c>
      <c r="J585">
        <f>VLOOKUP(Table14[[#This Row],[menu_id]],Table2[#All],6,0)</f>
        <v>10.1</v>
      </c>
      <c r="K585" t="str">
        <f>VLOOKUP(Table14[[#This Row],[menu_id]],Table2[#All],7,0)</f>
        <v>lunch</v>
      </c>
      <c r="L585" t="str">
        <f>VLOOKUP(Table14[[#This Row],[menu_id]],Table2[#All],8,0)</f>
        <v>Seattle</v>
      </c>
    </row>
    <row r="586" spans="1:12" x14ac:dyDescent="0.35">
      <c r="A586" t="s">
        <v>1408</v>
      </c>
      <c r="B586" t="s">
        <v>392</v>
      </c>
      <c r="C586" t="s">
        <v>9</v>
      </c>
      <c r="D586" t="s">
        <v>1409</v>
      </c>
      <c r="E586" t="b">
        <v>1</v>
      </c>
      <c r="F586" s="24">
        <f>VLOOKUP(Table14[[#This Row],[menu_id]],Table2[#All],2,0)</f>
        <v>43558</v>
      </c>
      <c r="G586" t="str">
        <f>VLOOKUP(Table14[[#This Row],[menu_id]],Table2[#All],3,0)</f>
        <v>c596bd066504</v>
      </c>
      <c r="H586" t="str">
        <f>VLOOKUP(Table14[[#This Row],[menu_id]],Table2[#All],4,0)</f>
        <v>dc7ee572a932</v>
      </c>
      <c r="I586">
        <f>VLOOKUP(Table14[[#This Row],[menu_id]],Table2[#All],5,0)</f>
        <v>6.5</v>
      </c>
      <c r="J586">
        <f>VLOOKUP(Table14[[#This Row],[menu_id]],Table2[#All],6,0)</f>
        <v>11.5</v>
      </c>
      <c r="K586" t="str">
        <f>VLOOKUP(Table14[[#This Row],[menu_id]],Table2[#All],7,0)</f>
        <v>lunch</v>
      </c>
      <c r="L586" t="str">
        <f>VLOOKUP(Table14[[#This Row],[menu_id]],Table2[#All],8,0)</f>
        <v>Chicago</v>
      </c>
    </row>
    <row r="587" spans="1:12" x14ac:dyDescent="0.35">
      <c r="A587" t="s">
        <v>1410</v>
      </c>
      <c r="B587" t="s">
        <v>330</v>
      </c>
      <c r="C587" t="s">
        <v>9</v>
      </c>
      <c r="D587" t="s">
        <v>1411</v>
      </c>
      <c r="E587" t="b">
        <v>1</v>
      </c>
      <c r="F587" s="24">
        <f>VLOOKUP(Table14[[#This Row],[menu_id]],Table2[#All],2,0)</f>
        <v>43559</v>
      </c>
      <c r="G587" t="str">
        <f>VLOOKUP(Table14[[#This Row],[menu_id]],Table2[#All],3,0)</f>
        <v>10aee25b350a</v>
      </c>
      <c r="H587" t="str">
        <f>VLOOKUP(Table14[[#This Row],[menu_id]],Table2[#All],4,0)</f>
        <v>7931e2eb8ace</v>
      </c>
      <c r="I587">
        <f>VLOOKUP(Table14[[#This Row],[menu_id]],Table2[#All],5,0)</f>
        <v>4.5</v>
      </c>
      <c r="J587">
        <f>VLOOKUP(Table14[[#This Row],[menu_id]],Table2[#All],6,0)</f>
        <v>11.5</v>
      </c>
      <c r="K587" t="str">
        <f>VLOOKUP(Table14[[#This Row],[menu_id]],Table2[#All],7,0)</f>
        <v>lunch</v>
      </c>
      <c r="L587" t="str">
        <f>VLOOKUP(Table14[[#This Row],[menu_id]],Table2[#All],8,0)</f>
        <v>Chicago</v>
      </c>
    </row>
    <row r="588" spans="1:12" x14ac:dyDescent="0.35">
      <c r="A588" t="s">
        <v>1412</v>
      </c>
      <c r="B588" t="s">
        <v>12</v>
      </c>
      <c r="C588" t="s">
        <v>9</v>
      </c>
      <c r="D588" t="s">
        <v>1413</v>
      </c>
      <c r="E588" t="b">
        <v>1</v>
      </c>
      <c r="F588" s="24">
        <f>VLOOKUP(Table14[[#This Row],[menu_id]],Table2[#All],2,0)</f>
        <v>43565</v>
      </c>
      <c r="G588" t="str">
        <f>VLOOKUP(Table14[[#This Row],[menu_id]],Table2[#All],3,0)</f>
        <v>a96bf3d329be</v>
      </c>
      <c r="H588" t="str">
        <f>VLOOKUP(Table14[[#This Row],[menu_id]],Table2[#All],4,0)</f>
        <v>b2ef540e3dbe</v>
      </c>
      <c r="I588">
        <f>VLOOKUP(Table14[[#This Row],[menu_id]],Table2[#All],5,0)</f>
        <v>6.8</v>
      </c>
      <c r="J588">
        <f>VLOOKUP(Table14[[#This Row],[menu_id]],Table2[#All],6,0)</f>
        <v>10.1</v>
      </c>
      <c r="K588" t="str">
        <f>VLOOKUP(Table14[[#This Row],[menu_id]],Table2[#All],7,0)</f>
        <v>lunch</v>
      </c>
      <c r="L588" t="str">
        <f>VLOOKUP(Table14[[#This Row],[menu_id]],Table2[#All],8,0)</f>
        <v>Seattle</v>
      </c>
    </row>
    <row r="589" spans="1:12" x14ac:dyDescent="0.35">
      <c r="A589" t="s">
        <v>1414</v>
      </c>
      <c r="B589" t="s">
        <v>268</v>
      </c>
      <c r="C589" t="s">
        <v>9</v>
      </c>
      <c r="D589" t="s">
        <v>1415</v>
      </c>
      <c r="E589" t="b">
        <v>1</v>
      </c>
      <c r="F589" s="24">
        <f>VLOOKUP(Table14[[#This Row],[menu_id]],Table2[#All],2,0)</f>
        <v>43565</v>
      </c>
      <c r="G589" t="str">
        <f>VLOOKUP(Table14[[#This Row],[menu_id]],Table2[#All],3,0)</f>
        <v>91ab55042ff7</v>
      </c>
      <c r="H589" t="str">
        <f>VLOOKUP(Table14[[#This Row],[menu_id]],Table2[#All],4,0)</f>
        <v>07ede05a2f51</v>
      </c>
      <c r="I589">
        <f>VLOOKUP(Table14[[#This Row],[menu_id]],Table2[#All],5,0)</f>
        <v>5</v>
      </c>
      <c r="J589">
        <f>VLOOKUP(Table14[[#This Row],[menu_id]],Table2[#All],6,0)</f>
        <v>10.1</v>
      </c>
      <c r="K589" t="str">
        <f>VLOOKUP(Table14[[#This Row],[menu_id]],Table2[#All],7,0)</f>
        <v>lunch</v>
      </c>
      <c r="L589" t="str">
        <f>VLOOKUP(Table14[[#This Row],[menu_id]],Table2[#All],8,0)</f>
        <v>Seattle</v>
      </c>
    </row>
    <row r="590" spans="1:12" x14ac:dyDescent="0.35">
      <c r="A590" t="s">
        <v>1416</v>
      </c>
      <c r="B590" t="s">
        <v>72</v>
      </c>
      <c r="C590" t="s">
        <v>9</v>
      </c>
      <c r="D590" t="s">
        <v>1417</v>
      </c>
      <c r="E590" t="b">
        <v>1</v>
      </c>
      <c r="F590" s="24">
        <f>VLOOKUP(Table14[[#This Row],[menu_id]],Table2[#All],2,0)</f>
        <v>43564</v>
      </c>
      <c r="G590" t="str">
        <f>VLOOKUP(Table14[[#This Row],[menu_id]],Table2[#All],3,0)</f>
        <v>ee2605cecdb2</v>
      </c>
      <c r="H590" t="str">
        <f>VLOOKUP(Table14[[#This Row],[menu_id]],Table2[#All],4,0)</f>
        <v>76e224451ab7</v>
      </c>
      <c r="I590">
        <f>VLOOKUP(Table14[[#This Row],[menu_id]],Table2[#All],5,0)</f>
        <v>5.5</v>
      </c>
      <c r="J590">
        <f>VLOOKUP(Table14[[#This Row],[menu_id]],Table2[#All],6,0)</f>
        <v>10.1</v>
      </c>
      <c r="K590" t="str">
        <f>VLOOKUP(Table14[[#This Row],[menu_id]],Table2[#All],7,0)</f>
        <v>lunch</v>
      </c>
      <c r="L590" t="str">
        <f>VLOOKUP(Table14[[#This Row],[menu_id]],Table2[#All],8,0)</f>
        <v>Seattle</v>
      </c>
    </row>
    <row r="591" spans="1:12" x14ac:dyDescent="0.35">
      <c r="A591" t="s">
        <v>1418</v>
      </c>
      <c r="B591" t="s">
        <v>68</v>
      </c>
      <c r="C591" t="s">
        <v>9</v>
      </c>
      <c r="D591" t="s">
        <v>1419</v>
      </c>
      <c r="E591" t="b">
        <v>1</v>
      </c>
      <c r="F591" s="24">
        <f>VLOOKUP(Table14[[#This Row],[menu_id]],Table2[#All],2,0)</f>
        <v>43560</v>
      </c>
      <c r="G591" t="str">
        <f>VLOOKUP(Table14[[#This Row],[menu_id]],Table2[#All],3,0)</f>
        <v>f89ec17a8f5f</v>
      </c>
      <c r="H591" t="str">
        <f>VLOOKUP(Table14[[#This Row],[menu_id]],Table2[#All],4,0)</f>
        <v>a06b1ea8c279</v>
      </c>
      <c r="I591">
        <f>VLOOKUP(Table14[[#This Row],[menu_id]],Table2[#All],5,0)</f>
        <v>6.8</v>
      </c>
      <c r="J591">
        <f>VLOOKUP(Table14[[#This Row],[menu_id]],Table2[#All],6,0)</f>
        <v>10.1</v>
      </c>
      <c r="K591" t="str">
        <f>VLOOKUP(Table14[[#This Row],[menu_id]],Table2[#All],7,0)</f>
        <v>lunch</v>
      </c>
      <c r="L591" t="str">
        <f>VLOOKUP(Table14[[#This Row],[menu_id]],Table2[#All],8,0)</f>
        <v>Seattle</v>
      </c>
    </row>
    <row r="592" spans="1:12" x14ac:dyDescent="0.35">
      <c r="A592" t="s">
        <v>1420</v>
      </c>
      <c r="B592" t="s">
        <v>289</v>
      </c>
      <c r="C592" t="s">
        <v>9</v>
      </c>
      <c r="D592" t="s">
        <v>1421</v>
      </c>
      <c r="E592" t="b">
        <v>1</v>
      </c>
      <c r="F592" s="24">
        <f>VLOOKUP(Table14[[#This Row],[menu_id]],Table2[#All],2,0)</f>
        <v>43564</v>
      </c>
      <c r="G592" t="str">
        <f>VLOOKUP(Table14[[#This Row],[menu_id]],Table2[#All],3,0)</f>
        <v>69ed976fd1ca</v>
      </c>
      <c r="H592" t="str">
        <f>VLOOKUP(Table14[[#This Row],[menu_id]],Table2[#All],4,0)</f>
        <v>9b76fd08aabf</v>
      </c>
      <c r="I592">
        <f>VLOOKUP(Table14[[#This Row],[menu_id]],Table2[#All],5,0)</f>
        <v>6.64</v>
      </c>
      <c r="J592">
        <f>VLOOKUP(Table14[[#This Row],[menu_id]],Table2[#All],6,0)</f>
        <v>11.5</v>
      </c>
      <c r="K592" t="str">
        <f>VLOOKUP(Table14[[#This Row],[menu_id]],Table2[#All],7,0)</f>
        <v>lunch</v>
      </c>
      <c r="L592" t="str">
        <f>VLOOKUP(Table14[[#This Row],[menu_id]],Table2[#All],8,0)</f>
        <v>Chicago</v>
      </c>
    </row>
    <row r="593" spans="1:12" x14ac:dyDescent="0.35">
      <c r="A593" t="s">
        <v>1422</v>
      </c>
      <c r="B593" t="s">
        <v>8</v>
      </c>
      <c r="C593" t="s">
        <v>9</v>
      </c>
      <c r="D593" t="s">
        <v>1423</v>
      </c>
      <c r="E593" t="b">
        <v>1</v>
      </c>
      <c r="F593" s="24">
        <f>VLOOKUP(Table14[[#This Row],[menu_id]],Table2[#All],2,0)</f>
        <v>43566</v>
      </c>
      <c r="G593" t="str">
        <f>VLOOKUP(Table14[[#This Row],[menu_id]],Table2[#All],3,0)</f>
        <v>e40c412711c8</v>
      </c>
      <c r="H593" t="str">
        <f>VLOOKUP(Table14[[#This Row],[menu_id]],Table2[#All],4,0)</f>
        <v>af725ef93704</v>
      </c>
      <c r="I593">
        <f>VLOOKUP(Table14[[#This Row],[menu_id]],Table2[#All],5,0)</f>
        <v>5.5</v>
      </c>
      <c r="J593">
        <f>VLOOKUP(Table14[[#This Row],[menu_id]],Table2[#All],6,0)</f>
        <v>10.1</v>
      </c>
      <c r="K593" t="str">
        <f>VLOOKUP(Table14[[#This Row],[menu_id]],Table2[#All],7,0)</f>
        <v>lunch</v>
      </c>
      <c r="L593" t="str">
        <f>VLOOKUP(Table14[[#This Row],[menu_id]],Table2[#All],8,0)</f>
        <v>Seattle</v>
      </c>
    </row>
    <row r="594" spans="1:12" x14ac:dyDescent="0.35">
      <c r="A594" t="s">
        <v>1424</v>
      </c>
      <c r="B594" t="s">
        <v>289</v>
      </c>
      <c r="C594" t="s">
        <v>9</v>
      </c>
      <c r="D594" t="s">
        <v>1425</v>
      </c>
      <c r="E594" t="b">
        <v>1</v>
      </c>
      <c r="F594" s="24">
        <f>VLOOKUP(Table14[[#This Row],[menu_id]],Table2[#All],2,0)</f>
        <v>43564</v>
      </c>
      <c r="G594" t="str">
        <f>VLOOKUP(Table14[[#This Row],[menu_id]],Table2[#All],3,0)</f>
        <v>69ed976fd1ca</v>
      </c>
      <c r="H594" t="str">
        <f>VLOOKUP(Table14[[#This Row],[menu_id]],Table2[#All],4,0)</f>
        <v>9b76fd08aabf</v>
      </c>
      <c r="I594">
        <f>VLOOKUP(Table14[[#This Row],[menu_id]],Table2[#All],5,0)</f>
        <v>6.64</v>
      </c>
      <c r="J594">
        <f>VLOOKUP(Table14[[#This Row],[menu_id]],Table2[#All],6,0)</f>
        <v>11.5</v>
      </c>
      <c r="K594" t="str">
        <f>VLOOKUP(Table14[[#This Row],[menu_id]],Table2[#All],7,0)</f>
        <v>lunch</v>
      </c>
      <c r="L594" t="str">
        <f>VLOOKUP(Table14[[#This Row],[menu_id]],Table2[#All],8,0)</f>
        <v>Chicago</v>
      </c>
    </row>
    <row r="595" spans="1:12" x14ac:dyDescent="0.35">
      <c r="A595" t="s">
        <v>1426</v>
      </c>
      <c r="B595" t="s">
        <v>219</v>
      </c>
      <c r="C595" t="s">
        <v>9</v>
      </c>
      <c r="D595" t="s">
        <v>1427</v>
      </c>
      <c r="E595" t="b">
        <v>1</v>
      </c>
      <c r="F595" s="24">
        <f>VLOOKUP(Table14[[#This Row],[menu_id]],Table2[#All],2,0)</f>
        <v>43566</v>
      </c>
      <c r="G595" t="str">
        <f>VLOOKUP(Table14[[#This Row],[menu_id]],Table2[#All],3,0)</f>
        <v>4d2337424a9b</v>
      </c>
      <c r="H595" t="str">
        <f>VLOOKUP(Table14[[#This Row],[menu_id]],Table2[#All],4,0)</f>
        <v>a7d17284ed4d</v>
      </c>
      <c r="I595">
        <f>VLOOKUP(Table14[[#This Row],[menu_id]],Table2[#All],5,0)</f>
        <v>4.3</v>
      </c>
      <c r="J595">
        <f>VLOOKUP(Table14[[#This Row],[menu_id]],Table2[#All],6,0)</f>
        <v>11.5</v>
      </c>
      <c r="K595" t="str">
        <f>VLOOKUP(Table14[[#This Row],[menu_id]],Table2[#All],7,0)</f>
        <v>lunch</v>
      </c>
      <c r="L595" t="str">
        <f>VLOOKUP(Table14[[#This Row],[menu_id]],Table2[#All],8,0)</f>
        <v>Chicago</v>
      </c>
    </row>
    <row r="596" spans="1:12" x14ac:dyDescent="0.35">
      <c r="A596" t="s">
        <v>1428</v>
      </c>
      <c r="B596" t="s">
        <v>23</v>
      </c>
      <c r="C596" t="s">
        <v>9</v>
      </c>
      <c r="D596" t="s">
        <v>140</v>
      </c>
      <c r="E596" t="b">
        <v>1</v>
      </c>
      <c r="F596" s="24">
        <f>VLOOKUP(Table14[[#This Row],[menu_id]],Table2[#All],2,0)</f>
        <v>43558</v>
      </c>
      <c r="G596" t="str">
        <f>VLOOKUP(Table14[[#This Row],[menu_id]],Table2[#All],3,0)</f>
        <v>eae2c55ae732</v>
      </c>
      <c r="H596" t="str">
        <f>VLOOKUP(Table14[[#This Row],[menu_id]],Table2[#All],4,0)</f>
        <v>d79e3f439363</v>
      </c>
      <c r="I596">
        <f>VLOOKUP(Table14[[#This Row],[menu_id]],Table2[#All],5,0)</f>
        <v>4.5</v>
      </c>
      <c r="J596">
        <f>VLOOKUP(Table14[[#This Row],[menu_id]],Table2[#All],6,0)</f>
        <v>10.1</v>
      </c>
      <c r="K596" t="str">
        <f>VLOOKUP(Table14[[#This Row],[menu_id]],Table2[#All],7,0)</f>
        <v>lunch</v>
      </c>
      <c r="L596" t="str">
        <f>VLOOKUP(Table14[[#This Row],[menu_id]],Table2[#All],8,0)</f>
        <v>Seattle</v>
      </c>
    </row>
    <row r="597" spans="1:12" x14ac:dyDescent="0.35">
      <c r="A597" t="s">
        <v>1429</v>
      </c>
      <c r="B597" t="s">
        <v>29</v>
      </c>
      <c r="C597" t="s">
        <v>9</v>
      </c>
      <c r="D597" t="s">
        <v>1430</v>
      </c>
      <c r="E597" t="b">
        <v>1</v>
      </c>
      <c r="F597" s="24">
        <f>VLOOKUP(Table14[[#This Row],[menu_id]],Table2[#All],2,0)</f>
        <v>43559</v>
      </c>
      <c r="G597" t="str">
        <f>VLOOKUP(Table14[[#This Row],[menu_id]],Table2[#All],3,0)</f>
        <v>df94eb67fff2</v>
      </c>
      <c r="H597" t="str">
        <f>VLOOKUP(Table14[[#This Row],[menu_id]],Table2[#All],4,0)</f>
        <v>64216152ce0a</v>
      </c>
      <c r="I597">
        <f>VLOOKUP(Table14[[#This Row],[menu_id]],Table2[#All],5,0)</f>
        <v>6</v>
      </c>
      <c r="J597">
        <f>VLOOKUP(Table14[[#This Row],[menu_id]],Table2[#All],6,0)</f>
        <v>11.5</v>
      </c>
      <c r="K597" t="str">
        <f>VLOOKUP(Table14[[#This Row],[menu_id]],Table2[#All],7,0)</f>
        <v>lunch</v>
      </c>
      <c r="L597" t="str">
        <f>VLOOKUP(Table14[[#This Row],[menu_id]],Table2[#All],8,0)</f>
        <v>Chicago</v>
      </c>
    </row>
    <row r="598" spans="1:12" x14ac:dyDescent="0.35">
      <c r="A598" t="s">
        <v>1431</v>
      </c>
      <c r="B598" t="s">
        <v>315</v>
      </c>
      <c r="C598" t="s">
        <v>9</v>
      </c>
      <c r="D598" t="s">
        <v>1432</v>
      </c>
      <c r="E598" t="b">
        <v>0</v>
      </c>
      <c r="F598" s="24">
        <f>VLOOKUP(Table14[[#This Row],[menu_id]],Table2[#All],2,0)</f>
        <v>43556</v>
      </c>
      <c r="G598" t="str">
        <f>VLOOKUP(Table14[[#This Row],[menu_id]],Table2[#All],3,0)</f>
        <v>dcb8af98560d</v>
      </c>
      <c r="H598" t="str">
        <f>VLOOKUP(Table14[[#This Row],[menu_id]],Table2[#All],4,0)</f>
        <v>afa55d0e0004</v>
      </c>
      <c r="I598">
        <f>VLOOKUP(Table14[[#This Row],[menu_id]],Table2[#All],5,0)</f>
        <v>5.99</v>
      </c>
      <c r="J598">
        <f>VLOOKUP(Table14[[#This Row],[menu_id]],Table2[#All],6,0)</f>
        <v>11.5</v>
      </c>
      <c r="K598" t="str">
        <f>VLOOKUP(Table14[[#This Row],[menu_id]],Table2[#All],7,0)</f>
        <v>lunch</v>
      </c>
      <c r="L598" t="str">
        <f>VLOOKUP(Table14[[#This Row],[menu_id]],Table2[#All],8,0)</f>
        <v>Chicago</v>
      </c>
    </row>
    <row r="599" spans="1:12" x14ac:dyDescent="0.35">
      <c r="A599" t="s">
        <v>1433</v>
      </c>
      <c r="B599" t="s">
        <v>100</v>
      </c>
      <c r="C599" t="s">
        <v>9</v>
      </c>
      <c r="D599" t="s">
        <v>1434</v>
      </c>
      <c r="E599" t="b">
        <v>1</v>
      </c>
      <c r="F599" s="24">
        <f>VLOOKUP(Table14[[#This Row],[menu_id]],Table2[#All],2,0)</f>
        <v>43564</v>
      </c>
      <c r="G599" t="str">
        <f>VLOOKUP(Table14[[#This Row],[menu_id]],Table2[#All],3,0)</f>
        <v>d0e4efc702e0</v>
      </c>
      <c r="H599" t="str">
        <f>VLOOKUP(Table14[[#This Row],[menu_id]],Table2[#All],4,0)</f>
        <v>8cab6275ddb5</v>
      </c>
      <c r="I599">
        <f>VLOOKUP(Table14[[#This Row],[menu_id]],Table2[#All],5,0)</f>
        <v>5.75</v>
      </c>
      <c r="J599">
        <f>VLOOKUP(Table14[[#This Row],[menu_id]],Table2[#All],6,0)</f>
        <v>11.5</v>
      </c>
      <c r="K599" t="str">
        <f>VLOOKUP(Table14[[#This Row],[menu_id]],Table2[#All],7,0)</f>
        <v>lunch</v>
      </c>
      <c r="L599" t="str">
        <f>VLOOKUP(Table14[[#This Row],[menu_id]],Table2[#All],8,0)</f>
        <v>Chicago</v>
      </c>
    </row>
    <row r="600" spans="1:12" x14ac:dyDescent="0.35">
      <c r="A600" t="s">
        <v>1435</v>
      </c>
      <c r="B600" t="s">
        <v>169</v>
      </c>
      <c r="C600" t="s">
        <v>9</v>
      </c>
      <c r="D600" t="s">
        <v>1436</v>
      </c>
      <c r="E600" t="b">
        <v>1</v>
      </c>
      <c r="F600" s="24">
        <f>VLOOKUP(Table14[[#This Row],[menu_id]],Table2[#All],2,0)</f>
        <v>43558</v>
      </c>
      <c r="G600" t="str">
        <f>VLOOKUP(Table14[[#This Row],[menu_id]],Table2[#All],3,0)</f>
        <v>23a0e7fa78c4</v>
      </c>
      <c r="H600" t="str">
        <f>VLOOKUP(Table14[[#This Row],[menu_id]],Table2[#All],4,0)</f>
        <v>d8487b4ed428</v>
      </c>
      <c r="I600">
        <f>VLOOKUP(Table14[[#This Row],[menu_id]],Table2[#All],5,0)</f>
        <v>5.9</v>
      </c>
      <c r="J600">
        <f>VLOOKUP(Table14[[#This Row],[menu_id]],Table2[#All],6,0)</f>
        <v>11.5</v>
      </c>
      <c r="K600" t="str">
        <f>VLOOKUP(Table14[[#This Row],[menu_id]],Table2[#All],7,0)</f>
        <v>lunch</v>
      </c>
      <c r="L600" t="str">
        <f>VLOOKUP(Table14[[#This Row],[menu_id]],Table2[#All],8,0)</f>
        <v>Chicago</v>
      </c>
    </row>
    <row r="601" spans="1:12" x14ac:dyDescent="0.35">
      <c r="A601" t="s">
        <v>1437</v>
      </c>
      <c r="B601" t="s">
        <v>437</v>
      </c>
      <c r="C601" t="s">
        <v>9</v>
      </c>
      <c r="D601" t="s">
        <v>1438</v>
      </c>
      <c r="E601" t="b">
        <v>1</v>
      </c>
      <c r="F601" s="24">
        <f>VLOOKUP(Table14[[#This Row],[menu_id]],Table2[#All],2,0)</f>
        <v>43565</v>
      </c>
      <c r="G601" t="str">
        <f>VLOOKUP(Table14[[#This Row],[menu_id]],Table2[#All],3,0)</f>
        <v>56e430d2a490</v>
      </c>
      <c r="H601" t="str">
        <f>VLOOKUP(Table14[[#This Row],[menu_id]],Table2[#All],4,0)</f>
        <v>4c9c18f960f7</v>
      </c>
      <c r="I601">
        <f>VLOOKUP(Table14[[#This Row],[menu_id]],Table2[#All],5,0)</f>
        <v>6.75</v>
      </c>
      <c r="J601">
        <f>VLOOKUP(Table14[[#This Row],[menu_id]],Table2[#All],6,0)</f>
        <v>10.1</v>
      </c>
      <c r="K601" t="str">
        <f>VLOOKUP(Table14[[#This Row],[menu_id]],Table2[#All],7,0)</f>
        <v>lunch</v>
      </c>
      <c r="L601" t="str">
        <f>VLOOKUP(Table14[[#This Row],[menu_id]],Table2[#All],8,0)</f>
        <v>Seattle</v>
      </c>
    </row>
    <row r="602" spans="1:12" x14ac:dyDescent="0.35">
      <c r="A602" t="s">
        <v>1439</v>
      </c>
      <c r="B602" t="s">
        <v>354</v>
      </c>
      <c r="C602" t="s">
        <v>9</v>
      </c>
      <c r="D602" t="s">
        <v>1440</v>
      </c>
      <c r="E602" t="b">
        <v>1</v>
      </c>
      <c r="F602" s="24">
        <f>VLOOKUP(Table14[[#This Row],[menu_id]],Table2[#All],2,0)</f>
        <v>43565</v>
      </c>
      <c r="G602" t="str">
        <f>VLOOKUP(Table14[[#This Row],[menu_id]],Table2[#All],3,0)</f>
        <v>0f66058b9ec5</v>
      </c>
      <c r="H602" t="str">
        <f>VLOOKUP(Table14[[#This Row],[menu_id]],Table2[#All],4,0)</f>
        <v>85aa296ddc0d</v>
      </c>
      <c r="I602">
        <f>VLOOKUP(Table14[[#This Row],[menu_id]],Table2[#All],5,0)</f>
        <v>4</v>
      </c>
      <c r="J602">
        <f>VLOOKUP(Table14[[#This Row],[menu_id]],Table2[#All],6,0)</f>
        <v>11.5</v>
      </c>
      <c r="K602" t="str">
        <f>VLOOKUP(Table14[[#This Row],[menu_id]],Table2[#All],7,0)</f>
        <v>lunch</v>
      </c>
      <c r="L602" t="str">
        <f>VLOOKUP(Table14[[#This Row],[menu_id]],Table2[#All],8,0)</f>
        <v>Chicago</v>
      </c>
    </row>
    <row r="603" spans="1:12" x14ac:dyDescent="0.35">
      <c r="A603" t="s">
        <v>1441</v>
      </c>
      <c r="B603" t="s">
        <v>52</v>
      </c>
      <c r="C603" t="s">
        <v>9</v>
      </c>
      <c r="D603" t="s">
        <v>1357</v>
      </c>
      <c r="E603" t="b">
        <v>1</v>
      </c>
      <c r="F603" s="24">
        <f>VLOOKUP(Table14[[#This Row],[menu_id]],Table2[#All],2,0)</f>
        <v>43557</v>
      </c>
      <c r="G603" t="str">
        <f>VLOOKUP(Table14[[#This Row],[menu_id]],Table2[#All],3,0)</f>
        <v>99dbc3b2d75c</v>
      </c>
      <c r="H603" t="str">
        <f>VLOOKUP(Table14[[#This Row],[menu_id]],Table2[#All],4,0)</f>
        <v>d7730782fbfb</v>
      </c>
      <c r="I603">
        <f>VLOOKUP(Table14[[#This Row],[menu_id]],Table2[#All],5,0)</f>
        <v>5.75</v>
      </c>
      <c r="J603">
        <f>VLOOKUP(Table14[[#This Row],[menu_id]],Table2[#All],6,0)</f>
        <v>10.1</v>
      </c>
      <c r="K603" t="str">
        <f>VLOOKUP(Table14[[#This Row],[menu_id]],Table2[#All],7,0)</f>
        <v>lunch</v>
      </c>
      <c r="L603" t="str">
        <f>VLOOKUP(Table14[[#This Row],[menu_id]],Table2[#All],8,0)</f>
        <v>Seattle</v>
      </c>
    </row>
    <row r="604" spans="1:12" x14ac:dyDescent="0.35">
      <c r="A604" t="s">
        <v>1442</v>
      </c>
      <c r="B604" t="s">
        <v>336</v>
      </c>
      <c r="C604" t="s">
        <v>9</v>
      </c>
      <c r="D604" t="s">
        <v>1443</v>
      </c>
      <c r="E604" t="b">
        <v>1</v>
      </c>
      <c r="F604" s="24">
        <f>VLOOKUP(Table14[[#This Row],[menu_id]],Table2[#All],2,0)</f>
        <v>43556</v>
      </c>
      <c r="G604" t="str">
        <f>VLOOKUP(Table14[[#This Row],[menu_id]],Table2[#All],3,0)</f>
        <v>41cbd225a772</v>
      </c>
      <c r="H604" t="str">
        <f>VLOOKUP(Table14[[#This Row],[menu_id]],Table2[#All],4,0)</f>
        <v>b2ef540e3dbe</v>
      </c>
      <c r="I604">
        <f>VLOOKUP(Table14[[#This Row],[menu_id]],Table2[#All],5,0)</f>
        <v>6.8</v>
      </c>
      <c r="J604">
        <f>VLOOKUP(Table14[[#This Row],[menu_id]],Table2[#All],6,0)</f>
        <v>10.1</v>
      </c>
      <c r="K604" t="str">
        <f>VLOOKUP(Table14[[#This Row],[menu_id]],Table2[#All],7,0)</f>
        <v>lunch</v>
      </c>
      <c r="L604" t="str">
        <f>VLOOKUP(Table14[[#This Row],[menu_id]],Table2[#All],8,0)</f>
        <v>Seattle</v>
      </c>
    </row>
    <row r="605" spans="1:12" x14ac:dyDescent="0.35">
      <c r="A605" t="s">
        <v>1444</v>
      </c>
      <c r="B605" t="s">
        <v>115</v>
      </c>
      <c r="C605" t="s">
        <v>9</v>
      </c>
      <c r="D605" t="s">
        <v>1445</v>
      </c>
      <c r="E605" t="b">
        <v>1</v>
      </c>
      <c r="F605" s="24">
        <f>VLOOKUP(Table14[[#This Row],[menu_id]],Table2[#All],2,0)</f>
        <v>43560</v>
      </c>
      <c r="G605" t="str">
        <f>VLOOKUP(Table14[[#This Row],[menu_id]],Table2[#All],3,0)</f>
        <v>12c81d9a0351</v>
      </c>
      <c r="H605" t="str">
        <f>VLOOKUP(Table14[[#This Row],[menu_id]],Table2[#All],4,0)</f>
        <v>d7730782fbfb</v>
      </c>
      <c r="I605">
        <f>VLOOKUP(Table14[[#This Row],[menu_id]],Table2[#All],5,0)</f>
        <v>5.75</v>
      </c>
      <c r="J605">
        <f>VLOOKUP(Table14[[#This Row],[menu_id]],Table2[#All],6,0)</f>
        <v>10.1</v>
      </c>
      <c r="K605" t="str">
        <f>VLOOKUP(Table14[[#This Row],[menu_id]],Table2[#All],7,0)</f>
        <v>lunch</v>
      </c>
      <c r="L605" t="str">
        <f>VLOOKUP(Table14[[#This Row],[menu_id]],Table2[#All],8,0)</f>
        <v>Seattle</v>
      </c>
    </row>
    <row r="606" spans="1:12" x14ac:dyDescent="0.35">
      <c r="A606" t="s">
        <v>1446</v>
      </c>
      <c r="B606" t="s">
        <v>241</v>
      </c>
      <c r="C606" t="s">
        <v>9</v>
      </c>
      <c r="D606" t="s">
        <v>1447</v>
      </c>
      <c r="E606" t="b">
        <v>1</v>
      </c>
      <c r="F606" s="24">
        <f>VLOOKUP(Table14[[#This Row],[menu_id]],Table2[#All],2,0)</f>
        <v>43559</v>
      </c>
      <c r="G606" t="str">
        <f>VLOOKUP(Table14[[#This Row],[menu_id]],Table2[#All],3,0)</f>
        <v>bd6c55a7113c</v>
      </c>
      <c r="H606" t="str">
        <f>VLOOKUP(Table14[[#This Row],[menu_id]],Table2[#All],4,0)</f>
        <v>32524ba7065d</v>
      </c>
      <c r="I606">
        <f>VLOOKUP(Table14[[#This Row],[menu_id]],Table2[#All],5,0)</f>
        <v>5.7</v>
      </c>
      <c r="J606">
        <f>VLOOKUP(Table14[[#This Row],[menu_id]],Table2[#All],6,0)</f>
        <v>10.1</v>
      </c>
      <c r="K606" t="str">
        <f>VLOOKUP(Table14[[#This Row],[menu_id]],Table2[#All],7,0)</f>
        <v>lunch</v>
      </c>
      <c r="L606" t="str">
        <f>VLOOKUP(Table14[[#This Row],[menu_id]],Table2[#All],8,0)</f>
        <v>Seattle</v>
      </c>
    </row>
    <row r="607" spans="1:12" x14ac:dyDescent="0.35">
      <c r="A607" t="s">
        <v>1448</v>
      </c>
      <c r="B607" t="s">
        <v>8</v>
      </c>
      <c r="C607" t="s">
        <v>9</v>
      </c>
      <c r="D607" t="s">
        <v>1449</v>
      </c>
      <c r="E607" t="b">
        <v>1</v>
      </c>
      <c r="F607" s="24">
        <f>VLOOKUP(Table14[[#This Row],[menu_id]],Table2[#All],2,0)</f>
        <v>43566</v>
      </c>
      <c r="G607" t="str">
        <f>VLOOKUP(Table14[[#This Row],[menu_id]],Table2[#All],3,0)</f>
        <v>e40c412711c8</v>
      </c>
      <c r="H607" t="str">
        <f>VLOOKUP(Table14[[#This Row],[menu_id]],Table2[#All],4,0)</f>
        <v>af725ef93704</v>
      </c>
      <c r="I607">
        <f>VLOOKUP(Table14[[#This Row],[menu_id]],Table2[#All],5,0)</f>
        <v>5.5</v>
      </c>
      <c r="J607">
        <f>VLOOKUP(Table14[[#This Row],[menu_id]],Table2[#All],6,0)</f>
        <v>10.1</v>
      </c>
      <c r="K607" t="str">
        <f>VLOOKUP(Table14[[#This Row],[menu_id]],Table2[#All],7,0)</f>
        <v>lunch</v>
      </c>
      <c r="L607" t="str">
        <f>VLOOKUP(Table14[[#This Row],[menu_id]],Table2[#All],8,0)</f>
        <v>Seattle</v>
      </c>
    </row>
    <row r="608" spans="1:12" x14ac:dyDescent="0.35">
      <c r="A608" t="s">
        <v>1450</v>
      </c>
      <c r="B608" t="s">
        <v>324</v>
      </c>
      <c r="C608" t="s">
        <v>9</v>
      </c>
      <c r="D608" t="s">
        <v>1451</v>
      </c>
      <c r="E608" t="b">
        <v>1</v>
      </c>
      <c r="F608" s="24">
        <f>VLOOKUP(Table14[[#This Row],[menu_id]],Table2[#All],2,0)</f>
        <v>43558</v>
      </c>
      <c r="G608" t="str">
        <f>VLOOKUP(Table14[[#This Row],[menu_id]],Table2[#All],3,0)</f>
        <v>1028a38ad71e</v>
      </c>
      <c r="H608" t="str">
        <f>VLOOKUP(Table14[[#This Row],[menu_id]],Table2[#All],4,0)</f>
        <v>7d8b8e0a0ebb</v>
      </c>
      <c r="I608">
        <f>VLOOKUP(Table14[[#This Row],[menu_id]],Table2[#All],5,0)</f>
        <v>5.5</v>
      </c>
      <c r="J608">
        <f>VLOOKUP(Table14[[#This Row],[menu_id]],Table2[#All],6,0)</f>
        <v>10.1</v>
      </c>
      <c r="K608" t="str">
        <f>VLOOKUP(Table14[[#This Row],[menu_id]],Table2[#All],7,0)</f>
        <v>lunch</v>
      </c>
      <c r="L608" t="str">
        <f>VLOOKUP(Table14[[#This Row],[menu_id]],Table2[#All],8,0)</f>
        <v>Seattle</v>
      </c>
    </row>
    <row r="609" spans="1:12" x14ac:dyDescent="0.35">
      <c r="A609" t="s">
        <v>1452</v>
      </c>
      <c r="B609" t="s">
        <v>241</v>
      </c>
      <c r="C609" t="s">
        <v>9</v>
      </c>
      <c r="D609" t="s">
        <v>1453</v>
      </c>
      <c r="E609" t="b">
        <v>1</v>
      </c>
      <c r="F609" s="24">
        <f>VLOOKUP(Table14[[#This Row],[menu_id]],Table2[#All],2,0)</f>
        <v>43559</v>
      </c>
      <c r="G609" t="str">
        <f>VLOOKUP(Table14[[#This Row],[menu_id]],Table2[#All],3,0)</f>
        <v>bd6c55a7113c</v>
      </c>
      <c r="H609" t="str">
        <f>VLOOKUP(Table14[[#This Row],[menu_id]],Table2[#All],4,0)</f>
        <v>32524ba7065d</v>
      </c>
      <c r="I609">
        <f>VLOOKUP(Table14[[#This Row],[menu_id]],Table2[#All],5,0)</f>
        <v>5.7</v>
      </c>
      <c r="J609">
        <f>VLOOKUP(Table14[[#This Row],[menu_id]],Table2[#All],6,0)</f>
        <v>10.1</v>
      </c>
      <c r="K609" t="str">
        <f>VLOOKUP(Table14[[#This Row],[menu_id]],Table2[#All],7,0)</f>
        <v>lunch</v>
      </c>
      <c r="L609" t="str">
        <f>VLOOKUP(Table14[[#This Row],[menu_id]],Table2[#All],8,0)</f>
        <v>Seattle</v>
      </c>
    </row>
    <row r="610" spans="1:12" x14ac:dyDescent="0.35">
      <c r="A610" t="s">
        <v>1454</v>
      </c>
      <c r="B610" t="s">
        <v>52</v>
      </c>
      <c r="C610" t="s">
        <v>9</v>
      </c>
      <c r="D610" t="s">
        <v>1455</v>
      </c>
      <c r="E610" t="b">
        <v>1</v>
      </c>
      <c r="F610" s="24">
        <f>VLOOKUP(Table14[[#This Row],[menu_id]],Table2[#All],2,0)</f>
        <v>43557</v>
      </c>
      <c r="G610" t="str">
        <f>VLOOKUP(Table14[[#This Row],[menu_id]],Table2[#All],3,0)</f>
        <v>99dbc3b2d75c</v>
      </c>
      <c r="H610" t="str">
        <f>VLOOKUP(Table14[[#This Row],[menu_id]],Table2[#All],4,0)</f>
        <v>d7730782fbfb</v>
      </c>
      <c r="I610">
        <f>VLOOKUP(Table14[[#This Row],[menu_id]],Table2[#All],5,0)</f>
        <v>5.75</v>
      </c>
      <c r="J610">
        <f>VLOOKUP(Table14[[#This Row],[menu_id]],Table2[#All],6,0)</f>
        <v>10.1</v>
      </c>
      <c r="K610" t="str">
        <f>VLOOKUP(Table14[[#This Row],[menu_id]],Table2[#All],7,0)</f>
        <v>lunch</v>
      </c>
      <c r="L610" t="str">
        <f>VLOOKUP(Table14[[#This Row],[menu_id]],Table2[#All],8,0)</f>
        <v>Seattle</v>
      </c>
    </row>
    <row r="611" spans="1:12" x14ac:dyDescent="0.35">
      <c r="A611" t="s">
        <v>1456</v>
      </c>
      <c r="B611" t="s">
        <v>39</v>
      </c>
      <c r="C611" t="s">
        <v>9</v>
      </c>
      <c r="D611" t="s">
        <v>1457</v>
      </c>
      <c r="E611" t="b">
        <v>0</v>
      </c>
      <c r="F611" s="24">
        <f>VLOOKUP(Table14[[#This Row],[menu_id]],Table2[#All],2,0)</f>
        <v>43559</v>
      </c>
      <c r="G611" t="str">
        <f>VLOOKUP(Table14[[#This Row],[menu_id]],Table2[#All],3,0)</f>
        <v>ac5d1401db7d</v>
      </c>
      <c r="H611" t="str">
        <f>VLOOKUP(Table14[[#This Row],[menu_id]],Table2[#All],4,0)</f>
        <v>063beecf1419</v>
      </c>
      <c r="I611">
        <f>VLOOKUP(Table14[[#This Row],[menu_id]],Table2[#All],5,0)</f>
        <v>11.75</v>
      </c>
      <c r="J611">
        <f>VLOOKUP(Table14[[#This Row],[menu_id]],Table2[#All],6,0)</f>
        <v>11.5</v>
      </c>
      <c r="K611" t="str">
        <f>VLOOKUP(Table14[[#This Row],[menu_id]],Table2[#All],7,0)</f>
        <v>lunch</v>
      </c>
      <c r="L611" t="str">
        <f>VLOOKUP(Table14[[#This Row],[menu_id]],Table2[#All],8,0)</f>
        <v>Chicago</v>
      </c>
    </row>
    <row r="612" spans="1:12" x14ac:dyDescent="0.35">
      <c r="A612" t="s">
        <v>1458</v>
      </c>
      <c r="B612" t="s">
        <v>330</v>
      </c>
      <c r="C612" t="s">
        <v>9</v>
      </c>
      <c r="D612" t="s">
        <v>1459</v>
      </c>
      <c r="E612" t="b">
        <v>1</v>
      </c>
      <c r="F612" s="24">
        <f>VLOOKUP(Table14[[#This Row],[menu_id]],Table2[#All],2,0)</f>
        <v>43559</v>
      </c>
      <c r="G612" t="str">
        <f>VLOOKUP(Table14[[#This Row],[menu_id]],Table2[#All],3,0)</f>
        <v>10aee25b350a</v>
      </c>
      <c r="H612" t="str">
        <f>VLOOKUP(Table14[[#This Row],[menu_id]],Table2[#All],4,0)</f>
        <v>7931e2eb8ace</v>
      </c>
      <c r="I612">
        <f>VLOOKUP(Table14[[#This Row],[menu_id]],Table2[#All],5,0)</f>
        <v>4.5</v>
      </c>
      <c r="J612">
        <f>VLOOKUP(Table14[[#This Row],[menu_id]],Table2[#All],6,0)</f>
        <v>11.5</v>
      </c>
      <c r="K612" t="str">
        <f>VLOOKUP(Table14[[#This Row],[menu_id]],Table2[#All],7,0)</f>
        <v>lunch</v>
      </c>
      <c r="L612" t="str">
        <f>VLOOKUP(Table14[[#This Row],[menu_id]],Table2[#All],8,0)</f>
        <v>Chicago</v>
      </c>
    </row>
    <row r="613" spans="1:12" x14ac:dyDescent="0.35">
      <c r="A613" t="s">
        <v>1460</v>
      </c>
      <c r="B613" t="s">
        <v>368</v>
      </c>
      <c r="C613" t="s">
        <v>9</v>
      </c>
      <c r="D613" t="s">
        <v>1461</v>
      </c>
      <c r="E613" t="b">
        <v>1</v>
      </c>
      <c r="F613" s="24">
        <f>VLOOKUP(Table14[[#This Row],[menu_id]],Table2[#All],2,0)</f>
        <v>43557</v>
      </c>
      <c r="G613" t="str">
        <f>VLOOKUP(Table14[[#This Row],[menu_id]],Table2[#All],3,0)</f>
        <v>af34b5c605e8</v>
      </c>
      <c r="H613" t="str">
        <f>VLOOKUP(Table14[[#This Row],[menu_id]],Table2[#All],4,0)</f>
        <v>55029fc1d377</v>
      </c>
      <c r="I613">
        <f>VLOOKUP(Table14[[#This Row],[menu_id]],Table2[#All],5,0)</f>
        <v>4</v>
      </c>
      <c r="J613">
        <f>VLOOKUP(Table14[[#This Row],[menu_id]],Table2[#All],6,0)</f>
        <v>11.5</v>
      </c>
      <c r="K613" t="str">
        <f>VLOOKUP(Table14[[#This Row],[menu_id]],Table2[#All],7,0)</f>
        <v>lunch</v>
      </c>
      <c r="L613" t="str">
        <f>VLOOKUP(Table14[[#This Row],[menu_id]],Table2[#All],8,0)</f>
        <v>Chicago</v>
      </c>
    </row>
    <row r="614" spans="1:12" x14ac:dyDescent="0.35">
      <c r="A614" t="s">
        <v>1462</v>
      </c>
      <c r="B614" t="s">
        <v>97</v>
      </c>
      <c r="C614" t="s">
        <v>9</v>
      </c>
      <c r="D614" t="s">
        <v>1463</v>
      </c>
      <c r="E614" t="b">
        <v>1</v>
      </c>
      <c r="F614" s="24">
        <f>VLOOKUP(Table14[[#This Row],[menu_id]],Table2[#All],2,0)</f>
        <v>43567</v>
      </c>
      <c r="G614" t="str">
        <f>VLOOKUP(Table14[[#This Row],[menu_id]],Table2[#All],3,0)</f>
        <v>7e1585b970fc</v>
      </c>
      <c r="H614" t="str">
        <f>VLOOKUP(Table14[[#This Row],[menu_id]],Table2[#All],4,0)</f>
        <v>ea2b63db40ab</v>
      </c>
      <c r="I614">
        <f>VLOOKUP(Table14[[#This Row],[menu_id]],Table2[#All],5,0)</f>
        <v>7.5399999999999991</v>
      </c>
      <c r="J614">
        <f>VLOOKUP(Table14[[#This Row],[menu_id]],Table2[#All],6,0)</f>
        <v>11.5</v>
      </c>
      <c r="K614" t="str">
        <f>VLOOKUP(Table14[[#This Row],[menu_id]],Table2[#All],7,0)</f>
        <v>lunch</v>
      </c>
      <c r="L614" t="str">
        <f>VLOOKUP(Table14[[#This Row],[menu_id]],Table2[#All],8,0)</f>
        <v>Chicago</v>
      </c>
    </row>
    <row r="615" spans="1:12" x14ac:dyDescent="0.35">
      <c r="A615" t="s">
        <v>1464</v>
      </c>
      <c r="B615" t="s">
        <v>72</v>
      </c>
      <c r="C615" t="s">
        <v>9</v>
      </c>
      <c r="D615" t="s">
        <v>1465</v>
      </c>
      <c r="E615" t="b">
        <v>1</v>
      </c>
      <c r="F615" s="24">
        <f>VLOOKUP(Table14[[#This Row],[menu_id]],Table2[#All],2,0)</f>
        <v>43564</v>
      </c>
      <c r="G615" t="str">
        <f>VLOOKUP(Table14[[#This Row],[menu_id]],Table2[#All],3,0)</f>
        <v>ee2605cecdb2</v>
      </c>
      <c r="H615" t="str">
        <f>VLOOKUP(Table14[[#This Row],[menu_id]],Table2[#All],4,0)</f>
        <v>76e224451ab7</v>
      </c>
      <c r="I615">
        <f>VLOOKUP(Table14[[#This Row],[menu_id]],Table2[#All],5,0)</f>
        <v>5.5</v>
      </c>
      <c r="J615">
        <f>VLOOKUP(Table14[[#This Row],[menu_id]],Table2[#All],6,0)</f>
        <v>10.1</v>
      </c>
      <c r="K615" t="str">
        <f>VLOOKUP(Table14[[#This Row],[menu_id]],Table2[#All],7,0)</f>
        <v>lunch</v>
      </c>
      <c r="L615" t="str">
        <f>VLOOKUP(Table14[[#This Row],[menu_id]],Table2[#All],8,0)</f>
        <v>Seattle</v>
      </c>
    </row>
    <row r="616" spans="1:12" x14ac:dyDescent="0.35">
      <c r="A616" t="s">
        <v>1466</v>
      </c>
      <c r="B616" t="s">
        <v>72</v>
      </c>
      <c r="C616" t="s">
        <v>9</v>
      </c>
      <c r="D616" t="s">
        <v>1467</v>
      </c>
      <c r="E616" t="b">
        <v>1</v>
      </c>
      <c r="F616" s="24">
        <f>VLOOKUP(Table14[[#This Row],[menu_id]],Table2[#All],2,0)</f>
        <v>43564</v>
      </c>
      <c r="G616" t="str">
        <f>VLOOKUP(Table14[[#This Row],[menu_id]],Table2[#All],3,0)</f>
        <v>ee2605cecdb2</v>
      </c>
      <c r="H616" t="str">
        <f>VLOOKUP(Table14[[#This Row],[menu_id]],Table2[#All],4,0)</f>
        <v>76e224451ab7</v>
      </c>
      <c r="I616">
        <f>VLOOKUP(Table14[[#This Row],[menu_id]],Table2[#All],5,0)</f>
        <v>5.5</v>
      </c>
      <c r="J616">
        <f>VLOOKUP(Table14[[#This Row],[menu_id]],Table2[#All],6,0)</f>
        <v>10.1</v>
      </c>
      <c r="K616" t="str">
        <f>VLOOKUP(Table14[[#This Row],[menu_id]],Table2[#All],7,0)</f>
        <v>lunch</v>
      </c>
      <c r="L616" t="str">
        <f>VLOOKUP(Table14[[#This Row],[menu_id]],Table2[#All],8,0)</f>
        <v>Seattle</v>
      </c>
    </row>
    <row r="617" spans="1:12" x14ac:dyDescent="0.35">
      <c r="A617" t="s">
        <v>1468</v>
      </c>
      <c r="B617" t="s">
        <v>112</v>
      </c>
      <c r="C617" t="s">
        <v>9</v>
      </c>
      <c r="D617" t="s">
        <v>1215</v>
      </c>
      <c r="E617" t="b">
        <v>1</v>
      </c>
      <c r="F617" s="24">
        <f>VLOOKUP(Table14[[#This Row],[menu_id]],Table2[#All],2,0)</f>
        <v>43564</v>
      </c>
      <c r="G617" t="str">
        <f>VLOOKUP(Table14[[#This Row],[menu_id]],Table2[#All],3,0)</f>
        <v>5b78a469f6af</v>
      </c>
      <c r="H617" t="str">
        <f>VLOOKUP(Table14[[#This Row],[menu_id]],Table2[#All],4,0)</f>
        <v>afa55d0e0004</v>
      </c>
      <c r="I617">
        <f>VLOOKUP(Table14[[#This Row],[menu_id]],Table2[#All],5,0)</f>
        <v>5.99</v>
      </c>
      <c r="J617">
        <f>VLOOKUP(Table14[[#This Row],[menu_id]],Table2[#All],6,0)</f>
        <v>11.5</v>
      </c>
      <c r="K617" t="str">
        <f>VLOOKUP(Table14[[#This Row],[menu_id]],Table2[#All],7,0)</f>
        <v>lunch</v>
      </c>
      <c r="L617" t="str">
        <f>VLOOKUP(Table14[[#This Row],[menu_id]],Table2[#All],8,0)</f>
        <v>Chicago</v>
      </c>
    </row>
    <row r="618" spans="1:12" x14ac:dyDescent="0.35">
      <c r="A618" t="s">
        <v>1469</v>
      </c>
      <c r="B618" t="s">
        <v>172</v>
      </c>
      <c r="C618" t="s">
        <v>9</v>
      </c>
      <c r="D618" t="s">
        <v>1470</v>
      </c>
      <c r="E618" t="b">
        <v>1</v>
      </c>
      <c r="F618" s="24">
        <f>VLOOKUP(Table14[[#This Row],[menu_id]],Table2[#All],2,0)</f>
        <v>43567</v>
      </c>
      <c r="G618" t="str">
        <f>VLOOKUP(Table14[[#This Row],[menu_id]],Table2[#All],3,0)</f>
        <v>52926af48831</v>
      </c>
      <c r="H618" t="str">
        <f>VLOOKUP(Table14[[#This Row],[menu_id]],Table2[#All],4,0)</f>
        <v>64216152ce0a</v>
      </c>
      <c r="I618">
        <f>VLOOKUP(Table14[[#This Row],[menu_id]],Table2[#All],5,0)</f>
        <v>6</v>
      </c>
      <c r="J618">
        <f>VLOOKUP(Table14[[#This Row],[menu_id]],Table2[#All],6,0)</f>
        <v>11.5</v>
      </c>
      <c r="K618" t="str">
        <f>VLOOKUP(Table14[[#This Row],[menu_id]],Table2[#All],7,0)</f>
        <v>lunch</v>
      </c>
      <c r="L618" t="str">
        <f>VLOOKUP(Table14[[#This Row],[menu_id]],Table2[#All],8,0)</f>
        <v>Chicago</v>
      </c>
    </row>
    <row r="619" spans="1:12" x14ac:dyDescent="0.35">
      <c r="A619" t="s">
        <v>1471</v>
      </c>
      <c r="B619" t="s">
        <v>68</v>
      </c>
      <c r="C619" t="s">
        <v>9</v>
      </c>
      <c r="D619" t="s">
        <v>1472</v>
      </c>
      <c r="E619" t="b">
        <v>1</v>
      </c>
      <c r="F619" s="24">
        <f>VLOOKUP(Table14[[#This Row],[menu_id]],Table2[#All],2,0)</f>
        <v>43560</v>
      </c>
      <c r="G619" t="str">
        <f>VLOOKUP(Table14[[#This Row],[menu_id]],Table2[#All],3,0)</f>
        <v>f89ec17a8f5f</v>
      </c>
      <c r="H619" t="str">
        <f>VLOOKUP(Table14[[#This Row],[menu_id]],Table2[#All],4,0)</f>
        <v>a06b1ea8c279</v>
      </c>
      <c r="I619">
        <f>VLOOKUP(Table14[[#This Row],[menu_id]],Table2[#All],5,0)</f>
        <v>6.8</v>
      </c>
      <c r="J619">
        <f>VLOOKUP(Table14[[#This Row],[menu_id]],Table2[#All],6,0)</f>
        <v>10.1</v>
      </c>
      <c r="K619" t="str">
        <f>VLOOKUP(Table14[[#This Row],[menu_id]],Table2[#All],7,0)</f>
        <v>lunch</v>
      </c>
      <c r="L619" t="str">
        <f>VLOOKUP(Table14[[#This Row],[menu_id]],Table2[#All],8,0)</f>
        <v>Seattle</v>
      </c>
    </row>
    <row r="620" spans="1:12" x14ac:dyDescent="0.35">
      <c r="A620" t="s">
        <v>1473</v>
      </c>
      <c r="B620" t="s">
        <v>46</v>
      </c>
      <c r="C620" t="s">
        <v>9</v>
      </c>
      <c r="D620" t="s">
        <v>1474</v>
      </c>
      <c r="E620" t="b">
        <v>1</v>
      </c>
      <c r="F620" s="24">
        <f>VLOOKUP(Table14[[#This Row],[menu_id]],Table2[#All],2,0)</f>
        <v>43566</v>
      </c>
      <c r="G620" t="str">
        <f>VLOOKUP(Table14[[#This Row],[menu_id]],Table2[#All],3,0)</f>
        <v>418ef21ccc73</v>
      </c>
      <c r="H620" t="str">
        <f>VLOOKUP(Table14[[#This Row],[menu_id]],Table2[#All],4,0)</f>
        <v>76e224451ab7</v>
      </c>
      <c r="I620">
        <f>VLOOKUP(Table14[[#This Row],[menu_id]],Table2[#All],5,0)</f>
        <v>5.5</v>
      </c>
      <c r="J620">
        <f>VLOOKUP(Table14[[#This Row],[menu_id]],Table2[#All],6,0)</f>
        <v>10.1</v>
      </c>
      <c r="K620" t="str">
        <f>VLOOKUP(Table14[[#This Row],[menu_id]],Table2[#All],7,0)</f>
        <v>lunch</v>
      </c>
      <c r="L620" t="str">
        <f>VLOOKUP(Table14[[#This Row],[menu_id]],Table2[#All],8,0)</f>
        <v>Seattle</v>
      </c>
    </row>
    <row r="621" spans="1:12" x14ac:dyDescent="0.35">
      <c r="A621" t="s">
        <v>1475</v>
      </c>
      <c r="B621" t="s">
        <v>289</v>
      </c>
      <c r="C621" t="s">
        <v>9</v>
      </c>
      <c r="D621" t="s">
        <v>1014</v>
      </c>
      <c r="E621" t="b">
        <v>1</v>
      </c>
      <c r="F621" s="24">
        <f>VLOOKUP(Table14[[#This Row],[menu_id]],Table2[#All],2,0)</f>
        <v>43564</v>
      </c>
      <c r="G621" t="str">
        <f>VLOOKUP(Table14[[#This Row],[menu_id]],Table2[#All],3,0)</f>
        <v>69ed976fd1ca</v>
      </c>
      <c r="H621" t="str">
        <f>VLOOKUP(Table14[[#This Row],[menu_id]],Table2[#All],4,0)</f>
        <v>9b76fd08aabf</v>
      </c>
      <c r="I621">
        <f>VLOOKUP(Table14[[#This Row],[menu_id]],Table2[#All],5,0)</f>
        <v>6.64</v>
      </c>
      <c r="J621">
        <f>VLOOKUP(Table14[[#This Row],[menu_id]],Table2[#All],6,0)</f>
        <v>11.5</v>
      </c>
      <c r="K621" t="str">
        <f>VLOOKUP(Table14[[#This Row],[menu_id]],Table2[#All],7,0)</f>
        <v>lunch</v>
      </c>
      <c r="L621" t="str">
        <f>VLOOKUP(Table14[[#This Row],[menu_id]],Table2[#All],8,0)</f>
        <v>Chicago</v>
      </c>
    </row>
    <row r="622" spans="1:12" x14ac:dyDescent="0.35">
      <c r="A622" t="s">
        <v>1476</v>
      </c>
      <c r="B622" t="s">
        <v>35</v>
      </c>
      <c r="C622" t="s">
        <v>9</v>
      </c>
      <c r="D622" t="s">
        <v>1477</v>
      </c>
      <c r="E622" t="b">
        <v>1</v>
      </c>
      <c r="F622" s="24">
        <f>VLOOKUP(Table14[[#This Row],[menu_id]],Table2[#All],2,0)</f>
        <v>43564</v>
      </c>
      <c r="G622" t="str">
        <f>VLOOKUP(Table14[[#This Row],[menu_id]],Table2[#All],3,0)</f>
        <v>1c44a83add01</v>
      </c>
      <c r="H622" t="str">
        <f>VLOOKUP(Table14[[#This Row],[menu_id]],Table2[#All],4,0)</f>
        <v>810dadc655e9</v>
      </c>
      <c r="I622">
        <f>VLOOKUP(Table14[[#This Row],[menu_id]],Table2[#All],5,0)</f>
        <v>5</v>
      </c>
      <c r="J622">
        <f>VLOOKUP(Table14[[#This Row],[menu_id]],Table2[#All],6,0)</f>
        <v>10.1</v>
      </c>
      <c r="K622" t="str">
        <f>VLOOKUP(Table14[[#This Row],[menu_id]],Table2[#All],7,0)</f>
        <v>lunch</v>
      </c>
      <c r="L622" t="str">
        <f>VLOOKUP(Table14[[#This Row],[menu_id]],Table2[#All],8,0)</f>
        <v>Seattle</v>
      </c>
    </row>
    <row r="623" spans="1:12" x14ac:dyDescent="0.35">
      <c r="A623" t="s">
        <v>1478</v>
      </c>
      <c r="B623" t="s">
        <v>650</v>
      </c>
      <c r="C623" t="s">
        <v>9</v>
      </c>
      <c r="D623" t="s">
        <v>1479</v>
      </c>
      <c r="E623" t="b">
        <v>1</v>
      </c>
      <c r="F623" s="24">
        <f>VLOOKUP(Table14[[#This Row],[menu_id]],Table2[#All],2,0)</f>
        <v>43559</v>
      </c>
      <c r="G623" t="str">
        <f>VLOOKUP(Table14[[#This Row],[menu_id]],Table2[#All],3,0)</f>
        <v>08c6b815d4d7</v>
      </c>
      <c r="H623" t="str">
        <f>VLOOKUP(Table14[[#This Row],[menu_id]],Table2[#All],4,0)</f>
        <v>1111f5e5308d</v>
      </c>
      <c r="I623">
        <f>VLOOKUP(Table14[[#This Row],[menu_id]],Table2[#All],5,0)</f>
        <v>5</v>
      </c>
      <c r="J623">
        <f>VLOOKUP(Table14[[#This Row],[menu_id]],Table2[#All],6,0)</f>
        <v>10.1</v>
      </c>
      <c r="K623" t="str">
        <f>VLOOKUP(Table14[[#This Row],[menu_id]],Table2[#All],7,0)</f>
        <v>lunch</v>
      </c>
      <c r="L623" t="str">
        <f>VLOOKUP(Table14[[#This Row],[menu_id]],Table2[#All],8,0)</f>
        <v>Seattle</v>
      </c>
    </row>
    <row r="624" spans="1:12" x14ac:dyDescent="0.35">
      <c r="A624" t="s">
        <v>1480</v>
      </c>
      <c r="B624" t="s">
        <v>23</v>
      </c>
      <c r="C624" t="s">
        <v>9</v>
      </c>
      <c r="D624" t="s">
        <v>1481</v>
      </c>
      <c r="E624" t="b">
        <v>1</v>
      </c>
      <c r="F624" s="24">
        <f>VLOOKUP(Table14[[#This Row],[menu_id]],Table2[#All],2,0)</f>
        <v>43558</v>
      </c>
      <c r="G624" t="str">
        <f>VLOOKUP(Table14[[#This Row],[menu_id]],Table2[#All],3,0)</f>
        <v>eae2c55ae732</v>
      </c>
      <c r="H624" t="str">
        <f>VLOOKUP(Table14[[#This Row],[menu_id]],Table2[#All],4,0)</f>
        <v>d79e3f439363</v>
      </c>
      <c r="I624">
        <f>VLOOKUP(Table14[[#This Row],[menu_id]],Table2[#All],5,0)</f>
        <v>4.5</v>
      </c>
      <c r="J624">
        <f>VLOOKUP(Table14[[#This Row],[menu_id]],Table2[#All],6,0)</f>
        <v>10.1</v>
      </c>
      <c r="K624" t="str">
        <f>VLOOKUP(Table14[[#This Row],[menu_id]],Table2[#All],7,0)</f>
        <v>lunch</v>
      </c>
      <c r="L624" t="str">
        <f>VLOOKUP(Table14[[#This Row],[menu_id]],Table2[#All],8,0)</f>
        <v>Seattle</v>
      </c>
    </row>
    <row r="625" spans="1:12" x14ac:dyDescent="0.35">
      <c r="A625" t="s">
        <v>1482</v>
      </c>
      <c r="B625" t="s">
        <v>112</v>
      </c>
      <c r="C625" t="s">
        <v>9</v>
      </c>
      <c r="D625" t="s">
        <v>1483</v>
      </c>
      <c r="E625" t="b">
        <v>1</v>
      </c>
      <c r="F625" s="24">
        <f>VLOOKUP(Table14[[#This Row],[menu_id]],Table2[#All],2,0)</f>
        <v>43564</v>
      </c>
      <c r="G625" t="str">
        <f>VLOOKUP(Table14[[#This Row],[menu_id]],Table2[#All],3,0)</f>
        <v>5b78a469f6af</v>
      </c>
      <c r="H625" t="str">
        <f>VLOOKUP(Table14[[#This Row],[menu_id]],Table2[#All],4,0)</f>
        <v>afa55d0e0004</v>
      </c>
      <c r="I625">
        <f>VLOOKUP(Table14[[#This Row],[menu_id]],Table2[#All],5,0)</f>
        <v>5.99</v>
      </c>
      <c r="J625">
        <f>VLOOKUP(Table14[[#This Row],[menu_id]],Table2[#All],6,0)</f>
        <v>11.5</v>
      </c>
      <c r="K625" t="str">
        <f>VLOOKUP(Table14[[#This Row],[menu_id]],Table2[#All],7,0)</f>
        <v>lunch</v>
      </c>
      <c r="L625" t="str">
        <f>VLOOKUP(Table14[[#This Row],[menu_id]],Table2[#All],8,0)</f>
        <v>Chicago</v>
      </c>
    </row>
    <row r="626" spans="1:12" x14ac:dyDescent="0.35">
      <c r="A626" t="s">
        <v>1484</v>
      </c>
      <c r="B626" t="s">
        <v>108</v>
      </c>
      <c r="C626" t="s">
        <v>9</v>
      </c>
      <c r="D626" t="s">
        <v>1485</v>
      </c>
      <c r="E626" t="b">
        <v>1</v>
      </c>
      <c r="F626" s="24">
        <f>VLOOKUP(Table14[[#This Row],[menu_id]],Table2[#All],2,0)</f>
        <v>43565</v>
      </c>
      <c r="G626" t="str">
        <f>VLOOKUP(Table14[[#This Row],[menu_id]],Table2[#All],3,0)</f>
        <v>c14aa4830177</v>
      </c>
      <c r="H626" t="str">
        <f>VLOOKUP(Table14[[#This Row],[menu_id]],Table2[#All],4,0)</f>
        <v>7b2a7251b54c</v>
      </c>
      <c r="I626">
        <f>VLOOKUP(Table14[[#This Row],[menu_id]],Table2[#All],5,0)</f>
        <v>5.95</v>
      </c>
      <c r="J626">
        <f>VLOOKUP(Table14[[#This Row],[menu_id]],Table2[#All],6,0)</f>
        <v>10.1</v>
      </c>
      <c r="K626" t="str">
        <f>VLOOKUP(Table14[[#This Row],[menu_id]],Table2[#All],7,0)</f>
        <v>lunch</v>
      </c>
      <c r="L626" t="str">
        <f>VLOOKUP(Table14[[#This Row],[menu_id]],Table2[#All],8,0)</f>
        <v>Seattle</v>
      </c>
    </row>
    <row r="627" spans="1:12" x14ac:dyDescent="0.35">
      <c r="A627" t="s">
        <v>1486</v>
      </c>
      <c r="B627" t="s">
        <v>46</v>
      </c>
      <c r="C627" t="s">
        <v>9</v>
      </c>
      <c r="D627" t="s">
        <v>1370</v>
      </c>
      <c r="E627" t="b">
        <v>1</v>
      </c>
      <c r="F627" s="24">
        <f>VLOOKUP(Table14[[#This Row],[menu_id]],Table2[#All],2,0)</f>
        <v>43566</v>
      </c>
      <c r="G627" t="str">
        <f>VLOOKUP(Table14[[#This Row],[menu_id]],Table2[#All],3,0)</f>
        <v>418ef21ccc73</v>
      </c>
      <c r="H627" t="str">
        <f>VLOOKUP(Table14[[#This Row],[menu_id]],Table2[#All],4,0)</f>
        <v>76e224451ab7</v>
      </c>
      <c r="I627">
        <f>VLOOKUP(Table14[[#This Row],[menu_id]],Table2[#All],5,0)</f>
        <v>5.5</v>
      </c>
      <c r="J627">
        <f>VLOOKUP(Table14[[#This Row],[menu_id]],Table2[#All],6,0)</f>
        <v>10.1</v>
      </c>
      <c r="K627" t="str">
        <f>VLOOKUP(Table14[[#This Row],[menu_id]],Table2[#All],7,0)</f>
        <v>lunch</v>
      </c>
      <c r="L627" t="str">
        <f>VLOOKUP(Table14[[#This Row],[menu_id]],Table2[#All],8,0)</f>
        <v>Seattle</v>
      </c>
    </row>
    <row r="628" spans="1:12" x14ac:dyDescent="0.35">
      <c r="A628" t="s">
        <v>1487</v>
      </c>
      <c r="B628" t="s">
        <v>86</v>
      </c>
      <c r="C628" t="s">
        <v>9</v>
      </c>
      <c r="D628" t="s">
        <v>1488</v>
      </c>
      <c r="E628" t="b">
        <v>1</v>
      </c>
      <c r="F628" s="24">
        <f>VLOOKUP(Table14[[#This Row],[menu_id]],Table2[#All],2,0)</f>
        <v>43560</v>
      </c>
      <c r="G628" t="str">
        <f>VLOOKUP(Table14[[#This Row],[menu_id]],Table2[#All],3,0)</f>
        <v>1def3455f809</v>
      </c>
      <c r="H628" t="str">
        <f>VLOOKUP(Table14[[#This Row],[menu_id]],Table2[#All],4,0)</f>
        <v>2a11908c23df</v>
      </c>
      <c r="I628">
        <f>VLOOKUP(Table14[[#This Row],[menu_id]],Table2[#All],5,0)</f>
        <v>6</v>
      </c>
      <c r="J628">
        <f>VLOOKUP(Table14[[#This Row],[menu_id]],Table2[#All],6,0)</f>
        <v>10.1</v>
      </c>
      <c r="K628" t="str">
        <f>VLOOKUP(Table14[[#This Row],[menu_id]],Table2[#All],7,0)</f>
        <v>lunch</v>
      </c>
      <c r="L628" t="str">
        <f>VLOOKUP(Table14[[#This Row],[menu_id]],Table2[#All],8,0)</f>
        <v>Seattle</v>
      </c>
    </row>
    <row r="629" spans="1:12" x14ac:dyDescent="0.35">
      <c r="A629" t="s">
        <v>1489</v>
      </c>
      <c r="B629" t="s">
        <v>378</v>
      </c>
      <c r="C629" t="s">
        <v>9</v>
      </c>
      <c r="D629" t="s">
        <v>1490</v>
      </c>
      <c r="E629" t="b">
        <v>1</v>
      </c>
      <c r="F629" s="24">
        <f>VLOOKUP(Table14[[#This Row],[menu_id]],Table2[#All],2,0)</f>
        <v>43565</v>
      </c>
      <c r="G629" t="str">
        <f>VLOOKUP(Table14[[#This Row],[menu_id]],Table2[#All],3,0)</f>
        <v>bc848b8373be</v>
      </c>
      <c r="H629" t="str">
        <f>VLOOKUP(Table14[[#This Row],[menu_id]],Table2[#All],4,0)</f>
        <v>a7d17284ed4d</v>
      </c>
      <c r="I629">
        <f>VLOOKUP(Table14[[#This Row],[menu_id]],Table2[#All],5,0)</f>
        <v>4.3</v>
      </c>
      <c r="J629">
        <f>VLOOKUP(Table14[[#This Row],[menu_id]],Table2[#All],6,0)</f>
        <v>11.5</v>
      </c>
      <c r="K629" t="str">
        <f>VLOOKUP(Table14[[#This Row],[menu_id]],Table2[#All],7,0)</f>
        <v>lunch</v>
      </c>
      <c r="L629" t="str">
        <f>VLOOKUP(Table14[[#This Row],[menu_id]],Table2[#All],8,0)</f>
        <v>Chicago</v>
      </c>
    </row>
    <row r="630" spans="1:12" x14ac:dyDescent="0.35">
      <c r="A630" t="s">
        <v>1491</v>
      </c>
      <c r="B630" t="s">
        <v>638</v>
      </c>
      <c r="C630" t="s">
        <v>9</v>
      </c>
      <c r="D630" t="s">
        <v>1492</v>
      </c>
      <c r="E630" t="b">
        <v>1</v>
      </c>
      <c r="F630" s="24">
        <f>VLOOKUP(Table14[[#This Row],[menu_id]],Table2[#All],2,0)</f>
        <v>43565</v>
      </c>
      <c r="G630" t="str">
        <f>VLOOKUP(Table14[[#This Row],[menu_id]],Table2[#All],3,0)</f>
        <v>9d63c5eb50e5</v>
      </c>
      <c r="H630" t="str">
        <f>VLOOKUP(Table14[[#This Row],[menu_id]],Table2[#All],4,0)</f>
        <v>43158d9bc4b2</v>
      </c>
      <c r="I630">
        <f>VLOOKUP(Table14[[#This Row],[menu_id]],Table2[#All],5,0)</f>
        <v>5.15</v>
      </c>
      <c r="J630">
        <f>VLOOKUP(Table14[[#This Row],[menu_id]],Table2[#All],6,0)</f>
        <v>11.5</v>
      </c>
      <c r="K630" t="str">
        <f>VLOOKUP(Table14[[#This Row],[menu_id]],Table2[#All],7,0)</f>
        <v>lunch</v>
      </c>
      <c r="L630" t="str">
        <f>VLOOKUP(Table14[[#This Row],[menu_id]],Table2[#All],8,0)</f>
        <v>Chicago</v>
      </c>
    </row>
    <row r="631" spans="1:12" x14ac:dyDescent="0.35">
      <c r="A631" t="s">
        <v>1493</v>
      </c>
      <c r="B631" t="s">
        <v>169</v>
      </c>
      <c r="C631" t="s">
        <v>9</v>
      </c>
      <c r="D631" t="s">
        <v>1494</v>
      </c>
      <c r="E631" t="b">
        <v>1</v>
      </c>
      <c r="F631" s="24">
        <f>VLOOKUP(Table14[[#This Row],[menu_id]],Table2[#All],2,0)</f>
        <v>43558</v>
      </c>
      <c r="G631" t="str">
        <f>VLOOKUP(Table14[[#This Row],[menu_id]],Table2[#All],3,0)</f>
        <v>23a0e7fa78c4</v>
      </c>
      <c r="H631" t="str">
        <f>VLOOKUP(Table14[[#This Row],[menu_id]],Table2[#All],4,0)</f>
        <v>d8487b4ed428</v>
      </c>
      <c r="I631">
        <f>VLOOKUP(Table14[[#This Row],[menu_id]],Table2[#All],5,0)</f>
        <v>5.9</v>
      </c>
      <c r="J631">
        <f>VLOOKUP(Table14[[#This Row],[menu_id]],Table2[#All],6,0)</f>
        <v>11.5</v>
      </c>
      <c r="K631" t="str">
        <f>VLOOKUP(Table14[[#This Row],[menu_id]],Table2[#All],7,0)</f>
        <v>lunch</v>
      </c>
      <c r="L631" t="str">
        <f>VLOOKUP(Table14[[#This Row],[menu_id]],Table2[#All],8,0)</f>
        <v>Chicago</v>
      </c>
    </row>
    <row r="632" spans="1:12" x14ac:dyDescent="0.35">
      <c r="A632" t="s">
        <v>1495</v>
      </c>
      <c r="B632" t="s">
        <v>29</v>
      </c>
      <c r="C632" t="s">
        <v>9</v>
      </c>
      <c r="D632" t="s">
        <v>1496</v>
      </c>
      <c r="E632" t="b">
        <v>1</v>
      </c>
      <c r="F632" s="24">
        <f>VLOOKUP(Table14[[#This Row],[menu_id]],Table2[#All],2,0)</f>
        <v>43559</v>
      </c>
      <c r="G632" t="str">
        <f>VLOOKUP(Table14[[#This Row],[menu_id]],Table2[#All],3,0)</f>
        <v>df94eb67fff2</v>
      </c>
      <c r="H632" t="str">
        <f>VLOOKUP(Table14[[#This Row],[menu_id]],Table2[#All],4,0)</f>
        <v>64216152ce0a</v>
      </c>
      <c r="I632">
        <f>VLOOKUP(Table14[[#This Row],[menu_id]],Table2[#All],5,0)</f>
        <v>6</v>
      </c>
      <c r="J632">
        <f>VLOOKUP(Table14[[#This Row],[menu_id]],Table2[#All],6,0)</f>
        <v>11.5</v>
      </c>
      <c r="K632" t="str">
        <f>VLOOKUP(Table14[[#This Row],[menu_id]],Table2[#All],7,0)</f>
        <v>lunch</v>
      </c>
      <c r="L632" t="str">
        <f>VLOOKUP(Table14[[#This Row],[menu_id]],Table2[#All],8,0)</f>
        <v>Chicago</v>
      </c>
    </row>
    <row r="633" spans="1:12" x14ac:dyDescent="0.35">
      <c r="A633" t="s">
        <v>1497</v>
      </c>
      <c r="B633" t="s">
        <v>508</v>
      </c>
      <c r="C633" t="s">
        <v>9</v>
      </c>
      <c r="D633" t="s">
        <v>1498</v>
      </c>
      <c r="E633" t="b">
        <v>1</v>
      </c>
      <c r="F633" s="24">
        <f>VLOOKUP(Table14[[#This Row],[menu_id]],Table2[#All],2,0)</f>
        <v>43557</v>
      </c>
      <c r="G633" t="str">
        <f>VLOOKUP(Table14[[#This Row],[menu_id]],Table2[#All],3,0)</f>
        <v>adcb80ca9872</v>
      </c>
      <c r="H633" t="str">
        <f>VLOOKUP(Table14[[#This Row],[menu_id]],Table2[#All],4,0)</f>
        <v>7d8b8e0a0ebb</v>
      </c>
      <c r="I633">
        <f>VLOOKUP(Table14[[#This Row],[menu_id]],Table2[#All],5,0)</f>
        <v>5.5</v>
      </c>
      <c r="J633">
        <f>VLOOKUP(Table14[[#This Row],[menu_id]],Table2[#All],6,0)</f>
        <v>10.1</v>
      </c>
      <c r="K633" t="str">
        <f>VLOOKUP(Table14[[#This Row],[menu_id]],Table2[#All],7,0)</f>
        <v>lunch</v>
      </c>
      <c r="L633" t="str">
        <f>VLOOKUP(Table14[[#This Row],[menu_id]],Table2[#All],8,0)</f>
        <v>Seattle</v>
      </c>
    </row>
    <row r="634" spans="1:12" x14ac:dyDescent="0.35">
      <c r="A634" t="s">
        <v>1499</v>
      </c>
      <c r="B634" t="s">
        <v>57</v>
      </c>
      <c r="C634" t="s">
        <v>9</v>
      </c>
      <c r="D634" t="s">
        <v>1500</v>
      </c>
      <c r="E634" t="b">
        <v>1</v>
      </c>
      <c r="F634" s="24">
        <f>VLOOKUP(Table14[[#This Row],[menu_id]],Table2[#All],2,0)</f>
        <v>43567</v>
      </c>
      <c r="G634" t="str">
        <f>VLOOKUP(Table14[[#This Row],[menu_id]],Table2[#All],3,0)</f>
        <v>e40c412711c8</v>
      </c>
      <c r="H634" t="str">
        <f>VLOOKUP(Table14[[#This Row],[menu_id]],Table2[#All],4,0)</f>
        <v>af725ef93704</v>
      </c>
      <c r="I634">
        <f>VLOOKUP(Table14[[#This Row],[menu_id]],Table2[#All],5,0)</f>
        <v>5.5</v>
      </c>
      <c r="J634">
        <f>VLOOKUP(Table14[[#This Row],[menu_id]],Table2[#All],6,0)</f>
        <v>10.1</v>
      </c>
      <c r="K634" t="str">
        <f>VLOOKUP(Table14[[#This Row],[menu_id]],Table2[#All],7,0)</f>
        <v>lunch</v>
      </c>
      <c r="L634" t="str">
        <f>VLOOKUP(Table14[[#This Row],[menu_id]],Table2[#All],8,0)</f>
        <v>Seattle</v>
      </c>
    </row>
    <row r="635" spans="1:12" x14ac:dyDescent="0.35">
      <c r="A635" t="s">
        <v>1501</v>
      </c>
      <c r="B635" t="s">
        <v>46</v>
      </c>
      <c r="C635" t="s">
        <v>9</v>
      </c>
      <c r="D635" t="s">
        <v>1502</v>
      </c>
      <c r="E635" t="b">
        <v>1</v>
      </c>
      <c r="F635" s="24">
        <f>VLOOKUP(Table14[[#This Row],[menu_id]],Table2[#All],2,0)</f>
        <v>43566</v>
      </c>
      <c r="G635" t="str">
        <f>VLOOKUP(Table14[[#This Row],[menu_id]],Table2[#All],3,0)</f>
        <v>418ef21ccc73</v>
      </c>
      <c r="H635" t="str">
        <f>VLOOKUP(Table14[[#This Row],[menu_id]],Table2[#All],4,0)</f>
        <v>76e224451ab7</v>
      </c>
      <c r="I635">
        <f>VLOOKUP(Table14[[#This Row],[menu_id]],Table2[#All],5,0)</f>
        <v>5.5</v>
      </c>
      <c r="J635">
        <f>VLOOKUP(Table14[[#This Row],[menu_id]],Table2[#All],6,0)</f>
        <v>10.1</v>
      </c>
      <c r="K635" t="str">
        <f>VLOOKUP(Table14[[#This Row],[menu_id]],Table2[#All],7,0)</f>
        <v>lunch</v>
      </c>
      <c r="L635" t="str">
        <f>VLOOKUP(Table14[[#This Row],[menu_id]],Table2[#All],8,0)</f>
        <v>Seattle</v>
      </c>
    </row>
    <row r="636" spans="1:12" x14ac:dyDescent="0.35">
      <c r="A636" t="s">
        <v>1503</v>
      </c>
      <c r="B636" t="s">
        <v>16</v>
      </c>
      <c r="C636" t="s">
        <v>9</v>
      </c>
      <c r="D636" t="s">
        <v>1504</v>
      </c>
      <c r="E636" t="b">
        <v>1</v>
      </c>
      <c r="F636" s="24">
        <f>VLOOKUP(Table14[[#This Row],[menu_id]],Table2[#All],2,0)</f>
        <v>43567</v>
      </c>
      <c r="G636" t="str">
        <f>VLOOKUP(Table14[[#This Row],[menu_id]],Table2[#All],3,0)</f>
        <v>3e16e1213da0</v>
      </c>
      <c r="H636" t="str">
        <f>VLOOKUP(Table14[[#This Row],[menu_id]],Table2[#All],4,0)</f>
        <v>a9974f64e053</v>
      </c>
      <c r="I636">
        <f>VLOOKUP(Table14[[#This Row],[menu_id]],Table2[#All],5,0)</f>
        <v>4.95</v>
      </c>
      <c r="J636">
        <f>VLOOKUP(Table14[[#This Row],[menu_id]],Table2[#All],6,0)</f>
        <v>10.1</v>
      </c>
      <c r="K636" t="str">
        <f>VLOOKUP(Table14[[#This Row],[menu_id]],Table2[#All],7,0)</f>
        <v>lunch</v>
      </c>
      <c r="L636" t="str">
        <f>VLOOKUP(Table14[[#This Row],[menu_id]],Table2[#All],8,0)</f>
        <v>Seattle</v>
      </c>
    </row>
    <row r="637" spans="1:12" x14ac:dyDescent="0.35">
      <c r="A637" t="s">
        <v>1505</v>
      </c>
      <c r="B637" t="s">
        <v>638</v>
      </c>
      <c r="C637" t="s">
        <v>9</v>
      </c>
      <c r="D637" t="s">
        <v>1506</v>
      </c>
      <c r="E637" t="b">
        <v>1</v>
      </c>
      <c r="F637" s="24">
        <f>VLOOKUP(Table14[[#This Row],[menu_id]],Table2[#All],2,0)</f>
        <v>43565</v>
      </c>
      <c r="G637" t="str">
        <f>VLOOKUP(Table14[[#This Row],[menu_id]],Table2[#All],3,0)</f>
        <v>9d63c5eb50e5</v>
      </c>
      <c r="H637" t="str">
        <f>VLOOKUP(Table14[[#This Row],[menu_id]],Table2[#All],4,0)</f>
        <v>43158d9bc4b2</v>
      </c>
      <c r="I637">
        <f>VLOOKUP(Table14[[#This Row],[menu_id]],Table2[#All],5,0)</f>
        <v>5.15</v>
      </c>
      <c r="J637">
        <f>VLOOKUP(Table14[[#This Row],[menu_id]],Table2[#All],6,0)</f>
        <v>11.5</v>
      </c>
      <c r="K637" t="str">
        <f>VLOOKUP(Table14[[#This Row],[menu_id]],Table2[#All],7,0)</f>
        <v>lunch</v>
      </c>
      <c r="L637" t="str">
        <f>VLOOKUP(Table14[[#This Row],[menu_id]],Table2[#All],8,0)</f>
        <v>Chicago</v>
      </c>
    </row>
    <row r="638" spans="1:12" x14ac:dyDescent="0.35">
      <c r="A638" t="s">
        <v>1507</v>
      </c>
      <c r="B638" t="s">
        <v>112</v>
      </c>
      <c r="C638" t="s">
        <v>9</v>
      </c>
      <c r="D638" t="s">
        <v>1508</v>
      </c>
      <c r="E638" t="b">
        <v>1</v>
      </c>
      <c r="F638" s="24">
        <f>VLOOKUP(Table14[[#This Row],[menu_id]],Table2[#All],2,0)</f>
        <v>43564</v>
      </c>
      <c r="G638" t="str">
        <f>VLOOKUP(Table14[[#This Row],[menu_id]],Table2[#All],3,0)</f>
        <v>5b78a469f6af</v>
      </c>
      <c r="H638" t="str">
        <f>VLOOKUP(Table14[[#This Row],[menu_id]],Table2[#All],4,0)</f>
        <v>afa55d0e0004</v>
      </c>
      <c r="I638">
        <f>VLOOKUP(Table14[[#This Row],[menu_id]],Table2[#All],5,0)</f>
        <v>5.99</v>
      </c>
      <c r="J638">
        <f>VLOOKUP(Table14[[#This Row],[menu_id]],Table2[#All],6,0)</f>
        <v>11.5</v>
      </c>
      <c r="K638" t="str">
        <f>VLOOKUP(Table14[[#This Row],[menu_id]],Table2[#All],7,0)</f>
        <v>lunch</v>
      </c>
      <c r="L638" t="str">
        <f>VLOOKUP(Table14[[#This Row],[menu_id]],Table2[#All],8,0)</f>
        <v>Chicago</v>
      </c>
    </row>
    <row r="639" spans="1:12" x14ac:dyDescent="0.35">
      <c r="A639" t="s">
        <v>1509</v>
      </c>
      <c r="B639" t="s">
        <v>315</v>
      </c>
      <c r="C639" t="s">
        <v>9</v>
      </c>
      <c r="D639" t="s">
        <v>1510</v>
      </c>
      <c r="E639" t="b">
        <v>1</v>
      </c>
      <c r="F639" s="24">
        <f>VLOOKUP(Table14[[#This Row],[menu_id]],Table2[#All],2,0)</f>
        <v>43556</v>
      </c>
      <c r="G639" t="str">
        <f>VLOOKUP(Table14[[#This Row],[menu_id]],Table2[#All],3,0)</f>
        <v>dcb8af98560d</v>
      </c>
      <c r="H639" t="str">
        <f>VLOOKUP(Table14[[#This Row],[menu_id]],Table2[#All],4,0)</f>
        <v>afa55d0e0004</v>
      </c>
      <c r="I639">
        <f>VLOOKUP(Table14[[#This Row],[menu_id]],Table2[#All],5,0)</f>
        <v>5.99</v>
      </c>
      <c r="J639">
        <f>VLOOKUP(Table14[[#This Row],[menu_id]],Table2[#All],6,0)</f>
        <v>11.5</v>
      </c>
      <c r="K639" t="str">
        <f>VLOOKUP(Table14[[#This Row],[menu_id]],Table2[#All],7,0)</f>
        <v>lunch</v>
      </c>
      <c r="L639" t="str">
        <f>VLOOKUP(Table14[[#This Row],[menu_id]],Table2[#All],8,0)</f>
        <v>Chicago</v>
      </c>
    </row>
    <row r="640" spans="1:12" x14ac:dyDescent="0.35">
      <c r="A640" t="s">
        <v>1511</v>
      </c>
      <c r="B640" t="s">
        <v>563</v>
      </c>
      <c r="C640" t="s">
        <v>9</v>
      </c>
      <c r="D640" t="s">
        <v>1512</v>
      </c>
      <c r="E640" t="b">
        <v>1</v>
      </c>
      <c r="F640" s="24">
        <f>VLOOKUP(Table14[[#This Row],[menu_id]],Table2[#All],2,0)</f>
        <v>43567</v>
      </c>
      <c r="G640" t="str">
        <f>VLOOKUP(Table14[[#This Row],[menu_id]],Table2[#All],3,0)</f>
        <v>7f1dfb16d132</v>
      </c>
      <c r="H640" t="str">
        <f>VLOOKUP(Table14[[#This Row],[menu_id]],Table2[#All],4,0)</f>
        <v>2bab1f6cc3e1</v>
      </c>
      <c r="I640">
        <f>VLOOKUP(Table14[[#This Row],[menu_id]],Table2[#All],5,0)</f>
        <v>7</v>
      </c>
      <c r="J640">
        <f>VLOOKUP(Table14[[#This Row],[menu_id]],Table2[#All],6,0)</f>
        <v>11.5</v>
      </c>
      <c r="K640" t="str">
        <f>VLOOKUP(Table14[[#This Row],[menu_id]],Table2[#All],7,0)</f>
        <v>lunch</v>
      </c>
      <c r="L640" t="str">
        <f>VLOOKUP(Table14[[#This Row],[menu_id]],Table2[#All],8,0)</f>
        <v>Chicago</v>
      </c>
    </row>
    <row r="641" spans="1:12" x14ac:dyDescent="0.35">
      <c r="A641" t="s">
        <v>1513</v>
      </c>
      <c r="B641" t="s">
        <v>32</v>
      </c>
      <c r="C641" t="s">
        <v>9</v>
      </c>
      <c r="D641" t="s">
        <v>1514</v>
      </c>
      <c r="E641" t="b">
        <v>1</v>
      </c>
      <c r="F641" s="24">
        <f>VLOOKUP(Table14[[#This Row],[menu_id]],Table2[#All],2,0)</f>
        <v>43565</v>
      </c>
      <c r="G641" t="str">
        <f>VLOOKUP(Table14[[#This Row],[menu_id]],Table2[#All],3,0)</f>
        <v>ba1d97f69656</v>
      </c>
      <c r="H641" t="str">
        <f>VLOOKUP(Table14[[#This Row],[menu_id]],Table2[#All],4,0)</f>
        <v>a969c477134f</v>
      </c>
      <c r="I641">
        <f>VLOOKUP(Table14[[#This Row],[menu_id]],Table2[#All],5,0)</f>
        <v>11</v>
      </c>
      <c r="J641">
        <f>VLOOKUP(Table14[[#This Row],[menu_id]],Table2[#All],6,0)</f>
        <v>11.5</v>
      </c>
      <c r="K641" t="str">
        <f>VLOOKUP(Table14[[#This Row],[menu_id]],Table2[#All],7,0)</f>
        <v>lunch</v>
      </c>
      <c r="L641" t="str">
        <f>VLOOKUP(Table14[[#This Row],[menu_id]],Table2[#All],8,0)</f>
        <v>Chicago</v>
      </c>
    </row>
    <row r="642" spans="1:12" x14ac:dyDescent="0.35">
      <c r="A642" t="s">
        <v>1515</v>
      </c>
      <c r="B642" t="s">
        <v>43</v>
      </c>
      <c r="C642" t="s">
        <v>9</v>
      </c>
      <c r="D642" t="s">
        <v>1516</v>
      </c>
      <c r="E642" t="b">
        <v>1</v>
      </c>
      <c r="F642" s="24">
        <f>VLOOKUP(Table14[[#This Row],[menu_id]],Table2[#All],2,0)</f>
        <v>43556</v>
      </c>
      <c r="G642" t="str">
        <f>VLOOKUP(Table14[[#This Row],[menu_id]],Table2[#All],3,0)</f>
        <v>e768f704c6ae</v>
      </c>
      <c r="H642" t="str">
        <f>VLOOKUP(Table14[[#This Row],[menu_id]],Table2[#All],4,0)</f>
        <v>340fb85a346c</v>
      </c>
      <c r="I642">
        <f>VLOOKUP(Table14[[#This Row],[menu_id]],Table2[#All],5,0)</f>
        <v>5.8</v>
      </c>
      <c r="J642">
        <f>VLOOKUP(Table14[[#This Row],[menu_id]],Table2[#All],6,0)</f>
        <v>10.1</v>
      </c>
      <c r="K642" t="str">
        <f>VLOOKUP(Table14[[#This Row],[menu_id]],Table2[#All],7,0)</f>
        <v>lunch</v>
      </c>
      <c r="L642" t="str">
        <f>VLOOKUP(Table14[[#This Row],[menu_id]],Table2[#All],8,0)</f>
        <v>Seattle</v>
      </c>
    </row>
    <row r="643" spans="1:12" x14ac:dyDescent="0.35">
      <c r="A643" t="s">
        <v>1517</v>
      </c>
      <c r="B643" t="s">
        <v>268</v>
      </c>
      <c r="C643" t="s">
        <v>9</v>
      </c>
      <c r="D643" t="s">
        <v>1518</v>
      </c>
      <c r="E643" t="b">
        <v>1</v>
      </c>
      <c r="F643" s="24">
        <f>VLOOKUP(Table14[[#This Row],[menu_id]],Table2[#All],2,0)</f>
        <v>43565</v>
      </c>
      <c r="G643" t="str">
        <f>VLOOKUP(Table14[[#This Row],[menu_id]],Table2[#All],3,0)</f>
        <v>91ab55042ff7</v>
      </c>
      <c r="H643" t="str">
        <f>VLOOKUP(Table14[[#This Row],[menu_id]],Table2[#All],4,0)</f>
        <v>07ede05a2f51</v>
      </c>
      <c r="I643">
        <f>VLOOKUP(Table14[[#This Row],[menu_id]],Table2[#All],5,0)</f>
        <v>5</v>
      </c>
      <c r="J643">
        <f>VLOOKUP(Table14[[#This Row],[menu_id]],Table2[#All],6,0)</f>
        <v>10.1</v>
      </c>
      <c r="K643" t="str">
        <f>VLOOKUP(Table14[[#This Row],[menu_id]],Table2[#All],7,0)</f>
        <v>lunch</v>
      </c>
      <c r="L643" t="str">
        <f>VLOOKUP(Table14[[#This Row],[menu_id]],Table2[#All],8,0)</f>
        <v>Seattle</v>
      </c>
    </row>
    <row r="644" spans="1:12" x14ac:dyDescent="0.35">
      <c r="A644" t="s">
        <v>1519</v>
      </c>
      <c r="B644" t="s">
        <v>147</v>
      </c>
      <c r="C644" t="s">
        <v>9</v>
      </c>
      <c r="D644" t="s">
        <v>1520</v>
      </c>
      <c r="E644" t="b">
        <v>1</v>
      </c>
      <c r="F644" s="24">
        <f>VLOOKUP(Table14[[#This Row],[menu_id]],Table2[#All],2,0)</f>
        <v>43567</v>
      </c>
      <c r="G644" t="str">
        <f>VLOOKUP(Table14[[#This Row],[menu_id]],Table2[#All],3,0)</f>
        <v>fc0e92657d16</v>
      </c>
      <c r="H644" t="str">
        <f>VLOOKUP(Table14[[#This Row],[menu_id]],Table2[#All],4,0)</f>
        <v>d7730782fbfb</v>
      </c>
      <c r="I644">
        <f>VLOOKUP(Table14[[#This Row],[menu_id]],Table2[#All],5,0)</f>
        <v>5.75</v>
      </c>
      <c r="J644">
        <f>VLOOKUP(Table14[[#This Row],[menu_id]],Table2[#All],6,0)</f>
        <v>10.1</v>
      </c>
      <c r="K644" t="str">
        <f>VLOOKUP(Table14[[#This Row],[menu_id]],Table2[#All],7,0)</f>
        <v>lunch</v>
      </c>
      <c r="L644" t="str">
        <f>VLOOKUP(Table14[[#This Row],[menu_id]],Table2[#All],8,0)</f>
        <v>Seattle</v>
      </c>
    </row>
    <row r="645" spans="1:12" x14ac:dyDescent="0.35">
      <c r="A645" t="s">
        <v>1521</v>
      </c>
      <c r="B645" t="s">
        <v>115</v>
      </c>
      <c r="C645" t="s">
        <v>9</v>
      </c>
      <c r="D645" t="s">
        <v>1522</v>
      </c>
      <c r="E645" t="b">
        <v>1</v>
      </c>
      <c r="F645" s="24">
        <f>VLOOKUP(Table14[[#This Row],[menu_id]],Table2[#All],2,0)</f>
        <v>43560</v>
      </c>
      <c r="G645" t="str">
        <f>VLOOKUP(Table14[[#This Row],[menu_id]],Table2[#All],3,0)</f>
        <v>12c81d9a0351</v>
      </c>
      <c r="H645" t="str">
        <f>VLOOKUP(Table14[[#This Row],[menu_id]],Table2[#All],4,0)</f>
        <v>d7730782fbfb</v>
      </c>
      <c r="I645">
        <f>VLOOKUP(Table14[[#This Row],[menu_id]],Table2[#All],5,0)</f>
        <v>5.75</v>
      </c>
      <c r="J645">
        <f>VLOOKUP(Table14[[#This Row],[menu_id]],Table2[#All],6,0)</f>
        <v>10.1</v>
      </c>
      <c r="K645" t="str">
        <f>VLOOKUP(Table14[[#This Row],[menu_id]],Table2[#All],7,0)</f>
        <v>lunch</v>
      </c>
      <c r="L645" t="str">
        <f>VLOOKUP(Table14[[#This Row],[menu_id]],Table2[#All],8,0)</f>
        <v>Seattle</v>
      </c>
    </row>
    <row r="646" spans="1:12" x14ac:dyDescent="0.35">
      <c r="A646" t="s">
        <v>1523</v>
      </c>
      <c r="B646" t="s">
        <v>202</v>
      </c>
      <c r="C646" t="s">
        <v>9</v>
      </c>
      <c r="D646" t="s">
        <v>1524</v>
      </c>
      <c r="E646" t="b">
        <v>1</v>
      </c>
      <c r="F646" s="24">
        <f>VLOOKUP(Table14[[#This Row],[menu_id]],Table2[#All],2,0)</f>
        <v>43563</v>
      </c>
      <c r="G646" t="str">
        <f>VLOOKUP(Table14[[#This Row],[menu_id]],Table2[#All],3,0)</f>
        <v>edfff5bf01fa</v>
      </c>
      <c r="H646" t="str">
        <f>VLOOKUP(Table14[[#This Row],[menu_id]],Table2[#All],4,0)</f>
        <v>8537e1327cdb</v>
      </c>
      <c r="I646">
        <f>VLOOKUP(Table14[[#This Row],[menu_id]],Table2[#All],5,0)</f>
        <v>4.95</v>
      </c>
      <c r="J646">
        <f>VLOOKUP(Table14[[#This Row],[menu_id]],Table2[#All],6,0)</f>
        <v>10.1</v>
      </c>
      <c r="K646" t="str">
        <f>VLOOKUP(Table14[[#This Row],[menu_id]],Table2[#All],7,0)</f>
        <v>lunch</v>
      </c>
      <c r="L646" t="str">
        <f>VLOOKUP(Table14[[#This Row],[menu_id]],Table2[#All],8,0)</f>
        <v>Seattle</v>
      </c>
    </row>
    <row r="647" spans="1:12" x14ac:dyDescent="0.35">
      <c r="A647" t="s">
        <v>1525</v>
      </c>
      <c r="B647" t="s">
        <v>103</v>
      </c>
      <c r="C647" t="s">
        <v>9</v>
      </c>
      <c r="D647" t="s">
        <v>1526</v>
      </c>
      <c r="E647" t="b">
        <v>1</v>
      </c>
      <c r="F647" s="24">
        <f>VLOOKUP(Table14[[#This Row],[menu_id]],Table2[#All],2,0)</f>
        <v>43563</v>
      </c>
      <c r="G647" t="str">
        <f>VLOOKUP(Table14[[#This Row],[menu_id]],Table2[#All],3,0)</f>
        <v>d5f63db8ad27</v>
      </c>
      <c r="H647" t="str">
        <f>VLOOKUP(Table14[[#This Row],[menu_id]],Table2[#All],4,0)</f>
        <v>9b76fd08aabf</v>
      </c>
      <c r="I647">
        <f>VLOOKUP(Table14[[#This Row],[menu_id]],Table2[#All],5,0)</f>
        <v>6.64</v>
      </c>
      <c r="J647">
        <f>VLOOKUP(Table14[[#This Row],[menu_id]],Table2[#All],6,0)</f>
        <v>11.5</v>
      </c>
      <c r="K647" t="str">
        <f>VLOOKUP(Table14[[#This Row],[menu_id]],Table2[#All],7,0)</f>
        <v>lunch</v>
      </c>
      <c r="L647" t="str">
        <f>VLOOKUP(Table14[[#This Row],[menu_id]],Table2[#All],8,0)</f>
        <v>Chicago</v>
      </c>
    </row>
    <row r="648" spans="1:12" x14ac:dyDescent="0.35">
      <c r="A648" t="s">
        <v>1527</v>
      </c>
      <c r="B648" t="s">
        <v>35</v>
      </c>
      <c r="C648" t="s">
        <v>9</v>
      </c>
      <c r="D648" t="s">
        <v>1528</v>
      </c>
      <c r="E648" t="b">
        <v>1</v>
      </c>
      <c r="F648" s="24">
        <f>VLOOKUP(Table14[[#This Row],[menu_id]],Table2[#All],2,0)</f>
        <v>43564</v>
      </c>
      <c r="G648" t="str">
        <f>VLOOKUP(Table14[[#This Row],[menu_id]],Table2[#All],3,0)</f>
        <v>1c44a83add01</v>
      </c>
      <c r="H648" t="str">
        <f>VLOOKUP(Table14[[#This Row],[menu_id]],Table2[#All],4,0)</f>
        <v>810dadc655e9</v>
      </c>
      <c r="I648">
        <f>VLOOKUP(Table14[[#This Row],[menu_id]],Table2[#All],5,0)</f>
        <v>5</v>
      </c>
      <c r="J648">
        <f>VLOOKUP(Table14[[#This Row],[menu_id]],Table2[#All],6,0)</f>
        <v>10.1</v>
      </c>
      <c r="K648" t="str">
        <f>VLOOKUP(Table14[[#This Row],[menu_id]],Table2[#All],7,0)</f>
        <v>lunch</v>
      </c>
      <c r="L648" t="str">
        <f>VLOOKUP(Table14[[#This Row],[menu_id]],Table2[#All],8,0)</f>
        <v>Seattle</v>
      </c>
    </row>
    <row r="649" spans="1:12" x14ac:dyDescent="0.35">
      <c r="A649" t="s">
        <v>1529</v>
      </c>
      <c r="B649" t="s">
        <v>68</v>
      </c>
      <c r="C649" t="s">
        <v>9</v>
      </c>
      <c r="D649" t="s">
        <v>1530</v>
      </c>
      <c r="E649" t="b">
        <v>1</v>
      </c>
      <c r="F649" s="24">
        <f>VLOOKUP(Table14[[#This Row],[menu_id]],Table2[#All],2,0)</f>
        <v>43560</v>
      </c>
      <c r="G649" t="str">
        <f>VLOOKUP(Table14[[#This Row],[menu_id]],Table2[#All],3,0)</f>
        <v>f89ec17a8f5f</v>
      </c>
      <c r="H649" t="str">
        <f>VLOOKUP(Table14[[#This Row],[menu_id]],Table2[#All],4,0)</f>
        <v>a06b1ea8c279</v>
      </c>
      <c r="I649">
        <f>VLOOKUP(Table14[[#This Row],[menu_id]],Table2[#All],5,0)</f>
        <v>6.8</v>
      </c>
      <c r="J649">
        <f>VLOOKUP(Table14[[#This Row],[menu_id]],Table2[#All],6,0)</f>
        <v>10.1</v>
      </c>
      <c r="K649" t="str">
        <f>VLOOKUP(Table14[[#This Row],[menu_id]],Table2[#All],7,0)</f>
        <v>lunch</v>
      </c>
      <c r="L649" t="str">
        <f>VLOOKUP(Table14[[#This Row],[menu_id]],Table2[#All],8,0)</f>
        <v>Seattle</v>
      </c>
    </row>
    <row r="650" spans="1:12" x14ac:dyDescent="0.35">
      <c r="A650" t="s">
        <v>1531</v>
      </c>
      <c r="B650" t="s">
        <v>65</v>
      </c>
      <c r="C650" t="s">
        <v>9</v>
      </c>
      <c r="D650" t="s">
        <v>1532</v>
      </c>
      <c r="E650" t="b">
        <v>1</v>
      </c>
      <c r="F650" s="24">
        <f>VLOOKUP(Table14[[#This Row],[menu_id]],Table2[#All],2,0)</f>
        <v>43563</v>
      </c>
      <c r="G650" t="str">
        <f>VLOOKUP(Table14[[#This Row],[menu_id]],Table2[#All],3,0)</f>
        <v>0eb481a71049</v>
      </c>
      <c r="H650" t="str">
        <f>VLOOKUP(Table14[[#This Row],[menu_id]],Table2[#All],4,0)</f>
        <v>5bf0c6f38e1d</v>
      </c>
      <c r="I650">
        <f>VLOOKUP(Table14[[#This Row],[menu_id]],Table2[#All],5,0)</f>
        <v>5.5</v>
      </c>
      <c r="J650">
        <f>VLOOKUP(Table14[[#This Row],[menu_id]],Table2[#All],6,0)</f>
        <v>10.1</v>
      </c>
      <c r="K650" t="str">
        <f>VLOOKUP(Table14[[#This Row],[menu_id]],Table2[#All],7,0)</f>
        <v>lunch</v>
      </c>
      <c r="L650" t="str">
        <f>VLOOKUP(Table14[[#This Row],[menu_id]],Table2[#All],8,0)</f>
        <v>Seattle</v>
      </c>
    </row>
    <row r="651" spans="1:12" x14ac:dyDescent="0.35">
      <c r="A651" t="s">
        <v>1533</v>
      </c>
      <c r="B651" t="s">
        <v>241</v>
      </c>
      <c r="C651" t="s">
        <v>9</v>
      </c>
      <c r="D651" t="s">
        <v>1534</v>
      </c>
      <c r="E651" t="b">
        <v>1</v>
      </c>
      <c r="F651" s="24">
        <f>VLOOKUP(Table14[[#This Row],[menu_id]],Table2[#All],2,0)</f>
        <v>43559</v>
      </c>
      <c r="G651" t="str">
        <f>VLOOKUP(Table14[[#This Row],[menu_id]],Table2[#All],3,0)</f>
        <v>bd6c55a7113c</v>
      </c>
      <c r="H651" t="str">
        <f>VLOOKUP(Table14[[#This Row],[menu_id]],Table2[#All],4,0)</f>
        <v>32524ba7065d</v>
      </c>
      <c r="I651">
        <f>VLOOKUP(Table14[[#This Row],[menu_id]],Table2[#All],5,0)</f>
        <v>5.7</v>
      </c>
      <c r="J651">
        <f>VLOOKUP(Table14[[#This Row],[menu_id]],Table2[#All],6,0)</f>
        <v>10.1</v>
      </c>
      <c r="K651" t="str">
        <f>VLOOKUP(Table14[[#This Row],[menu_id]],Table2[#All],7,0)</f>
        <v>lunch</v>
      </c>
      <c r="L651" t="str">
        <f>VLOOKUP(Table14[[#This Row],[menu_id]],Table2[#All],8,0)</f>
        <v>Seattle</v>
      </c>
    </row>
    <row r="652" spans="1:12" x14ac:dyDescent="0.35">
      <c r="A652" t="s">
        <v>1535</v>
      </c>
      <c r="B652" t="s">
        <v>108</v>
      </c>
      <c r="C652" t="s">
        <v>9</v>
      </c>
      <c r="D652" t="s">
        <v>1536</v>
      </c>
      <c r="E652" t="b">
        <v>1</v>
      </c>
      <c r="F652" s="24">
        <f>VLOOKUP(Table14[[#This Row],[menu_id]],Table2[#All],2,0)</f>
        <v>43565</v>
      </c>
      <c r="G652" t="str">
        <f>VLOOKUP(Table14[[#This Row],[menu_id]],Table2[#All],3,0)</f>
        <v>c14aa4830177</v>
      </c>
      <c r="H652" t="str">
        <f>VLOOKUP(Table14[[#This Row],[menu_id]],Table2[#All],4,0)</f>
        <v>7b2a7251b54c</v>
      </c>
      <c r="I652">
        <f>VLOOKUP(Table14[[#This Row],[menu_id]],Table2[#All],5,0)</f>
        <v>5.95</v>
      </c>
      <c r="J652">
        <f>VLOOKUP(Table14[[#This Row],[menu_id]],Table2[#All],6,0)</f>
        <v>10.1</v>
      </c>
      <c r="K652" t="str">
        <f>VLOOKUP(Table14[[#This Row],[menu_id]],Table2[#All],7,0)</f>
        <v>lunch</v>
      </c>
      <c r="L652" t="str">
        <f>VLOOKUP(Table14[[#This Row],[menu_id]],Table2[#All],8,0)</f>
        <v>Seattle</v>
      </c>
    </row>
    <row r="653" spans="1:12" x14ac:dyDescent="0.35">
      <c r="A653" t="s">
        <v>1537</v>
      </c>
      <c r="B653" t="s">
        <v>315</v>
      </c>
      <c r="C653" t="s">
        <v>9</v>
      </c>
      <c r="D653" t="s">
        <v>1538</v>
      </c>
      <c r="E653" t="b">
        <v>1</v>
      </c>
      <c r="F653" s="24">
        <f>VLOOKUP(Table14[[#This Row],[menu_id]],Table2[#All],2,0)</f>
        <v>43556</v>
      </c>
      <c r="G653" t="str">
        <f>VLOOKUP(Table14[[#This Row],[menu_id]],Table2[#All],3,0)</f>
        <v>dcb8af98560d</v>
      </c>
      <c r="H653" t="str">
        <f>VLOOKUP(Table14[[#This Row],[menu_id]],Table2[#All],4,0)</f>
        <v>afa55d0e0004</v>
      </c>
      <c r="I653">
        <f>VLOOKUP(Table14[[#This Row],[menu_id]],Table2[#All],5,0)</f>
        <v>5.99</v>
      </c>
      <c r="J653">
        <f>VLOOKUP(Table14[[#This Row],[menu_id]],Table2[#All],6,0)</f>
        <v>11.5</v>
      </c>
      <c r="K653" t="str">
        <f>VLOOKUP(Table14[[#This Row],[menu_id]],Table2[#All],7,0)</f>
        <v>lunch</v>
      </c>
      <c r="L653" t="str">
        <f>VLOOKUP(Table14[[#This Row],[menu_id]],Table2[#All],8,0)</f>
        <v>Chicago</v>
      </c>
    </row>
    <row r="654" spans="1:12" x14ac:dyDescent="0.35">
      <c r="A654" t="s">
        <v>1539</v>
      </c>
      <c r="B654" t="s">
        <v>155</v>
      </c>
      <c r="C654" t="s">
        <v>9</v>
      </c>
      <c r="D654" t="s">
        <v>1540</v>
      </c>
      <c r="E654" t="b">
        <v>1</v>
      </c>
      <c r="F654" s="24">
        <f>VLOOKUP(Table14[[#This Row],[menu_id]],Table2[#All],2,0)</f>
        <v>43566</v>
      </c>
      <c r="G654" t="str">
        <f>VLOOKUP(Table14[[#This Row],[menu_id]],Table2[#All],3,0)</f>
        <v>df94eb67fff2</v>
      </c>
      <c r="H654" t="str">
        <f>VLOOKUP(Table14[[#This Row],[menu_id]],Table2[#All],4,0)</f>
        <v>64216152ce0a</v>
      </c>
      <c r="I654">
        <f>VLOOKUP(Table14[[#This Row],[menu_id]],Table2[#All],5,0)</f>
        <v>6</v>
      </c>
      <c r="J654">
        <f>VLOOKUP(Table14[[#This Row],[menu_id]],Table2[#All],6,0)</f>
        <v>11.5</v>
      </c>
      <c r="K654" t="str">
        <f>VLOOKUP(Table14[[#This Row],[menu_id]],Table2[#All],7,0)</f>
        <v>lunch</v>
      </c>
      <c r="L654" t="str">
        <f>VLOOKUP(Table14[[#This Row],[menu_id]],Table2[#All],8,0)</f>
        <v>Chicago</v>
      </c>
    </row>
    <row r="655" spans="1:12" x14ac:dyDescent="0.35">
      <c r="A655" t="s">
        <v>1541</v>
      </c>
      <c r="B655" t="s">
        <v>35</v>
      </c>
      <c r="C655" t="s">
        <v>9</v>
      </c>
      <c r="D655" t="s">
        <v>1542</v>
      </c>
      <c r="E655" t="b">
        <v>1</v>
      </c>
      <c r="F655" s="24">
        <f>VLOOKUP(Table14[[#This Row],[menu_id]],Table2[#All],2,0)</f>
        <v>43564</v>
      </c>
      <c r="G655" t="str">
        <f>VLOOKUP(Table14[[#This Row],[menu_id]],Table2[#All],3,0)</f>
        <v>1c44a83add01</v>
      </c>
      <c r="H655" t="str">
        <f>VLOOKUP(Table14[[#This Row],[menu_id]],Table2[#All],4,0)</f>
        <v>810dadc655e9</v>
      </c>
      <c r="I655">
        <f>VLOOKUP(Table14[[#This Row],[menu_id]],Table2[#All],5,0)</f>
        <v>5</v>
      </c>
      <c r="J655">
        <f>VLOOKUP(Table14[[#This Row],[menu_id]],Table2[#All],6,0)</f>
        <v>10.1</v>
      </c>
      <c r="K655" t="str">
        <f>VLOOKUP(Table14[[#This Row],[menu_id]],Table2[#All],7,0)</f>
        <v>lunch</v>
      </c>
      <c r="L655" t="str">
        <f>VLOOKUP(Table14[[#This Row],[menu_id]],Table2[#All],8,0)</f>
        <v>Seattle</v>
      </c>
    </row>
    <row r="656" spans="1:12" x14ac:dyDescent="0.35">
      <c r="A656" t="s">
        <v>1543</v>
      </c>
      <c r="B656" t="s">
        <v>202</v>
      </c>
      <c r="C656" t="s">
        <v>9</v>
      </c>
      <c r="D656" t="s">
        <v>1544</v>
      </c>
      <c r="E656" t="b">
        <v>0</v>
      </c>
      <c r="F656" s="24">
        <f>VLOOKUP(Table14[[#This Row],[menu_id]],Table2[#All],2,0)</f>
        <v>43563</v>
      </c>
      <c r="G656" t="str">
        <f>VLOOKUP(Table14[[#This Row],[menu_id]],Table2[#All],3,0)</f>
        <v>edfff5bf01fa</v>
      </c>
      <c r="H656" t="str">
        <f>VLOOKUP(Table14[[#This Row],[menu_id]],Table2[#All],4,0)</f>
        <v>8537e1327cdb</v>
      </c>
      <c r="I656">
        <f>VLOOKUP(Table14[[#This Row],[menu_id]],Table2[#All],5,0)</f>
        <v>4.95</v>
      </c>
      <c r="J656">
        <f>VLOOKUP(Table14[[#This Row],[menu_id]],Table2[#All],6,0)</f>
        <v>10.1</v>
      </c>
      <c r="K656" t="str">
        <f>VLOOKUP(Table14[[#This Row],[menu_id]],Table2[#All],7,0)</f>
        <v>lunch</v>
      </c>
      <c r="L656" t="str">
        <f>VLOOKUP(Table14[[#This Row],[menu_id]],Table2[#All],8,0)</f>
        <v>Seattle</v>
      </c>
    </row>
    <row r="657" spans="1:12" x14ac:dyDescent="0.35">
      <c r="A657" t="s">
        <v>1545</v>
      </c>
      <c r="B657" t="s">
        <v>62</v>
      </c>
      <c r="C657" t="s">
        <v>9</v>
      </c>
      <c r="D657" t="s">
        <v>1546</v>
      </c>
      <c r="E657" t="b">
        <v>1</v>
      </c>
      <c r="F657" s="24">
        <f>VLOOKUP(Table14[[#This Row],[menu_id]],Table2[#All],2,0)</f>
        <v>43563</v>
      </c>
      <c r="G657" t="str">
        <f>VLOOKUP(Table14[[#This Row],[menu_id]],Table2[#All],3,0)</f>
        <v>3e9b2a352a3a</v>
      </c>
      <c r="H657" t="str">
        <f>VLOOKUP(Table14[[#This Row],[menu_id]],Table2[#All],4,0)</f>
        <v>af725ef93704</v>
      </c>
      <c r="I657">
        <f>VLOOKUP(Table14[[#This Row],[menu_id]],Table2[#All],5,0)</f>
        <v>5.5</v>
      </c>
      <c r="J657">
        <f>VLOOKUP(Table14[[#This Row],[menu_id]],Table2[#All],6,0)</f>
        <v>10.1</v>
      </c>
      <c r="K657" t="str">
        <f>VLOOKUP(Table14[[#This Row],[menu_id]],Table2[#All],7,0)</f>
        <v>lunch</v>
      </c>
      <c r="L657" t="str">
        <f>VLOOKUP(Table14[[#This Row],[menu_id]],Table2[#All],8,0)</f>
        <v>Seattle</v>
      </c>
    </row>
    <row r="658" spans="1:12" x14ac:dyDescent="0.35">
      <c r="A658" t="s">
        <v>1547</v>
      </c>
      <c r="B658" t="s">
        <v>351</v>
      </c>
      <c r="C658" t="s">
        <v>9</v>
      </c>
      <c r="D658" t="s">
        <v>1548</v>
      </c>
      <c r="E658" t="b">
        <v>1</v>
      </c>
      <c r="F658" s="24">
        <f>VLOOKUP(Table14[[#This Row],[menu_id]],Table2[#All],2,0)</f>
        <v>43558</v>
      </c>
      <c r="G658" t="str">
        <f>VLOOKUP(Table14[[#This Row],[menu_id]],Table2[#All],3,0)</f>
        <v>68077af5e4f1</v>
      </c>
      <c r="H658" t="str">
        <f>VLOOKUP(Table14[[#This Row],[menu_id]],Table2[#All],4,0)</f>
        <v>33da060b427a</v>
      </c>
      <c r="I658">
        <f>VLOOKUP(Table14[[#This Row],[menu_id]],Table2[#All],5,0)</f>
        <v>5.75</v>
      </c>
      <c r="J658">
        <f>VLOOKUP(Table14[[#This Row],[menu_id]],Table2[#All],6,0)</f>
        <v>10.1</v>
      </c>
      <c r="K658" t="str">
        <f>VLOOKUP(Table14[[#This Row],[menu_id]],Table2[#All],7,0)</f>
        <v>lunch</v>
      </c>
      <c r="L658" t="str">
        <f>VLOOKUP(Table14[[#This Row],[menu_id]],Table2[#All],8,0)</f>
        <v>Seattle</v>
      </c>
    </row>
    <row r="659" spans="1:12" x14ac:dyDescent="0.35">
      <c r="A659" t="s">
        <v>1549</v>
      </c>
      <c r="B659" t="s">
        <v>46</v>
      </c>
      <c r="C659" t="s">
        <v>9</v>
      </c>
      <c r="D659" t="s">
        <v>1550</v>
      </c>
      <c r="E659" t="b">
        <v>1</v>
      </c>
      <c r="F659" s="24">
        <f>VLOOKUP(Table14[[#This Row],[menu_id]],Table2[#All],2,0)</f>
        <v>43566</v>
      </c>
      <c r="G659" t="str">
        <f>VLOOKUP(Table14[[#This Row],[menu_id]],Table2[#All],3,0)</f>
        <v>418ef21ccc73</v>
      </c>
      <c r="H659" t="str">
        <f>VLOOKUP(Table14[[#This Row],[menu_id]],Table2[#All],4,0)</f>
        <v>76e224451ab7</v>
      </c>
      <c r="I659">
        <f>VLOOKUP(Table14[[#This Row],[menu_id]],Table2[#All],5,0)</f>
        <v>5.5</v>
      </c>
      <c r="J659">
        <f>VLOOKUP(Table14[[#This Row],[menu_id]],Table2[#All],6,0)</f>
        <v>10.1</v>
      </c>
      <c r="K659" t="str">
        <f>VLOOKUP(Table14[[#This Row],[menu_id]],Table2[#All],7,0)</f>
        <v>lunch</v>
      </c>
      <c r="L659" t="str">
        <f>VLOOKUP(Table14[[#This Row],[menu_id]],Table2[#All],8,0)</f>
        <v>Seattle</v>
      </c>
    </row>
    <row r="660" spans="1:12" x14ac:dyDescent="0.35">
      <c r="A660" t="s">
        <v>1551</v>
      </c>
      <c r="B660" t="s">
        <v>16</v>
      </c>
      <c r="C660" t="s">
        <v>9</v>
      </c>
      <c r="D660" t="s">
        <v>730</v>
      </c>
      <c r="E660" t="b">
        <v>1</v>
      </c>
      <c r="F660" s="24">
        <f>VLOOKUP(Table14[[#This Row],[menu_id]],Table2[#All],2,0)</f>
        <v>43567</v>
      </c>
      <c r="G660" t="str">
        <f>VLOOKUP(Table14[[#This Row],[menu_id]],Table2[#All],3,0)</f>
        <v>3e16e1213da0</v>
      </c>
      <c r="H660" t="str">
        <f>VLOOKUP(Table14[[#This Row],[menu_id]],Table2[#All],4,0)</f>
        <v>a9974f64e053</v>
      </c>
      <c r="I660">
        <f>VLOOKUP(Table14[[#This Row],[menu_id]],Table2[#All],5,0)</f>
        <v>4.95</v>
      </c>
      <c r="J660">
        <f>VLOOKUP(Table14[[#This Row],[menu_id]],Table2[#All],6,0)</f>
        <v>10.1</v>
      </c>
      <c r="K660" t="str">
        <f>VLOOKUP(Table14[[#This Row],[menu_id]],Table2[#All],7,0)</f>
        <v>lunch</v>
      </c>
      <c r="L660" t="str">
        <f>VLOOKUP(Table14[[#This Row],[menu_id]],Table2[#All],8,0)</f>
        <v>Seattle</v>
      </c>
    </row>
    <row r="661" spans="1:12" x14ac:dyDescent="0.35">
      <c r="A661" t="s">
        <v>1552</v>
      </c>
      <c r="B661" t="s">
        <v>354</v>
      </c>
      <c r="C661" t="s">
        <v>9</v>
      </c>
      <c r="D661" t="s">
        <v>448</v>
      </c>
      <c r="E661" t="b">
        <v>1</v>
      </c>
      <c r="F661" s="24">
        <f>VLOOKUP(Table14[[#This Row],[menu_id]],Table2[#All],2,0)</f>
        <v>43565</v>
      </c>
      <c r="G661" t="str">
        <f>VLOOKUP(Table14[[#This Row],[menu_id]],Table2[#All],3,0)</f>
        <v>0f66058b9ec5</v>
      </c>
      <c r="H661" t="str">
        <f>VLOOKUP(Table14[[#This Row],[menu_id]],Table2[#All],4,0)</f>
        <v>85aa296ddc0d</v>
      </c>
      <c r="I661">
        <f>VLOOKUP(Table14[[#This Row],[menu_id]],Table2[#All],5,0)</f>
        <v>4</v>
      </c>
      <c r="J661">
        <f>VLOOKUP(Table14[[#This Row],[menu_id]],Table2[#All],6,0)</f>
        <v>11.5</v>
      </c>
      <c r="K661" t="str">
        <f>VLOOKUP(Table14[[#This Row],[menu_id]],Table2[#All],7,0)</f>
        <v>lunch</v>
      </c>
      <c r="L661" t="str">
        <f>VLOOKUP(Table14[[#This Row],[menu_id]],Table2[#All],8,0)</f>
        <v>Chicago</v>
      </c>
    </row>
    <row r="662" spans="1:12" x14ac:dyDescent="0.35">
      <c r="A662" t="s">
        <v>1553</v>
      </c>
      <c r="B662" t="s">
        <v>81</v>
      </c>
      <c r="C662" t="s">
        <v>9</v>
      </c>
      <c r="D662" t="s">
        <v>1554</v>
      </c>
      <c r="E662" t="b">
        <v>1</v>
      </c>
      <c r="F662" s="24">
        <f>VLOOKUP(Table14[[#This Row],[menu_id]],Table2[#All],2,0)</f>
        <v>43564</v>
      </c>
      <c r="G662" t="str">
        <f>VLOOKUP(Table14[[#This Row],[menu_id]],Table2[#All],3,0)</f>
        <v>9adf6d17e5a9</v>
      </c>
      <c r="H662" t="str">
        <f>VLOOKUP(Table14[[#This Row],[menu_id]],Table2[#All],4,0)</f>
        <v>ad304fb4f951</v>
      </c>
      <c r="I662">
        <f>VLOOKUP(Table14[[#This Row],[menu_id]],Table2[#All],5,0)</f>
        <v>6.25</v>
      </c>
      <c r="J662">
        <f>VLOOKUP(Table14[[#This Row],[menu_id]],Table2[#All],6,0)</f>
        <v>10.1</v>
      </c>
      <c r="K662" t="str">
        <f>VLOOKUP(Table14[[#This Row],[menu_id]],Table2[#All],7,0)</f>
        <v>lunch</v>
      </c>
      <c r="L662" t="str">
        <f>VLOOKUP(Table14[[#This Row],[menu_id]],Table2[#All],8,0)</f>
        <v>Seattle</v>
      </c>
    </row>
    <row r="663" spans="1:12" x14ac:dyDescent="0.35">
      <c r="A663" t="s">
        <v>1555</v>
      </c>
      <c r="B663" t="s">
        <v>368</v>
      </c>
      <c r="C663" t="s">
        <v>9</v>
      </c>
      <c r="D663" t="s">
        <v>163</v>
      </c>
      <c r="E663" t="b">
        <v>1</v>
      </c>
      <c r="F663" s="24">
        <f>VLOOKUP(Table14[[#This Row],[menu_id]],Table2[#All],2,0)</f>
        <v>43557</v>
      </c>
      <c r="G663" t="str">
        <f>VLOOKUP(Table14[[#This Row],[menu_id]],Table2[#All],3,0)</f>
        <v>af34b5c605e8</v>
      </c>
      <c r="H663" t="str">
        <f>VLOOKUP(Table14[[#This Row],[menu_id]],Table2[#All],4,0)</f>
        <v>55029fc1d377</v>
      </c>
      <c r="I663">
        <f>VLOOKUP(Table14[[#This Row],[menu_id]],Table2[#All],5,0)</f>
        <v>4</v>
      </c>
      <c r="J663">
        <f>VLOOKUP(Table14[[#This Row],[menu_id]],Table2[#All],6,0)</f>
        <v>11.5</v>
      </c>
      <c r="K663" t="str">
        <f>VLOOKUP(Table14[[#This Row],[menu_id]],Table2[#All],7,0)</f>
        <v>lunch</v>
      </c>
      <c r="L663" t="str">
        <f>VLOOKUP(Table14[[#This Row],[menu_id]],Table2[#All],8,0)</f>
        <v>Chicago</v>
      </c>
    </row>
    <row r="664" spans="1:12" x14ac:dyDescent="0.35">
      <c r="A664" t="s">
        <v>1556</v>
      </c>
      <c r="B664" t="s">
        <v>175</v>
      </c>
      <c r="C664" t="s">
        <v>9</v>
      </c>
      <c r="D664" t="s">
        <v>809</v>
      </c>
      <c r="E664" t="b">
        <v>1</v>
      </c>
      <c r="F664" s="24">
        <f>VLOOKUP(Table14[[#This Row],[menu_id]],Table2[#All],2,0)</f>
        <v>43556</v>
      </c>
      <c r="G664" t="str">
        <f>VLOOKUP(Table14[[#This Row],[menu_id]],Table2[#All],3,0)</f>
        <v>aea08a81b9f2</v>
      </c>
      <c r="H664" t="str">
        <f>VLOOKUP(Table14[[#This Row],[menu_id]],Table2[#All],4,0)</f>
        <v>a969c477134f</v>
      </c>
      <c r="I664">
        <f>VLOOKUP(Table14[[#This Row],[menu_id]],Table2[#All],5,0)</f>
        <v>11</v>
      </c>
      <c r="J664">
        <f>VLOOKUP(Table14[[#This Row],[menu_id]],Table2[#All],6,0)</f>
        <v>11.5</v>
      </c>
      <c r="K664" t="str">
        <f>VLOOKUP(Table14[[#This Row],[menu_id]],Table2[#All],7,0)</f>
        <v>lunch</v>
      </c>
      <c r="L664" t="str">
        <f>VLOOKUP(Table14[[#This Row],[menu_id]],Table2[#All],8,0)</f>
        <v>Chicago</v>
      </c>
    </row>
    <row r="665" spans="1:12" x14ac:dyDescent="0.35">
      <c r="A665" t="s">
        <v>1557</v>
      </c>
      <c r="B665" t="s">
        <v>94</v>
      </c>
      <c r="C665" t="s">
        <v>9</v>
      </c>
      <c r="D665" t="s">
        <v>1558</v>
      </c>
      <c r="E665" t="b">
        <v>1</v>
      </c>
      <c r="F665" s="24">
        <f>VLOOKUP(Table14[[#This Row],[menu_id]],Table2[#All],2,0)</f>
        <v>43567</v>
      </c>
      <c r="G665" t="str">
        <f>VLOOKUP(Table14[[#This Row],[menu_id]],Table2[#All],3,0)</f>
        <v>4cd6c7a1703b</v>
      </c>
      <c r="H665" t="str">
        <f>VLOOKUP(Table14[[#This Row],[menu_id]],Table2[#All],4,0)</f>
        <v>d223e2bce7cf</v>
      </c>
      <c r="I665">
        <f>VLOOKUP(Table14[[#This Row],[menu_id]],Table2[#All],5,0)</f>
        <v>5</v>
      </c>
      <c r="J665">
        <f>VLOOKUP(Table14[[#This Row],[menu_id]],Table2[#All],6,0)</f>
        <v>10.1</v>
      </c>
      <c r="K665" t="str">
        <f>VLOOKUP(Table14[[#This Row],[menu_id]],Table2[#All],7,0)</f>
        <v>lunch</v>
      </c>
      <c r="L665" t="str">
        <f>VLOOKUP(Table14[[#This Row],[menu_id]],Table2[#All],8,0)</f>
        <v>Seattle</v>
      </c>
    </row>
    <row r="666" spans="1:12" x14ac:dyDescent="0.35">
      <c r="A666" t="s">
        <v>1559</v>
      </c>
      <c r="B666" t="s">
        <v>289</v>
      </c>
      <c r="C666" t="s">
        <v>9</v>
      </c>
      <c r="D666" t="s">
        <v>555</v>
      </c>
      <c r="E666" t="b">
        <v>1</v>
      </c>
      <c r="F666" s="24">
        <f>VLOOKUP(Table14[[#This Row],[menu_id]],Table2[#All],2,0)</f>
        <v>43564</v>
      </c>
      <c r="G666" t="str">
        <f>VLOOKUP(Table14[[#This Row],[menu_id]],Table2[#All],3,0)</f>
        <v>69ed976fd1ca</v>
      </c>
      <c r="H666" t="str">
        <f>VLOOKUP(Table14[[#This Row],[menu_id]],Table2[#All],4,0)</f>
        <v>9b76fd08aabf</v>
      </c>
      <c r="I666">
        <f>VLOOKUP(Table14[[#This Row],[menu_id]],Table2[#All],5,0)</f>
        <v>6.64</v>
      </c>
      <c r="J666">
        <f>VLOOKUP(Table14[[#This Row],[menu_id]],Table2[#All],6,0)</f>
        <v>11.5</v>
      </c>
      <c r="K666" t="str">
        <f>VLOOKUP(Table14[[#This Row],[menu_id]],Table2[#All],7,0)</f>
        <v>lunch</v>
      </c>
      <c r="L666" t="str">
        <f>VLOOKUP(Table14[[#This Row],[menu_id]],Table2[#All],8,0)</f>
        <v>Chicago</v>
      </c>
    </row>
    <row r="667" spans="1:12" x14ac:dyDescent="0.35">
      <c r="A667" t="s">
        <v>1560</v>
      </c>
      <c r="B667" t="s">
        <v>785</v>
      </c>
      <c r="C667" t="s">
        <v>9</v>
      </c>
      <c r="D667" t="s">
        <v>1561</v>
      </c>
      <c r="E667" t="b">
        <v>1</v>
      </c>
      <c r="F667" s="24">
        <f>VLOOKUP(Table14[[#This Row],[menu_id]],Table2[#All],2,0)</f>
        <v>43563</v>
      </c>
      <c r="G667" t="str">
        <f>VLOOKUP(Table14[[#This Row],[menu_id]],Table2[#All],3,0)</f>
        <v>7886a5687d38</v>
      </c>
      <c r="H667" t="str">
        <f>VLOOKUP(Table14[[#This Row],[menu_id]],Table2[#All],4,0)</f>
        <v>a6a0b4defcd6</v>
      </c>
      <c r="I667">
        <f>VLOOKUP(Table14[[#This Row],[menu_id]],Table2[#All],5,0)</f>
        <v>5.9</v>
      </c>
      <c r="J667">
        <f>VLOOKUP(Table14[[#This Row],[menu_id]],Table2[#All],6,0)</f>
        <v>10.1</v>
      </c>
      <c r="K667" t="str">
        <f>VLOOKUP(Table14[[#This Row],[menu_id]],Table2[#All],7,0)</f>
        <v>lunch</v>
      </c>
      <c r="L667" t="str">
        <f>VLOOKUP(Table14[[#This Row],[menu_id]],Table2[#All],8,0)</f>
        <v>Seattle</v>
      </c>
    </row>
    <row r="668" spans="1:12" x14ac:dyDescent="0.35">
      <c r="A668" t="s">
        <v>1562</v>
      </c>
      <c r="B668" t="s">
        <v>330</v>
      </c>
      <c r="C668" t="s">
        <v>9</v>
      </c>
      <c r="D668" t="s">
        <v>1563</v>
      </c>
      <c r="E668" t="b">
        <v>0</v>
      </c>
      <c r="F668" s="24">
        <f>VLOOKUP(Table14[[#This Row],[menu_id]],Table2[#All],2,0)</f>
        <v>43559</v>
      </c>
      <c r="G668" t="str">
        <f>VLOOKUP(Table14[[#This Row],[menu_id]],Table2[#All],3,0)</f>
        <v>10aee25b350a</v>
      </c>
      <c r="H668" t="str">
        <f>VLOOKUP(Table14[[#This Row],[menu_id]],Table2[#All],4,0)</f>
        <v>7931e2eb8ace</v>
      </c>
      <c r="I668">
        <f>VLOOKUP(Table14[[#This Row],[menu_id]],Table2[#All],5,0)</f>
        <v>4.5</v>
      </c>
      <c r="J668">
        <f>VLOOKUP(Table14[[#This Row],[menu_id]],Table2[#All],6,0)</f>
        <v>11.5</v>
      </c>
      <c r="K668" t="str">
        <f>VLOOKUP(Table14[[#This Row],[menu_id]],Table2[#All],7,0)</f>
        <v>lunch</v>
      </c>
      <c r="L668" t="str">
        <f>VLOOKUP(Table14[[#This Row],[menu_id]],Table2[#All],8,0)</f>
        <v>Chicago</v>
      </c>
    </row>
    <row r="669" spans="1:12" x14ac:dyDescent="0.35">
      <c r="A669" t="s">
        <v>1564</v>
      </c>
      <c r="B669" t="s">
        <v>43</v>
      </c>
      <c r="C669" t="s">
        <v>9</v>
      </c>
      <c r="D669" t="s">
        <v>1565</v>
      </c>
      <c r="E669" t="b">
        <v>1</v>
      </c>
      <c r="F669" s="24">
        <f>VLOOKUP(Table14[[#This Row],[menu_id]],Table2[#All],2,0)</f>
        <v>43556</v>
      </c>
      <c r="G669" t="str">
        <f>VLOOKUP(Table14[[#This Row],[menu_id]],Table2[#All],3,0)</f>
        <v>e768f704c6ae</v>
      </c>
      <c r="H669" t="str">
        <f>VLOOKUP(Table14[[#This Row],[menu_id]],Table2[#All],4,0)</f>
        <v>340fb85a346c</v>
      </c>
      <c r="I669">
        <f>VLOOKUP(Table14[[#This Row],[menu_id]],Table2[#All],5,0)</f>
        <v>5.8</v>
      </c>
      <c r="J669">
        <f>VLOOKUP(Table14[[#This Row],[menu_id]],Table2[#All],6,0)</f>
        <v>10.1</v>
      </c>
      <c r="K669" t="str">
        <f>VLOOKUP(Table14[[#This Row],[menu_id]],Table2[#All],7,0)</f>
        <v>lunch</v>
      </c>
      <c r="L669" t="str">
        <f>VLOOKUP(Table14[[#This Row],[menu_id]],Table2[#All],8,0)</f>
        <v>Seattle</v>
      </c>
    </row>
    <row r="670" spans="1:12" x14ac:dyDescent="0.35">
      <c r="A670" t="s">
        <v>1566</v>
      </c>
      <c r="B670" t="s">
        <v>211</v>
      </c>
      <c r="C670" t="s">
        <v>9</v>
      </c>
      <c r="D670" t="s">
        <v>1567</v>
      </c>
      <c r="E670" t="b">
        <v>1</v>
      </c>
      <c r="F670" s="24">
        <f>VLOOKUP(Table14[[#This Row],[menu_id]],Table2[#All],2,0)</f>
        <v>43564</v>
      </c>
      <c r="G670" t="str">
        <f>VLOOKUP(Table14[[#This Row],[menu_id]],Table2[#All],3,0)</f>
        <v>8c02e5587b5b</v>
      </c>
      <c r="H670" t="str">
        <f>VLOOKUP(Table14[[#This Row],[menu_id]],Table2[#All],4,0)</f>
        <v>034156a10a72</v>
      </c>
      <c r="I670">
        <f>VLOOKUP(Table14[[#This Row],[menu_id]],Table2[#All],5,0)</f>
        <v>5.15</v>
      </c>
      <c r="J670">
        <f>VLOOKUP(Table14[[#This Row],[menu_id]],Table2[#All],6,0)</f>
        <v>11.5</v>
      </c>
      <c r="K670" t="str">
        <f>VLOOKUP(Table14[[#This Row],[menu_id]],Table2[#All],7,0)</f>
        <v>lunch</v>
      </c>
      <c r="L670" t="str">
        <f>VLOOKUP(Table14[[#This Row],[menu_id]],Table2[#All],8,0)</f>
        <v>Chicago</v>
      </c>
    </row>
    <row r="671" spans="1:12" x14ac:dyDescent="0.35">
      <c r="A671" t="s">
        <v>1568</v>
      </c>
      <c r="B671" t="s">
        <v>378</v>
      </c>
      <c r="C671" t="s">
        <v>9</v>
      </c>
      <c r="D671" t="s">
        <v>1569</v>
      </c>
      <c r="E671" t="b">
        <v>1</v>
      </c>
      <c r="F671" s="24">
        <f>VLOOKUP(Table14[[#This Row],[menu_id]],Table2[#All],2,0)</f>
        <v>43565</v>
      </c>
      <c r="G671" t="str">
        <f>VLOOKUP(Table14[[#This Row],[menu_id]],Table2[#All],3,0)</f>
        <v>bc848b8373be</v>
      </c>
      <c r="H671" t="str">
        <f>VLOOKUP(Table14[[#This Row],[menu_id]],Table2[#All],4,0)</f>
        <v>a7d17284ed4d</v>
      </c>
      <c r="I671">
        <f>VLOOKUP(Table14[[#This Row],[menu_id]],Table2[#All],5,0)</f>
        <v>4.3</v>
      </c>
      <c r="J671">
        <f>VLOOKUP(Table14[[#This Row],[menu_id]],Table2[#All],6,0)</f>
        <v>11.5</v>
      </c>
      <c r="K671" t="str">
        <f>VLOOKUP(Table14[[#This Row],[menu_id]],Table2[#All],7,0)</f>
        <v>lunch</v>
      </c>
      <c r="L671" t="str">
        <f>VLOOKUP(Table14[[#This Row],[menu_id]],Table2[#All],8,0)</f>
        <v>Chicago</v>
      </c>
    </row>
    <row r="672" spans="1:12" x14ac:dyDescent="0.35">
      <c r="A672" t="s">
        <v>1570</v>
      </c>
      <c r="B672" t="s">
        <v>165</v>
      </c>
      <c r="C672" t="s">
        <v>9</v>
      </c>
      <c r="D672" t="s">
        <v>1571</v>
      </c>
      <c r="E672" t="b">
        <v>0</v>
      </c>
      <c r="F672" s="24">
        <f>VLOOKUP(Table14[[#This Row],[menu_id]],Table2[#All],2,0)</f>
        <v>43560</v>
      </c>
      <c r="G672" t="str">
        <f>VLOOKUP(Table14[[#This Row],[menu_id]],Table2[#All],3,0)</f>
        <v>fbeaeb353aa6</v>
      </c>
      <c r="H672" t="str">
        <f>VLOOKUP(Table14[[#This Row],[menu_id]],Table2[#All],4,0)</f>
        <v>bedb51313ab5</v>
      </c>
      <c r="I672">
        <f>VLOOKUP(Table14[[#This Row],[menu_id]],Table2[#All],5,0)</f>
        <v>5</v>
      </c>
      <c r="J672">
        <f>VLOOKUP(Table14[[#This Row],[menu_id]],Table2[#All],6,0)</f>
        <v>11.5</v>
      </c>
      <c r="K672" t="str">
        <f>VLOOKUP(Table14[[#This Row],[menu_id]],Table2[#All],7,0)</f>
        <v>lunch</v>
      </c>
      <c r="L672" t="str">
        <f>VLOOKUP(Table14[[#This Row],[menu_id]],Table2[#All],8,0)</f>
        <v>Chicago</v>
      </c>
    </row>
    <row r="673" spans="1:12" x14ac:dyDescent="0.35">
      <c r="A673" t="s">
        <v>1572</v>
      </c>
      <c r="B673" t="s">
        <v>351</v>
      </c>
      <c r="C673" t="s">
        <v>9</v>
      </c>
      <c r="D673" t="s">
        <v>1573</v>
      </c>
      <c r="E673" t="b">
        <v>1</v>
      </c>
      <c r="F673" s="24">
        <f>VLOOKUP(Table14[[#This Row],[menu_id]],Table2[#All],2,0)</f>
        <v>43558</v>
      </c>
      <c r="G673" t="str">
        <f>VLOOKUP(Table14[[#This Row],[menu_id]],Table2[#All],3,0)</f>
        <v>68077af5e4f1</v>
      </c>
      <c r="H673" t="str">
        <f>VLOOKUP(Table14[[#This Row],[menu_id]],Table2[#All],4,0)</f>
        <v>33da060b427a</v>
      </c>
      <c r="I673">
        <f>VLOOKUP(Table14[[#This Row],[menu_id]],Table2[#All],5,0)</f>
        <v>5.75</v>
      </c>
      <c r="J673">
        <f>VLOOKUP(Table14[[#This Row],[menu_id]],Table2[#All],6,0)</f>
        <v>10.1</v>
      </c>
      <c r="K673" t="str">
        <f>VLOOKUP(Table14[[#This Row],[menu_id]],Table2[#All],7,0)</f>
        <v>lunch</v>
      </c>
      <c r="L673" t="str">
        <f>VLOOKUP(Table14[[#This Row],[menu_id]],Table2[#All],8,0)</f>
        <v>Seattle</v>
      </c>
    </row>
    <row r="674" spans="1:12" x14ac:dyDescent="0.35">
      <c r="A674" t="s">
        <v>1574</v>
      </c>
      <c r="B674" t="s">
        <v>62</v>
      </c>
      <c r="C674" t="s">
        <v>9</v>
      </c>
      <c r="D674" t="s">
        <v>1575</v>
      </c>
      <c r="E674" t="b">
        <v>1</v>
      </c>
      <c r="F674" s="24">
        <f>VLOOKUP(Table14[[#This Row],[menu_id]],Table2[#All],2,0)</f>
        <v>43563</v>
      </c>
      <c r="G674" t="str">
        <f>VLOOKUP(Table14[[#This Row],[menu_id]],Table2[#All],3,0)</f>
        <v>3e9b2a352a3a</v>
      </c>
      <c r="H674" t="str">
        <f>VLOOKUP(Table14[[#This Row],[menu_id]],Table2[#All],4,0)</f>
        <v>af725ef93704</v>
      </c>
      <c r="I674">
        <f>VLOOKUP(Table14[[#This Row],[menu_id]],Table2[#All],5,0)</f>
        <v>5.5</v>
      </c>
      <c r="J674">
        <f>VLOOKUP(Table14[[#This Row],[menu_id]],Table2[#All],6,0)</f>
        <v>10.1</v>
      </c>
      <c r="K674" t="str">
        <f>VLOOKUP(Table14[[#This Row],[menu_id]],Table2[#All],7,0)</f>
        <v>lunch</v>
      </c>
      <c r="L674" t="str">
        <f>VLOOKUP(Table14[[#This Row],[menu_id]],Table2[#All],8,0)</f>
        <v>Seattle</v>
      </c>
    </row>
    <row r="675" spans="1:12" x14ac:dyDescent="0.35">
      <c r="A675" t="s">
        <v>1576</v>
      </c>
      <c r="B675" t="s">
        <v>268</v>
      </c>
      <c r="C675" t="s">
        <v>9</v>
      </c>
      <c r="D675" t="s">
        <v>1577</v>
      </c>
      <c r="E675" t="b">
        <v>1</v>
      </c>
      <c r="F675" s="24">
        <f>VLOOKUP(Table14[[#This Row],[menu_id]],Table2[#All],2,0)</f>
        <v>43565</v>
      </c>
      <c r="G675" t="str">
        <f>VLOOKUP(Table14[[#This Row],[menu_id]],Table2[#All],3,0)</f>
        <v>91ab55042ff7</v>
      </c>
      <c r="H675" t="str">
        <f>VLOOKUP(Table14[[#This Row],[menu_id]],Table2[#All],4,0)</f>
        <v>07ede05a2f51</v>
      </c>
      <c r="I675">
        <f>VLOOKUP(Table14[[#This Row],[menu_id]],Table2[#All],5,0)</f>
        <v>5</v>
      </c>
      <c r="J675">
        <f>VLOOKUP(Table14[[#This Row],[menu_id]],Table2[#All],6,0)</f>
        <v>10.1</v>
      </c>
      <c r="K675" t="str">
        <f>VLOOKUP(Table14[[#This Row],[menu_id]],Table2[#All],7,0)</f>
        <v>lunch</v>
      </c>
      <c r="L675" t="str">
        <f>VLOOKUP(Table14[[#This Row],[menu_id]],Table2[#All],8,0)</f>
        <v>Seattle</v>
      </c>
    </row>
    <row r="676" spans="1:12" x14ac:dyDescent="0.35">
      <c r="A676" t="s">
        <v>1578</v>
      </c>
      <c r="B676" t="s">
        <v>324</v>
      </c>
      <c r="C676" t="s">
        <v>9</v>
      </c>
      <c r="D676" t="s">
        <v>1579</v>
      </c>
      <c r="E676" t="b">
        <v>1</v>
      </c>
      <c r="F676" s="24">
        <f>VLOOKUP(Table14[[#This Row],[menu_id]],Table2[#All],2,0)</f>
        <v>43558</v>
      </c>
      <c r="G676" t="str">
        <f>VLOOKUP(Table14[[#This Row],[menu_id]],Table2[#All],3,0)</f>
        <v>1028a38ad71e</v>
      </c>
      <c r="H676" t="str">
        <f>VLOOKUP(Table14[[#This Row],[menu_id]],Table2[#All],4,0)</f>
        <v>7d8b8e0a0ebb</v>
      </c>
      <c r="I676">
        <f>VLOOKUP(Table14[[#This Row],[menu_id]],Table2[#All],5,0)</f>
        <v>5.5</v>
      </c>
      <c r="J676">
        <f>VLOOKUP(Table14[[#This Row],[menu_id]],Table2[#All],6,0)</f>
        <v>10.1</v>
      </c>
      <c r="K676" t="str">
        <f>VLOOKUP(Table14[[#This Row],[menu_id]],Table2[#All],7,0)</f>
        <v>lunch</v>
      </c>
      <c r="L676" t="str">
        <f>VLOOKUP(Table14[[#This Row],[menu_id]],Table2[#All],8,0)</f>
        <v>Seattle</v>
      </c>
    </row>
    <row r="677" spans="1:12" x14ac:dyDescent="0.35">
      <c r="A677" t="s">
        <v>1580</v>
      </c>
      <c r="B677" t="s">
        <v>81</v>
      </c>
      <c r="C677" t="s">
        <v>9</v>
      </c>
      <c r="D677" t="s">
        <v>1581</v>
      </c>
      <c r="E677" t="b">
        <v>1</v>
      </c>
      <c r="F677" s="24">
        <f>VLOOKUP(Table14[[#This Row],[menu_id]],Table2[#All],2,0)</f>
        <v>43564</v>
      </c>
      <c r="G677" t="str">
        <f>VLOOKUP(Table14[[#This Row],[menu_id]],Table2[#All],3,0)</f>
        <v>9adf6d17e5a9</v>
      </c>
      <c r="H677" t="str">
        <f>VLOOKUP(Table14[[#This Row],[menu_id]],Table2[#All],4,0)</f>
        <v>ad304fb4f951</v>
      </c>
      <c r="I677">
        <f>VLOOKUP(Table14[[#This Row],[menu_id]],Table2[#All],5,0)</f>
        <v>6.25</v>
      </c>
      <c r="J677">
        <f>VLOOKUP(Table14[[#This Row],[menu_id]],Table2[#All],6,0)</f>
        <v>10.1</v>
      </c>
      <c r="K677" t="str">
        <f>VLOOKUP(Table14[[#This Row],[menu_id]],Table2[#All],7,0)</f>
        <v>lunch</v>
      </c>
      <c r="L677" t="str">
        <f>VLOOKUP(Table14[[#This Row],[menu_id]],Table2[#All],8,0)</f>
        <v>Seattle</v>
      </c>
    </row>
    <row r="678" spans="1:12" x14ac:dyDescent="0.35">
      <c r="A678" t="s">
        <v>1582</v>
      </c>
      <c r="B678" t="s">
        <v>35</v>
      </c>
      <c r="C678" t="s">
        <v>9</v>
      </c>
      <c r="D678" t="s">
        <v>1583</v>
      </c>
      <c r="E678" t="b">
        <v>0</v>
      </c>
      <c r="F678" s="24">
        <f>VLOOKUP(Table14[[#This Row],[menu_id]],Table2[#All],2,0)</f>
        <v>43564</v>
      </c>
      <c r="G678" t="str">
        <f>VLOOKUP(Table14[[#This Row],[menu_id]],Table2[#All],3,0)</f>
        <v>1c44a83add01</v>
      </c>
      <c r="H678" t="str">
        <f>VLOOKUP(Table14[[#This Row],[menu_id]],Table2[#All],4,0)</f>
        <v>810dadc655e9</v>
      </c>
      <c r="I678">
        <f>VLOOKUP(Table14[[#This Row],[menu_id]],Table2[#All],5,0)</f>
        <v>5</v>
      </c>
      <c r="J678">
        <f>VLOOKUP(Table14[[#This Row],[menu_id]],Table2[#All],6,0)</f>
        <v>10.1</v>
      </c>
      <c r="K678" t="str">
        <f>VLOOKUP(Table14[[#This Row],[menu_id]],Table2[#All],7,0)</f>
        <v>lunch</v>
      </c>
      <c r="L678" t="str">
        <f>VLOOKUP(Table14[[#This Row],[menu_id]],Table2[#All],8,0)</f>
        <v>Seattle</v>
      </c>
    </row>
    <row r="679" spans="1:12" x14ac:dyDescent="0.35">
      <c r="A679" t="s">
        <v>1584</v>
      </c>
      <c r="B679" t="s">
        <v>508</v>
      </c>
      <c r="C679" t="s">
        <v>9</v>
      </c>
      <c r="D679" t="s">
        <v>1585</v>
      </c>
      <c r="E679" t="b">
        <v>1</v>
      </c>
      <c r="F679" s="24">
        <f>VLOOKUP(Table14[[#This Row],[menu_id]],Table2[#All],2,0)</f>
        <v>43557</v>
      </c>
      <c r="G679" t="str">
        <f>VLOOKUP(Table14[[#This Row],[menu_id]],Table2[#All],3,0)</f>
        <v>adcb80ca9872</v>
      </c>
      <c r="H679" t="str">
        <f>VLOOKUP(Table14[[#This Row],[menu_id]],Table2[#All],4,0)</f>
        <v>7d8b8e0a0ebb</v>
      </c>
      <c r="I679">
        <f>VLOOKUP(Table14[[#This Row],[menu_id]],Table2[#All],5,0)</f>
        <v>5.5</v>
      </c>
      <c r="J679">
        <f>VLOOKUP(Table14[[#This Row],[menu_id]],Table2[#All],6,0)</f>
        <v>10.1</v>
      </c>
      <c r="K679" t="str">
        <f>VLOOKUP(Table14[[#This Row],[menu_id]],Table2[#All],7,0)</f>
        <v>lunch</v>
      </c>
      <c r="L679" t="str">
        <f>VLOOKUP(Table14[[#This Row],[menu_id]],Table2[#All],8,0)</f>
        <v>Seattle</v>
      </c>
    </row>
    <row r="680" spans="1:12" x14ac:dyDescent="0.35">
      <c r="A680" t="s">
        <v>1586</v>
      </c>
      <c r="B680" t="s">
        <v>57</v>
      </c>
      <c r="C680" t="s">
        <v>9</v>
      </c>
      <c r="D680" t="s">
        <v>1587</v>
      </c>
      <c r="E680" t="b">
        <v>1</v>
      </c>
      <c r="F680" s="24">
        <f>VLOOKUP(Table14[[#This Row],[menu_id]],Table2[#All],2,0)</f>
        <v>43567</v>
      </c>
      <c r="G680" t="str">
        <f>VLOOKUP(Table14[[#This Row],[menu_id]],Table2[#All],3,0)</f>
        <v>e40c412711c8</v>
      </c>
      <c r="H680" t="str">
        <f>VLOOKUP(Table14[[#This Row],[menu_id]],Table2[#All],4,0)</f>
        <v>af725ef93704</v>
      </c>
      <c r="I680">
        <f>VLOOKUP(Table14[[#This Row],[menu_id]],Table2[#All],5,0)</f>
        <v>5.5</v>
      </c>
      <c r="J680">
        <f>VLOOKUP(Table14[[#This Row],[menu_id]],Table2[#All],6,0)</f>
        <v>10.1</v>
      </c>
      <c r="K680" t="str">
        <f>VLOOKUP(Table14[[#This Row],[menu_id]],Table2[#All],7,0)</f>
        <v>lunch</v>
      </c>
      <c r="L680" t="str">
        <f>VLOOKUP(Table14[[#This Row],[menu_id]],Table2[#All],8,0)</f>
        <v>Seattle</v>
      </c>
    </row>
    <row r="681" spans="1:12" x14ac:dyDescent="0.35">
      <c r="A681" t="s">
        <v>1588</v>
      </c>
      <c r="B681" t="s">
        <v>351</v>
      </c>
      <c r="C681" t="s">
        <v>9</v>
      </c>
      <c r="D681" t="s">
        <v>1589</v>
      </c>
      <c r="E681" t="b">
        <v>1</v>
      </c>
      <c r="F681" s="24">
        <f>VLOOKUP(Table14[[#This Row],[menu_id]],Table2[#All],2,0)</f>
        <v>43558</v>
      </c>
      <c r="G681" t="str">
        <f>VLOOKUP(Table14[[#This Row],[menu_id]],Table2[#All],3,0)</f>
        <v>68077af5e4f1</v>
      </c>
      <c r="H681" t="str">
        <f>VLOOKUP(Table14[[#This Row],[menu_id]],Table2[#All],4,0)</f>
        <v>33da060b427a</v>
      </c>
      <c r="I681">
        <f>VLOOKUP(Table14[[#This Row],[menu_id]],Table2[#All],5,0)</f>
        <v>5.75</v>
      </c>
      <c r="J681">
        <f>VLOOKUP(Table14[[#This Row],[menu_id]],Table2[#All],6,0)</f>
        <v>10.1</v>
      </c>
      <c r="K681" t="str">
        <f>VLOOKUP(Table14[[#This Row],[menu_id]],Table2[#All],7,0)</f>
        <v>lunch</v>
      </c>
      <c r="L681" t="str">
        <f>VLOOKUP(Table14[[#This Row],[menu_id]],Table2[#All],8,0)</f>
        <v>Seattle</v>
      </c>
    </row>
    <row r="682" spans="1:12" x14ac:dyDescent="0.35">
      <c r="A682" t="s">
        <v>1590</v>
      </c>
      <c r="B682" t="s">
        <v>225</v>
      </c>
      <c r="C682" t="s">
        <v>9</v>
      </c>
      <c r="D682" t="s">
        <v>1591</v>
      </c>
      <c r="E682" t="b">
        <v>1</v>
      </c>
      <c r="F682" s="24">
        <f>VLOOKUP(Table14[[#This Row],[menu_id]],Table2[#All],2,0)</f>
        <v>43559</v>
      </c>
      <c r="G682" t="str">
        <f>VLOOKUP(Table14[[#This Row],[menu_id]],Table2[#All],3,0)</f>
        <v>2e1282b7ffa0</v>
      </c>
      <c r="H682" t="str">
        <f>VLOOKUP(Table14[[#This Row],[menu_id]],Table2[#All],4,0)</f>
        <v>e7202ab74a2f</v>
      </c>
      <c r="I682">
        <f>VLOOKUP(Table14[[#This Row],[menu_id]],Table2[#All],5,0)</f>
        <v>5</v>
      </c>
      <c r="J682">
        <f>VLOOKUP(Table14[[#This Row],[menu_id]],Table2[#All],6,0)</f>
        <v>10.1</v>
      </c>
      <c r="K682" t="str">
        <f>VLOOKUP(Table14[[#This Row],[menu_id]],Table2[#All],7,0)</f>
        <v>lunch</v>
      </c>
      <c r="L682" t="str">
        <f>VLOOKUP(Table14[[#This Row],[menu_id]],Table2[#All],8,0)</f>
        <v>Seattle</v>
      </c>
    </row>
    <row r="683" spans="1:12" x14ac:dyDescent="0.35">
      <c r="A683" t="s">
        <v>1592</v>
      </c>
      <c r="B683" t="s">
        <v>638</v>
      </c>
      <c r="C683" t="s">
        <v>9</v>
      </c>
      <c r="D683" t="s">
        <v>1593</v>
      </c>
      <c r="E683" t="b">
        <v>1</v>
      </c>
      <c r="F683" s="24">
        <f>VLOOKUP(Table14[[#This Row],[menu_id]],Table2[#All],2,0)</f>
        <v>43565</v>
      </c>
      <c r="G683" t="str">
        <f>VLOOKUP(Table14[[#This Row],[menu_id]],Table2[#All],3,0)</f>
        <v>9d63c5eb50e5</v>
      </c>
      <c r="H683" t="str">
        <f>VLOOKUP(Table14[[#This Row],[menu_id]],Table2[#All],4,0)</f>
        <v>43158d9bc4b2</v>
      </c>
      <c r="I683">
        <f>VLOOKUP(Table14[[#This Row],[menu_id]],Table2[#All],5,0)</f>
        <v>5.15</v>
      </c>
      <c r="J683">
        <f>VLOOKUP(Table14[[#This Row],[menu_id]],Table2[#All],6,0)</f>
        <v>11.5</v>
      </c>
      <c r="K683" t="str">
        <f>VLOOKUP(Table14[[#This Row],[menu_id]],Table2[#All],7,0)</f>
        <v>lunch</v>
      </c>
      <c r="L683" t="str">
        <f>VLOOKUP(Table14[[#This Row],[menu_id]],Table2[#All],8,0)</f>
        <v>Chicago</v>
      </c>
    </row>
    <row r="684" spans="1:12" x14ac:dyDescent="0.35">
      <c r="A684" t="s">
        <v>1594</v>
      </c>
      <c r="B684" t="s">
        <v>65</v>
      </c>
      <c r="C684" t="s">
        <v>9</v>
      </c>
      <c r="D684" t="s">
        <v>1595</v>
      </c>
      <c r="E684" t="b">
        <v>1</v>
      </c>
      <c r="F684" s="24">
        <f>VLOOKUP(Table14[[#This Row],[menu_id]],Table2[#All],2,0)</f>
        <v>43563</v>
      </c>
      <c r="G684" t="str">
        <f>VLOOKUP(Table14[[#This Row],[menu_id]],Table2[#All],3,0)</f>
        <v>0eb481a71049</v>
      </c>
      <c r="H684" t="str">
        <f>VLOOKUP(Table14[[#This Row],[menu_id]],Table2[#All],4,0)</f>
        <v>5bf0c6f38e1d</v>
      </c>
      <c r="I684">
        <f>VLOOKUP(Table14[[#This Row],[menu_id]],Table2[#All],5,0)</f>
        <v>5.5</v>
      </c>
      <c r="J684">
        <f>VLOOKUP(Table14[[#This Row],[menu_id]],Table2[#All],6,0)</f>
        <v>10.1</v>
      </c>
      <c r="K684" t="str">
        <f>VLOOKUP(Table14[[#This Row],[menu_id]],Table2[#All],7,0)</f>
        <v>lunch</v>
      </c>
      <c r="L684" t="str">
        <f>VLOOKUP(Table14[[#This Row],[menu_id]],Table2[#All],8,0)</f>
        <v>Seattle</v>
      </c>
    </row>
    <row r="685" spans="1:12" x14ac:dyDescent="0.35">
      <c r="A685" t="s">
        <v>1596</v>
      </c>
      <c r="B685" t="s">
        <v>52</v>
      </c>
      <c r="C685" t="s">
        <v>9</v>
      </c>
      <c r="D685" t="s">
        <v>1228</v>
      </c>
      <c r="E685" t="b">
        <v>1</v>
      </c>
      <c r="F685" s="24">
        <f>VLOOKUP(Table14[[#This Row],[menu_id]],Table2[#All],2,0)</f>
        <v>43557</v>
      </c>
      <c r="G685" t="str">
        <f>VLOOKUP(Table14[[#This Row],[menu_id]],Table2[#All],3,0)</f>
        <v>99dbc3b2d75c</v>
      </c>
      <c r="H685" t="str">
        <f>VLOOKUP(Table14[[#This Row],[menu_id]],Table2[#All],4,0)</f>
        <v>d7730782fbfb</v>
      </c>
      <c r="I685">
        <f>VLOOKUP(Table14[[#This Row],[menu_id]],Table2[#All],5,0)</f>
        <v>5.75</v>
      </c>
      <c r="J685">
        <f>VLOOKUP(Table14[[#This Row],[menu_id]],Table2[#All],6,0)</f>
        <v>10.1</v>
      </c>
      <c r="K685" t="str">
        <f>VLOOKUP(Table14[[#This Row],[menu_id]],Table2[#All],7,0)</f>
        <v>lunch</v>
      </c>
      <c r="L685" t="str">
        <f>VLOOKUP(Table14[[#This Row],[menu_id]],Table2[#All],8,0)</f>
        <v>Seattle</v>
      </c>
    </row>
    <row r="686" spans="1:12" x14ac:dyDescent="0.35">
      <c r="A686" t="s">
        <v>1597</v>
      </c>
      <c r="B686" t="s">
        <v>192</v>
      </c>
      <c r="C686" t="s">
        <v>9</v>
      </c>
      <c r="D686" t="s">
        <v>1598</v>
      </c>
      <c r="E686" t="b">
        <v>1</v>
      </c>
      <c r="F686" s="24">
        <f>VLOOKUP(Table14[[#This Row],[menu_id]],Table2[#All],2,0)</f>
        <v>43566</v>
      </c>
      <c r="G686" t="str">
        <f>VLOOKUP(Table14[[#This Row],[menu_id]],Table2[#All],3,0)</f>
        <v>a344675dde7b</v>
      </c>
      <c r="H686" t="str">
        <f>VLOOKUP(Table14[[#This Row],[menu_id]],Table2[#All],4,0)</f>
        <v>0089c404e5a2</v>
      </c>
      <c r="I686">
        <f>VLOOKUP(Table14[[#This Row],[menu_id]],Table2[#All],5,0)</f>
        <v>6</v>
      </c>
      <c r="J686">
        <f>VLOOKUP(Table14[[#This Row],[menu_id]],Table2[#All],6,0)</f>
        <v>10.1</v>
      </c>
      <c r="K686" t="str">
        <f>VLOOKUP(Table14[[#This Row],[menu_id]],Table2[#All],7,0)</f>
        <v>lunch</v>
      </c>
      <c r="L686" t="str">
        <f>VLOOKUP(Table14[[#This Row],[menu_id]],Table2[#All],8,0)</f>
        <v>Seattle</v>
      </c>
    </row>
    <row r="687" spans="1:12" x14ac:dyDescent="0.35">
      <c r="A687" t="s">
        <v>1599</v>
      </c>
      <c r="B687" t="s">
        <v>76</v>
      </c>
      <c r="C687" t="s">
        <v>9</v>
      </c>
      <c r="D687" t="s">
        <v>1600</v>
      </c>
      <c r="E687" t="b">
        <v>1</v>
      </c>
      <c r="F687" s="24">
        <f>VLOOKUP(Table14[[#This Row],[menu_id]],Table2[#All],2,0)</f>
        <v>43558</v>
      </c>
      <c r="G687" t="str">
        <f>VLOOKUP(Table14[[#This Row],[menu_id]],Table2[#All],3,0)</f>
        <v>32432515b0ad</v>
      </c>
      <c r="H687" t="str">
        <f>VLOOKUP(Table14[[#This Row],[menu_id]],Table2[#All],4,0)</f>
        <v>1fda2070304d</v>
      </c>
      <c r="I687">
        <f>VLOOKUP(Table14[[#This Row],[menu_id]],Table2[#All],5,0)</f>
        <v>5.5</v>
      </c>
      <c r="J687">
        <f>VLOOKUP(Table14[[#This Row],[menu_id]],Table2[#All],6,0)</f>
        <v>10.1</v>
      </c>
      <c r="K687" t="str">
        <f>VLOOKUP(Table14[[#This Row],[menu_id]],Table2[#All],7,0)</f>
        <v>lunch</v>
      </c>
      <c r="L687" t="str">
        <f>VLOOKUP(Table14[[#This Row],[menu_id]],Table2[#All],8,0)</f>
        <v>Seattle</v>
      </c>
    </row>
    <row r="688" spans="1:12" x14ac:dyDescent="0.35">
      <c r="A688" t="s">
        <v>1601</v>
      </c>
      <c r="B688" t="s">
        <v>250</v>
      </c>
      <c r="C688" t="s">
        <v>9</v>
      </c>
      <c r="D688" t="s">
        <v>1602</v>
      </c>
      <c r="E688" t="b">
        <v>1</v>
      </c>
      <c r="F688" s="24">
        <f>VLOOKUP(Table14[[#This Row],[menu_id]],Table2[#All],2,0)</f>
        <v>43556</v>
      </c>
      <c r="G688" t="str">
        <f>VLOOKUP(Table14[[#This Row],[menu_id]],Table2[#All],3,0)</f>
        <v>e6da5a382bb7</v>
      </c>
      <c r="H688" t="str">
        <f>VLOOKUP(Table14[[#This Row],[menu_id]],Table2[#All],4,0)</f>
        <v>ffcff44b013c</v>
      </c>
      <c r="I688">
        <f>VLOOKUP(Table14[[#This Row],[menu_id]],Table2[#All],5,0)</f>
        <v>5.25</v>
      </c>
      <c r="J688">
        <f>VLOOKUP(Table14[[#This Row],[menu_id]],Table2[#All],6,0)</f>
        <v>10.1</v>
      </c>
      <c r="K688" t="str">
        <f>VLOOKUP(Table14[[#This Row],[menu_id]],Table2[#All],7,0)</f>
        <v>lunch</v>
      </c>
      <c r="L688" t="str">
        <f>VLOOKUP(Table14[[#This Row],[menu_id]],Table2[#All],8,0)</f>
        <v>Seattle</v>
      </c>
    </row>
    <row r="689" spans="1:12" x14ac:dyDescent="0.35">
      <c r="A689" t="s">
        <v>1603</v>
      </c>
      <c r="B689" t="s">
        <v>199</v>
      </c>
      <c r="C689" t="s">
        <v>9</v>
      </c>
      <c r="D689" t="s">
        <v>1604</v>
      </c>
      <c r="E689" t="b">
        <v>1</v>
      </c>
      <c r="F689" s="24">
        <f>VLOOKUP(Table14[[#This Row],[menu_id]],Table2[#All],2,0)</f>
        <v>43558</v>
      </c>
      <c r="G689" t="str">
        <f>VLOOKUP(Table14[[#This Row],[menu_id]],Table2[#All],3,0)</f>
        <v>8b77e4ce92ba</v>
      </c>
      <c r="H689" t="str">
        <f>VLOOKUP(Table14[[#This Row],[menu_id]],Table2[#All],4,0)</f>
        <v>a969c477134f</v>
      </c>
      <c r="I689">
        <f>VLOOKUP(Table14[[#This Row],[menu_id]],Table2[#All],5,0)</f>
        <v>11</v>
      </c>
      <c r="J689">
        <f>VLOOKUP(Table14[[#This Row],[menu_id]],Table2[#All],6,0)</f>
        <v>11.5</v>
      </c>
      <c r="K689" t="str">
        <f>VLOOKUP(Table14[[#This Row],[menu_id]],Table2[#All],7,0)</f>
        <v>lunch</v>
      </c>
      <c r="L689" t="str">
        <f>VLOOKUP(Table14[[#This Row],[menu_id]],Table2[#All],8,0)</f>
        <v>Chicago</v>
      </c>
    </row>
    <row r="690" spans="1:12" x14ac:dyDescent="0.35">
      <c r="A690" t="s">
        <v>1605</v>
      </c>
      <c r="B690" t="s">
        <v>493</v>
      </c>
      <c r="C690" t="s">
        <v>9</v>
      </c>
      <c r="D690" t="s">
        <v>1606</v>
      </c>
      <c r="E690" t="b">
        <v>1</v>
      </c>
      <c r="F690" s="24">
        <f>VLOOKUP(Table14[[#This Row],[menu_id]],Table2[#All],2,0)</f>
        <v>43557</v>
      </c>
      <c r="G690" t="str">
        <f>VLOOKUP(Table14[[#This Row],[menu_id]],Table2[#All],3,0)</f>
        <v>751abed209db</v>
      </c>
      <c r="H690" t="str">
        <f>VLOOKUP(Table14[[#This Row],[menu_id]],Table2[#All],4,0)</f>
        <v>8537e1327cdb</v>
      </c>
      <c r="I690">
        <f>VLOOKUP(Table14[[#This Row],[menu_id]],Table2[#All],5,0)</f>
        <v>4.5</v>
      </c>
      <c r="J690">
        <f>VLOOKUP(Table14[[#This Row],[menu_id]],Table2[#All],6,0)</f>
        <v>10.1</v>
      </c>
      <c r="K690" t="str">
        <f>VLOOKUP(Table14[[#This Row],[menu_id]],Table2[#All],7,0)</f>
        <v>lunch</v>
      </c>
      <c r="L690" t="str">
        <f>VLOOKUP(Table14[[#This Row],[menu_id]],Table2[#All],8,0)</f>
        <v>Seattle</v>
      </c>
    </row>
    <row r="691" spans="1:12" x14ac:dyDescent="0.35">
      <c r="A691" t="s">
        <v>1607</v>
      </c>
      <c r="B691" t="s">
        <v>91</v>
      </c>
      <c r="C691" t="s">
        <v>9</v>
      </c>
      <c r="D691" t="s">
        <v>1608</v>
      </c>
      <c r="E691" t="b">
        <v>1</v>
      </c>
      <c r="F691" s="24">
        <f>VLOOKUP(Table14[[#This Row],[menu_id]],Table2[#All],2,0)</f>
        <v>43557</v>
      </c>
      <c r="G691" t="str">
        <f>VLOOKUP(Table14[[#This Row],[menu_id]],Table2[#All],3,0)</f>
        <v>d74b38211905</v>
      </c>
      <c r="H691" t="str">
        <f>VLOOKUP(Table14[[#This Row],[menu_id]],Table2[#All],4,0)</f>
        <v>063beecf1419</v>
      </c>
      <c r="I691">
        <f>VLOOKUP(Table14[[#This Row],[menu_id]],Table2[#All],5,0)</f>
        <v>10.050000000000001</v>
      </c>
      <c r="J691">
        <f>VLOOKUP(Table14[[#This Row],[menu_id]],Table2[#All],6,0)</f>
        <v>11.5</v>
      </c>
      <c r="K691" t="str">
        <f>VLOOKUP(Table14[[#This Row],[menu_id]],Table2[#All],7,0)</f>
        <v>lunch</v>
      </c>
      <c r="L691" t="str">
        <f>VLOOKUP(Table14[[#This Row],[menu_id]],Table2[#All],8,0)</f>
        <v>Chicago</v>
      </c>
    </row>
    <row r="692" spans="1:12" x14ac:dyDescent="0.35">
      <c r="A692" t="s">
        <v>1609</v>
      </c>
      <c r="B692" t="s">
        <v>225</v>
      </c>
      <c r="C692" t="s">
        <v>9</v>
      </c>
      <c r="D692" t="s">
        <v>585</v>
      </c>
      <c r="E692" t="b">
        <v>1</v>
      </c>
      <c r="F692" s="24">
        <f>VLOOKUP(Table14[[#This Row],[menu_id]],Table2[#All],2,0)</f>
        <v>43559</v>
      </c>
      <c r="G692" t="str">
        <f>VLOOKUP(Table14[[#This Row],[menu_id]],Table2[#All],3,0)</f>
        <v>2e1282b7ffa0</v>
      </c>
      <c r="H692" t="str">
        <f>VLOOKUP(Table14[[#This Row],[menu_id]],Table2[#All],4,0)</f>
        <v>e7202ab74a2f</v>
      </c>
      <c r="I692">
        <f>VLOOKUP(Table14[[#This Row],[menu_id]],Table2[#All],5,0)</f>
        <v>5</v>
      </c>
      <c r="J692">
        <f>VLOOKUP(Table14[[#This Row],[menu_id]],Table2[#All],6,0)</f>
        <v>10.1</v>
      </c>
      <c r="K692" t="str">
        <f>VLOOKUP(Table14[[#This Row],[menu_id]],Table2[#All],7,0)</f>
        <v>lunch</v>
      </c>
      <c r="L692" t="str">
        <f>VLOOKUP(Table14[[#This Row],[menu_id]],Table2[#All],8,0)</f>
        <v>Seattle</v>
      </c>
    </row>
    <row r="693" spans="1:12" x14ac:dyDescent="0.35">
      <c r="A693" t="s">
        <v>1610</v>
      </c>
      <c r="B693" t="s">
        <v>211</v>
      </c>
      <c r="C693" t="s">
        <v>9</v>
      </c>
      <c r="D693" t="s">
        <v>1611</v>
      </c>
      <c r="E693" t="b">
        <v>1</v>
      </c>
      <c r="F693" s="24">
        <f>VLOOKUP(Table14[[#This Row],[menu_id]],Table2[#All],2,0)</f>
        <v>43564</v>
      </c>
      <c r="G693" t="str">
        <f>VLOOKUP(Table14[[#This Row],[menu_id]],Table2[#All],3,0)</f>
        <v>8c02e5587b5b</v>
      </c>
      <c r="H693" t="str">
        <f>VLOOKUP(Table14[[#This Row],[menu_id]],Table2[#All],4,0)</f>
        <v>034156a10a72</v>
      </c>
      <c r="I693">
        <f>VLOOKUP(Table14[[#This Row],[menu_id]],Table2[#All],5,0)</f>
        <v>5.15</v>
      </c>
      <c r="J693">
        <f>VLOOKUP(Table14[[#This Row],[menu_id]],Table2[#All],6,0)</f>
        <v>11.5</v>
      </c>
      <c r="K693" t="str">
        <f>VLOOKUP(Table14[[#This Row],[menu_id]],Table2[#All],7,0)</f>
        <v>lunch</v>
      </c>
      <c r="L693" t="str">
        <f>VLOOKUP(Table14[[#This Row],[menu_id]],Table2[#All],8,0)</f>
        <v>Chicago</v>
      </c>
    </row>
    <row r="694" spans="1:12" x14ac:dyDescent="0.35">
      <c r="A694" t="s">
        <v>1612</v>
      </c>
      <c r="B694" t="s">
        <v>225</v>
      </c>
      <c r="C694" t="s">
        <v>9</v>
      </c>
      <c r="D694" t="s">
        <v>1613</v>
      </c>
      <c r="E694" t="b">
        <v>1</v>
      </c>
      <c r="F694" s="24">
        <f>VLOOKUP(Table14[[#This Row],[menu_id]],Table2[#All],2,0)</f>
        <v>43559</v>
      </c>
      <c r="G694" t="str">
        <f>VLOOKUP(Table14[[#This Row],[menu_id]],Table2[#All],3,0)</f>
        <v>2e1282b7ffa0</v>
      </c>
      <c r="H694" t="str">
        <f>VLOOKUP(Table14[[#This Row],[menu_id]],Table2[#All],4,0)</f>
        <v>e7202ab74a2f</v>
      </c>
      <c r="I694">
        <f>VLOOKUP(Table14[[#This Row],[menu_id]],Table2[#All],5,0)</f>
        <v>5</v>
      </c>
      <c r="J694">
        <f>VLOOKUP(Table14[[#This Row],[menu_id]],Table2[#All],6,0)</f>
        <v>10.1</v>
      </c>
      <c r="K694" t="str">
        <f>VLOOKUP(Table14[[#This Row],[menu_id]],Table2[#All],7,0)</f>
        <v>lunch</v>
      </c>
      <c r="L694" t="str">
        <f>VLOOKUP(Table14[[#This Row],[menu_id]],Table2[#All],8,0)</f>
        <v>Seattle</v>
      </c>
    </row>
    <row r="695" spans="1:12" x14ac:dyDescent="0.35">
      <c r="A695" t="s">
        <v>1614</v>
      </c>
      <c r="B695" t="s">
        <v>118</v>
      </c>
      <c r="C695" t="s">
        <v>9</v>
      </c>
      <c r="D695" t="s">
        <v>1615</v>
      </c>
      <c r="E695" t="b">
        <v>1</v>
      </c>
      <c r="F695" s="24">
        <f>VLOOKUP(Table14[[#This Row],[menu_id]],Table2[#All],2,0)</f>
        <v>43556</v>
      </c>
      <c r="G695" t="str">
        <f>VLOOKUP(Table14[[#This Row],[menu_id]],Table2[#All],3,0)</f>
        <v>8a1c11ffbef6</v>
      </c>
      <c r="H695" t="str">
        <f>VLOOKUP(Table14[[#This Row],[menu_id]],Table2[#All],4,0)</f>
        <v>063beecf1419</v>
      </c>
      <c r="I695">
        <f>VLOOKUP(Table14[[#This Row],[menu_id]],Table2[#All],5,0)</f>
        <v>13.45</v>
      </c>
      <c r="J695">
        <f>VLOOKUP(Table14[[#This Row],[menu_id]],Table2[#All],6,0)</f>
        <v>11.5</v>
      </c>
      <c r="K695" t="str">
        <f>VLOOKUP(Table14[[#This Row],[menu_id]],Table2[#All],7,0)</f>
        <v>lunch</v>
      </c>
      <c r="L695" t="str">
        <f>VLOOKUP(Table14[[#This Row],[menu_id]],Table2[#All],8,0)</f>
        <v>Chicago</v>
      </c>
    </row>
    <row r="696" spans="1:12" x14ac:dyDescent="0.35">
      <c r="A696" t="s">
        <v>1616</v>
      </c>
      <c r="B696" t="s">
        <v>508</v>
      </c>
      <c r="C696" t="s">
        <v>9</v>
      </c>
      <c r="D696" t="s">
        <v>1617</v>
      </c>
      <c r="E696" t="b">
        <v>1</v>
      </c>
      <c r="F696" s="24">
        <f>VLOOKUP(Table14[[#This Row],[menu_id]],Table2[#All],2,0)</f>
        <v>43557</v>
      </c>
      <c r="G696" t="str">
        <f>VLOOKUP(Table14[[#This Row],[menu_id]],Table2[#All],3,0)</f>
        <v>adcb80ca9872</v>
      </c>
      <c r="H696" t="str">
        <f>VLOOKUP(Table14[[#This Row],[menu_id]],Table2[#All],4,0)</f>
        <v>7d8b8e0a0ebb</v>
      </c>
      <c r="I696">
        <f>VLOOKUP(Table14[[#This Row],[menu_id]],Table2[#All],5,0)</f>
        <v>5.5</v>
      </c>
      <c r="J696">
        <f>VLOOKUP(Table14[[#This Row],[menu_id]],Table2[#All],6,0)</f>
        <v>10.1</v>
      </c>
      <c r="K696" t="str">
        <f>VLOOKUP(Table14[[#This Row],[menu_id]],Table2[#All],7,0)</f>
        <v>lunch</v>
      </c>
      <c r="L696" t="str">
        <f>VLOOKUP(Table14[[#This Row],[menu_id]],Table2[#All],8,0)</f>
        <v>Seattle</v>
      </c>
    </row>
    <row r="697" spans="1:12" x14ac:dyDescent="0.35">
      <c r="A697" t="s">
        <v>1618</v>
      </c>
      <c r="B697" t="s">
        <v>611</v>
      </c>
      <c r="C697" t="s">
        <v>9</v>
      </c>
      <c r="D697" t="s">
        <v>1619</v>
      </c>
      <c r="E697" t="b">
        <v>0</v>
      </c>
      <c r="F697" s="24">
        <f>VLOOKUP(Table14[[#This Row],[menu_id]],Table2[#All],2,0)</f>
        <v>43557</v>
      </c>
      <c r="G697" t="str">
        <f>VLOOKUP(Table14[[#This Row],[menu_id]],Table2[#All],3,0)</f>
        <v>8b917aa7343a</v>
      </c>
      <c r="H697" t="str">
        <f>VLOOKUP(Table14[[#This Row],[menu_id]],Table2[#All],4,0)</f>
        <v>8642ae977d96</v>
      </c>
      <c r="I697">
        <f>VLOOKUP(Table14[[#This Row],[menu_id]],Table2[#All],5,0)</f>
        <v>5.99</v>
      </c>
      <c r="J697">
        <f>VLOOKUP(Table14[[#This Row],[menu_id]],Table2[#All],6,0)</f>
        <v>11.5</v>
      </c>
      <c r="K697" t="str">
        <f>VLOOKUP(Table14[[#This Row],[menu_id]],Table2[#All],7,0)</f>
        <v>lunch</v>
      </c>
      <c r="L697" t="str">
        <f>VLOOKUP(Table14[[#This Row],[menu_id]],Table2[#All],8,0)</f>
        <v>Chicago</v>
      </c>
    </row>
    <row r="698" spans="1:12" x14ac:dyDescent="0.35">
      <c r="A698" t="s">
        <v>1620</v>
      </c>
      <c r="B698" t="s">
        <v>29</v>
      </c>
      <c r="C698" t="s">
        <v>9</v>
      </c>
      <c r="D698" t="s">
        <v>1621</v>
      </c>
      <c r="E698" t="b">
        <v>1</v>
      </c>
      <c r="F698" s="24">
        <f>VLOOKUP(Table14[[#This Row],[menu_id]],Table2[#All],2,0)</f>
        <v>43559</v>
      </c>
      <c r="G698" t="str">
        <f>VLOOKUP(Table14[[#This Row],[menu_id]],Table2[#All],3,0)</f>
        <v>df94eb67fff2</v>
      </c>
      <c r="H698" t="str">
        <f>VLOOKUP(Table14[[#This Row],[menu_id]],Table2[#All],4,0)</f>
        <v>64216152ce0a</v>
      </c>
      <c r="I698">
        <f>VLOOKUP(Table14[[#This Row],[menu_id]],Table2[#All],5,0)</f>
        <v>6</v>
      </c>
      <c r="J698">
        <f>VLOOKUP(Table14[[#This Row],[menu_id]],Table2[#All],6,0)</f>
        <v>11.5</v>
      </c>
      <c r="K698" t="str">
        <f>VLOOKUP(Table14[[#This Row],[menu_id]],Table2[#All],7,0)</f>
        <v>lunch</v>
      </c>
      <c r="L698" t="str">
        <f>VLOOKUP(Table14[[#This Row],[menu_id]],Table2[#All],8,0)</f>
        <v>Chicago</v>
      </c>
    </row>
    <row r="699" spans="1:12" x14ac:dyDescent="0.35">
      <c r="A699" t="s">
        <v>1622</v>
      </c>
      <c r="B699" t="s">
        <v>72</v>
      </c>
      <c r="C699" t="s">
        <v>9</v>
      </c>
      <c r="D699" t="s">
        <v>1623</v>
      </c>
      <c r="E699" t="b">
        <v>1</v>
      </c>
      <c r="F699" s="24">
        <f>VLOOKUP(Table14[[#This Row],[menu_id]],Table2[#All],2,0)</f>
        <v>43564</v>
      </c>
      <c r="G699" t="str">
        <f>VLOOKUP(Table14[[#This Row],[menu_id]],Table2[#All],3,0)</f>
        <v>ee2605cecdb2</v>
      </c>
      <c r="H699" t="str">
        <f>VLOOKUP(Table14[[#This Row],[menu_id]],Table2[#All],4,0)</f>
        <v>76e224451ab7</v>
      </c>
      <c r="I699">
        <f>VLOOKUP(Table14[[#This Row],[menu_id]],Table2[#All],5,0)</f>
        <v>5.5</v>
      </c>
      <c r="J699">
        <f>VLOOKUP(Table14[[#This Row],[menu_id]],Table2[#All],6,0)</f>
        <v>10.1</v>
      </c>
      <c r="K699" t="str">
        <f>VLOOKUP(Table14[[#This Row],[menu_id]],Table2[#All],7,0)</f>
        <v>lunch</v>
      </c>
      <c r="L699" t="str">
        <f>VLOOKUP(Table14[[#This Row],[menu_id]],Table2[#All],8,0)</f>
        <v>Seattle</v>
      </c>
    </row>
    <row r="700" spans="1:12" x14ac:dyDescent="0.35">
      <c r="A700" t="s">
        <v>1624</v>
      </c>
      <c r="B700" t="s">
        <v>169</v>
      </c>
      <c r="C700" t="s">
        <v>9</v>
      </c>
      <c r="D700" t="s">
        <v>1625</v>
      </c>
      <c r="E700" t="b">
        <v>1</v>
      </c>
      <c r="F700" s="24">
        <f>VLOOKUP(Table14[[#This Row],[menu_id]],Table2[#All],2,0)</f>
        <v>43558</v>
      </c>
      <c r="G700" t="str">
        <f>VLOOKUP(Table14[[#This Row],[menu_id]],Table2[#All],3,0)</f>
        <v>23a0e7fa78c4</v>
      </c>
      <c r="H700" t="str">
        <f>VLOOKUP(Table14[[#This Row],[menu_id]],Table2[#All],4,0)</f>
        <v>d8487b4ed428</v>
      </c>
      <c r="I700">
        <f>VLOOKUP(Table14[[#This Row],[menu_id]],Table2[#All],5,0)</f>
        <v>5.9</v>
      </c>
      <c r="J700">
        <f>VLOOKUP(Table14[[#This Row],[menu_id]],Table2[#All],6,0)</f>
        <v>11.5</v>
      </c>
      <c r="K700" t="str">
        <f>VLOOKUP(Table14[[#This Row],[menu_id]],Table2[#All],7,0)</f>
        <v>lunch</v>
      </c>
      <c r="L700" t="str">
        <f>VLOOKUP(Table14[[#This Row],[menu_id]],Table2[#All],8,0)</f>
        <v>Chicago</v>
      </c>
    </row>
    <row r="701" spans="1:12" x14ac:dyDescent="0.35">
      <c r="A701" t="s">
        <v>1626</v>
      </c>
      <c r="B701" t="s">
        <v>892</v>
      </c>
      <c r="C701" t="s">
        <v>9</v>
      </c>
      <c r="D701" t="s">
        <v>1627</v>
      </c>
      <c r="E701" t="b">
        <v>1</v>
      </c>
      <c r="F701" s="24">
        <f>VLOOKUP(Table14[[#This Row],[menu_id]],Table2[#All],2,0)</f>
        <v>43558</v>
      </c>
      <c r="G701" t="str">
        <f>VLOOKUP(Table14[[#This Row],[menu_id]],Table2[#All],3,0)</f>
        <v>fe39833dec47</v>
      </c>
      <c r="H701" t="str">
        <f>VLOOKUP(Table14[[#This Row],[menu_id]],Table2[#All],4,0)</f>
        <v>9b76fd08aabf</v>
      </c>
      <c r="I701">
        <f>VLOOKUP(Table14[[#This Row],[menu_id]],Table2[#All],5,0)</f>
        <v>6.64</v>
      </c>
      <c r="J701">
        <f>VLOOKUP(Table14[[#This Row],[menu_id]],Table2[#All],6,0)</f>
        <v>11.5</v>
      </c>
      <c r="K701" t="str">
        <f>VLOOKUP(Table14[[#This Row],[menu_id]],Table2[#All],7,0)</f>
        <v>lunch</v>
      </c>
      <c r="L701" t="str">
        <f>VLOOKUP(Table14[[#This Row],[menu_id]],Table2[#All],8,0)</f>
        <v>Chicago</v>
      </c>
    </row>
    <row r="702" spans="1:12" x14ac:dyDescent="0.35">
      <c r="A702" t="s">
        <v>1628</v>
      </c>
      <c r="B702" t="s">
        <v>49</v>
      </c>
      <c r="C702" t="s">
        <v>9</v>
      </c>
      <c r="D702" t="s">
        <v>1629</v>
      </c>
      <c r="E702" t="b">
        <v>1</v>
      </c>
      <c r="F702" s="24">
        <f>VLOOKUP(Table14[[#This Row],[menu_id]],Table2[#All],2,0)</f>
        <v>43566</v>
      </c>
      <c r="G702" t="str">
        <f>VLOOKUP(Table14[[#This Row],[menu_id]],Table2[#All],3,0)</f>
        <v>7d5495f1a9e4</v>
      </c>
      <c r="H702" t="str">
        <f>VLOOKUP(Table14[[#This Row],[menu_id]],Table2[#All],4,0)</f>
        <v>e7f3f8549a70</v>
      </c>
      <c r="I702">
        <f>VLOOKUP(Table14[[#This Row],[menu_id]],Table2[#All],5,0)</f>
        <v>5</v>
      </c>
      <c r="J702">
        <f>VLOOKUP(Table14[[#This Row],[menu_id]],Table2[#All],6,0)</f>
        <v>11.5</v>
      </c>
      <c r="K702" t="str">
        <f>VLOOKUP(Table14[[#This Row],[menu_id]],Table2[#All],7,0)</f>
        <v>lunch</v>
      </c>
      <c r="L702" t="str">
        <f>VLOOKUP(Table14[[#This Row],[menu_id]],Table2[#All],8,0)</f>
        <v>Chicago</v>
      </c>
    </row>
    <row r="703" spans="1:12" x14ac:dyDescent="0.35">
      <c r="A703" t="s">
        <v>1630</v>
      </c>
      <c r="B703" t="s">
        <v>401</v>
      </c>
      <c r="C703" t="s">
        <v>9</v>
      </c>
      <c r="D703" t="s">
        <v>1631</v>
      </c>
      <c r="E703" t="b">
        <v>1</v>
      </c>
      <c r="F703" s="24">
        <f>VLOOKUP(Table14[[#This Row],[menu_id]],Table2[#All],2,0)</f>
        <v>43560</v>
      </c>
      <c r="G703" t="str">
        <f>VLOOKUP(Table14[[#This Row],[menu_id]],Table2[#All],3,0)</f>
        <v>25ca004fbc86</v>
      </c>
      <c r="H703" t="str">
        <f>VLOOKUP(Table14[[#This Row],[menu_id]],Table2[#All],4,0)</f>
        <v>a7d17284ed4d</v>
      </c>
      <c r="I703">
        <f>VLOOKUP(Table14[[#This Row],[menu_id]],Table2[#All],5,0)</f>
        <v>4.45</v>
      </c>
      <c r="J703">
        <f>VLOOKUP(Table14[[#This Row],[menu_id]],Table2[#All],6,0)</f>
        <v>11.5</v>
      </c>
      <c r="K703" t="str">
        <f>VLOOKUP(Table14[[#This Row],[menu_id]],Table2[#All],7,0)</f>
        <v>lunch</v>
      </c>
      <c r="L703" t="str">
        <f>VLOOKUP(Table14[[#This Row],[menu_id]],Table2[#All],8,0)</f>
        <v>Chicago</v>
      </c>
    </row>
    <row r="704" spans="1:12" x14ac:dyDescent="0.35">
      <c r="A704" t="s">
        <v>1632</v>
      </c>
      <c r="B704" t="s">
        <v>437</v>
      </c>
      <c r="C704" t="s">
        <v>9</v>
      </c>
      <c r="D704" t="s">
        <v>1633</v>
      </c>
      <c r="E704" t="b">
        <v>1</v>
      </c>
      <c r="F704" s="24">
        <f>VLOOKUP(Table14[[#This Row],[menu_id]],Table2[#All],2,0)</f>
        <v>43565</v>
      </c>
      <c r="G704" t="str">
        <f>VLOOKUP(Table14[[#This Row],[menu_id]],Table2[#All],3,0)</f>
        <v>56e430d2a490</v>
      </c>
      <c r="H704" t="str">
        <f>VLOOKUP(Table14[[#This Row],[menu_id]],Table2[#All],4,0)</f>
        <v>4c9c18f960f7</v>
      </c>
      <c r="I704">
        <f>VLOOKUP(Table14[[#This Row],[menu_id]],Table2[#All],5,0)</f>
        <v>6.75</v>
      </c>
      <c r="J704">
        <f>VLOOKUP(Table14[[#This Row],[menu_id]],Table2[#All],6,0)</f>
        <v>10.1</v>
      </c>
      <c r="K704" t="str">
        <f>VLOOKUP(Table14[[#This Row],[menu_id]],Table2[#All],7,0)</f>
        <v>lunch</v>
      </c>
      <c r="L704" t="str">
        <f>VLOOKUP(Table14[[#This Row],[menu_id]],Table2[#All],8,0)</f>
        <v>Seattle</v>
      </c>
    </row>
    <row r="705" spans="1:12" x14ac:dyDescent="0.35">
      <c r="A705" t="s">
        <v>1634</v>
      </c>
      <c r="B705" t="s">
        <v>493</v>
      </c>
      <c r="C705" t="s">
        <v>9</v>
      </c>
      <c r="D705" t="s">
        <v>1635</v>
      </c>
      <c r="E705" t="b">
        <v>1</v>
      </c>
      <c r="F705" s="24">
        <f>VLOOKUP(Table14[[#This Row],[menu_id]],Table2[#All],2,0)</f>
        <v>43557</v>
      </c>
      <c r="G705" t="str">
        <f>VLOOKUP(Table14[[#This Row],[menu_id]],Table2[#All],3,0)</f>
        <v>751abed209db</v>
      </c>
      <c r="H705" t="str">
        <f>VLOOKUP(Table14[[#This Row],[menu_id]],Table2[#All],4,0)</f>
        <v>8537e1327cdb</v>
      </c>
      <c r="I705">
        <f>VLOOKUP(Table14[[#This Row],[menu_id]],Table2[#All],5,0)</f>
        <v>4.5</v>
      </c>
      <c r="J705">
        <f>VLOOKUP(Table14[[#This Row],[menu_id]],Table2[#All],6,0)</f>
        <v>10.1</v>
      </c>
      <c r="K705" t="str">
        <f>VLOOKUP(Table14[[#This Row],[menu_id]],Table2[#All],7,0)</f>
        <v>lunch</v>
      </c>
      <c r="L705" t="str">
        <f>VLOOKUP(Table14[[#This Row],[menu_id]],Table2[#All],8,0)</f>
        <v>Seattle</v>
      </c>
    </row>
    <row r="706" spans="1:12" x14ac:dyDescent="0.35">
      <c r="A706" t="s">
        <v>1636</v>
      </c>
      <c r="B706" t="s">
        <v>175</v>
      </c>
      <c r="C706" t="s">
        <v>9</v>
      </c>
      <c r="D706" t="s">
        <v>1637</v>
      </c>
      <c r="E706" t="b">
        <v>0</v>
      </c>
      <c r="F706" s="24">
        <f>VLOOKUP(Table14[[#This Row],[menu_id]],Table2[#All],2,0)</f>
        <v>43556</v>
      </c>
      <c r="G706" t="str">
        <f>VLOOKUP(Table14[[#This Row],[menu_id]],Table2[#All],3,0)</f>
        <v>aea08a81b9f2</v>
      </c>
      <c r="H706" t="str">
        <f>VLOOKUP(Table14[[#This Row],[menu_id]],Table2[#All],4,0)</f>
        <v>a969c477134f</v>
      </c>
      <c r="I706">
        <f>VLOOKUP(Table14[[#This Row],[menu_id]],Table2[#All],5,0)</f>
        <v>11</v>
      </c>
      <c r="J706">
        <f>VLOOKUP(Table14[[#This Row],[menu_id]],Table2[#All],6,0)</f>
        <v>11.5</v>
      </c>
      <c r="K706" t="str">
        <f>VLOOKUP(Table14[[#This Row],[menu_id]],Table2[#All],7,0)</f>
        <v>lunch</v>
      </c>
      <c r="L706" t="str">
        <f>VLOOKUP(Table14[[#This Row],[menu_id]],Table2[#All],8,0)</f>
        <v>Chicago</v>
      </c>
    </row>
    <row r="707" spans="1:12" x14ac:dyDescent="0.35">
      <c r="A707" t="s">
        <v>1638</v>
      </c>
      <c r="B707" t="s">
        <v>39</v>
      </c>
      <c r="C707" t="s">
        <v>9</v>
      </c>
      <c r="D707" t="s">
        <v>1639</v>
      </c>
      <c r="E707" t="b">
        <v>1</v>
      </c>
      <c r="F707" s="24">
        <f>VLOOKUP(Table14[[#This Row],[menu_id]],Table2[#All],2,0)</f>
        <v>43559</v>
      </c>
      <c r="G707" t="str">
        <f>VLOOKUP(Table14[[#This Row],[menu_id]],Table2[#All],3,0)</f>
        <v>ac5d1401db7d</v>
      </c>
      <c r="H707" t="str">
        <f>VLOOKUP(Table14[[#This Row],[menu_id]],Table2[#All],4,0)</f>
        <v>063beecf1419</v>
      </c>
      <c r="I707">
        <f>VLOOKUP(Table14[[#This Row],[menu_id]],Table2[#All],5,0)</f>
        <v>11.75</v>
      </c>
      <c r="J707">
        <f>VLOOKUP(Table14[[#This Row],[menu_id]],Table2[#All],6,0)</f>
        <v>11.5</v>
      </c>
      <c r="K707" t="str">
        <f>VLOOKUP(Table14[[#This Row],[menu_id]],Table2[#All],7,0)</f>
        <v>lunch</v>
      </c>
      <c r="L707" t="str">
        <f>VLOOKUP(Table14[[#This Row],[menu_id]],Table2[#All],8,0)</f>
        <v>Chicago</v>
      </c>
    </row>
    <row r="708" spans="1:12" x14ac:dyDescent="0.35">
      <c r="A708" t="s">
        <v>1640</v>
      </c>
      <c r="B708" t="s">
        <v>35</v>
      </c>
      <c r="C708" t="s">
        <v>9</v>
      </c>
      <c r="D708" t="s">
        <v>1641</v>
      </c>
      <c r="E708" t="b">
        <v>1</v>
      </c>
      <c r="F708" s="24">
        <f>VLOOKUP(Table14[[#This Row],[menu_id]],Table2[#All],2,0)</f>
        <v>43564</v>
      </c>
      <c r="G708" t="str">
        <f>VLOOKUP(Table14[[#This Row],[menu_id]],Table2[#All],3,0)</f>
        <v>1c44a83add01</v>
      </c>
      <c r="H708" t="str">
        <f>VLOOKUP(Table14[[#This Row],[menu_id]],Table2[#All],4,0)</f>
        <v>810dadc655e9</v>
      </c>
      <c r="I708">
        <f>VLOOKUP(Table14[[#This Row],[menu_id]],Table2[#All],5,0)</f>
        <v>5</v>
      </c>
      <c r="J708">
        <f>VLOOKUP(Table14[[#This Row],[menu_id]],Table2[#All],6,0)</f>
        <v>10.1</v>
      </c>
      <c r="K708" t="str">
        <f>VLOOKUP(Table14[[#This Row],[menu_id]],Table2[#All],7,0)</f>
        <v>lunch</v>
      </c>
      <c r="L708" t="str">
        <f>VLOOKUP(Table14[[#This Row],[menu_id]],Table2[#All],8,0)</f>
        <v>Seattle</v>
      </c>
    </row>
    <row r="709" spans="1:12" x14ac:dyDescent="0.35">
      <c r="A709" t="s">
        <v>1642</v>
      </c>
      <c r="B709" t="s">
        <v>43</v>
      </c>
      <c r="C709" t="s">
        <v>9</v>
      </c>
      <c r="D709" t="s">
        <v>1600</v>
      </c>
      <c r="E709" t="b">
        <v>1</v>
      </c>
      <c r="F709" s="24">
        <f>VLOOKUP(Table14[[#This Row],[menu_id]],Table2[#All],2,0)</f>
        <v>43556</v>
      </c>
      <c r="G709" t="str">
        <f>VLOOKUP(Table14[[#This Row],[menu_id]],Table2[#All],3,0)</f>
        <v>e768f704c6ae</v>
      </c>
      <c r="H709" t="str">
        <f>VLOOKUP(Table14[[#This Row],[menu_id]],Table2[#All],4,0)</f>
        <v>340fb85a346c</v>
      </c>
      <c r="I709">
        <f>VLOOKUP(Table14[[#This Row],[menu_id]],Table2[#All],5,0)</f>
        <v>5.8</v>
      </c>
      <c r="J709">
        <f>VLOOKUP(Table14[[#This Row],[menu_id]],Table2[#All],6,0)</f>
        <v>10.1</v>
      </c>
      <c r="K709" t="str">
        <f>VLOOKUP(Table14[[#This Row],[menu_id]],Table2[#All],7,0)</f>
        <v>lunch</v>
      </c>
      <c r="L709" t="str">
        <f>VLOOKUP(Table14[[#This Row],[menu_id]],Table2[#All],8,0)</f>
        <v>Seattle</v>
      </c>
    </row>
    <row r="710" spans="1:12" x14ac:dyDescent="0.35">
      <c r="A710" t="s">
        <v>1643</v>
      </c>
      <c r="B710" t="s">
        <v>315</v>
      </c>
      <c r="C710" t="s">
        <v>9</v>
      </c>
      <c r="D710" t="s">
        <v>1644</v>
      </c>
      <c r="E710" t="b">
        <v>1</v>
      </c>
      <c r="F710" s="24">
        <f>VLOOKUP(Table14[[#This Row],[menu_id]],Table2[#All],2,0)</f>
        <v>43556</v>
      </c>
      <c r="G710" t="str">
        <f>VLOOKUP(Table14[[#This Row],[menu_id]],Table2[#All],3,0)</f>
        <v>dcb8af98560d</v>
      </c>
      <c r="H710" t="str">
        <f>VLOOKUP(Table14[[#This Row],[menu_id]],Table2[#All],4,0)</f>
        <v>afa55d0e0004</v>
      </c>
      <c r="I710">
        <f>VLOOKUP(Table14[[#This Row],[menu_id]],Table2[#All],5,0)</f>
        <v>5.99</v>
      </c>
      <c r="J710">
        <f>VLOOKUP(Table14[[#This Row],[menu_id]],Table2[#All],6,0)</f>
        <v>11.5</v>
      </c>
      <c r="K710" t="str">
        <f>VLOOKUP(Table14[[#This Row],[menu_id]],Table2[#All],7,0)</f>
        <v>lunch</v>
      </c>
      <c r="L710" t="str">
        <f>VLOOKUP(Table14[[#This Row],[menu_id]],Table2[#All],8,0)</f>
        <v>Chicago</v>
      </c>
    </row>
    <row r="711" spans="1:12" x14ac:dyDescent="0.35">
      <c r="A711" t="s">
        <v>1645</v>
      </c>
      <c r="B711" t="s">
        <v>134</v>
      </c>
      <c r="C711" t="s">
        <v>9</v>
      </c>
      <c r="D711" t="s">
        <v>1646</v>
      </c>
      <c r="E711" t="b">
        <v>1</v>
      </c>
      <c r="F711" s="24">
        <f>VLOOKUP(Table14[[#This Row],[menu_id]],Table2[#All],2,0)</f>
        <v>43559</v>
      </c>
      <c r="G711" t="str">
        <f>VLOOKUP(Table14[[#This Row],[menu_id]],Table2[#All],3,0)</f>
        <v>4e1ff031d14e</v>
      </c>
      <c r="H711" t="str">
        <f>VLOOKUP(Table14[[#This Row],[menu_id]],Table2[#All],4,0)</f>
        <v>d7730782fbfb</v>
      </c>
      <c r="I711">
        <f>VLOOKUP(Table14[[#This Row],[menu_id]],Table2[#All],5,0)</f>
        <v>5.75</v>
      </c>
      <c r="J711">
        <f>VLOOKUP(Table14[[#This Row],[menu_id]],Table2[#All],6,0)</f>
        <v>10.1</v>
      </c>
      <c r="K711" t="str">
        <f>VLOOKUP(Table14[[#This Row],[menu_id]],Table2[#All],7,0)</f>
        <v>lunch</v>
      </c>
      <c r="L711" t="str">
        <f>VLOOKUP(Table14[[#This Row],[menu_id]],Table2[#All],8,0)</f>
        <v>Seattle</v>
      </c>
    </row>
    <row r="712" spans="1:12" x14ac:dyDescent="0.35">
      <c r="A712" t="s">
        <v>1647</v>
      </c>
      <c r="B712" t="s">
        <v>650</v>
      </c>
      <c r="C712" t="s">
        <v>9</v>
      </c>
      <c r="D712" t="s">
        <v>1648</v>
      </c>
      <c r="E712" t="b">
        <v>1</v>
      </c>
      <c r="F712" s="24">
        <f>VLOOKUP(Table14[[#This Row],[menu_id]],Table2[#All],2,0)</f>
        <v>43559</v>
      </c>
      <c r="G712" t="str">
        <f>VLOOKUP(Table14[[#This Row],[menu_id]],Table2[#All],3,0)</f>
        <v>08c6b815d4d7</v>
      </c>
      <c r="H712" t="str">
        <f>VLOOKUP(Table14[[#This Row],[menu_id]],Table2[#All],4,0)</f>
        <v>1111f5e5308d</v>
      </c>
      <c r="I712">
        <f>VLOOKUP(Table14[[#This Row],[menu_id]],Table2[#All],5,0)</f>
        <v>5</v>
      </c>
      <c r="J712">
        <f>VLOOKUP(Table14[[#This Row],[menu_id]],Table2[#All],6,0)</f>
        <v>10.1</v>
      </c>
      <c r="K712" t="str">
        <f>VLOOKUP(Table14[[#This Row],[menu_id]],Table2[#All],7,0)</f>
        <v>lunch</v>
      </c>
      <c r="L712" t="str">
        <f>VLOOKUP(Table14[[#This Row],[menu_id]],Table2[#All],8,0)</f>
        <v>Seattle</v>
      </c>
    </row>
    <row r="713" spans="1:12" x14ac:dyDescent="0.35">
      <c r="A713" t="s">
        <v>1649</v>
      </c>
      <c r="B713" t="s">
        <v>108</v>
      </c>
      <c r="C713" t="s">
        <v>9</v>
      </c>
      <c r="D713" t="s">
        <v>1650</v>
      </c>
      <c r="E713" t="b">
        <v>1</v>
      </c>
      <c r="F713" s="24">
        <f>VLOOKUP(Table14[[#This Row],[menu_id]],Table2[#All],2,0)</f>
        <v>43565</v>
      </c>
      <c r="G713" t="str">
        <f>VLOOKUP(Table14[[#This Row],[menu_id]],Table2[#All],3,0)</f>
        <v>c14aa4830177</v>
      </c>
      <c r="H713" t="str">
        <f>VLOOKUP(Table14[[#This Row],[menu_id]],Table2[#All],4,0)</f>
        <v>7b2a7251b54c</v>
      </c>
      <c r="I713">
        <f>VLOOKUP(Table14[[#This Row],[menu_id]],Table2[#All],5,0)</f>
        <v>5.95</v>
      </c>
      <c r="J713">
        <f>VLOOKUP(Table14[[#This Row],[menu_id]],Table2[#All],6,0)</f>
        <v>10.1</v>
      </c>
      <c r="K713" t="str">
        <f>VLOOKUP(Table14[[#This Row],[menu_id]],Table2[#All],7,0)</f>
        <v>lunch</v>
      </c>
      <c r="L713" t="str">
        <f>VLOOKUP(Table14[[#This Row],[menu_id]],Table2[#All],8,0)</f>
        <v>Seattle</v>
      </c>
    </row>
    <row r="714" spans="1:12" x14ac:dyDescent="0.35">
      <c r="A714" t="s">
        <v>1651</v>
      </c>
      <c r="B714" t="s">
        <v>241</v>
      </c>
      <c r="C714" t="s">
        <v>9</v>
      </c>
      <c r="D714" t="s">
        <v>1652</v>
      </c>
      <c r="E714" t="b">
        <v>1</v>
      </c>
      <c r="F714" s="24">
        <f>VLOOKUP(Table14[[#This Row],[menu_id]],Table2[#All],2,0)</f>
        <v>43559</v>
      </c>
      <c r="G714" t="str">
        <f>VLOOKUP(Table14[[#This Row],[menu_id]],Table2[#All],3,0)</f>
        <v>bd6c55a7113c</v>
      </c>
      <c r="H714" t="str">
        <f>VLOOKUP(Table14[[#This Row],[menu_id]],Table2[#All],4,0)</f>
        <v>32524ba7065d</v>
      </c>
      <c r="I714">
        <f>VLOOKUP(Table14[[#This Row],[menu_id]],Table2[#All],5,0)</f>
        <v>5.7</v>
      </c>
      <c r="J714">
        <f>VLOOKUP(Table14[[#This Row],[menu_id]],Table2[#All],6,0)</f>
        <v>10.1</v>
      </c>
      <c r="K714" t="str">
        <f>VLOOKUP(Table14[[#This Row],[menu_id]],Table2[#All],7,0)</f>
        <v>lunch</v>
      </c>
      <c r="L714" t="str">
        <f>VLOOKUP(Table14[[#This Row],[menu_id]],Table2[#All],8,0)</f>
        <v>Seattle</v>
      </c>
    </row>
    <row r="715" spans="1:12" x14ac:dyDescent="0.35">
      <c r="A715" t="s">
        <v>1653</v>
      </c>
      <c r="B715" t="s">
        <v>29</v>
      </c>
      <c r="C715" t="s">
        <v>9</v>
      </c>
      <c r="D715" t="s">
        <v>481</v>
      </c>
      <c r="E715" t="b">
        <v>1</v>
      </c>
      <c r="F715" s="24">
        <f>VLOOKUP(Table14[[#This Row],[menu_id]],Table2[#All],2,0)</f>
        <v>43559</v>
      </c>
      <c r="G715" t="str">
        <f>VLOOKUP(Table14[[#This Row],[menu_id]],Table2[#All],3,0)</f>
        <v>df94eb67fff2</v>
      </c>
      <c r="H715" t="str">
        <f>VLOOKUP(Table14[[#This Row],[menu_id]],Table2[#All],4,0)</f>
        <v>64216152ce0a</v>
      </c>
      <c r="I715">
        <f>VLOOKUP(Table14[[#This Row],[menu_id]],Table2[#All],5,0)</f>
        <v>6</v>
      </c>
      <c r="J715">
        <f>VLOOKUP(Table14[[#This Row],[menu_id]],Table2[#All],6,0)</f>
        <v>11.5</v>
      </c>
      <c r="K715" t="str">
        <f>VLOOKUP(Table14[[#This Row],[menu_id]],Table2[#All],7,0)</f>
        <v>lunch</v>
      </c>
      <c r="L715" t="str">
        <f>VLOOKUP(Table14[[#This Row],[menu_id]],Table2[#All],8,0)</f>
        <v>Chicago</v>
      </c>
    </row>
    <row r="716" spans="1:12" x14ac:dyDescent="0.35">
      <c r="A716" t="s">
        <v>1654</v>
      </c>
      <c r="B716" t="s">
        <v>219</v>
      </c>
      <c r="C716" t="s">
        <v>9</v>
      </c>
      <c r="D716" t="s">
        <v>1655</v>
      </c>
      <c r="E716" t="b">
        <v>1</v>
      </c>
      <c r="F716" s="24">
        <f>VLOOKUP(Table14[[#This Row],[menu_id]],Table2[#All],2,0)</f>
        <v>43566</v>
      </c>
      <c r="G716" t="str">
        <f>VLOOKUP(Table14[[#This Row],[menu_id]],Table2[#All],3,0)</f>
        <v>4d2337424a9b</v>
      </c>
      <c r="H716" t="str">
        <f>VLOOKUP(Table14[[#This Row],[menu_id]],Table2[#All],4,0)</f>
        <v>a7d17284ed4d</v>
      </c>
      <c r="I716">
        <f>VLOOKUP(Table14[[#This Row],[menu_id]],Table2[#All],5,0)</f>
        <v>4.3</v>
      </c>
      <c r="J716">
        <f>VLOOKUP(Table14[[#This Row],[menu_id]],Table2[#All],6,0)</f>
        <v>11.5</v>
      </c>
      <c r="K716" t="str">
        <f>VLOOKUP(Table14[[#This Row],[menu_id]],Table2[#All],7,0)</f>
        <v>lunch</v>
      </c>
      <c r="L716" t="str">
        <f>VLOOKUP(Table14[[#This Row],[menu_id]],Table2[#All],8,0)</f>
        <v>Chicago</v>
      </c>
    </row>
    <row r="717" spans="1:12" x14ac:dyDescent="0.35">
      <c r="A717" t="s">
        <v>1656</v>
      </c>
      <c r="B717" t="s">
        <v>336</v>
      </c>
      <c r="C717" t="s">
        <v>9</v>
      </c>
      <c r="D717" t="s">
        <v>1657</v>
      </c>
      <c r="E717" t="b">
        <v>1</v>
      </c>
      <c r="F717" s="24">
        <f>VLOOKUP(Table14[[#This Row],[menu_id]],Table2[#All],2,0)</f>
        <v>43556</v>
      </c>
      <c r="G717" t="str">
        <f>VLOOKUP(Table14[[#This Row],[menu_id]],Table2[#All],3,0)</f>
        <v>41cbd225a772</v>
      </c>
      <c r="H717" t="str">
        <f>VLOOKUP(Table14[[#This Row],[menu_id]],Table2[#All],4,0)</f>
        <v>b2ef540e3dbe</v>
      </c>
      <c r="I717">
        <f>VLOOKUP(Table14[[#This Row],[menu_id]],Table2[#All],5,0)</f>
        <v>6.8</v>
      </c>
      <c r="J717">
        <f>VLOOKUP(Table14[[#This Row],[menu_id]],Table2[#All],6,0)</f>
        <v>10.1</v>
      </c>
      <c r="K717" t="str">
        <f>VLOOKUP(Table14[[#This Row],[menu_id]],Table2[#All],7,0)</f>
        <v>lunch</v>
      </c>
      <c r="L717" t="str">
        <f>VLOOKUP(Table14[[#This Row],[menu_id]],Table2[#All],8,0)</f>
        <v>Seattle</v>
      </c>
    </row>
    <row r="718" spans="1:12" x14ac:dyDescent="0.35">
      <c r="A718" t="s">
        <v>1658</v>
      </c>
      <c r="B718" t="s">
        <v>785</v>
      </c>
      <c r="C718" t="s">
        <v>9</v>
      </c>
      <c r="D718" t="s">
        <v>1659</v>
      </c>
      <c r="E718" t="b">
        <v>1</v>
      </c>
      <c r="F718" s="24">
        <f>VLOOKUP(Table14[[#This Row],[menu_id]],Table2[#All],2,0)</f>
        <v>43563</v>
      </c>
      <c r="G718" t="str">
        <f>VLOOKUP(Table14[[#This Row],[menu_id]],Table2[#All],3,0)</f>
        <v>7886a5687d38</v>
      </c>
      <c r="H718" t="str">
        <f>VLOOKUP(Table14[[#This Row],[menu_id]],Table2[#All],4,0)</f>
        <v>a6a0b4defcd6</v>
      </c>
      <c r="I718">
        <f>VLOOKUP(Table14[[#This Row],[menu_id]],Table2[#All],5,0)</f>
        <v>5.9</v>
      </c>
      <c r="J718">
        <f>VLOOKUP(Table14[[#This Row],[menu_id]],Table2[#All],6,0)</f>
        <v>10.1</v>
      </c>
      <c r="K718" t="str">
        <f>VLOOKUP(Table14[[#This Row],[menu_id]],Table2[#All],7,0)</f>
        <v>lunch</v>
      </c>
      <c r="L718" t="str">
        <f>VLOOKUP(Table14[[#This Row],[menu_id]],Table2[#All],8,0)</f>
        <v>Seattle</v>
      </c>
    </row>
    <row r="719" spans="1:12" x14ac:dyDescent="0.35">
      <c r="A719" t="s">
        <v>1660</v>
      </c>
      <c r="B719" t="s">
        <v>324</v>
      </c>
      <c r="C719" t="s">
        <v>9</v>
      </c>
      <c r="D719" t="s">
        <v>1661</v>
      </c>
      <c r="E719" t="b">
        <v>1</v>
      </c>
      <c r="F719" s="24">
        <f>VLOOKUP(Table14[[#This Row],[menu_id]],Table2[#All],2,0)</f>
        <v>43558</v>
      </c>
      <c r="G719" t="str">
        <f>VLOOKUP(Table14[[#This Row],[menu_id]],Table2[#All],3,0)</f>
        <v>1028a38ad71e</v>
      </c>
      <c r="H719" t="str">
        <f>VLOOKUP(Table14[[#This Row],[menu_id]],Table2[#All],4,0)</f>
        <v>7d8b8e0a0ebb</v>
      </c>
      <c r="I719">
        <f>VLOOKUP(Table14[[#This Row],[menu_id]],Table2[#All],5,0)</f>
        <v>5.5</v>
      </c>
      <c r="J719">
        <f>VLOOKUP(Table14[[#This Row],[menu_id]],Table2[#All],6,0)</f>
        <v>10.1</v>
      </c>
      <c r="K719" t="str">
        <f>VLOOKUP(Table14[[#This Row],[menu_id]],Table2[#All],7,0)</f>
        <v>lunch</v>
      </c>
      <c r="L719" t="str">
        <f>VLOOKUP(Table14[[#This Row],[menu_id]],Table2[#All],8,0)</f>
        <v>Seattle</v>
      </c>
    </row>
    <row r="720" spans="1:12" x14ac:dyDescent="0.35">
      <c r="A720" t="s">
        <v>1662</v>
      </c>
      <c r="B720" t="s">
        <v>65</v>
      </c>
      <c r="C720" t="s">
        <v>9</v>
      </c>
      <c r="D720" t="s">
        <v>1663</v>
      </c>
      <c r="E720" t="b">
        <v>1</v>
      </c>
      <c r="F720" s="24">
        <f>VLOOKUP(Table14[[#This Row],[menu_id]],Table2[#All],2,0)</f>
        <v>43563</v>
      </c>
      <c r="G720" t="str">
        <f>VLOOKUP(Table14[[#This Row],[menu_id]],Table2[#All],3,0)</f>
        <v>0eb481a71049</v>
      </c>
      <c r="H720" t="str">
        <f>VLOOKUP(Table14[[#This Row],[menu_id]],Table2[#All],4,0)</f>
        <v>5bf0c6f38e1d</v>
      </c>
      <c r="I720">
        <f>VLOOKUP(Table14[[#This Row],[menu_id]],Table2[#All],5,0)</f>
        <v>5.5</v>
      </c>
      <c r="J720">
        <f>VLOOKUP(Table14[[#This Row],[menu_id]],Table2[#All],6,0)</f>
        <v>10.1</v>
      </c>
      <c r="K720" t="str">
        <f>VLOOKUP(Table14[[#This Row],[menu_id]],Table2[#All],7,0)</f>
        <v>lunch</v>
      </c>
      <c r="L720" t="str">
        <f>VLOOKUP(Table14[[#This Row],[menu_id]],Table2[#All],8,0)</f>
        <v>Seattle</v>
      </c>
    </row>
    <row r="721" spans="1:12" x14ac:dyDescent="0.35">
      <c r="A721" t="s">
        <v>1664</v>
      </c>
      <c r="B721" t="s">
        <v>162</v>
      </c>
      <c r="C721" t="s">
        <v>9</v>
      </c>
      <c r="D721" t="s">
        <v>1665</v>
      </c>
      <c r="E721" t="b">
        <v>1</v>
      </c>
      <c r="F721" s="24">
        <f>VLOOKUP(Table14[[#This Row],[menu_id]],Table2[#All],2,0)</f>
        <v>43556</v>
      </c>
      <c r="G721" t="str">
        <f>VLOOKUP(Table14[[#This Row],[menu_id]],Table2[#All],3,0)</f>
        <v>71d6b72a3bf9</v>
      </c>
      <c r="H721" t="str">
        <f>VLOOKUP(Table14[[#This Row],[menu_id]],Table2[#All],4,0)</f>
        <v>8d29781a8b2f</v>
      </c>
      <c r="I721">
        <f>VLOOKUP(Table14[[#This Row],[menu_id]],Table2[#All],5,0)</f>
        <v>4.5</v>
      </c>
      <c r="J721">
        <f>VLOOKUP(Table14[[#This Row],[menu_id]],Table2[#All],6,0)</f>
        <v>11.5</v>
      </c>
      <c r="K721" t="str">
        <f>VLOOKUP(Table14[[#This Row],[menu_id]],Table2[#All],7,0)</f>
        <v>lunch</v>
      </c>
      <c r="L721" t="str">
        <f>VLOOKUP(Table14[[#This Row],[menu_id]],Table2[#All],8,0)</f>
        <v>Chicago</v>
      </c>
    </row>
    <row r="722" spans="1:12" x14ac:dyDescent="0.35">
      <c r="A722" t="s">
        <v>1666</v>
      </c>
      <c r="B722" t="s">
        <v>892</v>
      </c>
      <c r="C722" t="s">
        <v>9</v>
      </c>
      <c r="D722" t="s">
        <v>1496</v>
      </c>
      <c r="E722" t="b">
        <v>1</v>
      </c>
      <c r="F722" s="24">
        <f>VLOOKUP(Table14[[#This Row],[menu_id]],Table2[#All],2,0)</f>
        <v>43558</v>
      </c>
      <c r="G722" t="str">
        <f>VLOOKUP(Table14[[#This Row],[menu_id]],Table2[#All],3,0)</f>
        <v>fe39833dec47</v>
      </c>
      <c r="H722" t="str">
        <f>VLOOKUP(Table14[[#This Row],[menu_id]],Table2[#All],4,0)</f>
        <v>9b76fd08aabf</v>
      </c>
      <c r="I722">
        <f>VLOOKUP(Table14[[#This Row],[menu_id]],Table2[#All],5,0)</f>
        <v>6.64</v>
      </c>
      <c r="J722">
        <f>VLOOKUP(Table14[[#This Row],[menu_id]],Table2[#All],6,0)</f>
        <v>11.5</v>
      </c>
      <c r="K722" t="str">
        <f>VLOOKUP(Table14[[#This Row],[menu_id]],Table2[#All],7,0)</f>
        <v>lunch</v>
      </c>
      <c r="L722" t="str">
        <f>VLOOKUP(Table14[[#This Row],[menu_id]],Table2[#All],8,0)</f>
        <v>Chicago</v>
      </c>
    </row>
    <row r="723" spans="1:12" x14ac:dyDescent="0.35">
      <c r="A723" t="s">
        <v>1667</v>
      </c>
      <c r="B723" t="s">
        <v>172</v>
      </c>
      <c r="C723" t="s">
        <v>9</v>
      </c>
      <c r="D723" t="s">
        <v>1668</v>
      </c>
      <c r="E723" t="b">
        <v>1</v>
      </c>
      <c r="F723" s="24">
        <f>VLOOKUP(Table14[[#This Row],[menu_id]],Table2[#All],2,0)</f>
        <v>43567</v>
      </c>
      <c r="G723" t="str">
        <f>VLOOKUP(Table14[[#This Row],[menu_id]],Table2[#All],3,0)</f>
        <v>52926af48831</v>
      </c>
      <c r="H723" t="str">
        <f>VLOOKUP(Table14[[#This Row],[menu_id]],Table2[#All],4,0)</f>
        <v>64216152ce0a</v>
      </c>
      <c r="I723">
        <f>VLOOKUP(Table14[[#This Row],[menu_id]],Table2[#All],5,0)</f>
        <v>6</v>
      </c>
      <c r="J723">
        <f>VLOOKUP(Table14[[#This Row],[menu_id]],Table2[#All],6,0)</f>
        <v>11.5</v>
      </c>
      <c r="K723" t="str">
        <f>VLOOKUP(Table14[[#This Row],[menu_id]],Table2[#All],7,0)</f>
        <v>lunch</v>
      </c>
      <c r="L723" t="str">
        <f>VLOOKUP(Table14[[#This Row],[menu_id]],Table2[#All],8,0)</f>
        <v>Chicago</v>
      </c>
    </row>
    <row r="724" spans="1:12" x14ac:dyDescent="0.35">
      <c r="A724" t="s">
        <v>1669</v>
      </c>
      <c r="B724" t="s">
        <v>86</v>
      </c>
      <c r="C724" t="s">
        <v>9</v>
      </c>
      <c r="D724" t="s">
        <v>1670</v>
      </c>
      <c r="E724" t="b">
        <v>1</v>
      </c>
      <c r="F724" s="24">
        <f>VLOOKUP(Table14[[#This Row],[menu_id]],Table2[#All],2,0)</f>
        <v>43560</v>
      </c>
      <c r="G724" t="str">
        <f>VLOOKUP(Table14[[#This Row],[menu_id]],Table2[#All],3,0)</f>
        <v>1def3455f809</v>
      </c>
      <c r="H724" t="str">
        <f>VLOOKUP(Table14[[#This Row],[menu_id]],Table2[#All],4,0)</f>
        <v>2a11908c23df</v>
      </c>
      <c r="I724">
        <f>VLOOKUP(Table14[[#This Row],[menu_id]],Table2[#All],5,0)</f>
        <v>6</v>
      </c>
      <c r="J724">
        <f>VLOOKUP(Table14[[#This Row],[menu_id]],Table2[#All],6,0)</f>
        <v>10.1</v>
      </c>
      <c r="K724" t="str">
        <f>VLOOKUP(Table14[[#This Row],[menu_id]],Table2[#All],7,0)</f>
        <v>lunch</v>
      </c>
      <c r="L724" t="str">
        <f>VLOOKUP(Table14[[#This Row],[menu_id]],Table2[#All],8,0)</f>
        <v>Seattle</v>
      </c>
    </row>
    <row r="725" spans="1:12" x14ac:dyDescent="0.35">
      <c r="A725" t="s">
        <v>1671</v>
      </c>
      <c r="B725" t="s">
        <v>437</v>
      </c>
      <c r="C725" t="s">
        <v>9</v>
      </c>
      <c r="D725" t="s">
        <v>1672</v>
      </c>
      <c r="E725" t="b">
        <v>0</v>
      </c>
      <c r="F725" s="24">
        <f>VLOOKUP(Table14[[#This Row],[menu_id]],Table2[#All],2,0)</f>
        <v>43565</v>
      </c>
      <c r="G725" t="str">
        <f>VLOOKUP(Table14[[#This Row],[menu_id]],Table2[#All],3,0)</f>
        <v>56e430d2a490</v>
      </c>
      <c r="H725" t="str">
        <f>VLOOKUP(Table14[[#This Row],[menu_id]],Table2[#All],4,0)</f>
        <v>4c9c18f960f7</v>
      </c>
      <c r="I725">
        <f>VLOOKUP(Table14[[#This Row],[menu_id]],Table2[#All],5,0)</f>
        <v>6.75</v>
      </c>
      <c r="J725">
        <f>VLOOKUP(Table14[[#This Row],[menu_id]],Table2[#All],6,0)</f>
        <v>10.1</v>
      </c>
      <c r="K725" t="str">
        <f>VLOOKUP(Table14[[#This Row],[menu_id]],Table2[#All],7,0)</f>
        <v>lunch</v>
      </c>
      <c r="L725" t="str">
        <f>VLOOKUP(Table14[[#This Row],[menu_id]],Table2[#All],8,0)</f>
        <v>Seattle</v>
      </c>
    </row>
    <row r="726" spans="1:12" x14ac:dyDescent="0.35">
      <c r="A726" t="s">
        <v>1673</v>
      </c>
      <c r="B726" t="s">
        <v>68</v>
      </c>
      <c r="C726" t="s">
        <v>9</v>
      </c>
      <c r="D726" t="s">
        <v>1674</v>
      </c>
      <c r="E726" t="b">
        <v>1</v>
      </c>
      <c r="F726" s="24">
        <f>VLOOKUP(Table14[[#This Row],[menu_id]],Table2[#All],2,0)</f>
        <v>43560</v>
      </c>
      <c r="G726" t="str">
        <f>VLOOKUP(Table14[[#This Row],[menu_id]],Table2[#All],3,0)</f>
        <v>f89ec17a8f5f</v>
      </c>
      <c r="H726" t="str">
        <f>VLOOKUP(Table14[[#This Row],[menu_id]],Table2[#All],4,0)</f>
        <v>a06b1ea8c279</v>
      </c>
      <c r="I726">
        <f>VLOOKUP(Table14[[#This Row],[menu_id]],Table2[#All],5,0)</f>
        <v>6.8</v>
      </c>
      <c r="J726">
        <f>VLOOKUP(Table14[[#This Row],[menu_id]],Table2[#All],6,0)</f>
        <v>10.1</v>
      </c>
      <c r="K726" t="str">
        <f>VLOOKUP(Table14[[#This Row],[menu_id]],Table2[#All],7,0)</f>
        <v>lunch</v>
      </c>
      <c r="L726" t="str">
        <f>VLOOKUP(Table14[[#This Row],[menu_id]],Table2[#All],8,0)</f>
        <v>Seattle</v>
      </c>
    </row>
    <row r="727" spans="1:12" x14ac:dyDescent="0.35">
      <c r="A727" t="s">
        <v>1675</v>
      </c>
      <c r="B727" t="s">
        <v>81</v>
      </c>
      <c r="C727" t="s">
        <v>9</v>
      </c>
      <c r="D727" t="s">
        <v>1676</v>
      </c>
      <c r="E727" t="b">
        <v>1</v>
      </c>
      <c r="F727" s="24">
        <f>VLOOKUP(Table14[[#This Row],[menu_id]],Table2[#All],2,0)</f>
        <v>43564</v>
      </c>
      <c r="G727" t="str">
        <f>VLOOKUP(Table14[[#This Row],[menu_id]],Table2[#All],3,0)</f>
        <v>9adf6d17e5a9</v>
      </c>
      <c r="H727" t="str">
        <f>VLOOKUP(Table14[[#This Row],[menu_id]],Table2[#All],4,0)</f>
        <v>ad304fb4f951</v>
      </c>
      <c r="I727">
        <f>VLOOKUP(Table14[[#This Row],[menu_id]],Table2[#All],5,0)</f>
        <v>6.25</v>
      </c>
      <c r="J727">
        <f>VLOOKUP(Table14[[#This Row],[menu_id]],Table2[#All],6,0)</f>
        <v>10.1</v>
      </c>
      <c r="K727" t="str">
        <f>VLOOKUP(Table14[[#This Row],[menu_id]],Table2[#All],7,0)</f>
        <v>lunch</v>
      </c>
      <c r="L727" t="str">
        <f>VLOOKUP(Table14[[#This Row],[menu_id]],Table2[#All],8,0)</f>
        <v>Seattle</v>
      </c>
    </row>
    <row r="728" spans="1:12" x14ac:dyDescent="0.35">
      <c r="A728" t="s">
        <v>1677</v>
      </c>
      <c r="B728" t="s">
        <v>26</v>
      </c>
      <c r="C728" t="s">
        <v>9</v>
      </c>
      <c r="D728" t="s">
        <v>1678</v>
      </c>
      <c r="E728" t="b">
        <v>1</v>
      </c>
      <c r="F728" s="24">
        <f>VLOOKUP(Table14[[#This Row],[menu_id]],Table2[#All],2,0)</f>
        <v>43563</v>
      </c>
      <c r="G728" t="str">
        <f>VLOOKUP(Table14[[#This Row],[menu_id]],Table2[#All],3,0)</f>
        <v>98ed9d442731</v>
      </c>
      <c r="H728" t="str">
        <f>VLOOKUP(Table14[[#This Row],[menu_id]],Table2[#All],4,0)</f>
        <v>d6f74fb09f9d</v>
      </c>
      <c r="I728">
        <f>VLOOKUP(Table14[[#This Row],[menu_id]],Table2[#All],5,0)</f>
        <v>7.5</v>
      </c>
      <c r="J728">
        <f>VLOOKUP(Table14[[#This Row],[menu_id]],Table2[#All],6,0)</f>
        <v>11.5</v>
      </c>
      <c r="K728" t="str">
        <f>VLOOKUP(Table14[[#This Row],[menu_id]],Table2[#All],7,0)</f>
        <v>lunch</v>
      </c>
      <c r="L728" t="str">
        <f>VLOOKUP(Table14[[#This Row],[menu_id]],Table2[#All],8,0)</f>
        <v>Chicago</v>
      </c>
    </row>
    <row r="729" spans="1:12" x14ac:dyDescent="0.35">
      <c r="A729" t="s">
        <v>1679</v>
      </c>
      <c r="B729" t="s">
        <v>29</v>
      </c>
      <c r="C729" t="s">
        <v>9</v>
      </c>
      <c r="D729" t="s">
        <v>1680</v>
      </c>
      <c r="E729" t="b">
        <v>1</v>
      </c>
      <c r="F729" s="24">
        <f>VLOOKUP(Table14[[#This Row],[menu_id]],Table2[#All],2,0)</f>
        <v>43559</v>
      </c>
      <c r="G729" t="str">
        <f>VLOOKUP(Table14[[#This Row],[menu_id]],Table2[#All],3,0)</f>
        <v>df94eb67fff2</v>
      </c>
      <c r="H729" t="str">
        <f>VLOOKUP(Table14[[#This Row],[menu_id]],Table2[#All],4,0)</f>
        <v>64216152ce0a</v>
      </c>
      <c r="I729">
        <f>VLOOKUP(Table14[[#This Row],[menu_id]],Table2[#All],5,0)</f>
        <v>6</v>
      </c>
      <c r="J729">
        <f>VLOOKUP(Table14[[#This Row],[menu_id]],Table2[#All],6,0)</f>
        <v>11.5</v>
      </c>
      <c r="K729" t="str">
        <f>VLOOKUP(Table14[[#This Row],[menu_id]],Table2[#All],7,0)</f>
        <v>lunch</v>
      </c>
      <c r="L729" t="str">
        <f>VLOOKUP(Table14[[#This Row],[menu_id]],Table2[#All],8,0)</f>
        <v>Chicago</v>
      </c>
    </row>
    <row r="730" spans="1:12" x14ac:dyDescent="0.35">
      <c r="A730" t="s">
        <v>1681</v>
      </c>
      <c r="B730" t="s">
        <v>155</v>
      </c>
      <c r="C730" t="s">
        <v>9</v>
      </c>
      <c r="D730" t="s">
        <v>1682</v>
      </c>
      <c r="E730" t="b">
        <v>1</v>
      </c>
      <c r="F730" s="24">
        <f>VLOOKUP(Table14[[#This Row],[menu_id]],Table2[#All],2,0)</f>
        <v>43566</v>
      </c>
      <c r="G730" t="str">
        <f>VLOOKUP(Table14[[#This Row],[menu_id]],Table2[#All],3,0)</f>
        <v>df94eb67fff2</v>
      </c>
      <c r="H730" t="str">
        <f>VLOOKUP(Table14[[#This Row],[menu_id]],Table2[#All],4,0)</f>
        <v>64216152ce0a</v>
      </c>
      <c r="I730">
        <f>VLOOKUP(Table14[[#This Row],[menu_id]],Table2[#All],5,0)</f>
        <v>6</v>
      </c>
      <c r="J730">
        <f>VLOOKUP(Table14[[#This Row],[menu_id]],Table2[#All],6,0)</f>
        <v>11.5</v>
      </c>
      <c r="K730" t="str">
        <f>VLOOKUP(Table14[[#This Row],[menu_id]],Table2[#All],7,0)</f>
        <v>lunch</v>
      </c>
      <c r="L730" t="str">
        <f>VLOOKUP(Table14[[#This Row],[menu_id]],Table2[#All],8,0)</f>
        <v>Chicago</v>
      </c>
    </row>
    <row r="731" spans="1:12" x14ac:dyDescent="0.35">
      <c r="A731" t="s">
        <v>1683</v>
      </c>
      <c r="B731" t="s">
        <v>65</v>
      </c>
      <c r="C731" t="s">
        <v>9</v>
      </c>
      <c r="D731" t="s">
        <v>1684</v>
      </c>
      <c r="E731" t="b">
        <v>1</v>
      </c>
      <c r="F731" s="24">
        <f>VLOOKUP(Table14[[#This Row],[menu_id]],Table2[#All],2,0)</f>
        <v>43563</v>
      </c>
      <c r="G731" t="str">
        <f>VLOOKUP(Table14[[#This Row],[menu_id]],Table2[#All],3,0)</f>
        <v>0eb481a71049</v>
      </c>
      <c r="H731" t="str">
        <f>VLOOKUP(Table14[[#This Row],[menu_id]],Table2[#All],4,0)</f>
        <v>5bf0c6f38e1d</v>
      </c>
      <c r="I731">
        <f>VLOOKUP(Table14[[#This Row],[menu_id]],Table2[#All],5,0)</f>
        <v>5.5</v>
      </c>
      <c r="J731">
        <f>VLOOKUP(Table14[[#This Row],[menu_id]],Table2[#All],6,0)</f>
        <v>10.1</v>
      </c>
      <c r="K731" t="str">
        <f>VLOOKUP(Table14[[#This Row],[menu_id]],Table2[#All],7,0)</f>
        <v>lunch</v>
      </c>
      <c r="L731" t="str">
        <f>VLOOKUP(Table14[[#This Row],[menu_id]],Table2[#All],8,0)</f>
        <v>Seattle</v>
      </c>
    </row>
    <row r="732" spans="1:12" x14ac:dyDescent="0.35">
      <c r="A732" t="s">
        <v>1685</v>
      </c>
      <c r="B732" t="s">
        <v>211</v>
      </c>
      <c r="C732" t="s">
        <v>9</v>
      </c>
      <c r="D732" t="s">
        <v>1686</v>
      </c>
      <c r="E732" t="b">
        <v>1</v>
      </c>
      <c r="F732" s="24">
        <f>VLOOKUP(Table14[[#This Row],[menu_id]],Table2[#All],2,0)</f>
        <v>43564</v>
      </c>
      <c r="G732" t="str">
        <f>VLOOKUP(Table14[[#This Row],[menu_id]],Table2[#All],3,0)</f>
        <v>8c02e5587b5b</v>
      </c>
      <c r="H732" t="str">
        <f>VLOOKUP(Table14[[#This Row],[menu_id]],Table2[#All],4,0)</f>
        <v>034156a10a72</v>
      </c>
      <c r="I732">
        <f>VLOOKUP(Table14[[#This Row],[menu_id]],Table2[#All],5,0)</f>
        <v>5.15</v>
      </c>
      <c r="J732">
        <f>VLOOKUP(Table14[[#This Row],[menu_id]],Table2[#All],6,0)</f>
        <v>11.5</v>
      </c>
      <c r="K732" t="str">
        <f>VLOOKUP(Table14[[#This Row],[menu_id]],Table2[#All],7,0)</f>
        <v>lunch</v>
      </c>
      <c r="L732" t="str">
        <f>VLOOKUP(Table14[[#This Row],[menu_id]],Table2[#All],8,0)</f>
        <v>Chicago</v>
      </c>
    </row>
    <row r="733" spans="1:12" x14ac:dyDescent="0.35">
      <c r="A733" t="s">
        <v>1687</v>
      </c>
      <c r="B733" t="s">
        <v>20</v>
      </c>
      <c r="C733" t="s">
        <v>9</v>
      </c>
      <c r="D733" t="s">
        <v>1688</v>
      </c>
      <c r="E733" t="b">
        <v>1</v>
      </c>
      <c r="F733" s="24">
        <f>VLOOKUP(Table14[[#This Row],[menu_id]],Table2[#All],2,0)</f>
        <v>43557</v>
      </c>
      <c r="G733" t="str">
        <f>VLOOKUP(Table14[[#This Row],[menu_id]],Table2[#All],3,0)</f>
        <v>59c228acd21f</v>
      </c>
      <c r="H733" t="str">
        <f>VLOOKUP(Table14[[#This Row],[menu_id]],Table2[#All],4,0)</f>
        <v>ffcff44b013c</v>
      </c>
      <c r="I733">
        <f>VLOOKUP(Table14[[#This Row],[menu_id]],Table2[#All],5,0)</f>
        <v>5.25</v>
      </c>
      <c r="J733">
        <f>VLOOKUP(Table14[[#This Row],[menu_id]],Table2[#All],6,0)</f>
        <v>10.1</v>
      </c>
      <c r="K733" t="str">
        <f>VLOOKUP(Table14[[#This Row],[menu_id]],Table2[#All],7,0)</f>
        <v>lunch</v>
      </c>
      <c r="L733" t="str">
        <f>VLOOKUP(Table14[[#This Row],[menu_id]],Table2[#All],8,0)</f>
        <v>Seattle</v>
      </c>
    </row>
    <row r="734" spans="1:12" x14ac:dyDescent="0.35">
      <c r="A734" t="s">
        <v>1689</v>
      </c>
      <c r="B734" t="s">
        <v>392</v>
      </c>
      <c r="C734" t="s">
        <v>9</v>
      </c>
      <c r="D734" t="s">
        <v>1690</v>
      </c>
      <c r="E734" t="b">
        <v>1</v>
      </c>
      <c r="F734" s="24">
        <f>VLOOKUP(Table14[[#This Row],[menu_id]],Table2[#All],2,0)</f>
        <v>43558</v>
      </c>
      <c r="G734" t="str">
        <f>VLOOKUP(Table14[[#This Row],[menu_id]],Table2[#All],3,0)</f>
        <v>c596bd066504</v>
      </c>
      <c r="H734" t="str">
        <f>VLOOKUP(Table14[[#This Row],[menu_id]],Table2[#All],4,0)</f>
        <v>dc7ee572a932</v>
      </c>
      <c r="I734">
        <f>VLOOKUP(Table14[[#This Row],[menu_id]],Table2[#All],5,0)</f>
        <v>6.5</v>
      </c>
      <c r="J734">
        <f>VLOOKUP(Table14[[#This Row],[menu_id]],Table2[#All],6,0)</f>
        <v>11.5</v>
      </c>
      <c r="K734" t="str">
        <f>VLOOKUP(Table14[[#This Row],[menu_id]],Table2[#All],7,0)</f>
        <v>lunch</v>
      </c>
      <c r="L734" t="str">
        <f>VLOOKUP(Table14[[#This Row],[menu_id]],Table2[#All],8,0)</f>
        <v>Chicago</v>
      </c>
    </row>
    <row r="735" spans="1:12" x14ac:dyDescent="0.35">
      <c r="A735" t="s">
        <v>1691</v>
      </c>
      <c r="B735" t="s">
        <v>115</v>
      </c>
      <c r="C735" t="s">
        <v>9</v>
      </c>
      <c r="D735" t="s">
        <v>1561</v>
      </c>
      <c r="E735" t="b">
        <v>1</v>
      </c>
      <c r="F735" s="24">
        <f>VLOOKUP(Table14[[#This Row],[menu_id]],Table2[#All],2,0)</f>
        <v>43560</v>
      </c>
      <c r="G735" t="str">
        <f>VLOOKUP(Table14[[#This Row],[menu_id]],Table2[#All],3,0)</f>
        <v>12c81d9a0351</v>
      </c>
      <c r="H735" t="str">
        <f>VLOOKUP(Table14[[#This Row],[menu_id]],Table2[#All],4,0)</f>
        <v>d7730782fbfb</v>
      </c>
      <c r="I735">
        <f>VLOOKUP(Table14[[#This Row],[menu_id]],Table2[#All],5,0)</f>
        <v>5.75</v>
      </c>
      <c r="J735">
        <f>VLOOKUP(Table14[[#This Row],[menu_id]],Table2[#All],6,0)</f>
        <v>10.1</v>
      </c>
      <c r="K735" t="str">
        <f>VLOOKUP(Table14[[#This Row],[menu_id]],Table2[#All],7,0)</f>
        <v>lunch</v>
      </c>
      <c r="L735" t="str">
        <f>VLOOKUP(Table14[[#This Row],[menu_id]],Table2[#All],8,0)</f>
        <v>Seattle</v>
      </c>
    </row>
    <row r="736" spans="1:12" x14ac:dyDescent="0.35">
      <c r="A736" t="s">
        <v>1692</v>
      </c>
      <c r="B736" t="s">
        <v>57</v>
      </c>
      <c r="C736" t="s">
        <v>9</v>
      </c>
      <c r="D736" t="s">
        <v>1693</v>
      </c>
      <c r="E736" t="b">
        <v>1</v>
      </c>
      <c r="F736" s="24">
        <f>VLOOKUP(Table14[[#This Row],[menu_id]],Table2[#All],2,0)</f>
        <v>43567</v>
      </c>
      <c r="G736" t="str">
        <f>VLOOKUP(Table14[[#This Row],[menu_id]],Table2[#All],3,0)</f>
        <v>e40c412711c8</v>
      </c>
      <c r="H736" t="str">
        <f>VLOOKUP(Table14[[#This Row],[menu_id]],Table2[#All],4,0)</f>
        <v>af725ef93704</v>
      </c>
      <c r="I736">
        <f>VLOOKUP(Table14[[#This Row],[menu_id]],Table2[#All],5,0)</f>
        <v>5.5</v>
      </c>
      <c r="J736">
        <f>VLOOKUP(Table14[[#This Row],[menu_id]],Table2[#All],6,0)</f>
        <v>10.1</v>
      </c>
      <c r="K736" t="str">
        <f>VLOOKUP(Table14[[#This Row],[menu_id]],Table2[#All],7,0)</f>
        <v>lunch</v>
      </c>
      <c r="L736" t="str">
        <f>VLOOKUP(Table14[[#This Row],[menu_id]],Table2[#All],8,0)</f>
        <v>Seattle</v>
      </c>
    </row>
    <row r="737" spans="1:12" x14ac:dyDescent="0.35">
      <c r="A737" t="s">
        <v>1694</v>
      </c>
      <c r="B737" t="s">
        <v>108</v>
      </c>
      <c r="C737" t="s">
        <v>9</v>
      </c>
      <c r="D737" t="s">
        <v>1695</v>
      </c>
      <c r="E737" t="b">
        <v>1</v>
      </c>
      <c r="F737" s="24">
        <f>VLOOKUP(Table14[[#This Row],[menu_id]],Table2[#All],2,0)</f>
        <v>43565</v>
      </c>
      <c r="G737" t="str">
        <f>VLOOKUP(Table14[[#This Row],[menu_id]],Table2[#All],3,0)</f>
        <v>c14aa4830177</v>
      </c>
      <c r="H737" t="str">
        <f>VLOOKUP(Table14[[#This Row],[menu_id]],Table2[#All],4,0)</f>
        <v>7b2a7251b54c</v>
      </c>
      <c r="I737">
        <f>VLOOKUP(Table14[[#This Row],[menu_id]],Table2[#All],5,0)</f>
        <v>5.95</v>
      </c>
      <c r="J737">
        <f>VLOOKUP(Table14[[#This Row],[menu_id]],Table2[#All],6,0)</f>
        <v>10.1</v>
      </c>
      <c r="K737" t="str">
        <f>VLOOKUP(Table14[[#This Row],[menu_id]],Table2[#All],7,0)</f>
        <v>lunch</v>
      </c>
      <c r="L737" t="str">
        <f>VLOOKUP(Table14[[#This Row],[menu_id]],Table2[#All],8,0)</f>
        <v>Seattle</v>
      </c>
    </row>
    <row r="738" spans="1:12" x14ac:dyDescent="0.35">
      <c r="A738" t="s">
        <v>1696</v>
      </c>
      <c r="B738" t="s">
        <v>378</v>
      </c>
      <c r="C738" t="s">
        <v>9</v>
      </c>
      <c r="D738" t="s">
        <v>1697</v>
      </c>
      <c r="E738" t="b">
        <v>1</v>
      </c>
      <c r="F738" s="24">
        <f>VLOOKUP(Table14[[#This Row],[menu_id]],Table2[#All],2,0)</f>
        <v>43565</v>
      </c>
      <c r="G738" t="str">
        <f>VLOOKUP(Table14[[#This Row],[menu_id]],Table2[#All],3,0)</f>
        <v>bc848b8373be</v>
      </c>
      <c r="H738" t="str">
        <f>VLOOKUP(Table14[[#This Row],[menu_id]],Table2[#All],4,0)</f>
        <v>a7d17284ed4d</v>
      </c>
      <c r="I738">
        <f>VLOOKUP(Table14[[#This Row],[menu_id]],Table2[#All],5,0)</f>
        <v>4.3</v>
      </c>
      <c r="J738">
        <f>VLOOKUP(Table14[[#This Row],[menu_id]],Table2[#All],6,0)</f>
        <v>11.5</v>
      </c>
      <c r="K738" t="str">
        <f>VLOOKUP(Table14[[#This Row],[menu_id]],Table2[#All],7,0)</f>
        <v>lunch</v>
      </c>
      <c r="L738" t="str">
        <f>VLOOKUP(Table14[[#This Row],[menu_id]],Table2[#All],8,0)</f>
        <v>Chicago</v>
      </c>
    </row>
    <row r="739" spans="1:12" x14ac:dyDescent="0.35">
      <c r="A739" t="s">
        <v>1698</v>
      </c>
      <c r="B739" t="s">
        <v>52</v>
      </c>
      <c r="C739" t="s">
        <v>9</v>
      </c>
      <c r="D739" t="s">
        <v>1699</v>
      </c>
      <c r="E739" t="b">
        <v>1</v>
      </c>
      <c r="F739" s="24">
        <f>VLOOKUP(Table14[[#This Row],[menu_id]],Table2[#All],2,0)</f>
        <v>43557</v>
      </c>
      <c r="G739" t="str">
        <f>VLOOKUP(Table14[[#This Row],[menu_id]],Table2[#All],3,0)</f>
        <v>99dbc3b2d75c</v>
      </c>
      <c r="H739" t="str">
        <f>VLOOKUP(Table14[[#This Row],[menu_id]],Table2[#All],4,0)</f>
        <v>d7730782fbfb</v>
      </c>
      <c r="I739">
        <f>VLOOKUP(Table14[[#This Row],[menu_id]],Table2[#All],5,0)</f>
        <v>5.75</v>
      </c>
      <c r="J739">
        <f>VLOOKUP(Table14[[#This Row],[menu_id]],Table2[#All],6,0)</f>
        <v>10.1</v>
      </c>
      <c r="K739" t="str">
        <f>VLOOKUP(Table14[[#This Row],[menu_id]],Table2[#All],7,0)</f>
        <v>lunch</v>
      </c>
      <c r="L739" t="str">
        <f>VLOOKUP(Table14[[#This Row],[menu_id]],Table2[#All],8,0)</f>
        <v>Seattle</v>
      </c>
    </row>
    <row r="740" spans="1:12" x14ac:dyDescent="0.35">
      <c r="A740" t="s">
        <v>1700</v>
      </c>
      <c r="B740" t="s">
        <v>378</v>
      </c>
      <c r="C740" t="s">
        <v>9</v>
      </c>
      <c r="D740" t="s">
        <v>940</v>
      </c>
      <c r="E740" t="b">
        <v>1</v>
      </c>
      <c r="F740" s="24">
        <f>VLOOKUP(Table14[[#This Row],[menu_id]],Table2[#All],2,0)</f>
        <v>43565</v>
      </c>
      <c r="G740" t="str">
        <f>VLOOKUP(Table14[[#This Row],[menu_id]],Table2[#All],3,0)</f>
        <v>bc848b8373be</v>
      </c>
      <c r="H740" t="str">
        <f>VLOOKUP(Table14[[#This Row],[menu_id]],Table2[#All],4,0)</f>
        <v>a7d17284ed4d</v>
      </c>
      <c r="I740">
        <f>VLOOKUP(Table14[[#This Row],[menu_id]],Table2[#All],5,0)</f>
        <v>4.3</v>
      </c>
      <c r="J740">
        <f>VLOOKUP(Table14[[#This Row],[menu_id]],Table2[#All],6,0)</f>
        <v>11.5</v>
      </c>
      <c r="K740" t="str">
        <f>VLOOKUP(Table14[[#This Row],[menu_id]],Table2[#All],7,0)</f>
        <v>lunch</v>
      </c>
      <c r="L740" t="str">
        <f>VLOOKUP(Table14[[#This Row],[menu_id]],Table2[#All],8,0)</f>
        <v>Chicago</v>
      </c>
    </row>
    <row r="741" spans="1:12" x14ac:dyDescent="0.35">
      <c r="A741" t="s">
        <v>1701</v>
      </c>
      <c r="B741" t="s">
        <v>401</v>
      </c>
      <c r="C741" t="s">
        <v>9</v>
      </c>
      <c r="D741" t="s">
        <v>1702</v>
      </c>
      <c r="E741" t="b">
        <v>1</v>
      </c>
      <c r="F741" s="24">
        <f>VLOOKUP(Table14[[#This Row],[menu_id]],Table2[#All],2,0)</f>
        <v>43560</v>
      </c>
      <c r="G741" t="str">
        <f>VLOOKUP(Table14[[#This Row],[menu_id]],Table2[#All],3,0)</f>
        <v>25ca004fbc86</v>
      </c>
      <c r="H741" t="str">
        <f>VLOOKUP(Table14[[#This Row],[menu_id]],Table2[#All],4,0)</f>
        <v>a7d17284ed4d</v>
      </c>
      <c r="I741">
        <f>VLOOKUP(Table14[[#This Row],[menu_id]],Table2[#All],5,0)</f>
        <v>4.45</v>
      </c>
      <c r="J741">
        <f>VLOOKUP(Table14[[#This Row],[menu_id]],Table2[#All],6,0)</f>
        <v>11.5</v>
      </c>
      <c r="K741" t="str">
        <f>VLOOKUP(Table14[[#This Row],[menu_id]],Table2[#All],7,0)</f>
        <v>lunch</v>
      </c>
      <c r="L741" t="str">
        <f>VLOOKUP(Table14[[#This Row],[menu_id]],Table2[#All],8,0)</f>
        <v>Chicago</v>
      </c>
    </row>
    <row r="742" spans="1:12" x14ac:dyDescent="0.35">
      <c r="A742" t="s">
        <v>1703</v>
      </c>
      <c r="B742" t="s">
        <v>454</v>
      </c>
      <c r="C742" t="s">
        <v>9</v>
      </c>
      <c r="D742" t="s">
        <v>1704</v>
      </c>
      <c r="E742" t="b">
        <v>1</v>
      </c>
      <c r="F742" s="24">
        <f>VLOOKUP(Table14[[#This Row],[menu_id]],Table2[#All],2,0)</f>
        <v>43559</v>
      </c>
      <c r="G742" t="str">
        <f>VLOOKUP(Table14[[#This Row],[menu_id]],Table2[#All],3,0)</f>
        <v>9fd60e7368e1</v>
      </c>
      <c r="H742" t="str">
        <f>VLOOKUP(Table14[[#This Row],[menu_id]],Table2[#All],4,0)</f>
        <v>a5a1955b27fc</v>
      </c>
      <c r="I742">
        <f>VLOOKUP(Table14[[#This Row],[menu_id]],Table2[#All],5,0)</f>
        <v>5.5</v>
      </c>
      <c r="J742">
        <f>VLOOKUP(Table14[[#This Row],[menu_id]],Table2[#All],6,0)</f>
        <v>11.5</v>
      </c>
      <c r="K742" t="str">
        <f>VLOOKUP(Table14[[#This Row],[menu_id]],Table2[#All],7,0)</f>
        <v>lunch</v>
      </c>
      <c r="L742" t="str">
        <f>VLOOKUP(Table14[[#This Row],[menu_id]],Table2[#All],8,0)</f>
        <v>Chicago</v>
      </c>
    </row>
    <row r="743" spans="1:12" x14ac:dyDescent="0.35">
      <c r="A743" t="s">
        <v>1705</v>
      </c>
      <c r="B743" t="s">
        <v>20</v>
      </c>
      <c r="C743" t="s">
        <v>9</v>
      </c>
      <c r="D743" t="s">
        <v>1706</v>
      </c>
      <c r="E743" t="b">
        <v>1</v>
      </c>
      <c r="F743" s="24">
        <f>VLOOKUP(Table14[[#This Row],[menu_id]],Table2[#All],2,0)</f>
        <v>43557</v>
      </c>
      <c r="G743" t="str">
        <f>VLOOKUP(Table14[[#This Row],[menu_id]],Table2[#All],3,0)</f>
        <v>59c228acd21f</v>
      </c>
      <c r="H743" t="str">
        <f>VLOOKUP(Table14[[#This Row],[menu_id]],Table2[#All],4,0)</f>
        <v>ffcff44b013c</v>
      </c>
      <c r="I743">
        <f>VLOOKUP(Table14[[#This Row],[menu_id]],Table2[#All],5,0)</f>
        <v>5.25</v>
      </c>
      <c r="J743">
        <f>VLOOKUP(Table14[[#This Row],[menu_id]],Table2[#All],6,0)</f>
        <v>10.1</v>
      </c>
      <c r="K743" t="str">
        <f>VLOOKUP(Table14[[#This Row],[menu_id]],Table2[#All],7,0)</f>
        <v>lunch</v>
      </c>
      <c r="L743" t="str">
        <f>VLOOKUP(Table14[[#This Row],[menu_id]],Table2[#All],8,0)</f>
        <v>Seattle</v>
      </c>
    </row>
    <row r="744" spans="1:12" x14ac:dyDescent="0.35">
      <c r="A744" t="s">
        <v>1707</v>
      </c>
      <c r="B744" t="s">
        <v>65</v>
      </c>
      <c r="C744" t="s">
        <v>9</v>
      </c>
      <c r="D744" t="s">
        <v>1708</v>
      </c>
      <c r="E744" t="b">
        <v>1</v>
      </c>
      <c r="F744" s="24">
        <f>VLOOKUP(Table14[[#This Row],[menu_id]],Table2[#All],2,0)</f>
        <v>43563</v>
      </c>
      <c r="G744" t="str">
        <f>VLOOKUP(Table14[[#This Row],[menu_id]],Table2[#All],3,0)</f>
        <v>0eb481a71049</v>
      </c>
      <c r="H744" t="str">
        <f>VLOOKUP(Table14[[#This Row],[menu_id]],Table2[#All],4,0)</f>
        <v>5bf0c6f38e1d</v>
      </c>
      <c r="I744">
        <f>VLOOKUP(Table14[[#This Row],[menu_id]],Table2[#All],5,0)</f>
        <v>5.5</v>
      </c>
      <c r="J744">
        <f>VLOOKUP(Table14[[#This Row],[menu_id]],Table2[#All],6,0)</f>
        <v>10.1</v>
      </c>
      <c r="K744" t="str">
        <f>VLOOKUP(Table14[[#This Row],[menu_id]],Table2[#All],7,0)</f>
        <v>lunch</v>
      </c>
      <c r="L744" t="str">
        <f>VLOOKUP(Table14[[#This Row],[menu_id]],Table2[#All],8,0)</f>
        <v>Seattle</v>
      </c>
    </row>
    <row r="745" spans="1:12" x14ac:dyDescent="0.35">
      <c r="A745" t="s">
        <v>1709</v>
      </c>
      <c r="B745" t="s">
        <v>46</v>
      </c>
      <c r="C745" t="s">
        <v>9</v>
      </c>
      <c r="D745" t="s">
        <v>1710</v>
      </c>
      <c r="E745" t="b">
        <v>1</v>
      </c>
      <c r="F745" s="24">
        <f>VLOOKUP(Table14[[#This Row],[menu_id]],Table2[#All],2,0)</f>
        <v>43566</v>
      </c>
      <c r="G745" t="str">
        <f>VLOOKUP(Table14[[#This Row],[menu_id]],Table2[#All],3,0)</f>
        <v>418ef21ccc73</v>
      </c>
      <c r="H745" t="str">
        <f>VLOOKUP(Table14[[#This Row],[menu_id]],Table2[#All],4,0)</f>
        <v>76e224451ab7</v>
      </c>
      <c r="I745">
        <f>VLOOKUP(Table14[[#This Row],[menu_id]],Table2[#All],5,0)</f>
        <v>5.5</v>
      </c>
      <c r="J745">
        <f>VLOOKUP(Table14[[#This Row],[menu_id]],Table2[#All],6,0)</f>
        <v>10.1</v>
      </c>
      <c r="K745" t="str">
        <f>VLOOKUP(Table14[[#This Row],[menu_id]],Table2[#All],7,0)</f>
        <v>lunch</v>
      </c>
      <c r="L745" t="str">
        <f>VLOOKUP(Table14[[#This Row],[menu_id]],Table2[#All],8,0)</f>
        <v>Seattle</v>
      </c>
    </row>
    <row r="746" spans="1:12" x14ac:dyDescent="0.35">
      <c r="A746" t="s">
        <v>1711</v>
      </c>
      <c r="B746" t="s">
        <v>202</v>
      </c>
      <c r="C746" t="s">
        <v>9</v>
      </c>
      <c r="D746" t="s">
        <v>1712</v>
      </c>
      <c r="E746" t="b">
        <v>1</v>
      </c>
      <c r="F746" s="24">
        <f>VLOOKUP(Table14[[#This Row],[menu_id]],Table2[#All],2,0)</f>
        <v>43563</v>
      </c>
      <c r="G746" t="str">
        <f>VLOOKUP(Table14[[#This Row],[menu_id]],Table2[#All],3,0)</f>
        <v>edfff5bf01fa</v>
      </c>
      <c r="H746" t="str">
        <f>VLOOKUP(Table14[[#This Row],[menu_id]],Table2[#All],4,0)</f>
        <v>8537e1327cdb</v>
      </c>
      <c r="I746">
        <f>VLOOKUP(Table14[[#This Row],[menu_id]],Table2[#All],5,0)</f>
        <v>4.95</v>
      </c>
      <c r="J746">
        <f>VLOOKUP(Table14[[#This Row],[menu_id]],Table2[#All],6,0)</f>
        <v>10.1</v>
      </c>
      <c r="K746" t="str">
        <f>VLOOKUP(Table14[[#This Row],[menu_id]],Table2[#All],7,0)</f>
        <v>lunch</v>
      </c>
      <c r="L746" t="str">
        <f>VLOOKUP(Table14[[#This Row],[menu_id]],Table2[#All],8,0)</f>
        <v>Seattle</v>
      </c>
    </row>
    <row r="747" spans="1:12" x14ac:dyDescent="0.35">
      <c r="A747" t="s">
        <v>1713</v>
      </c>
      <c r="B747" t="s">
        <v>72</v>
      </c>
      <c r="C747" t="s">
        <v>9</v>
      </c>
      <c r="D747" t="s">
        <v>1714</v>
      </c>
      <c r="E747" t="b">
        <v>1</v>
      </c>
      <c r="F747" s="24">
        <f>VLOOKUP(Table14[[#This Row],[menu_id]],Table2[#All],2,0)</f>
        <v>43564</v>
      </c>
      <c r="G747" t="str">
        <f>VLOOKUP(Table14[[#This Row],[menu_id]],Table2[#All],3,0)</f>
        <v>ee2605cecdb2</v>
      </c>
      <c r="H747" t="str">
        <f>VLOOKUP(Table14[[#This Row],[menu_id]],Table2[#All],4,0)</f>
        <v>76e224451ab7</v>
      </c>
      <c r="I747">
        <f>VLOOKUP(Table14[[#This Row],[menu_id]],Table2[#All],5,0)</f>
        <v>5.5</v>
      </c>
      <c r="J747">
        <f>VLOOKUP(Table14[[#This Row],[menu_id]],Table2[#All],6,0)</f>
        <v>10.1</v>
      </c>
      <c r="K747" t="str">
        <f>VLOOKUP(Table14[[#This Row],[menu_id]],Table2[#All],7,0)</f>
        <v>lunch</v>
      </c>
      <c r="L747" t="str">
        <f>VLOOKUP(Table14[[#This Row],[menu_id]],Table2[#All],8,0)</f>
        <v>Seattle</v>
      </c>
    </row>
    <row r="748" spans="1:12" x14ac:dyDescent="0.35">
      <c r="A748" t="s">
        <v>1715</v>
      </c>
      <c r="B748" t="s">
        <v>486</v>
      </c>
      <c r="C748" t="s">
        <v>9</v>
      </c>
      <c r="D748" t="s">
        <v>1716</v>
      </c>
      <c r="E748" t="b">
        <v>1</v>
      </c>
      <c r="F748" s="24">
        <f>VLOOKUP(Table14[[#This Row],[menu_id]],Table2[#All],2,0)</f>
        <v>43567</v>
      </c>
      <c r="G748" t="str">
        <f>VLOOKUP(Table14[[#This Row],[menu_id]],Table2[#All],3,0)</f>
        <v>3494eefb1729</v>
      </c>
      <c r="H748" t="str">
        <f>VLOOKUP(Table14[[#This Row],[menu_id]],Table2[#All],4,0)</f>
        <v>7342b9fc3434</v>
      </c>
      <c r="I748">
        <f>VLOOKUP(Table14[[#This Row],[menu_id]],Table2[#All],5,0)</f>
        <v>4.5</v>
      </c>
      <c r="J748">
        <f>VLOOKUP(Table14[[#This Row],[menu_id]],Table2[#All],6,0)</f>
        <v>11.5</v>
      </c>
      <c r="K748" t="str">
        <f>VLOOKUP(Table14[[#This Row],[menu_id]],Table2[#All],7,0)</f>
        <v>lunch</v>
      </c>
      <c r="L748" t="str">
        <f>VLOOKUP(Table14[[#This Row],[menu_id]],Table2[#All],8,0)</f>
        <v>Chicago</v>
      </c>
    </row>
    <row r="749" spans="1:12" x14ac:dyDescent="0.35">
      <c r="A749" t="s">
        <v>1717</v>
      </c>
      <c r="B749" t="s">
        <v>324</v>
      </c>
      <c r="C749" t="s">
        <v>9</v>
      </c>
      <c r="D749" t="s">
        <v>1718</v>
      </c>
      <c r="E749" t="b">
        <v>1</v>
      </c>
      <c r="F749" s="24">
        <f>VLOOKUP(Table14[[#This Row],[menu_id]],Table2[#All],2,0)</f>
        <v>43558</v>
      </c>
      <c r="G749" t="str">
        <f>VLOOKUP(Table14[[#This Row],[menu_id]],Table2[#All],3,0)</f>
        <v>1028a38ad71e</v>
      </c>
      <c r="H749" t="str">
        <f>VLOOKUP(Table14[[#This Row],[menu_id]],Table2[#All],4,0)</f>
        <v>7d8b8e0a0ebb</v>
      </c>
      <c r="I749">
        <f>VLOOKUP(Table14[[#This Row],[menu_id]],Table2[#All],5,0)</f>
        <v>5.5</v>
      </c>
      <c r="J749">
        <f>VLOOKUP(Table14[[#This Row],[menu_id]],Table2[#All],6,0)</f>
        <v>10.1</v>
      </c>
      <c r="K749" t="str">
        <f>VLOOKUP(Table14[[#This Row],[menu_id]],Table2[#All],7,0)</f>
        <v>lunch</v>
      </c>
      <c r="L749" t="str">
        <f>VLOOKUP(Table14[[#This Row],[menu_id]],Table2[#All],8,0)</f>
        <v>Seattle</v>
      </c>
    </row>
    <row r="750" spans="1:12" x14ac:dyDescent="0.35">
      <c r="A750" t="s">
        <v>1719</v>
      </c>
      <c r="B750" t="s">
        <v>112</v>
      </c>
      <c r="C750" t="s">
        <v>9</v>
      </c>
      <c r="D750" t="s">
        <v>1720</v>
      </c>
      <c r="E750" t="b">
        <v>1</v>
      </c>
      <c r="F750" s="24">
        <f>VLOOKUP(Table14[[#This Row],[menu_id]],Table2[#All],2,0)</f>
        <v>43564</v>
      </c>
      <c r="G750" t="str">
        <f>VLOOKUP(Table14[[#This Row],[menu_id]],Table2[#All],3,0)</f>
        <v>5b78a469f6af</v>
      </c>
      <c r="H750" t="str">
        <f>VLOOKUP(Table14[[#This Row],[menu_id]],Table2[#All],4,0)</f>
        <v>afa55d0e0004</v>
      </c>
      <c r="I750">
        <f>VLOOKUP(Table14[[#This Row],[menu_id]],Table2[#All],5,0)</f>
        <v>5.99</v>
      </c>
      <c r="J750">
        <f>VLOOKUP(Table14[[#This Row],[menu_id]],Table2[#All],6,0)</f>
        <v>11.5</v>
      </c>
      <c r="K750" t="str">
        <f>VLOOKUP(Table14[[#This Row],[menu_id]],Table2[#All],7,0)</f>
        <v>lunch</v>
      </c>
      <c r="L750" t="str">
        <f>VLOOKUP(Table14[[#This Row],[menu_id]],Table2[#All],8,0)</f>
        <v>Chicago</v>
      </c>
    </row>
    <row r="751" spans="1:12" x14ac:dyDescent="0.35">
      <c r="A751" t="s">
        <v>1721</v>
      </c>
      <c r="B751" t="s">
        <v>57</v>
      </c>
      <c r="C751" t="s">
        <v>9</v>
      </c>
      <c r="D751" t="s">
        <v>1722</v>
      </c>
      <c r="E751" t="b">
        <v>1</v>
      </c>
      <c r="F751" s="24">
        <f>VLOOKUP(Table14[[#This Row],[menu_id]],Table2[#All],2,0)</f>
        <v>43567</v>
      </c>
      <c r="G751" t="str">
        <f>VLOOKUP(Table14[[#This Row],[menu_id]],Table2[#All],3,0)</f>
        <v>e40c412711c8</v>
      </c>
      <c r="H751" t="str">
        <f>VLOOKUP(Table14[[#This Row],[menu_id]],Table2[#All],4,0)</f>
        <v>af725ef93704</v>
      </c>
      <c r="I751">
        <f>VLOOKUP(Table14[[#This Row],[menu_id]],Table2[#All],5,0)</f>
        <v>5.5</v>
      </c>
      <c r="J751">
        <f>VLOOKUP(Table14[[#This Row],[menu_id]],Table2[#All],6,0)</f>
        <v>10.1</v>
      </c>
      <c r="K751" t="str">
        <f>VLOOKUP(Table14[[#This Row],[menu_id]],Table2[#All],7,0)</f>
        <v>lunch</v>
      </c>
      <c r="L751" t="str">
        <f>VLOOKUP(Table14[[#This Row],[menu_id]],Table2[#All],8,0)</f>
        <v>Seattle</v>
      </c>
    </row>
    <row r="752" spans="1:12" x14ac:dyDescent="0.35">
      <c r="A752" t="s">
        <v>1723</v>
      </c>
      <c r="B752" t="s">
        <v>401</v>
      </c>
      <c r="C752" t="s">
        <v>9</v>
      </c>
      <c r="D752" t="s">
        <v>1724</v>
      </c>
      <c r="E752" t="b">
        <v>1</v>
      </c>
      <c r="F752" s="24">
        <f>VLOOKUP(Table14[[#This Row],[menu_id]],Table2[#All],2,0)</f>
        <v>43560</v>
      </c>
      <c r="G752" t="str">
        <f>VLOOKUP(Table14[[#This Row],[menu_id]],Table2[#All],3,0)</f>
        <v>25ca004fbc86</v>
      </c>
      <c r="H752" t="str">
        <f>VLOOKUP(Table14[[#This Row],[menu_id]],Table2[#All],4,0)</f>
        <v>a7d17284ed4d</v>
      </c>
      <c r="I752">
        <f>VLOOKUP(Table14[[#This Row],[menu_id]],Table2[#All],5,0)</f>
        <v>4.45</v>
      </c>
      <c r="J752">
        <f>VLOOKUP(Table14[[#This Row],[menu_id]],Table2[#All],6,0)</f>
        <v>11.5</v>
      </c>
      <c r="K752" t="str">
        <f>VLOOKUP(Table14[[#This Row],[menu_id]],Table2[#All],7,0)</f>
        <v>lunch</v>
      </c>
      <c r="L752" t="str">
        <f>VLOOKUP(Table14[[#This Row],[menu_id]],Table2[#All],8,0)</f>
        <v>Chicago</v>
      </c>
    </row>
    <row r="753" spans="1:12" x14ac:dyDescent="0.35">
      <c r="A753" t="s">
        <v>1725</v>
      </c>
      <c r="B753" t="s">
        <v>68</v>
      </c>
      <c r="C753" t="s">
        <v>9</v>
      </c>
      <c r="D753" t="s">
        <v>1726</v>
      </c>
      <c r="E753" t="b">
        <v>1</v>
      </c>
      <c r="F753" s="24">
        <f>VLOOKUP(Table14[[#This Row],[menu_id]],Table2[#All],2,0)</f>
        <v>43560</v>
      </c>
      <c r="G753" t="str">
        <f>VLOOKUP(Table14[[#This Row],[menu_id]],Table2[#All],3,0)</f>
        <v>f89ec17a8f5f</v>
      </c>
      <c r="H753" t="str">
        <f>VLOOKUP(Table14[[#This Row],[menu_id]],Table2[#All],4,0)</f>
        <v>a06b1ea8c279</v>
      </c>
      <c r="I753">
        <f>VLOOKUP(Table14[[#This Row],[menu_id]],Table2[#All],5,0)</f>
        <v>6.8</v>
      </c>
      <c r="J753">
        <f>VLOOKUP(Table14[[#This Row],[menu_id]],Table2[#All],6,0)</f>
        <v>10.1</v>
      </c>
      <c r="K753" t="str">
        <f>VLOOKUP(Table14[[#This Row],[menu_id]],Table2[#All],7,0)</f>
        <v>lunch</v>
      </c>
      <c r="L753" t="str">
        <f>VLOOKUP(Table14[[#This Row],[menu_id]],Table2[#All],8,0)</f>
        <v>Seattle</v>
      </c>
    </row>
    <row r="754" spans="1:12" x14ac:dyDescent="0.35">
      <c r="A754" t="s">
        <v>1727</v>
      </c>
      <c r="B754" t="s">
        <v>129</v>
      </c>
      <c r="C754" t="s">
        <v>9</v>
      </c>
      <c r="D754" t="s">
        <v>1728</v>
      </c>
      <c r="E754" t="b">
        <v>1</v>
      </c>
      <c r="F754" s="24">
        <f>VLOOKUP(Table14[[#This Row],[menu_id]],Table2[#All],2,0)</f>
        <v>43563</v>
      </c>
      <c r="G754" t="str">
        <f>VLOOKUP(Table14[[#This Row],[menu_id]],Table2[#All],3,0)</f>
        <v>e6988f5baa00</v>
      </c>
      <c r="H754" t="str">
        <f>VLOOKUP(Table14[[#This Row],[menu_id]],Table2[#All],4,0)</f>
        <v>c8951056cc8c</v>
      </c>
      <c r="I754">
        <f>VLOOKUP(Table14[[#This Row],[menu_id]],Table2[#All],5,0)</f>
        <v>6.64</v>
      </c>
      <c r="J754">
        <f>VLOOKUP(Table14[[#This Row],[menu_id]],Table2[#All],6,0)</f>
        <v>11.5</v>
      </c>
      <c r="K754" t="str">
        <f>VLOOKUP(Table14[[#This Row],[menu_id]],Table2[#All],7,0)</f>
        <v>lunch</v>
      </c>
      <c r="L754" t="str">
        <f>VLOOKUP(Table14[[#This Row],[menu_id]],Table2[#All],8,0)</f>
        <v>Chicago</v>
      </c>
    </row>
    <row r="755" spans="1:12" x14ac:dyDescent="0.35">
      <c r="A755" t="s">
        <v>1729</v>
      </c>
      <c r="B755" t="s">
        <v>86</v>
      </c>
      <c r="C755" t="s">
        <v>9</v>
      </c>
      <c r="D755" t="s">
        <v>1598</v>
      </c>
      <c r="E755" t="b">
        <v>1</v>
      </c>
      <c r="F755" s="24">
        <f>VLOOKUP(Table14[[#This Row],[menu_id]],Table2[#All],2,0)</f>
        <v>43560</v>
      </c>
      <c r="G755" t="str">
        <f>VLOOKUP(Table14[[#This Row],[menu_id]],Table2[#All],3,0)</f>
        <v>1def3455f809</v>
      </c>
      <c r="H755" t="str">
        <f>VLOOKUP(Table14[[#This Row],[menu_id]],Table2[#All],4,0)</f>
        <v>2a11908c23df</v>
      </c>
      <c r="I755">
        <f>VLOOKUP(Table14[[#This Row],[menu_id]],Table2[#All],5,0)</f>
        <v>6</v>
      </c>
      <c r="J755">
        <f>VLOOKUP(Table14[[#This Row],[menu_id]],Table2[#All],6,0)</f>
        <v>10.1</v>
      </c>
      <c r="K755" t="str">
        <f>VLOOKUP(Table14[[#This Row],[menu_id]],Table2[#All],7,0)</f>
        <v>lunch</v>
      </c>
      <c r="L755" t="str">
        <f>VLOOKUP(Table14[[#This Row],[menu_id]],Table2[#All],8,0)</f>
        <v>Seattle</v>
      </c>
    </row>
    <row r="756" spans="1:12" x14ac:dyDescent="0.35">
      <c r="A756" t="s">
        <v>1730</v>
      </c>
      <c r="B756" t="s">
        <v>169</v>
      </c>
      <c r="C756" t="s">
        <v>9</v>
      </c>
      <c r="D756" t="s">
        <v>1731</v>
      </c>
      <c r="E756" t="b">
        <v>1</v>
      </c>
      <c r="F756" s="24">
        <f>VLOOKUP(Table14[[#This Row],[menu_id]],Table2[#All],2,0)</f>
        <v>43558</v>
      </c>
      <c r="G756" t="str">
        <f>VLOOKUP(Table14[[#This Row],[menu_id]],Table2[#All],3,0)</f>
        <v>23a0e7fa78c4</v>
      </c>
      <c r="H756" t="str">
        <f>VLOOKUP(Table14[[#This Row],[menu_id]],Table2[#All],4,0)</f>
        <v>d8487b4ed428</v>
      </c>
      <c r="I756">
        <f>VLOOKUP(Table14[[#This Row],[menu_id]],Table2[#All],5,0)</f>
        <v>5.9</v>
      </c>
      <c r="J756">
        <f>VLOOKUP(Table14[[#This Row],[menu_id]],Table2[#All],6,0)</f>
        <v>11.5</v>
      </c>
      <c r="K756" t="str">
        <f>VLOOKUP(Table14[[#This Row],[menu_id]],Table2[#All],7,0)</f>
        <v>lunch</v>
      </c>
      <c r="L756" t="str">
        <f>VLOOKUP(Table14[[#This Row],[menu_id]],Table2[#All],8,0)</f>
        <v>Chicago</v>
      </c>
    </row>
    <row r="757" spans="1:12" x14ac:dyDescent="0.35">
      <c r="A757" t="s">
        <v>1732</v>
      </c>
      <c r="B757" t="s">
        <v>437</v>
      </c>
      <c r="C757" t="s">
        <v>9</v>
      </c>
      <c r="D757" t="s">
        <v>1733</v>
      </c>
      <c r="E757" t="b">
        <v>1</v>
      </c>
      <c r="F757" s="24">
        <f>VLOOKUP(Table14[[#This Row],[menu_id]],Table2[#All],2,0)</f>
        <v>43565</v>
      </c>
      <c r="G757" t="str">
        <f>VLOOKUP(Table14[[#This Row],[menu_id]],Table2[#All],3,0)</f>
        <v>56e430d2a490</v>
      </c>
      <c r="H757" t="str">
        <f>VLOOKUP(Table14[[#This Row],[menu_id]],Table2[#All],4,0)</f>
        <v>4c9c18f960f7</v>
      </c>
      <c r="I757">
        <f>VLOOKUP(Table14[[#This Row],[menu_id]],Table2[#All],5,0)</f>
        <v>6.75</v>
      </c>
      <c r="J757">
        <f>VLOOKUP(Table14[[#This Row],[menu_id]],Table2[#All],6,0)</f>
        <v>10.1</v>
      </c>
      <c r="K757" t="str">
        <f>VLOOKUP(Table14[[#This Row],[menu_id]],Table2[#All],7,0)</f>
        <v>lunch</v>
      </c>
      <c r="L757" t="str">
        <f>VLOOKUP(Table14[[#This Row],[menu_id]],Table2[#All],8,0)</f>
        <v>Seattle</v>
      </c>
    </row>
    <row r="758" spans="1:12" x14ac:dyDescent="0.35">
      <c r="A758" t="s">
        <v>1734</v>
      </c>
      <c r="B758" t="s">
        <v>552</v>
      </c>
      <c r="C758" t="s">
        <v>9</v>
      </c>
      <c r="D758" t="s">
        <v>1735</v>
      </c>
      <c r="E758" t="b">
        <v>1</v>
      </c>
      <c r="F758" s="24">
        <f>VLOOKUP(Table14[[#This Row],[menu_id]],Table2[#All],2,0)</f>
        <v>43560</v>
      </c>
      <c r="G758" t="str">
        <f>VLOOKUP(Table14[[#This Row],[menu_id]],Table2[#All],3,0)</f>
        <v>a65e92d53f62</v>
      </c>
      <c r="H758" t="str">
        <f>VLOOKUP(Table14[[#This Row],[menu_id]],Table2[#All],4,0)</f>
        <v>1134b2882b2e</v>
      </c>
      <c r="I758">
        <f>VLOOKUP(Table14[[#This Row],[menu_id]],Table2[#All],5,0)</f>
        <v>5.25</v>
      </c>
      <c r="J758">
        <f>VLOOKUP(Table14[[#This Row],[menu_id]],Table2[#All],6,0)</f>
        <v>10.1</v>
      </c>
      <c r="K758" t="str">
        <f>VLOOKUP(Table14[[#This Row],[menu_id]],Table2[#All],7,0)</f>
        <v>lunch</v>
      </c>
      <c r="L758" t="str">
        <f>VLOOKUP(Table14[[#This Row],[menu_id]],Table2[#All],8,0)</f>
        <v>Seattle</v>
      </c>
    </row>
    <row r="759" spans="1:12" x14ac:dyDescent="0.35">
      <c r="A759" t="s">
        <v>1736</v>
      </c>
      <c r="B759" t="s">
        <v>155</v>
      </c>
      <c r="C759" t="s">
        <v>9</v>
      </c>
      <c r="D759" t="s">
        <v>1737</v>
      </c>
      <c r="E759" t="b">
        <v>0</v>
      </c>
      <c r="F759" s="24">
        <f>VLOOKUP(Table14[[#This Row],[menu_id]],Table2[#All],2,0)</f>
        <v>43566</v>
      </c>
      <c r="G759" t="str">
        <f>VLOOKUP(Table14[[#This Row],[menu_id]],Table2[#All],3,0)</f>
        <v>df94eb67fff2</v>
      </c>
      <c r="H759" t="str">
        <f>VLOOKUP(Table14[[#This Row],[menu_id]],Table2[#All],4,0)</f>
        <v>64216152ce0a</v>
      </c>
      <c r="I759">
        <f>VLOOKUP(Table14[[#This Row],[menu_id]],Table2[#All],5,0)</f>
        <v>6</v>
      </c>
      <c r="J759">
        <f>VLOOKUP(Table14[[#This Row],[menu_id]],Table2[#All],6,0)</f>
        <v>11.5</v>
      </c>
      <c r="K759" t="str">
        <f>VLOOKUP(Table14[[#This Row],[menu_id]],Table2[#All],7,0)</f>
        <v>lunch</v>
      </c>
      <c r="L759" t="str">
        <f>VLOOKUP(Table14[[#This Row],[menu_id]],Table2[#All],8,0)</f>
        <v>Chicago</v>
      </c>
    </row>
    <row r="760" spans="1:12" x14ac:dyDescent="0.35">
      <c r="A760" t="s">
        <v>1738</v>
      </c>
      <c r="B760" t="s">
        <v>330</v>
      </c>
      <c r="C760" t="s">
        <v>9</v>
      </c>
      <c r="D760" t="s">
        <v>1739</v>
      </c>
      <c r="E760" t="b">
        <v>1</v>
      </c>
      <c r="F760" s="24">
        <f>VLOOKUP(Table14[[#This Row],[menu_id]],Table2[#All],2,0)</f>
        <v>43559</v>
      </c>
      <c r="G760" t="str">
        <f>VLOOKUP(Table14[[#This Row],[menu_id]],Table2[#All],3,0)</f>
        <v>10aee25b350a</v>
      </c>
      <c r="H760" t="str">
        <f>VLOOKUP(Table14[[#This Row],[menu_id]],Table2[#All],4,0)</f>
        <v>7931e2eb8ace</v>
      </c>
      <c r="I760">
        <f>VLOOKUP(Table14[[#This Row],[menu_id]],Table2[#All],5,0)</f>
        <v>4.5</v>
      </c>
      <c r="J760">
        <f>VLOOKUP(Table14[[#This Row],[menu_id]],Table2[#All],6,0)</f>
        <v>11.5</v>
      </c>
      <c r="K760" t="str">
        <f>VLOOKUP(Table14[[#This Row],[menu_id]],Table2[#All],7,0)</f>
        <v>lunch</v>
      </c>
      <c r="L760" t="str">
        <f>VLOOKUP(Table14[[#This Row],[menu_id]],Table2[#All],8,0)</f>
        <v>Chicago</v>
      </c>
    </row>
    <row r="761" spans="1:12" x14ac:dyDescent="0.35">
      <c r="A761" t="s">
        <v>1740</v>
      </c>
      <c r="B761" t="s">
        <v>611</v>
      </c>
      <c r="C761" t="s">
        <v>9</v>
      </c>
      <c r="D761" t="s">
        <v>1741</v>
      </c>
      <c r="E761" t="b">
        <v>1</v>
      </c>
      <c r="F761" s="24">
        <f>VLOOKUP(Table14[[#This Row],[menu_id]],Table2[#All],2,0)</f>
        <v>43557</v>
      </c>
      <c r="G761" t="str">
        <f>VLOOKUP(Table14[[#This Row],[menu_id]],Table2[#All],3,0)</f>
        <v>8b917aa7343a</v>
      </c>
      <c r="H761" t="str">
        <f>VLOOKUP(Table14[[#This Row],[menu_id]],Table2[#All],4,0)</f>
        <v>8642ae977d96</v>
      </c>
      <c r="I761">
        <f>VLOOKUP(Table14[[#This Row],[menu_id]],Table2[#All],5,0)</f>
        <v>5.99</v>
      </c>
      <c r="J761">
        <f>VLOOKUP(Table14[[#This Row],[menu_id]],Table2[#All],6,0)</f>
        <v>11.5</v>
      </c>
      <c r="K761" t="str">
        <f>VLOOKUP(Table14[[#This Row],[menu_id]],Table2[#All],7,0)</f>
        <v>lunch</v>
      </c>
      <c r="L761" t="str">
        <f>VLOOKUP(Table14[[#This Row],[menu_id]],Table2[#All],8,0)</f>
        <v>Chicago</v>
      </c>
    </row>
    <row r="762" spans="1:12" x14ac:dyDescent="0.35">
      <c r="A762" t="s">
        <v>1742</v>
      </c>
      <c r="B762" t="s">
        <v>76</v>
      </c>
      <c r="C762" t="s">
        <v>9</v>
      </c>
      <c r="D762" t="s">
        <v>1743</v>
      </c>
      <c r="E762" t="b">
        <v>1</v>
      </c>
      <c r="F762" s="24">
        <f>VLOOKUP(Table14[[#This Row],[menu_id]],Table2[#All],2,0)</f>
        <v>43558</v>
      </c>
      <c r="G762" t="str">
        <f>VLOOKUP(Table14[[#This Row],[menu_id]],Table2[#All],3,0)</f>
        <v>32432515b0ad</v>
      </c>
      <c r="H762" t="str">
        <f>VLOOKUP(Table14[[#This Row],[menu_id]],Table2[#All],4,0)</f>
        <v>1fda2070304d</v>
      </c>
      <c r="I762">
        <f>VLOOKUP(Table14[[#This Row],[menu_id]],Table2[#All],5,0)</f>
        <v>5.5</v>
      </c>
      <c r="J762">
        <f>VLOOKUP(Table14[[#This Row],[menu_id]],Table2[#All],6,0)</f>
        <v>10.1</v>
      </c>
      <c r="K762" t="str">
        <f>VLOOKUP(Table14[[#This Row],[menu_id]],Table2[#All],7,0)</f>
        <v>lunch</v>
      </c>
      <c r="L762" t="str">
        <f>VLOOKUP(Table14[[#This Row],[menu_id]],Table2[#All],8,0)</f>
        <v>Seattle</v>
      </c>
    </row>
    <row r="763" spans="1:12" x14ac:dyDescent="0.35">
      <c r="A763" t="s">
        <v>1744</v>
      </c>
      <c r="B763" t="s">
        <v>52</v>
      </c>
      <c r="C763" t="s">
        <v>9</v>
      </c>
      <c r="D763" t="s">
        <v>1745</v>
      </c>
      <c r="E763" t="b">
        <v>1</v>
      </c>
      <c r="F763" s="24">
        <f>VLOOKUP(Table14[[#This Row],[menu_id]],Table2[#All],2,0)</f>
        <v>43557</v>
      </c>
      <c r="G763" t="str">
        <f>VLOOKUP(Table14[[#This Row],[menu_id]],Table2[#All],3,0)</f>
        <v>99dbc3b2d75c</v>
      </c>
      <c r="H763" t="str">
        <f>VLOOKUP(Table14[[#This Row],[menu_id]],Table2[#All],4,0)</f>
        <v>d7730782fbfb</v>
      </c>
      <c r="I763">
        <f>VLOOKUP(Table14[[#This Row],[menu_id]],Table2[#All],5,0)</f>
        <v>5.75</v>
      </c>
      <c r="J763">
        <f>VLOOKUP(Table14[[#This Row],[menu_id]],Table2[#All],6,0)</f>
        <v>10.1</v>
      </c>
      <c r="K763" t="str">
        <f>VLOOKUP(Table14[[#This Row],[menu_id]],Table2[#All],7,0)</f>
        <v>lunch</v>
      </c>
      <c r="L763" t="str">
        <f>VLOOKUP(Table14[[#This Row],[menu_id]],Table2[#All],8,0)</f>
        <v>Seattle</v>
      </c>
    </row>
    <row r="764" spans="1:12" x14ac:dyDescent="0.35">
      <c r="A764" t="s">
        <v>1746</v>
      </c>
      <c r="B764" t="s">
        <v>20</v>
      </c>
      <c r="C764" t="s">
        <v>9</v>
      </c>
      <c r="D764" t="s">
        <v>1174</v>
      </c>
      <c r="E764" t="b">
        <v>1</v>
      </c>
      <c r="F764" s="24">
        <f>VLOOKUP(Table14[[#This Row],[menu_id]],Table2[#All],2,0)</f>
        <v>43557</v>
      </c>
      <c r="G764" t="str">
        <f>VLOOKUP(Table14[[#This Row],[menu_id]],Table2[#All],3,0)</f>
        <v>59c228acd21f</v>
      </c>
      <c r="H764" t="str">
        <f>VLOOKUP(Table14[[#This Row],[menu_id]],Table2[#All],4,0)</f>
        <v>ffcff44b013c</v>
      </c>
      <c r="I764">
        <f>VLOOKUP(Table14[[#This Row],[menu_id]],Table2[#All],5,0)</f>
        <v>5.25</v>
      </c>
      <c r="J764">
        <f>VLOOKUP(Table14[[#This Row],[menu_id]],Table2[#All],6,0)</f>
        <v>10.1</v>
      </c>
      <c r="K764" t="str">
        <f>VLOOKUP(Table14[[#This Row],[menu_id]],Table2[#All],7,0)</f>
        <v>lunch</v>
      </c>
      <c r="L764" t="str">
        <f>VLOOKUP(Table14[[#This Row],[menu_id]],Table2[#All],8,0)</f>
        <v>Seattle</v>
      </c>
    </row>
    <row r="765" spans="1:12" x14ac:dyDescent="0.35">
      <c r="A765" t="s">
        <v>1747</v>
      </c>
      <c r="B765" t="s">
        <v>100</v>
      </c>
      <c r="C765" t="s">
        <v>9</v>
      </c>
      <c r="D765" t="s">
        <v>1748</v>
      </c>
      <c r="E765" t="b">
        <v>1</v>
      </c>
      <c r="F765" s="24">
        <f>VLOOKUP(Table14[[#This Row],[menu_id]],Table2[#All],2,0)</f>
        <v>43564</v>
      </c>
      <c r="G765" t="str">
        <f>VLOOKUP(Table14[[#This Row],[menu_id]],Table2[#All],3,0)</f>
        <v>d0e4efc702e0</v>
      </c>
      <c r="H765" t="str">
        <f>VLOOKUP(Table14[[#This Row],[menu_id]],Table2[#All],4,0)</f>
        <v>8cab6275ddb5</v>
      </c>
      <c r="I765">
        <f>VLOOKUP(Table14[[#This Row],[menu_id]],Table2[#All],5,0)</f>
        <v>5.75</v>
      </c>
      <c r="J765">
        <f>VLOOKUP(Table14[[#This Row],[menu_id]],Table2[#All],6,0)</f>
        <v>11.5</v>
      </c>
      <c r="K765" t="str">
        <f>VLOOKUP(Table14[[#This Row],[menu_id]],Table2[#All],7,0)</f>
        <v>lunch</v>
      </c>
      <c r="L765" t="str">
        <f>VLOOKUP(Table14[[#This Row],[menu_id]],Table2[#All],8,0)</f>
        <v>Chicago</v>
      </c>
    </row>
    <row r="766" spans="1:12" x14ac:dyDescent="0.35">
      <c r="A766" t="s">
        <v>1749</v>
      </c>
      <c r="B766" t="s">
        <v>20</v>
      </c>
      <c r="C766" t="s">
        <v>9</v>
      </c>
      <c r="D766" t="s">
        <v>1750</v>
      </c>
      <c r="E766" t="b">
        <v>1</v>
      </c>
      <c r="F766" s="24">
        <f>VLOOKUP(Table14[[#This Row],[menu_id]],Table2[#All],2,0)</f>
        <v>43557</v>
      </c>
      <c r="G766" t="str">
        <f>VLOOKUP(Table14[[#This Row],[menu_id]],Table2[#All],3,0)</f>
        <v>59c228acd21f</v>
      </c>
      <c r="H766" t="str">
        <f>VLOOKUP(Table14[[#This Row],[menu_id]],Table2[#All],4,0)</f>
        <v>ffcff44b013c</v>
      </c>
      <c r="I766">
        <f>VLOOKUP(Table14[[#This Row],[menu_id]],Table2[#All],5,0)</f>
        <v>5.25</v>
      </c>
      <c r="J766">
        <f>VLOOKUP(Table14[[#This Row],[menu_id]],Table2[#All],6,0)</f>
        <v>10.1</v>
      </c>
      <c r="K766" t="str">
        <f>VLOOKUP(Table14[[#This Row],[menu_id]],Table2[#All],7,0)</f>
        <v>lunch</v>
      </c>
      <c r="L766" t="str">
        <f>VLOOKUP(Table14[[#This Row],[menu_id]],Table2[#All],8,0)</f>
        <v>Seattle</v>
      </c>
    </row>
    <row r="767" spans="1:12" x14ac:dyDescent="0.35">
      <c r="A767" t="s">
        <v>1751</v>
      </c>
      <c r="B767" t="s">
        <v>139</v>
      </c>
      <c r="C767" t="s">
        <v>9</v>
      </c>
      <c r="D767" t="s">
        <v>1752</v>
      </c>
      <c r="E767" t="b">
        <v>1</v>
      </c>
      <c r="F767" s="24">
        <f>VLOOKUP(Table14[[#This Row],[menu_id]],Table2[#All],2,0)</f>
        <v>43556</v>
      </c>
      <c r="G767" t="str">
        <f>VLOOKUP(Table14[[#This Row],[menu_id]],Table2[#All],3,0)</f>
        <v>9adf6d17e5a9</v>
      </c>
      <c r="H767" t="str">
        <f>VLOOKUP(Table14[[#This Row],[menu_id]],Table2[#All],4,0)</f>
        <v>ad304fb4f951</v>
      </c>
      <c r="I767">
        <f>VLOOKUP(Table14[[#This Row],[menu_id]],Table2[#All],5,0)</f>
        <v>6.25</v>
      </c>
      <c r="J767">
        <f>VLOOKUP(Table14[[#This Row],[menu_id]],Table2[#All],6,0)</f>
        <v>10.1</v>
      </c>
      <c r="K767" t="str">
        <f>VLOOKUP(Table14[[#This Row],[menu_id]],Table2[#All],7,0)</f>
        <v>lunch</v>
      </c>
      <c r="L767" t="str">
        <f>VLOOKUP(Table14[[#This Row],[menu_id]],Table2[#All],8,0)</f>
        <v>Seattle</v>
      </c>
    </row>
    <row r="768" spans="1:12" x14ac:dyDescent="0.35">
      <c r="A768" t="s">
        <v>1753</v>
      </c>
      <c r="B768" t="s">
        <v>81</v>
      </c>
      <c r="C768" t="s">
        <v>9</v>
      </c>
      <c r="D768" t="s">
        <v>1754</v>
      </c>
      <c r="E768" t="b">
        <v>1</v>
      </c>
      <c r="F768" s="24">
        <f>VLOOKUP(Table14[[#This Row],[menu_id]],Table2[#All],2,0)</f>
        <v>43564</v>
      </c>
      <c r="G768" t="str">
        <f>VLOOKUP(Table14[[#This Row],[menu_id]],Table2[#All],3,0)</f>
        <v>9adf6d17e5a9</v>
      </c>
      <c r="H768" t="str">
        <f>VLOOKUP(Table14[[#This Row],[menu_id]],Table2[#All],4,0)</f>
        <v>ad304fb4f951</v>
      </c>
      <c r="I768">
        <f>VLOOKUP(Table14[[#This Row],[menu_id]],Table2[#All],5,0)</f>
        <v>6.25</v>
      </c>
      <c r="J768">
        <f>VLOOKUP(Table14[[#This Row],[menu_id]],Table2[#All],6,0)</f>
        <v>10.1</v>
      </c>
      <c r="K768" t="str">
        <f>VLOOKUP(Table14[[#This Row],[menu_id]],Table2[#All],7,0)</f>
        <v>lunch</v>
      </c>
      <c r="L768" t="str">
        <f>VLOOKUP(Table14[[#This Row],[menu_id]],Table2[#All],8,0)</f>
        <v>Seattle</v>
      </c>
    </row>
    <row r="769" spans="1:12" x14ac:dyDescent="0.35">
      <c r="A769" t="s">
        <v>1755</v>
      </c>
      <c r="B769" t="s">
        <v>225</v>
      </c>
      <c r="C769" t="s">
        <v>9</v>
      </c>
      <c r="D769" t="s">
        <v>1756</v>
      </c>
      <c r="E769" t="b">
        <v>1</v>
      </c>
      <c r="F769" s="24">
        <f>VLOOKUP(Table14[[#This Row],[menu_id]],Table2[#All],2,0)</f>
        <v>43559</v>
      </c>
      <c r="G769" t="str">
        <f>VLOOKUP(Table14[[#This Row],[menu_id]],Table2[#All],3,0)</f>
        <v>2e1282b7ffa0</v>
      </c>
      <c r="H769" t="str">
        <f>VLOOKUP(Table14[[#This Row],[menu_id]],Table2[#All],4,0)</f>
        <v>e7202ab74a2f</v>
      </c>
      <c r="I769">
        <f>VLOOKUP(Table14[[#This Row],[menu_id]],Table2[#All],5,0)</f>
        <v>5</v>
      </c>
      <c r="J769">
        <f>VLOOKUP(Table14[[#This Row],[menu_id]],Table2[#All],6,0)</f>
        <v>10.1</v>
      </c>
      <c r="K769" t="str">
        <f>VLOOKUP(Table14[[#This Row],[menu_id]],Table2[#All],7,0)</f>
        <v>lunch</v>
      </c>
      <c r="L769" t="str">
        <f>VLOOKUP(Table14[[#This Row],[menu_id]],Table2[#All],8,0)</f>
        <v>Seattle</v>
      </c>
    </row>
    <row r="770" spans="1:12" x14ac:dyDescent="0.35">
      <c r="A770" t="s">
        <v>1757</v>
      </c>
      <c r="B770" t="s">
        <v>62</v>
      </c>
      <c r="C770" t="s">
        <v>9</v>
      </c>
      <c r="D770" t="s">
        <v>1758</v>
      </c>
      <c r="E770" t="b">
        <v>1</v>
      </c>
      <c r="F770" s="24">
        <f>VLOOKUP(Table14[[#This Row],[menu_id]],Table2[#All],2,0)</f>
        <v>43563</v>
      </c>
      <c r="G770" t="str">
        <f>VLOOKUP(Table14[[#This Row],[menu_id]],Table2[#All],3,0)</f>
        <v>3e9b2a352a3a</v>
      </c>
      <c r="H770" t="str">
        <f>VLOOKUP(Table14[[#This Row],[menu_id]],Table2[#All],4,0)</f>
        <v>af725ef93704</v>
      </c>
      <c r="I770">
        <f>VLOOKUP(Table14[[#This Row],[menu_id]],Table2[#All],5,0)</f>
        <v>5.5</v>
      </c>
      <c r="J770">
        <f>VLOOKUP(Table14[[#This Row],[menu_id]],Table2[#All],6,0)</f>
        <v>10.1</v>
      </c>
      <c r="K770" t="str">
        <f>VLOOKUP(Table14[[#This Row],[menu_id]],Table2[#All],7,0)</f>
        <v>lunch</v>
      </c>
      <c r="L770" t="str">
        <f>VLOOKUP(Table14[[#This Row],[menu_id]],Table2[#All],8,0)</f>
        <v>Seattle</v>
      </c>
    </row>
    <row r="771" spans="1:12" x14ac:dyDescent="0.35">
      <c r="A771" t="s">
        <v>1759</v>
      </c>
      <c r="B771" t="s">
        <v>8</v>
      </c>
      <c r="C771" t="s">
        <v>9</v>
      </c>
      <c r="D771" t="s">
        <v>1650</v>
      </c>
      <c r="E771" t="b">
        <v>1</v>
      </c>
      <c r="F771" s="24">
        <f>VLOOKUP(Table14[[#This Row],[menu_id]],Table2[#All],2,0)</f>
        <v>43566</v>
      </c>
      <c r="G771" t="str">
        <f>VLOOKUP(Table14[[#This Row],[menu_id]],Table2[#All],3,0)</f>
        <v>e40c412711c8</v>
      </c>
      <c r="H771" t="str">
        <f>VLOOKUP(Table14[[#This Row],[menu_id]],Table2[#All],4,0)</f>
        <v>af725ef93704</v>
      </c>
      <c r="I771">
        <f>VLOOKUP(Table14[[#This Row],[menu_id]],Table2[#All],5,0)</f>
        <v>5.5</v>
      </c>
      <c r="J771">
        <f>VLOOKUP(Table14[[#This Row],[menu_id]],Table2[#All],6,0)</f>
        <v>10.1</v>
      </c>
      <c r="K771" t="str">
        <f>VLOOKUP(Table14[[#This Row],[menu_id]],Table2[#All],7,0)</f>
        <v>lunch</v>
      </c>
      <c r="L771" t="str">
        <f>VLOOKUP(Table14[[#This Row],[menu_id]],Table2[#All],8,0)</f>
        <v>Seattle</v>
      </c>
    </row>
    <row r="772" spans="1:12" x14ac:dyDescent="0.35">
      <c r="A772" t="s">
        <v>1760</v>
      </c>
      <c r="B772" t="s">
        <v>52</v>
      </c>
      <c r="C772" t="s">
        <v>9</v>
      </c>
      <c r="D772" t="s">
        <v>1761</v>
      </c>
      <c r="E772" t="b">
        <v>1</v>
      </c>
      <c r="F772" s="24">
        <f>VLOOKUP(Table14[[#This Row],[menu_id]],Table2[#All],2,0)</f>
        <v>43557</v>
      </c>
      <c r="G772" t="str">
        <f>VLOOKUP(Table14[[#This Row],[menu_id]],Table2[#All],3,0)</f>
        <v>99dbc3b2d75c</v>
      </c>
      <c r="H772" t="str">
        <f>VLOOKUP(Table14[[#This Row],[menu_id]],Table2[#All],4,0)</f>
        <v>d7730782fbfb</v>
      </c>
      <c r="I772">
        <f>VLOOKUP(Table14[[#This Row],[menu_id]],Table2[#All],5,0)</f>
        <v>5.75</v>
      </c>
      <c r="J772">
        <f>VLOOKUP(Table14[[#This Row],[menu_id]],Table2[#All],6,0)</f>
        <v>10.1</v>
      </c>
      <c r="K772" t="str">
        <f>VLOOKUP(Table14[[#This Row],[menu_id]],Table2[#All],7,0)</f>
        <v>lunch</v>
      </c>
      <c r="L772" t="str">
        <f>VLOOKUP(Table14[[#This Row],[menu_id]],Table2[#All],8,0)</f>
        <v>Seattle</v>
      </c>
    </row>
    <row r="773" spans="1:12" x14ac:dyDescent="0.35">
      <c r="A773" t="s">
        <v>1762</v>
      </c>
      <c r="B773" t="s">
        <v>65</v>
      </c>
      <c r="C773" t="s">
        <v>9</v>
      </c>
      <c r="D773" t="s">
        <v>1763</v>
      </c>
      <c r="E773" t="b">
        <v>1</v>
      </c>
      <c r="F773" s="24">
        <f>VLOOKUP(Table14[[#This Row],[menu_id]],Table2[#All],2,0)</f>
        <v>43563</v>
      </c>
      <c r="G773" t="str">
        <f>VLOOKUP(Table14[[#This Row],[menu_id]],Table2[#All],3,0)</f>
        <v>0eb481a71049</v>
      </c>
      <c r="H773" t="str">
        <f>VLOOKUP(Table14[[#This Row],[menu_id]],Table2[#All],4,0)</f>
        <v>5bf0c6f38e1d</v>
      </c>
      <c r="I773">
        <f>VLOOKUP(Table14[[#This Row],[menu_id]],Table2[#All],5,0)</f>
        <v>5.5</v>
      </c>
      <c r="J773">
        <f>VLOOKUP(Table14[[#This Row],[menu_id]],Table2[#All],6,0)</f>
        <v>10.1</v>
      </c>
      <c r="K773" t="str">
        <f>VLOOKUP(Table14[[#This Row],[menu_id]],Table2[#All],7,0)</f>
        <v>lunch</v>
      </c>
      <c r="L773" t="str">
        <f>VLOOKUP(Table14[[#This Row],[menu_id]],Table2[#All],8,0)</f>
        <v>Seattle</v>
      </c>
    </row>
    <row r="774" spans="1:12" x14ac:dyDescent="0.35">
      <c r="A774" t="s">
        <v>1764</v>
      </c>
      <c r="B774" t="s">
        <v>115</v>
      </c>
      <c r="C774" t="s">
        <v>9</v>
      </c>
      <c r="D774" t="s">
        <v>1765</v>
      </c>
      <c r="E774" t="b">
        <v>1</v>
      </c>
      <c r="F774" s="24">
        <f>VLOOKUP(Table14[[#This Row],[menu_id]],Table2[#All],2,0)</f>
        <v>43560</v>
      </c>
      <c r="G774" t="str">
        <f>VLOOKUP(Table14[[#This Row],[menu_id]],Table2[#All],3,0)</f>
        <v>12c81d9a0351</v>
      </c>
      <c r="H774" t="str">
        <f>VLOOKUP(Table14[[#This Row],[menu_id]],Table2[#All],4,0)</f>
        <v>d7730782fbfb</v>
      </c>
      <c r="I774">
        <f>VLOOKUP(Table14[[#This Row],[menu_id]],Table2[#All],5,0)</f>
        <v>5.75</v>
      </c>
      <c r="J774">
        <f>VLOOKUP(Table14[[#This Row],[menu_id]],Table2[#All],6,0)</f>
        <v>10.1</v>
      </c>
      <c r="K774" t="str">
        <f>VLOOKUP(Table14[[#This Row],[menu_id]],Table2[#All],7,0)</f>
        <v>lunch</v>
      </c>
      <c r="L774" t="str">
        <f>VLOOKUP(Table14[[#This Row],[menu_id]],Table2[#All],8,0)</f>
        <v>Seattle</v>
      </c>
    </row>
    <row r="775" spans="1:12" x14ac:dyDescent="0.35">
      <c r="A775" t="s">
        <v>1766</v>
      </c>
      <c r="B775" t="s">
        <v>35</v>
      </c>
      <c r="C775" t="s">
        <v>9</v>
      </c>
      <c r="D775" t="s">
        <v>1767</v>
      </c>
      <c r="E775" t="b">
        <v>0</v>
      </c>
      <c r="F775" s="24">
        <f>VLOOKUP(Table14[[#This Row],[menu_id]],Table2[#All],2,0)</f>
        <v>43564</v>
      </c>
      <c r="G775" t="str">
        <f>VLOOKUP(Table14[[#This Row],[menu_id]],Table2[#All],3,0)</f>
        <v>1c44a83add01</v>
      </c>
      <c r="H775" t="str">
        <f>VLOOKUP(Table14[[#This Row],[menu_id]],Table2[#All],4,0)</f>
        <v>810dadc655e9</v>
      </c>
      <c r="I775">
        <f>VLOOKUP(Table14[[#This Row],[menu_id]],Table2[#All],5,0)</f>
        <v>5</v>
      </c>
      <c r="J775">
        <f>VLOOKUP(Table14[[#This Row],[menu_id]],Table2[#All],6,0)</f>
        <v>10.1</v>
      </c>
      <c r="K775" t="str">
        <f>VLOOKUP(Table14[[#This Row],[menu_id]],Table2[#All],7,0)</f>
        <v>lunch</v>
      </c>
      <c r="L775" t="str">
        <f>VLOOKUP(Table14[[#This Row],[menu_id]],Table2[#All],8,0)</f>
        <v>Seattle</v>
      </c>
    </row>
    <row r="776" spans="1:12" x14ac:dyDescent="0.35">
      <c r="A776" t="s">
        <v>1768</v>
      </c>
      <c r="B776" t="s">
        <v>57</v>
      </c>
      <c r="C776" t="s">
        <v>9</v>
      </c>
      <c r="D776" t="s">
        <v>1769</v>
      </c>
      <c r="E776" t="b">
        <v>1</v>
      </c>
      <c r="F776" s="24">
        <f>VLOOKUP(Table14[[#This Row],[menu_id]],Table2[#All],2,0)</f>
        <v>43567</v>
      </c>
      <c r="G776" t="str">
        <f>VLOOKUP(Table14[[#This Row],[menu_id]],Table2[#All],3,0)</f>
        <v>e40c412711c8</v>
      </c>
      <c r="H776" t="str">
        <f>VLOOKUP(Table14[[#This Row],[menu_id]],Table2[#All],4,0)</f>
        <v>af725ef93704</v>
      </c>
      <c r="I776">
        <f>VLOOKUP(Table14[[#This Row],[menu_id]],Table2[#All],5,0)</f>
        <v>5.5</v>
      </c>
      <c r="J776">
        <f>VLOOKUP(Table14[[#This Row],[menu_id]],Table2[#All],6,0)</f>
        <v>10.1</v>
      </c>
      <c r="K776" t="str">
        <f>VLOOKUP(Table14[[#This Row],[menu_id]],Table2[#All],7,0)</f>
        <v>lunch</v>
      </c>
      <c r="L776" t="str">
        <f>VLOOKUP(Table14[[#This Row],[menu_id]],Table2[#All],8,0)</f>
        <v>Seattle</v>
      </c>
    </row>
    <row r="777" spans="1:12" x14ac:dyDescent="0.35">
      <c r="A777" t="s">
        <v>1770</v>
      </c>
      <c r="B777" t="s">
        <v>100</v>
      </c>
      <c r="C777" t="s">
        <v>9</v>
      </c>
      <c r="D777" t="s">
        <v>1771</v>
      </c>
      <c r="E777" t="b">
        <v>1</v>
      </c>
      <c r="F777" s="24">
        <f>VLOOKUP(Table14[[#This Row],[menu_id]],Table2[#All],2,0)</f>
        <v>43564</v>
      </c>
      <c r="G777" t="str">
        <f>VLOOKUP(Table14[[#This Row],[menu_id]],Table2[#All],3,0)</f>
        <v>d0e4efc702e0</v>
      </c>
      <c r="H777" t="str">
        <f>VLOOKUP(Table14[[#This Row],[menu_id]],Table2[#All],4,0)</f>
        <v>8cab6275ddb5</v>
      </c>
      <c r="I777">
        <f>VLOOKUP(Table14[[#This Row],[menu_id]],Table2[#All],5,0)</f>
        <v>5.75</v>
      </c>
      <c r="J777">
        <f>VLOOKUP(Table14[[#This Row],[menu_id]],Table2[#All],6,0)</f>
        <v>11.5</v>
      </c>
      <c r="K777" t="str">
        <f>VLOOKUP(Table14[[#This Row],[menu_id]],Table2[#All],7,0)</f>
        <v>lunch</v>
      </c>
      <c r="L777" t="str">
        <f>VLOOKUP(Table14[[#This Row],[menu_id]],Table2[#All],8,0)</f>
        <v>Chicago</v>
      </c>
    </row>
    <row r="778" spans="1:12" x14ac:dyDescent="0.35">
      <c r="A778" t="s">
        <v>1772</v>
      </c>
      <c r="B778" t="s">
        <v>20</v>
      </c>
      <c r="C778" t="s">
        <v>9</v>
      </c>
      <c r="D778" t="s">
        <v>1773</v>
      </c>
      <c r="E778" t="b">
        <v>1</v>
      </c>
      <c r="F778" s="24">
        <f>VLOOKUP(Table14[[#This Row],[menu_id]],Table2[#All],2,0)</f>
        <v>43557</v>
      </c>
      <c r="G778" t="str">
        <f>VLOOKUP(Table14[[#This Row],[menu_id]],Table2[#All],3,0)</f>
        <v>59c228acd21f</v>
      </c>
      <c r="H778" t="str">
        <f>VLOOKUP(Table14[[#This Row],[menu_id]],Table2[#All],4,0)</f>
        <v>ffcff44b013c</v>
      </c>
      <c r="I778">
        <f>VLOOKUP(Table14[[#This Row],[menu_id]],Table2[#All],5,0)</f>
        <v>5.25</v>
      </c>
      <c r="J778">
        <f>VLOOKUP(Table14[[#This Row],[menu_id]],Table2[#All],6,0)</f>
        <v>10.1</v>
      </c>
      <c r="K778" t="str">
        <f>VLOOKUP(Table14[[#This Row],[menu_id]],Table2[#All],7,0)</f>
        <v>lunch</v>
      </c>
      <c r="L778" t="str">
        <f>VLOOKUP(Table14[[#This Row],[menu_id]],Table2[#All],8,0)</f>
        <v>Seattle</v>
      </c>
    </row>
    <row r="779" spans="1:12" x14ac:dyDescent="0.35">
      <c r="A779" t="s">
        <v>1774</v>
      </c>
      <c r="B779" t="s">
        <v>162</v>
      </c>
      <c r="C779" t="s">
        <v>9</v>
      </c>
      <c r="D779" t="s">
        <v>1748</v>
      </c>
      <c r="E779" t="b">
        <v>1</v>
      </c>
      <c r="F779" s="24">
        <f>VLOOKUP(Table14[[#This Row],[menu_id]],Table2[#All],2,0)</f>
        <v>43556</v>
      </c>
      <c r="G779" t="str">
        <f>VLOOKUP(Table14[[#This Row],[menu_id]],Table2[#All],3,0)</f>
        <v>71d6b72a3bf9</v>
      </c>
      <c r="H779" t="str">
        <f>VLOOKUP(Table14[[#This Row],[menu_id]],Table2[#All],4,0)</f>
        <v>8d29781a8b2f</v>
      </c>
      <c r="I779">
        <f>VLOOKUP(Table14[[#This Row],[menu_id]],Table2[#All],5,0)</f>
        <v>4.5</v>
      </c>
      <c r="J779">
        <f>VLOOKUP(Table14[[#This Row],[menu_id]],Table2[#All],6,0)</f>
        <v>11.5</v>
      </c>
      <c r="K779" t="str">
        <f>VLOOKUP(Table14[[#This Row],[menu_id]],Table2[#All],7,0)</f>
        <v>lunch</v>
      </c>
      <c r="L779" t="str">
        <f>VLOOKUP(Table14[[#This Row],[menu_id]],Table2[#All],8,0)</f>
        <v>Chicago</v>
      </c>
    </row>
    <row r="780" spans="1:12" x14ac:dyDescent="0.35">
      <c r="A780" t="s">
        <v>1775</v>
      </c>
      <c r="B780" t="s">
        <v>199</v>
      </c>
      <c r="C780" t="s">
        <v>9</v>
      </c>
      <c r="D780" t="s">
        <v>1776</v>
      </c>
      <c r="E780" t="b">
        <v>1</v>
      </c>
      <c r="F780" s="24">
        <f>VLOOKUP(Table14[[#This Row],[menu_id]],Table2[#All],2,0)</f>
        <v>43558</v>
      </c>
      <c r="G780" t="str">
        <f>VLOOKUP(Table14[[#This Row],[menu_id]],Table2[#All],3,0)</f>
        <v>8b77e4ce92ba</v>
      </c>
      <c r="H780" t="str">
        <f>VLOOKUP(Table14[[#This Row],[menu_id]],Table2[#All],4,0)</f>
        <v>a969c477134f</v>
      </c>
      <c r="I780">
        <f>VLOOKUP(Table14[[#This Row],[menu_id]],Table2[#All],5,0)</f>
        <v>11</v>
      </c>
      <c r="J780">
        <f>VLOOKUP(Table14[[#This Row],[menu_id]],Table2[#All],6,0)</f>
        <v>11.5</v>
      </c>
      <c r="K780" t="str">
        <f>VLOOKUP(Table14[[#This Row],[menu_id]],Table2[#All],7,0)</f>
        <v>lunch</v>
      </c>
      <c r="L780" t="str">
        <f>VLOOKUP(Table14[[#This Row],[menu_id]],Table2[#All],8,0)</f>
        <v>Chicago</v>
      </c>
    </row>
    <row r="781" spans="1:12" x14ac:dyDescent="0.35">
      <c r="A781" t="s">
        <v>1777</v>
      </c>
      <c r="B781" t="s">
        <v>12</v>
      </c>
      <c r="C781" t="s">
        <v>9</v>
      </c>
      <c r="D781" t="s">
        <v>1778</v>
      </c>
      <c r="E781" t="b">
        <v>1</v>
      </c>
      <c r="F781" s="24">
        <f>VLOOKUP(Table14[[#This Row],[menu_id]],Table2[#All],2,0)</f>
        <v>43565</v>
      </c>
      <c r="G781" t="str">
        <f>VLOOKUP(Table14[[#This Row],[menu_id]],Table2[#All],3,0)</f>
        <v>a96bf3d329be</v>
      </c>
      <c r="H781" t="str">
        <f>VLOOKUP(Table14[[#This Row],[menu_id]],Table2[#All],4,0)</f>
        <v>b2ef540e3dbe</v>
      </c>
      <c r="I781">
        <f>VLOOKUP(Table14[[#This Row],[menu_id]],Table2[#All],5,0)</f>
        <v>6.8</v>
      </c>
      <c r="J781">
        <f>VLOOKUP(Table14[[#This Row],[menu_id]],Table2[#All],6,0)</f>
        <v>10.1</v>
      </c>
      <c r="K781" t="str">
        <f>VLOOKUP(Table14[[#This Row],[menu_id]],Table2[#All],7,0)</f>
        <v>lunch</v>
      </c>
      <c r="L781" t="str">
        <f>VLOOKUP(Table14[[#This Row],[menu_id]],Table2[#All],8,0)</f>
        <v>Seattle</v>
      </c>
    </row>
    <row r="782" spans="1:12" x14ac:dyDescent="0.35">
      <c r="A782" t="s">
        <v>1779</v>
      </c>
      <c r="B782" t="s">
        <v>129</v>
      </c>
      <c r="C782" t="s">
        <v>9</v>
      </c>
      <c r="D782" t="s">
        <v>1780</v>
      </c>
      <c r="E782" t="b">
        <v>1</v>
      </c>
      <c r="F782" s="24">
        <f>VLOOKUP(Table14[[#This Row],[menu_id]],Table2[#All],2,0)</f>
        <v>43563</v>
      </c>
      <c r="G782" t="str">
        <f>VLOOKUP(Table14[[#This Row],[menu_id]],Table2[#All],3,0)</f>
        <v>e6988f5baa00</v>
      </c>
      <c r="H782" t="str">
        <f>VLOOKUP(Table14[[#This Row],[menu_id]],Table2[#All],4,0)</f>
        <v>c8951056cc8c</v>
      </c>
      <c r="I782">
        <f>VLOOKUP(Table14[[#This Row],[menu_id]],Table2[#All],5,0)</f>
        <v>6.64</v>
      </c>
      <c r="J782">
        <f>VLOOKUP(Table14[[#This Row],[menu_id]],Table2[#All],6,0)</f>
        <v>11.5</v>
      </c>
      <c r="K782" t="str">
        <f>VLOOKUP(Table14[[#This Row],[menu_id]],Table2[#All],7,0)</f>
        <v>lunch</v>
      </c>
      <c r="L782" t="str">
        <f>VLOOKUP(Table14[[#This Row],[menu_id]],Table2[#All],8,0)</f>
        <v>Chicago</v>
      </c>
    </row>
    <row r="783" spans="1:12" x14ac:dyDescent="0.35">
      <c r="A783" t="s">
        <v>1781</v>
      </c>
      <c r="B783" t="s">
        <v>32</v>
      </c>
      <c r="C783" t="s">
        <v>9</v>
      </c>
      <c r="D783" t="s">
        <v>809</v>
      </c>
      <c r="E783" t="b">
        <v>1</v>
      </c>
      <c r="F783" s="24">
        <f>VLOOKUP(Table14[[#This Row],[menu_id]],Table2[#All],2,0)</f>
        <v>43565</v>
      </c>
      <c r="G783" t="str">
        <f>VLOOKUP(Table14[[#This Row],[menu_id]],Table2[#All],3,0)</f>
        <v>ba1d97f69656</v>
      </c>
      <c r="H783" t="str">
        <f>VLOOKUP(Table14[[#This Row],[menu_id]],Table2[#All],4,0)</f>
        <v>a969c477134f</v>
      </c>
      <c r="I783">
        <f>VLOOKUP(Table14[[#This Row],[menu_id]],Table2[#All],5,0)</f>
        <v>11</v>
      </c>
      <c r="J783">
        <f>VLOOKUP(Table14[[#This Row],[menu_id]],Table2[#All],6,0)</f>
        <v>11.5</v>
      </c>
      <c r="K783" t="str">
        <f>VLOOKUP(Table14[[#This Row],[menu_id]],Table2[#All],7,0)</f>
        <v>lunch</v>
      </c>
      <c r="L783" t="str">
        <f>VLOOKUP(Table14[[#This Row],[menu_id]],Table2[#All],8,0)</f>
        <v>Chicago</v>
      </c>
    </row>
    <row r="784" spans="1:12" x14ac:dyDescent="0.35">
      <c r="A784" t="s">
        <v>1782</v>
      </c>
      <c r="B784" t="s">
        <v>35</v>
      </c>
      <c r="C784" t="s">
        <v>9</v>
      </c>
      <c r="D784" t="s">
        <v>1783</v>
      </c>
      <c r="E784" t="b">
        <v>1</v>
      </c>
      <c r="F784" s="24">
        <f>VLOOKUP(Table14[[#This Row],[menu_id]],Table2[#All],2,0)</f>
        <v>43564</v>
      </c>
      <c r="G784" t="str">
        <f>VLOOKUP(Table14[[#This Row],[menu_id]],Table2[#All],3,0)</f>
        <v>1c44a83add01</v>
      </c>
      <c r="H784" t="str">
        <f>VLOOKUP(Table14[[#This Row],[menu_id]],Table2[#All],4,0)</f>
        <v>810dadc655e9</v>
      </c>
      <c r="I784">
        <f>VLOOKUP(Table14[[#This Row],[menu_id]],Table2[#All],5,0)</f>
        <v>5</v>
      </c>
      <c r="J784">
        <f>VLOOKUP(Table14[[#This Row],[menu_id]],Table2[#All],6,0)</f>
        <v>10.1</v>
      </c>
      <c r="K784" t="str">
        <f>VLOOKUP(Table14[[#This Row],[menu_id]],Table2[#All],7,0)</f>
        <v>lunch</v>
      </c>
      <c r="L784" t="str">
        <f>VLOOKUP(Table14[[#This Row],[menu_id]],Table2[#All],8,0)</f>
        <v>Seattle</v>
      </c>
    </row>
    <row r="785" spans="1:12" x14ac:dyDescent="0.35">
      <c r="A785" t="s">
        <v>1784</v>
      </c>
      <c r="B785" t="s">
        <v>401</v>
      </c>
      <c r="C785" t="s">
        <v>9</v>
      </c>
      <c r="D785" t="s">
        <v>940</v>
      </c>
      <c r="E785" t="b">
        <v>1</v>
      </c>
      <c r="F785" s="24">
        <f>VLOOKUP(Table14[[#This Row],[menu_id]],Table2[#All],2,0)</f>
        <v>43560</v>
      </c>
      <c r="G785" t="str">
        <f>VLOOKUP(Table14[[#This Row],[menu_id]],Table2[#All],3,0)</f>
        <v>25ca004fbc86</v>
      </c>
      <c r="H785" t="str">
        <f>VLOOKUP(Table14[[#This Row],[menu_id]],Table2[#All],4,0)</f>
        <v>a7d17284ed4d</v>
      </c>
      <c r="I785">
        <f>VLOOKUP(Table14[[#This Row],[menu_id]],Table2[#All],5,0)</f>
        <v>4.45</v>
      </c>
      <c r="J785">
        <f>VLOOKUP(Table14[[#This Row],[menu_id]],Table2[#All],6,0)</f>
        <v>11.5</v>
      </c>
      <c r="K785" t="str">
        <f>VLOOKUP(Table14[[#This Row],[menu_id]],Table2[#All],7,0)</f>
        <v>lunch</v>
      </c>
      <c r="L785" t="str">
        <f>VLOOKUP(Table14[[#This Row],[menu_id]],Table2[#All],8,0)</f>
        <v>Chicago</v>
      </c>
    </row>
    <row r="786" spans="1:12" x14ac:dyDescent="0.35">
      <c r="A786" t="s">
        <v>1785</v>
      </c>
      <c r="B786" t="s">
        <v>32</v>
      </c>
      <c r="C786" t="s">
        <v>9</v>
      </c>
      <c r="D786" t="s">
        <v>1786</v>
      </c>
      <c r="E786" t="b">
        <v>1</v>
      </c>
      <c r="F786" s="24">
        <f>VLOOKUP(Table14[[#This Row],[menu_id]],Table2[#All],2,0)</f>
        <v>43565</v>
      </c>
      <c r="G786" t="str">
        <f>VLOOKUP(Table14[[#This Row],[menu_id]],Table2[#All],3,0)</f>
        <v>ba1d97f69656</v>
      </c>
      <c r="H786" t="str">
        <f>VLOOKUP(Table14[[#This Row],[menu_id]],Table2[#All],4,0)</f>
        <v>a969c477134f</v>
      </c>
      <c r="I786">
        <f>VLOOKUP(Table14[[#This Row],[menu_id]],Table2[#All],5,0)</f>
        <v>11</v>
      </c>
      <c r="J786">
        <f>VLOOKUP(Table14[[#This Row],[menu_id]],Table2[#All],6,0)</f>
        <v>11.5</v>
      </c>
      <c r="K786" t="str">
        <f>VLOOKUP(Table14[[#This Row],[menu_id]],Table2[#All],7,0)</f>
        <v>lunch</v>
      </c>
      <c r="L786" t="str">
        <f>VLOOKUP(Table14[[#This Row],[menu_id]],Table2[#All],8,0)</f>
        <v>Chicago</v>
      </c>
    </row>
    <row r="787" spans="1:12" x14ac:dyDescent="0.35">
      <c r="A787" t="s">
        <v>1787</v>
      </c>
      <c r="B787" t="s">
        <v>46</v>
      </c>
      <c r="C787" t="s">
        <v>9</v>
      </c>
      <c r="D787" t="s">
        <v>1788</v>
      </c>
      <c r="E787" t="b">
        <v>1</v>
      </c>
      <c r="F787" s="24">
        <f>VLOOKUP(Table14[[#This Row],[menu_id]],Table2[#All],2,0)</f>
        <v>43566</v>
      </c>
      <c r="G787" t="str">
        <f>VLOOKUP(Table14[[#This Row],[menu_id]],Table2[#All],3,0)</f>
        <v>418ef21ccc73</v>
      </c>
      <c r="H787" t="str">
        <f>VLOOKUP(Table14[[#This Row],[menu_id]],Table2[#All],4,0)</f>
        <v>76e224451ab7</v>
      </c>
      <c r="I787">
        <f>VLOOKUP(Table14[[#This Row],[menu_id]],Table2[#All],5,0)</f>
        <v>5.5</v>
      </c>
      <c r="J787">
        <f>VLOOKUP(Table14[[#This Row],[menu_id]],Table2[#All],6,0)</f>
        <v>10.1</v>
      </c>
      <c r="K787" t="str">
        <f>VLOOKUP(Table14[[#This Row],[menu_id]],Table2[#All],7,0)</f>
        <v>lunch</v>
      </c>
      <c r="L787" t="str">
        <f>VLOOKUP(Table14[[#This Row],[menu_id]],Table2[#All],8,0)</f>
        <v>Seattle</v>
      </c>
    </row>
    <row r="788" spans="1:12" x14ac:dyDescent="0.35">
      <c r="A788" t="s">
        <v>1789</v>
      </c>
      <c r="B788" t="s">
        <v>250</v>
      </c>
      <c r="C788" t="s">
        <v>9</v>
      </c>
      <c r="D788" t="s">
        <v>1790</v>
      </c>
      <c r="E788" t="b">
        <v>1</v>
      </c>
      <c r="F788" s="24">
        <f>VLOOKUP(Table14[[#This Row],[menu_id]],Table2[#All],2,0)</f>
        <v>43556</v>
      </c>
      <c r="G788" t="str">
        <f>VLOOKUP(Table14[[#This Row],[menu_id]],Table2[#All],3,0)</f>
        <v>e6da5a382bb7</v>
      </c>
      <c r="H788" t="str">
        <f>VLOOKUP(Table14[[#This Row],[menu_id]],Table2[#All],4,0)</f>
        <v>ffcff44b013c</v>
      </c>
      <c r="I788">
        <f>VLOOKUP(Table14[[#This Row],[menu_id]],Table2[#All],5,0)</f>
        <v>5.25</v>
      </c>
      <c r="J788">
        <f>VLOOKUP(Table14[[#This Row],[menu_id]],Table2[#All],6,0)</f>
        <v>10.1</v>
      </c>
      <c r="K788" t="str">
        <f>VLOOKUP(Table14[[#This Row],[menu_id]],Table2[#All],7,0)</f>
        <v>lunch</v>
      </c>
      <c r="L788" t="str">
        <f>VLOOKUP(Table14[[#This Row],[menu_id]],Table2[#All],8,0)</f>
        <v>Seattle</v>
      </c>
    </row>
    <row r="789" spans="1:12" x14ac:dyDescent="0.35">
      <c r="A789" t="s">
        <v>1791</v>
      </c>
      <c r="B789" t="s">
        <v>43</v>
      </c>
      <c r="C789" t="s">
        <v>9</v>
      </c>
      <c r="D789" t="s">
        <v>1792</v>
      </c>
      <c r="E789" t="b">
        <v>1</v>
      </c>
      <c r="F789" s="24">
        <f>VLOOKUP(Table14[[#This Row],[menu_id]],Table2[#All],2,0)</f>
        <v>43556</v>
      </c>
      <c r="G789" t="str">
        <f>VLOOKUP(Table14[[#This Row],[menu_id]],Table2[#All],3,0)</f>
        <v>e768f704c6ae</v>
      </c>
      <c r="H789" t="str">
        <f>VLOOKUP(Table14[[#This Row],[menu_id]],Table2[#All],4,0)</f>
        <v>340fb85a346c</v>
      </c>
      <c r="I789">
        <f>VLOOKUP(Table14[[#This Row],[menu_id]],Table2[#All],5,0)</f>
        <v>5.8</v>
      </c>
      <c r="J789">
        <f>VLOOKUP(Table14[[#This Row],[menu_id]],Table2[#All],6,0)</f>
        <v>10.1</v>
      </c>
      <c r="K789" t="str">
        <f>VLOOKUP(Table14[[#This Row],[menu_id]],Table2[#All],7,0)</f>
        <v>lunch</v>
      </c>
      <c r="L789" t="str">
        <f>VLOOKUP(Table14[[#This Row],[menu_id]],Table2[#All],8,0)</f>
        <v>Seattle</v>
      </c>
    </row>
    <row r="790" spans="1:12" x14ac:dyDescent="0.35">
      <c r="A790" t="s">
        <v>1793</v>
      </c>
      <c r="B790" t="s">
        <v>324</v>
      </c>
      <c r="C790" t="s">
        <v>9</v>
      </c>
      <c r="D790" t="s">
        <v>1794</v>
      </c>
      <c r="E790" t="b">
        <v>1</v>
      </c>
      <c r="F790" s="24">
        <f>VLOOKUP(Table14[[#This Row],[menu_id]],Table2[#All],2,0)</f>
        <v>43558</v>
      </c>
      <c r="G790" t="str">
        <f>VLOOKUP(Table14[[#This Row],[menu_id]],Table2[#All],3,0)</f>
        <v>1028a38ad71e</v>
      </c>
      <c r="H790" t="str">
        <f>VLOOKUP(Table14[[#This Row],[menu_id]],Table2[#All],4,0)</f>
        <v>7d8b8e0a0ebb</v>
      </c>
      <c r="I790">
        <f>VLOOKUP(Table14[[#This Row],[menu_id]],Table2[#All],5,0)</f>
        <v>5.5</v>
      </c>
      <c r="J790">
        <f>VLOOKUP(Table14[[#This Row],[menu_id]],Table2[#All],6,0)</f>
        <v>10.1</v>
      </c>
      <c r="K790" t="str">
        <f>VLOOKUP(Table14[[#This Row],[menu_id]],Table2[#All],7,0)</f>
        <v>lunch</v>
      </c>
      <c r="L790" t="str">
        <f>VLOOKUP(Table14[[#This Row],[menu_id]],Table2[#All],8,0)</f>
        <v>Seattle</v>
      </c>
    </row>
    <row r="791" spans="1:12" x14ac:dyDescent="0.35">
      <c r="A791" t="s">
        <v>1795</v>
      </c>
      <c r="B791" t="s">
        <v>611</v>
      </c>
      <c r="C791" t="s">
        <v>9</v>
      </c>
      <c r="D791" t="s">
        <v>349</v>
      </c>
      <c r="E791" t="b">
        <v>1</v>
      </c>
      <c r="F791" s="24">
        <f>VLOOKUP(Table14[[#This Row],[menu_id]],Table2[#All],2,0)</f>
        <v>43557</v>
      </c>
      <c r="G791" t="str">
        <f>VLOOKUP(Table14[[#This Row],[menu_id]],Table2[#All],3,0)</f>
        <v>8b917aa7343a</v>
      </c>
      <c r="H791" t="str">
        <f>VLOOKUP(Table14[[#This Row],[menu_id]],Table2[#All],4,0)</f>
        <v>8642ae977d96</v>
      </c>
      <c r="I791">
        <f>VLOOKUP(Table14[[#This Row],[menu_id]],Table2[#All],5,0)</f>
        <v>5.99</v>
      </c>
      <c r="J791">
        <f>VLOOKUP(Table14[[#This Row],[menu_id]],Table2[#All],6,0)</f>
        <v>11.5</v>
      </c>
      <c r="K791" t="str">
        <f>VLOOKUP(Table14[[#This Row],[menu_id]],Table2[#All],7,0)</f>
        <v>lunch</v>
      </c>
      <c r="L791" t="str">
        <f>VLOOKUP(Table14[[#This Row],[menu_id]],Table2[#All],8,0)</f>
        <v>Chicago</v>
      </c>
    </row>
    <row r="792" spans="1:12" x14ac:dyDescent="0.35">
      <c r="A792" t="s">
        <v>1796</v>
      </c>
      <c r="B792" t="s">
        <v>552</v>
      </c>
      <c r="C792" t="s">
        <v>9</v>
      </c>
      <c r="D792" t="s">
        <v>1797</v>
      </c>
      <c r="E792" t="b">
        <v>1</v>
      </c>
      <c r="F792" s="24">
        <f>VLOOKUP(Table14[[#This Row],[menu_id]],Table2[#All],2,0)</f>
        <v>43560</v>
      </c>
      <c r="G792" t="str">
        <f>VLOOKUP(Table14[[#This Row],[menu_id]],Table2[#All],3,0)</f>
        <v>a65e92d53f62</v>
      </c>
      <c r="H792" t="str">
        <f>VLOOKUP(Table14[[#This Row],[menu_id]],Table2[#All],4,0)</f>
        <v>1134b2882b2e</v>
      </c>
      <c r="I792">
        <f>VLOOKUP(Table14[[#This Row],[menu_id]],Table2[#All],5,0)</f>
        <v>5.25</v>
      </c>
      <c r="J792">
        <f>VLOOKUP(Table14[[#This Row],[menu_id]],Table2[#All],6,0)</f>
        <v>10.1</v>
      </c>
      <c r="K792" t="str">
        <f>VLOOKUP(Table14[[#This Row],[menu_id]],Table2[#All],7,0)</f>
        <v>lunch</v>
      </c>
      <c r="L792" t="str">
        <f>VLOOKUP(Table14[[#This Row],[menu_id]],Table2[#All],8,0)</f>
        <v>Seattle</v>
      </c>
    </row>
    <row r="793" spans="1:12" x14ac:dyDescent="0.35">
      <c r="A793" t="s">
        <v>1798</v>
      </c>
      <c r="B793" t="s">
        <v>650</v>
      </c>
      <c r="C793" t="s">
        <v>9</v>
      </c>
      <c r="D793" t="s">
        <v>1799</v>
      </c>
      <c r="E793" t="b">
        <v>1</v>
      </c>
      <c r="F793" s="24">
        <f>VLOOKUP(Table14[[#This Row],[menu_id]],Table2[#All],2,0)</f>
        <v>43559</v>
      </c>
      <c r="G793" t="str">
        <f>VLOOKUP(Table14[[#This Row],[menu_id]],Table2[#All],3,0)</f>
        <v>08c6b815d4d7</v>
      </c>
      <c r="H793" t="str">
        <f>VLOOKUP(Table14[[#This Row],[menu_id]],Table2[#All],4,0)</f>
        <v>1111f5e5308d</v>
      </c>
      <c r="I793">
        <f>VLOOKUP(Table14[[#This Row],[menu_id]],Table2[#All],5,0)</f>
        <v>5</v>
      </c>
      <c r="J793">
        <f>VLOOKUP(Table14[[#This Row],[menu_id]],Table2[#All],6,0)</f>
        <v>10.1</v>
      </c>
      <c r="K793" t="str">
        <f>VLOOKUP(Table14[[#This Row],[menu_id]],Table2[#All],7,0)</f>
        <v>lunch</v>
      </c>
      <c r="L793" t="str">
        <f>VLOOKUP(Table14[[#This Row],[menu_id]],Table2[#All],8,0)</f>
        <v>Seattle</v>
      </c>
    </row>
    <row r="794" spans="1:12" x14ac:dyDescent="0.35">
      <c r="A794" t="s">
        <v>1800</v>
      </c>
      <c r="B794" t="s">
        <v>508</v>
      </c>
      <c r="C794" t="s">
        <v>9</v>
      </c>
      <c r="D794" t="s">
        <v>1801</v>
      </c>
      <c r="E794" t="b">
        <v>1</v>
      </c>
      <c r="F794" s="24">
        <f>VLOOKUP(Table14[[#This Row],[menu_id]],Table2[#All],2,0)</f>
        <v>43557</v>
      </c>
      <c r="G794" t="str">
        <f>VLOOKUP(Table14[[#This Row],[menu_id]],Table2[#All],3,0)</f>
        <v>adcb80ca9872</v>
      </c>
      <c r="H794" t="str">
        <f>VLOOKUP(Table14[[#This Row],[menu_id]],Table2[#All],4,0)</f>
        <v>7d8b8e0a0ebb</v>
      </c>
      <c r="I794">
        <f>VLOOKUP(Table14[[#This Row],[menu_id]],Table2[#All],5,0)</f>
        <v>5.5</v>
      </c>
      <c r="J794">
        <f>VLOOKUP(Table14[[#This Row],[menu_id]],Table2[#All],6,0)</f>
        <v>10.1</v>
      </c>
      <c r="K794" t="str">
        <f>VLOOKUP(Table14[[#This Row],[menu_id]],Table2[#All],7,0)</f>
        <v>lunch</v>
      </c>
      <c r="L794" t="str">
        <f>VLOOKUP(Table14[[#This Row],[menu_id]],Table2[#All],8,0)</f>
        <v>Seattle</v>
      </c>
    </row>
    <row r="795" spans="1:12" x14ac:dyDescent="0.35">
      <c r="A795" t="s">
        <v>1802</v>
      </c>
      <c r="B795" t="s">
        <v>483</v>
      </c>
      <c r="C795" t="s">
        <v>9</v>
      </c>
      <c r="D795" t="s">
        <v>1803</v>
      </c>
      <c r="E795" t="b">
        <v>0</v>
      </c>
      <c r="F795" s="24">
        <f>VLOOKUP(Table14[[#This Row],[menu_id]],Table2[#All],2,0)</f>
        <v>43560</v>
      </c>
      <c r="G795" t="str">
        <f>VLOOKUP(Table14[[#This Row],[menu_id]],Table2[#All],3,0)</f>
        <v>e076e189d42a</v>
      </c>
      <c r="H795" t="str">
        <f>VLOOKUP(Table14[[#This Row],[menu_id]],Table2[#All],4,0)</f>
        <v>afa55d0e0004</v>
      </c>
      <c r="I795">
        <f>VLOOKUP(Table14[[#This Row],[menu_id]],Table2[#All],5,0)</f>
        <v>6.75</v>
      </c>
      <c r="J795">
        <f>VLOOKUP(Table14[[#This Row],[menu_id]],Table2[#All],6,0)</f>
        <v>11.5</v>
      </c>
      <c r="K795" t="str">
        <f>VLOOKUP(Table14[[#This Row],[menu_id]],Table2[#All],7,0)</f>
        <v>lunch</v>
      </c>
      <c r="L795" t="str">
        <f>VLOOKUP(Table14[[#This Row],[menu_id]],Table2[#All],8,0)</f>
        <v>Chicago</v>
      </c>
    </row>
    <row r="796" spans="1:12" x14ac:dyDescent="0.35">
      <c r="A796" t="s">
        <v>1804</v>
      </c>
      <c r="B796" t="s">
        <v>437</v>
      </c>
      <c r="C796" t="s">
        <v>9</v>
      </c>
      <c r="D796" t="s">
        <v>1805</v>
      </c>
      <c r="E796" t="b">
        <v>1</v>
      </c>
      <c r="F796" s="24">
        <f>VLOOKUP(Table14[[#This Row],[menu_id]],Table2[#All],2,0)</f>
        <v>43565</v>
      </c>
      <c r="G796" t="str">
        <f>VLOOKUP(Table14[[#This Row],[menu_id]],Table2[#All],3,0)</f>
        <v>56e430d2a490</v>
      </c>
      <c r="H796" t="str">
        <f>VLOOKUP(Table14[[#This Row],[menu_id]],Table2[#All],4,0)</f>
        <v>4c9c18f960f7</v>
      </c>
      <c r="I796">
        <f>VLOOKUP(Table14[[#This Row],[menu_id]],Table2[#All],5,0)</f>
        <v>6.75</v>
      </c>
      <c r="J796">
        <f>VLOOKUP(Table14[[#This Row],[menu_id]],Table2[#All],6,0)</f>
        <v>10.1</v>
      </c>
      <c r="K796" t="str">
        <f>VLOOKUP(Table14[[#This Row],[menu_id]],Table2[#All],7,0)</f>
        <v>lunch</v>
      </c>
      <c r="L796" t="str">
        <f>VLOOKUP(Table14[[#This Row],[menu_id]],Table2[#All],8,0)</f>
        <v>Seattle</v>
      </c>
    </row>
    <row r="797" spans="1:12" x14ac:dyDescent="0.35">
      <c r="A797" t="s">
        <v>1806</v>
      </c>
      <c r="B797" t="s">
        <v>43</v>
      </c>
      <c r="C797" t="s">
        <v>9</v>
      </c>
      <c r="D797" t="s">
        <v>1807</v>
      </c>
      <c r="E797" t="b">
        <v>1</v>
      </c>
      <c r="F797" s="24">
        <f>VLOOKUP(Table14[[#This Row],[menu_id]],Table2[#All],2,0)</f>
        <v>43556</v>
      </c>
      <c r="G797" t="str">
        <f>VLOOKUP(Table14[[#This Row],[menu_id]],Table2[#All],3,0)</f>
        <v>e768f704c6ae</v>
      </c>
      <c r="H797" t="str">
        <f>VLOOKUP(Table14[[#This Row],[menu_id]],Table2[#All],4,0)</f>
        <v>340fb85a346c</v>
      </c>
      <c r="I797">
        <f>VLOOKUP(Table14[[#This Row],[menu_id]],Table2[#All],5,0)</f>
        <v>5.8</v>
      </c>
      <c r="J797">
        <f>VLOOKUP(Table14[[#This Row],[menu_id]],Table2[#All],6,0)</f>
        <v>10.1</v>
      </c>
      <c r="K797" t="str">
        <f>VLOOKUP(Table14[[#This Row],[menu_id]],Table2[#All],7,0)</f>
        <v>lunch</v>
      </c>
      <c r="L797" t="str">
        <f>VLOOKUP(Table14[[#This Row],[menu_id]],Table2[#All],8,0)</f>
        <v>Seattle</v>
      </c>
    </row>
    <row r="798" spans="1:12" x14ac:dyDescent="0.35">
      <c r="A798" t="s">
        <v>1808</v>
      </c>
      <c r="B798" t="s">
        <v>46</v>
      </c>
      <c r="C798" t="s">
        <v>9</v>
      </c>
      <c r="D798" t="s">
        <v>1809</v>
      </c>
      <c r="E798" t="b">
        <v>1</v>
      </c>
      <c r="F798" s="24">
        <f>VLOOKUP(Table14[[#This Row],[menu_id]],Table2[#All],2,0)</f>
        <v>43566</v>
      </c>
      <c r="G798" t="str">
        <f>VLOOKUP(Table14[[#This Row],[menu_id]],Table2[#All],3,0)</f>
        <v>418ef21ccc73</v>
      </c>
      <c r="H798" t="str">
        <f>VLOOKUP(Table14[[#This Row],[menu_id]],Table2[#All],4,0)</f>
        <v>76e224451ab7</v>
      </c>
      <c r="I798">
        <f>VLOOKUP(Table14[[#This Row],[menu_id]],Table2[#All],5,0)</f>
        <v>5.5</v>
      </c>
      <c r="J798">
        <f>VLOOKUP(Table14[[#This Row],[menu_id]],Table2[#All],6,0)</f>
        <v>10.1</v>
      </c>
      <c r="K798" t="str">
        <f>VLOOKUP(Table14[[#This Row],[menu_id]],Table2[#All],7,0)</f>
        <v>lunch</v>
      </c>
      <c r="L798" t="str">
        <f>VLOOKUP(Table14[[#This Row],[menu_id]],Table2[#All],8,0)</f>
        <v>Seattle</v>
      </c>
    </row>
    <row r="799" spans="1:12" x14ac:dyDescent="0.35">
      <c r="A799" t="s">
        <v>1810</v>
      </c>
      <c r="B799" t="s">
        <v>12</v>
      </c>
      <c r="C799" t="s">
        <v>9</v>
      </c>
      <c r="D799" t="s">
        <v>1811</v>
      </c>
      <c r="E799" t="b">
        <v>1</v>
      </c>
      <c r="F799" s="24">
        <f>VLOOKUP(Table14[[#This Row],[menu_id]],Table2[#All],2,0)</f>
        <v>43565</v>
      </c>
      <c r="G799" t="str">
        <f>VLOOKUP(Table14[[#This Row],[menu_id]],Table2[#All],3,0)</f>
        <v>a96bf3d329be</v>
      </c>
      <c r="H799" t="str">
        <f>VLOOKUP(Table14[[#This Row],[menu_id]],Table2[#All],4,0)</f>
        <v>b2ef540e3dbe</v>
      </c>
      <c r="I799">
        <f>VLOOKUP(Table14[[#This Row],[menu_id]],Table2[#All],5,0)</f>
        <v>6.8</v>
      </c>
      <c r="J799">
        <f>VLOOKUP(Table14[[#This Row],[menu_id]],Table2[#All],6,0)</f>
        <v>10.1</v>
      </c>
      <c r="K799" t="str">
        <f>VLOOKUP(Table14[[#This Row],[menu_id]],Table2[#All],7,0)</f>
        <v>lunch</v>
      </c>
      <c r="L799" t="str">
        <f>VLOOKUP(Table14[[#This Row],[menu_id]],Table2[#All],8,0)</f>
        <v>Seattle</v>
      </c>
    </row>
    <row r="800" spans="1:12" x14ac:dyDescent="0.35">
      <c r="A800" t="s">
        <v>1812</v>
      </c>
      <c r="B800" t="s">
        <v>39</v>
      </c>
      <c r="C800" t="s">
        <v>9</v>
      </c>
      <c r="D800" t="s">
        <v>1813</v>
      </c>
      <c r="E800" t="b">
        <v>0</v>
      </c>
      <c r="F800" s="24">
        <f>VLOOKUP(Table14[[#This Row],[menu_id]],Table2[#All],2,0)</f>
        <v>43559</v>
      </c>
      <c r="G800" t="str">
        <f>VLOOKUP(Table14[[#This Row],[menu_id]],Table2[#All],3,0)</f>
        <v>ac5d1401db7d</v>
      </c>
      <c r="H800" t="str">
        <f>VLOOKUP(Table14[[#This Row],[menu_id]],Table2[#All],4,0)</f>
        <v>063beecf1419</v>
      </c>
      <c r="I800">
        <f>VLOOKUP(Table14[[#This Row],[menu_id]],Table2[#All],5,0)</f>
        <v>11.75</v>
      </c>
      <c r="J800">
        <f>VLOOKUP(Table14[[#This Row],[menu_id]],Table2[#All],6,0)</f>
        <v>11.5</v>
      </c>
      <c r="K800" t="str">
        <f>VLOOKUP(Table14[[#This Row],[menu_id]],Table2[#All],7,0)</f>
        <v>lunch</v>
      </c>
      <c r="L800" t="str">
        <f>VLOOKUP(Table14[[#This Row],[menu_id]],Table2[#All],8,0)</f>
        <v>Chicago</v>
      </c>
    </row>
    <row r="801" spans="1:12" x14ac:dyDescent="0.35">
      <c r="A801" t="s">
        <v>1814</v>
      </c>
      <c r="B801" t="s">
        <v>26</v>
      </c>
      <c r="C801" t="s">
        <v>9</v>
      </c>
      <c r="D801" t="s">
        <v>1815</v>
      </c>
      <c r="E801" t="b">
        <v>1</v>
      </c>
      <c r="F801" s="24">
        <f>VLOOKUP(Table14[[#This Row],[menu_id]],Table2[#All],2,0)</f>
        <v>43563</v>
      </c>
      <c r="G801" t="str">
        <f>VLOOKUP(Table14[[#This Row],[menu_id]],Table2[#All],3,0)</f>
        <v>98ed9d442731</v>
      </c>
      <c r="H801" t="str">
        <f>VLOOKUP(Table14[[#This Row],[menu_id]],Table2[#All],4,0)</f>
        <v>d6f74fb09f9d</v>
      </c>
      <c r="I801">
        <f>VLOOKUP(Table14[[#This Row],[menu_id]],Table2[#All],5,0)</f>
        <v>7.5</v>
      </c>
      <c r="J801">
        <f>VLOOKUP(Table14[[#This Row],[menu_id]],Table2[#All],6,0)</f>
        <v>11.5</v>
      </c>
      <c r="K801" t="str">
        <f>VLOOKUP(Table14[[#This Row],[menu_id]],Table2[#All],7,0)</f>
        <v>lunch</v>
      </c>
      <c r="L801" t="str">
        <f>VLOOKUP(Table14[[#This Row],[menu_id]],Table2[#All],8,0)</f>
        <v>Chicago</v>
      </c>
    </row>
    <row r="802" spans="1:12" x14ac:dyDescent="0.35">
      <c r="A802" t="s">
        <v>1816</v>
      </c>
      <c r="B802" t="s">
        <v>68</v>
      </c>
      <c r="C802" t="s">
        <v>9</v>
      </c>
      <c r="D802" t="s">
        <v>1817</v>
      </c>
      <c r="E802" t="b">
        <v>1</v>
      </c>
      <c r="F802" s="24">
        <f>VLOOKUP(Table14[[#This Row],[menu_id]],Table2[#All],2,0)</f>
        <v>43560</v>
      </c>
      <c r="G802" t="str">
        <f>VLOOKUP(Table14[[#This Row],[menu_id]],Table2[#All],3,0)</f>
        <v>f89ec17a8f5f</v>
      </c>
      <c r="H802" t="str">
        <f>VLOOKUP(Table14[[#This Row],[menu_id]],Table2[#All],4,0)</f>
        <v>a06b1ea8c279</v>
      </c>
      <c r="I802">
        <f>VLOOKUP(Table14[[#This Row],[menu_id]],Table2[#All],5,0)</f>
        <v>6.8</v>
      </c>
      <c r="J802">
        <f>VLOOKUP(Table14[[#This Row],[menu_id]],Table2[#All],6,0)</f>
        <v>10.1</v>
      </c>
      <c r="K802" t="str">
        <f>VLOOKUP(Table14[[#This Row],[menu_id]],Table2[#All],7,0)</f>
        <v>lunch</v>
      </c>
      <c r="L802" t="str">
        <f>VLOOKUP(Table14[[#This Row],[menu_id]],Table2[#All],8,0)</f>
        <v>Seattle</v>
      </c>
    </row>
    <row r="803" spans="1:12" x14ac:dyDescent="0.35">
      <c r="A803" t="s">
        <v>1818</v>
      </c>
      <c r="B803" t="s">
        <v>155</v>
      </c>
      <c r="C803" t="s">
        <v>9</v>
      </c>
      <c r="D803" t="s">
        <v>1819</v>
      </c>
      <c r="E803" t="b">
        <v>1</v>
      </c>
      <c r="F803" s="24">
        <f>VLOOKUP(Table14[[#This Row],[menu_id]],Table2[#All],2,0)</f>
        <v>43566</v>
      </c>
      <c r="G803" t="str">
        <f>VLOOKUP(Table14[[#This Row],[menu_id]],Table2[#All],3,0)</f>
        <v>df94eb67fff2</v>
      </c>
      <c r="H803" t="str">
        <f>VLOOKUP(Table14[[#This Row],[menu_id]],Table2[#All],4,0)</f>
        <v>64216152ce0a</v>
      </c>
      <c r="I803">
        <f>VLOOKUP(Table14[[#This Row],[menu_id]],Table2[#All],5,0)</f>
        <v>6</v>
      </c>
      <c r="J803">
        <f>VLOOKUP(Table14[[#This Row],[menu_id]],Table2[#All],6,0)</f>
        <v>11.5</v>
      </c>
      <c r="K803" t="str">
        <f>VLOOKUP(Table14[[#This Row],[menu_id]],Table2[#All],7,0)</f>
        <v>lunch</v>
      </c>
      <c r="L803" t="str">
        <f>VLOOKUP(Table14[[#This Row],[menu_id]],Table2[#All],8,0)</f>
        <v>Chicago</v>
      </c>
    </row>
    <row r="804" spans="1:12" x14ac:dyDescent="0.35">
      <c r="A804" t="s">
        <v>1820</v>
      </c>
      <c r="B804" t="s">
        <v>43</v>
      </c>
      <c r="C804" t="s">
        <v>9</v>
      </c>
      <c r="D804" t="s">
        <v>1821</v>
      </c>
      <c r="E804" t="b">
        <v>1</v>
      </c>
      <c r="F804" s="24">
        <f>VLOOKUP(Table14[[#This Row],[menu_id]],Table2[#All],2,0)</f>
        <v>43556</v>
      </c>
      <c r="G804" t="str">
        <f>VLOOKUP(Table14[[#This Row],[menu_id]],Table2[#All],3,0)</f>
        <v>e768f704c6ae</v>
      </c>
      <c r="H804" t="str">
        <f>VLOOKUP(Table14[[#This Row],[menu_id]],Table2[#All],4,0)</f>
        <v>340fb85a346c</v>
      </c>
      <c r="I804">
        <f>VLOOKUP(Table14[[#This Row],[menu_id]],Table2[#All],5,0)</f>
        <v>5.8</v>
      </c>
      <c r="J804">
        <f>VLOOKUP(Table14[[#This Row],[menu_id]],Table2[#All],6,0)</f>
        <v>10.1</v>
      </c>
      <c r="K804" t="str">
        <f>VLOOKUP(Table14[[#This Row],[menu_id]],Table2[#All],7,0)</f>
        <v>lunch</v>
      </c>
      <c r="L804" t="str">
        <f>VLOOKUP(Table14[[#This Row],[menu_id]],Table2[#All],8,0)</f>
        <v>Seattle</v>
      </c>
    </row>
    <row r="805" spans="1:12" x14ac:dyDescent="0.35">
      <c r="A805" t="s">
        <v>1822</v>
      </c>
      <c r="B805" t="s">
        <v>165</v>
      </c>
      <c r="C805" t="s">
        <v>9</v>
      </c>
      <c r="D805" t="s">
        <v>1823</v>
      </c>
      <c r="E805" t="b">
        <v>1</v>
      </c>
      <c r="F805" s="24">
        <f>VLOOKUP(Table14[[#This Row],[menu_id]],Table2[#All],2,0)</f>
        <v>43560</v>
      </c>
      <c r="G805" t="str">
        <f>VLOOKUP(Table14[[#This Row],[menu_id]],Table2[#All],3,0)</f>
        <v>fbeaeb353aa6</v>
      </c>
      <c r="H805" t="str">
        <f>VLOOKUP(Table14[[#This Row],[menu_id]],Table2[#All],4,0)</f>
        <v>bedb51313ab5</v>
      </c>
      <c r="I805">
        <f>VLOOKUP(Table14[[#This Row],[menu_id]],Table2[#All],5,0)</f>
        <v>5</v>
      </c>
      <c r="J805">
        <f>VLOOKUP(Table14[[#This Row],[menu_id]],Table2[#All],6,0)</f>
        <v>11.5</v>
      </c>
      <c r="K805" t="str">
        <f>VLOOKUP(Table14[[#This Row],[menu_id]],Table2[#All],7,0)</f>
        <v>lunch</v>
      </c>
      <c r="L805" t="str">
        <f>VLOOKUP(Table14[[#This Row],[menu_id]],Table2[#All],8,0)</f>
        <v>Chicago</v>
      </c>
    </row>
    <row r="806" spans="1:12" x14ac:dyDescent="0.35">
      <c r="A806" t="s">
        <v>1824</v>
      </c>
      <c r="B806" t="s">
        <v>508</v>
      </c>
      <c r="C806" t="s">
        <v>9</v>
      </c>
      <c r="D806" t="s">
        <v>1825</v>
      </c>
      <c r="E806" t="b">
        <v>1</v>
      </c>
      <c r="F806" s="24">
        <f>VLOOKUP(Table14[[#This Row],[menu_id]],Table2[#All],2,0)</f>
        <v>43557</v>
      </c>
      <c r="G806" t="str">
        <f>VLOOKUP(Table14[[#This Row],[menu_id]],Table2[#All],3,0)</f>
        <v>adcb80ca9872</v>
      </c>
      <c r="H806" t="str">
        <f>VLOOKUP(Table14[[#This Row],[menu_id]],Table2[#All],4,0)</f>
        <v>7d8b8e0a0ebb</v>
      </c>
      <c r="I806">
        <f>VLOOKUP(Table14[[#This Row],[menu_id]],Table2[#All],5,0)</f>
        <v>5.5</v>
      </c>
      <c r="J806">
        <f>VLOOKUP(Table14[[#This Row],[menu_id]],Table2[#All],6,0)</f>
        <v>10.1</v>
      </c>
      <c r="K806" t="str">
        <f>VLOOKUP(Table14[[#This Row],[menu_id]],Table2[#All],7,0)</f>
        <v>lunch</v>
      </c>
      <c r="L806" t="str">
        <f>VLOOKUP(Table14[[#This Row],[menu_id]],Table2[#All],8,0)</f>
        <v>Seattle</v>
      </c>
    </row>
    <row r="807" spans="1:12" x14ac:dyDescent="0.35">
      <c r="A807" t="s">
        <v>1826</v>
      </c>
      <c r="B807" t="s">
        <v>336</v>
      </c>
      <c r="C807" t="s">
        <v>9</v>
      </c>
      <c r="D807" t="s">
        <v>1827</v>
      </c>
      <c r="E807" t="b">
        <v>1</v>
      </c>
      <c r="F807" s="24">
        <f>VLOOKUP(Table14[[#This Row],[menu_id]],Table2[#All],2,0)</f>
        <v>43556</v>
      </c>
      <c r="G807" t="str">
        <f>VLOOKUP(Table14[[#This Row],[menu_id]],Table2[#All],3,0)</f>
        <v>41cbd225a772</v>
      </c>
      <c r="H807" t="str">
        <f>VLOOKUP(Table14[[#This Row],[menu_id]],Table2[#All],4,0)</f>
        <v>b2ef540e3dbe</v>
      </c>
      <c r="I807">
        <f>VLOOKUP(Table14[[#This Row],[menu_id]],Table2[#All],5,0)</f>
        <v>6.8</v>
      </c>
      <c r="J807">
        <f>VLOOKUP(Table14[[#This Row],[menu_id]],Table2[#All],6,0)</f>
        <v>10.1</v>
      </c>
      <c r="K807" t="str">
        <f>VLOOKUP(Table14[[#This Row],[menu_id]],Table2[#All],7,0)</f>
        <v>lunch</v>
      </c>
      <c r="L807" t="str">
        <f>VLOOKUP(Table14[[#This Row],[menu_id]],Table2[#All],8,0)</f>
        <v>Seattle</v>
      </c>
    </row>
    <row r="808" spans="1:12" x14ac:dyDescent="0.35">
      <c r="A808" t="s">
        <v>1828</v>
      </c>
      <c r="B808" t="s">
        <v>20</v>
      </c>
      <c r="C808" t="s">
        <v>9</v>
      </c>
      <c r="D808" t="s">
        <v>1829</v>
      </c>
      <c r="E808" t="b">
        <v>1</v>
      </c>
      <c r="F808" s="24">
        <f>VLOOKUP(Table14[[#This Row],[menu_id]],Table2[#All],2,0)</f>
        <v>43557</v>
      </c>
      <c r="G808" t="str">
        <f>VLOOKUP(Table14[[#This Row],[menu_id]],Table2[#All],3,0)</f>
        <v>59c228acd21f</v>
      </c>
      <c r="H808" t="str">
        <f>VLOOKUP(Table14[[#This Row],[menu_id]],Table2[#All],4,0)</f>
        <v>ffcff44b013c</v>
      </c>
      <c r="I808">
        <f>VLOOKUP(Table14[[#This Row],[menu_id]],Table2[#All],5,0)</f>
        <v>5.25</v>
      </c>
      <c r="J808">
        <f>VLOOKUP(Table14[[#This Row],[menu_id]],Table2[#All],6,0)</f>
        <v>10.1</v>
      </c>
      <c r="K808" t="str">
        <f>VLOOKUP(Table14[[#This Row],[menu_id]],Table2[#All],7,0)</f>
        <v>lunch</v>
      </c>
      <c r="L808" t="str">
        <f>VLOOKUP(Table14[[#This Row],[menu_id]],Table2[#All],8,0)</f>
        <v>Seattle</v>
      </c>
    </row>
    <row r="809" spans="1:12" x14ac:dyDescent="0.35">
      <c r="A809" t="s">
        <v>1830</v>
      </c>
      <c r="B809" t="s">
        <v>97</v>
      </c>
      <c r="C809" t="s">
        <v>9</v>
      </c>
      <c r="D809" t="s">
        <v>1831</v>
      </c>
      <c r="E809" t="b">
        <v>1</v>
      </c>
      <c r="F809" s="24">
        <f>VLOOKUP(Table14[[#This Row],[menu_id]],Table2[#All],2,0)</f>
        <v>43567</v>
      </c>
      <c r="G809" t="str">
        <f>VLOOKUP(Table14[[#This Row],[menu_id]],Table2[#All],3,0)</f>
        <v>7e1585b970fc</v>
      </c>
      <c r="H809" t="str">
        <f>VLOOKUP(Table14[[#This Row],[menu_id]],Table2[#All],4,0)</f>
        <v>ea2b63db40ab</v>
      </c>
      <c r="I809">
        <f>VLOOKUP(Table14[[#This Row],[menu_id]],Table2[#All],5,0)</f>
        <v>7.5399999999999991</v>
      </c>
      <c r="J809">
        <f>VLOOKUP(Table14[[#This Row],[menu_id]],Table2[#All],6,0)</f>
        <v>11.5</v>
      </c>
      <c r="K809" t="str">
        <f>VLOOKUP(Table14[[#This Row],[menu_id]],Table2[#All],7,0)</f>
        <v>lunch</v>
      </c>
      <c r="L809" t="str">
        <f>VLOOKUP(Table14[[#This Row],[menu_id]],Table2[#All],8,0)</f>
        <v>Chicago</v>
      </c>
    </row>
    <row r="810" spans="1:12" x14ac:dyDescent="0.35">
      <c r="A810" t="s">
        <v>1832</v>
      </c>
      <c r="B810" t="s">
        <v>97</v>
      </c>
      <c r="C810" t="s">
        <v>9</v>
      </c>
      <c r="D810" t="s">
        <v>1833</v>
      </c>
      <c r="E810" t="b">
        <v>1</v>
      </c>
      <c r="F810" s="24">
        <f>VLOOKUP(Table14[[#This Row],[menu_id]],Table2[#All],2,0)</f>
        <v>43567</v>
      </c>
      <c r="G810" t="str">
        <f>VLOOKUP(Table14[[#This Row],[menu_id]],Table2[#All],3,0)</f>
        <v>7e1585b970fc</v>
      </c>
      <c r="H810" t="str">
        <f>VLOOKUP(Table14[[#This Row],[menu_id]],Table2[#All],4,0)</f>
        <v>ea2b63db40ab</v>
      </c>
      <c r="I810">
        <f>VLOOKUP(Table14[[#This Row],[menu_id]],Table2[#All],5,0)</f>
        <v>7.5399999999999991</v>
      </c>
      <c r="J810">
        <f>VLOOKUP(Table14[[#This Row],[menu_id]],Table2[#All],6,0)</f>
        <v>11.5</v>
      </c>
      <c r="K810" t="str">
        <f>VLOOKUP(Table14[[#This Row],[menu_id]],Table2[#All],7,0)</f>
        <v>lunch</v>
      </c>
      <c r="L810" t="str">
        <f>VLOOKUP(Table14[[#This Row],[menu_id]],Table2[#All],8,0)</f>
        <v>Chicago</v>
      </c>
    </row>
    <row r="811" spans="1:12" x14ac:dyDescent="0.35">
      <c r="A811" t="s">
        <v>1834</v>
      </c>
      <c r="B811" t="s">
        <v>139</v>
      </c>
      <c r="C811" t="s">
        <v>9</v>
      </c>
      <c r="D811" t="s">
        <v>1835</v>
      </c>
      <c r="E811" t="b">
        <v>1</v>
      </c>
      <c r="F811" s="24">
        <f>VLOOKUP(Table14[[#This Row],[menu_id]],Table2[#All],2,0)</f>
        <v>43556</v>
      </c>
      <c r="G811" t="str">
        <f>VLOOKUP(Table14[[#This Row],[menu_id]],Table2[#All],3,0)</f>
        <v>9adf6d17e5a9</v>
      </c>
      <c r="H811" t="str">
        <f>VLOOKUP(Table14[[#This Row],[menu_id]],Table2[#All],4,0)</f>
        <v>ad304fb4f951</v>
      </c>
      <c r="I811">
        <f>VLOOKUP(Table14[[#This Row],[menu_id]],Table2[#All],5,0)</f>
        <v>6.25</v>
      </c>
      <c r="J811">
        <f>VLOOKUP(Table14[[#This Row],[menu_id]],Table2[#All],6,0)</f>
        <v>10.1</v>
      </c>
      <c r="K811" t="str">
        <f>VLOOKUP(Table14[[#This Row],[menu_id]],Table2[#All],7,0)</f>
        <v>lunch</v>
      </c>
      <c r="L811" t="str">
        <f>VLOOKUP(Table14[[#This Row],[menu_id]],Table2[#All],8,0)</f>
        <v>Seattle</v>
      </c>
    </row>
    <row r="812" spans="1:12" x14ac:dyDescent="0.35">
      <c r="A812" t="s">
        <v>1836</v>
      </c>
      <c r="B812" t="s">
        <v>76</v>
      </c>
      <c r="C812" t="s">
        <v>9</v>
      </c>
      <c r="D812" t="s">
        <v>1837</v>
      </c>
      <c r="E812" t="b">
        <v>1</v>
      </c>
      <c r="F812" s="24">
        <f>VLOOKUP(Table14[[#This Row],[menu_id]],Table2[#All],2,0)</f>
        <v>43558</v>
      </c>
      <c r="G812" t="str">
        <f>VLOOKUP(Table14[[#This Row],[menu_id]],Table2[#All],3,0)</f>
        <v>32432515b0ad</v>
      </c>
      <c r="H812" t="str">
        <f>VLOOKUP(Table14[[#This Row],[menu_id]],Table2[#All],4,0)</f>
        <v>1fda2070304d</v>
      </c>
      <c r="I812">
        <f>VLOOKUP(Table14[[#This Row],[menu_id]],Table2[#All],5,0)</f>
        <v>5.5</v>
      </c>
      <c r="J812">
        <f>VLOOKUP(Table14[[#This Row],[menu_id]],Table2[#All],6,0)</f>
        <v>10.1</v>
      </c>
      <c r="K812" t="str">
        <f>VLOOKUP(Table14[[#This Row],[menu_id]],Table2[#All],7,0)</f>
        <v>lunch</v>
      </c>
      <c r="L812" t="str">
        <f>VLOOKUP(Table14[[#This Row],[menu_id]],Table2[#All],8,0)</f>
        <v>Seattle</v>
      </c>
    </row>
    <row r="813" spans="1:12" x14ac:dyDescent="0.35">
      <c r="A813" t="s">
        <v>1838</v>
      </c>
      <c r="B813" t="s">
        <v>351</v>
      </c>
      <c r="C813" t="s">
        <v>9</v>
      </c>
      <c r="D813" t="s">
        <v>1839</v>
      </c>
      <c r="E813" t="b">
        <v>1</v>
      </c>
      <c r="F813" s="24">
        <f>VLOOKUP(Table14[[#This Row],[menu_id]],Table2[#All],2,0)</f>
        <v>43558</v>
      </c>
      <c r="G813" t="str">
        <f>VLOOKUP(Table14[[#This Row],[menu_id]],Table2[#All],3,0)</f>
        <v>68077af5e4f1</v>
      </c>
      <c r="H813" t="str">
        <f>VLOOKUP(Table14[[#This Row],[menu_id]],Table2[#All],4,0)</f>
        <v>33da060b427a</v>
      </c>
      <c r="I813">
        <f>VLOOKUP(Table14[[#This Row],[menu_id]],Table2[#All],5,0)</f>
        <v>5.75</v>
      </c>
      <c r="J813">
        <f>VLOOKUP(Table14[[#This Row],[menu_id]],Table2[#All],6,0)</f>
        <v>10.1</v>
      </c>
      <c r="K813" t="str">
        <f>VLOOKUP(Table14[[#This Row],[menu_id]],Table2[#All],7,0)</f>
        <v>lunch</v>
      </c>
      <c r="L813" t="str">
        <f>VLOOKUP(Table14[[#This Row],[menu_id]],Table2[#All],8,0)</f>
        <v>Seattle</v>
      </c>
    </row>
    <row r="814" spans="1:12" x14ac:dyDescent="0.35">
      <c r="A814" t="s">
        <v>1840</v>
      </c>
      <c r="B814" t="s">
        <v>241</v>
      </c>
      <c r="C814" t="s">
        <v>9</v>
      </c>
      <c r="D814" t="s">
        <v>1841</v>
      </c>
      <c r="E814" t="b">
        <v>1</v>
      </c>
      <c r="F814" s="24">
        <f>VLOOKUP(Table14[[#This Row],[menu_id]],Table2[#All],2,0)</f>
        <v>43559</v>
      </c>
      <c r="G814" t="str">
        <f>VLOOKUP(Table14[[#This Row],[menu_id]],Table2[#All],3,0)</f>
        <v>bd6c55a7113c</v>
      </c>
      <c r="H814" t="str">
        <f>VLOOKUP(Table14[[#This Row],[menu_id]],Table2[#All],4,0)</f>
        <v>32524ba7065d</v>
      </c>
      <c r="I814">
        <f>VLOOKUP(Table14[[#This Row],[menu_id]],Table2[#All],5,0)</f>
        <v>5.7</v>
      </c>
      <c r="J814">
        <f>VLOOKUP(Table14[[#This Row],[menu_id]],Table2[#All],6,0)</f>
        <v>10.1</v>
      </c>
      <c r="K814" t="str">
        <f>VLOOKUP(Table14[[#This Row],[menu_id]],Table2[#All],7,0)</f>
        <v>lunch</v>
      </c>
      <c r="L814" t="str">
        <f>VLOOKUP(Table14[[#This Row],[menu_id]],Table2[#All],8,0)</f>
        <v>Seattle</v>
      </c>
    </row>
    <row r="815" spans="1:12" x14ac:dyDescent="0.35">
      <c r="A815" t="s">
        <v>1842</v>
      </c>
      <c r="B815" t="s">
        <v>129</v>
      </c>
      <c r="C815" t="s">
        <v>9</v>
      </c>
      <c r="D815" t="s">
        <v>1843</v>
      </c>
      <c r="E815" t="b">
        <v>1</v>
      </c>
      <c r="F815" s="24">
        <f>VLOOKUP(Table14[[#This Row],[menu_id]],Table2[#All],2,0)</f>
        <v>43563</v>
      </c>
      <c r="G815" t="str">
        <f>VLOOKUP(Table14[[#This Row],[menu_id]],Table2[#All],3,0)</f>
        <v>e6988f5baa00</v>
      </c>
      <c r="H815" t="str">
        <f>VLOOKUP(Table14[[#This Row],[menu_id]],Table2[#All],4,0)</f>
        <v>c8951056cc8c</v>
      </c>
      <c r="I815">
        <f>VLOOKUP(Table14[[#This Row],[menu_id]],Table2[#All],5,0)</f>
        <v>6.64</v>
      </c>
      <c r="J815">
        <f>VLOOKUP(Table14[[#This Row],[menu_id]],Table2[#All],6,0)</f>
        <v>11.5</v>
      </c>
      <c r="K815" t="str">
        <f>VLOOKUP(Table14[[#This Row],[menu_id]],Table2[#All],7,0)</f>
        <v>lunch</v>
      </c>
      <c r="L815" t="str">
        <f>VLOOKUP(Table14[[#This Row],[menu_id]],Table2[#All],8,0)</f>
        <v>Chicago</v>
      </c>
    </row>
    <row r="816" spans="1:12" x14ac:dyDescent="0.35">
      <c r="A816" t="s">
        <v>1844</v>
      </c>
      <c r="B816" t="s">
        <v>192</v>
      </c>
      <c r="C816" t="s">
        <v>9</v>
      </c>
      <c r="D816" t="s">
        <v>1845</v>
      </c>
      <c r="E816" t="b">
        <v>1</v>
      </c>
      <c r="F816" s="24">
        <f>VLOOKUP(Table14[[#This Row],[menu_id]],Table2[#All],2,0)</f>
        <v>43566</v>
      </c>
      <c r="G816" t="str">
        <f>VLOOKUP(Table14[[#This Row],[menu_id]],Table2[#All],3,0)</f>
        <v>a344675dde7b</v>
      </c>
      <c r="H816" t="str">
        <f>VLOOKUP(Table14[[#This Row],[menu_id]],Table2[#All],4,0)</f>
        <v>0089c404e5a2</v>
      </c>
      <c r="I816">
        <f>VLOOKUP(Table14[[#This Row],[menu_id]],Table2[#All],5,0)</f>
        <v>6</v>
      </c>
      <c r="J816">
        <f>VLOOKUP(Table14[[#This Row],[menu_id]],Table2[#All],6,0)</f>
        <v>10.1</v>
      </c>
      <c r="K816" t="str">
        <f>VLOOKUP(Table14[[#This Row],[menu_id]],Table2[#All],7,0)</f>
        <v>lunch</v>
      </c>
      <c r="L816" t="str">
        <f>VLOOKUP(Table14[[#This Row],[menu_id]],Table2[#All],8,0)</f>
        <v>Seattle</v>
      </c>
    </row>
    <row r="817" spans="1:12" x14ac:dyDescent="0.35">
      <c r="A817" t="s">
        <v>1846</v>
      </c>
      <c r="B817" t="s">
        <v>16</v>
      </c>
      <c r="C817" t="s">
        <v>9</v>
      </c>
      <c r="D817" t="s">
        <v>1847</v>
      </c>
      <c r="E817" t="b">
        <v>1</v>
      </c>
      <c r="F817" s="24">
        <f>VLOOKUP(Table14[[#This Row],[menu_id]],Table2[#All],2,0)</f>
        <v>43567</v>
      </c>
      <c r="G817" t="str">
        <f>VLOOKUP(Table14[[#This Row],[menu_id]],Table2[#All],3,0)</f>
        <v>3e16e1213da0</v>
      </c>
      <c r="H817" t="str">
        <f>VLOOKUP(Table14[[#This Row],[menu_id]],Table2[#All],4,0)</f>
        <v>a9974f64e053</v>
      </c>
      <c r="I817">
        <f>VLOOKUP(Table14[[#This Row],[menu_id]],Table2[#All],5,0)</f>
        <v>4.95</v>
      </c>
      <c r="J817">
        <f>VLOOKUP(Table14[[#This Row],[menu_id]],Table2[#All],6,0)</f>
        <v>10.1</v>
      </c>
      <c r="K817" t="str">
        <f>VLOOKUP(Table14[[#This Row],[menu_id]],Table2[#All],7,0)</f>
        <v>lunch</v>
      </c>
      <c r="L817" t="str">
        <f>VLOOKUP(Table14[[#This Row],[menu_id]],Table2[#All],8,0)</f>
        <v>Seattle</v>
      </c>
    </row>
    <row r="818" spans="1:12" x14ac:dyDescent="0.35">
      <c r="A818" t="s">
        <v>1848</v>
      </c>
      <c r="B818" t="s">
        <v>139</v>
      </c>
      <c r="C818" t="s">
        <v>9</v>
      </c>
      <c r="D818" t="s">
        <v>1849</v>
      </c>
      <c r="E818" t="b">
        <v>1</v>
      </c>
      <c r="F818" s="24">
        <f>VLOOKUP(Table14[[#This Row],[menu_id]],Table2[#All],2,0)</f>
        <v>43556</v>
      </c>
      <c r="G818" t="str">
        <f>VLOOKUP(Table14[[#This Row],[menu_id]],Table2[#All],3,0)</f>
        <v>9adf6d17e5a9</v>
      </c>
      <c r="H818" t="str">
        <f>VLOOKUP(Table14[[#This Row],[menu_id]],Table2[#All],4,0)</f>
        <v>ad304fb4f951</v>
      </c>
      <c r="I818">
        <f>VLOOKUP(Table14[[#This Row],[menu_id]],Table2[#All],5,0)</f>
        <v>6.25</v>
      </c>
      <c r="J818">
        <f>VLOOKUP(Table14[[#This Row],[menu_id]],Table2[#All],6,0)</f>
        <v>10.1</v>
      </c>
      <c r="K818" t="str">
        <f>VLOOKUP(Table14[[#This Row],[menu_id]],Table2[#All],7,0)</f>
        <v>lunch</v>
      </c>
      <c r="L818" t="str">
        <f>VLOOKUP(Table14[[#This Row],[menu_id]],Table2[#All],8,0)</f>
        <v>Seattle</v>
      </c>
    </row>
    <row r="819" spans="1:12" x14ac:dyDescent="0.35">
      <c r="A819" t="s">
        <v>1850</v>
      </c>
      <c r="B819" t="s">
        <v>97</v>
      </c>
      <c r="C819" t="s">
        <v>9</v>
      </c>
      <c r="D819" t="s">
        <v>1116</v>
      </c>
      <c r="E819" t="b">
        <v>1</v>
      </c>
      <c r="F819" s="24">
        <f>VLOOKUP(Table14[[#This Row],[menu_id]],Table2[#All],2,0)</f>
        <v>43567</v>
      </c>
      <c r="G819" t="str">
        <f>VLOOKUP(Table14[[#This Row],[menu_id]],Table2[#All],3,0)</f>
        <v>7e1585b970fc</v>
      </c>
      <c r="H819" t="str">
        <f>VLOOKUP(Table14[[#This Row],[menu_id]],Table2[#All],4,0)</f>
        <v>ea2b63db40ab</v>
      </c>
      <c r="I819">
        <f>VLOOKUP(Table14[[#This Row],[menu_id]],Table2[#All],5,0)</f>
        <v>7.5399999999999991</v>
      </c>
      <c r="J819">
        <f>VLOOKUP(Table14[[#This Row],[menu_id]],Table2[#All],6,0)</f>
        <v>11.5</v>
      </c>
      <c r="K819" t="str">
        <f>VLOOKUP(Table14[[#This Row],[menu_id]],Table2[#All],7,0)</f>
        <v>lunch</v>
      </c>
      <c r="L819" t="str">
        <f>VLOOKUP(Table14[[#This Row],[menu_id]],Table2[#All],8,0)</f>
        <v>Chicago</v>
      </c>
    </row>
    <row r="820" spans="1:12" x14ac:dyDescent="0.35">
      <c r="A820" t="s">
        <v>1851</v>
      </c>
      <c r="B820" t="s">
        <v>330</v>
      </c>
      <c r="C820" t="s">
        <v>9</v>
      </c>
      <c r="D820" t="s">
        <v>1852</v>
      </c>
      <c r="E820" t="b">
        <v>1</v>
      </c>
      <c r="F820" s="24">
        <f>VLOOKUP(Table14[[#This Row],[menu_id]],Table2[#All],2,0)</f>
        <v>43559</v>
      </c>
      <c r="G820" t="str">
        <f>VLOOKUP(Table14[[#This Row],[menu_id]],Table2[#All],3,0)</f>
        <v>10aee25b350a</v>
      </c>
      <c r="H820" t="str">
        <f>VLOOKUP(Table14[[#This Row],[menu_id]],Table2[#All],4,0)</f>
        <v>7931e2eb8ace</v>
      </c>
      <c r="I820">
        <f>VLOOKUP(Table14[[#This Row],[menu_id]],Table2[#All],5,0)</f>
        <v>4.5</v>
      </c>
      <c r="J820">
        <f>VLOOKUP(Table14[[#This Row],[menu_id]],Table2[#All],6,0)</f>
        <v>11.5</v>
      </c>
      <c r="K820" t="str">
        <f>VLOOKUP(Table14[[#This Row],[menu_id]],Table2[#All],7,0)</f>
        <v>lunch</v>
      </c>
      <c r="L820" t="str">
        <f>VLOOKUP(Table14[[#This Row],[menu_id]],Table2[#All],8,0)</f>
        <v>Chicago</v>
      </c>
    </row>
    <row r="821" spans="1:12" x14ac:dyDescent="0.35">
      <c r="A821" t="s">
        <v>1853</v>
      </c>
      <c r="B821" t="s">
        <v>650</v>
      </c>
      <c r="C821" t="s">
        <v>9</v>
      </c>
      <c r="D821" t="s">
        <v>1854</v>
      </c>
      <c r="E821" t="b">
        <v>1</v>
      </c>
      <c r="F821" s="24">
        <f>VLOOKUP(Table14[[#This Row],[menu_id]],Table2[#All],2,0)</f>
        <v>43559</v>
      </c>
      <c r="G821" t="str">
        <f>VLOOKUP(Table14[[#This Row],[menu_id]],Table2[#All],3,0)</f>
        <v>08c6b815d4d7</v>
      </c>
      <c r="H821" t="str">
        <f>VLOOKUP(Table14[[#This Row],[menu_id]],Table2[#All],4,0)</f>
        <v>1111f5e5308d</v>
      </c>
      <c r="I821">
        <f>VLOOKUP(Table14[[#This Row],[menu_id]],Table2[#All],5,0)</f>
        <v>5</v>
      </c>
      <c r="J821">
        <f>VLOOKUP(Table14[[#This Row],[menu_id]],Table2[#All],6,0)</f>
        <v>10.1</v>
      </c>
      <c r="K821" t="str">
        <f>VLOOKUP(Table14[[#This Row],[menu_id]],Table2[#All],7,0)</f>
        <v>lunch</v>
      </c>
      <c r="L821" t="str">
        <f>VLOOKUP(Table14[[#This Row],[menu_id]],Table2[#All],8,0)</f>
        <v>Seattle</v>
      </c>
    </row>
    <row r="822" spans="1:12" x14ac:dyDescent="0.35">
      <c r="A822" t="s">
        <v>1855</v>
      </c>
      <c r="B822" t="s">
        <v>286</v>
      </c>
      <c r="C822" t="s">
        <v>9</v>
      </c>
      <c r="D822" t="s">
        <v>1020</v>
      </c>
      <c r="E822" t="b">
        <v>1</v>
      </c>
      <c r="F822" s="24">
        <f>VLOOKUP(Table14[[#This Row],[menu_id]],Table2[#All],2,0)</f>
        <v>43557</v>
      </c>
      <c r="G822" t="str">
        <f>VLOOKUP(Table14[[#This Row],[menu_id]],Table2[#All],3,0)</f>
        <v>0b0897e22802</v>
      </c>
      <c r="H822" t="str">
        <f>VLOOKUP(Table14[[#This Row],[menu_id]],Table2[#All],4,0)</f>
        <v>a5a1955b27fc</v>
      </c>
      <c r="I822">
        <f>VLOOKUP(Table14[[#This Row],[menu_id]],Table2[#All],5,0)</f>
        <v>5</v>
      </c>
      <c r="J822">
        <f>VLOOKUP(Table14[[#This Row],[menu_id]],Table2[#All],6,0)</f>
        <v>11.5</v>
      </c>
      <c r="K822" t="str">
        <f>VLOOKUP(Table14[[#This Row],[menu_id]],Table2[#All],7,0)</f>
        <v>lunch</v>
      </c>
      <c r="L822" t="str">
        <f>VLOOKUP(Table14[[#This Row],[menu_id]],Table2[#All],8,0)</f>
        <v>Chicago</v>
      </c>
    </row>
    <row r="823" spans="1:12" x14ac:dyDescent="0.35">
      <c r="A823" t="s">
        <v>1856</v>
      </c>
      <c r="B823" t="s">
        <v>202</v>
      </c>
      <c r="C823" t="s">
        <v>9</v>
      </c>
      <c r="D823" t="s">
        <v>1857</v>
      </c>
      <c r="E823" t="b">
        <v>1</v>
      </c>
      <c r="F823" s="24">
        <f>VLOOKUP(Table14[[#This Row],[menu_id]],Table2[#All],2,0)</f>
        <v>43563</v>
      </c>
      <c r="G823" t="str">
        <f>VLOOKUP(Table14[[#This Row],[menu_id]],Table2[#All],3,0)</f>
        <v>edfff5bf01fa</v>
      </c>
      <c r="H823" t="str">
        <f>VLOOKUP(Table14[[#This Row],[menu_id]],Table2[#All],4,0)</f>
        <v>8537e1327cdb</v>
      </c>
      <c r="I823">
        <f>VLOOKUP(Table14[[#This Row],[menu_id]],Table2[#All],5,0)</f>
        <v>4.95</v>
      </c>
      <c r="J823">
        <f>VLOOKUP(Table14[[#This Row],[menu_id]],Table2[#All],6,0)</f>
        <v>10.1</v>
      </c>
      <c r="K823" t="str">
        <f>VLOOKUP(Table14[[#This Row],[menu_id]],Table2[#All],7,0)</f>
        <v>lunch</v>
      </c>
      <c r="L823" t="str">
        <f>VLOOKUP(Table14[[#This Row],[menu_id]],Table2[#All],8,0)</f>
        <v>Seattle</v>
      </c>
    </row>
    <row r="824" spans="1:12" x14ac:dyDescent="0.35">
      <c r="A824" t="s">
        <v>1858</v>
      </c>
      <c r="B824" t="s">
        <v>91</v>
      </c>
      <c r="C824" t="s">
        <v>9</v>
      </c>
      <c r="D824" t="s">
        <v>1859</v>
      </c>
      <c r="E824" t="b">
        <v>1</v>
      </c>
      <c r="F824" s="24">
        <f>VLOOKUP(Table14[[#This Row],[menu_id]],Table2[#All],2,0)</f>
        <v>43557</v>
      </c>
      <c r="G824" t="str">
        <f>VLOOKUP(Table14[[#This Row],[menu_id]],Table2[#All],3,0)</f>
        <v>d74b38211905</v>
      </c>
      <c r="H824" t="str">
        <f>VLOOKUP(Table14[[#This Row],[menu_id]],Table2[#All],4,0)</f>
        <v>063beecf1419</v>
      </c>
      <c r="I824">
        <f>VLOOKUP(Table14[[#This Row],[menu_id]],Table2[#All],5,0)</f>
        <v>10.050000000000001</v>
      </c>
      <c r="J824">
        <f>VLOOKUP(Table14[[#This Row],[menu_id]],Table2[#All],6,0)</f>
        <v>11.5</v>
      </c>
      <c r="K824" t="str">
        <f>VLOOKUP(Table14[[#This Row],[menu_id]],Table2[#All],7,0)</f>
        <v>lunch</v>
      </c>
      <c r="L824" t="str">
        <f>VLOOKUP(Table14[[#This Row],[menu_id]],Table2[#All],8,0)</f>
        <v>Chicago</v>
      </c>
    </row>
    <row r="825" spans="1:12" x14ac:dyDescent="0.35">
      <c r="A825" t="s">
        <v>1860</v>
      </c>
      <c r="B825" t="s">
        <v>115</v>
      </c>
      <c r="C825" t="s">
        <v>9</v>
      </c>
      <c r="D825" t="s">
        <v>1861</v>
      </c>
      <c r="E825" t="b">
        <v>1</v>
      </c>
      <c r="F825" s="24">
        <f>VLOOKUP(Table14[[#This Row],[menu_id]],Table2[#All],2,0)</f>
        <v>43560</v>
      </c>
      <c r="G825" t="str">
        <f>VLOOKUP(Table14[[#This Row],[menu_id]],Table2[#All],3,0)</f>
        <v>12c81d9a0351</v>
      </c>
      <c r="H825" t="str">
        <f>VLOOKUP(Table14[[#This Row],[menu_id]],Table2[#All],4,0)</f>
        <v>d7730782fbfb</v>
      </c>
      <c r="I825">
        <f>VLOOKUP(Table14[[#This Row],[menu_id]],Table2[#All],5,0)</f>
        <v>5.75</v>
      </c>
      <c r="J825">
        <f>VLOOKUP(Table14[[#This Row],[menu_id]],Table2[#All],6,0)</f>
        <v>10.1</v>
      </c>
      <c r="K825" t="str">
        <f>VLOOKUP(Table14[[#This Row],[menu_id]],Table2[#All],7,0)</f>
        <v>lunch</v>
      </c>
      <c r="L825" t="str">
        <f>VLOOKUP(Table14[[#This Row],[menu_id]],Table2[#All],8,0)</f>
        <v>Seattle</v>
      </c>
    </row>
    <row r="826" spans="1:12" x14ac:dyDescent="0.35">
      <c r="A826" t="s">
        <v>1862</v>
      </c>
      <c r="B826" t="s">
        <v>8</v>
      </c>
      <c r="C826" t="s">
        <v>9</v>
      </c>
      <c r="D826" t="s">
        <v>1863</v>
      </c>
      <c r="E826" t="b">
        <v>1</v>
      </c>
      <c r="F826" s="24">
        <f>VLOOKUP(Table14[[#This Row],[menu_id]],Table2[#All],2,0)</f>
        <v>43566</v>
      </c>
      <c r="G826" t="str">
        <f>VLOOKUP(Table14[[#This Row],[menu_id]],Table2[#All],3,0)</f>
        <v>e40c412711c8</v>
      </c>
      <c r="H826" t="str">
        <f>VLOOKUP(Table14[[#This Row],[menu_id]],Table2[#All],4,0)</f>
        <v>af725ef93704</v>
      </c>
      <c r="I826">
        <f>VLOOKUP(Table14[[#This Row],[menu_id]],Table2[#All],5,0)</f>
        <v>5.5</v>
      </c>
      <c r="J826">
        <f>VLOOKUP(Table14[[#This Row],[menu_id]],Table2[#All],6,0)</f>
        <v>10.1</v>
      </c>
      <c r="K826" t="str">
        <f>VLOOKUP(Table14[[#This Row],[menu_id]],Table2[#All],7,0)</f>
        <v>lunch</v>
      </c>
      <c r="L826" t="str">
        <f>VLOOKUP(Table14[[#This Row],[menu_id]],Table2[#All],8,0)</f>
        <v>Seattle</v>
      </c>
    </row>
    <row r="827" spans="1:12" x14ac:dyDescent="0.35">
      <c r="A827" t="s">
        <v>1864</v>
      </c>
      <c r="B827" t="s">
        <v>627</v>
      </c>
      <c r="C827" t="s">
        <v>9</v>
      </c>
      <c r="D827" t="s">
        <v>280</v>
      </c>
      <c r="E827" t="b">
        <v>1</v>
      </c>
      <c r="F827" s="24">
        <f>VLOOKUP(Table14[[#This Row],[menu_id]],Table2[#All],2,0)</f>
        <v>43566</v>
      </c>
      <c r="G827" t="str">
        <f>VLOOKUP(Table14[[#This Row],[menu_id]],Table2[#All],3,0)</f>
        <v>fbeaeb353aa6</v>
      </c>
      <c r="H827" t="str">
        <f>VLOOKUP(Table14[[#This Row],[menu_id]],Table2[#All],4,0)</f>
        <v>bedb51313ab5</v>
      </c>
      <c r="I827">
        <f>VLOOKUP(Table14[[#This Row],[menu_id]],Table2[#All],5,0)</f>
        <v>5</v>
      </c>
      <c r="J827">
        <f>VLOOKUP(Table14[[#This Row],[menu_id]],Table2[#All],6,0)</f>
        <v>11.5</v>
      </c>
      <c r="K827" t="str">
        <f>VLOOKUP(Table14[[#This Row],[menu_id]],Table2[#All],7,0)</f>
        <v>lunch</v>
      </c>
      <c r="L827" t="str">
        <f>VLOOKUP(Table14[[#This Row],[menu_id]],Table2[#All],8,0)</f>
        <v>Chicago</v>
      </c>
    </row>
    <row r="828" spans="1:12" x14ac:dyDescent="0.35">
      <c r="A828" t="s">
        <v>1865</v>
      </c>
      <c r="B828" t="s">
        <v>286</v>
      </c>
      <c r="C828" t="s">
        <v>9</v>
      </c>
      <c r="D828" t="s">
        <v>1866</v>
      </c>
      <c r="E828" t="b">
        <v>1</v>
      </c>
      <c r="F828" s="24">
        <f>VLOOKUP(Table14[[#This Row],[menu_id]],Table2[#All],2,0)</f>
        <v>43557</v>
      </c>
      <c r="G828" t="str">
        <f>VLOOKUP(Table14[[#This Row],[menu_id]],Table2[#All],3,0)</f>
        <v>0b0897e22802</v>
      </c>
      <c r="H828" t="str">
        <f>VLOOKUP(Table14[[#This Row],[menu_id]],Table2[#All],4,0)</f>
        <v>a5a1955b27fc</v>
      </c>
      <c r="I828">
        <f>VLOOKUP(Table14[[#This Row],[menu_id]],Table2[#All],5,0)</f>
        <v>5</v>
      </c>
      <c r="J828">
        <f>VLOOKUP(Table14[[#This Row],[menu_id]],Table2[#All],6,0)</f>
        <v>11.5</v>
      </c>
      <c r="K828" t="str">
        <f>VLOOKUP(Table14[[#This Row],[menu_id]],Table2[#All],7,0)</f>
        <v>lunch</v>
      </c>
      <c r="L828" t="str">
        <f>VLOOKUP(Table14[[#This Row],[menu_id]],Table2[#All],8,0)</f>
        <v>Chicago</v>
      </c>
    </row>
    <row r="829" spans="1:12" x14ac:dyDescent="0.35">
      <c r="A829" t="s">
        <v>1867</v>
      </c>
      <c r="B829" t="s">
        <v>330</v>
      </c>
      <c r="C829" t="s">
        <v>9</v>
      </c>
      <c r="D829" t="s">
        <v>1868</v>
      </c>
      <c r="E829" t="b">
        <v>1</v>
      </c>
      <c r="F829" s="24">
        <f>VLOOKUP(Table14[[#This Row],[menu_id]],Table2[#All],2,0)</f>
        <v>43559</v>
      </c>
      <c r="G829" t="str">
        <f>VLOOKUP(Table14[[#This Row],[menu_id]],Table2[#All],3,0)</f>
        <v>10aee25b350a</v>
      </c>
      <c r="H829" t="str">
        <f>VLOOKUP(Table14[[#This Row],[menu_id]],Table2[#All],4,0)</f>
        <v>7931e2eb8ace</v>
      </c>
      <c r="I829">
        <f>VLOOKUP(Table14[[#This Row],[menu_id]],Table2[#All],5,0)</f>
        <v>4.5</v>
      </c>
      <c r="J829">
        <f>VLOOKUP(Table14[[#This Row],[menu_id]],Table2[#All],6,0)</f>
        <v>11.5</v>
      </c>
      <c r="K829" t="str">
        <f>VLOOKUP(Table14[[#This Row],[menu_id]],Table2[#All],7,0)</f>
        <v>lunch</v>
      </c>
      <c r="L829" t="str">
        <f>VLOOKUP(Table14[[#This Row],[menu_id]],Table2[#All],8,0)</f>
        <v>Chicago</v>
      </c>
    </row>
    <row r="830" spans="1:12" x14ac:dyDescent="0.35">
      <c r="A830" t="s">
        <v>1869</v>
      </c>
      <c r="B830" t="s">
        <v>20</v>
      </c>
      <c r="C830" t="s">
        <v>9</v>
      </c>
      <c r="D830" t="s">
        <v>1870</v>
      </c>
      <c r="E830" t="b">
        <v>1</v>
      </c>
      <c r="F830" s="24">
        <f>VLOOKUP(Table14[[#This Row],[menu_id]],Table2[#All],2,0)</f>
        <v>43557</v>
      </c>
      <c r="G830" t="str">
        <f>VLOOKUP(Table14[[#This Row],[menu_id]],Table2[#All],3,0)</f>
        <v>59c228acd21f</v>
      </c>
      <c r="H830" t="str">
        <f>VLOOKUP(Table14[[#This Row],[menu_id]],Table2[#All],4,0)</f>
        <v>ffcff44b013c</v>
      </c>
      <c r="I830">
        <f>VLOOKUP(Table14[[#This Row],[menu_id]],Table2[#All],5,0)</f>
        <v>5.25</v>
      </c>
      <c r="J830">
        <f>VLOOKUP(Table14[[#This Row],[menu_id]],Table2[#All],6,0)</f>
        <v>10.1</v>
      </c>
      <c r="K830" t="str">
        <f>VLOOKUP(Table14[[#This Row],[menu_id]],Table2[#All],7,0)</f>
        <v>lunch</v>
      </c>
      <c r="L830" t="str">
        <f>VLOOKUP(Table14[[#This Row],[menu_id]],Table2[#All],8,0)</f>
        <v>Seattle</v>
      </c>
    </row>
    <row r="831" spans="1:12" x14ac:dyDescent="0.35">
      <c r="A831" t="s">
        <v>1871</v>
      </c>
      <c r="B831" t="s">
        <v>892</v>
      </c>
      <c r="C831" t="s">
        <v>9</v>
      </c>
      <c r="D831" t="s">
        <v>1872</v>
      </c>
      <c r="E831" t="b">
        <v>1</v>
      </c>
      <c r="F831" s="24">
        <f>VLOOKUP(Table14[[#This Row],[menu_id]],Table2[#All],2,0)</f>
        <v>43558</v>
      </c>
      <c r="G831" t="str">
        <f>VLOOKUP(Table14[[#This Row],[menu_id]],Table2[#All],3,0)</f>
        <v>fe39833dec47</v>
      </c>
      <c r="H831" t="str">
        <f>VLOOKUP(Table14[[#This Row],[menu_id]],Table2[#All],4,0)</f>
        <v>9b76fd08aabf</v>
      </c>
      <c r="I831">
        <f>VLOOKUP(Table14[[#This Row],[menu_id]],Table2[#All],5,0)</f>
        <v>6.64</v>
      </c>
      <c r="J831">
        <f>VLOOKUP(Table14[[#This Row],[menu_id]],Table2[#All],6,0)</f>
        <v>11.5</v>
      </c>
      <c r="K831" t="str">
        <f>VLOOKUP(Table14[[#This Row],[menu_id]],Table2[#All],7,0)</f>
        <v>lunch</v>
      </c>
      <c r="L831" t="str">
        <f>VLOOKUP(Table14[[#This Row],[menu_id]],Table2[#All],8,0)</f>
        <v>Chicago</v>
      </c>
    </row>
    <row r="832" spans="1:12" x14ac:dyDescent="0.35">
      <c r="A832" t="s">
        <v>1873</v>
      </c>
      <c r="B832" t="s">
        <v>94</v>
      </c>
      <c r="C832" t="s">
        <v>9</v>
      </c>
      <c r="D832" t="s">
        <v>1874</v>
      </c>
      <c r="E832" t="b">
        <v>1</v>
      </c>
      <c r="F832" s="24">
        <f>VLOOKUP(Table14[[#This Row],[menu_id]],Table2[#All],2,0)</f>
        <v>43567</v>
      </c>
      <c r="G832" t="str">
        <f>VLOOKUP(Table14[[#This Row],[menu_id]],Table2[#All],3,0)</f>
        <v>4cd6c7a1703b</v>
      </c>
      <c r="H832" t="str">
        <f>VLOOKUP(Table14[[#This Row],[menu_id]],Table2[#All],4,0)</f>
        <v>d223e2bce7cf</v>
      </c>
      <c r="I832">
        <f>VLOOKUP(Table14[[#This Row],[menu_id]],Table2[#All],5,0)</f>
        <v>5</v>
      </c>
      <c r="J832">
        <f>VLOOKUP(Table14[[#This Row],[menu_id]],Table2[#All],6,0)</f>
        <v>10.1</v>
      </c>
      <c r="K832" t="str">
        <f>VLOOKUP(Table14[[#This Row],[menu_id]],Table2[#All],7,0)</f>
        <v>lunch</v>
      </c>
      <c r="L832" t="str">
        <f>VLOOKUP(Table14[[#This Row],[menu_id]],Table2[#All],8,0)</f>
        <v>Seattle</v>
      </c>
    </row>
    <row r="833" spans="1:12" x14ac:dyDescent="0.35">
      <c r="A833" t="s">
        <v>1875</v>
      </c>
      <c r="B833" t="s">
        <v>418</v>
      </c>
      <c r="C833" t="s">
        <v>9</v>
      </c>
      <c r="D833" t="s">
        <v>1876</v>
      </c>
      <c r="E833" t="b">
        <v>1</v>
      </c>
      <c r="F833" s="24">
        <f>VLOOKUP(Table14[[#This Row],[menu_id]],Table2[#All],2,0)</f>
        <v>43563</v>
      </c>
      <c r="G833" t="str">
        <f>VLOOKUP(Table14[[#This Row],[menu_id]],Table2[#All],3,0)</f>
        <v>6b459442662c</v>
      </c>
      <c r="H833" t="str">
        <f>VLOOKUP(Table14[[#This Row],[menu_id]],Table2[#All],4,0)</f>
        <v>a969c477134f</v>
      </c>
      <c r="I833">
        <f>VLOOKUP(Table14[[#This Row],[menu_id]],Table2[#All],5,0)</f>
        <v>11</v>
      </c>
      <c r="J833">
        <f>VLOOKUP(Table14[[#This Row],[menu_id]],Table2[#All],6,0)</f>
        <v>11.5</v>
      </c>
      <c r="K833" t="str">
        <f>VLOOKUP(Table14[[#This Row],[menu_id]],Table2[#All],7,0)</f>
        <v>lunch</v>
      </c>
      <c r="L833" t="str">
        <f>VLOOKUP(Table14[[#This Row],[menu_id]],Table2[#All],8,0)</f>
        <v>Chicago</v>
      </c>
    </row>
    <row r="834" spans="1:12" x14ac:dyDescent="0.35">
      <c r="A834" t="s">
        <v>1877</v>
      </c>
      <c r="B834" t="s">
        <v>486</v>
      </c>
      <c r="C834" t="s">
        <v>9</v>
      </c>
      <c r="D834" t="s">
        <v>1615</v>
      </c>
      <c r="E834" t="b">
        <v>1</v>
      </c>
      <c r="F834" s="24">
        <f>VLOOKUP(Table14[[#This Row],[menu_id]],Table2[#All],2,0)</f>
        <v>43567</v>
      </c>
      <c r="G834" t="str">
        <f>VLOOKUP(Table14[[#This Row],[menu_id]],Table2[#All],3,0)</f>
        <v>3494eefb1729</v>
      </c>
      <c r="H834" t="str">
        <f>VLOOKUP(Table14[[#This Row],[menu_id]],Table2[#All],4,0)</f>
        <v>7342b9fc3434</v>
      </c>
      <c r="I834">
        <f>VLOOKUP(Table14[[#This Row],[menu_id]],Table2[#All],5,0)</f>
        <v>4.5</v>
      </c>
      <c r="J834">
        <f>VLOOKUP(Table14[[#This Row],[menu_id]],Table2[#All],6,0)</f>
        <v>11.5</v>
      </c>
      <c r="K834" t="str">
        <f>VLOOKUP(Table14[[#This Row],[menu_id]],Table2[#All],7,0)</f>
        <v>lunch</v>
      </c>
      <c r="L834" t="str">
        <f>VLOOKUP(Table14[[#This Row],[menu_id]],Table2[#All],8,0)</f>
        <v>Chicago</v>
      </c>
    </row>
    <row r="835" spans="1:12" x14ac:dyDescent="0.35">
      <c r="A835" t="s">
        <v>1878</v>
      </c>
      <c r="B835" t="s">
        <v>324</v>
      </c>
      <c r="C835" t="s">
        <v>9</v>
      </c>
      <c r="D835" t="s">
        <v>1317</v>
      </c>
      <c r="E835" t="b">
        <v>1</v>
      </c>
      <c r="F835" s="24">
        <f>VLOOKUP(Table14[[#This Row],[menu_id]],Table2[#All],2,0)</f>
        <v>43558</v>
      </c>
      <c r="G835" t="str">
        <f>VLOOKUP(Table14[[#This Row],[menu_id]],Table2[#All],3,0)</f>
        <v>1028a38ad71e</v>
      </c>
      <c r="H835" t="str">
        <f>VLOOKUP(Table14[[#This Row],[menu_id]],Table2[#All],4,0)</f>
        <v>7d8b8e0a0ebb</v>
      </c>
      <c r="I835">
        <f>VLOOKUP(Table14[[#This Row],[menu_id]],Table2[#All],5,0)</f>
        <v>5.5</v>
      </c>
      <c r="J835">
        <f>VLOOKUP(Table14[[#This Row],[menu_id]],Table2[#All],6,0)</f>
        <v>10.1</v>
      </c>
      <c r="K835" t="str">
        <f>VLOOKUP(Table14[[#This Row],[menu_id]],Table2[#All],7,0)</f>
        <v>lunch</v>
      </c>
      <c r="L835" t="str">
        <f>VLOOKUP(Table14[[#This Row],[menu_id]],Table2[#All],8,0)</f>
        <v>Seattle</v>
      </c>
    </row>
    <row r="836" spans="1:12" x14ac:dyDescent="0.35">
      <c r="A836" t="s">
        <v>1879</v>
      </c>
      <c r="B836" t="s">
        <v>627</v>
      </c>
      <c r="C836" t="s">
        <v>9</v>
      </c>
      <c r="D836" t="s">
        <v>1880</v>
      </c>
      <c r="E836" t="b">
        <v>1</v>
      </c>
      <c r="F836" s="24">
        <f>VLOOKUP(Table14[[#This Row],[menu_id]],Table2[#All],2,0)</f>
        <v>43566</v>
      </c>
      <c r="G836" t="str">
        <f>VLOOKUP(Table14[[#This Row],[menu_id]],Table2[#All],3,0)</f>
        <v>fbeaeb353aa6</v>
      </c>
      <c r="H836" t="str">
        <f>VLOOKUP(Table14[[#This Row],[menu_id]],Table2[#All],4,0)</f>
        <v>bedb51313ab5</v>
      </c>
      <c r="I836">
        <f>VLOOKUP(Table14[[#This Row],[menu_id]],Table2[#All],5,0)</f>
        <v>5</v>
      </c>
      <c r="J836">
        <f>VLOOKUP(Table14[[#This Row],[menu_id]],Table2[#All],6,0)</f>
        <v>11.5</v>
      </c>
      <c r="K836" t="str">
        <f>VLOOKUP(Table14[[#This Row],[menu_id]],Table2[#All],7,0)</f>
        <v>lunch</v>
      </c>
      <c r="L836" t="str">
        <f>VLOOKUP(Table14[[#This Row],[menu_id]],Table2[#All],8,0)</f>
        <v>Chicago</v>
      </c>
    </row>
    <row r="837" spans="1:12" x14ac:dyDescent="0.35">
      <c r="A837" t="s">
        <v>1881</v>
      </c>
      <c r="B837" t="s">
        <v>43</v>
      </c>
      <c r="C837" t="s">
        <v>9</v>
      </c>
      <c r="D837" t="s">
        <v>1882</v>
      </c>
      <c r="E837" t="b">
        <v>1</v>
      </c>
      <c r="F837" s="24">
        <f>VLOOKUP(Table14[[#This Row],[menu_id]],Table2[#All],2,0)</f>
        <v>43556</v>
      </c>
      <c r="G837" t="str">
        <f>VLOOKUP(Table14[[#This Row],[menu_id]],Table2[#All],3,0)</f>
        <v>e768f704c6ae</v>
      </c>
      <c r="H837" t="str">
        <f>VLOOKUP(Table14[[#This Row],[menu_id]],Table2[#All],4,0)</f>
        <v>340fb85a346c</v>
      </c>
      <c r="I837">
        <f>VLOOKUP(Table14[[#This Row],[menu_id]],Table2[#All],5,0)</f>
        <v>5.8</v>
      </c>
      <c r="J837">
        <f>VLOOKUP(Table14[[#This Row],[menu_id]],Table2[#All],6,0)</f>
        <v>10.1</v>
      </c>
      <c r="K837" t="str">
        <f>VLOOKUP(Table14[[#This Row],[menu_id]],Table2[#All],7,0)</f>
        <v>lunch</v>
      </c>
      <c r="L837" t="str">
        <f>VLOOKUP(Table14[[#This Row],[menu_id]],Table2[#All],8,0)</f>
        <v>Seattle</v>
      </c>
    </row>
    <row r="838" spans="1:12" x14ac:dyDescent="0.35">
      <c r="A838" t="s">
        <v>1883</v>
      </c>
      <c r="B838" t="s">
        <v>611</v>
      </c>
      <c r="C838" t="s">
        <v>9</v>
      </c>
      <c r="D838" t="s">
        <v>1054</v>
      </c>
      <c r="E838" t="b">
        <v>1</v>
      </c>
      <c r="F838" s="24">
        <f>VLOOKUP(Table14[[#This Row],[menu_id]],Table2[#All],2,0)</f>
        <v>43557</v>
      </c>
      <c r="G838" t="str">
        <f>VLOOKUP(Table14[[#This Row],[menu_id]],Table2[#All],3,0)</f>
        <v>8b917aa7343a</v>
      </c>
      <c r="H838" t="str">
        <f>VLOOKUP(Table14[[#This Row],[menu_id]],Table2[#All],4,0)</f>
        <v>8642ae977d96</v>
      </c>
      <c r="I838">
        <f>VLOOKUP(Table14[[#This Row],[menu_id]],Table2[#All],5,0)</f>
        <v>5.99</v>
      </c>
      <c r="J838">
        <f>VLOOKUP(Table14[[#This Row],[menu_id]],Table2[#All],6,0)</f>
        <v>11.5</v>
      </c>
      <c r="K838" t="str">
        <f>VLOOKUP(Table14[[#This Row],[menu_id]],Table2[#All],7,0)</f>
        <v>lunch</v>
      </c>
      <c r="L838" t="str">
        <f>VLOOKUP(Table14[[#This Row],[menu_id]],Table2[#All],8,0)</f>
        <v>Chicago</v>
      </c>
    </row>
    <row r="839" spans="1:12" x14ac:dyDescent="0.35">
      <c r="A839" t="s">
        <v>1884</v>
      </c>
      <c r="B839" t="s">
        <v>552</v>
      </c>
      <c r="C839" t="s">
        <v>9</v>
      </c>
      <c r="D839" t="s">
        <v>1885</v>
      </c>
      <c r="E839" t="b">
        <v>1</v>
      </c>
      <c r="F839" s="24">
        <f>VLOOKUP(Table14[[#This Row],[menu_id]],Table2[#All],2,0)</f>
        <v>43560</v>
      </c>
      <c r="G839" t="str">
        <f>VLOOKUP(Table14[[#This Row],[menu_id]],Table2[#All],3,0)</f>
        <v>a65e92d53f62</v>
      </c>
      <c r="H839" t="str">
        <f>VLOOKUP(Table14[[#This Row],[menu_id]],Table2[#All],4,0)</f>
        <v>1134b2882b2e</v>
      </c>
      <c r="I839">
        <f>VLOOKUP(Table14[[#This Row],[menu_id]],Table2[#All],5,0)</f>
        <v>5.25</v>
      </c>
      <c r="J839">
        <f>VLOOKUP(Table14[[#This Row],[menu_id]],Table2[#All],6,0)</f>
        <v>10.1</v>
      </c>
      <c r="K839" t="str">
        <f>VLOOKUP(Table14[[#This Row],[menu_id]],Table2[#All],7,0)</f>
        <v>lunch</v>
      </c>
      <c r="L839" t="str">
        <f>VLOOKUP(Table14[[#This Row],[menu_id]],Table2[#All],8,0)</f>
        <v>Seattle</v>
      </c>
    </row>
    <row r="840" spans="1:12" x14ac:dyDescent="0.35">
      <c r="A840" t="s">
        <v>1886</v>
      </c>
      <c r="B840" t="s">
        <v>29</v>
      </c>
      <c r="C840" t="s">
        <v>9</v>
      </c>
      <c r="D840" t="s">
        <v>1887</v>
      </c>
      <c r="E840" t="b">
        <v>1</v>
      </c>
      <c r="F840" s="24">
        <f>VLOOKUP(Table14[[#This Row],[menu_id]],Table2[#All],2,0)</f>
        <v>43559</v>
      </c>
      <c r="G840" t="str">
        <f>VLOOKUP(Table14[[#This Row],[menu_id]],Table2[#All],3,0)</f>
        <v>df94eb67fff2</v>
      </c>
      <c r="H840" t="str">
        <f>VLOOKUP(Table14[[#This Row],[menu_id]],Table2[#All],4,0)</f>
        <v>64216152ce0a</v>
      </c>
      <c r="I840">
        <f>VLOOKUP(Table14[[#This Row],[menu_id]],Table2[#All],5,0)</f>
        <v>6</v>
      </c>
      <c r="J840">
        <f>VLOOKUP(Table14[[#This Row],[menu_id]],Table2[#All],6,0)</f>
        <v>11.5</v>
      </c>
      <c r="K840" t="str">
        <f>VLOOKUP(Table14[[#This Row],[menu_id]],Table2[#All],7,0)</f>
        <v>lunch</v>
      </c>
      <c r="L840" t="str">
        <f>VLOOKUP(Table14[[#This Row],[menu_id]],Table2[#All],8,0)</f>
        <v>Chicago</v>
      </c>
    </row>
    <row r="841" spans="1:12" x14ac:dyDescent="0.35">
      <c r="A841" t="s">
        <v>1888</v>
      </c>
      <c r="B841" t="s">
        <v>336</v>
      </c>
      <c r="C841" t="s">
        <v>9</v>
      </c>
      <c r="D841" t="s">
        <v>1889</v>
      </c>
      <c r="E841" t="b">
        <v>1</v>
      </c>
      <c r="F841" s="24">
        <f>VLOOKUP(Table14[[#This Row],[menu_id]],Table2[#All],2,0)</f>
        <v>43556</v>
      </c>
      <c r="G841" t="str">
        <f>VLOOKUP(Table14[[#This Row],[menu_id]],Table2[#All],3,0)</f>
        <v>41cbd225a772</v>
      </c>
      <c r="H841" t="str">
        <f>VLOOKUP(Table14[[#This Row],[menu_id]],Table2[#All],4,0)</f>
        <v>b2ef540e3dbe</v>
      </c>
      <c r="I841">
        <f>VLOOKUP(Table14[[#This Row],[menu_id]],Table2[#All],5,0)</f>
        <v>6.8</v>
      </c>
      <c r="J841">
        <f>VLOOKUP(Table14[[#This Row],[menu_id]],Table2[#All],6,0)</f>
        <v>10.1</v>
      </c>
      <c r="K841" t="str">
        <f>VLOOKUP(Table14[[#This Row],[menu_id]],Table2[#All],7,0)</f>
        <v>lunch</v>
      </c>
      <c r="L841" t="str">
        <f>VLOOKUP(Table14[[#This Row],[menu_id]],Table2[#All],8,0)</f>
        <v>Seattle</v>
      </c>
    </row>
    <row r="842" spans="1:12" x14ac:dyDescent="0.35">
      <c r="A842" t="s">
        <v>1890</v>
      </c>
      <c r="B842" t="s">
        <v>351</v>
      </c>
      <c r="C842" t="s">
        <v>9</v>
      </c>
      <c r="D842" t="s">
        <v>1891</v>
      </c>
      <c r="E842" t="b">
        <v>1</v>
      </c>
      <c r="F842" s="24">
        <f>VLOOKUP(Table14[[#This Row],[menu_id]],Table2[#All],2,0)</f>
        <v>43558</v>
      </c>
      <c r="G842" t="str">
        <f>VLOOKUP(Table14[[#This Row],[menu_id]],Table2[#All],3,0)</f>
        <v>68077af5e4f1</v>
      </c>
      <c r="H842" t="str">
        <f>VLOOKUP(Table14[[#This Row],[menu_id]],Table2[#All],4,0)</f>
        <v>33da060b427a</v>
      </c>
      <c r="I842">
        <f>VLOOKUP(Table14[[#This Row],[menu_id]],Table2[#All],5,0)</f>
        <v>5.75</v>
      </c>
      <c r="J842">
        <f>VLOOKUP(Table14[[#This Row],[menu_id]],Table2[#All],6,0)</f>
        <v>10.1</v>
      </c>
      <c r="K842" t="str">
        <f>VLOOKUP(Table14[[#This Row],[menu_id]],Table2[#All],7,0)</f>
        <v>lunch</v>
      </c>
      <c r="L842" t="str">
        <f>VLOOKUP(Table14[[#This Row],[menu_id]],Table2[#All],8,0)</f>
        <v>Seattle</v>
      </c>
    </row>
    <row r="843" spans="1:12" x14ac:dyDescent="0.35">
      <c r="A843" t="s">
        <v>1892</v>
      </c>
      <c r="B843" t="s">
        <v>57</v>
      </c>
      <c r="C843" t="s">
        <v>9</v>
      </c>
      <c r="D843" t="s">
        <v>1893</v>
      </c>
      <c r="E843" t="b">
        <v>1</v>
      </c>
      <c r="F843" s="24">
        <f>VLOOKUP(Table14[[#This Row],[menu_id]],Table2[#All],2,0)</f>
        <v>43567</v>
      </c>
      <c r="G843" t="str">
        <f>VLOOKUP(Table14[[#This Row],[menu_id]],Table2[#All],3,0)</f>
        <v>e40c412711c8</v>
      </c>
      <c r="H843" t="str">
        <f>VLOOKUP(Table14[[#This Row],[menu_id]],Table2[#All],4,0)</f>
        <v>af725ef93704</v>
      </c>
      <c r="I843">
        <f>VLOOKUP(Table14[[#This Row],[menu_id]],Table2[#All],5,0)</f>
        <v>5.5</v>
      </c>
      <c r="J843">
        <f>VLOOKUP(Table14[[#This Row],[menu_id]],Table2[#All],6,0)</f>
        <v>10.1</v>
      </c>
      <c r="K843" t="str">
        <f>VLOOKUP(Table14[[#This Row],[menu_id]],Table2[#All],7,0)</f>
        <v>lunch</v>
      </c>
      <c r="L843" t="str">
        <f>VLOOKUP(Table14[[#This Row],[menu_id]],Table2[#All],8,0)</f>
        <v>Seattle</v>
      </c>
    </row>
    <row r="844" spans="1:12" x14ac:dyDescent="0.35">
      <c r="A844" t="s">
        <v>1894</v>
      </c>
      <c r="B844" t="s">
        <v>52</v>
      </c>
      <c r="C844" t="s">
        <v>9</v>
      </c>
      <c r="D844" t="s">
        <v>1895</v>
      </c>
      <c r="E844" t="b">
        <v>1</v>
      </c>
      <c r="F844" s="24">
        <f>VLOOKUP(Table14[[#This Row],[menu_id]],Table2[#All],2,0)</f>
        <v>43557</v>
      </c>
      <c r="G844" t="str">
        <f>VLOOKUP(Table14[[#This Row],[menu_id]],Table2[#All],3,0)</f>
        <v>99dbc3b2d75c</v>
      </c>
      <c r="H844" t="str">
        <f>VLOOKUP(Table14[[#This Row],[menu_id]],Table2[#All],4,0)</f>
        <v>d7730782fbfb</v>
      </c>
      <c r="I844">
        <f>VLOOKUP(Table14[[#This Row],[menu_id]],Table2[#All],5,0)</f>
        <v>5.75</v>
      </c>
      <c r="J844">
        <f>VLOOKUP(Table14[[#This Row],[menu_id]],Table2[#All],6,0)</f>
        <v>10.1</v>
      </c>
      <c r="K844" t="str">
        <f>VLOOKUP(Table14[[#This Row],[menu_id]],Table2[#All],7,0)</f>
        <v>lunch</v>
      </c>
      <c r="L844" t="str">
        <f>VLOOKUP(Table14[[#This Row],[menu_id]],Table2[#All],8,0)</f>
        <v>Seattle</v>
      </c>
    </row>
    <row r="845" spans="1:12" x14ac:dyDescent="0.35">
      <c r="A845" t="s">
        <v>1896</v>
      </c>
      <c r="B845" t="s">
        <v>46</v>
      </c>
      <c r="C845" t="s">
        <v>9</v>
      </c>
      <c r="D845" t="s">
        <v>1897</v>
      </c>
      <c r="E845" t="b">
        <v>1</v>
      </c>
      <c r="F845" s="24">
        <f>VLOOKUP(Table14[[#This Row],[menu_id]],Table2[#All],2,0)</f>
        <v>43566</v>
      </c>
      <c r="G845" t="str">
        <f>VLOOKUP(Table14[[#This Row],[menu_id]],Table2[#All],3,0)</f>
        <v>418ef21ccc73</v>
      </c>
      <c r="H845" t="str">
        <f>VLOOKUP(Table14[[#This Row],[menu_id]],Table2[#All],4,0)</f>
        <v>76e224451ab7</v>
      </c>
      <c r="I845">
        <f>VLOOKUP(Table14[[#This Row],[menu_id]],Table2[#All],5,0)</f>
        <v>5.5</v>
      </c>
      <c r="J845">
        <f>VLOOKUP(Table14[[#This Row],[menu_id]],Table2[#All],6,0)</f>
        <v>10.1</v>
      </c>
      <c r="K845" t="str">
        <f>VLOOKUP(Table14[[#This Row],[menu_id]],Table2[#All],7,0)</f>
        <v>lunch</v>
      </c>
      <c r="L845" t="str">
        <f>VLOOKUP(Table14[[#This Row],[menu_id]],Table2[#All],8,0)</f>
        <v>Seattle</v>
      </c>
    </row>
    <row r="846" spans="1:12" x14ac:dyDescent="0.35">
      <c r="A846" t="s">
        <v>1898</v>
      </c>
      <c r="B846" t="s">
        <v>76</v>
      </c>
      <c r="C846" t="s">
        <v>9</v>
      </c>
      <c r="D846" t="s">
        <v>1899</v>
      </c>
      <c r="E846" t="b">
        <v>1</v>
      </c>
      <c r="F846" s="24">
        <f>VLOOKUP(Table14[[#This Row],[menu_id]],Table2[#All],2,0)</f>
        <v>43558</v>
      </c>
      <c r="G846" t="str">
        <f>VLOOKUP(Table14[[#This Row],[menu_id]],Table2[#All],3,0)</f>
        <v>32432515b0ad</v>
      </c>
      <c r="H846" t="str">
        <f>VLOOKUP(Table14[[#This Row],[menu_id]],Table2[#All],4,0)</f>
        <v>1fda2070304d</v>
      </c>
      <c r="I846">
        <f>VLOOKUP(Table14[[#This Row],[menu_id]],Table2[#All],5,0)</f>
        <v>5.5</v>
      </c>
      <c r="J846">
        <f>VLOOKUP(Table14[[#This Row],[menu_id]],Table2[#All],6,0)</f>
        <v>10.1</v>
      </c>
      <c r="K846" t="str">
        <f>VLOOKUP(Table14[[#This Row],[menu_id]],Table2[#All],7,0)</f>
        <v>lunch</v>
      </c>
      <c r="L846" t="str">
        <f>VLOOKUP(Table14[[#This Row],[menu_id]],Table2[#All],8,0)</f>
        <v>Seattle</v>
      </c>
    </row>
    <row r="847" spans="1:12" x14ac:dyDescent="0.35">
      <c r="A847" t="s">
        <v>1900</v>
      </c>
      <c r="B847" t="s">
        <v>29</v>
      </c>
      <c r="C847" t="s">
        <v>9</v>
      </c>
      <c r="D847" t="s">
        <v>1901</v>
      </c>
      <c r="E847" t="b">
        <v>1</v>
      </c>
      <c r="F847" s="24">
        <f>VLOOKUP(Table14[[#This Row],[menu_id]],Table2[#All],2,0)</f>
        <v>43559</v>
      </c>
      <c r="G847" t="str">
        <f>VLOOKUP(Table14[[#This Row],[menu_id]],Table2[#All],3,0)</f>
        <v>df94eb67fff2</v>
      </c>
      <c r="H847" t="str">
        <f>VLOOKUP(Table14[[#This Row],[menu_id]],Table2[#All],4,0)</f>
        <v>64216152ce0a</v>
      </c>
      <c r="I847">
        <f>VLOOKUP(Table14[[#This Row],[menu_id]],Table2[#All],5,0)</f>
        <v>6</v>
      </c>
      <c r="J847">
        <f>VLOOKUP(Table14[[#This Row],[menu_id]],Table2[#All],6,0)</f>
        <v>11.5</v>
      </c>
      <c r="K847" t="str">
        <f>VLOOKUP(Table14[[#This Row],[menu_id]],Table2[#All],7,0)</f>
        <v>lunch</v>
      </c>
      <c r="L847" t="str">
        <f>VLOOKUP(Table14[[#This Row],[menu_id]],Table2[#All],8,0)</f>
        <v>Chicago</v>
      </c>
    </row>
    <row r="848" spans="1:12" x14ac:dyDescent="0.35">
      <c r="A848" t="s">
        <v>1902</v>
      </c>
      <c r="B848" t="s">
        <v>892</v>
      </c>
      <c r="C848" t="s">
        <v>9</v>
      </c>
      <c r="D848" t="s">
        <v>1903</v>
      </c>
      <c r="E848" t="b">
        <v>1</v>
      </c>
      <c r="F848" s="24">
        <f>VLOOKUP(Table14[[#This Row],[menu_id]],Table2[#All],2,0)</f>
        <v>43558</v>
      </c>
      <c r="G848" t="str">
        <f>VLOOKUP(Table14[[#This Row],[menu_id]],Table2[#All],3,0)</f>
        <v>fe39833dec47</v>
      </c>
      <c r="H848" t="str">
        <f>VLOOKUP(Table14[[#This Row],[menu_id]],Table2[#All],4,0)</f>
        <v>9b76fd08aabf</v>
      </c>
      <c r="I848">
        <f>VLOOKUP(Table14[[#This Row],[menu_id]],Table2[#All],5,0)</f>
        <v>6.64</v>
      </c>
      <c r="J848">
        <f>VLOOKUP(Table14[[#This Row],[menu_id]],Table2[#All],6,0)</f>
        <v>11.5</v>
      </c>
      <c r="K848" t="str">
        <f>VLOOKUP(Table14[[#This Row],[menu_id]],Table2[#All],7,0)</f>
        <v>lunch</v>
      </c>
      <c r="L848" t="str">
        <f>VLOOKUP(Table14[[#This Row],[menu_id]],Table2[#All],8,0)</f>
        <v>Chicago</v>
      </c>
    </row>
    <row r="849" spans="1:12" x14ac:dyDescent="0.35">
      <c r="A849" t="s">
        <v>1904</v>
      </c>
      <c r="B849" t="s">
        <v>91</v>
      </c>
      <c r="C849" t="s">
        <v>9</v>
      </c>
      <c r="D849" t="s">
        <v>1905</v>
      </c>
      <c r="E849" t="b">
        <v>1</v>
      </c>
      <c r="F849" s="24">
        <f>VLOOKUP(Table14[[#This Row],[menu_id]],Table2[#All],2,0)</f>
        <v>43557</v>
      </c>
      <c r="G849" t="str">
        <f>VLOOKUP(Table14[[#This Row],[menu_id]],Table2[#All],3,0)</f>
        <v>d74b38211905</v>
      </c>
      <c r="H849" t="str">
        <f>VLOOKUP(Table14[[#This Row],[menu_id]],Table2[#All],4,0)</f>
        <v>063beecf1419</v>
      </c>
      <c r="I849">
        <f>VLOOKUP(Table14[[#This Row],[menu_id]],Table2[#All],5,0)</f>
        <v>10.050000000000001</v>
      </c>
      <c r="J849">
        <f>VLOOKUP(Table14[[#This Row],[menu_id]],Table2[#All],6,0)</f>
        <v>11.5</v>
      </c>
      <c r="K849" t="str">
        <f>VLOOKUP(Table14[[#This Row],[menu_id]],Table2[#All],7,0)</f>
        <v>lunch</v>
      </c>
      <c r="L849" t="str">
        <f>VLOOKUP(Table14[[#This Row],[menu_id]],Table2[#All],8,0)</f>
        <v>Chicago</v>
      </c>
    </row>
    <row r="850" spans="1:12" x14ac:dyDescent="0.35">
      <c r="A850" t="s">
        <v>1906</v>
      </c>
      <c r="B850" t="s">
        <v>638</v>
      </c>
      <c r="C850" t="s">
        <v>9</v>
      </c>
      <c r="D850" t="s">
        <v>1907</v>
      </c>
      <c r="E850" t="b">
        <v>1</v>
      </c>
      <c r="F850" s="24">
        <f>VLOOKUP(Table14[[#This Row],[menu_id]],Table2[#All],2,0)</f>
        <v>43565</v>
      </c>
      <c r="G850" t="str">
        <f>VLOOKUP(Table14[[#This Row],[menu_id]],Table2[#All],3,0)</f>
        <v>9d63c5eb50e5</v>
      </c>
      <c r="H850" t="str">
        <f>VLOOKUP(Table14[[#This Row],[menu_id]],Table2[#All],4,0)</f>
        <v>43158d9bc4b2</v>
      </c>
      <c r="I850">
        <f>VLOOKUP(Table14[[#This Row],[menu_id]],Table2[#All],5,0)</f>
        <v>5.15</v>
      </c>
      <c r="J850">
        <f>VLOOKUP(Table14[[#This Row],[menu_id]],Table2[#All],6,0)</f>
        <v>11.5</v>
      </c>
      <c r="K850" t="str">
        <f>VLOOKUP(Table14[[#This Row],[menu_id]],Table2[#All],7,0)</f>
        <v>lunch</v>
      </c>
      <c r="L850" t="str">
        <f>VLOOKUP(Table14[[#This Row],[menu_id]],Table2[#All],8,0)</f>
        <v>Chicago</v>
      </c>
    </row>
    <row r="851" spans="1:12" x14ac:dyDescent="0.35">
      <c r="A851" t="s">
        <v>1908</v>
      </c>
      <c r="B851" t="s">
        <v>169</v>
      </c>
      <c r="C851" t="s">
        <v>9</v>
      </c>
      <c r="D851" t="s">
        <v>1909</v>
      </c>
      <c r="E851" t="b">
        <v>1</v>
      </c>
      <c r="F851" s="24">
        <f>VLOOKUP(Table14[[#This Row],[menu_id]],Table2[#All],2,0)</f>
        <v>43558</v>
      </c>
      <c r="G851" t="str">
        <f>VLOOKUP(Table14[[#This Row],[menu_id]],Table2[#All],3,0)</f>
        <v>23a0e7fa78c4</v>
      </c>
      <c r="H851" t="str">
        <f>VLOOKUP(Table14[[#This Row],[menu_id]],Table2[#All],4,0)</f>
        <v>d8487b4ed428</v>
      </c>
      <c r="I851">
        <f>VLOOKUP(Table14[[#This Row],[menu_id]],Table2[#All],5,0)</f>
        <v>5.9</v>
      </c>
      <c r="J851">
        <f>VLOOKUP(Table14[[#This Row],[menu_id]],Table2[#All],6,0)</f>
        <v>11.5</v>
      </c>
      <c r="K851" t="str">
        <f>VLOOKUP(Table14[[#This Row],[menu_id]],Table2[#All],7,0)</f>
        <v>lunch</v>
      </c>
      <c r="L851" t="str">
        <f>VLOOKUP(Table14[[#This Row],[menu_id]],Table2[#All],8,0)</f>
        <v>Chicago</v>
      </c>
    </row>
    <row r="852" spans="1:12" x14ac:dyDescent="0.35">
      <c r="A852" t="s">
        <v>1910</v>
      </c>
      <c r="B852" t="s">
        <v>192</v>
      </c>
      <c r="C852" t="s">
        <v>9</v>
      </c>
      <c r="D852" t="s">
        <v>1911</v>
      </c>
      <c r="E852" t="b">
        <v>1</v>
      </c>
      <c r="F852" s="24">
        <f>VLOOKUP(Table14[[#This Row],[menu_id]],Table2[#All],2,0)</f>
        <v>43566</v>
      </c>
      <c r="G852" t="str">
        <f>VLOOKUP(Table14[[#This Row],[menu_id]],Table2[#All],3,0)</f>
        <v>a344675dde7b</v>
      </c>
      <c r="H852" t="str">
        <f>VLOOKUP(Table14[[#This Row],[menu_id]],Table2[#All],4,0)</f>
        <v>0089c404e5a2</v>
      </c>
      <c r="I852">
        <f>VLOOKUP(Table14[[#This Row],[menu_id]],Table2[#All],5,0)</f>
        <v>6</v>
      </c>
      <c r="J852">
        <f>VLOOKUP(Table14[[#This Row],[menu_id]],Table2[#All],6,0)</f>
        <v>10.1</v>
      </c>
      <c r="K852" t="str">
        <f>VLOOKUP(Table14[[#This Row],[menu_id]],Table2[#All],7,0)</f>
        <v>lunch</v>
      </c>
      <c r="L852" t="str">
        <f>VLOOKUP(Table14[[#This Row],[menu_id]],Table2[#All],8,0)</f>
        <v>Seattle</v>
      </c>
    </row>
    <row r="853" spans="1:12" x14ac:dyDescent="0.35">
      <c r="A853" t="s">
        <v>1912</v>
      </c>
      <c r="B853" t="s">
        <v>86</v>
      </c>
      <c r="C853" t="s">
        <v>9</v>
      </c>
      <c r="D853" t="s">
        <v>736</v>
      </c>
      <c r="E853" t="b">
        <v>1</v>
      </c>
      <c r="F853" s="24">
        <f>VLOOKUP(Table14[[#This Row],[menu_id]],Table2[#All],2,0)</f>
        <v>43560</v>
      </c>
      <c r="G853" t="str">
        <f>VLOOKUP(Table14[[#This Row],[menu_id]],Table2[#All],3,0)</f>
        <v>1def3455f809</v>
      </c>
      <c r="H853" t="str">
        <f>VLOOKUP(Table14[[#This Row],[menu_id]],Table2[#All],4,0)</f>
        <v>2a11908c23df</v>
      </c>
      <c r="I853">
        <f>VLOOKUP(Table14[[#This Row],[menu_id]],Table2[#All],5,0)</f>
        <v>6</v>
      </c>
      <c r="J853">
        <f>VLOOKUP(Table14[[#This Row],[menu_id]],Table2[#All],6,0)</f>
        <v>10.1</v>
      </c>
      <c r="K853" t="str">
        <f>VLOOKUP(Table14[[#This Row],[menu_id]],Table2[#All],7,0)</f>
        <v>lunch</v>
      </c>
      <c r="L853" t="str">
        <f>VLOOKUP(Table14[[#This Row],[menu_id]],Table2[#All],8,0)</f>
        <v>Seattle</v>
      </c>
    </row>
    <row r="854" spans="1:12" x14ac:dyDescent="0.35">
      <c r="A854" t="s">
        <v>1913</v>
      </c>
      <c r="B854" t="s">
        <v>76</v>
      </c>
      <c r="C854" t="s">
        <v>9</v>
      </c>
      <c r="D854" t="s">
        <v>1914</v>
      </c>
      <c r="E854" t="b">
        <v>1</v>
      </c>
      <c r="F854" s="24">
        <f>VLOOKUP(Table14[[#This Row],[menu_id]],Table2[#All],2,0)</f>
        <v>43558</v>
      </c>
      <c r="G854" t="str">
        <f>VLOOKUP(Table14[[#This Row],[menu_id]],Table2[#All],3,0)</f>
        <v>32432515b0ad</v>
      </c>
      <c r="H854" t="str">
        <f>VLOOKUP(Table14[[#This Row],[menu_id]],Table2[#All],4,0)</f>
        <v>1fda2070304d</v>
      </c>
      <c r="I854">
        <f>VLOOKUP(Table14[[#This Row],[menu_id]],Table2[#All],5,0)</f>
        <v>5.5</v>
      </c>
      <c r="J854">
        <f>VLOOKUP(Table14[[#This Row],[menu_id]],Table2[#All],6,0)</f>
        <v>10.1</v>
      </c>
      <c r="K854" t="str">
        <f>VLOOKUP(Table14[[#This Row],[menu_id]],Table2[#All],7,0)</f>
        <v>lunch</v>
      </c>
      <c r="L854" t="str">
        <f>VLOOKUP(Table14[[#This Row],[menu_id]],Table2[#All],8,0)</f>
        <v>Seattle</v>
      </c>
    </row>
    <row r="855" spans="1:12" x14ac:dyDescent="0.35">
      <c r="A855" t="s">
        <v>1915</v>
      </c>
      <c r="B855" t="s">
        <v>103</v>
      </c>
      <c r="C855" t="s">
        <v>9</v>
      </c>
      <c r="D855" t="s">
        <v>1256</v>
      </c>
      <c r="E855" t="b">
        <v>1</v>
      </c>
      <c r="F855" s="24">
        <f>VLOOKUP(Table14[[#This Row],[menu_id]],Table2[#All],2,0)</f>
        <v>43563</v>
      </c>
      <c r="G855" t="str">
        <f>VLOOKUP(Table14[[#This Row],[menu_id]],Table2[#All],3,0)</f>
        <v>d5f63db8ad27</v>
      </c>
      <c r="H855" t="str">
        <f>VLOOKUP(Table14[[#This Row],[menu_id]],Table2[#All],4,0)</f>
        <v>9b76fd08aabf</v>
      </c>
      <c r="I855">
        <f>VLOOKUP(Table14[[#This Row],[menu_id]],Table2[#All],5,0)</f>
        <v>6.64</v>
      </c>
      <c r="J855">
        <f>VLOOKUP(Table14[[#This Row],[menu_id]],Table2[#All],6,0)</f>
        <v>11.5</v>
      </c>
      <c r="K855" t="str">
        <f>VLOOKUP(Table14[[#This Row],[menu_id]],Table2[#All],7,0)</f>
        <v>lunch</v>
      </c>
      <c r="L855" t="str">
        <f>VLOOKUP(Table14[[#This Row],[menu_id]],Table2[#All],8,0)</f>
        <v>Chicago</v>
      </c>
    </row>
    <row r="856" spans="1:12" x14ac:dyDescent="0.35">
      <c r="A856" t="s">
        <v>1916</v>
      </c>
      <c r="B856" t="s">
        <v>76</v>
      </c>
      <c r="C856" t="s">
        <v>9</v>
      </c>
      <c r="D856" t="s">
        <v>1917</v>
      </c>
      <c r="E856" t="b">
        <v>1</v>
      </c>
      <c r="F856" s="24">
        <f>VLOOKUP(Table14[[#This Row],[menu_id]],Table2[#All],2,0)</f>
        <v>43558</v>
      </c>
      <c r="G856" t="str">
        <f>VLOOKUP(Table14[[#This Row],[menu_id]],Table2[#All],3,0)</f>
        <v>32432515b0ad</v>
      </c>
      <c r="H856" t="str">
        <f>VLOOKUP(Table14[[#This Row],[menu_id]],Table2[#All],4,0)</f>
        <v>1fda2070304d</v>
      </c>
      <c r="I856">
        <f>VLOOKUP(Table14[[#This Row],[menu_id]],Table2[#All],5,0)</f>
        <v>5.5</v>
      </c>
      <c r="J856">
        <f>VLOOKUP(Table14[[#This Row],[menu_id]],Table2[#All],6,0)</f>
        <v>10.1</v>
      </c>
      <c r="K856" t="str">
        <f>VLOOKUP(Table14[[#This Row],[menu_id]],Table2[#All],7,0)</f>
        <v>lunch</v>
      </c>
      <c r="L856" t="str">
        <f>VLOOKUP(Table14[[#This Row],[menu_id]],Table2[#All],8,0)</f>
        <v>Seattle</v>
      </c>
    </row>
    <row r="857" spans="1:12" x14ac:dyDescent="0.35">
      <c r="A857" t="s">
        <v>1918</v>
      </c>
      <c r="B857" t="s">
        <v>43</v>
      </c>
      <c r="C857" t="s">
        <v>9</v>
      </c>
      <c r="D857" t="s">
        <v>1919</v>
      </c>
      <c r="E857" t="b">
        <v>1</v>
      </c>
      <c r="F857" s="24">
        <f>VLOOKUP(Table14[[#This Row],[menu_id]],Table2[#All],2,0)</f>
        <v>43556</v>
      </c>
      <c r="G857" t="str">
        <f>VLOOKUP(Table14[[#This Row],[menu_id]],Table2[#All],3,0)</f>
        <v>e768f704c6ae</v>
      </c>
      <c r="H857" t="str">
        <f>VLOOKUP(Table14[[#This Row],[menu_id]],Table2[#All],4,0)</f>
        <v>340fb85a346c</v>
      </c>
      <c r="I857">
        <f>VLOOKUP(Table14[[#This Row],[menu_id]],Table2[#All],5,0)</f>
        <v>5.8</v>
      </c>
      <c r="J857">
        <f>VLOOKUP(Table14[[#This Row],[menu_id]],Table2[#All],6,0)</f>
        <v>10.1</v>
      </c>
      <c r="K857" t="str">
        <f>VLOOKUP(Table14[[#This Row],[menu_id]],Table2[#All],7,0)</f>
        <v>lunch</v>
      </c>
      <c r="L857" t="str">
        <f>VLOOKUP(Table14[[#This Row],[menu_id]],Table2[#All],8,0)</f>
        <v>Seattle</v>
      </c>
    </row>
    <row r="858" spans="1:12" x14ac:dyDescent="0.35">
      <c r="A858" t="s">
        <v>1920</v>
      </c>
      <c r="B858" t="s">
        <v>23</v>
      </c>
      <c r="C858" t="s">
        <v>9</v>
      </c>
      <c r="D858" t="s">
        <v>1921</v>
      </c>
      <c r="E858" t="b">
        <v>1</v>
      </c>
      <c r="F858" s="24">
        <f>VLOOKUP(Table14[[#This Row],[menu_id]],Table2[#All],2,0)</f>
        <v>43558</v>
      </c>
      <c r="G858" t="str">
        <f>VLOOKUP(Table14[[#This Row],[menu_id]],Table2[#All],3,0)</f>
        <v>eae2c55ae732</v>
      </c>
      <c r="H858" t="str">
        <f>VLOOKUP(Table14[[#This Row],[menu_id]],Table2[#All],4,0)</f>
        <v>d79e3f439363</v>
      </c>
      <c r="I858">
        <f>VLOOKUP(Table14[[#This Row],[menu_id]],Table2[#All],5,0)</f>
        <v>4.5</v>
      </c>
      <c r="J858">
        <f>VLOOKUP(Table14[[#This Row],[menu_id]],Table2[#All],6,0)</f>
        <v>10.1</v>
      </c>
      <c r="K858" t="str">
        <f>VLOOKUP(Table14[[#This Row],[menu_id]],Table2[#All],7,0)</f>
        <v>lunch</v>
      </c>
      <c r="L858" t="str">
        <f>VLOOKUP(Table14[[#This Row],[menu_id]],Table2[#All],8,0)</f>
        <v>Seattle</v>
      </c>
    </row>
    <row r="859" spans="1:12" x14ac:dyDescent="0.35">
      <c r="A859" t="s">
        <v>1922</v>
      </c>
      <c r="B859" t="s">
        <v>49</v>
      </c>
      <c r="C859" t="s">
        <v>9</v>
      </c>
      <c r="D859" t="s">
        <v>953</v>
      </c>
      <c r="E859" t="b">
        <v>1</v>
      </c>
      <c r="F859" s="24">
        <f>VLOOKUP(Table14[[#This Row],[menu_id]],Table2[#All],2,0)</f>
        <v>43566</v>
      </c>
      <c r="G859" t="str">
        <f>VLOOKUP(Table14[[#This Row],[menu_id]],Table2[#All],3,0)</f>
        <v>7d5495f1a9e4</v>
      </c>
      <c r="H859" t="str">
        <f>VLOOKUP(Table14[[#This Row],[menu_id]],Table2[#All],4,0)</f>
        <v>e7f3f8549a70</v>
      </c>
      <c r="I859">
        <f>VLOOKUP(Table14[[#This Row],[menu_id]],Table2[#All],5,0)</f>
        <v>5</v>
      </c>
      <c r="J859">
        <f>VLOOKUP(Table14[[#This Row],[menu_id]],Table2[#All],6,0)</f>
        <v>11.5</v>
      </c>
      <c r="K859" t="str">
        <f>VLOOKUP(Table14[[#This Row],[menu_id]],Table2[#All],7,0)</f>
        <v>lunch</v>
      </c>
      <c r="L859" t="str">
        <f>VLOOKUP(Table14[[#This Row],[menu_id]],Table2[#All],8,0)</f>
        <v>Chicago</v>
      </c>
    </row>
    <row r="860" spans="1:12" x14ac:dyDescent="0.35">
      <c r="A860" t="s">
        <v>1923</v>
      </c>
      <c r="B860" t="s">
        <v>286</v>
      </c>
      <c r="C860" t="s">
        <v>9</v>
      </c>
      <c r="D860" t="s">
        <v>1924</v>
      </c>
      <c r="E860" t="b">
        <v>1</v>
      </c>
      <c r="F860" s="24">
        <f>VLOOKUP(Table14[[#This Row],[menu_id]],Table2[#All],2,0)</f>
        <v>43557</v>
      </c>
      <c r="G860" t="str">
        <f>VLOOKUP(Table14[[#This Row],[menu_id]],Table2[#All],3,0)</f>
        <v>0b0897e22802</v>
      </c>
      <c r="H860" t="str">
        <f>VLOOKUP(Table14[[#This Row],[menu_id]],Table2[#All],4,0)</f>
        <v>a5a1955b27fc</v>
      </c>
      <c r="I860">
        <f>VLOOKUP(Table14[[#This Row],[menu_id]],Table2[#All],5,0)</f>
        <v>5</v>
      </c>
      <c r="J860">
        <f>VLOOKUP(Table14[[#This Row],[menu_id]],Table2[#All],6,0)</f>
        <v>11.5</v>
      </c>
      <c r="K860" t="str">
        <f>VLOOKUP(Table14[[#This Row],[menu_id]],Table2[#All],7,0)</f>
        <v>lunch</v>
      </c>
      <c r="L860" t="str">
        <f>VLOOKUP(Table14[[#This Row],[menu_id]],Table2[#All],8,0)</f>
        <v>Chicago</v>
      </c>
    </row>
    <row r="861" spans="1:12" x14ac:dyDescent="0.35">
      <c r="A861" t="s">
        <v>1925</v>
      </c>
      <c r="B861" t="s">
        <v>418</v>
      </c>
      <c r="C861" t="s">
        <v>9</v>
      </c>
      <c r="D861" t="s">
        <v>457</v>
      </c>
      <c r="E861" t="b">
        <v>1</v>
      </c>
      <c r="F861" s="24">
        <f>VLOOKUP(Table14[[#This Row],[menu_id]],Table2[#All],2,0)</f>
        <v>43563</v>
      </c>
      <c r="G861" t="str">
        <f>VLOOKUP(Table14[[#This Row],[menu_id]],Table2[#All],3,0)</f>
        <v>6b459442662c</v>
      </c>
      <c r="H861" t="str">
        <f>VLOOKUP(Table14[[#This Row],[menu_id]],Table2[#All],4,0)</f>
        <v>a969c477134f</v>
      </c>
      <c r="I861">
        <f>VLOOKUP(Table14[[#This Row],[menu_id]],Table2[#All],5,0)</f>
        <v>11</v>
      </c>
      <c r="J861">
        <f>VLOOKUP(Table14[[#This Row],[menu_id]],Table2[#All],6,0)</f>
        <v>11.5</v>
      </c>
      <c r="K861" t="str">
        <f>VLOOKUP(Table14[[#This Row],[menu_id]],Table2[#All],7,0)</f>
        <v>lunch</v>
      </c>
      <c r="L861" t="str">
        <f>VLOOKUP(Table14[[#This Row],[menu_id]],Table2[#All],8,0)</f>
        <v>Chicago</v>
      </c>
    </row>
    <row r="862" spans="1:12" x14ac:dyDescent="0.35">
      <c r="A862" t="s">
        <v>1926</v>
      </c>
      <c r="B862" t="s">
        <v>627</v>
      </c>
      <c r="C862" t="s">
        <v>9</v>
      </c>
      <c r="D862" t="s">
        <v>1927</v>
      </c>
      <c r="E862" t="b">
        <v>1</v>
      </c>
      <c r="F862" s="24">
        <f>VLOOKUP(Table14[[#This Row],[menu_id]],Table2[#All],2,0)</f>
        <v>43566</v>
      </c>
      <c r="G862" t="str">
        <f>VLOOKUP(Table14[[#This Row],[menu_id]],Table2[#All],3,0)</f>
        <v>fbeaeb353aa6</v>
      </c>
      <c r="H862" t="str">
        <f>VLOOKUP(Table14[[#This Row],[menu_id]],Table2[#All],4,0)</f>
        <v>bedb51313ab5</v>
      </c>
      <c r="I862">
        <f>VLOOKUP(Table14[[#This Row],[menu_id]],Table2[#All],5,0)</f>
        <v>5</v>
      </c>
      <c r="J862">
        <f>VLOOKUP(Table14[[#This Row],[menu_id]],Table2[#All],6,0)</f>
        <v>11.5</v>
      </c>
      <c r="K862" t="str">
        <f>VLOOKUP(Table14[[#This Row],[menu_id]],Table2[#All],7,0)</f>
        <v>lunch</v>
      </c>
      <c r="L862" t="str">
        <f>VLOOKUP(Table14[[#This Row],[menu_id]],Table2[#All],8,0)</f>
        <v>Chicago</v>
      </c>
    </row>
    <row r="863" spans="1:12" x14ac:dyDescent="0.35">
      <c r="A863" t="s">
        <v>1928</v>
      </c>
      <c r="B863" t="s">
        <v>622</v>
      </c>
      <c r="C863" t="s">
        <v>9</v>
      </c>
      <c r="D863" t="s">
        <v>1929</v>
      </c>
      <c r="E863" t="b">
        <v>1</v>
      </c>
      <c r="F863" s="24">
        <f>VLOOKUP(Table14[[#This Row],[menu_id]],Table2[#All],2,0)</f>
        <v>43560</v>
      </c>
      <c r="G863" t="str">
        <f>VLOOKUP(Table14[[#This Row],[menu_id]],Table2[#All],3,0)</f>
        <v>b1485a284c03</v>
      </c>
      <c r="H863" t="str">
        <f>VLOOKUP(Table14[[#This Row],[menu_id]],Table2[#All],4,0)</f>
        <v>a2f9c9b9cf7a</v>
      </c>
      <c r="I863">
        <f>VLOOKUP(Table14[[#This Row],[menu_id]],Table2[#All],5,0)</f>
        <v>6</v>
      </c>
      <c r="J863">
        <f>VLOOKUP(Table14[[#This Row],[menu_id]],Table2[#All],6,0)</f>
        <v>11.5</v>
      </c>
      <c r="K863" t="str">
        <f>VLOOKUP(Table14[[#This Row],[menu_id]],Table2[#All],7,0)</f>
        <v>lunch</v>
      </c>
      <c r="L863" t="str">
        <f>VLOOKUP(Table14[[#This Row],[menu_id]],Table2[#All],8,0)</f>
        <v>Chicago</v>
      </c>
    </row>
    <row r="864" spans="1:12" x14ac:dyDescent="0.35">
      <c r="A864" t="s">
        <v>1930</v>
      </c>
      <c r="B864" t="s">
        <v>368</v>
      </c>
      <c r="C864" t="s">
        <v>9</v>
      </c>
      <c r="D864" t="s">
        <v>1931</v>
      </c>
      <c r="E864" t="b">
        <v>1</v>
      </c>
      <c r="F864" s="24">
        <f>VLOOKUP(Table14[[#This Row],[menu_id]],Table2[#All],2,0)</f>
        <v>43557</v>
      </c>
      <c r="G864" t="str">
        <f>VLOOKUP(Table14[[#This Row],[menu_id]],Table2[#All],3,0)</f>
        <v>af34b5c605e8</v>
      </c>
      <c r="H864" t="str">
        <f>VLOOKUP(Table14[[#This Row],[menu_id]],Table2[#All],4,0)</f>
        <v>55029fc1d377</v>
      </c>
      <c r="I864">
        <f>VLOOKUP(Table14[[#This Row],[menu_id]],Table2[#All],5,0)</f>
        <v>4</v>
      </c>
      <c r="J864">
        <f>VLOOKUP(Table14[[#This Row],[menu_id]],Table2[#All],6,0)</f>
        <v>11.5</v>
      </c>
      <c r="K864" t="str">
        <f>VLOOKUP(Table14[[#This Row],[menu_id]],Table2[#All],7,0)</f>
        <v>lunch</v>
      </c>
      <c r="L864" t="str">
        <f>VLOOKUP(Table14[[#This Row],[menu_id]],Table2[#All],8,0)</f>
        <v>Chicago</v>
      </c>
    </row>
    <row r="865" spans="1:12" x14ac:dyDescent="0.35">
      <c r="A865" t="s">
        <v>1932</v>
      </c>
      <c r="B865" t="s">
        <v>785</v>
      </c>
      <c r="C865" t="s">
        <v>9</v>
      </c>
      <c r="D865" t="s">
        <v>1933</v>
      </c>
      <c r="E865" t="b">
        <v>1</v>
      </c>
      <c r="F865" s="24">
        <f>VLOOKUP(Table14[[#This Row],[menu_id]],Table2[#All],2,0)</f>
        <v>43563</v>
      </c>
      <c r="G865" t="str">
        <f>VLOOKUP(Table14[[#This Row],[menu_id]],Table2[#All],3,0)</f>
        <v>7886a5687d38</v>
      </c>
      <c r="H865" t="str">
        <f>VLOOKUP(Table14[[#This Row],[menu_id]],Table2[#All],4,0)</f>
        <v>a6a0b4defcd6</v>
      </c>
      <c r="I865">
        <f>VLOOKUP(Table14[[#This Row],[menu_id]],Table2[#All],5,0)</f>
        <v>5.9</v>
      </c>
      <c r="J865">
        <f>VLOOKUP(Table14[[#This Row],[menu_id]],Table2[#All],6,0)</f>
        <v>10.1</v>
      </c>
      <c r="K865" t="str">
        <f>VLOOKUP(Table14[[#This Row],[menu_id]],Table2[#All],7,0)</f>
        <v>lunch</v>
      </c>
      <c r="L865" t="str">
        <f>VLOOKUP(Table14[[#This Row],[menu_id]],Table2[#All],8,0)</f>
        <v>Seattle</v>
      </c>
    </row>
    <row r="866" spans="1:12" x14ac:dyDescent="0.35">
      <c r="A866" t="s">
        <v>1934</v>
      </c>
      <c r="B866" t="s">
        <v>286</v>
      </c>
      <c r="C866" t="s">
        <v>9</v>
      </c>
      <c r="D866" t="s">
        <v>178</v>
      </c>
      <c r="E866" t="b">
        <v>1</v>
      </c>
      <c r="F866" s="24">
        <f>VLOOKUP(Table14[[#This Row],[menu_id]],Table2[#All],2,0)</f>
        <v>43557</v>
      </c>
      <c r="G866" t="str">
        <f>VLOOKUP(Table14[[#This Row],[menu_id]],Table2[#All],3,0)</f>
        <v>0b0897e22802</v>
      </c>
      <c r="H866" t="str">
        <f>VLOOKUP(Table14[[#This Row],[menu_id]],Table2[#All],4,0)</f>
        <v>a5a1955b27fc</v>
      </c>
      <c r="I866">
        <f>VLOOKUP(Table14[[#This Row],[menu_id]],Table2[#All],5,0)</f>
        <v>5</v>
      </c>
      <c r="J866">
        <f>VLOOKUP(Table14[[#This Row],[menu_id]],Table2[#All],6,0)</f>
        <v>11.5</v>
      </c>
      <c r="K866" t="str">
        <f>VLOOKUP(Table14[[#This Row],[menu_id]],Table2[#All],7,0)</f>
        <v>lunch</v>
      </c>
      <c r="L866" t="str">
        <f>VLOOKUP(Table14[[#This Row],[menu_id]],Table2[#All],8,0)</f>
        <v>Chicago</v>
      </c>
    </row>
    <row r="867" spans="1:12" x14ac:dyDescent="0.35">
      <c r="A867" t="s">
        <v>1935</v>
      </c>
      <c r="B867" t="s">
        <v>108</v>
      </c>
      <c r="C867" t="s">
        <v>9</v>
      </c>
      <c r="D867" t="s">
        <v>1936</v>
      </c>
      <c r="E867" t="b">
        <v>1</v>
      </c>
      <c r="F867" s="24">
        <f>VLOOKUP(Table14[[#This Row],[menu_id]],Table2[#All],2,0)</f>
        <v>43565</v>
      </c>
      <c r="G867" t="str">
        <f>VLOOKUP(Table14[[#This Row],[menu_id]],Table2[#All],3,0)</f>
        <v>c14aa4830177</v>
      </c>
      <c r="H867" t="str">
        <f>VLOOKUP(Table14[[#This Row],[menu_id]],Table2[#All],4,0)</f>
        <v>7b2a7251b54c</v>
      </c>
      <c r="I867">
        <f>VLOOKUP(Table14[[#This Row],[menu_id]],Table2[#All],5,0)</f>
        <v>5.95</v>
      </c>
      <c r="J867">
        <f>VLOOKUP(Table14[[#This Row],[menu_id]],Table2[#All],6,0)</f>
        <v>10.1</v>
      </c>
      <c r="K867" t="str">
        <f>VLOOKUP(Table14[[#This Row],[menu_id]],Table2[#All],7,0)</f>
        <v>lunch</v>
      </c>
      <c r="L867" t="str">
        <f>VLOOKUP(Table14[[#This Row],[menu_id]],Table2[#All],8,0)</f>
        <v>Seattle</v>
      </c>
    </row>
    <row r="868" spans="1:12" x14ac:dyDescent="0.35">
      <c r="A868" t="s">
        <v>1937</v>
      </c>
      <c r="B868" t="s">
        <v>32</v>
      </c>
      <c r="C868" t="s">
        <v>9</v>
      </c>
      <c r="D868" t="s">
        <v>1938</v>
      </c>
      <c r="E868" t="b">
        <v>1</v>
      </c>
      <c r="F868" s="24">
        <f>VLOOKUP(Table14[[#This Row],[menu_id]],Table2[#All],2,0)</f>
        <v>43565</v>
      </c>
      <c r="G868" t="str">
        <f>VLOOKUP(Table14[[#This Row],[menu_id]],Table2[#All],3,0)</f>
        <v>ba1d97f69656</v>
      </c>
      <c r="H868" t="str">
        <f>VLOOKUP(Table14[[#This Row],[menu_id]],Table2[#All],4,0)</f>
        <v>a969c477134f</v>
      </c>
      <c r="I868">
        <f>VLOOKUP(Table14[[#This Row],[menu_id]],Table2[#All],5,0)</f>
        <v>11</v>
      </c>
      <c r="J868">
        <f>VLOOKUP(Table14[[#This Row],[menu_id]],Table2[#All],6,0)</f>
        <v>11.5</v>
      </c>
      <c r="K868" t="str">
        <f>VLOOKUP(Table14[[#This Row],[menu_id]],Table2[#All],7,0)</f>
        <v>lunch</v>
      </c>
      <c r="L868" t="str">
        <f>VLOOKUP(Table14[[#This Row],[menu_id]],Table2[#All],8,0)</f>
        <v>Chicago</v>
      </c>
    </row>
    <row r="869" spans="1:12" x14ac:dyDescent="0.35">
      <c r="A869" t="s">
        <v>1939</v>
      </c>
      <c r="B869" t="s">
        <v>81</v>
      </c>
      <c r="C869" t="s">
        <v>9</v>
      </c>
      <c r="D869" t="s">
        <v>1940</v>
      </c>
      <c r="E869" t="b">
        <v>1</v>
      </c>
      <c r="F869" s="24">
        <f>VLOOKUP(Table14[[#This Row],[menu_id]],Table2[#All],2,0)</f>
        <v>43564</v>
      </c>
      <c r="G869" t="str">
        <f>VLOOKUP(Table14[[#This Row],[menu_id]],Table2[#All],3,0)</f>
        <v>9adf6d17e5a9</v>
      </c>
      <c r="H869" t="str">
        <f>VLOOKUP(Table14[[#This Row],[menu_id]],Table2[#All],4,0)</f>
        <v>ad304fb4f951</v>
      </c>
      <c r="I869">
        <f>VLOOKUP(Table14[[#This Row],[menu_id]],Table2[#All],5,0)</f>
        <v>6.25</v>
      </c>
      <c r="J869">
        <f>VLOOKUP(Table14[[#This Row],[menu_id]],Table2[#All],6,0)</f>
        <v>10.1</v>
      </c>
      <c r="K869" t="str">
        <f>VLOOKUP(Table14[[#This Row],[menu_id]],Table2[#All],7,0)</f>
        <v>lunch</v>
      </c>
      <c r="L869" t="str">
        <f>VLOOKUP(Table14[[#This Row],[menu_id]],Table2[#All],8,0)</f>
        <v>Seattle</v>
      </c>
    </row>
    <row r="870" spans="1:12" x14ac:dyDescent="0.35">
      <c r="A870" t="s">
        <v>1941</v>
      </c>
      <c r="B870" t="s">
        <v>508</v>
      </c>
      <c r="C870" t="s">
        <v>9</v>
      </c>
      <c r="D870" t="s">
        <v>1942</v>
      </c>
      <c r="E870" t="b">
        <v>1</v>
      </c>
      <c r="F870" s="24">
        <f>VLOOKUP(Table14[[#This Row],[menu_id]],Table2[#All],2,0)</f>
        <v>43557</v>
      </c>
      <c r="G870" t="str">
        <f>VLOOKUP(Table14[[#This Row],[menu_id]],Table2[#All],3,0)</f>
        <v>adcb80ca9872</v>
      </c>
      <c r="H870" t="str">
        <f>VLOOKUP(Table14[[#This Row],[menu_id]],Table2[#All],4,0)</f>
        <v>7d8b8e0a0ebb</v>
      </c>
      <c r="I870">
        <f>VLOOKUP(Table14[[#This Row],[menu_id]],Table2[#All],5,0)</f>
        <v>5.5</v>
      </c>
      <c r="J870">
        <f>VLOOKUP(Table14[[#This Row],[menu_id]],Table2[#All],6,0)</f>
        <v>10.1</v>
      </c>
      <c r="K870" t="str">
        <f>VLOOKUP(Table14[[#This Row],[menu_id]],Table2[#All],7,0)</f>
        <v>lunch</v>
      </c>
      <c r="L870" t="str">
        <f>VLOOKUP(Table14[[#This Row],[menu_id]],Table2[#All],8,0)</f>
        <v>Seattle</v>
      </c>
    </row>
    <row r="871" spans="1:12" x14ac:dyDescent="0.35">
      <c r="A871" t="s">
        <v>1943</v>
      </c>
      <c r="B871" t="s">
        <v>199</v>
      </c>
      <c r="C871" t="s">
        <v>9</v>
      </c>
      <c r="D871" t="s">
        <v>1944</v>
      </c>
      <c r="E871" t="b">
        <v>1</v>
      </c>
      <c r="F871" s="24">
        <f>VLOOKUP(Table14[[#This Row],[menu_id]],Table2[#All],2,0)</f>
        <v>43558</v>
      </c>
      <c r="G871" t="str">
        <f>VLOOKUP(Table14[[#This Row],[menu_id]],Table2[#All],3,0)</f>
        <v>8b77e4ce92ba</v>
      </c>
      <c r="H871" t="str">
        <f>VLOOKUP(Table14[[#This Row],[menu_id]],Table2[#All],4,0)</f>
        <v>a969c477134f</v>
      </c>
      <c r="I871">
        <f>VLOOKUP(Table14[[#This Row],[menu_id]],Table2[#All],5,0)</f>
        <v>11</v>
      </c>
      <c r="J871">
        <f>VLOOKUP(Table14[[#This Row],[menu_id]],Table2[#All],6,0)</f>
        <v>11.5</v>
      </c>
      <c r="K871" t="str">
        <f>VLOOKUP(Table14[[#This Row],[menu_id]],Table2[#All],7,0)</f>
        <v>lunch</v>
      </c>
      <c r="L871" t="str">
        <f>VLOOKUP(Table14[[#This Row],[menu_id]],Table2[#All],8,0)</f>
        <v>Chicago</v>
      </c>
    </row>
    <row r="872" spans="1:12" x14ac:dyDescent="0.35">
      <c r="A872" t="s">
        <v>1945</v>
      </c>
      <c r="B872" t="s">
        <v>392</v>
      </c>
      <c r="C872" t="s">
        <v>9</v>
      </c>
      <c r="D872" t="s">
        <v>1946</v>
      </c>
      <c r="E872" t="b">
        <v>1</v>
      </c>
      <c r="F872" s="24">
        <f>VLOOKUP(Table14[[#This Row],[menu_id]],Table2[#All],2,0)</f>
        <v>43558</v>
      </c>
      <c r="G872" t="str">
        <f>VLOOKUP(Table14[[#This Row],[menu_id]],Table2[#All],3,0)</f>
        <v>c596bd066504</v>
      </c>
      <c r="H872" t="str">
        <f>VLOOKUP(Table14[[#This Row],[menu_id]],Table2[#All],4,0)</f>
        <v>dc7ee572a932</v>
      </c>
      <c r="I872">
        <f>VLOOKUP(Table14[[#This Row],[menu_id]],Table2[#All],5,0)</f>
        <v>6.5</v>
      </c>
      <c r="J872">
        <f>VLOOKUP(Table14[[#This Row],[menu_id]],Table2[#All],6,0)</f>
        <v>11.5</v>
      </c>
      <c r="K872" t="str">
        <f>VLOOKUP(Table14[[#This Row],[menu_id]],Table2[#All],7,0)</f>
        <v>lunch</v>
      </c>
      <c r="L872" t="str">
        <f>VLOOKUP(Table14[[#This Row],[menu_id]],Table2[#All],8,0)</f>
        <v>Chicago</v>
      </c>
    </row>
    <row r="873" spans="1:12" x14ac:dyDescent="0.35">
      <c r="A873" t="s">
        <v>1947</v>
      </c>
      <c r="B873" t="s">
        <v>346</v>
      </c>
      <c r="C873" t="s">
        <v>9</v>
      </c>
      <c r="D873" t="s">
        <v>1948</v>
      </c>
      <c r="E873" t="b">
        <v>1</v>
      </c>
      <c r="F873" s="24">
        <f>VLOOKUP(Table14[[#This Row],[menu_id]],Table2[#All],2,0)</f>
        <v>43564</v>
      </c>
      <c r="G873" t="str">
        <f>VLOOKUP(Table14[[#This Row],[menu_id]],Table2[#All],3,0)</f>
        <v>e310c04649e0</v>
      </c>
      <c r="H873" t="str">
        <f>VLOOKUP(Table14[[#This Row],[menu_id]],Table2[#All],4,0)</f>
        <v>340fb85a346c</v>
      </c>
      <c r="I873">
        <f>VLOOKUP(Table14[[#This Row],[menu_id]],Table2[#All],5,0)</f>
        <v>5.8</v>
      </c>
      <c r="J873">
        <f>VLOOKUP(Table14[[#This Row],[menu_id]],Table2[#All],6,0)</f>
        <v>10.1</v>
      </c>
      <c r="K873" t="str">
        <f>VLOOKUP(Table14[[#This Row],[menu_id]],Table2[#All],7,0)</f>
        <v>lunch</v>
      </c>
      <c r="L873" t="str">
        <f>VLOOKUP(Table14[[#This Row],[menu_id]],Table2[#All],8,0)</f>
        <v>Seattle</v>
      </c>
    </row>
    <row r="874" spans="1:12" x14ac:dyDescent="0.35">
      <c r="A874" t="s">
        <v>1949</v>
      </c>
      <c r="B874" t="s">
        <v>103</v>
      </c>
      <c r="C874" t="s">
        <v>9</v>
      </c>
      <c r="D874" t="s">
        <v>1950</v>
      </c>
      <c r="E874" t="b">
        <v>1</v>
      </c>
      <c r="F874" s="24">
        <f>VLOOKUP(Table14[[#This Row],[menu_id]],Table2[#All],2,0)</f>
        <v>43563</v>
      </c>
      <c r="G874" t="str">
        <f>VLOOKUP(Table14[[#This Row],[menu_id]],Table2[#All],3,0)</f>
        <v>d5f63db8ad27</v>
      </c>
      <c r="H874" t="str">
        <f>VLOOKUP(Table14[[#This Row],[menu_id]],Table2[#All],4,0)</f>
        <v>9b76fd08aabf</v>
      </c>
      <c r="I874">
        <f>VLOOKUP(Table14[[#This Row],[menu_id]],Table2[#All],5,0)</f>
        <v>6.64</v>
      </c>
      <c r="J874">
        <f>VLOOKUP(Table14[[#This Row],[menu_id]],Table2[#All],6,0)</f>
        <v>11.5</v>
      </c>
      <c r="K874" t="str">
        <f>VLOOKUP(Table14[[#This Row],[menu_id]],Table2[#All],7,0)</f>
        <v>lunch</v>
      </c>
      <c r="L874" t="str">
        <f>VLOOKUP(Table14[[#This Row],[menu_id]],Table2[#All],8,0)</f>
        <v>Chicago</v>
      </c>
    </row>
    <row r="875" spans="1:12" x14ac:dyDescent="0.35">
      <c r="A875" t="s">
        <v>1951</v>
      </c>
      <c r="B875" t="s">
        <v>103</v>
      </c>
      <c r="C875" t="s">
        <v>9</v>
      </c>
      <c r="D875" t="s">
        <v>1952</v>
      </c>
      <c r="E875" t="b">
        <v>1</v>
      </c>
      <c r="F875" s="24">
        <f>VLOOKUP(Table14[[#This Row],[menu_id]],Table2[#All],2,0)</f>
        <v>43563</v>
      </c>
      <c r="G875" t="str">
        <f>VLOOKUP(Table14[[#This Row],[menu_id]],Table2[#All],3,0)</f>
        <v>d5f63db8ad27</v>
      </c>
      <c r="H875" t="str">
        <f>VLOOKUP(Table14[[#This Row],[menu_id]],Table2[#All],4,0)</f>
        <v>9b76fd08aabf</v>
      </c>
      <c r="I875">
        <f>VLOOKUP(Table14[[#This Row],[menu_id]],Table2[#All],5,0)</f>
        <v>6.64</v>
      </c>
      <c r="J875">
        <f>VLOOKUP(Table14[[#This Row],[menu_id]],Table2[#All],6,0)</f>
        <v>11.5</v>
      </c>
      <c r="K875" t="str">
        <f>VLOOKUP(Table14[[#This Row],[menu_id]],Table2[#All],7,0)</f>
        <v>lunch</v>
      </c>
      <c r="L875" t="str">
        <f>VLOOKUP(Table14[[#This Row],[menu_id]],Table2[#All],8,0)</f>
        <v>Chicago</v>
      </c>
    </row>
    <row r="876" spans="1:12" x14ac:dyDescent="0.35">
      <c r="A876" t="s">
        <v>1953</v>
      </c>
      <c r="B876" t="s">
        <v>68</v>
      </c>
      <c r="C876" t="s">
        <v>9</v>
      </c>
      <c r="D876" t="s">
        <v>1954</v>
      </c>
      <c r="E876" t="b">
        <v>1</v>
      </c>
      <c r="F876" s="24">
        <f>VLOOKUP(Table14[[#This Row],[menu_id]],Table2[#All],2,0)</f>
        <v>43560</v>
      </c>
      <c r="G876" t="str">
        <f>VLOOKUP(Table14[[#This Row],[menu_id]],Table2[#All],3,0)</f>
        <v>f89ec17a8f5f</v>
      </c>
      <c r="H876" t="str">
        <f>VLOOKUP(Table14[[#This Row],[menu_id]],Table2[#All],4,0)</f>
        <v>a06b1ea8c279</v>
      </c>
      <c r="I876">
        <f>VLOOKUP(Table14[[#This Row],[menu_id]],Table2[#All],5,0)</f>
        <v>6.8</v>
      </c>
      <c r="J876">
        <f>VLOOKUP(Table14[[#This Row],[menu_id]],Table2[#All],6,0)</f>
        <v>10.1</v>
      </c>
      <c r="K876" t="str">
        <f>VLOOKUP(Table14[[#This Row],[menu_id]],Table2[#All],7,0)</f>
        <v>lunch</v>
      </c>
      <c r="L876" t="str">
        <f>VLOOKUP(Table14[[#This Row],[menu_id]],Table2[#All],8,0)</f>
        <v>Seattle</v>
      </c>
    </row>
    <row r="877" spans="1:12" x14ac:dyDescent="0.35">
      <c r="A877" t="s">
        <v>1955</v>
      </c>
      <c r="B877" t="s">
        <v>76</v>
      </c>
      <c r="C877" t="s">
        <v>9</v>
      </c>
      <c r="D877" t="s">
        <v>1956</v>
      </c>
      <c r="E877" t="b">
        <v>1</v>
      </c>
      <c r="F877" s="24">
        <f>VLOOKUP(Table14[[#This Row],[menu_id]],Table2[#All],2,0)</f>
        <v>43558</v>
      </c>
      <c r="G877" t="str">
        <f>VLOOKUP(Table14[[#This Row],[menu_id]],Table2[#All],3,0)</f>
        <v>32432515b0ad</v>
      </c>
      <c r="H877" t="str">
        <f>VLOOKUP(Table14[[#This Row],[menu_id]],Table2[#All],4,0)</f>
        <v>1fda2070304d</v>
      </c>
      <c r="I877">
        <f>VLOOKUP(Table14[[#This Row],[menu_id]],Table2[#All],5,0)</f>
        <v>5.5</v>
      </c>
      <c r="J877">
        <f>VLOOKUP(Table14[[#This Row],[menu_id]],Table2[#All],6,0)</f>
        <v>10.1</v>
      </c>
      <c r="K877" t="str">
        <f>VLOOKUP(Table14[[#This Row],[menu_id]],Table2[#All],7,0)</f>
        <v>lunch</v>
      </c>
      <c r="L877" t="str">
        <f>VLOOKUP(Table14[[#This Row],[menu_id]],Table2[#All],8,0)</f>
        <v>Seattle</v>
      </c>
    </row>
    <row r="878" spans="1:12" x14ac:dyDescent="0.35">
      <c r="A878" t="s">
        <v>1957</v>
      </c>
      <c r="B878" t="s">
        <v>650</v>
      </c>
      <c r="C878" t="s">
        <v>9</v>
      </c>
      <c r="D878" t="s">
        <v>1958</v>
      </c>
      <c r="E878" t="b">
        <v>1</v>
      </c>
      <c r="F878" s="24">
        <f>VLOOKUP(Table14[[#This Row],[menu_id]],Table2[#All],2,0)</f>
        <v>43559</v>
      </c>
      <c r="G878" t="str">
        <f>VLOOKUP(Table14[[#This Row],[menu_id]],Table2[#All],3,0)</f>
        <v>08c6b815d4d7</v>
      </c>
      <c r="H878" t="str">
        <f>VLOOKUP(Table14[[#This Row],[menu_id]],Table2[#All],4,0)</f>
        <v>1111f5e5308d</v>
      </c>
      <c r="I878">
        <f>VLOOKUP(Table14[[#This Row],[menu_id]],Table2[#All],5,0)</f>
        <v>5</v>
      </c>
      <c r="J878">
        <f>VLOOKUP(Table14[[#This Row],[menu_id]],Table2[#All],6,0)</f>
        <v>10.1</v>
      </c>
      <c r="K878" t="str">
        <f>VLOOKUP(Table14[[#This Row],[menu_id]],Table2[#All],7,0)</f>
        <v>lunch</v>
      </c>
      <c r="L878" t="str">
        <f>VLOOKUP(Table14[[#This Row],[menu_id]],Table2[#All],8,0)</f>
        <v>Seattle</v>
      </c>
    </row>
    <row r="879" spans="1:12" x14ac:dyDescent="0.35">
      <c r="A879" t="s">
        <v>1959</v>
      </c>
      <c r="B879" t="s">
        <v>286</v>
      </c>
      <c r="C879" t="s">
        <v>9</v>
      </c>
      <c r="D879" t="s">
        <v>1960</v>
      </c>
      <c r="E879" t="b">
        <v>1</v>
      </c>
      <c r="F879" s="24">
        <f>VLOOKUP(Table14[[#This Row],[menu_id]],Table2[#All],2,0)</f>
        <v>43557</v>
      </c>
      <c r="G879" t="str">
        <f>VLOOKUP(Table14[[#This Row],[menu_id]],Table2[#All],3,0)</f>
        <v>0b0897e22802</v>
      </c>
      <c r="H879" t="str">
        <f>VLOOKUP(Table14[[#This Row],[menu_id]],Table2[#All],4,0)</f>
        <v>a5a1955b27fc</v>
      </c>
      <c r="I879">
        <f>VLOOKUP(Table14[[#This Row],[menu_id]],Table2[#All],5,0)</f>
        <v>5</v>
      </c>
      <c r="J879">
        <f>VLOOKUP(Table14[[#This Row],[menu_id]],Table2[#All],6,0)</f>
        <v>11.5</v>
      </c>
      <c r="K879" t="str">
        <f>VLOOKUP(Table14[[#This Row],[menu_id]],Table2[#All],7,0)</f>
        <v>lunch</v>
      </c>
      <c r="L879" t="str">
        <f>VLOOKUP(Table14[[#This Row],[menu_id]],Table2[#All],8,0)</f>
        <v>Chicago</v>
      </c>
    </row>
    <row r="880" spans="1:12" x14ac:dyDescent="0.35">
      <c r="A880" t="s">
        <v>1961</v>
      </c>
      <c r="B880" t="s">
        <v>330</v>
      </c>
      <c r="C880" t="s">
        <v>9</v>
      </c>
      <c r="D880" t="s">
        <v>1962</v>
      </c>
      <c r="E880" t="b">
        <v>1</v>
      </c>
      <c r="F880" s="24">
        <f>VLOOKUP(Table14[[#This Row],[menu_id]],Table2[#All],2,0)</f>
        <v>43559</v>
      </c>
      <c r="G880" t="str">
        <f>VLOOKUP(Table14[[#This Row],[menu_id]],Table2[#All],3,0)</f>
        <v>10aee25b350a</v>
      </c>
      <c r="H880" t="str">
        <f>VLOOKUP(Table14[[#This Row],[menu_id]],Table2[#All],4,0)</f>
        <v>7931e2eb8ace</v>
      </c>
      <c r="I880">
        <f>VLOOKUP(Table14[[#This Row],[menu_id]],Table2[#All],5,0)</f>
        <v>4.5</v>
      </c>
      <c r="J880">
        <f>VLOOKUP(Table14[[#This Row],[menu_id]],Table2[#All],6,0)</f>
        <v>11.5</v>
      </c>
      <c r="K880" t="str">
        <f>VLOOKUP(Table14[[#This Row],[menu_id]],Table2[#All],7,0)</f>
        <v>lunch</v>
      </c>
      <c r="L880" t="str">
        <f>VLOOKUP(Table14[[#This Row],[menu_id]],Table2[#All],8,0)</f>
        <v>Chicago</v>
      </c>
    </row>
    <row r="881" spans="1:12" x14ac:dyDescent="0.35">
      <c r="A881" t="s">
        <v>1963</v>
      </c>
      <c r="B881" t="s">
        <v>94</v>
      </c>
      <c r="C881" t="s">
        <v>9</v>
      </c>
      <c r="D881" t="s">
        <v>1964</v>
      </c>
      <c r="E881" t="b">
        <v>1</v>
      </c>
      <c r="F881" s="24">
        <f>VLOOKUP(Table14[[#This Row],[menu_id]],Table2[#All],2,0)</f>
        <v>43567</v>
      </c>
      <c r="G881" t="str">
        <f>VLOOKUP(Table14[[#This Row],[menu_id]],Table2[#All],3,0)</f>
        <v>4cd6c7a1703b</v>
      </c>
      <c r="H881" t="str">
        <f>VLOOKUP(Table14[[#This Row],[menu_id]],Table2[#All],4,0)</f>
        <v>d223e2bce7cf</v>
      </c>
      <c r="I881">
        <f>VLOOKUP(Table14[[#This Row],[menu_id]],Table2[#All],5,0)</f>
        <v>5</v>
      </c>
      <c r="J881">
        <f>VLOOKUP(Table14[[#This Row],[menu_id]],Table2[#All],6,0)</f>
        <v>10.1</v>
      </c>
      <c r="K881" t="str">
        <f>VLOOKUP(Table14[[#This Row],[menu_id]],Table2[#All],7,0)</f>
        <v>lunch</v>
      </c>
      <c r="L881" t="str">
        <f>VLOOKUP(Table14[[#This Row],[menu_id]],Table2[#All],8,0)</f>
        <v>Seattle</v>
      </c>
    </row>
    <row r="882" spans="1:12" x14ac:dyDescent="0.35">
      <c r="A882" t="s">
        <v>1965</v>
      </c>
      <c r="B882" t="s">
        <v>72</v>
      </c>
      <c r="C882" t="s">
        <v>9</v>
      </c>
      <c r="D882" t="s">
        <v>282</v>
      </c>
      <c r="E882" t="b">
        <v>1</v>
      </c>
      <c r="F882" s="24">
        <f>VLOOKUP(Table14[[#This Row],[menu_id]],Table2[#All],2,0)</f>
        <v>43564</v>
      </c>
      <c r="G882" t="str">
        <f>VLOOKUP(Table14[[#This Row],[menu_id]],Table2[#All],3,0)</f>
        <v>ee2605cecdb2</v>
      </c>
      <c r="H882" t="str">
        <f>VLOOKUP(Table14[[#This Row],[menu_id]],Table2[#All],4,0)</f>
        <v>76e224451ab7</v>
      </c>
      <c r="I882">
        <f>VLOOKUP(Table14[[#This Row],[menu_id]],Table2[#All],5,0)</f>
        <v>5.5</v>
      </c>
      <c r="J882">
        <f>VLOOKUP(Table14[[#This Row],[menu_id]],Table2[#All],6,0)</f>
        <v>10.1</v>
      </c>
      <c r="K882" t="str">
        <f>VLOOKUP(Table14[[#This Row],[menu_id]],Table2[#All],7,0)</f>
        <v>lunch</v>
      </c>
      <c r="L882" t="str">
        <f>VLOOKUP(Table14[[#This Row],[menu_id]],Table2[#All],8,0)</f>
        <v>Seattle</v>
      </c>
    </row>
    <row r="883" spans="1:12" x14ac:dyDescent="0.35">
      <c r="A883" t="s">
        <v>1966</v>
      </c>
      <c r="B883" t="s">
        <v>72</v>
      </c>
      <c r="C883" t="s">
        <v>9</v>
      </c>
      <c r="D883" t="s">
        <v>1967</v>
      </c>
      <c r="E883" t="b">
        <v>1</v>
      </c>
      <c r="F883" s="24">
        <f>VLOOKUP(Table14[[#This Row],[menu_id]],Table2[#All],2,0)</f>
        <v>43564</v>
      </c>
      <c r="G883" t="str">
        <f>VLOOKUP(Table14[[#This Row],[menu_id]],Table2[#All],3,0)</f>
        <v>ee2605cecdb2</v>
      </c>
      <c r="H883" t="str">
        <f>VLOOKUP(Table14[[#This Row],[menu_id]],Table2[#All],4,0)</f>
        <v>76e224451ab7</v>
      </c>
      <c r="I883">
        <f>VLOOKUP(Table14[[#This Row],[menu_id]],Table2[#All],5,0)</f>
        <v>5.5</v>
      </c>
      <c r="J883">
        <f>VLOOKUP(Table14[[#This Row],[menu_id]],Table2[#All],6,0)</f>
        <v>10.1</v>
      </c>
      <c r="K883" t="str">
        <f>VLOOKUP(Table14[[#This Row],[menu_id]],Table2[#All],7,0)</f>
        <v>lunch</v>
      </c>
      <c r="L883" t="str">
        <f>VLOOKUP(Table14[[#This Row],[menu_id]],Table2[#All],8,0)</f>
        <v>Seattle</v>
      </c>
    </row>
    <row r="884" spans="1:12" x14ac:dyDescent="0.35">
      <c r="A884" t="s">
        <v>1968</v>
      </c>
      <c r="B884" t="s">
        <v>483</v>
      </c>
      <c r="C884" t="s">
        <v>9</v>
      </c>
      <c r="D884" t="s">
        <v>1903</v>
      </c>
      <c r="E884" t="b">
        <v>1</v>
      </c>
      <c r="F884" s="24">
        <f>VLOOKUP(Table14[[#This Row],[menu_id]],Table2[#All],2,0)</f>
        <v>43560</v>
      </c>
      <c r="G884" t="str">
        <f>VLOOKUP(Table14[[#This Row],[menu_id]],Table2[#All],3,0)</f>
        <v>e076e189d42a</v>
      </c>
      <c r="H884" t="str">
        <f>VLOOKUP(Table14[[#This Row],[menu_id]],Table2[#All],4,0)</f>
        <v>afa55d0e0004</v>
      </c>
      <c r="I884">
        <f>VLOOKUP(Table14[[#This Row],[menu_id]],Table2[#All],5,0)</f>
        <v>6.75</v>
      </c>
      <c r="J884">
        <f>VLOOKUP(Table14[[#This Row],[menu_id]],Table2[#All],6,0)</f>
        <v>11.5</v>
      </c>
      <c r="K884" t="str">
        <f>VLOOKUP(Table14[[#This Row],[menu_id]],Table2[#All],7,0)</f>
        <v>lunch</v>
      </c>
      <c r="L884" t="str">
        <f>VLOOKUP(Table14[[#This Row],[menu_id]],Table2[#All],8,0)</f>
        <v>Chicago</v>
      </c>
    </row>
    <row r="885" spans="1:12" x14ac:dyDescent="0.35">
      <c r="A885" t="s">
        <v>1969</v>
      </c>
      <c r="B885" t="s">
        <v>650</v>
      </c>
      <c r="C885" t="s">
        <v>9</v>
      </c>
      <c r="D885" t="s">
        <v>1970</v>
      </c>
      <c r="E885" t="b">
        <v>1</v>
      </c>
      <c r="F885" s="24">
        <f>VLOOKUP(Table14[[#This Row],[menu_id]],Table2[#All],2,0)</f>
        <v>43559</v>
      </c>
      <c r="G885" t="str">
        <f>VLOOKUP(Table14[[#This Row],[menu_id]],Table2[#All],3,0)</f>
        <v>08c6b815d4d7</v>
      </c>
      <c r="H885" t="str">
        <f>VLOOKUP(Table14[[#This Row],[menu_id]],Table2[#All],4,0)</f>
        <v>1111f5e5308d</v>
      </c>
      <c r="I885">
        <f>VLOOKUP(Table14[[#This Row],[menu_id]],Table2[#All],5,0)</f>
        <v>5</v>
      </c>
      <c r="J885">
        <f>VLOOKUP(Table14[[#This Row],[menu_id]],Table2[#All],6,0)</f>
        <v>10.1</v>
      </c>
      <c r="K885" t="str">
        <f>VLOOKUP(Table14[[#This Row],[menu_id]],Table2[#All],7,0)</f>
        <v>lunch</v>
      </c>
      <c r="L885" t="str">
        <f>VLOOKUP(Table14[[#This Row],[menu_id]],Table2[#All],8,0)</f>
        <v>Seattle</v>
      </c>
    </row>
    <row r="886" spans="1:12" x14ac:dyDescent="0.35">
      <c r="A886" t="s">
        <v>1971</v>
      </c>
      <c r="B886" t="s">
        <v>315</v>
      </c>
      <c r="C886" t="s">
        <v>9</v>
      </c>
      <c r="D886" t="s">
        <v>1972</v>
      </c>
      <c r="E886" t="b">
        <v>1</v>
      </c>
      <c r="F886" s="24">
        <f>VLOOKUP(Table14[[#This Row],[menu_id]],Table2[#All],2,0)</f>
        <v>43556</v>
      </c>
      <c r="G886" t="str">
        <f>VLOOKUP(Table14[[#This Row],[menu_id]],Table2[#All],3,0)</f>
        <v>dcb8af98560d</v>
      </c>
      <c r="H886" t="str">
        <f>VLOOKUP(Table14[[#This Row],[menu_id]],Table2[#All],4,0)</f>
        <v>afa55d0e0004</v>
      </c>
      <c r="I886">
        <f>VLOOKUP(Table14[[#This Row],[menu_id]],Table2[#All],5,0)</f>
        <v>5.99</v>
      </c>
      <c r="J886">
        <f>VLOOKUP(Table14[[#This Row],[menu_id]],Table2[#All],6,0)</f>
        <v>11.5</v>
      </c>
      <c r="K886" t="str">
        <f>VLOOKUP(Table14[[#This Row],[menu_id]],Table2[#All],7,0)</f>
        <v>lunch</v>
      </c>
      <c r="L886" t="str">
        <f>VLOOKUP(Table14[[#This Row],[menu_id]],Table2[#All],8,0)</f>
        <v>Chicago</v>
      </c>
    </row>
    <row r="887" spans="1:12" x14ac:dyDescent="0.35">
      <c r="A887" t="s">
        <v>1973</v>
      </c>
      <c r="B887" t="s">
        <v>81</v>
      </c>
      <c r="C887" t="s">
        <v>9</v>
      </c>
      <c r="D887" t="s">
        <v>1974</v>
      </c>
      <c r="E887" t="b">
        <v>1</v>
      </c>
      <c r="F887" s="24">
        <f>VLOOKUP(Table14[[#This Row],[menu_id]],Table2[#All],2,0)</f>
        <v>43564</v>
      </c>
      <c r="G887" t="str">
        <f>VLOOKUP(Table14[[#This Row],[menu_id]],Table2[#All],3,0)</f>
        <v>9adf6d17e5a9</v>
      </c>
      <c r="H887" t="str">
        <f>VLOOKUP(Table14[[#This Row],[menu_id]],Table2[#All],4,0)</f>
        <v>ad304fb4f951</v>
      </c>
      <c r="I887">
        <f>VLOOKUP(Table14[[#This Row],[menu_id]],Table2[#All],5,0)</f>
        <v>6.25</v>
      </c>
      <c r="J887">
        <f>VLOOKUP(Table14[[#This Row],[menu_id]],Table2[#All],6,0)</f>
        <v>10.1</v>
      </c>
      <c r="K887" t="str">
        <f>VLOOKUP(Table14[[#This Row],[menu_id]],Table2[#All],7,0)</f>
        <v>lunch</v>
      </c>
      <c r="L887" t="str">
        <f>VLOOKUP(Table14[[#This Row],[menu_id]],Table2[#All],8,0)</f>
        <v>Seattle</v>
      </c>
    </row>
    <row r="888" spans="1:12" x14ac:dyDescent="0.35">
      <c r="A888" t="s">
        <v>1975</v>
      </c>
      <c r="B888" t="s">
        <v>91</v>
      </c>
      <c r="C888" t="s">
        <v>9</v>
      </c>
      <c r="D888" t="s">
        <v>1457</v>
      </c>
      <c r="E888" t="b">
        <v>1</v>
      </c>
      <c r="F888" s="24">
        <f>VLOOKUP(Table14[[#This Row],[menu_id]],Table2[#All],2,0)</f>
        <v>43557</v>
      </c>
      <c r="G888" t="str">
        <f>VLOOKUP(Table14[[#This Row],[menu_id]],Table2[#All],3,0)</f>
        <v>d74b38211905</v>
      </c>
      <c r="H888" t="str">
        <f>VLOOKUP(Table14[[#This Row],[menu_id]],Table2[#All],4,0)</f>
        <v>063beecf1419</v>
      </c>
      <c r="I888">
        <f>VLOOKUP(Table14[[#This Row],[menu_id]],Table2[#All],5,0)</f>
        <v>10.050000000000001</v>
      </c>
      <c r="J888">
        <f>VLOOKUP(Table14[[#This Row],[menu_id]],Table2[#All],6,0)</f>
        <v>11.5</v>
      </c>
      <c r="K888" t="str">
        <f>VLOOKUP(Table14[[#This Row],[menu_id]],Table2[#All],7,0)</f>
        <v>lunch</v>
      </c>
      <c r="L888" t="str">
        <f>VLOOKUP(Table14[[#This Row],[menu_id]],Table2[#All],8,0)</f>
        <v>Chicago</v>
      </c>
    </row>
    <row r="889" spans="1:12" x14ac:dyDescent="0.35">
      <c r="A889" t="s">
        <v>1976</v>
      </c>
      <c r="B889" t="s">
        <v>165</v>
      </c>
      <c r="C889" t="s">
        <v>9</v>
      </c>
      <c r="D889" t="s">
        <v>287</v>
      </c>
      <c r="E889" t="b">
        <v>0</v>
      </c>
      <c r="F889" s="24">
        <f>VLOOKUP(Table14[[#This Row],[menu_id]],Table2[#All],2,0)</f>
        <v>43560</v>
      </c>
      <c r="G889" t="str">
        <f>VLOOKUP(Table14[[#This Row],[menu_id]],Table2[#All],3,0)</f>
        <v>fbeaeb353aa6</v>
      </c>
      <c r="H889" t="str">
        <f>VLOOKUP(Table14[[#This Row],[menu_id]],Table2[#All],4,0)</f>
        <v>bedb51313ab5</v>
      </c>
      <c r="I889">
        <f>VLOOKUP(Table14[[#This Row],[menu_id]],Table2[#All],5,0)</f>
        <v>5</v>
      </c>
      <c r="J889">
        <f>VLOOKUP(Table14[[#This Row],[menu_id]],Table2[#All],6,0)</f>
        <v>11.5</v>
      </c>
      <c r="K889" t="str">
        <f>VLOOKUP(Table14[[#This Row],[menu_id]],Table2[#All],7,0)</f>
        <v>lunch</v>
      </c>
      <c r="L889" t="str">
        <f>VLOOKUP(Table14[[#This Row],[menu_id]],Table2[#All],8,0)</f>
        <v>Chicago</v>
      </c>
    </row>
    <row r="890" spans="1:12" x14ac:dyDescent="0.35">
      <c r="A890" t="s">
        <v>1977</v>
      </c>
      <c r="B890" t="s">
        <v>378</v>
      </c>
      <c r="C890" t="s">
        <v>9</v>
      </c>
      <c r="D890" t="s">
        <v>1741</v>
      </c>
      <c r="E890" t="b">
        <v>1</v>
      </c>
      <c r="F890" s="24">
        <f>VLOOKUP(Table14[[#This Row],[menu_id]],Table2[#All],2,0)</f>
        <v>43565</v>
      </c>
      <c r="G890" t="str">
        <f>VLOOKUP(Table14[[#This Row],[menu_id]],Table2[#All],3,0)</f>
        <v>bc848b8373be</v>
      </c>
      <c r="H890" t="str">
        <f>VLOOKUP(Table14[[#This Row],[menu_id]],Table2[#All],4,0)</f>
        <v>a7d17284ed4d</v>
      </c>
      <c r="I890">
        <f>VLOOKUP(Table14[[#This Row],[menu_id]],Table2[#All],5,0)</f>
        <v>4.3</v>
      </c>
      <c r="J890">
        <f>VLOOKUP(Table14[[#This Row],[menu_id]],Table2[#All],6,0)</f>
        <v>11.5</v>
      </c>
      <c r="K890" t="str">
        <f>VLOOKUP(Table14[[#This Row],[menu_id]],Table2[#All],7,0)</f>
        <v>lunch</v>
      </c>
      <c r="L890" t="str">
        <f>VLOOKUP(Table14[[#This Row],[menu_id]],Table2[#All],8,0)</f>
        <v>Chicago</v>
      </c>
    </row>
    <row r="891" spans="1:12" x14ac:dyDescent="0.35">
      <c r="A891" t="s">
        <v>1978</v>
      </c>
      <c r="B891" t="s">
        <v>268</v>
      </c>
      <c r="C891" t="s">
        <v>9</v>
      </c>
      <c r="D891" t="s">
        <v>1979</v>
      </c>
      <c r="E891" t="b">
        <v>1</v>
      </c>
      <c r="F891" s="24">
        <f>VLOOKUP(Table14[[#This Row],[menu_id]],Table2[#All],2,0)</f>
        <v>43565</v>
      </c>
      <c r="G891" t="str">
        <f>VLOOKUP(Table14[[#This Row],[menu_id]],Table2[#All],3,0)</f>
        <v>91ab55042ff7</v>
      </c>
      <c r="H891" t="str">
        <f>VLOOKUP(Table14[[#This Row],[menu_id]],Table2[#All],4,0)</f>
        <v>07ede05a2f51</v>
      </c>
      <c r="I891">
        <f>VLOOKUP(Table14[[#This Row],[menu_id]],Table2[#All],5,0)</f>
        <v>5</v>
      </c>
      <c r="J891">
        <f>VLOOKUP(Table14[[#This Row],[menu_id]],Table2[#All],6,0)</f>
        <v>10.1</v>
      </c>
      <c r="K891" t="str">
        <f>VLOOKUP(Table14[[#This Row],[menu_id]],Table2[#All],7,0)</f>
        <v>lunch</v>
      </c>
      <c r="L891" t="str">
        <f>VLOOKUP(Table14[[#This Row],[menu_id]],Table2[#All],8,0)</f>
        <v>Seattle</v>
      </c>
    </row>
    <row r="892" spans="1:12" x14ac:dyDescent="0.35">
      <c r="A892" t="s">
        <v>1980</v>
      </c>
      <c r="B892" t="s">
        <v>86</v>
      </c>
      <c r="C892" t="s">
        <v>9</v>
      </c>
      <c r="D892" t="s">
        <v>1981</v>
      </c>
      <c r="E892" t="b">
        <v>1</v>
      </c>
      <c r="F892" s="24">
        <f>VLOOKUP(Table14[[#This Row],[menu_id]],Table2[#All],2,0)</f>
        <v>43560</v>
      </c>
      <c r="G892" t="str">
        <f>VLOOKUP(Table14[[#This Row],[menu_id]],Table2[#All],3,0)</f>
        <v>1def3455f809</v>
      </c>
      <c r="H892" t="str">
        <f>VLOOKUP(Table14[[#This Row],[menu_id]],Table2[#All],4,0)</f>
        <v>2a11908c23df</v>
      </c>
      <c r="I892">
        <f>VLOOKUP(Table14[[#This Row],[menu_id]],Table2[#All],5,0)</f>
        <v>6</v>
      </c>
      <c r="J892">
        <f>VLOOKUP(Table14[[#This Row],[menu_id]],Table2[#All],6,0)</f>
        <v>10.1</v>
      </c>
      <c r="K892" t="str">
        <f>VLOOKUP(Table14[[#This Row],[menu_id]],Table2[#All],7,0)</f>
        <v>lunch</v>
      </c>
      <c r="L892" t="str">
        <f>VLOOKUP(Table14[[#This Row],[menu_id]],Table2[#All],8,0)</f>
        <v>Seattle</v>
      </c>
    </row>
    <row r="893" spans="1:12" x14ac:dyDescent="0.35">
      <c r="A893" t="s">
        <v>1982</v>
      </c>
      <c r="B893" t="s">
        <v>638</v>
      </c>
      <c r="C893" t="s">
        <v>9</v>
      </c>
      <c r="D893" t="s">
        <v>1983</v>
      </c>
      <c r="E893" t="b">
        <v>1</v>
      </c>
      <c r="F893" s="24">
        <f>VLOOKUP(Table14[[#This Row],[menu_id]],Table2[#All],2,0)</f>
        <v>43565</v>
      </c>
      <c r="G893" t="str">
        <f>VLOOKUP(Table14[[#This Row],[menu_id]],Table2[#All],3,0)</f>
        <v>9d63c5eb50e5</v>
      </c>
      <c r="H893" t="str">
        <f>VLOOKUP(Table14[[#This Row],[menu_id]],Table2[#All],4,0)</f>
        <v>43158d9bc4b2</v>
      </c>
      <c r="I893">
        <f>VLOOKUP(Table14[[#This Row],[menu_id]],Table2[#All],5,0)</f>
        <v>5.15</v>
      </c>
      <c r="J893">
        <f>VLOOKUP(Table14[[#This Row],[menu_id]],Table2[#All],6,0)</f>
        <v>11.5</v>
      </c>
      <c r="K893" t="str">
        <f>VLOOKUP(Table14[[#This Row],[menu_id]],Table2[#All],7,0)</f>
        <v>lunch</v>
      </c>
      <c r="L893" t="str">
        <f>VLOOKUP(Table14[[#This Row],[menu_id]],Table2[#All],8,0)</f>
        <v>Chicago</v>
      </c>
    </row>
    <row r="894" spans="1:12" x14ac:dyDescent="0.35">
      <c r="A894" t="s">
        <v>1984</v>
      </c>
      <c r="B894" t="s">
        <v>49</v>
      </c>
      <c r="C894" t="s">
        <v>9</v>
      </c>
      <c r="D894" t="s">
        <v>1741</v>
      </c>
      <c r="E894" t="b">
        <v>1</v>
      </c>
      <c r="F894" s="24">
        <f>VLOOKUP(Table14[[#This Row],[menu_id]],Table2[#All],2,0)</f>
        <v>43566</v>
      </c>
      <c r="G894" t="str">
        <f>VLOOKUP(Table14[[#This Row],[menu_id]],Table2[#All],3,0)</f>
        <v>7d5495f1a9e4</v>
      </c>
      <c r="H894" t="str">
        <f>VLOOKUP(Table14[[#This Row],[menu_id]],Table2[#All],4,0)</f>
        <v>e7f3f8549a70</v>
      </c>
      <c r="I894">
        <f>VLOOKUP(Table14[[#This Row],[menu_id]],Table2[#All],5,0)</f>
        <v>5</v>
      </c>
      <c r="J894">
        <f>VLOOKUP(Table14[[#This Row],[menu_id]],Table2[#All],6,0)</f>
        <v>11.5</v>
      </c>
      <c r="K894" t="str">
        <f>VLOOKUP(Table14[[#This Row],[menu_id]],Table2[#All],7,0)</f>
        <v>lunch</v>
      </c>
      <c r="L894" t="str">
        <f>VLOOKUP(Table14[[#This Row],[menu_id]],Table2[#All],8,0)</f>
        <v>Chicago</v>
      </c>
    </row>
    <row r="895" spans="1:12" x14ac:dyDescent="0.35">
      <c r="A895" t="s">
        <v>1985</v>
      </c>
      <c r="B895" t="s">
        <v>346</v>
      </c>
      <c r="C895" t="s">
        <v>9</v>
      </c>
      <c r="D895" t="s">
        <v>1986</v>
      </c>
      <c r="E895" t="b">
        <v>1</v>
      </c>
      <c r="F895" s="24">
        <f>VLOOKUP(Table14[[#This Row],[menu_id]],Table2[#All],2,0)</f>
        <v>43564</v>
      </c>
      <c r="G895" t="str">
        <f>VLOOKUP(Table14[[#This Row],[menu_id]],Table2[#All],3,0)</f>
        <v>e310c04649e0</v>
      </c>
      <c r="H895" t="str">
        <f>VLOOKUP(Table14[[#This Row],[menu_id]],Table2[#All],4,0)</f>
        <v>340fb85a346c</v>
      </c>
      <c r="I895">
        <f>VLOOKUP(Table14[[#This Row],[menu_id]],Table2[#All],5,0)</f>
        <v>5.8</v>
      </c>
      <c r="J895">
        <f>VLOOKUP(Table14[[#This Row],[menu_id]],Table2[#All],6,0)</f>
        <v>10.1</v>
      </c>
      <c r="K895" t="str">
        <f>VLOOKUP(Table14[[#This Row],[menu_id]],Table2[#All],7,0)</f>
        <v>lunch</v>
      </c>
      <c r="L895" t="str">
        <f>VLOOKUP(Table14[[#This Row],[menu_id]],Table2[#All],8,0)</f>
        <v>Seattle</v>
      </c>
    </row>
    <row r="896" spans="1:12" x14ac:dyDescent="0.35">
      <c r="A896" t="s">
        <v>1987</v>
      </c>
      <c r="B896" t="s">
        <v>115</v>
      </c>
      <c r="C896" t="s">
        <v>9</v>
      </c>
      <c r="D896" t="s">
        <v>1988</v>
      </c>
      <c r="E896" t="b">
        <v>1</v>
      </c>
      <c r="F896" s="24">
        <f>VLOOKUP(Table14[[#This Row],[menu_id]],Table2[#All],2,0)</f>
        <v>43560</v>
      </c>
      <c r="G896" t="str">
        <f>VLOOKUP(Table14[[#This Row],[menu_id]],Table2[#All],3,0)</f>
        <v>12c81d9a0351</v>
      </c>
      <c r="H896" t="str">
        <f>VLOOKUP(Table14[[#This Row],[menu_id]],Table2[#All],4,0)</f>
        <v>d7730782fbfb</v>
      </c>
      <c r="I896">
        <f>VLOOKUP(Table14[[#This Row],[menu_id]],Table2[#All],5,0)</f>
        <v>5.75</v>
      </c>
      <c r="J896">
        <f>VLOOKUP(Table14[[#This Row],[menu_id]],Table2[#All],6,0)</f>
        <v>10.1</v>
      </c>
      <c r="K896" t="str">
        <f>VLOOKUP(Table14[[#This Row],[menu_id]],Table2[#All],7,0)</f>
        <v>lunch</v>
      </c>
      <c r="L896" t="str">
        <f>VLOOKUP(Table14[[#This Row],[menu_id]],Table2[#All],8,0)</f>
        <v>Seattle</v>
      </c>
    </row>
    <row r="897" spans="1:12" x14ac:dyDescent="0.35">
      <c r="A897" t="s">
        <v>1989</v>
      </c>
      <c r="B897" t="s">
        <v>94</v>
      </c>
      <c r="C897" t="s">
        <v>9</v>
      </c>
      <c r="D897" t="s">
        <v>1990</v>
      </c>
      <c r="E897" t="b">
        <v>1</v>
      </c>
      <c r="F897" s="24">
        <f>VLOOKUP(Table14[[#This Row],[menu_id]],Table2[#All],2,0)</f>
        <v>43567</v>
      </c>
      <c r="G897" t="str">
        <f>VLOOKUP(Table14[[#This Row],[menu_id]],Table2[#All],3,0)</f>
        <v>4cd6c7a1703b</v>
      </c>
      <c r="H897" t="str">
        <f>VLOOKUP(Table14[[#This Row],[menu_id]],Table2[#All],4,0)</f>
        <v>d223e2bce7cf</v>
      </c>
      <c r="I897">
        <f>VLOOKUP(Table14[[#This Row],[menu_id]],Table2[#All],5,0)</f>
        <v>5</v>
      </c>
      <c r="J897">
        <f>VLOOKUP(Table14[[#This Row],[menu_id]],Table2[#All],6,0)</f>
        <v>10.1</v>
      </c>
      <c r="K897" t="str">
        <f>VLOOKUP(Table14[[#This Row],[menu_id]],Table2[#All],7,0)</f>
        <v>lunch</v>
      </c>
      <c r="L897" t="str">
        <f>VLOOKUP(Table14[[#This Row],[menu_id]],Table2[#All],8,0)</f>
        <v>Seattle</v>
      </c>
    </row>
    <row r="898" spans="1:12" x14ac:dyDescent="0.35">
      <c r="A898" t="s">
        <v>1991</v>
      </c>
      <c r="B898" t="s">
        <v>155</v>
      </c>
      <c r="C898" t="s">
        <v>9</v>
      </c>
      <c r="D898" t="s">
        <v>1470</v>
      </c>
      <c r="E898" t="b">
        <v>1</v>
      </c>
      <c r="F898" s="24">
        <f>VLOOKUP(Table14[[#This Row],[menu_id]],Table2[#All],2,0)</f>
        <v>43566</v>
      </c>
      <c r="G898" t="str">
        <f>VLOOKUP(Table14[[#This Row],[menu_id]],Table2[#All],3,0)</f>
        <v>df94eb67fff2</v>
      </c>
      <c r="H898" t="str">
        <f>VLOOKUP(Table14[[#This Row],[menu_id]],Table2[#All],4,0)</f>
        <v>64216152ce0a</v>
      </c>
      <c r="I898">
        <f>VLOOKUP(Table14[[#This Row],[menu_id]],Table2[#All],5,0)</f>
        <v>6</v>
      </c>
      <c r="J898">
        <f>VLOOKUP(Table14[[#This Row],[menu_id]],Table2[#All],6,0)</f>
        <v>11.5</v>
      </c>
      <c r="K898" t="str">
        <f>VLOOKUP(Table14[[#This Row],[menu_id]],Table2[#All],7,0)</f>
        <v>lunch</v>
      </c>
      <c r="L898" t="str">
        <f>VLOOKUP(Table14[[#This Row],[menu_id]],Table2[#All],8,0)</f>
        <v>Chicago</v>
      </c>
    </row>
    <row r="899" spans="1:12" x14ac:dyDescent="0.35">
      <c r="A899" t="s">
        <v>1992</v>
      </c>
      <c r="B899" t="s">
        <v>493</v>
      </c>
      <c r="C899" t="s">
        <v>9</v>
      </c>
      <c r="D899" t="s">
        <v>1993</v>
      </c>
      <c r="E899" t="b">
        <v>1</v>
      </c>
      <c r="F899" s="24">
        <f>VLOOKUP(Table14[[#This Row],[menu_id]],Table2[#All],2,0)</f>
        <v>43557</v>
      </c>
      <c r="G899" t="str">
        <f>VLOOKUP(Table14[[#This Row],[menu_id]],Table2[#All],3,0)</f>
        <v>751abed209db</v>
      </c>
      <c r="H899" t="str">
        <f>VLOOKUP(Table14[[#This Row],[menu_id]],Table2[#All],4,0)</f>
        <v>8537e1327cdb</v>
      </c>
      <c r="I899">
        <f>VLOOKUP(Table14[[#This Row],[menu_id]],Table2[#All],5,0)</f>
        <v>4.5</v>
      </c>
      <c r="J899">
        <f>VLOOKUP(Table14[[#This Row],[menu_id]],Table2[#All],6,0)</f>
        <v>10.1</v>
      </c>
      <c r="K899" t="str">
        <f>VLOOKUP(Table14[[#This Row],[menu_id]],Table2[#All],7,0)</f>
        <v>lunch</v>
      </c>
      <c r="L899" t="str">
        <f>VLOOKUP(Table14[[#This Row],[menu_id]],Table2[#All],8,0)</f>
        <v>Seattle</v>
      </c>
    </row>
    <row r="900" spans="1:12" x14ac:dyDescent="0.35">
      <c r="A900" t="s">
        <v>1994</v>
      </c>
      <c r="B900" t="s">
        <v>418</v>
      </c>
      <c r="C900" t="s">
        <v>9</v>
      </c>
      <c r="D900" t="s">
        <v>1155</v>
      </c>
      <c r="E900" t="b">
        <v>1</v>
      </c>
      <c r="F900" s="24">
        <f>VLOOKUP(Table14[[#This Row],[menu_id]],Table2[#All],2,0)</f>
        <v>43563</v>
      </c>
      <c r="G900" t="str">
        <f>VLOOKUP(Table14[[#This Row],[menu_id]],Table2[#All],3,0)</f>
        <v>6b459442662c</v>
      </c>
      <c r="H900" t="str">
        <f>VLOOKUP(Table14[[#This Row],[menu_id]],Table2[#All],4,0)</f>
        <v>a969c477134f</v>
      </c>
      <c r="I900">
        <f>VLOOKUP(Table14[[#This Row],[menu_id]],Table2[#All],5,0)</f>
        <v>11</v>
      </c>
      <c r="J900">
        <f>VLOOKUP(Table14[[#This Row],[menu_id]],Table2[#All],6,0)</f>
        <v>11.5</v>
      </c>
      <c r="K900" t="str">
        <f>VLOOKUP(Table14[[#This Row],[menu_id]],Table2[#All],7,0)</f>
        <v>lunch</v>
      </c>
      <c r="L900" t="str">
        <f>VLOOKUP(Table14[[#This Row],[menu_id]],Table2[#All],8,0)</f>
        <v>Chicago</v>
      </c>
    </row>
    <row r="901" spans="1:12" x14ac:dyDescent="0.35">
      <c r="A901" t="s">
        <v>1995</v>
      </c>
      <c r="B901" t="s">
        <v>26</v>
      </c>
      <c r="C901" t="s">
        <v>9</v>
      </c>
      <c r="D901" t="s">
        <v>1996</v>
      </c>
      <c r="E901" t="b">
        <v>1</v>
      </c>
      <c r="F901" s="24">
        <f>VLOOKUP(Table14[[#This Row],[menu_id]],Table2[#All],2,0)</f>
        <v>43563</v>
      </c>
      <c r="G901" t="str">
        <f>VLOOKUP(Table14[[#This Row],[menu_id]],Table2[#All],3,0)</f>
        <v>98ed9d442731</v>
      </c>
      <c r="H901" t="str">
        <f>VLOOKUP(Table14[[#This Row],[menu_id]],Table2[#All],4,0)</f>
        <v>d6f74fb09f9d</v>
      </c>
      <c r="I901">
        <f>VLOOKUP(Table14[[#This Row],[menu_id]],Table2[#All],5,0)</f>
        <v>7.5</v>
      </c>
      <c r="J901">
        <f>VLOOKUP(Table14[[#This Row],[menu_id]],Table2[#All],6,0)</f>
        <v>11.5</v>
      </c>
      <c r="K901" t="str">
        <f>VLOOKUP(Table14[[#This Row],[menu_id]],Table2[#All],7,0)</f>
        <v>lunch</v>
      </c>
      <c r="L901" t="str">
        <f>VLOOKUP(Table14[[#This Row],[menu_id]],Table2[#All],8,0)</f>
        <v>Chicago</v>
      </c>
    </row>
    <row r="902" spans="1:12" x14ac:dyDescent="0.35">
      <c r="A902" t="s">
        <v>1997</v>
      </c>
      <c r="B902" t="s">
        <v>165</v>
      </c>
      <c r="C902" t="s">
        <v>9</v>
      </c>
      <c r="D902" t="s">
        <v>1998</v>
      </c>
      <c r="E902" t="b">
        <v>1</v>
      </c>
      <c r="F902" s="24">
        <f>VLOOKUP(Table14[[#This Row],[menu_id]],Table2[#All],2,0)</f>
        <v>43560</v>
      </c>
      <c r="G902" t="str">
        <f>VLOOKUP(Table14[[#This Row],[menu_id]],Table2[#All],3,0)</f>
        <v>fbeaeb353aa6</v>
      </c>
      <c r="H902" t="str">
        <f>VLOOKUP(Table14[[#This Row],[menu_id]],Table2[#All],4,0)</f>
        <v>bedb51313ab5</v>
      </c>
      <c r="I902">
        <f>VLOOKUP(Table14[[#This Row],[menu_id]],Table2[#All],5,0)</f>
        <v>5</v>
      </c>
      <c r="J902">
        <f>VLOOKUP(Table14[[#This Row],[menu_id]],Table2[#All],6,0)</f>
        <v>11.5</v>
      </c>
      <c r="K902" t="str">
        <f>VLOOKUP(Table14[[#This Row],[menu_id]],Table2[#All],7,0)</f>
        <v>lunch</v>
      </c>
      <c r="L902" t="str">
        <f>VLOOKUP(Table14[[#This Row],[menu_id]],Table2[#All],8,0)</f>
        <v>Chicago</v>
      </c>
    </row>
    <row r="903" spans="1:12" x14ac:dyDescent="0.35">
      <c r="A903" t="s">
        <v>1999</v>
      </c>
      <c r="B903" t="s">
        <v>26</v>
      </c>
      <c r="C903" t="s">
        <v>9</v>
      </c>
      <c r="D903" t="s">
        <v>2000</v>
      </c>
      <c r="E903" t="b">
        <v>1</v>
      </c>
      <c r="F903" s="24">
        <f>VLOOKUP(Table14[[#This Row],[menu_id]],Table2[#All],2,0)</f>
        <v>43563</v>
      </c>
      <c r="G903" t="str">
        <f>VLOOKUP(Table14[[#This Row],[menu_id]],Table2[#All],3,0)</f>
        <v>98ed9d442731</v>
      </c>
      <c r="H903" t="str">
        <f>VLOOKUP(Table14[[#This Row],[menu_id]],Table2[#All],4,0)</f>
        <v>d6f74fb09f9d</v>
      </c>
      <c r="I903">
        <f>VLOOKUP(Table14[[#This Row],[menu_id]],Table2[#All],5,0)</f>
        <v>7.5</v>
      </c>
      <c r="J903">
        <f>VLOOKUP(Table14[[#This Row],[menu_id]],Table2[#All],6,0)</f>
        <v>11.5</v>
      </c>
      <c r="K903" t="str">
        <f>VLOOKUP(Table14[[#This Row],[menu_id]],Table2[#All],7,0)</f>
        <v>lunch</v>
      </c>
      <c r="L903" t="str">
        <f>VLOOKUP(Table14[[#This Row],[menu_id]],Table2[#All],8,0)</f>
        <v>Chicago</v>
      </c>
    </row>
    <row r="904" spans="1:12" x14ac:dyDescent="0.35">
      <c r="A904" t="s">
        <v>2001</v>
      </c>
      <c r="B904" t="s">
        <v>493</v>
      </c>
      <c r="C904" t="s">
        <v>9</v>
      </c>
      <c r="D904" t="s">
        <v>2002</v>
      </c>
      <c r="E904" t="b">
        <v>1</v>
      </c>
      <c r="F904" s="24">
        <f>VLOOKUP(Table14[[#This Row],[menu_id]],Table2[#All],2,0)</f>
        <v>43557</v>
      </c>
      <c r="G904" t="str">
        <f>VLOOKUP(Table14[[#This Row],[menu_id]],Table2[#All],3,0)</f>
        <v>751abed209db</v>
      </c>
      <c r="H904" t="str">
        <f>VLOOKUP(Table14[[#This Row],[menu_id]],Table2[#All],4,0)</f>
        <v>8537e1327cdb</v>
      </c>
      <c r="I904">
        <f>VLOOKUP(Table14[[#This Row],[menu_id]],Table2[#All],5,0)</f>
        <v>4.5</v>
      </c>
      <c r="J904">
        <f>VLOOKUP(Table14[[#This Row],[menu_id]],Table2[#All],6,0)</f>
        <v>10.1</v>
      </c>
      <c r="K904" t="str">
        <f>VLOOKUP(Table14[[#This Row],[menu_id]],Table2[#All],7,0)</f>
        <v>lunch</v>
      </c>
      <c r="L904" t="str">
        <f>VLOOKUP(Table14[[#This Row],[menu_id]],Table2[#All],8,0)</f>
        <v>Seattle</v>
      </c>
    </row>
    <row r="905" spans="1:12" x14ac:dyDescent="0.35">
      <c r="A905" t="s">
        <v>2003</v>
      </c>
      <c r="B905" t="s">
        <v>351</v>
      </c>
      <c r="C905" t="s">
        <v>9</v>
      </c>
      <c r="D905" t="s">
        <v>2004</v>
      </c>
      <c r="E905" t="b">
        <v>1</v>
      </c>
      <c r="F905" s="24">
        <f>VLOOKUP(Table14[[#This Row],[menu_id]],Table2[#All],2,0)</f>
        <v>43558</v>
      </c>
      <c r="G905" t="str">
        <f>VLOOKUP(Table14[[#This Row],[menu_id]],Table2[#All],3,0)</f>
        <v>68077af5e4f1</v>
      </c>
      <c r="H905" t="str">
        <f>VLOOKUP(Table14[[#This Row],[menu_id]],Table2[#All],4,0)</f>
        <v>33da060b427a</v>
      </c>
      <c r="I905">
        <f>VLOOKUP(Table14[[#This Row],[menu_id]],Table2[#All],5,0)</f>
        <v>5.75</v>
      </c>
      <c r="J905">
        <f>VLOOKUP(Table14[[#This Row],[menu_id]],Table2[#All],6,0)</f>
        <v>10.1</v>
      </c>
      <c r="K905" t="str">
        <f>VLOOKUP(Table14[[#This Row],[menu_id]],Table2[#All],7,0)</f>
        <v>lunch</v>
      </c>
      <c r="L905" t="str">
        <f>VLOOKUP(Table14[[#This Row],[menu_id]],Table2[#All],8,0)</f>
        <v>Seattle</v>
      </c>
    </row>
    <row r="906" spans="1:12" x14ac:dyDescent="0.35">
      <c r="A906" t="s">
        <v>2005</v>
      </c>
      <c r="B906" t="s">
        <v>346</v>
      </c>
      <c r="C906" t="s">
        <v>9</v>
      </c>
      <c r="D906" t="s">
        <v>2006</v>
      </c>
      <c r="E906" t="b">
        <v>1</v>
      </c>
      <c r="F906" s="24">
        <f>VLOOKUP(Table14[[#This Row],[menu_id]],Table2[#All],2,0)</f>
        <v>43564</v>
      </c>
      <c r="G906" t="str">
        <f>VLOOKUP(Table14[[#This Row],[menu_id]],Table2[#All],3,0)</f>
        <v>e310c04649e0</v>
      </c>
      <c r="H906" t="str">
        <f>VLOOKUP(Table14[[#This Row],[menu_id]],Table2[#All],4,0)</f>
        <v>340fb85a346c</v>
      </c>
      <c r="I906">
        <f>VLOOKUP(Table14[[#This Row],[menu_id]],Table2[#All],5,0)</f>
        <v>5.8</v>
      </c>
      <c r="J906">
        <f>VLOOKUP(Table14[[#This Row],[menu_id]],Table2[#All],6,0)</f>
        <v>10.1</v>
      </c>
      <c r="K906" t="str">
        <f>VLOOKUP(Table14[[#This Row],[menu_id]],Table2[#All],7,0)</f>
        <v>lunch</v>
      </c>
      <c r="L906" t="str">
        <f>VLOOKUP(Table14[[#This Row],[menu_id]],Table2[#All],8,0)</f>
        <v>Seattle</v>
      </c>
    </row>
    <row r="907" spans="1:12" x14ac:dyDescent="0.35">
      <c r="A907" t="s">
        <v>2007</v>
      </c>
      <c r="B907" t="s">
        <v>199</v>
      </c>
      <c r="C907" t="s">
        <v>9</v>
      </c>
      <c r="D907" t="s">
        <v>664</v>
      </c>
      <c r="E907" t="b">
        <v>1</v>
      </c>
      <c r="F907" s="24">
        <f>VLOOKUP(Table14[[#This Row],[menu_id]],Table2[#All],2,0)</f>
        <v>43558</v>
      </c>
      <c r="G907" t="str">
        <f>VLOOKUP(Table14[[#This Row],[menu_id]],Table2[#All],3,0)</f>
        <v>8b77e4ce92ba</v>
      </c>
      <c r="H907" t="str">
        <f>VLOOKUP(Table14[[#This Row],[menu_id]],Table2[#All],4,0)</f>
        <v>a969c477134f</v>
      </c>
      <c r="I907">
        <f>VLOOKUP(Table14[[#This Row],[menu_id]],Table2[#All],5,0)</f>
        <v>11</v>
      </c>
      <c r="J907">
        <f>VLOOKUP(Table14[[#This Row],[menu_id]],Table2[#All],6,0)</f>
        <v>11.5</v>
      </c>
      <c r="K907" t="str">
        <f>VLOOKUP(Table14[[#This Row],[menu_id]],Table2[#All],7,0)</f>
        <v>lunch</v>
      </c>
      <c r="L907" t="str">
        <f>VLOOKUP(Table14[[#This Row],[menu_id]],Table2[#All],8,0)</f>
        <v>Chicago</v>
      </c>
    </row>
    <row r="908" spans="1:12" x14ac:dyDescent="0.35">
      <c r="A908" t="s">
        <v>2008</v>
      </c>
      <c r="B908" t="s">
        <v>112</v>
      </c>
      <c r="C908" t="s">
        <v>9</v>
      </c>
      <c r="D908" t="s">
        <v>2009</v>
      </c>
      <c r="E908" t="b">
        <v>1</v>
      </c>
      <c r="F908" s="24">
        <f>VLOOKUP(Table14[[#This Row],[menu_id]],Table2[#All],2,0)</f>
        <v>43564</v>
      </c>
      <c r="G908" t="str">
        <f>VLOOKUP(Table14[[#This Row],[menu_id]],Table2[#All],3,0)</f>
        <v>5b78a469f6af</v>
      </c>
      <c r="H908" t="str">
        <f>VLOOKUP(Table14[[#This Row],[menu_id]],Table2[#All],4,0)</f>
        <v>afa55d0e0004</v>
      </c>
      <c r="I908">
        <f>VLOOKUP(Table14[[#This Row],[menu_id]],Table2[#All],5,0)</f>
        <v>5.99</v>
      </c>
      <c r="J908">
        <f>VLOOKUP(Table14[[#This Row],[menu_id]],Table2[#All],6,0)</f>
        <v>11.5</v>
      </c>
      <c r="K908" t="str">
        <f>VLOOKUP(Table14[[#This Row],[menu_id]],Table2[#All],7,0)</f>
        <v>lunch</v>
      </c>
      <c r="L908" t="str">
        <f>VLOOKUP(Table14[[#This Row],[menu_id]],Table2[#All],8,0)</f>
        <v>Chicago</v>
      </c>
    </row>
    <row r="909" spans="1:12" x14ac:dyDescent="0.35">
      <c r="A909" t="s">
        <v>2010</v>
      </c>
      <c r="B909" t="s">
        <v>43</v>
      </c>
      <c r="C909" t="s">
        <v>9</v>
      </c>
      <c r="D909" t="s">
        <v>2011</v>
      </c>
      <c r="E909" t="b">
        <v>1</v>
      </c>
      <c r="F909" s="24">
        <f>VLOOKUP(Table14[[#This Row],[menu_id]],Table2[#All],2,0)</f>
        <v>43556</v>
      </c>
      <c r="G909" t="str">
        <f>VLOOKUP(Table14[[#This Row],[menu_id]],Table2[#All],3,0)</f>
        <v>e768f704c6ae</v>
      </c>
      <c r="H909" t="str">
        <f>VLOOKUP(Table14[[#This Row],[menu_id]],Table2[#All],4,0)</f>
        <v>340fb85a346c</v>
      </c>
      <c r="I909">
        <f>VLOOKUP(Table14[[#This Row],[menu_id]],Table2[#All],5,0)</f>
        <v>5.8</v>
      </c>
      <c r="J909">
        <f>VLOOKUP(Table14[[#This Row],[menu_id]],Table2[#All],6,0)</f>
        <v>10.1</v>
      </c>
      <c r="K909" t="str">
        <f>VLOOKUP(Table14[[#This Row],[menu_id]],Table2[#All],7,0)</f>
        <v>lunch</v>
      </c>
      <c r="L909" t="str">
        <f>VLOOKUP(Table14[[#This Row],[menu_id]],Table2[#All],8,0)</f>
        <v>Seattle</v>
      </c>
    </row>
    <row r="910" spans="1:12" x14ac:dyDescent="0.35">
      <c r="A910" t="s">
        <v>2012</v>
      </c>
      <c r="B910" t="s">
        <v>611</v>
      </c>
      <c r="C910" t="s">
        <v>9</v>
      </c>
      <c r="D910" t="s">
        <v>2013</v>
      </c>
      <c r="E910" t="b">
        <v>1</v>
      </c>
      <c r="F910" s="24">
        <f>VLOOKUP(Table14[[#This Row],[menu_id]],Table2[#All],2,0)</f>
        <v>43557</v>
      </c>
      <c r="G910" t="str">
        <f>VLOOKUP(Table14[[#This Row],[menu_id]],Table2[#All],3,0)</f>
        <v>8b917aa7343a</v>
      </c>
      <c r="H910" t="str">
        <f>VLOOKUP(Table14[[#This Row],[menu_id]],Table2[#All],4,0)</f>
        <v>8642ae977d96</v>
      </c>
      <c r="I910">
        <f>VLOOKUP(Table14[[#This Row],[menu_id]],Table2[#All],5,0)</f>
        <v>5.99</v>
      </c>
      <c r="J910">
        <f>VLOOKUP(Table14[[#This Row],[menu_id]],Table2[#All],6,0)</f>
        <v>11.5</v>
      </c>
      <c r="K910" t="str">
        <f>VLOOKUP(Table14[[#This Row],[menu_id]],Table2[#All],7,0)</f>
        <v>lunch</v>
      </c>
      <c r="L910" t="str">
        <f>VLOOKUP(Table14[[#This Row],[menu_id]],Table2[#All],8,0)</f>
        <v>Chicago</v>
      </c>
    </row>
    <row r="911" spans="1:12" x14ac:dyDescent="0.35">
      <c r="A911" t="s">
        <v>2014</v>
      </c>
      <c r="B911" t="s">
        <v>118</v>
      </c>
      <c r="C911" t="s">
        <v>9</v>
      </c>
      <c r="D911" t="s">
        <v>2015</v>
      </c>
      <c r="E911" t="b">
        <v>1</v>
      </c>
      <c r="F911" s="24">
        <f>VLOOKUP(Table14[[#This Row],[menu_id]],Table2[#All],2,0)</f>
        <v>43556</v>
      </c>
      <c r="G911" t="str">
        <f>VLOOKUP(Table14[[#This Row],[menu_id]],Table2[#All],3,0)</f>
        <v>8a1c11ffbef6</v>
      </c>
      <c r="H911" t="str">
        <f>VLOOKUP(Table14[[#This Row],[menu_id]],Table2[#All],4,0)</f>
        <v>063beecf1419</v>
      </c>
      <c r="I911">
        <f>VLOOKUP(Table14[[#This Row],[menu_id]],Table2[#All],5,0)</f>
        <v>13.45</v>
      </c>
      <c r="J911">
        <f>VLOOKUP(Table14[[#This Row],[menu_id]],Table2[#All],6,0)</f>
        <v>11.5</v>
      </c>
      <c r="K911" t="str">
        <f>VLOOKUP(Table14[[#This Row],[menu_id]],Table2[#All],7,0)</f>
        <v>lunch</v>
      </c>
      <c r="L911" t="str">
        <f>VLOOKUP(Table14[[#This Row],[menu_id]],Table2[#All],8,0)</f>
        <v>Chicago</v>
      </c>
    </row>
    <row r="912" spans="1:12" x14ac:dyDescent="0.35">
      <c r="A912" t="s">
        <v>2016</v>
      </c>
      <c r="B912" t="s">
        <v>225</v>
      </c>
      <c r="C912" t="s">
        <v>9</v>
      </c>
      <c r="D912" t="s">
        <v>2017</v>
      </c>
      <c r="E912" t="b">
        <v>1</v>
      </c>
      <c r="F912" s="24">
        <f>VLOOKUP(Table14[[#This Row],[menu_id]],Table2[#All],2,0)</f>
        <v>43559</v>
      </c>
      <c r="G912" t="str">
        <f>VLOOKUP(Table14[[#This Row],[menu_id]],Table2[#All],3,0)</f>
        <v>2e1282b7ffa0</v>
      </c>
      <c r="H912" t="str">
        <f>VLOOKUP(Table14[[#This Row],[menu_id]],Table2[#All],4,0)</f>
        <v>e7202ab74a2f</v>
      </c>
      <c r="I912">
        <f>VLOOKUP(Table14[[#This Row],[menu_id]],Table2[#All],5,0)</f>
        <v>5</v>
      </c>
      <c r="J912">
        <f>VLOOKUP(Table14[[#This Row],[menu_id]],Table2[#All],6,0)</f>
        <v>10.1</v>
      </c>
      <c r="K912" t="str">
        <f>VLOOKUP(Table14[[#This Row],[menu_id]],Table2[#All],7,0)</f>
        <v>lunch</v>
      </c>
      <c r="L912" t="str">
        <f>VLOOKUP(Table14[[#This Row],[menu_id]],Table2[#All],8,0)</f>
        <v>Seattle</v>
      </c>
    </row>
    <row r="913" spans="1:12" x14ac:dyDescent="0.35">
      <c r="A913" t="s">
        <v>2018</v>
      </c>
      <c r="B913" t="s">
        <v>35</v>
      </c>
      <c r="C913" t="s">
        <v>9</v>
      </c>
      <c r="D913" t="s">
        <v>2019</v>
      </c>
      <c r="E913" t="b">
        <v>0</v>
      </c>
      <c r="F913" s="24">
        <f>VLOOKUP(Table14[[#This Row],[menu_id]],Table2[#All],2,0)</f>
        <v>43564</v>
      </c>
      <c r="G913" t="str">
        <f>VLOOKUP(Table14[[#This Row],[menu_id]],Table2[#All],3,0)</f>
        <v>1c44a83add01</v>
      </c>
      <c r="H913" t="str">
        <f>VLOOKUP(Table14[[#This Row],[menu_id]],Table2[#All],4,0)</f>
        <v>810dadc655e9</v>
      </c>
      <c r="I913">
        <f>VLOOKUP(Table14[[#This Row],[menu_id]],Table2[#All],5,0)</f>
        <v>5</v>
      </c>
      <c r="J913">
        <f>VLOOKUP(Table14[[#This Row],[menu_id]],Table2[#All],6,0)</f>
        <v>10.1</v>
      </c>
      <c r="K913" t="str">
        <f>VLOOKUP(Table14[[#This Row],[menu_id]],Table2[#All],7,0)</f>
        <v>lunch</v>
      </c>
      <c r="L913" t="str">
        <f>VLOOKUP(Table14[[#This Row],[menu_id]],Table2[#All],8,0)</f>
        <v>Seattle</v>
      </c>
    </row>
    <row r="914" spans="1:12" x14ac:dyDescent="0.35">
      <c r="A914" t="s">
        <v>2020</v>
      </c>
      <c r="B914" t="s">
        <v>39</v>
      </c>
      <c r="C914" t="s">
        <v>9</v>
      </c>
      <c r="D914" t="s">
        <v>2021</v>
      </c>
      <c r="E914" t="b">
        <v>1</v>
      </c>
      <c r="F914" s="24">
        <f>VLOOKUP(Table14[[#This Row],[menu_id]],Table2[#All],2,0)</f>
        <v>43559</v>
      </c>
      <c r="G914" t="str">
        <f>VLOOKUP(Table14[[#This Row],[menu_id]],Table2[#All],3,0)</f>
        <v>ac5d1401db7d</v>
      </c>
      <c r="H914" t="str">
        <f>VLOOKUP(Table14[[#This Row],[menu_id]],Table2[#All],4,0)</f>
        <v>063beecf1419</v>
      </c>
      <c r="I914">
        <f>VLOOKUP(Table14[[#This Row],[menu_id]],Table2[#All],5,0)</f>
        <v>11.75</v>
      </c>
      <c r="J914">
        <f>VLOOKUP(Table14[[#This Row],[menu_id]],Table2[#All],6,0)</f>
        <v>11.5</v>
      </c>
      <c r="K914" t="str">
        <f>VLOOKUP(Table14[[#This Row],[menu_id]],Table2[#All],7,0)</f>
        <v>lunch</v>
      </c>
      <c r="L914" t="str">
        <f>VLOOKUP(Table14[[#This Row],[menu_id]],Table2[#All],8,0)</f>
        <v>Chicago</v>
      </c>
    </row>
    <row r="915" spans="1:12" x14ac:dyDescent="0.35">
      <c r="A915" t="s">
        <v>2022</v>
      </c>
      <c r="B915" t="s">
        <v>16</v>
      </c>
      <c r="C915" t="s">
        <v>9</v>
      </c>
      <c r="D915" t="s">
        <v>2023</v>
      </c>
      <c r="E915" t="b">
        <v>1</v>
      </c>
      <c r="F915" s="24">
        <f>VLOOKUP(Table14[[#This Row],[menu_id]],Table2[#All],2,0)</f>
        <v>43567</v>
      </c>
      <c r="G915" t="str">
        <f>VLOOKUP(Table14[[#This Row],[menu_id]],Table2[#All],3,0)</f>
        <v>3e16e1213da0</v>
      </c>
      <c r="H915" t="str">
        <f>VLOOKUP(Table14[[#This Row],[menu_id]],Table2[#All],4,0)</f>
        <v>a9974f64e053</v>
      </c>
      <c r="I915">
        <f>VLOOKUP(Table14[[#This Row],[menu_id]],Table2[#All],5,0)</f>
        <v>4.95</v>
      </c>
      <c r="J915">
        <f>VLOOKUP(Table14[[#This Row],[menu_id]],Table2[#All],6,0)</f>
        <v>10.1</v>
      </c>
      <c r="K915" t="str">
        <f>VLOOKUP(Table14[[#This Row],[menu_id]],Table2[#All],7,0)</f>
        <v>lunch</v>
      </c>
      <c r="L915" t="str">
        <f>VLOOKUP(Table14[[#This Row],[menu_id]],Table2[#All],8,0)</f>
        <v>Seattle</v>
      </c>
    </row>
    <row r="916" spans="1:12" x14ac:dyDescent="0.35">
      <c r="A916" t="s">
        <v>2024</v>
      </c>
      <c r="B916" t="s">
        <v>169</v>
      </c>
      <c r="C916" t="s">
        <v>9</v>
      </c>
      <c r="D916" t="s">
        <v>2025</v>
      </c>
      <c r="E916" t="b">
        <v>1</v>
      </c>
      <c r="F916" s="24">
        <f>VLOOKUP(Table14[[#This Row],[menu_id]],Table2[#All],2,0)</f>
        <v>43558</v>
      </c>
      <c r="G916" t="str">
        <f>VLOOKUP(Table14[[#This Row],[menu_id]],Table2[#All],3,0)</f>
        <v>23a0e7fa78c4</v>
      </c>
      <c r="H916" t="str">
        <f>VLOOKUP(Table14[[#This Row],[menu_id]],Table2[#All],4,0)</f>
        <v>d8487b4ed428</v>
      </c>
      <c r="I916">
        <f>VLOOKUP(Table14[[#This Row],[menu_id]],Table2[#All],5,0)</f>
        <v>5.9</v>
      </c>
      <c r="J916">
        <f>VLOOKUP(Table14[[#This Row],[menu_id]],Table2[#All],6,0)</f>
        <v>11.5</v>
      </c>
      <c r="K916" t="str">
        <f>VLOOKUP(Table14[[#This Row],[menu_id]],Table2[#All],7,0)</f>
        <v>lunch</v>
      </c>
      <c r="L916" t="str">
        <f>VLOOKUP(Table14[[#This Row],[menu_id]],Table2[#All],8,0)</f>
        <v>Chicago</v>
      </c>
    </row>
    <row r="917" spans="1:12" x14ac:dyDescent="0.35">
      <c r="A917" t="s">
        <v>2026</v>
      </c>
      <c r="B917" t="s">
        <v>16</v>
      </c>
      <c r="C917" t="s">
        <v>9</v>
      </c>
      <c r="D917" t="s">
        <v>2027</v>
      </c>
      <c r="E917" t="b">
        <v>1</v>
      </c>
      <c r="F917" s="24">
        <f>VLOOKUP(Table14[[#This Row],[menu_id]],Table2[#All],2,0)</f>
        <v>43567</v>
      </c>
      <c r="G917" t="str">
        <f>VLOOKUP(Table14[[#This Row],[menu_id]],Table2[#All],3,0)</f>
        <v>3e16e1213da0</v>
      </c>
      <c r="H917" t="str">
        <f>VLOOKUP(Table14[[#This Row],[menu_id]],Table2[#All],4,0)</f>
        <v>a9974f64e053</v>
      </c>
      <c r="I917">
        <f>VLOOKUP(Table14[[#This Row],[menu_id]],Table2[#All],5,0)</f>
        <v>4.95</v>
      </c>
      <c r="J917">
        <f>VLOOKUP(Table14[[#This Row],[menu_id]],Table2[#All],6,0)</f>
        <v>10.1</v>
      </c>
      <c r="K917" t="str">
        <f>VLOOKUP(Table14[[#This Row],[menu_id]],Table2[#All],7,0)</f>
        <v>lunch</v>
      </c>
      <c r="L917" t="str">
        <f>VLOOKUP(Table14[[#This Row],[menu_id]],Table2[#All],8,0)</f>
        <v>Seattle</v>
      </c>
    </row>
    <row r="918" spans="1:12" x14ac:dyDescent="0.35">
      <c r="A918" t="s">
        <v>2028</v>
      </c>
      <c r="B918" t="s">
        <v>165</v>
      </c>
      <c r="C918" t="s">
        <v>9</v>
      </c>
      <c r="D918" t="s">
        <v>2029</v>
      </c>
      <c r="E918" t="b">
        <v>1</v>
      </c>
      <c r="F918" s="24">
        <f>VLOOKUP(Table14[[#This Row],[menu_id]],Table2[#All],2,0)</f>
        <v>43560</v>
      </c>
      <c r="G918" t="str">
        <f>VLOOKUP(Table14[[#This Row],[menu_id]],Table2[#All],3,0)</f>
        <v>fbeaeb353aa6</v>
      </c>
      <c r="H918" t="str">
        <f>VLOOKUP(Table14[[#This Row],[menu_id]],Table2[#All],4,0)</f>
        <v>bedb51313ab5</v>
      </c>
      <c r="I918">
        <f>VLOOKUP(Table14[[#This Row],[menu_id]],Table2[#All],5,0)</f>
        <v>5</v>
      </c>
      <c r="J918">
        <f>VLOOKUP(Table14[[#This Row],[menu_id]],Table2[#All],6,0)</f>
        <v>11.5</v>
      </c>
      <c r="K918" t="str">
        <f>VLOOKUP(Table14[[#This Row],[menu_id]],Table2[#All],7,0)</f>
        <v>lunch</v>
      </c>
      <c r="L918" t="str">
        <f>VLOOKUP(Table14[[#This Row],[menu_id]],Table2[#All],8,0)</f>
        <v>Chicago</v>
      </c>
    </row>
    <row r="919" spans="1:12" x14ac:dyDescent="0.35">
      <c r="A919" t="s">
        <v>2030</v>
      </c>
      <c r="B919" t="s">
        <v>46</v>
      </c>
      <c r="C919" t="s">
        <v>9</v>
      </c>
      <c r="D919" t="s">
        <v>2031</v>
      </c>
      <c r="E919" t="b">
        <v>1</v>
      </c>
      <c r="F919" s="24">
        <f>VLOOKUP(Table14[[#This Row],[menu_id]],Table2[#All],2,0)</f>
        <v>43566</v>
      </c>
      <c r="G919" t="str">
        <f>VLOOKUP(Table14[[#This Row],[menu_id]],Table2[#All],3,0)</f>
        <v>418ef21ccc73</v>
      </c>
      <c r="H919" t="str">
        <f>VLOOKUP(Table14[[#This Row],[menu_id]],Table2[#All],4,0)</f>
        <v>76e224451ab7</v>
      </c>
      <c r="I919">
        <f>VLOOKUP(Table14[[#This Row],[menu_id]],Table2[#All],5,0)</f>
        <v>5.5</v>
      </c>
      <c r="J919">
        <f>VLOOKUP(Table14[[#This Row],[menu_id]],Table2[#All],6,0)</f>
        <v>10.1</v>
      </c>
      <c r="K919" t="str">
        <f>VLOOKUP(Table14[[#This Row],[menu_id]],Table2[#All],7,0)</f>
        <v>lunch</v>
      </c>
      <c r="L919" t="str">
        <f>VLOOKUP(Table14[[#This Row],[menu_id]],Table2[#All],8,0)</f>
        <v>Seattle</v>
      </c>
    </row>
    <row r="920" spans="1:12" x14ac:dyDescent="0.35">
      <c r="A920" t="s">
        <v>2032</v>
      </c>
      <c r="B920" t="s">
        <v>268</v>
      </c>
      <c r="C920" t="s">
        <v>9</v>
      </c>
      <c r="D920" t="s">
        <v>2033</v>
      </c>
      <c r="E920" t="b">
        <v>1</v>
      </c>
      <c r="F920" s="24">
        <f>VLOOKUP(Table14[[#This Row],[menu_id]],Table2[#All],2,0)</f>
        <v>43565</v>
      </c>
      <c r="G920" t="str">
        <f>VLOOKUP(Table14[[#This Row],[menu_id]],Table2[#All],3,0)</f>
        <v>91ab55042ff7</v>
      </c>
      <c r="H920" t="str">
        <f>VLOOKUP(Table14[[#This Row],[menu_id]],Table2[#All],4,0)</f>
        <v>07ede05a2f51</v>
      </c>
      <c r="I920">
        <f>VLOOKUP(Table14[[#This Row],[menu_id]],Table2[#All],5,0)</f>
        <v>5</v>
      </c>
      <c r="J920">
        <f>VLOOKUP(Table14[[#This Row],[menu_id]],Table2[#All],6,0)</f>
        <v>10.1</v>
      </c>
      <c r="K920" t="str">
        <f>VLOOKUP(Table14[[#This Row],[menu_id]],Table2[#All],7,0)</f>
        <v>lunch</v>
      </c>
      <c r="L920" t="str">
        <f>VLOOKUP(Table14[[#This Row],[menu_id]],Table2[#All],8,0)</f>
        <v>Seattle</v>
      </c>
    </row>
    <row r="921" spans="1:12" x14ac:dyDescent="0.35">
      <c r="A921" t="s">
        <v>2034</v>
      </c>
      <c r="B921" t="s">
        <v>108</v>
      </c>
      <c r="C921" t="s">
        <v>9</v>
      </c>
      <c r="D921" t="s">
        <v>2035</v>
      </c>
      <c r="E921" t="b">
        <v>1</v>
      </c>
      <c r="F921" s="24">
        <f>VLOOKUP(Table14[[#This Row],[menu_id]],Table2[#All],2,0)</f>
        <v>43565</v>
      </c>
      <c r="G921" t="str">
        <f>VLOOKUP(Table14[[#This Row],[menu_id]],Table2[#All],3,0)</f>
        <v>c14aa4830177</v>
      </c>
      <c r="H921" t="str">
        <f>VLOOKUP(Table14[[#This Row],[menu_id]],Table2[#All],4,0)</f>
        <v>7b2a7251b54c</v>
      </c>
      <c r="I921">
        <f>VLOOKUP(Table14[[#This Row],[menu_id]],Table2[#All],5,0)</f>
        <v>5.95</v>
      </c>
      <c r="J921">
        <f>VLOOKUP(Table14[[#This Row],[menu_id]],Table2[#All],6,0)</f>
        <v>10.1</v>
      </c>
      <c r="K921" t="str">
        <f>VLOOKUP(Table14[[#This Row],[menu_id]],Table2[#All],7,0)</f>
        <v>lunch</v>
      </c>
      <c r="L921" t="str">
        <f>VLOOKUP(Table14[[#This Row],[menu_id]],Table2[#All],8,0)</f>
        <v>Seattle</v>
      </c>
    </row>
    <row r="922" spans="1:12" x14ac:dyDescent="0.35">
      <c r="A922" t="s">
        <v>2036</v>
      </c>
      <c r="B922" t="s">
        <v>46</v>
      </c>
      <c r="C922" t="s">
        <v>9</v>
      </c>
      <c r="D922" t="s">
        <v>2037</v>
      </c>
      <c r="E922" t="b">
        <v>1</v>
      </c>
      <c r="F922" s="24">
        <f>VLOOKUP(Table14[[#This Row],[menu_id]],Table2[#All],2,0)</f>
        <v>43566</v>
      </c>
      <c r="G922" t="str">
        <f>VLOOKUP(Table14[[#This Row],[menu_id]],Table2[#All],3,0)</f>
        <v>418ef21ccc73</v>
      </c>
      <c r="H922" t="str">
        <f>VLOOKUP(Table14[[#This Row],[menu_id]],Table2[#All],4,0)</f>
        <v>76e224451ab7</v>
      </c>
      <c r="I922">
        <f>VLOOKUP(Table14[[#This Row],[menu_id]],Table2[#All],5,0)</f>
        <v>5.5</v>
      </c>
      <c r="J922">
        <f>VLOOKUP(Table14[[#This Row],[menu_id]],Table2[#All],6,0)</f>
        <v>10.1</v>
      </c>
      <c r="K922" t="str">
        <f>VLOOKUP(Table14[[#This Row],[menu_id]],Table2[#All],7,0)</f>
        <v>lunch</v>
      </c>
      <c r="L922" t="str">
        <f>VLOOKUP(Table14[[#This Row],[menu_id]],Table2[#All],8,0)</f>
        <v>Seattle</v>
      </c>
    </row>
    <row r="923" spans="1:12" x14ac:dyDescent="0.35">
      <c r="A923" t="s">
        <v>2038</v>
      </c>
      <c r="B923" t="s">
        <v>62</v>
      </c>
      <c r="C923" t="s">
        <v>9</v>
      </c>
      <c r="D923" t="s">
        <v>2039</v>
      </c>
      <c r="E923" t="b">
        <v>1</v>
      </c>
      <c r="F923" s="24">
        <f>VLOOKUP(Table14[[#This Row],[menu_id]],Table2[#All],2,0)</f>
        <v>43563</v>
      </c>
      <c r="G923" t="str">
        <f>VLOOKUP(Table14[[#This Row],[menu_id]],Table2[#All],3,0)</f>
        <v>3e9b2a352a3a</v>
      </c>
      <c r="H923" t="str">
        <f>VLOOKUP(Table14[[#This Row],[menu_id]],Table2[#All],4,0)</f>
        <v>af725ef93704</v>
      </c>
      <c r="I923">
        <f>VLOOKUP(Table14[[#This Row],[menu_id]],Table2[#All],5,0)</f>
        <v>5.5</v>
      </c>
      <c r="J923">
        <f>VLOOKUP(Table14[[#This Row],[menu_id]],Table2[#All],6,0)</f>
        <v>10.1</v>
      </c>
      <c r="K923" t="str">
        <f>VLOOKUP(Table14[[#This Row],[menu_id]],Table2[#All],7,0)</f>
        <v>lunch</v>
      </c>
      <c r="L923" t="str">
        <f>VLOOKUP(Table14[[#This Row],[menu_id]],Table2[#All],8,0)</f>
        <v>Seattle</v>
      </c>
    </row>
    <row r="924" spans="1:12" x14ac:dyDescent="0.35">
      <c r="A924" t="s">
        <v>2040</v>
      </c>
      <c r="B924" t="s">
        <v>147</v>
      </c>
      <c r="C924" t="s">
        <v>9</v>
      </c>
      <c r="D924" t="s">
        <v>2041</v>
      </c>
      <c r="E924" t="b">
        <v>1</v>
      </c>
      <c r="F924" s="24">
        <f>VLOOKUP(Table14[[#This Row],[menu_id]],Table2[#All],2,0)</f>
        <v>43567</v>
      </c>
      <c r="G924" t="str">
        <f>VLOOKUP(Table14[[#This Row],[menu_id]],Table2[#All],3,0)</f>
        <v>fc0e92657d16</v>
      </c>
      <c r="H924" t="str">
        <f>VLOOKUP(Table14[[#This Row],[menu_id]],Table2[#All],4,0)</f>
        <v>d7730782fbfb</v>
      </c>
      <c r="I924">
        <f>VLOOKUP(Table14[[#This Row],[menu_id]],Table2[#All],5,0)</f>
        <v>5.75</v>
      </c>
      <c r="J924">
        <f>VLOOKUP(Table14[[#This Row],[menu_id]],Table2[#All],6,0)</f>
        <v>10.1</v>
      </c>
      <c r="K924" t="str">
        <f>VLOOKUP(Table14[[#This Row],[menu_id]],Table2[#All],7,0)</f>
        <v>lunch</v>
      </c>
      <c r="L924" t="str">
        <f>VLOOKUP(Table14[[#This Row],[menu_id]],Table2[#All],8,0)</f>
        <v>Seattle</v>
      </c>
    </row>
    <row r="925" spans="1:12" x14ac:dyDescent="0.35">
      <c r="A925" t="s">
        <v>2042</v>
      </c>
      <c r="B925" t="s">
        <v>165</v>
      </c>
      <c r="C925" t="s">
        <v>9</v>
      </c>
      <c r="D925" t="s">
        <v>1262</v>
      </c>
      <c r="E925" t="b">
        <v>1</v>
      </c>
      <c r="F925" s="24">
        <f>VLOOKUP(Table14[[#This Row],[menu_id]],Table2[#All],2,0)</f>
        <v>43560</v>
      </c>
      <c r="G925" t="str">
        <f>VLOOKUP(Table14[[#This Row],[menu_id]],Table2[#All],3,0)</f>
        <v>fbeaeb353aa6</v>
      </c>
      <c r="H925" t="str">
        <f>VLOOKUP(Table14[[#This Row],[menu_id]],Table2[#All],4,0)</f>
        <v>bedb51313ab5</v>
      </c>
      <c r="I925">
        <f>VLOOKUP(Table14[[#This Row],[menu_id]],Table2[#All],5,0)</f>
        <v>5</v>
      </c>
      <c r="J925">
        <f>VLOOKUP(Table14[[#This Row],[menu_id]],Table2[#All],6,0)</f>
        <v>11.5</v>
      </c>
      <c r="K925" t="str">
        <f>VLOOKUP(Table14[[#This Row],[menu_id]],Table2[#All],7,0)</f>
        <v>lunch</v>
      </c>
      <c r="L925" t="str">
        <f>VLOOKUP(Table14[[#This Row],[menu_id]],Table2[#All],8,0)</f>
        <v>Chicago</v>
      </c>
    </row>
    <row r="926" spans="1:12" x14ac:dyDescent="0.35">
      <c r="A926" t="s">
        <v>2043</v>
      </c>
      <c r="B926" t="s">
        <v>108</v>
      </c>
      <c r="C926" t="s">
        <v>9</v>
      </c>
      <c r="D926" t="s">
        <v>2044</v>
      </c>
      <c r="E926" t="b">
        <v>1</v>
      </c>
      <c r="F926" s="24">
        <f>VLOOKUP(Table14[[#This Row],[menu_id]],Table2[#All],2,0)</f>
        <v>43565</v>
      </c>
      <c r="G926" t="str">
        <f>VLOOKUP(Table14[[#This Row],[menu_id]],Table2[#All],3,0)</f>
        <v>c14aa4830177</v>
      </c>
      <c r="H926" t="str">
        <f>VLOOKUP(Table14[[#This Row],[menu_id]],Table2[#All],4,0)</f>
        <v>7b2a7251b54c</v>
      </c>
      <c r="I926">
        <f>VLOOKUP(Table14[[#This Row],[menu_id]],Table2[#All],5,0)</f>
        <v>5.95</v>
      </c>
      <c r="J926">
        <f>VLOOKUP(Table14[[#This Row],[menu_id]],Table2[#All],6,0)</f>
        <v>10.1</v>
      </c>
      <c r="K926" t="str">
        <f>VLOOKUP(Table14[[#This Row],[menu_id]],Table2[#All],7,0)</f>
        <v>lunch</v>
      </c>
      <c r="L926" t="str">
        <f>VLOOKUP(Table14[[#This Row],[menu_id]],Table2[#All],8,0)</f>
        <v>Seattle</v>
      </c>
    </row>
    <row r="927" spans="1:12" x14ac:dyDescent="0.35">
      <c r="A927" t="s">
        <v>2045</v>
      </c>
      <c r="B927" t="s">
        <v>46</v>
      </c>
      <c r="C927" t="s">
        <v>9</v>
      </c>
      <c r="D927" t="s">
        <v>2046</v>
      </c>
      <c r="E927" t="b">
        <v>1</v>
      </c>
      <c r="F927" s="24">
        <f>VLOOKUP(Table14[[#This Row],[menu_id]],Table2[#All],2,0)</f>
        <v>43566</v>
      </c>
      <c r="G927" t="str">
        <f>VLOOKUP(Table14[[#This Row],[menu_id]],Table2[#All],3,0)</f>
        <v>418ef21ccc73</v>
      </c>
      <c r="H927" t="str">
        <f>VLOOKUP(Table14[[#This Row],[menu_id]],Table2[#All],4,0)</f>
        <v>76e224451ab7</v>
      </c>
      <c r="I927">
        <f>VLOOKUP(Table14[[#This Row],[menu_id]],Table2[#All],5,0)</f>
        <v>5.5</v>
      </c>
      <c r="J927">
        <f>VLOOKUP(Table14[[#This Row],[menu_id]],Table2[#All],6,0)</f>
        <v>10.1</v>
      </c>
      <c r="K927" t="str">
        <f>VLOOKUP(Table14[[#This Row],[menu_id]],Table2[#All],7,0)</f>
        <v>lunch</v>
      </c>
      <c r="L927" t="str">
        <f>VLOOKUP(Table14[[#This Row],[menu_id]],Table2[#All],8,0)</f>
        <v>Seattle</v>
      </c>
    </row>
    <row r="928" spans="1:12" x14ac:dyDescent="0.35">
      <c r="A928" t="s">
        <v>2047</v>
      </c>
      <c r="B928" t="s">
        <v>351</v>
      </c>
      <c r="C928" t="s">
        <v>9</v>
      </c>
      <c r="D928" t="s">
        <v>2048</v>
      </c>
      <c r="E928" t="b">
        <v>1</v>
      </c>
      <c r="F928" s="24">
        <f>VLOOKUP(Table14[[#This Row],[menu_id]],Table2[#All],2,0)</f>
        <v>43558</v>
      </c>
      <c r="G928" t="str">
        <f>VLOOKUP(Table14[[#This Row],[menu_id]],Table2[#All],3,0)</f>
        <v>68077af5e4f1</v>
      </c>
      <c r="H928" t="str">
        <f>VLOOKUP(Table14[[#This Row],[menu_id]],Table2[#All],4,0)</f>
        <v>33da060b427a</v>
      </c>
      <c r="I928">
        <f>VLOOKUP(Table14[[#This Row],[menu_id]],Table2[#All],5,0)</f>
        <v>5.75</v>
      </c>
      <c r="J928">
        <f>VLOOKUP(Table14[[#This Row],[menu_id]],Table2[#All],6,0)</f>
        <v>10.1</v>
      </c>
      <c r="K928" t="str">
        <f>VLOOKUP(Table14[[#This Row],[menu_id]],Table2[#All],7,0)</f>
        <v>lunch</v>
      </c>
      <c r="L928" t="str">
        <f>VLOOKUP(Table14[[#This Row],[menu_id]],Table2[#All],8,0)</f>
        <v>Seattle</v>
      </c>
    </row>
    <row r="929" spans="1:12" x14ac:dyDescent="0.35">
      <c r="A929" t="s">
        <v>2049</v>
      </c>
      <c r="B929" t="s">
        <v>638</v>
      </c>
      <c r="C929" t="s">
        <v>9</v>
      </c>
      <c r="D929" t="s">
        <v>2050</v>
      </c>
      <c r="E929" t="b">
        <v>1</v>
      </c>
      <c r="F929" s="24">
        <f>VLOOKUP(Table14[[#This Row],[menu_id]],Table2[#All],2,0)</f>
        <v>43565</v>
      </c>
      <c r="G929" t="str">
        <f>VLOOKUP(Table14[[#This Row],[menu_id]],Table2[#All],3,0)</f>
        <v>9d63c5eb50e5</v>
      </c>
      <c r="H929" t="str">
        <f>VLOOKUP(Table14[[#This Row],[menu_id]],Table2[#All],4,0)</f>
        <v>43158d9bc4b2</v>
      </c>
      <c r="I929">
        <f>VLOOKUP(Table14[[#This Row],[menu_id]],Table2[#All],5,0)</f>
        <v>5.15</v>
      </c>
      <c r="J929">
        <f>VLOOKUP(Table14[[#This Row],[menu_id]],Table2[#All],6,0)</f>
        <v>11.5</v>
      </c>
      <c r="K929" t="str">
        <f>VLOOKUP(Table14[[#This Row],[menu_id]],Table2[#All],7,0)</f>
        <v>lunch</v>
      </c>
      <c r="L929" t="str">
        <f>VLOOKUP(Table14[[#This Row],[menu_id]],Table2[#All],8,0)</f>
        <v>Chicago</v>
      </c>
    </row>
    <row r="930" spans="1:12" x14ac:dyDescent="0.35">
      <c r="A930" t="s">
        <v>2051</v>
      </c>
      <c r="B930" t="s">
        <v>86</v>
      </c>
      <c r="C930" t="s">
        <v>9</v>
      </c>
      <c r="D930" t="s">
        <v>2052</v>
      </c>
      <c r="E930" t="b">
        <v>1</v>
      </c>
      <c r="F930" s="24">
        <f>VLOOKUP(Table14[[#This Row],[menu_id]],Table2[#All],2,0)</f>
        <v>43560</v>
      </c>
      <c r="G930" t="str">
        <f>VLOOKUP(Table14[[#This Row],[menu_id]],Table2[#All],3,0)</f>
        <v>1def3455f809</v>
      </c>
      <c r="H930" t="str">
        <f>VLOOKUP(Table14[[#This Row],[menu_id]],Table2[#All],4,0)</f>
        <v>2a11908c23df</v>
      </c>
      <c r="I930">
        <f>VLOOKUP(Table14[[#This Row],[menu_id]],Table2[#All],5,0)</f>
        <v>6</v>
      </c>
      <c r="J930">
        <f>VLOOKUP(Table14[[#This Row],[menu_id]],Table2[#All],6,0)</f>
        <v>10.1</v>
      </c>
      <c r="K930" t="str">
        <f>VLOOKUP(Table14[[#This Row],[menu_id]],Table2[#All],7,0)</f>
        <v>lunch</v>
      </c>
      <c r="L930" t="str">
        <f>VLOOKUP(Table14[[#This Row],[menu_id]],Table2[#All],8,0)</f>
        <v>Seattle</v>
      </c>
    </row>
    <row r="931" spans="1:12" x14ac:dyDescent="0.35">
      <c r="A931" t="s">
        <v>2053</v>
      </c>
      <c r="B931" t="s">
        <v>76</v>
      </c>
      <c r="C931" t="s">
        <v>9</v>
      </c>
      <c r="D931" t="s">
        <v>2054</v>
      </c>
      <c r="E931" t="b">
        <v>1</v>
      </c>
      <c r="F931" s="24">
        <f>VLOOKUP(Table14[[#This Row],[menu_id]],Table2[#All],2,0)</f>
        <v>43558</v>
      </c>
      <c r="G931" t="str">
        <f>VLOOKUP(Table14[[#This Row],[menu_id]],Table2[#All],3,0)</f>
        <v>32432515b0ad</v>
      </c>
      <c r="H931" t="str">
        <f>VLOOKUP(Table14[[#This Row],[menu_id]],Table2[#All],4,0)</f>
        <v>1fda2070304d</v>
      </c>
      <c r="I931">
        <f>VLOOKUP(Table14[[#This Row],[menu_id]],Table2[#All],5,0)</f>
        <v>5.5</v>
      </c>
      <c r="J931">
        <f>VLOOKUP(Table14[[#This Row],[menu_id]],Table2[#All],6,0)</f>
        <v>10.1</v>
      </c>
      <c r="K931" t="str">
        <f>VLOOKUP(Table14[[#This Row],[menu_id]],Table2[#All],7,0)</f>
        <v>lunch</v>
      </c>
      <c r="L931" t="str">
        <f>VLOOKUP(Table14[[#This Row],[menu_id]],Table2[#All],8,0)</f>
        <v>Seattle</v>
      </c>
    </row>
    <row r="932" spans="1:12" x14ac:dyDescent="0.35">
      <c r="A932" t="s">
        <v>2055</v>
      </c>
      <c r="B932" t="s">
        <v>100</v>
      </c>
      <c r="C932" t="s">
        <v>9</v>
      </c>
      <c r="D932" t="s">
        <v>2056</v>
      </c>
      <c r="E932" t="b">
        <v>1</v>
      </c>
      <c r="F932" s="24">
        <f>VLOOKUP(Table14[[#This Row],[menu_id]],Table2[#All],2,0)</f>
        <v>43564</v>
      </c>
      <c r="G932" t="str">
        <f>VLOOKUP(Table14[[#This Row],[menu_id]],Table2[#All],3,0)</f>
        <v>d0e4efc702e0</v>
      </c>
      <c r="H932" t="str">
        <f>VLOOKUP(Table14[[#This Row],[menu_id]],Table2[#All],4,0)</f>
        <v>8cab6275ddb5</v>
      </c>
      <c r="I932">
        <f>VLOOKUP(Table14[[#This Row],[menu_id]],Table2[#All],5,0)</f>
        <v>5.75</v>
      </c>
      <c r="J932">
        <f>VLOOKUP(Table14[[#This Row],[menu_id]],Table2[#All],6,0)</f>
        <v>11.5</v>
      </c>
      <c r="K932" t="str">
        <f>VLOOKUP(Table14[[#This Row],[menu_id]],Table2[#All],7,0)</f>
        <v>lunch</v>
      </c>
      <c r="L932" t="str">
        <f>VLOOKUP(Table14[[#This Row],[menu_id]],Table2[#All],8,0)</f>
        <v>Chicago</v>
      </c>
    </row>
    <row r="933" spans="1:12" x14ac:dyDescent="0.35">
      <c r="A933" t="s">
        <v>2057</v>
      </c>
      <c r="B933" t="s">
        <v>378</v>
      </c>
      <c r="C933" t="s">
        <v>9</v>
      </c>
      <c r="D933" t="s">
        <v>2058</v>
      </c>
      <c r="E933" t="b">
        <v>1</v>
      </c>
      <c r="F933" s="24">
        <f>VLOOKUP(Table14[[#This Row],[menu_id]],Table2[#All],2,0)</f>
        <v>43565</v>
      </c>
      <c r="G933" t="str">
        <f>VLOOKUP(Table14[[#This Row],[menu_id]],Table2[#All],3,0)</f>
        <v>bc848b8373be</v>
      </c>
      <c r="H933" t="str">
        <f>VLOOKUP(Table14[[#This Row],[menu_id]],Table2[#All],4,0)</f>
        <v>a7d17284ed4d</v>
      </c>
      <c r="I933">
        <f>VLOOKUP(Table14[[#This Row],[menu_id]],Table2[#All],5,0)</f>
        <v>4.3</v>
      </c>
      <c r="J933">
        <f>VLOOKUP(Table14[[#This Row],[menu_id]],Table2[#All],6,0)</f>
        <v>11.5</v>
      </c>
      <c r="K933" t="str">
        <f>VLOOKUP(Table14[[#This Row],[menu_id]],Table2[#All],7,0)</f>
        <v>lunch</v>
      </c>
      <c r="L933" t="str">
        <f>VLOOKUP(Table14[[#This Row],[menu_id]],Table2[#All],8,0)</f>
        <v>Chicago</v>
      </c>
    </row>
    <row r="934" spans="1:12" x14ac:dyDescent="0.35">
      <c r="A934" t="s">
        <v>2059</v>
      </c>
      <c r="B934" t="s">
        <v>268</v>
      </c>
      <c r="C934" t="s">
        <v>9</v>
      </c>
      <c r="D934" t="s">
        <v>2060</v>
      </c>
      <c r="E934" t="b">
        <v>1</v>
      </c>
      <c r="F934" s="24">
        <f>VLOOKUP(Table14[[#This Row],[menu_id]],Table2[#All],2,0)</f>
        <v>43565</v>
      </c>
      <c r="G934" t="str">
        <f>VLOOKUP(Table14[[#This Row],[menu_id]],Table2[#All],3,0)</f>
        <v>91ab55042ff7</v>
      </c>
      <c r="H934" t="str">
        <f>VLOOKUP(Table14[[#This Row],[menu_id]],Table2[#All],4,0)</f>
        <v>07ede05a2f51</v>
      </c>
      <c r="I934">
        <f>VLOOKUP(Table14[[#This Row],[menu_id]],Table2[#All],5,0)</f>
        <v>5</v>
      </c>
      <c r="J934">
        <f>VLOOKUP(Table14[[#This Row],[menu_id]],Table2[#All],6,0)</f>
        <v>10.1</v>
      </c>
      <c r="K934" t="str">
        <f>VLOOKUP(Table14[[#This Row],[menu_id]],Table2[#All],7,0)</f>
        <v>lunch</v>
      </c>
      <c r="L934" t="str">
        <f>VLOOKUP(Table14[[#This Row],[menu_id]],Table2[#All],8,0)</f>
        <v>Seattle</v>
      </c>
    </row>
    <row r="935" spans="1:12" x14ac:dyDescent="0.35">
      <c r="A935" t="s">
        <v>2061</v>
      </c>
      <c r="B935" t="s">
        <v>8</v>
      </c>
      <c r="C935" t="s">
        <v>9</v>
      </c>
      <c r="D935" t="s">
        <v>2062</v>
      </c>
      <c r="E935" t="b">
        <v>1</v>
      </c>
      <c r="F935" s="24">
        <f>VLOOKUP(Table14[[#This Row],[menu_id]],Table2[#All],2,0)</f>
        <v>43566</v>
      </c>
      <c r="G935" t="str">
        <f>VLOOKUP(Table14[[#This Row],[menu_id]],Table2[#All],3,0)</f>
        <v>e40c412711c8</v>
      </c>
      <c r="H935" t="str">
        <f>VLOOKUP(Table14[[#This Row],[menu_id]],Table2[#All],4,0)</f>
        <v>af725ef93704</v>
      </c>
      <c r="I935">
        <f>VLOOKUP(Table14[[#This Row],[menu_id]],Table2[#All],5,0)</f>
        <v>5.5</v>
      </c>
      <c r="J935">
        <f>VLOOKUP(Table14[[#This Row],[menu_id]],Table2[#All],6,0)</f>
        <v>10.1</v>
      </c>
      <c r="K935" t="str">
        <f>VLOOKUP(Table14[[#This Row],[menu_id]],Table2[#All],7,0)</f>
        <v>lunch</v>
      </c>
      <c r="L935" t="str">
        <f>VLOOKUP(Table14[[#This Row],[menu_id]],Table2[#All],8,0)</f>
        <v>Seattle</v>
      </c>
    </row>
    <row r="936" spans="1:12" x14ac:dyDescent="0.35">
      <c r="A936" t="s">
        <v>2063</v>
      </c>
      <c r="B936" t="s">
        <v>52</v>
      </c>
      <c r="C936" t="s">
        <v>9</v>
      </c>
      <c r="D936" t="s">
        <v>2064</v>
      </c>
      <c r="E936" t="b">
        <v>1</v>
      </c>
      <c r="F936" s="24">
        <f>VLOOKUP(Table14[[#This Row],[menu_id]],Table2[#All],2,0)</f>
        <v>43557</v>
      </c>
      <c r="G936" t="str">
        <f>VLOOKUP(Table14[[#This Row],[menu_id]],Table2[#All],3,0)</f>
        <v>99dbc3b2d75c</v>
      </c>
      <c r="H936" t="str">
        <f>VLOOKUP(Table14[[#This Row],[menu_id]],Table2[#All],4,0)</f>
        <v>d7730782fbfb</v>
      </c>
      <c r="I936">
        <f>VLOOKUP(Table14[[#This Row],[menu_id]],Table2[#All],5,0)</f>
        <v>5.75</v>
      </c>
      <c r="J936">
        <f>VLOOKUP(Table14[[#This Row],[menu_id]],Table2[#All],6,0)</f>
        <v>10.1</v>
      </c>
      <c r="K936" t="str">
        <f>VLOOKUP(Table14[[#This Row],[menu_id]],Table2[#All],7,0)</f>
        <v>lunch</v>
      </c>
      <c r="L936" t="str">
        <f>VLOOKUP(Table14[[#This Row],[menu_id]],Table2[#All],8,0)</f>
        <v>Seattle</v>
      </c>
    </row>
    <row r="937" spans="1:12" x14ac:dyDescent="0.35">
      <c r="A937" t="s">
        <v>2065</v>
      </c>
      <c r="B937" t="s">
        <v>392</v>
      </c>
      <c r="C937" t="s">
        <v>9</v>
      </c>
      <c r="D937" t="s">
        <v>2066</v>
      </c>
      <c r="E937" t="b">
        <v>1</v>
      </c>
      <c r="F937" s="24">
        <f>VLOOKUP(Table14[[#This Row],[menu_id]],Table2[#All],2,0)</f>
        <v>43558</v>
      </c>
      <c r="G937" t="str">
        <f>VLOOKUP(Table14[[#This Row],[menu_id]],Table2[#All],3,0)</f>
        <v>c596bd066504</v>
      </c>
      <c r="H937" t="str">
        <f>VLOOKUP(Table14[[#This Row],[menu_id]],Table2[#All],4,0)</f>
        <v>dc7ee572a932</v>
      </c>
      <c r="I937">
        <f>VLOOKUP(Table14[[#This Row],[menu_id]],Table2[#All],5,0)</f>
        <v>6.5</v>
      </c>
      <c r="J937">
        <f>VLOOKUP(Table14[[#This Row],[menu_id]],Table2[#All],6,0)</f>
        <v>11.5</v>
      </c>
      <c r="K937" t="str">
        <f>VLOOKUP(Table14[[#This Row],[menu_id]],Table2[#All],7,0)</f>
        <v>lunch</v>
      </c>
      <c r="L937" t="str">
        <f>VLOOKUP(Table14[[#This Row],[menu_id]],Table2[#All],8,0)</f>
        <v>Chicago</v>
      </c>
    </row>
    <row r="938" spans="1:12" x14ac:dyDescent="0.35">
      <c r="A938" t="s">
        <v>2067</v>
      </c>
      <c r="B938" t="s">
        <v>86</v>
      </c>
      <c r="C938" t="s">
        <v>9</v>
      </c>
      <c r="D938" t="s">
        <v>21</v>
      </c>
      <c r="E938" t="b">
        <v>1</v>
      </c>
      <c r="F938" s="24">
        <f>VLOOKUP(Table14[[#This Row],[menu_id]],Table2[#All],2,0)</f>
        <v>43560</v>
      </c>
      <c r="G938" t="str">
        <f>VLOOKUP(Table14[[#This Row],[menu_id]],Table2[#All],3,0)</f>
        <v>1def3455f809</v>
      </c>
      <c r="H938" t="str">
        <f>VLOOKUP(Table14[[#This Row],[menu_id]],Table2[#All],4,0)</f>
        <v>2a11908c23df</v>
      </c>
      <c r="I938">
        <f>VLOOKUP(Table14[[#This Row],[menu_id]],Table2[#All],5,0)</f>
        <v>6</v>
      </c>
      <c r="J938">
        <f>VLOOKUP(Table14[[#This Row],[menu_id]],Table2[#All],6,0)</f>
        <v>10.1</v>
      </c>
      <c r="K938" t="str">
        <f>VLOOKUP(Table14[[#This Row],[menu_id]],Table2[#All],7,0)</f>
        <v>lunch</v>
      </c>
      <c r="L938" t="str">
        <f>VLOOKUP(Table14[[#This Row],[menu_id]],Table2[#All],8,0)</f>
        <v>Seattle</v>
      </c>
    </row>
    <row r="939" spans="1:12" x14ac:dyDescent="0.35">
      <c r="A939" t="s">
        <v>2068</v>
      </c>
      <c r="B939" t="s">
        <v>39</v>
      </c>
      <c r="C939" t="s">
        <v>9</v>
      </c>
      <c r="D939" t="s">
        <v>2069</v>
      </c>
      <c r="E939" t="b">
        <v>1</v>
      </c>
      <c r="F939" s="24">
        <f>VLOOKUP(Table14[[#This Row],[menu_id]],Table2[#All],2,0)</f>
        <v>43559</v>
      </c>
      <c r="G939" t="str">
        <f>VLOOKUP(Table14[[#This Row],[menu_id]],Table2[#All],3,0)</f>
        <v>ac5d1401db7d</v>
      </c>
      <c r="H939" t="str">
        <f>VLOOKUP(Table14[[#This Row],[menu_id]],Table2[#All],4,0)</f>
        <v>063beecf1419</v>
      </c>
      <c r="I939">
        <f>VLOOKUP(Table14[[#This Row],[menu_id]],Table2[#All],5,0)</f>
        <v>11.75</v>
      </c>
      <c r="J939">
        <f>VLOOKUP(Table14[[#This Row],[menu_id]],Table2[#All],6,0)</f>
        <v>11.5</v>
      </c>
      <c r="K939" t="str">
        <f>VLOOKUP(Table14[[#This Row],[menu_id]],Table2[#All],7,0)</f>
        <v>lunch</v>
      </c>
      <c r="L939" t="str">
        <f>VLOOKUP(Table14[[#This Row],[menu_id]],Table2[#All],8,0)</f>
        <v>Chicago</v>
      </c>
    </row>
    <row r="940" spans="1:12" x14ac:dyDescent="0.35">
      <c r="A940" t="s">
        <v>2070</v>
      </c>
      <c r="B940" t="s">
        <v>162</v>
      </c>
      <c r="C940" t="s">
        <v>9</v>
      </c>
      <c r="D940" t="s">
        <v>1191</v>
      </c>
      <c r="E940" t="b">
        <v>1</v>
      </c>
      <c r="F940" s="24">
        <f>VLOOKUP(Table14[[#This Row],[menu_id]],Table2[#All],2,0)</f>
        <v>43556</v>
      </c>
      <c r="G940" t="str">
        <f>VLOOKUP(Table14[[#This Row],[menu_id]],Table2[#All],3,0)</f>
        <v>71d6b72a3bf9</v>
      </c>
      <c r="H940" t="str">
        <f>VLOOKUP(Table14[[#This Row],[menu_id]],Table2[#All],4,0)</f>
        <v>8d29781a8b2f</v>
      </c>
      <c r="I940">
        <f>VLOOKUP(Table14[[#This Row],[menu_id]],Table2[#All],5,0)</f>
        <v>4.5</v>
      </c>
      <c r="J940">
        <f>VLOOKUP(Table14[[#This Row],[menu_id]],Table2[#All],6,0)</f>
        <v>11.5</v>
      </c>
      <c r="K940" t="str">
        <f>VLOOKUP(Table14[[#This Row],[menu_id]],Table2[#All],7,0)</f>
        <v>lunch</v>
      </c>
      <c r="L940" t="str">
        <f>VLOOKUP(Table14[[#This Row],[menu_id]],Table2[#All],8,0)</f>
        <v>Chicago</v>
      </c>
    </row>
    <row r="941" spans="1:12" x14ac:dyDescent="0.35">
      <c r="A941" t="s">
        <v>2071</v>
      </c>
      <c r="B941" t="s">
        <v>32</v>
      </c>
      <c r="C941" t="s">
        <v>9</v>
      </c>
      <c r="D941" t="s">
        <v>2072</v>
      </c>
      <c r="E941" t="b">
        <v>1</v>
      </c>
      <c r="F941" s="24">
        <f>VLOOKUP(Table14[[#This Row],[menu_id]],Table2[#All],2,0)</f>
        <v>43565</v>
      </c>
      <c r="G941" t="str">
        <f>VLOOKUP(Table14[[#This Row],[menu_id]],Table2[#All],3,0)</f>
        <v>ba1d97f69656</v>
      </c>
      <c r="H941" t="str">
        <f>VLOOKUP(Table14[[#This Row],[menu_id]],Table2[#All],4,0)</f>
        <v>a969c477134f</v>
      </c>
      <c r="I941">
        <f>VLOOKUP(Table14[[#This Row],[menu_id]],Table2[#All],5,0)</f>
        <v>11</v>
      </c>
      <c r="J941">
        <f>VLOOKUP(Table14[[#This Row],[menu_id]],Table2[#All],6,0)</f>
        <v>11.5</v>
      </c>
      <c r="K941" t="str">
        <f>VLOOKUP(Table14[[#This Row],[menu_id]],Table2[#All],7,0)</f>
        <v>lunch</v>
      </c>
      <c r="L941" t="str">
        <f>VLOOKUP(Table14[[#This Row],[menu_id]],Table2[#All],8,0)</f>
        <v>Chicago</v>
      </c>
    </row>
    <row r="942" spans="1:12" x14ac:dyDescent="0.35">
      <c r="A942" t="s">
        <v>2073</v>
      </c>
      <c r="B942" t="s">
        <v>94</v>
      </c>
      <c r="C942" t="s">
        <v>9</v>
      </c>
      <c r="D942" t="s">
        <v>2074</v>
      </c>
      <c r="E942" t="b">
        <v>1</v>
      </c>
      <c r="F942" s="24">
        <f>VLOOKUP(Table14[[#This Row],[menu_id]],Table2[#All],2,0)</f>
        <v>43567</v>
      </c>
      <c r="G942" t="str">
        <f>VLOOKUP(Table14[[#This Row],[menu_id]],Table2[#All],3,0)</f>
        <v>4cd6c7a1703b</v>
      </c>
      <c r="H942" t="str">
        <f>VLOOKUP(Table14[[#This Row],[menu_id]],Table2[#All],4,0)</f>
        <v>d223e2bce7cf</v>
      </c>
      <c r="I942">
        <f>VLOOKUP(Table14[[#This Row],[menu_id]],Table2[#All],5,0)</f>
        <v>5</v>
      </c>
      <c r="J942">
        <f>VLOOKUP(Table14[[#This Row],[menu_id]],Table2[#All],6,0)</f>
        <v>10.1</v>
      </c>
      <c r="K942" t="str">
        <f>VLOOKUP(Table14[[#This Row],[menu_id]],Table2[#All],7,0)</f>
        <v>lunch</v>
      </c>
      <c r="L942" t="str">
        <f>VLOOKUP(Table14[[#This Row],[menu_id]],Table2[#All],8,0)</f>
        <v>Seattle</v>
      </c>
    </row>
    <row r="943" spans="1:12" x14ac:dyDescent="0.35">
      <c r="A943" t="s">
        <v>2075</v>
      </c>
      <c r="B943" t="s">
        <v>346</v>
      </c>
      <c r="C943" t="s">
        <v>9</v>
      </c>
      <c r="D943" t="s">
        <v>2076</v>
      </c>
      <c r="E943" t="b">
        <v>1</v>
      </c>
      <c r="F943" s="24">
        <f>VLOOKUP(Table14[[#This Row],[menu_id]],Table2[#All],2,0)</f>
        <v>43564</v>
      </c>
      <c r="G943" t="str">
        <f>VLOOKUP(Table14[[#This Row],[menu_id]],Table2[#All],3,0)</f>
        <v>e310c04649e0</v>
      </c>
      <c r="H943" t="str">
        <f>VLOOKUP(Table14[[#This Row],[menu_id]],Table2[#All],4,0)</f>
        <v>340fb85a346c</v>
      </c>
      <c r="I943">
        <f>VLOOKUP(Table14[[#This Row],[menu_id]],Table2[#All],5,0)</f>
        <v>5.8</v>
      </c>
      <c r="J943">
        <f>VLOOKUP(Table14[[#This Row],[menu_id]],Table2[#All],6,0)</f>
        <v>10.1</v>
      </c>
      <c r="K943" t="str">
        <f>VLOOKUP(Table14[[#This Row],[menu_id]],Table2[#All],7,0)</f>
        <v>lunch</v>
      </c>
      <c r="L943" t="str">
        <f>VLOOKUP(Table14[[#This Row],[menu_id]],Table2[#All],8,0)</f>
        <v>Seattle</v>
      </c>
    </row>
    <row r="944" spans="1:12" x14ac:dyDescent="0.35">
      <c r="A944" t="s">
        <v>2077</v>
      </c>
      <c r="B944" t="s">
        <v>508</v>
      </c>
      <c r="C944" t="s">
        <v>9</v>
      </c>
      <c r="D944" t="s">
        <v>2078</v>
      </c>
      <c r="E944" t="b">
        <v>1</v>
      </c>
      <c r="F944" s="24">
        <f>VLOOKUP(Table14[[#This Row],[menu_id]],Table2[#All],2,0)</f>
        <v>43557</v>
      </c>
      <c r="G944" t="str">
        <f>VLOOKUP(Table14[[#This Row],[menu_id]],Table2[#All],3,0)</f>
        <v>adcb80ca9872</v>
      </c>
      <c r="H944" t="str">
        <f>VLOOKUP(Table14[[#This Row],[menu_id]],Table2[#All],4,0)</f>
        <v>7d8b8e0a0ebb</v>
      </c>
      <c r="I944">
        <f>VLOOKUP(Table14[[#This Row],[menu_id]],Table2[#All],5,0)</f>
        <v>5.5</v>
      </c>
      <c r="J944">
        <f>VLOOKUP(Table14[[#This Row],[menu_id]],Table2[#All],6,0)</f>
        <v>10.1</v>
      </c>
      <c r="K944" t="str">
        <f>VLOOKUP(Table14[[#This Row],[menu_id]],Table2[#All],7,0)</f>
        <v>lunch</v>
      </c>
      <c r="L944" t="str">
        <f>VLOOKUP(Table14[[#This Row],[menu_id]],Table2[#All],8,0)</f>
        <v>Seattle</v>
      </c>
    </row>
    <row r="945" spans="1:12" x14ac:dyDescent="0.35">
      <c r="A945" t="s">
        <v>2079</v>
      </c>
      <c r="B945" t="s">
        <v>46</v>
      </c>
      <c r="C945" t="s">
        <v>9</v>
      </c>
      <c r="D945" t="s">
        <v>2080</v>
      </c>
      <c r="E945" t="b">
        <v>0</v>
      </c>
      <c r="F945" s="24">
        <f>VLOOKUP(Table14[[#This Row],[menu_id]],Table2[#All],2,0)</f>
        <v>43566</v>
      </c>
      <c r="G945" t="str">
        <f>VLOOKUP(Table14[[#This Row],[menu_id]],Table2[#All],3,0)</f>
        <v>418ef21ccc73</v>
      </c>
      <c r="H945" t="str">
        <f>VLOOKUP(Table14[[#This Row],[menu_id]],Table2[#All],4,0)</f>
        <v>76e224451ab7</v>
      </c>
      <c r="I945">
        <f>VLOOKUP(Table14[[#This Row],[menu_id]],Table2[#All],5,0)</f>
        <v>5.5</v>
      </c>
      <c r="J945">
        <f>VLOOKUP(Table14[[#This Row],[menu_id]],Table2[#All],6,0)</f>
        <v>10.1</v>
      </c>
      <c r="K945" t="str">
        <f>VLOOKUP(Table14[[#This Row],[menu_id]],Table2[#All],7,0)</f>
        <v>lunch</v>
      </c>
      <c r="L945" t="str">
        <f>VLOOKUP(Table14[[#This Row],[menu_id]],Table2[#All],8,0)</f>
        <v>Seattle</v>
      </c>
    </row>
    <row r="946" spans="1:12" x14ac:dyDescent="0.35">
      <c r="A946" t="s">
        <v>2081</v>
      </c>
      <c r="B946" t="s">
        <v>52</v>
      </c>
      <c r="C946" t="s">
        <v>9</v>
      </c>
      <c r="D946" t="s">
        <v>2082</v>
      </c>
      <c r="E946" t="b">
        <v>1</v>
      </c>
      <c r="F946" s="24">
        <f>VLOOKUP(Table14[[#This Row],[menu_id]],Table2[#All],2,0)</f>
        <v>43557</v>
      </c>
      <c r="G946" t="str">
        <f>VLOOKUP(Table14[[#This Row],[menu_id]],Table2[#All],3,0)</f>
        <v>99dbc3b2d75c</v>
      </c>
      <c r="H946" t="str">
        <f>VLOOKUP(Table14[[#This Row],[menu_id]],Table2[#All],4,0)</f>
        <v>d7730782fbfb</v>
      </c>
      <c r="I946">
        <f>VLOOKUP(Table14[[#This Row],[menu_id]],Table2[#All],5,0)</f>
        <v>5.75</v>
      </c>
      <c r="J946">
        <f>VLOOKUP(Table14[[#This Row],[menu_id]],Table2[#All],6,0)</f>
        <v>10.1</v>
      </c>
      <c r="K946" t="str">
        <f>VLOOKUP(Table14[[#This Row],[menu_id]],Table2[#All],7,0)</f>
        <v>lunch</v>
      </c>
      <c r="L946" t="str">
        <f>VLOOKUP(Table14[[#This Row],[menu_id]],Table2[#All],8,0)</f>
        <v>Seattle</v>
      </c>
    </row>
    <row r="947" spans="1:12" x14ac:dyDescent="0.35">
      <c r="A947" t="s">
        <v>2083</v>
      </c>
      <c r="B947" t="s">
        <v>199</v>
      </c>
      <c r="C947" t="s">
        <v>9</v>
      </c>
      <c r="D947" t="s">
        <v>2084</v>
      </c>
      <c r="E947" t="b">
        <v>1</v>
      </c>
      <c r="F947" s="24">
        <f>VLOOKUP(Table14[[#This Row],[menu_id]],Table2[#All],2,0)</f>
        <v>43558</v>
      </c>
      <c r="G947" t="str">
        <f>VLOOKUP(Table14[[#This Row],[menu_id]],Table2[#All],3,0)</f>
        <v>8b77e4ce92ba</v>
      </c>
      <c r="H947" t="str">
        <f>VLOOKUP(Table14[[#This Row],[menu_id]],Table2[#All],4,0)</f>
        <v>a969c477134f</v>
      </c>
      <c r="I947">
        <f>VLOOKUP(Table14[[#This Row],[menu_id]],Table2[#All],5,0)</f>
        <v>11</v>
      </c>
      <c r="J947">
        <f>VLOOKUP(Table14[[#This Row],[menu_id]],Table2[#All],6,0)</f>
        <v>11.5</v>
      </c>
      <c r="K947" t="str">
        <f>VLOOKUP(Table14[[#This Row],[menu_id]],Table2[#All],7,0)</f>
        <v>lunch</v>
      </c>
      <c r="L947" t="str">
        <f>VLOOKUP(Table14[[#This Row],[menu_id]],Table2[#All],8,0)</f>
        <v>Chicago</v>
      </c>
    </row>
    <row r="948" spans="1:12" x14ac:dyDescent="0.35">
      <c r="A948" t="s">
        <v>2085</v>
      </c>
      <c r="B948" t="s">
        <v>650</v>
      </c>
      <c r="C948" t="s">
        <v>9</v>
      </c>
      <c r="D948" t="s">
        <v>2086</v>
      </c>
      <c r="E948" t="b">
        <v>1</v>
      </c>
      <c r="F948" s="24">
        <f>VLOOKUP(Table14[[#This Row],[menu_id]],Table2[#All],2,0)</f>
        <v>43559</v>
      </c>
      <c r="G948" t="str">
        <f>VLOOKUP(Table14[[#This Row],[menu_id]],Table2[#All],3,0)</f>
        <v>08c6b815d4d7</v>
      </c>
      <c r="H948" t="str">
        <f>VLOOKUP(Table14[[#This Row],[menu_id]],Table2[#All],4,0)</f>
        <v>1111f5e5308d</v>
      </c>
      <c r="I948">
        <f>VLOOKUP(Table14[[#This Row],[menu_id]],Table2[#All],5,0)</f>
        <v>5</v>
      </c>
      <c r="J948">
        <f>VLOOKUP(Table14[[#This Row],[menu_id]],Table2[#All],6,0)</f>
        <v>10.1</v>
      </c>
      <c r="K948" t="str">
        <f>VLOOKUP(Table14[[#This Row],[menu_id]],Table2[#All],7,0)</f>
        <v>lunch</v>
      </c>
      <c r="L948" t="str">
        <f>VLOOKUP(Table14[[#This Row],[menu_id]],Table2[#All],8,0)</f>
        <v>Seattle</v>
      </c>
    </row>
    <row r="949" spans="1:12" x14ac:dyDescent="0.35">
      <c r="A949" t="s">
        <v>2087</v>
      </c>
      <c r="B949" t="s">
        <v>86</v>
      </c>
      <c r="C949" t="s">
        <v>9</v>
      </c>
      <c r="D949" t="s">
        <v>193</v>
      </c>
      <c r="E949" t="b">
        <v>1</v>
      </c>
      <c r="F949" s="24">
        <f>VLOOKUP(Table14[[#This Row],[menu_id]],Table2[#All],2,0)</f>
        <v>43560</v>
      </c>
      <c r="G949" t="str">
        <f>VLOOKUP(Table14[[#This Row],[menu_id]],Table2[#All],3,0)</f>
        <v>1def3455f809</v>
      </c>
      <c r="H949" t="str">
        <f>VLOOKUP(Table14[[#This Row],[menu_id]],Table2[#All],4,0)</f>
        <v>2a11908c23df</v>
      </c>
      <c r="I949">
        <f>VLOOKUP(Table14[[#This Row],[menu_id]],Table2[#All],5,0)</f>
        <v>6</v>
      </c>
      <c r="J949">
        <f>VLOOKUP(Table14[[#This Row],[menu_id]],Table2[#All],6,0)</f>
        <v>10.1</v>
      </c>
      <c r="K949" t="str">
        <f>VLOOKUP(Table14[[#This Row],[menu_id]],Table2[#All],7,0)</f>
        <v>lunch</v>
      </c>
      <c r="L949" t="str">
        <f>VLOOKUP(Table14[[#This Row],[menu_id]],Table2[#All],8,0)</f>
        <v>Seattle</v>
      </c>
    </row>
    <row r="950" spans="1:12" x14ac:dyDescent="0.35">
      <c r="A950" t="s">
        <v>2088</v>
      </c>
      <c r="B950" t="s">
        <v>375</v>
      </c>
      <c r="C950" t="s">
        <v>9</v>
      </c>
      <c r="D950" t="s">
        <v>2089</v>
      </c>
      <c r="E950" t="b">
        <v>1</v>
      </c>
      <c r="F950" s="24">
        <f>VLOOKUP(Table14[[#This Row],[menu_id]],Table2[#All],2,0)</f>
        <v>43566</v>
      </c>
      <c r="G950" t="str">
        <f>VLOOKUP(Table14[[#This Row],[menu_id]],Table2[#All],3,0)</f>
        <v>1670a5c33856</v>
      </c>
      <c r="H950" t="str">
        <f>VLOOKUP(Table14[[#This Row],[menu_id]],Table2[#All],4,0)</f>
        <v>ffcff44b013c</v>
      </c>
      <c r="I950">
        <f>VLOOKUP(Table14[[#This Row],[menu_id]],Table2[#All],5,0)</f>
        <v>6.25</v>
      </c>
      <c r="J950">
        <f>VLOOKUP(Table14[[#This Row],[menu_id]],Table2[#All],6,0)</f>
        <v>10.1</v>
      </c>
      <c r="K950" t="str">
        <f>VLOOKUP(Table14[[#This Row],[menu_id]],Table2[#All],7,0)</f>
        <v>lunch</v>
      </c>
      <c r="L950" t="str">
        <f>VLOOKUP(Table14[[#This Row],[menu_id]],Table2[#All],8,0)</f>
        <v>Seattle</v>
      </c>
    </row>
    <row r="951" spans="1:12" x14ac:dyDescent="0.35">
      <c r="A951" t="s">
        <v>2090</v>
      </c>
      <c r="B951" t="s">
        <v>289</v>
      </c>
      <c r="C951" t="s">
        <v>9</v>
      </c>
      <c r="D951" t="s">
        <v>2091</v>
      </c>
      <c r="E951" t="b">
        <v>1</v>
      </c>
      <c r="F951" s="24">
        <f>VLOOKUP(Table14[[#This Row],[menu_id]],Table2[#All],2,0)</f>
        <v>43564</v>
      </c>
      <c r="G951" t="str">
        <f>VLOOKUP(Table14[[#This Row],[menu_id]],Table2[#All],3,0)</f>
        <v>69ed976fd1ca</v>
      </c>
      <c r="H951" t="str">
        <f>VLOOKUP(Table14[[#This Row],[menu_id]],Table2[#All],4,0)</f>
        <v>9b76fd08aabf</v>
      </c>
      <c r="I951">
        <f>VLOOKUP(Table14[[#This Row],[menu_id]],Table2[#All],5,0)</f>
        <v>6.64</v>
      </c>
      <c r="J951">
        <f>VLOOKUP(Table14[[#This Row],[menu_id]],Table2[#All],6,0)</f>
        <v>11.5</v>
      </c>
      <c r="K951" t="str">
        <f>VLOOKUP(Table14[[#This Row],[menu_id]],Table2[#All],7,0)</f>
        <v>lunch</v>
      </c>
      <c r="L951" t="str">
        <f>VLOOKUP(Table14[[#This Row],[menu_id]],Table2[#All],8,0)</f>
        <v>Chicago</v>
      </c>
    </row>
    <row r="952" spans="1:12" x14ac:dyDescent="0.35">
      <c r="A952" t="s">
        <v>2092</v>
      </c>
      <c r="B952" t="s">
        <v>147</v>
      </c>
      <c r="C952" t="s">
        <v>9</v>
      </c>
      <c r="D952" t="s">
        <v>953</v>
      </c>
      <c r="E952" t="b">
        <v>0</v>
      </c>
      <c r="F952" s="24">
        <f>VLOOKUP(Table14[[#This Row],[menu_id]],Table2[#All],2,0)</f>
        <v>43567</v>
      </c>
      <c r="G952" t="str">
        <f>VLOOKUP(Table14[[#This Row],[menu_id]],Table2[#All],3,0)</f>
        <v>fc0e92657d16</v>
      </c>
      <c r="H952" t="str">
        <f>VLOOKUP(Table14[[#This Row],[menu_id]],Table2[#All],4,0)</f>
        <v>d7730782fbfb</v>
      </c>
      <c r="I952">
        <f>VLOOKUP(Table14[[#This Row],[menu_id]],Table2[#All],5,0)</f>
        <v>5.75</v>
      </c>
      <c r="J952">
        <f>VLOOKUP(Table14[[#This Row],[menu_id]],Table2[#All],6,0)</f>
        <v>10.1</v>
      </c>
      <c r="K952" t="str">
        <f>VLOOKUP(Table14[[#This Row],[menu_id]],Table2[#All],7,0)</f>
        <v>lunch</v>
      </c>
      <c r="L952" t="str">
        <f>VLOOKUP(Table14[[#This Row],[menu_id]],Table2[#All],8,0)</f>
        <v>Seattle</v>
      </c>
    </row>
    <row r="953" spans="1:12" x14ac:dyDescent="0.35">
      <c r="A953" t="s">
        <v>2093</v>
      </c>
      <c r="B953" t="s">
        <v>23</v>
      </c>
      <c r="C953" t="s">
        <v>9</v>
      </c>
      <c r="D953" t="s">
        <v>2094</v>
      </c>
      <c r="E953" t="b">
        <v>1</v>
      </c>
      <c r="F953" s="24">
        <f>VLOOKUP(Table14[[#This Row],[menu_id]],Table2[#All],2,0)</f>
        <v>43558</v>
      </c>
      <c r="G953" t="str">
        <f>VLOOKUP(Table14[[#This Row],[menu_id]],Table2[#All],3,0)</f>
        <v>eae2c55ae732</v>
      </c>
      <c r="H953" t="str">
        <f>VLOOKUP(Table14[[#This Row],[menu_id]],Table2[#All],4,0)</f>
        <v>d79e3f439363</v>
      </c>
      <c r="I953">
        <f>VLOOKUP(Table14[[#This Row],[menu_id]],Table2[#All],5,0)</f>
        <v>4.5</v>
      </c>
      <c r="J953">
        <f>VLOOKUP(Table14[[#This Row],[menu_id]],Table2[#All],6,0)</f>
        <v>10.1</v>
      </c>
      <c r="K953" t="str">
        <f>VLOOKUP(Table14[[#This Row],[menu_id]],Table2[#All],7,0)</f>
        <v>lunch</v>
      </c>
      <c r="L953" t="str">
        <f>VLOOKUP(Table14[[#This Row],[menu_id]],Table2[#All],8,0)</f>
        <v>Seattle</v>
      </c>
    </row>
    <row r="954" spans="1:12" x14ac:dyDescent="0.35">
      <c r="A954" t="s">
        <v>2095</v>
      </c>
      <c r="B954" t="s">
        <v>611</v>
      </c>
      <c r="C954" t="s">
        <v>9</v>
      </c>
      <c r="D954" t="s">
        <v>2096</v>
      </c>
      <c r="E954" t="b">
        <v>1</v>
      </c>
      <c r="F954" s="24">
        <f>VLOOKUP(Table14[[#This Row],[menu_id]],Table2[#All],2,0)</f>
        <v>43557</v>
      </c>
      <c r="G954" t="str">
        <f>VLOOKUP(Table14[[#This Row],[menu_id]],Table2[#All],3,0)</f>
        <v>8b917aa7343a</v>
      </c>
      <c r="H954" t="str">
        <f>VLOOKUP(Table14[[#This Row],[menu_id]],Table2[#All],4,0)</f>
        <v>8642ae977d96</v>
      </c>
      <c r="I954">
        <f>VLOOKUP(Table14[[#This Row],[menu_id]],Table2[#All],5,0)</f>
        <v>5.99</v>
      </c>
      <c r="J954">
        <f>VLOOKUP(Table14[[#This Row],[menu_id]],Table2[#All],6,0)</f>
        <v>11.5</v>
      </c>
      <c r="K954" t="str">
        <f>VLOOKUP(Table14[[#This Row],[menu_id]],Table2[#All],7,0)</f>
        <v>lunch</v>
      </c>
      <c r="L954" t="str">
        <f>VLOOKUP(Table14[[#This Row],[menu_id]],Table2[#All],8,0)</f>
        <v>Chicago</v>
      </c>
    </row>
    <row r="955" spans="1:12" x14ac:dyDescent="0.35">
      <c r="A955" t="s">
        <v>2097</v>
      </c>
      <c r="B955" t="s">
        <v>162</v>
      </c>
      <c r="C955" t="s">
        <v>9</v>
      </c>
      <c r="D955" t="s">
        <v>2098</v>
      </c>
      <c r="E955" t="b">
        <v>1</v>
      </c>
      <c r="F955" s="24">
        <f>VLOOKUP(Table14[[#This Row],[menu_id]],Table2[#All],2,0)</f>
        <v>43556</v>
      </c>
      <c r="G955" t="str">
        <f>VLOOKUP(Table14[[#This Row],[menu_id]],Table2[#All],3,0)</f>
        <v>71d6b72a3bf9</v>
      </c>
      <c r="H955" t="str">
        <f>VLOOKUP(Table14[[#This Row],[menu_id]],Table2[#All],4,0)</f>
        <v>8d29781a8b2f</v>
      </c>
      <c r="I955">
        <f>VLOOKUP(Table14[[#This Row],[menu_id]],Table2[#All],5,0)</f>
        <v>4.5</v>
      </c>
      <c r="J955">
        <f>VLOOKUP(Table14[[#This Row],[menu_id]],Table2[#All],6,0)</f>
        <v>11.5</v>
      </c>
      <c r="K955" t="str">
        <f>VLOOKUP(Table14[[#This Row],[menu_id]],Table2[#All],7,0)</f>
        <v>lunch</v>
      </c>
      <c r="L955" t="str">
        <f>VLOOKUP(Table14[[#This Row],[menu_id]],Table2[#All],8,0)</f>
        <v>Chicago</v>
      </c>
    </row>
    <row r="956" spans="1:12" x14ac:dyDescent="0.35">
      <c r="A956" t="s">
        <v>2099</v>
      </c>
      <c r="B956" t="s">
        <v>785</v>
      </c>
      <c r="C956" t="s">
        <v>9</v>
      </c>
      <c r="D956" t="s">
        <v>2100</v>
      </c>
      <c r="E956" t="b">
        <v>1</v>
      </c>
      <c r="F956" s="24">
        <f>VLOOKUP(Table14[[#This Row],[menu_id]],Table2[#All],2,0)</f>
        <v>43563</v>
      </c>
      <c r="G956" t="str">
        <f>VLOOKUP(Table14[[#This Row],[menu_id]],Table2[#All],3,0)</f>
        <v>7886a5687d38</v>
      </c>
      <c r="H956" t="str">
        <f>VLOOKUP(Table14[[#This Row],[menu_id]],Table2[#All],4,0)</f>
        <v>a6a0b4defcd6</v>
      </c>
      <c r="I956">
        <f>VLOOKUP(Table14[[#This Row],[menu_id]],Table2[#All],5,0)</f>
        <v>5.9</v>
      </c>
      <c r="J956">
        <f>VLOOKUP(Table14[[#This Row],[menu_id]],Table2[#All],6,0)</f>
        <v>10.1</v>
      </c>
      <c r="K956" t="str">
        <f>VLOOKUP(Table14[[#This Row],[menu_id]],Table2[#All],7,0)</f>
        <v>lunch</v>
      </c>
      <c r="L956" t="str">
        <f>VLOOKUP(Table14[[#This Row],[menu_id]],Table2[#All],8,0)</f>
        <v>Seattle</v>
      </c>
    </row>
    <row r="957" spans="1:12" x14ac:dyDescent="0.35">
      <c r="A957" t="s">
        <v>2101</v>
      </c>
      <c r="B957" t="s">
        <v>76</v>
      </c>
      <c r="C957" t="s">
        <v>9</v>
      </c>
      <c r="D957" t="s">
        <v>2102</v>
      </c>
      <c r="E957" t="b">
        <v>1</v>
      </c>
      <c r="F957" s="24">
        <f>VLOOKUP(Table14[[#This Row],[menu_id]],Table2[#All],2,0)</f>
        <v>43558</v>
      </c>
      <c r="G957" t="str">
        <f>VLOOKUP(Table14[[#This Row],[menu_id]],Table2[#All],3,0)</f>
        <v>32432515b0ad</v>
      </c>
      <c r="H957" t="str">
        <f>VLOOKUP(Table14[[#This Row],[menu_id]],Table2[#All],4,0)</f>
        <v>1fda2070304d</v>
      </c>
      <c r="I957">
        <f>VLOOKUP(Table14[[#This Row],[menu_id]],Table2[#All],5,0)</f>
        <v>5.5</v>
      </c>
      <c r="J957">
        <f>VLOOKUP(Table14[[#This Row],[menu_id]],Table2[#All],6,0)</f>
        <v>10.1</v>
      </c>
      <c r="K957" t="str">
        <f>VLOOKUP(Table14[[#This Row],[menu_id]],Table2[#All],7,0)</f>
        <v>lunch</v>
      </c>
      <c r="L957" t="str">
        <f>VLOOKUP(Table14[[#This Row],[menu_id]],Table2[#All],8,0)</f>
        <v>Seattle</v>
      </c>
    </row>
    <row r="958" spans="1:12" x14ac:dyDescent="0.35">
      <c r="A958" t="s">
        <v>2103</v>
      </c>
      <c r="B958" t="s">
        <v>172</v>
      </c>
      <c r="C958" t="s">
        <v>9</v>
      </c>
      <c r="D958" t="s">
        <v>2104</v>
      </c>
      <c r="E958" t="b">
        <v>1</v>
      </c>
      <c r="F958" s="24">
        <f>VLOOKUP(Table14[[#This Row],[menu_id]],Table2[#All],2,0)</f>
        <v>43567</v>
      </c>
      <c r="G958" t="str">
        <f>VLOOKUP(Table14[[#This Row],[menu_id]],Table2[#All],3,0)</f>
        <v>52926af48831</v>
      </c>
      <c r="H958" t="str">
        <f>VLOOKUP(Table14[[#This Row],[menu_id]],Table2[#All],4,0)</f>
        <v>64216152ce0a</v>
      </c>
      <c r="I958">
        <f>VLOOKUP(Table14[[#This Row],[menu_id]],Table2[#All],5,0)</f>
        <v>6</v>
      </c>
      <c r="J958">
        <f>VLOOKUP(Table14[[#This Row],[menu_id]],Table2[#All],6,0)</f>
        <v>11.5</v>
      </c>
      <c r="K958" t="str">
        <f>VLOOKUP(Table14[[#This Row],[menu_id]],Table2[#All],7,0)</f>
        <v>lunch</v>
      </c>
      <c r="L958" t="str">
        <f>VLOOKUP(Table14[[#This Row],[menu_id]],Table2[#All],8,0)</f>
        <v>Chicago</v>
      </c>
    </row>
    <row r="959" spans="1:12" x14ac:dyDescent="0.35">
      <c r="A959" t="s">
        <v>2105</v>
      </c>
      <c r="B959" t="s">
        <v>225</v>
      </c>
      <c r="C959" t="s">
        <v>9</v>
      </c>
      <c r="D959" t="s">
        <v>2106</v>
      </c>
      <c r="E959" t="b">
        <v>1</v>
      </c>
      <c r="F959" s="24">
        <f>VLOOKUP(Table14[[#This Row],[menu_id]],Table2[#All],2,0)</f>
        <v>43559</v>
      </c>
      <c r="G959" t="str">
        <f>VLOOKUP(Table14[[#This Row],[menu_id]],Table2[#All],3,0)</f>
        <v>2e1282b7ffa0</v>
      </c>
      <c r="H959" t="str">
        <f>VLOOKUP(Table14[[#This Row],[menu_id]],Table2[#All],4,0)</f>
        <v>e7202ab74a2f</v>
      </c>
      <c r="I959">
        <f>VLOOKUP(Table14[[#This Row],[menu_id]],Table2[#All],5,0)</f>
        <v>5</v>
      </c>
      <c r="J959">
        <f>VLOOKUP(Table14[[#This Row],[menu_id]],Table2[#All],6,0)</f>
        <v>10.1</v>
      </c>
      <c r="K959" t="str">
        <f>VLOOKUP(Table14[[#This Row],[menu_id]],Table2[#All],7,0)</f>
        <v>lunch</v>
      </c>
      <c r="L959" t="str">
        <f>VLOOKUP(Table14[[#This Row],[menu_id]],Table2[#All],8,0)</f>
        <v>Seattle</v>
      </c>
    </row>
    <row r="960" spans="1:12" x14ac:dyDescent="0.35">
      <c r="A960" t="s">
        <v>2107</v>
      </c>
      <c r="B960" t="s">
        <v>336</v>
      </c>
      <c r="C960" t="s">
        <v>9</v>
      </c>
      <c r="D960" t="s">
        <v>2108</v>
      </c>
      <c r="E960" t="b">
        <v>1</v>
      </c>
      <c r="F960" s="24">
        <f>VLOOKUP(Table14[[#This Row],[menu_id]],Table2[#All],2,0)</f>
        <v>43556</v>
      </c>
      <c r="G960" t="str">
        <f>VLOOKUP(Table14[[#This Row],[menu_id]],Table2[#All],3,0)</f>
        <v>41cbd225a772</v>
      </c>
      <c r="H960" t="str">
        <f>VLOOKUP(Table14[[#This Row],[menu_id]],Table2[#All],4,0)</f>
        <v>b2ef540e3dbe</v>
      </c>
      <c r="I960">
        <f>VLOOKUP(Table14[[#This Row],[menu_id]],Table2[#All],5,0)</f>
        <v>6.8</v>
      </c>
      <c r="J960">
        <f>VLOOKUP(Table14[[#This Row],[menu_id]],Table2[#All],6,0)</f>
        <v>10.1</v>
      </c>
      <c r="K960" t="str">
        <f>VLOOKUP(Table14[[#This Row],[menu_id]],Table2[#All],7,0)</f>
        <v>lunch</v>
      </c>
      <c r="L960" t="str">
        <f>VLOOKUP(Table14[[#This Row],[menu_id]],Table2[#All],8,0)</f>
        <v>Seattle</v>
      </c>
    </row>
    <row r="961" spans="1:12" x14ac:dyDescent="0.35">
      <c r="A961" t="s">
        <v>2109</v>
      </c>
      <c r="B961" t="s">
        <v>638</v>
      </c>
      <c r="C961" t="s">
        <v>9</v>
      </c>
      <c r="D961" t="s">
        <v>2110</v>
      </c>
      <c r="E961" t="b">
        <v>1</v>
      </c>
      <c r="F961" s="24">
        <f>VLOOKUP(Table14[[#This Row],[menu_id]],Table2[#All],2,0)</f>
        <v>43565</v>
      </c>
      <c r="G961" t="str">
        <f>VLOOKUP(Table14[[#This Row],[menu_id]],Table2[#All],3,0)</f>
        <v>9d63c5eb50e5</v>
      </c>
      <c r="H961" t="str">
        <f>VLOOKUP(Table14[[#This Row],[menu_id]],Table2[#All],4,0)</f>
        <v>43158d9bc4b2</v>
      </c>
      <c r="I961">
        <f>VLOOKUP(Table14[[#This Row],[menu_id]],Table2[#All],5,0)</f>
        <v>5.15</v>
      </c>
      <c r="J961">
        <f>VLOOKUP(Table14[[#This Row],[menu_id]],Table2[#All],6,0)</f>
        <v>11.5</v>
      </c>
      <c r="K961" t="str">
        <f>VLOOKUP(Table14[[#This Row],[menu_id]],Table2[#All],7,0)</f>
        <v>lunch</v>
      </c>
      <c r="L961" t="str">
        <f>VLOOKUP(Table14[[#This Row],[menu_id]],Table2[#All],8,0)</f>
        <v>Chicago</v>
      </c>
    </row>
    <row r="962" spans="1:12" x14ac:dyDescent="0.35">
      <c r="A962" t="s">
        <v>2111</v>
      </c>
      <c r="B962" t="s">
        <v>172</v>
      </c>
      <c r="C962" t="s">
        <v>9</v>
      </c>
      <c r="D962" t="s">
        <v>1720</v>
      </c>
      <c r="E962" t="b">
        <v>1</v>
      </c>
      <c r="F962" s="24">
        <f>VLOOKUP(Table14[[#This Row],[menu_id]],Table2[#All],2,0)</f>
        <v>43567</v>
      </c>
      <c r="G962" t="str">
        <f>VLOOKUP(Table14[[#This Row],[menu_id]],Table2[#All],3,0)</f>
        <v>52926af48831</v>
      </c>
      <c r="H962" t="str">
        <f>VLOOKUP(Table14[[#This Row],[menu_id]],Table2[#All],4,0)</f>
        <v>64216152ce0a</v>
      </c>
      <c r="I962">
        <f>VLOOKUP(Table14[[#This Row],[menu_id]],Table2[#All],5,0)</f>
        <v>6</v>
      </c>
      <c r="J962">
        <f>VLOOKUP(Table14[[#This Row],[menu_id]],Table2[#All],6,0)</f>
        <v>11.5</v>
      </c>
      <c r="K962" t="str">
        <f>VLOOKUP(Table14[[#This Row],[menu_id]],Table2[#All],7,0)</f>
        <v>lunch</v>
      </c>
      <c r="L962" t="str">
        <f>VLOOKUP(Table14[[#This Row],[menu_id]],Table2[#All],8,0)</f>
        <v>Chicago</v>
      </c>
    </row>
    <row r="963" spans="1:12" x14ac:dyDescent="0.35">
      <c r="A963" t="s">
        <v>2112</v>
      </c>
      <c r="B963" t="s">
        <v>165</v>
      </c>
      <c r="C963" t="s">
        <v>9</v>
      </c>
      <c r="D963" t="s">
        <v>564</v>
      </c>
      <c r="E963" t="b">
        <v>0</v>
      </c>
      <c r="F963" s="24">
        <f>VLOOKUP(Table14[[#This Row],[menu_id]],Table2[#All],2,0)</f>
        <v>43560</v>
      </c>
      <c r="G963" t="str">
        <f>VLOOKUP(Table14[[#This Row],[menu_id]],Table2[#All],3,0)</f>
        <v>fbeaeb353aa6</v>
      </c>
      <c r="H963" t="str">
        <f>VLOOKUP(Table14[[#This Row],[menu_id]],Table2[#All],4,0)</f>
        <v>bedb51313ab5</v>
      </c>
      <c r="I963">
        <f>VLOOKUP(Table14[[#This Row],[menu_id]],Table2[#All],5,0)</f>
        <v>5</v>
      </c>
      <c r="J963">
        <f>VLOOKUP(Table14[[#This Row],[menu_id]],Table2[#All],6,0)</f>
        <v>11.5</v>
      </c>
      <c r="K963" t="str">
        <f>VLOOKUP(Table14[[#This Row],[menu_id]],Table2[#All],7,0)</f>
        <v>lunch</v>
      </c>
      <c r="L963" t="str">
        <f>VLOOKUP(Table14[[#This Row],[menu_id]],Table2[#All],8,0)</f>
        <v>Chicago</v>
      </c>
    </row>
    <row r="964" spans="1:12" x14ac:dyDescent="0.35">
      <c r="A964" t="s">
        <v>2113</v>
      </c>
      <c r="B964" t="s">
        <v>43</v>
      </c>
      <c r="C964" t="s">
        <v>9</v>
      </c>
      <c r="D964" t="s">
        <v>2114</v>
      </c>
      <c r="E964" t="b">
        <v>1</v>
      </c>
      <c r="F964" s="24">
        <f>VLOOKUP(Table14[[#This Row],[menu_id]],Table2[#All],2,0)</f>
        <v>43556</v>
      </c>
      <c r="G964" t="str">
        <f>VLOOKUP(Table14[[#This Row],[menu_id]],Table2[#All],3,0)</f>
        <v>e768f704c6ae</v>
      </c>
      <c r="H964" t="str">
        <f>VLOOKUP(Table14[[#This Row],[menu_id]],Table2[#All],4,0)</f>
        <v>340fb85a346c</v>
      </c>
      <c r="I964">
        <f>VLOOKUP(Table14[[#This Row],[menu_id]],Table2[#All],5,0)</f>
        <v>5.8</v>
      </c>
      <c r="J964">
        <f>VLOOKUP(Table14[[#This Row],[menu_id]],Table2[#All],6,0)</f>
        <v>10.1</v>
      </c>
      <c r="K964" t="str">
        <f>VLOOKUP(Table14[[#This Row],[menu_id]],Table2[#All],7,0)</f>
        <v>lunch</v>
      </c>
      <c r="L964" t="str">
        <f>VLOOKUP(Table14[[#This Row],[menu_id]],Table2[#All],8,0)</f>
        <v>Seattle</v>
      </c>
    </row>
    <row r="965" spans="1:12" x14ac:dyDescent="0.35">
      <c r="A965" t="s">
        <v>2115</v>
      </c>
      <c r="B965" t="s">
        <v>35</v>
      </c>
      <c r="C965" t="s">
        <v>9</v>
      </c>
      <c r="D965" t="s">
        <v>2116</v>
      </c>
      <c r="E965" t="b">
        <v>1</v>
      </c>
      <c r="F965" s="24">
        <f>VLOOKUP(Table14[[#This Row],[menu_id]],Table2[#All],2,0)</f>
        <v>43564</v>
      </c>
      <c r="G965" t="str">
        <f>VLOOKUP(Table14[[#This Row],[menu_id]],Table2[#All],3,0)</f>
        <v>1c44a83add01</v>
      </c>
      <c r="H965" t="str">
        <f>VLOOKUP(Table14[[#This Row],[menu_id]],Table2[#All],4,0)</f>
        <v>810dadc655e9</v>
      </c>
      <c r="I965">
        <f>VLOOKUP(Table14[[#This Row],[menu_id]],Table2[#All],5,0)</f>
        <v>5</v>
      </c>
      <c r="J965">
        <f>VLOOKUP(Table14[[#This Row],[menu_id]],Table2[#All],6,0)</f>
        <v>10.1</v>
      </c>
      <c r="K965" t="str">
        <f>VLOOKUP(Table14[[#This Row],[menu_id]],Table2[#All],7,0)</f>
        <v>lunch</v>
      </c>
      <c r="L965" t="str">
        <f>VLOOKUP(Table14[[#This Row],[menu_id]],Table2[#All],8,0)</f>
        <v>Seattle</v>
      </c>
    </row>
    <row r="966" spans="1:12" x14ac:dyDescent="0.35">
      <c r="A966" t="s">
        <v>2117</v>
      </c>
      <c r="B966" t="s">
        <v>65</v>
      </c>
      <c r="C966" t="s">
        <v>9</v>
      </c>
      <c r="D966" t="s">
        <v>2118</v>
      </c>
      <c r="E966" t="b">
        <v>1</v>
      </c>
      <c r="F966" s="24">
        <f>VLOOKUP(Table14[[#This Row],[menu_id]],Table2[#All],2,0)</f>
        <v>43563</v>
      </c>
      <c r="G966" t="str">
        <f>VLOOKUP(Table14[[#This Row],[menu_id]],Table2[#All],3,0)</f>
        <v>0eb481a71049</v>
      </c>
      <c r="H966" t="str">
        <f>VLOOKUP(Table14[[#This Row],[menu_id]],Table2[#All],4,0)</f>
        <v>5bf0c6f38e1d</v>
      </c>
      <c r="I966">
        <f>VLOOKUP(Table14[[#This Row],[menu_id]],Table2[#All],5,0)</f>
        <v>5.5</v>
      </c>
      <c r="J966">
        <f>VLOOKUP(Table14[[#This Row],[menu_id]],Table2[#All],6,0)</f>
        <v>10.1</v>
      </c>
      <c r="K966" t="str">
        <f>VLOOKUP(Table14[[#This Row],[menu_id]],Table2[#All],7,0)</f>
        <v>lunch</v>
      </c>
      <c r="L966" t="str">
        <f>VLOOKUP(Table14[[#This Row],[menu_id]],Table2[#All],8,0)</f>
        <v>Seattle</v>
      </c>
    </row>
    <row r="967" spans="1:12" x14ac:dyDescent="0.35">
      <c r="A967" t="s">
        <v>2119</v>
      </c>
      <c r="B967" t="s">
        <v>336</v>
      </c>
      <c r="C967" t="s">
        <v>9</v>
      </c>
      <c r="D967" t="s">
        <v>2120</v>
      </c>
      <c r="E967" t="b">
        <v>1</v>
      </c>
      <c r="F967" s="24">
        <f>VLOOKUP(Table14[[#This Row],[menu_id]],Table2[#All],2,0)</f>
        <v>43556</v>
      </c>
      <c r="G967" t="str">
        <f>VLOOKUP(Table14[[#This Row],[menu_id]],Table2[#All],3,0)</f>
        <v>41cbd225a772</v>
      </c>
      <c r="H967" t="str">
        <f>VLOOKUP(Table14[[#This Row],[menu_id]],Table2[#All],4,0)</f>
        <v>b2ef540e3dbe</v>
      </c>
      <c r="I967">
        <f>VLOOKUP(Table14[[#This Row],[menu_id]],Table2[#All],5,0)</f>
        <v>6.8</v>
      </c>
      <c r="J967">
        <f>VLOOKUP(Table14[[#This Row],[menu_id]],Table2[#All],6,0)</f>
        <v>10.1</v>
      </c>
      <c r="K967" t="str">
        <f>VLOOKUP(Table14[[#This Row],[menu_id]],Table2[#All],7,0)</f>
        <v>lunch</v>
      </c>
      <c r="L967" t="str">
        <f>VLOOKUP(Table14[[#This Row],[menu_id]],Table2[#All],8,0)</f>
        <v>Seattle</v>
      </c>
    </row>
    <row r="968" spans="1:12" x14ac:dyDescent="0.35">
      <c r="A968" t="s">
        <v>2121</v>
      </c>
      <c r="B968" t="s">
        <v>351</v>
      </c>
      <c r="C968" t="s">
        <v>9</v>
      </c>
      <c r="D968" t="s">
        <v>2122</v>
      </c>
      <c r="E968" t="b">
        <v>1</v>
      </c>
      <c r="F968" s="24">
        <f>VLOOKUP(Table14[[#This Row],[menu_id]],Table2[#All],2,0)</f>
        <v>43558</v>
      </c>
      <c r="G968" t="str">
        <f>VLOOKUP(Table14[[#This Row],[menu_id]],Table2[#All],3,0)</f>
        <v>68077af5e4f1</v>
      </c>
      <c r="H968" t="str">
        <f>VLOOKUP(Table14[[#This Row],[menu_id]],Table2[#All],4,0)</f>
        <v>33da060b427a</v>
      </c>
      <c r="I968">
        <f>VLOOKUP(Table14[[#This Row],[menu_id]],Table2[#All],5,0)</f>
        <v>5.75</v>
      </c>
      <c r="J968">
        <f>VLOOKUP(Table14[[#This Row],[menu_id]],Table2[#All],6,0)</f>
        <v>10.1</v>
      </c>
      <c r="K968" t="str">
        <f>VLOOKUP(Table14[[#This Row],[menu_id]],Table2[#All],7,0)</f>
        <v>lunch</v>
      </c>
      <c r="L968" t="str">
        <f>VLOOKUP(Table14[[#This Row],[menu_id]],Table2[#All],8,0)</f>
        <v>Seattle</v>
      </c>
    </row>
    <row r="969" spans="1:12" x14ac:dyDescent="0.35">
      <c r="A969" t="s">
        <v>2123</v>
      </c>
      <c r="B969" t="s">
        <v>289</v>
      </c>
      <c r="C969" t="s">
        <v>9</v>
      </c>
      <c r="D969" t="s">
        <v>465</v>
      </c>
      <c r="E969" t="b">
        <v>1</v>
      </c>
      <c r="F969" s="24">
        <f>VLOOKUP(Table14[[#This Row],[menu_id]],Table2[#All],2,0)</f>
        <v>43564</v>
      </c>
      <c r="G969" t="str">
        <f>VLOOKUP(Table14[[#This Row],[menu_id]],Table2[#All],3,0)</f>
        <v>69ed976fd1ca</v>
      </c>
      <c r="H969" t="str">
        <f>VLOOKUP(Table14[[#This Row],[menu_id]],Table2[#All],4,0)</f>
        <v>9b76fd08aabf</v>
      </c>
      <c r="I969">
        <f>VLOOKUP(Table14[[#This Row],[menu_id]],Table2[#All],5,0)</f>
        <v>6.64</v>
      </c>
      <c r="J969">
        <f>VLOOKUP(Table14[[#This Row],[menu_id]],Table2[#All],6,0)</f>
        <v>11.5</v>
      </c>
      <c r="K969" t="str">
        <f>VLOOKUP(Table14[[#This Row],[menu_id]],Table2[#All],7,0)</f>
        <v>lunch</v>
      </c>
      <c r="L969" t="str">
        <f>VLOOKUP(Table14[[#This Row],[menu_id]],Table2[#All],8,0)</f>
        <v>Chicago</v>
      </c>
    </row>
    <row r="970" spans="1:12" x14ac:dyDescent="0.35">
      <c r="A970" t="s">
        <v>2124</v>
      </c>
      <c r="B970" t="s">
        <v>324</v>
      </c>
      <c r="C970" t="s">
        <v>9</v>
      </c>
      <c r="D970" t="s">
        <v>2125</v>
      </c>
      <c r="E970" t="b">
        <v>1</v>
      </c>
      <c r="F970" s="24">
        <f>VLOOKUP(Table14[[#This Row],[menu_id]],Table2[#All],2,0)</f>
        <v>43558</v>
      </c>
      <c r="G970" t="str">
        <f>VLOOKUP(Table14[[#This Row],[menu_id]],Table2[#All],3,0)</f>
        <v>1028a38ad71e</v>
      </c>
      <c r="H970" t="str">
        <f>VLOOKUP(Table14[[#This Row],[menu_id]],Table2[#All],4,0)</f>
        <v>7d8b8e0a0ebb</v>
      </c>
      <c r="I970">
        <f>VLOOKUP(Table14[[#This Row],[menu_id]],Table2[#All],5,0)</f>
        <v>5.5</v>
      </c>
      <c r="J970">
        <f>VLOOKUP(Table14[[#This Row],[menu_id]],Table2[#All],6,0)</f>
        <v>10.1</v>
      </c>
      <c r="K970" t="str">
        <f>VLOOKUP(Table14[[#This Row],[menu_id]],Table2[#All],7,0)</f>
        <v>lunch</v>
      </c>
      <c r="L970" t="str">
        <f>VLOOKUP(Table14[[#This Row],[menu_id]],Table2[#All],8,0)</f>
        <v>Seattle</v>
      </c>
    </row>
    <row r="971" spans="1:12" x14ac:dyDescent="0.35">
      <c r="A971" t="s">
        <v>2126</v>
      </c>
      <c r="B971" t="s">
        <v>225</v>
      </c>
      <c r="C971" t="s">
        <v>9</v>
      </c>
      <c r="D971" t="s">
        <v>2127</v>
      </c>
      <c r="E971" t="b">
        <v>1</v>
      </c>
      <c r="F971" s="24">
        <f>VLOOKUP(Table14[[#This Row],[menu_id]],Table2[#All],2,0)</f>
        <v>43559</v>
      </c>
      <c r="G971" t="str">
        <f>VLOOKUP(Table14[[#This Row],[menu_id]],Table2[#All],3,0)</f>
        <v>2e1282b7ffa0</v>
      </c>
      <c r="H971" t="str">
        <f>VLOOKUP(Table14[[#This Row],[menu_id]],Table2[#All],4,0)</f>
        <v>e7202ab74a2f</v>
      </c>
      <c r="I971">
        <f>VLOOKUP(Table14[[#This Row],[menu_id]],Table2[#All],5,0)</f>
        <v>5</v>
      </c>
      <c r="J971">
        <f>VLOOKUP(Table14[[#This Row],[menu_id]],Table2[#All],6,0)</f>
        <v>10.1</v>
      </c>
      <c r="K971" t="str">
        <f>VLOOKUP(Table14[[#This Row],[menu_id]],Table2[#All],7,0)</f>
        <v>lunch</v>
      </c>
      <c r="L971" t="str">
        <f>VLOOKUP(Table14[[#This Row],[menu_id]],Table2[#All],8,0)</f>
        <v>Seattle</v>
      </c>
    </row>
    <row r="972" spans="1:12" x14ac:dyDescent="0.35">
      <c r="A972" t="s">
        <v>2128</v>
      </c>
      <c r="B972" t="s">
        <v>12</v>
      </c>
      <c r="C972" t="s">
        <v>9</v>
      </c>
      <c r="D972" t="s">
        <v>2129</v>
      </c>
      <c r="E972" t="b">
        <v>1</v>
      </c>
      <c r="F972" s="24">
        <f>VLOOKUP(Table14[[#This Row],[menu_id]],Table2[#All],2,0)</f>
        <v>43565</v>
      </c>
      <c r="G972" t="str">
        <f>VLOOKUP(Table14[[#This Row],[menu_id]],Table2[#All],3,0)</f>
        <v>a96bf3d329be</v>
      </c>
      <c r="H972" t="str">
        <f>VLOOKUP(Table14[[#This Row],[menu_id]],Table2[#All],4,0)</f>
        <v>b2ef540e3dbe</v>
      </c>
      <c r="I972">
        <f>VLOOKUP(Table14[[#This Row],[menu_id]],Table2[#All],5,0)</f>
        <v>6.8</v>
      </c>
      <c r="J972">
        <f>VLOOKUP(Table14[[#This Row],[menu_id]],Table2[#All],6,0)</f>
        <v>10.1</v>
      </c>
      <c r="K972" t="str">
        <f>VLOOKUP(Table14[[#This Row],[menu_id]],Table2[#All],7,0)</f>
        <v>lunch</v>
      </c>
      <c r="L972" t="str">
        <f>VLOOKUP(Table14[[#This Row],[menu_id]],Table2[#All],8,0)</f>
        <v>Seattle</v>
      </c>
    </row>
    <row r="973" spans="1:12" x14ac:dyDescent="0.35">
      <c r="A973" t="s">
        <v>2130</v>
      </c>
      <c r="B973" t="s">
        <v>108</v>
      </c>
      <c r="C973" t="s">
        <v>9</v>
      </c>
      <c r="D973" t="s">
        <v>2131</v>
      </c>
      <c r="E973" t="b">
        <v>1</v>
      </c>
      <c r="F973" s="24">
        <f>VLOOKUP(Table14[[#This Row],[menu_id]],Table2[#All],2,0)</f>
        <v>43565</v>
      </c>
      <c r="G973" t="str">
        <f>VLOOKUP(Table14[[#This Row],[menu_id]],Table2[#All],3,0)</f>
        <v>c14aa4830177</v>
      </c>
      <c r="H973" t="str">
        <f>VLOOKUP(Table14[[#This Row],[menu_id]],Table2[#All],4,0)</f>
        <v>7b2a7251b54c</v>
      </c>
      <c r="I973">
        <f>VLOOKUP(Table14[[#This Row],[menu_id]],Table2[#All],5,0)</f>
        <v>5.95</v>
      </c>
      <c r="J973">
        <f>VLOOKUP(Table14[[#This Row],[menu_id]],Table2[#All],6,0)</f>
        <v>10.1</v>
      </c>
      <c r="K973" t="str">
        <f>VLOOKUP(Table14[[#This Row],[menu_id]],Table2[#All],7,0)</f>
        <v>lunch</v>
      </c>
      <c r="L973" t="str">
        <f>VLOOKUP(Table14[[#This Row],[menu_id]],Table2[#All],8,0)</f>
        <v>Seattle</v>
      </c>
    </row>
    <row r="974" spans="1:12" x14ac:dyDescent="0.35">
      <c r="A974" t="s">
        <v>2132</v>
      </c>
      <c r="B974" t="s">
        <v>175</v>
      </c>
      <c r="C974" t="s">
        <v>9</v>
      </c>
      <c r="D974" t="s">
        <v>166</v>
      </c>
      <c r="E974" t="b">
        <v>1</v>
      </c>
      <c r="F974" s="24">
        <f>VLOOKUP(Table14[[#This Row],[menu_id]],Table2[#All],2,0)</f>
        <v>43556</v>
      </c>
      <c r="G974" t="str">
        <f>VLOOKUP(Table14[[#This Row],[menu_id]],Table2[#All],3,0)</f>
        <v>aea08a81b9f2</v>
      </c>
      <c r="H974" t="str">
        <f>VLOOKUP(Table14[[#This Row],[menu_id]],Table2[#All],4,0)</f>
        <v>a969c477134f</v>
      </c>
      <c r="I974">
        <f>VLOOKUP(Table14[[#This Row],[menu_id]],Table2[#All],5,0)</f>
        <v>11</v>
      </c>
      <c r="J974">
        <f>VLOOKUP(Table14[[#This Row],[menu_id]],Table2[#All],6,0)</f>
        <v>11.5</v>
      </c>
      <c r="K974" t="str">
        <f>VLOOKUP(Table14[[#This Row],[menu_id]],Table2[#All],7,0)</f>
        <v>lunch</v>
      </c>
      <c r="L974" t="str">
        <f>VLOOKUP(Table14[[#This Row],[menu_id]],Table2[#All],8,0)</f>
        <v>Chicago</v>
      </c>
    </row>
    <row r="975" spans="1:12" x14ac:dyDescent="0.35">
      <c r="A975" t="s">
        <v>2133</v>
      </c>
      <c r="B975" t="s">
        <v>118</v>
      </c>
      <c r="C975" t="s">
        <v>9</v>
      </c>
      <c r="D975" t="s">
        <v>2134</v>
      </c>
      <c r="E975" t="b">
        <v>1</v>
      </c>
      <c r="F975" s="24">
        <f>VLOOKUP(Table14[[#This Row],[menu_id]],Table2[#All],2,0)</f>
        <v>43556</v>
      </c>
      <c r="G975" t="str">
        <f>VLOOKUP(Table14[[#This Row],[menu_id]],Table2[#All],3,0)</f>
        <v>8a1c11ffbef6</v>
      </c>
      <c r="H975" t="str">
        <f>VLOOKUP(Table14[[#This Row],[menu_id]],Table2[#All],4,0)</f>
        <v>063beecf1419</v>
      </c>
      <c r="I975">
        <f>VLOOKUP(Table14[[#This Row],[menu_id]],Table2[#All],5,0)</f>
        <v>13.45</v>
      </c>
      <c r="J975">
        <f>VLOOKUP(Table14[[#This Row],[menu_id]],Table2[#All],6,0)</f>
        <v>11.5</v>
      </c>
      <c r="K975" t="str">
        <f>VLOOKUP(Table14[[#This Row],[menu_id]],Table2[#All],7,0)</f>
        <v>lunch</v>
      </c>
      <c r="L975" t="str">
        <f>VLOOKUP(Table14[[#This Row],[menu_id]],Table2[#All],8,0)</f>
        <v>Chicago</v>
      </c>
    </row>
    <row r="976" spans="1:12" x14ac:dyDescent="0.35">
      <c r="A976" t="s">
        <v>2135</v>
      </c>
      <c r="B976" t="s">
        <v>162</v>
      </c>
      <c r="C976" t="s">
        <v>9</v>
      </c>
      <c r="D976" t="s">
        <v>2136</v>
      </c>
      <c r="E976" t="b">
        <v>1</v>
      </c>
      <c r="F976" s="24">
        <f>VLOOKUP(Table14[[#This Row],[menu_id]],Table2[#All],2,0)</f>
        <v>43556</v>
      </c>
      <c r="G976" t="str">
        <f>VLOOKUP(Table14[[#This Row],[menu_id]],Table2[#All],3,0)</f>
        <v>71d6b72a3bf9</v>
      </c>
      <c r="H976" t="str">
        <f>VLOOKUP(Table14[[#This Row],[menu_id]],Table2[#All],4,0)</f>
        <v>8d29781a8b2f</v>
      </c>
      <c r="I976">
        <f>VLOOKUP(Table14[[#This Row],[menu_id]],Table2[#All],5,0)</f>
        <v>4.5</v>
      </c>
      <c r="J976">
        <f>VLOOKUP(Table14[[#This Row],[menu_id]],Table2[#All],6,0)</f>
        <v>11.5</v>
      </c>
      <c r="K976" t="str">
        <f>VLOOKUP(Table14[[#This Row],[menu_id]],Table2[#All],7,0)</f>
        <v>lunch</v>
      </c>
      <c r="L976" t="str">
        <f>VLOOKUP(Table14[[#This Row],[menu_id]],Table2[#All],8,0)</f>
        <v>Chicago</v>
      </c>
    </row>
    <row r="977" spans="1:12" x14ac:dyDescent="0.35">
      <c r="A977" t="s">
        <v>2137</v>
      </c>
      <c r="B977" t="s">
        <v>225</v>
      </c>
      <c r="C977" t="s">
        <v>9</v>
      </c>
      <c r="D977" t="s">
        <v>2138</v>
      </c>
      <c r="E977" t="b">
        <v>1</v>
      </c>
      <c r="F977" s="24">
        <f>VLOOKUP(Table14[[#This Row],[menu_id]],Table2[#All],2,0)</f>
        <v>43559</v>
      </c>
      <c r="G977" t="str">
        <f>VLOOKUP(Table14[[#This Row],[menu_id]],Table2[#All],3,0)</f>
        <v>2e1282b7ffa0</v>
      </c>
      <c r="H977" t="str">
        <f>VLOOKUP(Table14[[#This Row],[menu_id]],Table2[#All],4,0)</f>
        <v>e7202ab74a2f</v>
      </c>
      <c r="I977">
        <f>VLOOKUP(Table14[[#This Row],[menu_id]],Table2[#All],5,0)</f>
        <v>5</v>
      </c>
      <c r="J977">
        <f>VLOOKUP(Table14[[#This Row],[menu_id]],Table2[#All],6,0)</f>
        <v>10.1</v>
      </c>
      <c r="K977" t="str">
        <f>VLOOKUP(Table14[[#This Row],[menu_id]],Table2[#All],7,0)</f>
        <v>lunch</v>
      </c>
      <c r="L977" t="str">
        <f>VLOOKUP(Table14[[#This Row],[menu_id]],Table2[#All],8,0)</f>
        <v>Seattle</v>
      </c>
    </row>
    <row r="978" spans="1:12" x14ac:dyDescent="0.35">
      <c r="A978" t="s">
        <v>2139</v>
      </c>
      <c r="B978" t="s">
        <v>437</v>
      </c>
      <c r="C978" t="s">
        <v>9</v>
      </c>
      <c r="D978" t="s">
        <v>2140</v>
      </c>
      <c r="E978" t="b">
        <v>1</v>
      </c>
      <c r="F978" s="24">
        <f>VLOOKUP(Table14[[#This Row],[menu_id]],Table2[#All],2,0)</f>
        <v>43565</v>
      </c>
      <c r="G978" t="str">
        <f>VLOOKUP(Table14[[#This Row],[menu_id]],Table2[#All],3,0)</f>
        <v>56e430d2a490</v>
      </c>
      <c r="H978" t="str">
        <f>VLOOKUP(Table14[[#This Row],[menu_id]],Table2[#All],4,0)</f>
        <v>4c9c18f960f7</v>
      </c>
      <c r="I978">
        <f>VLOOKUP(Table14[[#This Row],[menu_id]],Table2[#All],5,0)</f>
        <v>6.75</v>
      </c>
      <c r="J978">
        <f>VLOOKUP(Table14[[#This Row],[menu_id]],Table2[#All],6,0)</f>
        <v>10.1</v>
      </c>
      <c r="K978" t="str">
        <f>VLOOKUP(Table14[[#This Row],[menu_id]],Table2[#All],7,0)</f>
        <v>lunch</v>
      </c>
      <c r="L978" t="str">
        <f>VLOOKUP(Table14[[#This Row],[menu_id]],Table2[#All],8,0)</f>
        <v>Seattle</v>
      </c>
    </row>
    <row r="979" spans="1:12" x14ac:dyDescent="0.35">
      <c r="A979" t="s">
        <v>2141</v>
      </c>
      <c r="B979" t="s">
        <v>35</v>
      </c>
      <c r="C979" t="s">
        <v>9</v>
      </c>
      <c r="D979" t="s">
        <v>2142</v>
      </c>
      <c r="E979" t="b">
        <v>1</v>
      </c>
      <c r="F979" s="24">
        <f>VLOOKUP(Table14[[#This Row],[menu_id]],Table2[#All],2,0)</f>
        <v>43564</v>
      </c>
      <c r="G979" t="str">
        <f>VLOOKUP(Table14[[#This Row],[menu_id]],Table2[#All],3,0)</f>
        <v>1c44a83add01</v>
      </c>
      <c r="H979" t="str">
        <f>VLOOKUP(Table14[[#This Row],[menu_id]],Table2[#All],4,0)</f>
        <v>810dadc655e9</v>
      </c>
      <c r="I979">
        <f>VLOOKUP(Table14[[#This Row],[menu_id]],Table2[#All],5,0)</f>
        <v>5</v>
      </c>
      <c r="J979">
        <f>VLOOKUP(Table14[[#This Row],[menu_id]],Table2[#All],6,0)</f>
        <v>10.1</v>
      </c>
      <c r="K979" t="str">
        <f>VLOOKUP(Table14[[#This Row],[menu_id]],Table2[#All],7,0)</f>
        <v>lunch</v>
      </c>
      <c r="L979" t="str">
        <f>VLOOKUP(Table14[[#This Row],[menu_id]],Table2[#All],8,0)</f>
        <v>Seattle</v>
      </c>
    </row>
    <row r="980" spans="1:12" x14ac:dyDescent="0.35">
      <c r="A980" t="s">
        <v>2143</v>
      </c>
      <c r="B980" t="s">
        <v>336</v>
      </c>
      <c r="C980" t="s">
        <v>9</v>
      </c>
      <c r="D980" t="s">
        <v>2144</v>
      </c>
      <c r="E980" t="b">
        <v>1</v>
      </c>
      <c r="F980" s="24">
        <f>VLOOKUP(Table14[[#This Row],[menu_id]],Table2[#All],2,0)</f>
        <v>43556</v>
      </c>
      <c r="G980" t="str">
        <f>VLOOKUP(Table14[[#This Row],[menu_id]],Table2[#All],3,0)</f>
        <v>41cbd225a772</v>
      </c>
      <c r="H980" t="str">
        <f>VLOOKUP(Table14[[#This Row],[menu_id]],Table2[#All],4,0)</f>
        <v>b2ef540e3dbe</v>
      </c>
      <c r="I980">
        <f>VLOOKUP(Table14[[#This Row],[menu_id]],Table2[#All],5,0)</f>
        <v>6.8</v>
      </c>
      <c r="J980">
        <f>VLOOKUP(Table14[[#This Row],[menu_id]],Table2[#All],6,0)</f>
        <v>10.1</v>
      </c>
      <c r="K980" t="str">
        <f>VLOOKUP(Table14[[#This Row],[menu_id]],Table2[#All],7,0)</f>
        <v>lunch</v>
      </c>
      <c r="L980" t="str">
        <f>VLOOKUP(Table14[[#This Row],[menu_id]],Table2[#All],8,0)</f>
        <v>Seattle</v>
      </c>
    </row>
    <row r="981" spans="1:12" x14ac:dyDescent="0.35">
      <c r="A981" t="s">
        <v>2145</v>
      </c>
      <c r="B981" t="s">
        <v>286</v>
      </c>
      <c r="C981" t="s">
        <v>9</v>
      </c>
      <c r="D981" t="s">
        <v>2146</v>
      </c>
      <c r="E981" t="b">
        <v>1</v>
      </c>
      <c r="F981" s="24">
        <f>VLOOKUP(Table14[[#This Row],[menu_id]],Table2[#All],2,0)</f>
        <v>43557</v>
      </c>
      <c r="G981" t="str">
        <f>VLOOKUP(Table14[[#This Row],[menu_id]],Table2[#All],3,0)</f>
        <v>0b0897e22802</v>
      </c>
      <c r="H981" t="str">
        <f>VLOOKUP(Table14[[#This Row],[menu_id]],Table2[#All],4,0)</f>
        <v>a5a1955b27fc</v>
      </c>
      <c r="I981">
        <f>VLOOKUP(Table14[[#This Row],[menu_id]],Table2[#All],5,0)</f>
        <v>5</v>
      </c>
      <c r="J981">
        <f>VLOOKUP(Table14[[#This Row],[menu_id]],Table2[#All],6,0)</f>
        <v>11.5</v>
      </c>
      <c r="K981" t="str">
        <f>VLOOKUP(Table14[[#This Row],[menu_id]],Table2[#All],7,0)</f>
        <v>lunch</v>
      </c>
      <c r="L981" t="str">
        <f>VLOOKUP(Table14[[#This Row],[menu_id]],Table2[#All],8,0)</f>
        <v>Chicago</v>
      </c>
    </row>
    <row r="982" spans="1:12" x14ac:dyDescent="0.35">
      <c r="A982" t="s">
        <v>2147</v>
      </c>
      <c r="B982" t="s">
        <v>486</v>
      </c>
      <c r="C982" t="s">
        <v>9</v>
      </c>
      <c r="D982" t="s">
        <v>2148</v>
      </c>
      <c r="E982" t="b">
        <v>1</v>
      </c>
      <c r="F982" s="24">
        <f>VLOOKUP(Table14[[#This Row],[menu_id]],Table2[#All],2,0)</f>
        <v>43567</v>
      </c>
      <c r="G982" t="str">
        <f>VLOOKUP(Table14[[#This Row],[menu_id]],Table2[#All],3,0)</f>
        <v>3494eefb1729</v>
      </c>
      <c r="H982" t="str">
        <f>VLOOKUP(Table14[[#This Row],[menu_id]],Table2[#All],4,0)</f>
        <v>7342b9fc3434</v>
      </c>
      <c r="I982">
        <f>VLOOKUP(Table14[[#This Row],[menu_id]],Table2[#All],5,0)</f>
        <v>4.5</v>
      </c>
      <c r="J982">
        <f>VLOOKUP(Table14[[#This Row],[menu_id]],Table2[#All],6,0)</f>
        <v>11.5</v>
      </c>
      <c r="K982" t="str">
        <f>VLOOKUP(Table14[[#This Row],[menu_id]],Table2[#All],7,0)</f>
        <v>lunch</v>
      </c>
      <c r="L982" t="str">
        <f>VLOOKUP(Table14[[#This Row],[menu_id]],Table2[#All],8,0)</f>
        <v>Chicago</v>
      </c>
    </row>
    <row r="983" spans="1:12" x14ac:dyDescent="0.35">
      <c r="A983" t="s">
        <v>2149</v>
      </c>
      <c r="B983" t="s">
        <v>155</v>
      </c>
      <c r="C983" t="s">
        <v>9</v>
      </c>
      <c r="D983" t="s">
        <v>2150</v>
      </c>
      <c r="E983" t="b">
        <v>1</v>
      </c>
      <c r="F983" s="24">
        <f>VLOOKUP(Table14[[#This Row],[menu_id]],Table2[#All],2,0)</f>
        <v>43566</v>
      </c>
      <c r="G983" t="str">
        <f>VLOOKUP(Table14[[#This Row],[menu_id]],Table2[#All],3,0)</f>
        <v>df94eb67fff2</v>
      </c>
      <c r="H983" t="str">
        <f>VLOOKUP(Table14[[#This Row],[menu_id]],Table2[#All],4,0)</f>
        <v>64216152ce0a</v>
      </c>
      <c r="I983">
        <f>VLOOKUP(Table14[[#This Row],[menu_id]],Table2[#All],5,0)</f>
        <v>6</v>
      </c>
      <c r="J983">
        <f>VLOOKUP(Table14[[#This Row],[menu_id]],Table2[#All],6,0)</f>
        <v>11.5</v>
      </c>
      <c r="K983" t="str">
        <f>VLOOKUP(Table14[[#This Row],[menu_id]],Table2[#All],7,0)</f>
        <v>lunch</v>
      </c>
      <c r="L983" t="str">
        <f>VLOOKUP(Table14[[#This Row],[menu_id]],Table2[#All],8,0)</f>
        <v>Chicago</v>
      </c>
    </row>
    <row r="984" spans="1:12" x14ac:dyDescent="0.35">
      <c r="A984" t="s">
        <v>2151</v>
      </c>
      <c r="B984" t="s">
        <v>72</v>
      </c>
      <c r="C984" t="s">
        <v>9</v>
      </c>
      <c r="D984" t="s">
        <v>2152</v>
      </c>
      <c r="E984" t="b">
        <v>1</v>
      </c>
      <c r="F984" s="24">
        <f>VLOOKUP(Table14[[#This Row],[menu_id]],Table2[#All],2,0)</f>
        <v>43564</v>
      </c>
      <c r="G984" t="str">
        <f>VLOOKUP(Table14[[#This Row],[menu_id]],Table2[#All],3,0)</f>
        <v>ee2605cecdb2</v>
      </c>
      <c r="H984" t="str">
        <f>VLOOKUP(Table14[[#This Row],[menu_id]],Table2[#All],4,0)</f>
        <v>76e224451ab7</v>
      </c>
      <c r="I984">
        <f>VLOOKUP(Table14[[#This Row],[menu_id]],Table2[#All],5,0)</f>
        <v>5.5</v>
      </c>
      <c r="J984">
        <f>VLOOKUP(Table14[[#This Row],[menu_id]],Table2[#All],6,0)</f>
        <v>10.1</v>
      </c>
      <c r="K984" t="str">
        <f>VLOOKUP(Table14[[#This Row],[menu_id]],Table2[#All],7,0)</f>
        <v>lunch</v>
      </c>
      <c r="L984" t="str">
        <f>VLOOKUP(Table14[[#This Row],[menu_id]],Table2[#All],8,0)</f>
        <v>Seattle</v>
      </c>
    </row>
    <row r="985" spans="1:12" x14ac:dyDescent="0.35">
      <c r="A985" t="s">
        <v>2153</v>
      </c>
      <c r="B985" t="s">
        <v>134</v>
      </c>
      <c r="C985" t="s">
        <v>9</v>
      </c>
      <c r="D985" t="s">
        <v>2154</v>
      </c>
      <c r="E985" t="b">
        <v>1</v>
      </c>
      <c r="F985" s="24">
        <f>VLOOKUP(Table14[[#This Row],[menu_id]],Table2[#All],2,0)</f>
        <v>43559</v>
      </c>
      <c r="G985" t="str">
        <f>VLOOKUP(Table14[[#This Row],[menu_id]],Table2[#All],3,0)</f>
        <v>4e1ff031d14e</v>
      </c>
      <c r="H985" t="str">
        <f>VLOOKUP(Table14[[#This Row],[menu_id]],Table2[#All],4,0)</f>
        <v>d7730782fbfb</v>
      </c>
      <c r="I985">
        <f>VLOOKUP(Table14[[#This Row],[menu_id]],Table2[#All],5,0)</f>
        <v>5.75</v>
      </c>
      <c r="J985">
        <f>VLOOKUP(Table14[[#This Row],[menu_id]],Table2[#All],6,0)</f>
        <v>10.1</v>
      </c>
      <c r="K985" t="str">
        <f>VLOOKUP(Table14[[#This Row],[menu_id]],Table2[#All],7,0)</f>
        <v>lunch</v>
      </c>
      <c r="L985" t="str">
        <f>VLOOKUP(Table14[[#This Row],[menu_id]],Table2[#All],8,0)</f>
        <v>Seattle</v>
      </c>
    </row>
    <row r="986" spans="1:12" x14ac:dyDescent="0.35">
      <c r="A986" t="s">
        <v>2155</v>
      </c>
      <c r="B986" t="s">
        <v>202</v>
      </c>
      <c r="C986" t="s">
        <v>9</v>
      </c>
      <c r="D986" t="s">
        <v>2156</v>
      </c>
      <c r="E986" t="b">
        <v>1</v>
      </c>
      <c r="F986" s="24">
        <f>VLOOKUP(Table14[[#This Row],[menu_id]],Table2[#All],2,0)</f>
        <v>43563</v>
      </c>
      <c r="G986" t="str">
        <f>VLOOKUP(Table14[[#This Row],[menu_id]],Table2[#All],3,0)</f>
        <v>edfff5bf01fa</v>
      </c>
      <c r="H986" t="str">
        <f>VLOOKUP(Table14[[#This Row],[menu_id]],Table2[#All],4,0)</f>
        <v>8537e1327cdb</v>
      </c>
      <c r="I986">
        <f>VLOOKUP(Table14[[#This Row],[menu_id]],Table2[#All],5,0)</f>
        <v>4.95</v>
      </c>
      <c r="J986">
        <f>VLOOKUP(Table14[[#This Row],[menu_id]],Table2[#All],6,0)</f>
        <v>10.1</v>
      </c>
      <c r="K986" t="str">
        <f>VLOOKUP(Table14[[#This Row],[menu_id]],Table2[#All],7,0)</f>
        <v>lunch</v>
      </c>
      <c r="L986" t="str">
        <f>VLOOKUP(Table14[[#This Row],[menu_id]],Table2[#All],8,0)</f>
        <v>Seattle</v>
      </c>
    </row>
    <row r="987" spans="1:12" x14ac:dyDescent="0.35">
      <c r="A987" t="s">
        <v>2157</v>
      </c>
      <c r="B987" t="s">
        <v>611</v>
      </c>
      <c r="C987" t="s">
        <v>9</v>
      </c>
      <c r="D987" t="s">
        <v>1629</v>
      </c>
      <c r="E987" t="b">
        <v>1</v>
      </c>
      <c r="F987" s="24">
        <f>VLOOKUP(Table14[[#This Row],[menu_id]],Table2[#All],2,0)</f>
        <v>43557</v>
      </c>
      <c r="G987" t="str">
        <f>VLOOKUP(Table14[[#This Row],[menu_id]],Table2[#All],3,0)</f>
        <v>8b917aa7343a</v>
      </c>
      <c r="H987" t="str">
        <f>VLOOKUP(Table14[[#This Row],[menu_id]],Table2[#All],4,0)</f>
        <v>8642ae977d96</v>
      </c>
      <c r="I987">
        <f>VLOOKUP(Table14[[#This Row],[menu_id]],Table2[#All],5,0)</f>
        <v>5.99</v>
      </c>
      <c r="J987">
        <f>VLOOKUP(Table14[[#This Row],[menu_id]],Table2[#All],6,0)</f>
        <v>11.5</v>
      </c>
      <c r="K987" t="str">
        <f>VLOOKUP(Table14[[#This Row],[menu_id]],Table2[#All],7,0)</f>
        <v>lunch</v>
      </c>
      <c r="L987" t="str">
        <f>VLOOKUP(Table14[[#This Row],[menu_id]],Table2[#All],8,0)</f>
        <v>Chicago</v>
      </c>
    </row>
    <row r="988" spans="1:12" x14ac:dyDescent="0.35">
      <c r="A988" t="s">
        <v>2158</v>
      </c>
      <c r="B988" t="s">
        <v>638</v>
      </c>
      <c r="C988" t="s">
        <v>9</v>
      </c>
      <c r="D988" t="s">
        <v>2159</v>
      </c>
      <c r="E988" t="b">
        <v>1</v>
      </c>
      <c r="F988" s="24">
        <f>VLOOKUP(Table14[[#This Row],[menu_id]],Table2[#All],2,0)</f>
        <v>43565</v>
      </c>
      <c r="G988" t="str">
        <f>VLOOKUP(Table14[[#This Row],[menu_id]],Table2[#All],3,0)</f>
        <v>9d63c5eb50e5</v>
      </c>
      <c r="H988" t="str">
        <f>VLOOKUP(Table14[[#This Row],[menu_id]],Table2[#All],4,0)</f>
        <v>43158d9bc4b2</v>
      </c>
      <c r="I988">
        <f>VLOOKUP(Table14[[#This Row],[menu_id]],Table2[#All],5,0)</f>
        <v>5.15</v>
      </c>
      <c r="J988">
        <f>VLOOKUP(Table14[[#This Row],[menu_id]],Table2[#All],6,0)</f>
        <v>11.5</v>
      </c>
      <c r="K988" t="str">
        <f>VLOOKUP(Table14[[#This Row],[menu_id]],Table2[#All],7,0)</f>
        <v>lunch</v>
      </c>
      <c r="L988" t="str">
        <f>VLOOKUP(Table14[[#This Row],[menu_id]],Table2[#All],8,0)</f>
        <v>Chicago</v>
      </c>
    </row>
    <row r="989" spans="1:12" x14ac:dyDescent="0.35">
      <c r="A989" t="s">
        <v>2160</v>
      </c>
      <c r="B989" t="s">
        <v>86</v>
      </c>
      <c r="C989" t="s">
        <v>9</v>
      </c>
      <c r="D989" t="s">
        <v>2161</v>
      </c>
      <c r="E989" t="b">
        <v>1</v>
      </c>
      <c r="F989" s="24">
        <f>VLOOKUP(Table14[[#This Row],[menu_id]],Table2[#All],2,0)</f>
        <v>43560</v>
      </c>
      <c r="G989" t="str">
        <f>VLOOKUP(Table14[[#This Row],[menu_id]],Table2[#All],3,0)</f>
        <v>1def3455f809</v>
      </c>
      <c r="H989" t="str">
        <f>VLOOKUP(Table14[[#This Row],[menu_id]],Table2[#All],4,0)</f>
        <v>2a11908c23df</v>
      </c>
      <c r="I989">
        <f>VLOOKUP(Table14[[#This Row],[menu_id]],Table2[#All],5,0)</f>
        <v>6</v>
      </c>
      <c r="J989">
        <f>VLOOKUP(Table14[[#This Row],[menu_id]],Table2[#All],6,0)</f>
        <v>10.1</v>
      </c>
      <c r="K989" t="str">
        <f>VLOOKUP(Table14[[#This Row],[menu_id]],Table2[#All],7,0)</f>
        <v>lunch</v>
      </c>
      <c r="L989" t="str">
        <f>VLOOKUP(Table14[[#This Row],[menu_id]],Table2[#All],8,0)</f>
        <v>Seattle</v>
      </c>
    </row>
    <row r="990" spans="1:12" x14ac:dyDescent="0.35">
      <c r="A990" t="s">
        <v>2162</v>
      </c>
      <c r="B990" t="s">
        <v>199</v>
      </c>
      <c r="C990" t="s">
        <v>9</v>
      </c>
      <c r="D990" t="s">
        <v>2163</v>
      </c>
      <c r="E990" t="b">
        <v>1</v>
      </c>
      <c r="F990" s="24">
        <f>VLOOKUP(Table14[[#This Row],[menu_id]],Table2[#All],2,0)</f>
        <v>43558</v>
      </c>
      <c r="G990" t="str">
        <f>VLOOKUP(Table14[[#This Row],[menu_id]],Table2[#All],3,0)</f>
        <v>8b77e4ce92ba</v>
      </c>
      <c r="H990" t="str">
        <f>VLOOKUP(Table14[[#This Row],[menu_id]],Table2[#All],4,0)</f>
        <v>a969c477134f</v>
      </c>
      <c r="I990">
        <f>VLOOKUP(Table14[[#This Row],[menu_id]],Table2[#All],5,0)</f>
        <v>11</v>
      </c>
      <c r="J990">
        <f>VLOOKUP(Table14[[#This Row],[menu_id]],Table2[#All],6,0)</f>
        <v>11.5</v>
      </c>
      <c r="K990" t="str">
        <f>VLOOKUP(Table14[[#This Row],[menu_id]],Table2[#All],7,0)</f>
        <v>lunch</v>
      </c>
      <c r="L990" t="str">
        <f>VLOOKUP(Table14[[#This Row],[menu_id]],Table2[#All],8,0)</f>
        <v>Chicago</v>
      </c>
    </row>
    <row r="991" spans="1:12" x14ac:dyDescent="0.35">
      <c r="A991" t="s">
        <v>2164</v>
      </c>
      <c r="B991" t="s">
        <v>268</v>
      </c>
      <c r="C991" t="s">
        <v>9</v>
      </c>
      <c r="D991" t="s">
        <v>553</v>
      </c>
      <c r="E991" t="b">
        <v>1</v>
      </c>
      <c r="F991" s="24">
        <f>VLOOKUP(Table14[[#This Row],[menu_id]],Table2[#All],2,0)</f>
        <v>43565</v>
      </c>
      <c r="G991" t="str">
        <f>VLOOKUP(Table14[[#This Row],[menu_id]],Table2[#All],3,0)</f>
        <v>91ab55042ff7</v>
      </c>
      <c r="H991" t="str">
        <f>VLOOKUP(Table14[[#This Row],[menu_id]],Table2[#All],4,0)</f>
        <v>07ede05a2f51</v>
      </c>
      <c r="I991">
        <f>VLOOKUP(Table14[[#This Row],[menu_id]],Table2[#All],5,0)</f>
        <v>5</v>
      </c>
      <c r="J991">
        <f>VLOOKUP(Table14[[#This Row],[menu_id]],Table2[#All],6,0)</f>
        <v>10.1</v>
      </c>
      <c r="K991" t="str">
        <f>VLOOKUP(Table14[[#This Row],[menu_id]],Table2[#All],7,0)</f>
        <v>lunch</v>
      </c>
      <c r="L991" t="str">
        <f>VLOOKUP(Table14[[#This Row],[menu_id]],Table2[#All],8,0)</f>
        <v>Seattle</v>
      </c>
    </row>
    <row r="992" spans="1:12" x14ac:dyDescent="0.35">
      <c r="A992" t="s">
        <v>2165</v>
      </c>
      <c r="B992" t="s">
        <v>785</v>
      </c>
      <c r="C992" t="s">
        <v>9</v>
      </c>
      <c r="D992" t="s">
        <v>2166</v>
      </c>
      <c r="E992" t="b">
        <v>1</v>
      </c>
      <c r="F992" s="24">
        <f>VLOOKUP(Table14[[#This Row],[menu_id]],Table2[#All],2,0)</f>
        <v>43563</v>
      </c>
      <c r="G992" t="str">
        <f>VLOOKUP(Table14[[#This Row],[menu_id]],Table2[#All],3,0)</f>
        <v>7886a5687d38</v>
      </c>
      <c r="H992" t="str">
        <f>VLOOKUP(Table14[[#This Row],[menu_id]],Table2[#All],4,0)</f>
        <v>a6a0b4defcd6</v>
      </c>
      <c r="I992">
        <f>VLOOKUP(Table14[[#This Row],[menu_id]],Table2[#All],5,0)</f>
        <v>5.9</v>
      </c>
      <c r="J992">
        <f>VLOOKUP(Table14[[#This Row],[menu_id]],Table2[#All],6,0)</f>
        <v>10.1</v>
      </c>
      <c r="K992" t="str">
        <f>VLOOKUP(Table14[[#This Row],[menu_id]],Table2[#All],7,0)</f>
        <v>lunch</v>
      </c>
      <c r="L992" t="str">
        <f>VLOOKUP(Table14[[#This Row],[menu_id]],Table2[#All],8,0)</f>
        <v>Seattle</v>
      </c>
    </row>
    <row r="993" spans="1:12" x14ac:dyDescent="0.35">
      <c r="A993" t="s">
        <v>2167</v>
      </c>
      <c r="B993" t="s">
        <v>785</v>
      </c>
      <c r="C993" t="s">
        <v>9</v>
      </c>
      <c r="D993" t="s">
        <v>2168</v>
      </c>
      <c r="E993" t="b">
        <v>1</v>
      </c>
      <c r="F993" s="24">
        <f>VLOOKUP(Table14[[#This Row],[menu_id]],Table2[#All],2,0)</f>
        <v>43563</v>
      </c>
      <c r="G993" t="str">
        <f>VLOOKUP(Table14[[#This Row],[menu_id]],Table2[#All],3,0)</f>
        <v>7886a5687d38</v>
      </c>
      <c r="H993" t="str">
        <f>VLOOKUP(Table14[[#This Row],[menu_id]],Table2[#All],4,0)</f>
        <v>a6a0b4defcd6</v>
      </c>
      <c r="I993">
        <f>VLOOKUP(Table14[[#This Row],[menu_id]],Table2[#All],5,0)</f>
        <v>5.9</v>
      </c>
      <c r="J993">
        <f>VLOOKUP(Table14[[#This Row],[menu_id]],Table2[#All],6,0)</f>
        <v>10.1</v>
      </c>
      <c r="K993" t="str">
        <f>VLOOKUP(Table14[[#This Row],[menu_id]],Table2[#All],7,0)</f>
        <v>lunch</v>
      </c>
      <c r="L993" t="str">
        <f>VLOOKUP(Table14[[#This Row],[menu_id]],Table2[#All],8,0)</f>
        <v>Seattle</v>
      </c>
    </row>
    <row r="994" spans="1:12" x14ac:dyDescent="0.35">
      <c r="A994" t="s">
        <v>2169</v>
      </c>
      <c r="B994" t="s">
        <v>437</v>
      </c>
      <c r="C994" t="s">
        <v>9</v>
      </c>
      <c r="D994" t="s">
        <v>2170</v>
      </c>
      <c r="E994" t="b">
        <v>1</v>
      </c>
      <c r="F994" s="24">
        <f>VLOOKUP(Table14[[#This Row],[menu_id]],Table2[#All],2,0)</f>
        <v>43565</v>
      </c>
      <c r="G994" t="str">
        <f>VLOOKUP(Table14[[#This Row],[menu_id]],Table2[#All],3,0)</f>
        <v>56e430d2a490</v>
      </c>
      <c r="H994" t="str">
        <f>VLOOKUP(Table14[[#This Row],[menu_id]],Table2[#All],4,0)</f>
        <v>4c9c18f960f7</v>
      </c>
      <c r="I994">
        <f>VLOOKUP(Table14[[#This Row],[menu_id]],Table2[#All],5,0)</f>
        <v>6.75</v>
      </c>
      <c r="J994">
        <f>VLOOKUP(Table14[[#This Row],[menu_id]],Table2[#All],6,0)</f>
        <v>10.1</v>
      </c>
      <c r="K994" t="str">
        <f>VLOOKUP(Table14[[#This Row],[menu_id]],Table2[#All],7,0)</f>
        <v>lunch</v>
      </c>
      <c r="L994" t="str">
        <f>VLOOKUP(Table14[[#This Row],[menu_id]],Table2[#All],8,0)</f>
        <v>Seattle</v>
      </c>
    </row>
    <row r="995" spans="1:12" x14ac:dyDescent="0.35">
      <c r="A995" t="s">
        <v>2171</v>
      </c>
      <c r="B995" t="s">
        <v>134</v>
      </c>
      <c r="C995" t="s">
        <v>9</v>
      </c>
      <c r="D995" t="s">
        <v>1522</v>
      </c>
      <c r="E995" t="b">
        <v>1</v>
      </c>
      <c r="F995" s="24">
        <f>VLOOKUP(Table14[[#This Row],[menu_id]],Table2[#All],2,0)</f>
        <v>43559</v>
      </c>
      <c r="G995" t="str">
        <f>VLOOKUP(Table14[[#This Row],[menu_id]],Table2[#All],3,0)</f>
        <v>4e1ff031d14e</v>
      </c>
      <c r="H995" t="str">
        <f>VLOOKUP(Table14[[#This Row],[menu_id]],Table2[#All],4,0)</f>
        <v>d7730782fbfb</v>
      </c>
      <c r="I995">
        <f>VLOOKUP(Table14[[#This Row],[menu_id]],Table2[#All],5,0)</f>
        <v>5.75</v>
      </c>
      <c r="J995">
        <f>VLOOKUP(Table14[[#This Row],[menu_id]],Table2[#All],6,0)</f>
        <v>10.1</v>
      </c>
      <c r="K995" t="str">
        <f>VLOOKUP(Table14[[#This Row],[menu_id]],Table2[#All],7,0)</f>
        <v>lunch</v>
      </c>
      <c r="L995" t="str">
        <f>VLOOKUP(Table14[[#This Row],[menu_id]],Table2[#All],8,0)</f>
        <v>Seattle</v>
      </c>
    </row>
    <row r="996" spans="1:12" x14ac:dyDescent="0.35">
      <c r="A996" t="s">
        <v>2172</v>
      </c>
      <c r="B996" t="s">
        <v>289</v>
      </c>
      <c r="C996" t="s">
        <v>9</v>
      </c>
      <c r="D996" t="s">
        <v>2173</v>
      </c>
      <c r="E996" t="b">
        <v>1</v>
      </c>
      <c r="F996" s="24">
        <f>VLOOKUP(Table14[[#This Row],[menu_id]],Table2[#All],2,0)</f>
        <v>43564</v>
      </c>
      <c r="G996" t="str">
        <f>VLOOKUP(Table14[[#This Row],[menu_id]],Table2[#All],3,0)</f>
        <v>69ed976fd1ca</v>
      </c>
      <c r="H996" t="str">
        <f>VLOOKUP(Table14[[#This Row],[menu_id]],Table2[#All],4,0)</f>
        <v>9b76fd08aabf</v>
      </c>
      <c r="I996">
        <f>VLOOKUP(Table14[[#This Row],[menu_id]],Table2[#All],5,0)</f>
        <v>6.64</v>
      </c>
      <c r="J996">
        <f>VLOOKUP(Table14[[#This Row],[menu_id]],Table2[#All],6,0)</f>
        <v>11.5</v>
      </c>
      <c r="K996" t="str">
        <f>VLOOKUP(Table14[[#This Row],[menu_id]],Table2[#All],7,0)</f>
        <v>lunch</v>
      </c>
      <c r="L996" t="str">
        <f>VLOOKUP(Table14[[#This Row],[menu_id]],Table2[#All],8,0)</f>
        <v>Chicago</v>
      </c>
    </row>
    <row r="997" spans="1:12" x14ac:dyDescent="0.35">
      <c r="A997" t="s">
        <v>2174</v>
      </c>
      <c r="B997" t="s">
        <v>26</v>
      </c>
      <c r="C997" t="s">
        <v>9</v>
      </c>
      <c r="D997" t="s">
        <v>2175</v>
      </c>
      <c r="E997" t="b">
        <v>1</v>
      </c>
      <c r="F997" s="24">
        <f>VLOOKUP(Table14[[#This Row],[menu_id]],Table2[#All],2,0)</f>
        <v>43563</v>
      </c>
      <c r="G997" t="str">
        <f>VLOOKUP(Table14[[#This Row],[menu_id]],Table2[#All],3,0)</f>
        <v>98ed9d442731</v>
      </c>
      <c r="H997" t="str">
        <f>VLOOKUP(Table14[[#This Row],[menu_id]],Table2[#All],4,0)</f>
        <v>d6f74fb09f9d</v>
      </c>
      <c r="I997">
        <f>VLOOKUP(Table14[[#This Row],[menu_id]],Table2[#All],5,0)</f>
        <v>7.5</v>
      </c>
      <c r="J997">
        <f>VLOOKUP(Table14[[#This Row],[menu_id]],Table2[#All],6,0)</f>
        <v>11.5</v>
      </c>
      <c r="K997" t="str">
        <f>VLOOKUP(Table14[[#This Row],[menu_id]],Table2[#All],7,0)</f>
        <v>lunch</v>
      </c>
      <c r="L997" t="str">
        <f>VLOOKUP(Table14[[#This Row],[menu_id]],Table2[#All],8,0)</f>
        <v>Chicago</v>
      </c>
    </row>
    <row r="998" spans="1:12" x14ac:dyDescent="0.35">
      <c r="A998" t="s">
        <v>2176</v>
      </c>
      <c r="B998" t="s">
        <v>118</v>
      </c>
      <c r="C998" t="s">
        <v>9</v>
      </c>
      <c r="D998" t="s">
        <v>2177</v>
      </c>
      <c r="E998" t="b">
        <v>1</v>
      </c>
      <c r="F998" s="24">
        <f>VLOOKUP(Table14[[#This Row],[menu_id]],Table2[#All],2,0)</f>
        <v>43556</v>
      </c>
      <c r="G998" t="str">
        <f>VLOOKUP(Table14[[#This Row],[menu_id]],Table2[#All],3,0)</f>
        <v>8a1c11ffbef6</v>
      </c>
      <c r="H998" t="str">
        <f>VLOOKUP(Table14[[#This Row],[menu_id]],Table2[#All],4,0)</f>
        <v>063beecf1419</v>
      </c>
      <c r="I998">
        <f>VLOOKUP(Table14[[#This Row],[menu_id]],Table2[#All],5,0)</f>
        <v>13.45</v>
      </c>
      <c r="J998">
        <f>VLOOKUP(Table14[[#This Row],[menu_id]],Table2[#All],6,0)</f>
        <v>11.5</v>
      </c>
      <c r="K998" t="str">
        <f>VLOOKUP(Table14[[#This Row],[menu_id]],Table2[#All],7,0)</f>
        <v>lunch</v>
      </c>
      <c r="L998" t="str">
        <f>VLOOKUP(Table14[[#This Row],[menu_id]],Table2[#All],8,0)</f>
        <v>Chicago</v>
      </c>
    </row>
    <row r="999" spans="1:12" x14ac:dyDescent="0.35">
      <c r="A999" t="s">
        <v>2178</v>
      </c>
      <c r="B999" t="s">
        <v>162</v>
      </c>
      <c r="C999" t="s">
        <v>9</v>
      </c>
      <c r="D999" t="s">
        <v>2179</v>
      </c>
      <c r="E999" t="b">
        <v>0</v>
      </c>
      <c r="F999" s="24">
        <f>VLOOKUP(Table14[[#This Row],[menu_id]],Table2[#All],2,0)</f>
        <v>43556</v>
      </c>
      <c r="G999" t="str">
        <f>VLOOKUP(Table14[[#This Row],[menu_id]],Table2[#All],3,0)</f>
        <v>71d6b72a3bf9</v>
      </c>
      <c r="H999" t="str">
        <f>VLOOKUP(Table14[[#This Row],[menu_id]],Table2[#All],4,0)</f>
        <v>8d29781a8b2f</v>
      </c>
      <c r="I999">
        <f>VLOOKUP(Table14[[#This Row],[menu_id]],Table2[#All],5,0)</f>
        <v>4.5</v>
      </c>
      <c r="J999">
        <f>VLOOKUP(Table14[[#This Row],[menu_id]],Table2[#All],6,0)</f>
        <v>11.5</v>
      </c>
      <c r="K999" t="str">
        <f>VLOOKUP(Table14[[#This Row],[menu_id]],Table2[#All],7,0)</f>
        <v>lunch</v>
      </c>
      <c r="L999" t="str">
        <f>VLOOKUP(Table14[[#This Row],[menu_id]],Table2[#All],8,0)</f>
        <v>Chicago</v>
      </c>
    </row>
    <row r="1000" spans="1:12" x14ac:dyDescent="0.35">
      <c r="A1000" t="s">
        <v>2180</v>
      </c>
      <c r="B1000" t="s">
        <v>202</v>
      </c>
      <c r="C1000" t="s">
        <v>9</v>
      </c>
      <c r="D1000" t="s">
        <v>2181</v>
      </c>
      <c r="E1000" t="b">
        <v>1</v>
      </c>
      <c r="F1000" s="24">
        <f>VLOOKUP(Table14[[#This Row],[menu_id]],Table2[#All],2,0)</f>
        <v>43563</v>
      </c>
      <c r="G1000" t="str">
        <f>VLOOKUP(Table14[[#This Row],[menu_id]],Table2[#All],3,0)</f>
        <v>edfff5bf01fa</v>
      </c>
      <c r="H1000" t="str">
        <f>VLOOKUP(Table14[[#This Row],[menu_id]],Table2[#All],4,0)</f>
        <v>8537e1327cdb</v>
      </c>
      <c r="I1000">
        <f>VLOOKUP(Table14[[#This Row],[menu_id]],Table2[#All],5,0)</f>
        <v>4.95</v>
      </c>
      <c r="J1000">
        <f>VLOOKUP(Table14[[#This Row],[menu_id]],Table2[#All],6,0)</f>
        <v>10.1</v>
      </c>
      <c r="K1000" t="str">
        <f>VLOOKUP(Table14[[#This Row],[menu_id]],Table2[#All],7,0)</f>
        <v>lunch</v>
      </c>
      <c r="L1000" t="str">
        <f>VLOOKUP(Table14[[#This Row],[menu_id]],Table2[#All],8,0)</f>
        <v>Seattle</v>
      </c>
    </row>
    <row r="1001" spans="1:12" x14ac:dyDescent="0.35">
      <c r="A1001" t="s">
        <v>2182</v>
      </c>
      <c r="B1001" t="s">
        <v>454</v>
      </c>
      <c r="C1001" t="s">
        <v>9</v>
      </c>
      <c r="D1001" t="s">
        <v>2183</v>
      </c>
      <c r="E1001" t="b">
        <v>1</v>
      </c>
      <c r="F1001" s="24">
        <f>VLOOKUP(Table14[[#This Row],[menu_id]],Table2[#All],2,0)</f>
        <v>43559</v>
      </c>
      <c r="G1001" t="str">
        <f>VLOOKUP(Table14[[#This Row],[menu_id]],Table2[#All],3,0)</f>
        <v>9fd60e7368e1</v>
      </c>
      <c r="H1001" t="str">
        <f>VLOOKUP(Table14[[#This Row],[menu_id]],Table2[#All],4,0)</f>
        <v>a5a1955b27fc</v>
      </c>
      <c r="I1001">
        <f>VLOOKUP(Table14[[#This Row],[menu_id]],Table2[#All],5,0)</f>
        <v>5.5</v>
      </c>
      <c r="J1001">
        <f>VLOOKUP(Table14[[#This Row],[menu_id]],Table2[#All],6,0)</f>
        <v>11.5</v>
      </c>
      <c r="K1001" t="str">
        <f>VLOOKUP(Table14[[#This Row],[menu_id]],Table2[#All],7,0)</f>
        <v>lunch</v>
      </c>
      <c r="L1001" t="str">
        <f>VLOOKUP(Table14[[#This Row],[menu_id]],Table2[#All],8,0)</f>
        <v>Chicago</v>
      </c>
    </row>
    <row r="1002" spans="1:12" x14ac:dyDescent="0.35">
      <c r="A1002" t="s">
        <v>2184</v>
      </c>
      <c r="B1002" t="s">
        <v>46</v>
      </c>
      <c r="C1002" t="s">
        <v>9</v>
      </c>
      <c r="D1002" t="s">
        <v>1518</v>
      </c>
      <c r="E1002" t="b">
        <v>1</v>
      </c>
      <c r="F1002" s="24">
        <f>VLOOKUP(Table14[[#This Row],[menu_id]],Table2[#All],2,0)</f>
        <v>43566</v>
      </c>
      <c r="G1002" t="str">
        <f>VLOOKUP(Table14[[#This Row],[menu_id]],Table2[#All],3,0)</f>
        <v>418ef21ccc73</v>
      </c>
      <c r="H1002" t="str">
        <f>VLOOKUP(Table14[[#This Row],[menu_id]],Table2[#All],4,0)</f>
        <v>76e224451ab7</v>
      </c>
      <c r="I1002">
        <f>VLOOKUP(Table14[[#This Row],[menu_id]],Table2[#All],5,0)</f>
        <v>5.5</v>
      </c>
      <c r="J1002">
        <f>VLOOKUP(Table14[[#This Row],[menu_id]],Table2[#All],6,0)</f>
        <v>10.1</v>
      </c>
      <c r="K1002" t="str">
        <f>VLOOKUP(Table14[[#This Row],[menu_id]],Table2[#All],7,0)</f>
        <v>lunch</v>
      </c>
      <c r="L1002" t="str">
        <f>VLOOKUP(Table14[[#This Row],[menu_id]],Table2[#All],8,0)</f>
        <v>Seattle</v>
      </c>
    </row>
    <row r="1003" spans="1:12" x14ac:dyDescent="0.35">
      <c r="A1003" t="s">
        <v>2185</v>
      </c>
      <c r="B1003" t="s">
        <v>493</v>
      </c>
      <c r="C1003" t="s">
        <v>9</v>
      </c>
      <c r="D1003" t="s">
        <v>2186</v>
      </c>
      <c r="E1003" t="b">
        <v>1</v>
      </c>
      <c r="F1003" s="24">
        <f>VLOOKUP(Table14[[#This Row],[menu_id]],Table2[#All],2,0)</f>
        <v>43557</v>
      </c>
      <c r="G1003" t="str">
        <f>VLOOKUP(Table14[[#This Row],[menu_id]],Table2[#All],3,0)</f>
        <v>751abed209db</v>
      </c>
      <c r="H1003" t="str">
        <f>VLOOKUP(Table14[[#This Row],[menu_id]],Table2[#All],4,0)</f>
        <v>8537e1327cdb</v>
      </c>
      <c r="I1003">
        <f>VLOOKUP(Table14[[#This Row],[menu_id]],Table2[#All],5,0)</f>
        <v>4.5</v>
      </c>
      <c r="J1003">
        <f>VLOOKUP(Table14[[#This Row],[menu_id]],Table2[#All],6,0)</f>
        <v>10.1</v>
      </c>
      <c r="K1003" t="str">
        <f>VLOOKUP(Table14[[#This Row],[menu_id]],Table2[#All],7,0)</f>
        <v>lunch</v>
      </c>
      <c r="L1003" t="str">
        <f>VLOOKUP(Table14[[#This Row],[menu_id]],Table2[#All],8,0)</f>
        <v>Seattle</v>
      </c>
    </row>
    <row r="1004" spans="1:12" x14ac:dyDescent="0.35">
      <c r="A1004" t="s">
        <v>2187</v>
      </c>
      <c r="B1004" t="s">
        <v>76</v>
      </c>
      <c r="C1004" t="s">
        <v>9</v>
      </c>
      <c r="D1004" t="s">
        <v>2188</v>
      </c>
      <c r="E1004" t="b">
        <v>1</v>
      </c>
      <c r="F1004" s="24">
        <f>VLOOKUP(Table14[[#This Row],[menu_id]],Table2[#All],2,0)</f>
        <v>43558</v>
      </c>
      <c r="G1004" t="str">
        <f>VLOOKUP(Table14[[#This Row],[menu_id]],Table2[#All],3,0)</f>
        <v>32432515b0ad</v>
      </c>
      <c r="H1004" t="str">
        <f>VLOOKUP(Table14[[#This Row],[menu_id]],Table2[#All],4,0)</f>
        <v>1fda2070304d</v>
      </c>
      <c r="I1004">
        <f>VLOOKUP(Table14[[#This Row],[menu_id]],Table2[#All],5,0)</f>
        <v>5.5</v>
      </c>
      <c r="J1004">
        <f>VLOOKUP(Table14[[#This Row],[menu_id]],Table2[#All],6,0)</f>
        <v>10.1</v>
      </c>
      <c r="K1004" t="str">
        <f>VLOOKUP(Table14[[#This Row],[menu_id]],Table2[#All],7,0)</f>
        <v>lunch</v>
      </c>
      <c r="L1004" t="str">
        <f>VLOOKUP(Table14[[#This Row],[menu_id]],Table2[#All],8,0)</f>
        <v>Seattle</v>
      </c>
    </row>
    <row r="1005" spans="1:12" x14ac:dyDescent="0.35">
      <c r="A1005" t="s">
        <v>2189</v>
      </c>
      <c r="B1005" t="s">
        <v>94</v>
      </c>
      <c r="C1005" t="s">
        <v>9</v>
      </c>
      <c r="D1005" t="s">
        <v>2190</v>
      </c>
      <c r="E1005" t="b">
        <v>1</v>
      </c>
      <c r="F1005" s="24">
        <f>VLOOKUP(Table14[[#This Row],[menu_id]],Table2[#All],2,0)</f>
        <v>43567</v>
      </c>
      <c r="G1005" t="str">
        <f>VLOOKUP(Table14[[#This Row],[menu_id]],Table2[#All],3,0)</f>
        <v>4cd6c7a1703b</v>
      </c>
      <c r="H1005" t="str">
        <f>VLOOKUP(Table14[[#This Row],[menu_id]],Table2[#All],4,0)</f>
        <v>d223e2bce7cf</v>
      </c>
      <c r="I1005">
        <f>VLOOKUP(Table14[[#This Row],[menu_id]],Table2[#All],5,0)</f>
        <v>5</v>
      </c>
      <c r="J1005">
        <f>VLOOKUP(Table14[[#This Row],[menu_id]],Table2[#All],6,0)</f>
        <v>10.1</v>
      </c>
      <c r="K1005" t="str">
        <f>VLOOKUP(Table14[[#This Row],[menu_id]],Table2[#All],7,0)</f>
        <v>lunch</v>
      </c>
      <c r="L1005" t="str">
        <f>VLOOKUP(Table14[[#This Row],[menu_id]],Table2[#All],8,0)</f>
        <v>Seattle</v>
      </c>
    </row>
    <row r="1006" spans="1:12" x14ac:dyDescent="0.35">
      <c r="A1006" t="s">
        <v>2191</v>
      </c>
      <c r="B1006" t="s">
        <v>211</v>
      </c>
      <c r="C1006" t="s">
        <v>9</v>
      </c>
      <c r="D1006" t="s">
        <v>2192</v>
      </c>
      <c r="E1006" t="b">
        <v>1</v>
      </c>
      <c r="F1006" s="24">
        <f>VLOOKUP(Table14[[#This Row],[menu_id]],Table2[#All],2,0)</f>
        <v>43564</v>
      </c>
      <c r="G1006" t="str">
        <f>VLOOKUP(Table14[[#This Row],[menu_id]],Table2[#All],3,0)</f>
        <v>8c02e5587b5b</v>
      </c>
      <c r="H1006" t="str">
        <f>VLOOKUP(Table14[[#This Row],[menu_id]],Table2[#All],4,0)</f>
        <v>034156a10a72</v>
      </c>
      <c r="I1006">
        <f>VLOOKUP(Table14[[#This Row],[menu_id]],Table2[#All],5,0)</f>
        <v>5.15</v>
      </c>
      <c r="J1006">
        <f>VLOOKUP(Table14[[#This Row],[menu_id]],Table2[#All],6,0)</f>
        <v>11.5</v>
      </c>
      <c r="K1006" t="str">
        <f>VLOOKUP(Table14[[#This Row],[menu_id]],Table2[#All],7,0)</f>
        <v>lunch</v>
      </c>
      <c r="L1006" t="str">
        <f>VLOOKUP(Table14[[#This Row],[menu_id]],Table2[#All],8,0)</f>
        <v>Chicago</v>
      </c>
    </row>
    <row r="1007" spans="1:12" x14ac:dyDescent="0.35">
      <c r="A1007" t="s">
        <v>2193</v>
      </c>
      <c r="B1007" t="s">
        <v>39</v>
      </c>
      <c r="C1007" t="s">
        <v>9</v>
      </c>
      <c r="D1007" t="s">
        <v>92</v>
      </c>
      <c r="E1007" t="b">
        <v>1</v>
      </c>
      <c r="F1007" s="24">
        <f>VLOOKUP(Table14[[#This Row],[menu_id]],Table2[#All],2,0)</f>
        <v>43559</v>
      </c>
      <c r="G1007" t="str">
        <f>VLOOKUP(Table14[[#This Row],[menu_id]],Table2[#All],3,0)</f>
        <v>ac5d1401db7d</v>
      </c>
      <c r="H1007" t="str">
        <f>VLOOKUP(Table14[[#This Row],[menu_id]],Table2[#All],4,0)</f>
        <v>063beecf1419</v>
      </c>
      <c r="I1007">
        <f>VLOOKUP(Table14[[#This Row],[menu_id]],Table2[#All],5,0)</f>
        <v>11.75</v>
      </c>
      <c r="J1007">
        <f>VLOOKUP(Table14[[#This Row],[menu_id]],Table2[#All],6,0)</f>
        <v>11.5</v>
      </c>
      <c r="K1007" t="str">
        <f>VLOOKUP(Table14[[#This Row],[menu_id]],Table2[#All],7,0)</f>
        <v>lunch</v>
      </c>
      <c r="L1007" t="str">
        <f>VLOOKUP(Table14[[#This Row],[menu_id]],Table2[#All],8,0)</f>
        <v>Chicago</v>
      </c>
    </row>
    <row r="1008" spans="1:12" x14ac:dyDescent="0.35">
      <c r="A1008" t="s">
        <v>2194</v>
      </c>
      <c r="B1008" t="s">
        <v>354</v>
      </c>
      <c r="C1008" t="s">
        <v>9</v>
      </c>
      <c r="D1008" t="s">
        <v>137</v>
      </c>
      <c r="E1008" t="b">
        <v>1</v>
      </c>
      <c r="F1008" s="24">
        <f>VLOOKUP(Table14[[#This Row],[menu_id]],Table2[#All],2,0)</f>
        <v>43565</v>
      </c>
      <c r="G1008" t="str">
        <f>VLOOKUP(Table14[[#This Row],[menu_id]],Table2[#All],3,0)</f>
        <v>0f66058b9ec5</v>
      </c>
      <c r="H1008" t="str">
        <f>VLOOKUP(Table14[[#This Row],[menu_id]],Table2[#All],4,0)</f>
        <v>85aa296ddc0d</v>
      </c>
      <c r="I1008">
        <f>VLOOKUP(Table14[[#This Row],[menu_id]],Table2[#All],5,0)</f>
        <v>4</v>
      </c>
      <c r="J1008">
        <f>VLOOKUP(Table14[[#This Row],[menu_id]],Table2[#All],6,0)</f>
        <v>11.5</v>
      </c>
      <c r="K1008" t="str">
        <f>VLOOKUP(Table14[[#This Row],[menu_id]],Table2[#All],7,0)</f>
        <v>lunch</v>
      </c>
      <c r="L1008" t="str">
        <f>VLOOKUP(Table14[[#This Row],[menu_id]],Table2[#All],8,0)</f>
        <v>Chicago</v>
      </c>
    </row>
    <row r="1009" spans="1:12" x14ac:dyDescent="0.35">
      <c r="A1009" t="s">
        <v>2195</v>
      </c>
      <c r="B1009" t="s">
        <v>139</v>
      </c>
      <c r="C1009" t="s">
        <v>9</v>
      </c>
      <c r="D1009" t="s">
        <v>2196</v>
      </c>
      <c r="E1009" t="b">
        <v>1</v>
      </c>
      <c r="F1009" s="24">
        <f>VLOOKUP(Table14[[#This Row],[menu_id]],Table2[#All],2,0)</f>
        <v>43556</v>
      </c>
      <c r="G1009" t="str">
        <f>VLOOKUP(Table14[[#This Row],[menu_id]],Table2[#All],3,0)</f>
        <v>9adf6d17e5a9</v>
      </c>
      <c r="H1009" t="str">
        <f>VLOOKUP(Table14[[#This Row],[menu_id]],Table2[#All],4,0)</f>
        <v>ad304fb4f951</v>
      </c>
      <c r="I1009">
        <f>VLOOKUP(Table14[[#This Row],[menu_id]],Table2[#All],5,0)</f>
        <v>6.25</v>
      </c>
      <c r="J1009">
        <f>VLOOKUP(Table14[[#This Row],[menu_id]],Table2[#All],6,0)</f>
        <v>10.1</v>
      </c>
      <c r="K1009" t="str">
        <f>VLOOKUP(Table14[[#This Row],[menu_id]],Table2[#All],7,0)</f>
        <v>lunch</v>
      </c>
      <c r="L1009" t="str">
        <f>VLOOKUP(Table14[[#This Row],[menu_id]],Table2[#All],8,0)</f>
        <v>Seattle</v>
      </c>
    </row>
    <row r="1010" spans="1:12" x14ac:dyDescent="0.35">
      <c r="A1010" t="s">
        <v>2197</v>
      </c>
      <c r="B1010" t="s">
        <v>81</v>
      </c>
      <c r="C1010" t="s">
        <v>9</v>
      </c>
      <c r="D1010" t="s">
        <v>1474</v>
      </c>
      <c r="E1010" t="b">
        <v>1</v>
      </c>
      <c r="F1010" s="24">
        <f>VLOOKUP(Table14[[#This Row],[menu_id]],Table2[#All],2,0)</f>
        <v>43564</v>
      </c>
      <c r="G1010" t="str">
        <f>VLOOKUP(Table14[[#This Row],[menu_id]],Table2[#All],3,0)</f>
        <v>9adf6d17e5a9</v>
      </c>
      <c r="H1010" t="str">
        <f>VLOOKUP(Table14[[#This Row],[menu_id]],Table2[#All],4,0)</f>
        <v>ad304fb4f951</v>
      </c>
      <c r="I1010">
        <f>VLOOKUP(Table14[[#This Row],[menu_id]],Table2[#All],5,0)</f>
        <v>6.25</v>
      </c>
      <c r="J1010">
        <f>VLOOKUP(Table14[[#This Row],[menu_id]],Table2[#All],6,0)</f>
        <v>10.1</v>
      </c>
      <c r="K1010" t="str">
        <f>VLOOKUP(Table14[[#This Row],[menu_id]],Table2[#All],7,0)</f>
        <v>lunch</v>
      </c>
      <c r="L1010" t="str">
        <f>VLOOKUP(Table14[[#This Row],[menu_id]],Table2[#All],8,0)</f>
        <v>Seattle</v>
      </c>
    </row>
    <row r="1011" spans="1:12" x14ac:dyDescent="0.35">
      <c r="A1011" t="s">
        <v>2198</v>
      </c>
      <c r="B1011" t="s">
        <v>39</v>
      </c>
      <c r="C1011" t="s">
        <v>9</v>
      </c>
      <c r="D1011" t="s">
        <v>2199</v>
      </c>
      <c r="E1011" t="b">
        <v>1</v>
      </c>
      <c r="F1011" s="24">
        <f>VLOOKUP(Table14[[#This Row],[menu_id]],Table2[#All],2,0)</f>
        <v>43559</v>
      </c>
      <c r="G1011" t="str">
        <f>VLOOKUP(Table14[[#This Row],[menu_id]],Table2[#All],3,0)</f>
        <v>ac5d1401db7d</v>
      </c>
      <c r="H1011" t="str">
        <f>VLOOKUP(Table14[[#This Row],[menu_id]],Table2[#All],4,0)</f>
        <v>063beecf1419</v>
      </c>
      <c r="I1011">
        <f>VLOOKUP(Table14[[#This Row],[menu_id]],Table2[#All],5,0)</f>
        <v>11.75</v>
      </c>
      <c r="J1011">
        <f>VLOOKUP(Table14[[#This Row],[menu_id]],Table2[#All],6,0)</f>
        <v>11.5</v>
      </c>
      <c r="K1011" t="str">
        <f>VLOOKUP(Table14[[#This Row],[menu_id]],Table2[#All],7,0)</f>
        <v>lunch</v>
      </c>
      <c r="L1011" t="str">
        <f>VLOOKUP(Table14[[#This Row],[menu_id]],Table2[#All],8,0)</f>
        <v>Chicago</v>
      </c>
    </row>
    <row r="1012" spans="1:12" x14ac:dyDescent="0.35">
      <c r="A1012" t="s">
        <v>2200</v>
      </c>
      <c r="B1012" t="s">
        <v>650</v>
      </c>
      <c r="C1012" t="s">
        <v>9</v>
      </c>
      <c r="D1012" t="s">
        <v>2201</v>
      </c>
      <c r="E1012" t="b">
        <v>1</v>
      </c>
      <c r="F1012" s="24">
        <f>VLOOKUP(Table14[[#This Row],[menu_id]],Table2[#All],2,0)</f>
        <v>43559</v>
      </c>
      <c r="G1012" t="str">
        <f>VLOOKUP(Table14[[#This Row],[menu_id]],Table2[#All],3,0)</f>
        <v>08c6b815d4d7</v>
      </c>
      <c r="H1012" t="str">
        <f>VLOOKUP(Table14[[#This Row],[menu_id]],Table2[#All],4,0)</f>
        <v>1111f5e5308d</v>
      </c>
      <c r="I1012">
        <f>VLOOKUP(Table14[[#This Row],[menu_id]],Table2[#All],5,0)</f>
        <v>5</v>
      </c>
      <c r="J1012">
        <f>VLOOKUP(Table14[[#This Row],[menu_id]],Table2[#All],6,0)</f>
        <v>10.1</v>
      </c>
      <c r="K1012" t="str">
        <f>VLOOKUP(Table14[[#This Row],[menu_id]],Table2[#All],7,0)</f>
        <v>lunch</v>
      </c>
      <c r="L1012" t="str">
        <f>VLOOKUP(Table14[[#This Row],[menu_id]],Table2[#All],8,0)</f>
        <v>Seattle</v>
      </c>
    </row>
    <row r="1013" spans="1:12" x14ac:dyDescent="0.35">
      <c r="A1013" t="s">
        <v>2202</v>
      </c>
      <c r="B1013" t="s">
        <v>892</v>
      </c>
      <c r="C1013" t="s">
        <v>9</v>
      </c>
      <c r="D1013" t="s">
        <v>2203</v>
      </c>
      <c r="E1013" t="b">
        <v>1</v>
      </c>
      <c r="F1013" s="24">
        <f>VLOOKUP(Table14[[#This Row],[menu_id]],Table2[#All],2,0)</f>
        <v>43558</v>
      </c>
      <c r="G1013" t="str">
        <f>VLOOKUP(Table14[[#This Row],[menu_id]],Table2[#All],3,0)</f>
        <v>fe39833dec47</v>
      </c>
      <c r="H1013" t="str">
        <f>VLOOKUP(Table14[[#This Row],[menu_id]],Table2[#All],4,0)</f>
        <v>9b76fd08aabf</v>
      </c>
      <c r="I1013">
        <f>VLOOKUP(Table14[[#This Row],[menu_id]],Table2[#All],5,0)</f>
        <v>6.64</v>
      </c>
      <c r="J1013">
        <f>VLOOKUP(Table14[[#This Row],[menu_id]],Table2[#All],6,0)</f>
        <v>11.5</v>
      </c>
      <c r="K1013" t="str">
        <f>VLOOKUP(Table14[[#This Row],[menu_id]],Table2[#All],7,0)</f>
        <v>lunch</v>
      </c>
      <c r="L1013" t="str">
        <f>VLOOKUP(Table14[[#This Row],[menu_id]],Table2[#All],8,0)</f>
        <v>Chicago</v>
      </c>
    </row>
    <row r="1014" spans="1:12" x14ac:dyDescent="0.35">
      <c r="A1014" t="s">
        <v>2204</v>
      </c>
      <c r="B1014" t="s">
        <v>622</v>
      </c>
      <c r="C1014" t="s">
        <v>9</v>
      </c>
      <c r="D1014" t="s">
        <v>2205</v>
      </c>
      <c r="E1014" t="b">
        <v>1</v>
      </c>
      <c r="F1014" s="24">
        <f>VLOOKUP(Table14[[#This Row],[menu_id]],Table2[#All],2,0)</f>
        <v>43560</v>
      </c>
      <c r="G1014" t="str">
        <f>VLOOKUP(Table14[[#This Row],[menu_id]],Table2[#All],3,0)</f>
        <v>b1485a284c03</v>
      </c>
      <c r="H1014" t="str">
        <f>VLOOKUP(Table14[[#This Row],[menu_id]],Table2[#All],4,0)</f>
        <v>a2f9c9b9cf7a</v>
      </c>
      <c r="I1014">
        <f>VLOOKUP(Table14[[#This Row],[menu_id]],Table2[#All],5,0)</f>
        <v>6</v>
      </c>
      <c r="J1014">
        <f>VLOOKUP(Table14[[#This Row],[menu_id]],Table2[#All],6,0)</f>
        <v>11.5</v>
      </c>
      <c r="K1014" t="str">
        <f>VLOOKUP(Table14[[#This Row],[menu_id]],Table2[#All],7,0)</f>
        <v>lunch</v>
      </c>
      <c r="L1014" t="str">
        <f>VLOOKUP(Table14[[#This Row],[menu_id]],Table2[#All],8,0)</f>
        <v>Chicago</v>
      </c>
    </row>
    <row r="1015" spans="1:12" x14ac:dyDescent="0.35">
      <c r="A1015" t="s">
        <v>2206</v>
      </c>
      <c r="B1015" t="s">
        <v>202</v>
      </c>
      <c r="C1015" t="s">
        <v>9</v>
      </c>
      <c r="D1015" t="s">
        <v>2207</v>
      </c>
      <c r="E1015" t="b">
        <v>1</v>
      </c>
      <c r="F1015" s="24">
        <f>VLOOKUP(Table14[[#This Row],[menu_id]],Table2[#All],2,0)</f>
        <v>43563</v>
      </c>
      <c r="G1015" t="str">
        <f>VLOOKUP(Table14[[#This Row],[menu_id]],Table2[#All],3,0)</f>
        <v>edfff5bf01fa</v>
      </c>
      <c r="H1015" t="str">
        <f>VLOOKUP(Table14[[#This Row],[menu_id]],Table2[#All],4,0)</f>
        <v>8537e1327cdb</v>
      </c>
      <c r="I1015">
        <f>VLOOKUP(Table14[[#This Row],[menu_id]],Table2[#All],5,0)</f>
        <v>4.95</v>
      </c>
      <c r="J1015">
        <f>VLOOKUP(Table14[[#This Row],[menu_id]],Table2[#All],6,0)</f>
        <v>10.1</v>
      </c>
      <c r="K1015" t="str">
        <f>VLOOKUP(Table14[[#This Row],[menu_id]],Table2[#All],7,0)</f>
        <v>lunch</v>
      </c>
      <c r="L1015" t="str">
        <f>VLOOKUP(Table14[[#This Row],[menu_id]],Table2[#All],8,0)</f>
        <v>Seattle</v>
      </c>
    </row>
    <row r="1016" spans="1:12" x14ac:dyDescent="0.35">
      <c r="A1016" t="s">
        <v>2208</v>
      </c>
      <c r="B1016" t="s">
        <v>147</v>
      </c>
      <c r="C1016" t="s">
        <v>9</v>
      </c>
      <c r="D1016" t="s">
        <v>2209</v>
      </c>
      <c r="E1016" t="b">
        <v>1</v>
      </c>
      <c r="F1016" s="24">
        <f>VLOOKUP(Table14[[#This Row],[menu_id]],Table2[#All],2,0)</f>
        <v>43567</v>
      </c>
      <c r="G1016" t="str">
        <f>VLOOKUP(Table14[[#This Row],[menu_id]],Table2[#All],3,0)</f>
        <v>fc0e92657d16</v>
      </c>
      <c r="H1016" t="str">
        <f>VLOOKUP(Table14[[#This Row],[menu_id]],Table2[#All],4,0)</f>
        <v>d7730782fbfb</v>
      </c>
      <c r="I1016">
        <f>VLOOKUP(Table14[[#This Row],[menu_id]],Table2[#All],5,0)</f>
        <v>5.75</v>
      </c>
      <c r="J1016">
        <f>VLOOKUP(Table14[[#This Row],[menu_id]],Table2[#All],6,0)</f>
        <v>10.1</v>
      </c>
      <c r="K1016" t="str">
        <f>VLOOKUP(Table14[[#This Row],[menu_id]],Table2[#All],7,0)</f>
        <v>lunch</v>
      </c>
      <c r="L1016" t="str">
        <f>VLOOKUP(Table14[[#This Row],[menu_id]],Table2[#All],8,0)</f>
        <v>Seattle</v>
      </c>
    </row>
    <row r="1017" spans="1:12" x14ac:dyDescent="0.35">
      <c r="A1017" t="s">
        <v>2210</v>
      </c>
      <c r="B1017" t="s">
        <v>437</v>
      </c>
      <c r="C1017" t="s">
        <v>9</v>
      </c>
      <c r="D1017" t="s">
        <v>2211</v>
      </c>
      <c r="E1017" t="b">
        <v>1</v>
      </c>
      <c r="F1017" s="24">
        <f>VLOOKUP(Table14[[#This Row],[menu_id]],Table2[#All],2,0)</f>
        <v>43565</v>
      </c>
      <c r="G1017" t="str">
        <f>VLOOKUP(Table14[[#This Row],[menu_id]],Table2[#All],3,0)</f>
        <v>56e430d2a490</v>
      </c>
      <c r="H1017" t="str">
        <f>VLOOKUP(Table14[[#This Row],[menu_id]],Table2[#All],4,0)</f>
        <v>4c9c18f960f7</v>
      </c>
      <c r="I1017">
        <f>VLOOKUP(Table14[[#This Row],[menu_id]],Table2[#All],5,0)</f>
        <v>6.75</v>
      </c>
      <c r="J1017">
        <f>VLOOKUP(Table14[[#This Row],[menu_id]],Table2[#All],6,0)</f>
        <v>10.1</v>
      </c>
      <c r="K1017" t="str">
        <f>VLOOKUP(Table14[[#This Row],[menu_id]],Table2[#All],7,0)</f>
        <v>lunch</v>
      </c>
      <c r="L1017" t="str">
        <f>VLOOKUP(Table14[[#This Row],[menu_id]],Table2[#All],8,0)</f>
        <v>Seattle</v>
      </c>
    </row>
    <row r="1018" spans="1:12" x14ac:dyDescent="0.35">
      <c r="A1018" t="s">
        <v>2212</v>
      </c>
      <c r="B1018" t="s">
        <v>378</v>
      </c>
      <c r="C1018" t="s">
        <v>9</v>
      </c>
      <c r="D1018" t="s">
        <v>98</v>
      </c>
      <c r="E1018" t="b">
        <v>1</v>
      </c>
      <c r="F1018" s="24">
        <f>VLOOKUP(Table14[[#This Row],[menu_id]],Table2[#All],2,0)</f>
        <v>43565</v>
      </c>
      <c r="G1018" t="str">
        <f>VLOOKUP(Table14[[#This Row],[menu_id]],Table2[#All],3,0)</f>
        <v>bc848b8373be</v>
      </c>
      <c r="H1018" t="str">
        <f>VLOOKUP(Table14[[#This Row],[menu_id]],Table2[#All],4,0)</f>
        <v>a7d17284ed4d</v>
      </c>
      <c r="I1018">
        <f>VLOOKUP(Table14[[#This Row],[menu_id]],Table2[#All],5,0)</f>
        <v>4.3</v>
      </c>
      <c r="J1018">
        <f>VLOOKUP(Table14[[#This Row],[menu_id]],Table2[#All],6,0)</f>
        <v>11.5</v>
      </c>
      <c r="K1018" t="str">
        <f>VLOOKUP(Table14[[#This Row],[menu_id]],Table2[#All],7,0)</f>
        <v>lunch</v>
      </c>
      <c r="L1018" t="str">
        <f>VLOOKUP(Table14[[#This Row],[menu_id]],Table2[#All],8,0)</f>
        <v>Chicago</v>
      </c>
    </row>
    <row r="1019" spans="1:12" x14ac:dyDescent="0.35">
      <c r="A1019" t="s">
        <v>2213</v>
      </c>
      <c r="B1019" t="s">
        <v>134</v>
      </c>
      <c r="C1019" t="s">
        <v>9</v>
      </c>
      <c r="D1019" t="s">
        <v>2214</v>
      </c>
      <c r="E1019" t="b">
        <v>1</v>
      </c>
      <c r="F1019" s="24">
        <f>VLOOKUP(Table14[[#This Row],[menu_id]],Table2[#All],2,0)</f>
        <v>43559</v>
      </c>
      <c r="G1019" t="str">
        <f>VLOOKUP(Table14[[#This Row],[menu_id]],Table2[#All],3,0)</f>
        <v>4e1ff031d14e</v>
      </c>
      <c r="H1019" t="str">
        <f>VLOOKUP(Table14[[#This Row],[menu_id]],Table2[#All],4,0)</f>
        <v>d7730782fbfb</v>
      </c>
      <c r="I1019">
        <f>VLOOKUP(Table14[[#This Row],[menu_id]],Table2[#All],5,0)</f>
        <v>5.75</v>
      </c>
      <c r="J1019">
        <f>VLOOKUP(Table14[[#This Row],[menu_id]],Table2[#All],6,0)</f>
        <v>10.1</v>
      </c>
      <c r="K1019" t="str">
        <f>VLOOKUP(Table14[[#This Row],[menu_id]],Table2[#All],7,0)</f>
        <v>lunch</v>
      </c>
      <c r="L1019" t="str">
        <f>VLOOKUP(Table14[[#This Row],[menu_id]],Table2[#All],8,0)</f>
        <v>Seattle</v>
      </c>
    </row>
    <row r="1020" spans="1:12" x14ac:dyDescent="0.35">
      <c r="A1020" t="s">
        <v>2215</v>
      </c>
      <c r="B1020" t="s">
        <v>172</v>
      </c>
      <c r="C1020" t="s">
        <v>9</v>
      </c>
      <c r="D1020" t="s">
        <v>2216</v>
      </c>
      <c r="E1020" t="b">
        <v>1</v>
      </c>
      <c r="F1020" s="24">
        <f>VLOOKUP(Table14[[#This Row],[menu_id]],Table2[#All],2,0)</f>
        <v>43567</v>
      </c>
      <c r="G1020" t="str">
        <f>VLOOKUP(Table14[[#This Row],[menu_id]],Table2[#All],3,0)</f>
        <v>52926af48831</v>
      </c>
      <c r="H1020" t="str">
        <f>VLOOKUP(Table14[[#This Row],[menu_id]],Table2[#All],4,0)</f>
        <v>64216152ce0a</v>
      </c>
      <c r="I1020">
        <f>VLOOKUP(Table14[[#This Row],[menu_id]],Table2[#All],5,0)</f>
        <v>6</v>
      </c>
      <c r="J1020">
        <f>VLOOKUP(Table14[[#This Row],[menu_id]],Table2[#All],6,0)</f>
        <v>11.5</v>
      </c>
      <c r="K1020" t="str">
        <f>VLOOKUP(Table14[[#This Row],[menu_id]],Table2[#All],7,0)</f>
        <v>lunch</v>
      </c>
      <c r="L1020" t="str">
        <f>VLOOKUP(Table14[[#This Row],[menu_id]],Table2[#All],8,0)</f>
        <v>Chicago</v>
      </c>
    </row>
    <row r="1021" spans="1:12" x14ac:dyDescent="0.35">
      <c r="A1021" t="s">
        <v>2217</v>
      </c>
      <c r="B1021" t="s">
        <v>378</v>
      </c>
      <c r="C1021" t="s">
        <v>9</v>
      </c>
      <c r="D1021" t="s">
        <v>749</v>
      </c>
      <c r="E1021" t="b">
        <v>1</v>
      </c>
      <c r="F1021" s="24">
        <f>VLOOKUP(Table14[[#This Row],[menu_id]],Table2[#All],2,0)</f>
        <v>43565</v>
      </c>
      <c r="G1021" t="str">
        <f>VLOOKUP(Table14[[#This Row],[menu_id]],Table2[#All],3,0)</f>
        <v>bc848b8373be</v>
      </c>
      <c r="H1021" t="str">
        <f>VLOOKUP(Table14[[#This Row],[menu_id]],Table2[#All],4,0)</f>
        <v>a7d17284ed4d</v>
      </c>
      <c r="I1021">
        <f>VLOOKUP(Table14[[#This Row],[menu_id]],Table2[#All],5,0)</f>
        <v>4.3</v>
      </c>
      <c r="J1021">
        <f>VLOOKUP(Table14[[#This Row],[menu_id]],Table2[#All],6,0)</f>
        <v>11.5</v>
      </c>
      <c r="K1021" t="str">
        <f>VLOOKUP(Table14[[#This Row],[menu_id]],Table2[#All],7,0)</f>
        <v>lunch</v>
      </c>
      <c r="L1021" t="str">
        <f>VLOOKUP(Table14[[#This Row],[menu_id]],Table2[#All],8,0)</f>
        <v>Chicago</v>
      </c>
    </row>
    <row r="1022" spans="1:12" x14ac:dyDescent="0.35">
      <c r="A1022" t="s">
        <v>2218</v>
      </c>
      <c r="B1022" t="s">
        <v>43</v>
      </c>
      <c r="C1022" t="s">
        <v>9</v>
      </c>
      <c r="D1022" t="s">
        <v>2219</v>
      </c>
      <c r="E1022" t="b">
        <v>1</v>
      </c>
      <c r="F1022" s="24">
        <f>VLOOKUP(Table14[[#This Row],[menu_id]],Table2[#All],2,0)</f>
        <v>43556</v>
      </c>
      <c r="G1022" t="str">
        <f>VLOOKUP(Table14[[#This Row],[menu_id]],Table2[#All],3,0)</f>
        <v>e768f704c6ae</v>
      </c>
      <c r="H1022" t="str">
        <f>VLOOKUP(Table14[[#This Row],[menu_id]],Table2[#All],4,0)</f>
        <v>340fb85a346c</v>
      </c>
      <c r="I1022">
        <f>VLOOKUP(Table14[[#This Row],[menu_id]],Table2[#All],5,0)</f>
        <v>5.8</v>
      </c>
      <c r="J1022">
        <f>VLOOKUP(Table14[[#This Row],[menu_id]],Table2[#All],6,0)</f>
        <v>10.1</v>
      </c>
      <c r="K1022" t="str">
        <f>VLOOKUP(Table14[[#This Row],[menu_id]],Table2[#All],7,0)</f>
        <v>lunch</v>
      </c>
      <c r="L1022" t="str">
        <f>VLOOKUP(Table14[[#This Row],[menu_id]],Table2[#All],8,0)</f>
        <v>Seattle</v>
      </c>
    </row>
    <row r="1023" spans="1:12" x14ac:dyDescent="0.35">
      <c r="A1023" t="s">
        <v>2220</v>
      </c>
      <c r="B1023" t="s">
        <v>552</v>
      </c>
      <c r="C1023" t="s">
        <v>9</v>
      </c>
      <c r="D1023" t="s">
        <v>845</v>
      </c>
      <c r="E1023" t="b">
        <v>1</v>
      </c>
      <c r="F1023" s="24">
        <f>VLOOKUP(Table14[[#This Row],[menu_id]],Table2[#All],2,0)</f>
        <v>43560</v>
      </c>
      <c r="G1023" t="str">
        <f>VLOOKUP(Table14[[#This Row],[menu_id]],Table2[#All],3,0)</f>
        <v>a65e92d53f62</v>
      </c>
      <c r="H1023" t="str">
        <f>VLOOKUP(Table14[[#This Row],[menu_id]],Table2[#All],4,0)</f>
        <v>1134b2882b2e</v>
      </c>
      <c r="I1023">
        <f>VLOOKUP(Table14[[#This Row],[menu_id]],Table2[#All],5,0)</f>
        <v>5.25</v>
      </c>
      <c r="J1023">
        <f>VLOOKUP(Table14[[#This Row],[menu_id]],Table2[#All],6,0)</f>
        <v>10.1</v>
      </c>
      <c r="K1023" t="str">
        <f>VLOOKUP(Table14[[#This Row],[menu_id]],Table2[#All],7,0)</f>
        <v>lunch</v>
      </c>
      <c r="L1023" t="str">
        <f>VLOOKUP(Table14[[#This Row],[menu_id]],Table2[#All],8,0)</f>
        <v>Seattle</v>
      </c>
    </row>
    <row r="1024" spans="1:12" x14ac:dyDescent="0.35">
      <c r="A1024" t="s">
        <v>2221</v>
      </c>
      <c r="B1024" t="s">
        <v>65</v>
      </c>
      <c r="C1024" t="s">
        <v>9</v>
      </c>
      <c r="D1024" t="s">
        <v>1158</v>
      </c>
      <c r="E1024" t="b">
        <v>1</v>
      </c>
      <c r="F1024" s="24">
        <f>VLOOKUP(Table14[[#This Row],[menu_id]],Table2[#All],2,0)</f>
        <v>43563</v>
      </c>
      <c r="G1024" t="str">
        <f>VLOOKUP(Table14[[#This Row],[menu_id]],Table2[#All],3,0)</f>
        <v>0eb481a71049</v>
      </c>
      <c r="H1024" t="str">
        <f>VLOOKUP(Table14[[#This Row],[menu_id]],Table2[#All],4,0)</f>
        <v>5bf0c6f38e1d</v>
      </c>
      <c r="I1024">
        <f>VLOOKUP(Table14[[#This Row],[menu_id]],Table2[#All],5,0)</f>
        <v>5.5</v>
      </c>
      <c r="J1024">
        <f>VLOOKUP(Table14[[#This Row],[menu_id]],Table2[#All],6,0)</f>
        <v>10.1</v>
      </c>
      <c r="K1024" t="str">
        <f>VLOOKUP(Table14[[#This Row],[menu_id]],Table2[#All],7,0)</f>
        <v>lunch</v>
      </c>
      <c r="L1024" t="str">
        <f>VLOOKUP(Table14[[#This Row],[menu_id]],Table2[#All],8,0)</f>
        <v>Seattle</v>
      </c>
    </row>
    <row r="1025" spans="1:12" x14ac:dyDescent="0.35">
      <c r="A1025" t="s">
        <v>2222</v>
      </c>
      <c r="B1025" t="s">
        <v>219</v>
      </c>
      <c r="C1025" t="s">
        <v>9</v>
      </c>
      <c r="D1025" t="s">
        <v>2223</v>
      </c>
      <c r="E1025" t="b">
        <v>1</v>
      </c>
      <c r="F1025" s="24">
        <f>VLOOKUP(Table14[[#This Row],[menu_id]],Table2[#All],2,0)</f>
        <v>43566</v>
      </c>
      <c r="G1025" t="str">
        <f>VLOOKUP(Table14[[#This Row],[menu_id]],Table2[#All],3,0)</f>
        <v>4d2337424a9b</v>
      </c>
      <c r="H1025" t="str">
        <f>VLOOKUP(Table14[[#This Row],[menu_id]],Table2[#All],4,0)</f>
        <v>a7d17284ed4d</v>
      </c>
      <c r="I1025">
        <f>VLOOKUP(Table14[[#This Row],[menu_id]],Table2[#All],5,0)</f>
        <v>4.3</v>
      </c>
      <c r="J1025">
        <f>VLOOKUP(Table14[[#This Row],[menu_id]],Table2[#All],6,0)</f>
        <v>11.5</v>
      </c>
      <c r="K1025" t="str">
        <f>VLOOKUP(Table14[[#This Row],[menu_id]],Table2[#All],7,0)</f>
        <v>lunch</v>
      </c>
      <c r="L1025" t="str">
        <f>VLOOKUP(Table14[[#This Row],[menu_id]],Table2[#All],8,0)</f>
        <v>Chicago</v>
      </c>
    </row>
    <row r="1026" spans="1:12" x14ac:dyDescent="0.35">
      <c r="A1026" t="s">
        <v>2224</v>
      </c>
      <c r="B1026" t="s">
        <v>199</v>
      </c>
      <c r="C1026" t="s">
        <v>9</v>
      </c>
      <c r="D1026" t="s">
        <v>2225</v>
      </c>
      <c r="E1026" t="b">
        <v>1</v>
      </c>
      <c r="F1026" s="24">
        <f>VLOOKUP(Table14[[#This Row],[menu_id]],Table2[#All],2,0)</f>
        <v>43558</v>
      </c>
      <c r="G1026" t="str">
        <f>VLOOKUP(Table14[[#This Row],[menu_id]],Table2[#All],3,0)</f>
        <v>8b77e4ce92ba</v>
      </c>
      <c r="H1026" t="str">
        <f>VLOOKUP(Table14[[#This Row],[menu_id]],Table2[#All],4,0)</f>
        <v>a969c477134f</v>
      </c>
      <c r="I1026">
        <f>VLOOKUP(Table14[[#This Row],[menu_id]],Table2[#All],5,0)</f>
        <v>11</v>
      </c>
      <c r="J1026">
        <f>VLOOKUP(Table14[[#This Row],[menu_id]],Table2[#All],6,0)</f>
        <v>11.5</v>
      </c>
      <c r="K1026" t="str">
        <f>VLOOKUP(Table14[[#This Row],[menu_id]],Table2[#All],7,0)</f>
        <v>lunch</v>
      </c>
      <c r="L1026" t="str">
        <f>VLOOKUP(Table14[[#This Row],[menu_id]],Table2[#All],8,0)</f>
        <v>Chicago</v>
      </c>
    </row>
    <row r="1027" spans="1:12" x14ac:dyDescent="0.35">
      <c r="A1027" t="s">
        <v>2226</v>
      </c>
      <c r="B1027" t="s">
        <v>108</v>
      </c>
      <c r="C1027" t="s">
        <v>9</v>
      </c>
      <c r="D1027" t="s">
        <v>2227</v>
      </c>
      <c r="E1027" t="b">
        <v>1</v>
      </c>
      <c r="F1027" s="24">
        <f>VLOOKUP(Table14[[#This Row],[menu_id]],Table2[#All],2,0)</f>
        <v>43565</v>
      </c>
      <c r="G1027" t="str">
        <f>VLOOKUP(Table14[[#This Row],[menu_id]],Table2[#All],3,0)</f>
        <v>c14aa4830177</v>
      </c>
      <c r="H1027" t="str">
        <f>VLOOKUP(Table14[[#This Row],[menu_id]],Table2[#All],4,0)</f>
        <v>7b2a7251b54c</v>
      </c>
      <c r="I1027">
        <f>VLOOKUP(Table14[[#This Row],[menu_id]],Table2[#All],5,0)</f>
        <v>5.95</v>
      </c>
      <c r="J1027">
        <f>VLOOKUP(Table14[[#This Row],[menu_id]],Table2[#All],6,0)</f>
        <v>10.1</v>
      </c>
      <c r="K1027" t="str">
        <f>VLOOKUP(Table14[[#This Row],[menu_id]],Table2[#All],7,0)</f>
        <v>lunch</v>
      </c>
      <c r="L1027" t="str">
        <f>VLOOKUP(Table14[[#This Row],[menu_id]],Table2[#All],8,0)</f>
        <v>Seattle</v>
      </c>
    </row>
    <row r="1028" spans="1:12" x14ac:dyDescent="0.35">
      <c r="A1028" t="s">
        <v>2228</v>
      </c>
      <c r="B1028" t="s">
        <v>268</v>
      </c>
      <c r="C1028" t="s">
        <v>9</v>
      </c>
      <c r="D1028" t="s">
        <v>2229</v>
      </c>
      <c r="E1028" t="b">
        <v>1</v>
      </c>
      <c r="F1028" s="24">
        <f>VLOOKUP(Table14[[#This Row],[menu_id]],Table2[#All],2,0)</f>
        <v>43565</v>
      </c>
      <c r="G1028" t="str">
        <f>VLOOKUP(Table14[[#This Row],[menu_id]],Table2[#All],3,0)</f>
        <v>91ab55042ff7</v>
      </c>
      <c r="H1028" t="str">
        <f>VLOOKUP(Table14[[#This Row],[menu_id]],Table2[#All],4,0)</f>
        <v>07ede05a2f51</v>
      </c>
      <c r="I1028">
        <f>VLOOKUP(Table14[[#This Row],[menu_id]],Table2[#All],5,0)</f>
        <v>5</v>
      </c>
      <c r="J1028">
        <f>VLOOKUP(Table14[[#This Row],[menu_id]],Table2[#All],6,0)</f>
        <v>10.1</v>
      </c>
      <c r="K1028" t="str">
        <f>VLOOKUP(Table14[[#This Row],[menu_id]],Table2[#All],7,0)</f>
        <v>lunch</v>
      </c>
      <c r="L1028" t="str">
        <f>VLOOKUP(Table14[[#This Row],[menu_id]],Table2[#All],8,0)</f>
        <v>Seattle</v>
      </c>
    </row>
    <row r="1029" spans="1:12" x14ac:dyDescent="0.35">
      <c r="A1029" t="s">
        <v>2230</v>
      </c>
      <c r="B1029" t="s">
        <v>368</v>
      </c>
      <c r="C1029" t="s">
        <v>9</v>
      </c>
      <c r="D1029" t="s">
        <v>2231</v>
      </c>
      <c r="E1029" t="b">
        <v>1</v>
      </c>
      <c r="F1029" s="24">
        <f>VLOOKUP(Table14[[#This Row],[menu_id]],Table2[#All],2,0)</f>
        <v>43557</v>
      </c>
      <c r="G1029" t="str">
        <f>VLOOKUP(Table14[[#This Row],[menu_id]],Table2[#All],3,0)</f>
        <v>af34b5c605e8</v>
      </c>
      <c r="H1029" t="str">
        <f>VLOOKUP(Table14[[#This Row],[menu_id]],Table2[#All],4,0)</f>
        <v>55029fc1d377</v>
      </c>
      <c r="I1029">
        <f>VLOOKUP(Table14[[#This Row],[menu_id]],Table2[#All],5,0)</f>
        <v>4</v>
      </c>
      <c r="J1029">
        <f>VLOOKUP(Table14[[#This Row],[menu_id]],Table2[#All],6,0)</f>
        <v>11.5</v>
      </c>
      <c r="K1029" t="str">
        <f>VLOOKUP(Table14[[#This Row],[menu_id]],Table2[#All],7,0)</f>
        <v>lunch</v>
      </c>
      <c r="L1029" t="str">
        <f>VLOOKUP(Table14[[#This Row],[menu_id]],Table2[#All],8,0)</f>
        <v>Chicago</v>
      </c>
    </row>
    <row r="1030" spans="1:12" x14ac:dyDescent="0.35">
      <c r="A1030" t="s">
        <v>2232</v>
      </c>
      <c r="B1030" t="s">
        <v>57</v>
      </c>
      <c r="C1030" t="s">
        <v>9</v>
      </c>
      <c r="D1030" t="s">
        <v>2233</v>
      </c>
      <c r="E1030" t="b">
        <v>0</v>
      </c>
      <c r="F1030" s="24">
        <f>VLOOKUP(Table14[[#This Row],[menu_id]],Table2[#All],2,0)</f>
        <v>43567</v>
      </c>
      <c r="G1030" t="str">
        <f>VLOOKUP(Table14[[#This Row],[menu_id]],Table2[#All],3,0)</f>
        <v>e40c412711c8</v>
      </c>
      <c r="H1030" t="str">
        <f>VLOOKUP(Table14[[#This Row],[menu_id]],Table2[#All],4,0)</f>
        <v>af725ef93704</v>
      </c>
      <c r="I1030">
        <f>VLOOKUP(Table14[[#This Row],[menu_id]],Table2[#All],5,0)</f>
        <v>5.5</v>
      </c>
      <c r="J1030">
        <f>VLOOKUP(Table14[[#This Row],[menu_id]],Table2[#All],6,0)</f>
        <v>10.1</v>
      </c>
      <c r="K1030" t="str">
        <f>VLOOKUP(Table14[[#This Row],[menu_id]],Table2[#All],7,0)</f>
        <v>lunch</v>
      </c>
      <c r="L1030" t="str">
        <f>VLOOKUP(Table14[[#This Row],[menu_id]],Table2[#All],8,0)</f>
        <v>Seattle</v>
      </c>
    </row>
    <row r="1031" spans="1:12" x14ac:dyDescent="0.35">
      <c r="A1031" t="s">
        <v>2234</v>
      </c>
      <c r="B1031" t="s">
        <v>611</v>
      </c>
      <c r="C1031" t="s">
        <v>9</v>
      </c>
      <c r="D1031" t="s">
        <v>2235</v>
      </c>
      <c r="E1031" t="b">
        <v>1</v>
      </c>
      <c r="F1031" s="24">
        <f>VLOOKUP(Table14[[#This Row],[menu_id]],Table2[#All],2,0)</f>
        <v>43557</v>
      </c>
      <c r="G1031" t="str">
        <f>VLOOKUP(Table14[[#This Row],[menu_id]],Table2[#All],3,0)</f>
        <v>8b917aa7343a</v>
      </c>
      <c r="H1031" t="str">
        <f>VLOOKUP(Table14[[#This Row],[menu_id]],Table2[#All],4,0)</f>
        <v>8642ae977d96</v>
      </c>
      <c r="I1031">
        <f>VLOOKUP(Table14[[#This Row],[menu_id]],Table2[#All],5,0)</f>
        <v>5.99</v>
      </c>
      <c r="J1031">
        <f>VLOOKUP(Table14[[#This Row],[menu_id]],Table2[#All],6,0)</f>
        <v>11.5</v>
      </c>
      <c r="K1031" t="str">
        <f>VLOOKUP(Table14[[#This Row],[menu_id]],Table2[#All],7,0)</f>
        <v>lunch</v>
      </c>
      <c r="L1031" t="str">
        <f>VLOOKUP(Table14[[#This Row],[menu_id]],Table2[#All],8,0)</f>
        <v>Chicago</v>
      </c>
    </row>
    <row r="1032" spans="1:12" x14ac:dyDescent="0.35">
      <c r="A1032" t="s">
        <v>2236</v>
      </c>
      <c r="B1032" t="s">
        <v>622</v>
      </c>
      <c r="C1032" t="s">
        <v>9</v>
      </c>
      <c r="D1032" t="s">
        <v>1644</v>
      </c>
      <c r="E1032" t="b">
        <v>1</v>
      </c>
      <c r="F1032" s="24">
        <f>VLOOKUP(Table14[[#This Row],[menu_id]],Table2[#All],2,0)</f>
        <v>43560</v>
      </c>
      <c r="G1032" t="str">
        <f>VLOOKUP(Table14[[#This Row],[menu_id]],Table2[#All],3,0)</f>
        <v>b1485a284c03</v>
      </c>
      <c r="H1032" t="str">
        <f>VLOOKUP(Table14[[#This Row],[menu_id]],Table2[#All],4,0)</f>
        <v>a2f9c9b9cf7a</v>
      </c>
      <c r="I1032">
        <f>VLOOKUP(Table14[[#This Row],[menu_id]],Table2[#All],5,0)</f>
        <v>6</v>
      </c>
      <c r="J1032">
        <f>VLOOKUP(Table14[[#This Row],[menu_id]],Table2[#All],6,0)</f>
        <v>11.5</v>
      </c>
      <c r="K1032" t="str">
        <f>VLOOKUP(Table14[[#This Row],[menu_id]],Table2[#All],7,0)</f>
        <v>lunch</v>
      </c>
      <c r="L1032" t="str">
        <f>VLOOKUP(Table14[[#This Row],[menu_id]],Table2[#All],8,0)</f>
        <v>Chicago</v>
      </c>
    </row>
    <row r="1033" spans="1:12" x14ac:dyDescent="0.35">
      <c r="A1033" t="s">
        <v>2237</v>
      </c>
      <c r="B1033" t="s">
        <v>49</v>
      </c>
      <c r="C1033" t="s">
        <v>9</v>
      </c>
      <c r="D1033" t="s">
        <v>2238</v>
      </c>
      <c r="E1033" t="b">
        <v>1</v>
      </c>
      <c r="F1033" s="24">
        <f>VLOOKUP(Table14[[#This Row],[menu_id]],Table2[#All],2,0)</f>
        <v>43566</v>
      </c>
      <c r="G1033" t="str">
        <f>VLOOKUP(Table14[[#This Row],[menu_id]],Table2[#All],3,0)</f>
        <v>7d5495f1a9e4</v>
      </c>
      <c r="H1033" t="str">
        <f>VLOOKUP(Table14[[#This Row],[menu_id]],Table2[#All],4,0)</f>
        <v>e7f3f8549a70</v>
      </c>
      <c r="I1033">
        <f>VLOOKUP(Table14[[#This Row],[menu_id]],Table2[#All],5,0)</f>
        <v>5</v>
      </c>
      <c r="J1033">
        <f>VLOOKUP(Table14[[#This Row],[menu_id]],Table2[#All],6,0)</f>
        <v>11.5</v>
      </c>
      <c r="K1033" t="str">
        <f>VLOOKUP(Table14[[#This Row],[menu_id]],Table2[#All],7,0)</f>
        <v>lunch</v>
      </c>
      <c r="L1033" t="str">
        <f>VLOOKUP(Table14[[#This Row],[menu_id]],Table2[#All],8,0)</f>
        <v>Chicago</v>
      </c>
    </row>
    <row r="1034" spans="1:12" x14ac:dyDescent="0.35">
      <c r="A1034" t="s">
        <v>2239</v>
      </c>
      <c r="B1034" t="s">
        <v>785</v>
      </c>
      <c r="C1034" t="s">
        <v>9</v>
      </c>
      <c r="D1034" t="s">
        <v>2240</v>
      </c>
      <c r="E1034" t="b">
        <v>1</v>
      </c>
      <c r="F1034" s="24">
        <f>VLOOKUP(Table14[[#This Row],[menu_id]],Table2[#All],2,0)</f>
        <v>43563</v>
      </c>
      <c r="G1034" t="str">
        <f>VLOOKUP(Table14[[#This Row],[menu_id]],Table2[#All],3,0)</f>
        <v>7886a5687d38</v>
      </c>
      <c r="H1034" t="str">
        <f>VLOOKUP(Table14[[#This Row],[menu_id]],Table2[#All],4,0)</f>
        <v>a6a0b4defcd6</v>
      </c>
      <c r="I1034">
        <f>VLOOKUP(Table14[[#This Row],[menu_id]],Table2[#All],5,0)</f>
        <v>5.9</v>
      </c>
      <c r="J1034">
        <f>VLOOKUP(Table14[[#This Row],[menu_id]],Table2[#All],6,0)</f>
        <v>10.1</v>
      </c>
      <c r="K1034" t="str">
        <f>VLOOKUP(Table14[[#This Row],[menu_id]],Table2[#All],7,0)</f>
        <v>lunch</v>
      </c>
      <c r="L1034" t="str">
        <f>VLOOKUP(Table14[[#This Row],[menu_id]],Table2[#All],8,0)</f>
        <v>Seattle</v>
      </c>
    </row>
    <row r="1035" spans="1:12" x14ac:dyDescent="0.35">
      <c r="A1035" t="s">
        <v>2241</v>
      </c>
      <c r="B1035" t="s">
        <v>43</v>
      </c>
      <c r="C1035" t="s">
        <v>9</v>
      </c>
      <c r="D1035" t="s">
        <v>2242</v>
      </c>
      <c r="E1035" t="b">
        <v>1</v>
      </c>
      <c r="F1035" s="24">
        <f>VLOOKUP(Table14[[#This Row],[menu_id]],Table2[#All],2,0)</f>
        <v>43556</v>
      </c>
      <c r="G1035" t="str">
        <f>VLOOKUP(Table14[[#This Row],[menu_id]],Table2[#All],3,0)</f>
        <v>e768f704c6ae</v>
      </c>
      <c r="H1035" t="str">
        <f>VLOOKUP(Table14[[#This Row],[menu_id]],Table2[#All],4,0)</f>
        <v>340fb85a346c</v>
      </c>
      <c r="I1035">
        <f>VLOOKUP(Table14[[#This Row],[menu_id]],Table2[#All],5,0)</f>
        <v>5.8</v>
      </c>
      <c r="J1035">
        <f>VLOOKUP(Table14[[#This Row],[menu_id]],Table2[#All],6,0)</f>
        <v>10.1</v>
      </c>
      <c r="K1035" t="str">
        <f>VLOOKUP(Table14[[#This Row],[menu_id]],Table2[#All],7,0)</f>
        <v>lunch</v>
      </c>
      <c r="L1035" t="str">
        <f>VLOOKUP(Table14[[#This Row],[menu_id]],Table2[#All],8,0)</f>
        <v>Seattle</v>
      </c>
    </row>
    <row r="1036" spans="1:12" x14ac:dyDescent="0.35">
      <c r="A1036" t="s">
        <v>2243</v>
      </c>
      <c r="B1036" t="s">
        <v>336</v>
      </c>
      <c r="C1036" t="s">
        <v>9</v>
      </c>
      <c r="D1036" t="s">
        <v>89</v>
      </c>
      <c r="E1036" t="b">
        <v>1</v>
      </c>
      <c r="F1036" s="24">
        <f>VLOOKUP(Table14[[#This Row],[menu_id]],Table2[#All],2,0)</f>
        <v>43556</v>
      </c>
      <c r="G1036" t="str">
        <f>VLOOKUP(Table14[[#This Row],[menu_id]],Table2[#All],3,0)</f>
        <v>41cbd225a772</v>
      </c>
      <c r="H1036" t="str">
        <f>VLOOKUP(Table14[[#This Row],[menu_id]],Table2[#All],4,0)</f>
        <v>b2ef540e3dbe</v>
      </c>
      <c r="I1036">
        <f>VLOOKUP(Table14[[#This Row],[menu_id]],Table2[#All],5,0)</f>
        <v>6.8</v>
      </c>
      <c r="J1036">
        <f>VLOOKUP(Table14[[#This Row],[menu_id]],Table2[#All],6,0)</f>
        <v>10.1</v>
      </c>
      <c r="K1036" t="str">
        <f>VLOOKUP(Table14[[#This Row],[menu_id]],Table2[#All],7,0)</f>
        <v>lunch</v>
      </c>
      <c r="L1036" t="str">
        <f>VLOOKUP(Table14[[#This Row],[menu_id]],Table2[#All],8,0)</f>
        <v>Seattle</v>
      </c>
    </row>
    <row r="1037" spans="1:12" x14ac:dyDescent="0.35">
      <c r="A1037" t="s">
        <v>2244</v>
      </c>
      <c r="B1037" t="s">
        <v>368</v>
      </c>
      <c r="C1037" t="s">
        <v>9</v>
      </c>
      <c r="D1037" t="s">
        <v>2245</v>
      </c>
      <c r="E1037" t="b">
        <v>1</v>
      </c>
      <c r="F1037" s="24">
        <f>VLOOKUP(Table14[[#This Row],[menu_id]],Table2[#All],2,0)</f>
        <v>43557</v>
      </c>
      <c r="G1037" t="str">
        <f>VLOOKUP(Table14[[#This Row],[menu_id]],Table2[#All],3,0)</f>
        <v>af34b5c605e8</v>
      </c>
      <c r="H1037" t="str">
        <f>VLOOKUP(Table14[[#This Row],[menu_id]],Table2[#All],4,0)</f>
        <v>55029fc1d377</v>
      </c>
      <c r="I1037">
        <f>VLOOKUP(Table14[[#This Row],[menu_id]],Table2[#All],5,0)</f>
        <v>4</v>
      </c>
      <c r="J1037">
        <f>VLOOKUP(Table14[[#This Row],[menu_id]],Table2[#All],6,0)</f>
        <v>11.5</v>
      </c>
      <c r="K1037" t="str">
        <f>VLOOKUP(Table14[[#This Row],[menu_id]],Table2[#All],7,0)</f>
        <v>lunch</v>
      </c>
      <c r="L1037" t="str">
        <f>VLOOKUP(Table14[[#This Row],[menu_id]],Table2[#All],8,0)</f>
        <v>Chicago</v>
      </c>
    </row>
    <row r="1038" spans="1:12" x14ac:dyDescent="0.35">
      <c r="A1038" t="s">
        <v>2246</v>
      </c>
      <c r="B1038" t="s">
        <v>493</v>
      </c>
      <c r="C1038" t="s">
        <v>9</v>
      </c>
      <c r="D1038" t="s">
        <v>2247</v>
      </c>
      <c r="E1038" t="b">
        <v>1</v>
      </c>
      <c r="F1038" s="24">
        <f>VLOOKUP(Table14[[#This Row],[menu_id]],Table2[#All],2,0)</f>
        <v>43557</v>
      </c>
      <c r="G1038" t="str">
        <f>VLOOKUP(Table14[[#This Row],[menu_id]],Table2[#All],3,0)</f>
        <v>751abed209db</v>
      </c>
      <c r="H1038" t="str">
        <f>VLOOKUP(Table14[[#This Row],[menu_id]],Table2[#All],4,0)</f>
        <v>8537e1327cdb</v>
      </c>
      <c r="I1038">
        <f>VLOOKUP(Table14[[#This Row],[menu_id]],Table2[#All],5,0)</f>
        <v>4.5</v>
      </c>
      <c r="J1038">
        <f>VLOOKUP(Table14[[#This Row],[menu_id]],Table2[#All],6,0)</f>
        <v>10.1</v>
      </c>
      <c r="K1038" t="str">
        <f>VLOOKUP(Table14[[#This Row],[menu_id]],Table2[#All],7,0)</f>
        <v>lunch</v>
      </c>
      <c r="L1038" t="str">
        <f>VLOOKUP(Table14[[#This Row],[menu_id]],Table2[#All],8,0)</f>
        <v>Seattle</v>
      </c>
    </row>
    <row r="1039" spans="1:12" x14ac:dyDescent="0.35">
      <c r="A1039" t="s">
        <v>2248</v>
      </c>
      <c r="B1039" t="s">
        <v>165</v>
      </c>
      <c r="C1039" t="s">
        <v>9</v>
      </c>
      <c r="D1039" t="s">
        <v>2249</v>
      </c>
      <c r="E1039" t="b">
        <v>1</v>
      </c>
      <c r="F1039" s="24">
        <f>VLOOKUP(Table14[[#This Row],[menu_id]],Table2[#All],2,0)</f>
        <v>43560</v>
      </c>
      <c r="G1039" t="str">
        <f>VLOOKUP(Table14[[#This Row],[menu_id]],Table2[#All],3,0)</f>
        <v>fbeaeb353aa6</v>
      </c>
      <c r="H1039" t="str">
        <f>VLOOKUP(Table14[[#This Row],[menu_id]],Table2[#All],4,0)</f>
        <v>bedb51313ab5</v>
      </c>
      <c r="I1039">
        <f>VLOOKUP(Table14[[#This Row],[menu_id]],Table2[#All],5,0)</f>
        <v>5</v>
      </c>
      <c r="J1039">
        <f>VLOOKUP(Table14[[#This Row],[menu_id]],Table2[#All],6,0)</f>
        <v>11.5</v>
      </c>
      <c r="K1039" t="str">
        <f>VLOOKUP(Table14[[#This Row],[menu_id]],Table2[#All],7,0)</f>
        <v>lunch</v>
      </c>
      <c r="L1039" t="str">
        <f>VLOOKUP(Table14[[#This Row],[menu_id]],Table2[#All],8,0)</f>
        <v>Chicago</v>
      </c>
    </row>
    <row r="1040" spans="1:12" x14ac:dyDescent="0.35">
      <c r="A1040" t="s">
        <v>2250</v>
      </c>
      <c r="B1040" t="s">
        <v>35</v>
      </c>
      <c r="C1040" t="s">
        <v>9</v>
      </c>
      <c r="D1040" t="s">
        <v>2251</v>
      </c>
      <c r="E1040" t="b">
        <v>1</v>
      </c>
      <c r="F1040" s="24">
        <f>VLOOKUP(Table14[[#This Row],[menu_id]],Table2[#All],2,0)</f>
        <v>43564</v>
      </c>
      <c r="G1040" t="str">
        <f>VLOOKUP(Table14[[#This Row],[menu_id]],Table2[#All],3,0)</f>
        <v>1c44a83add01</v>
      </c>
      <c r="H1040" t="str">
        <f>VLOOKUP(Table14[[#This Row],[menu_id]],Table2[#All],4,0)</f>
        <v>810dadc655e9</v>
      </c>
      <c r="I1040">
        <f>VLOOKUP(Table14[[#This Row],[menu_id]],Table2[#All],5,0)</f>
        <v>5</v>
      </c>
      <c r="J1040">
        <f>VLOOKUP(Table14[[#This Row],[menu_id]],Table2[#All],6,0)</f>
        <v>10.1</v>
      </c>
      <c r="K1040" t="str">
        <f>VLOOKUP(Table14[[#This Row],[menu_id]],Table2[#All],7,0)</f>
        <v>lunch</v>
      </c>
      <c r="L1040" t="str">
        <f>VLOOKUP(Table14[[#This Row],[menu_id]],Table2[#All],8,0)</f>
        <v>Seattle</v>
      </c>
    </row>
    <row r="1041" spans="1:12" x14ac:dyDescent="0.35">
      <c r="A1041" t="s">
        <v>2252</v>
      </c>
      <c r="B1041" t="s">
        <v>892</v>
      </c>
      <c r="C1041" t="s">
        <v>9</v>
      </c>
      <c r="D1041" t="s">
        <v>2253</v>
      </c>
      <c r="E1041" t="b">
        <v>1</v>
      </c>
      <c r="F1041" s="24">
        <f>VLOOKUP(Table14[[#This Row],[menu_id]],Table2[#All],2,0)</f>
        <v>43558</v>
      </c>
      <c r="G1041" t="str">
        <f>VLOOKUP(Table14[[#This Row],[menu_id]],Table2[#All],3,0)</f>
        <v>fe39833dec47</v>
      </c>
      <c r="H1041" t="str">
        <f>VLOOKUP(Table14[[#This Row],[menu_id]],Table2[#All],4,0)</f>
        <v>9b76fd08aabf</v>
      </c>
      <c r="I1041">
        <f>VLOOKUP(Table14[[#This Row],[menu_id]],Table2[#All],5,0)</f>
        <v>6.64</v>
      </c>
      <c r="J1041">
        <f>VLOOKUP(Table14[[#This Row],[menu_id]],Table2[#All],6,0)</f>
        <v>11.5</v>
      </c>
      <c r="K1041" t="str">
        <f>VLOOKUP(Table14[[#This Row],[menu_id]],Table2[#All],7,0)</f>
        <v>lunch</v>
      </c>
      <c r="L1041" t="str">
        <f>VLOOKUP(Table14[[#This Row],[menu_id]],Table2[#All],8,0)</f>
        <v>Chicago</v>
      </c>
    </row>
    <row r="1042" spans="1:12" x14ac:dyDescent="0.35">
      <c r="A1042" t="s">
        <v>2254</v>
      </c>
      <c r="B1042" t="s">
        <v>611</v>
      </c>
      <c r="C1042" t="s">
        <v>9</v>
      </c>
      <c r="D1042" t="s">
        <v>1139</v>
      </c>
      <c r="E1042" t="b">
        <v>1</v>
      </c>
      <c r="F1042" s="24">
        <f>VLOOKUP(Table14[[#This Row],[menu_id]],Table2[#All],2,0)</f>
        <v>43557</v>
      </c>
      <c r="G1042" t="str">
        <f>VLOOKUP(Table14[[#This Row],[menu_id]],Table2[#All],3,0)</f>
        <v>8b917aa7343a</v>
      </c>
      <c r="H1042" t="str">
        <f>VLOOKUP(Table14[[#This Row],[menu_id]],Table2[#All],4,0)</f>
        <v>8642ae977d96</v>
      </c>
      <c r="I1042">
        <f>VLOOKUP(Table14[[#This Row],[menu_id]],Table2[#All],5,0)</f>
        <v>5.99</v>
      </c>
      <c r="J1042">
        <f>VLOOKUP(Table14[[#This Row],[menu_id]],Table2[#All],6,0)</f>
        <v>11.5</v>
      </c>
      <c r="K1042" t="str">
        <f>VLOOKUP(Table14[[#This Row],[menu_id]],Table2[#All],7,0)</f>
        <v>lunch</v>
      </c>
      <c r="L1042" t="str">
        <f>VLOOKUP(Table14[[#This Row],[menu_id]],Table2[#All],8,0)</f>
        <v>Chicago</v>
      </c>
    </row>
    <row r="1043" spans="1:12" x14ac:dyDescent="0.35">
      <c r="A1043" t="s">
        <v>2255</v>
      </c>
      <c r="B1043" t="s">
        <v>622</v>
      </c>
      <c r="C1043" t="s">
        <v>9</v>
      </c>
      <c r="D1043" t="s">
        <v>2256</v>
      </c>
      <c r="E1043" t="b">
        <v>1</v>
      </c>
      <c r="F1043" s="24">
        <f>VLOOKUP(Table14[[#This Row],[menu_id]],Table2[#All],2,0)</f>
        <v>43560</v>
      </c>
      <c r="G1043" t="str">
        <f>VLOOKUP(Table14[[#This Row],[menu_id]],Table2[#All],3,0)</f>
        <v>b1485a284c03</v>
      </c>
      <c r="H1043" t="str">
        <f>VLOOKUP(Table14[[#This Row],[menu_id]],Table2[#All],4,0)</f>
        <v>a2f9c9b9cf7a</v>
      </c>
      <c r="I1043">
        <f>VLOOKUP(Table14[[#This Row],[menu_id]],Table2[#All],5,0)</f>
        <v>6</v>
      </c>
      <c r="J1043">
        <f>VLOOKUP(Table14[[#This Row],[menu_id]],Table2[#All],6,0)</f>
        <v>11.5</v>
      </c>
      <c r="K1043" t="str">
        <f>VLOOKUP(Table14[[#This Row],[menu_id]],Table2[#All],7,0)</f>
        <v>lunch</v>
      </c>
      <c r="L1043" t="str">
        <f>VLOOKUP(Table14[[#This Row],[menu_id]],Table2[#All],8,0)</f>
        <v>Chicago</v>
      </c>
    </row>
    <row r="1044" spans="1:12" x14ac:dyDescent="0.35">
      <c r="A1044" t="s">
        <v>2257</v>
      </c>
      <c r="B1044" t="s">
        <v>375</v>
      </c>
      <c r="C1044" t="s">
        <v>9</v>
      </c>
      <c r="D1044" t="s">
        <v>2258</v>
      </c>
      <c r="E1044" t="b">
        <v>1</v>
      </c>
      <c r="F1044" s="24">
        <f>VLOOKUP(Table14[[#This Row],[menu_id]],Table2[#All],2,0)</f>
        <v>43566</v>
      </c>
      <c r="G1044" t="str">
        <f>VLOOKUP(Table14[[#This Row],[menu_id]],Table2[#All],3,0)</f>
        <v>1670a5c33856</v>
      </c>
      <c r="H1044" t="str">
        <f>VLOOKUP(Table14[[#This Row],[menu_id]],Table2[#All],4,0)</f>
        <v>ffcff44b013c</v>
      </c>
      <c r="I1044">
        <f>VLOOKUP(Table14[[#This Row],[menu_id]],Table2[#All],5,0)</f>
        <v>6.25</v>
      </c>
      <c r="J1044">
        <f>VLOOKUP(Table14[[#This Row],[menu_id]],Table2[#All],6,0)</f>
        <v>10.1</v>
      </c>
      <c r="K1044" t="str">
        <f>VLOOKUP(Table14[[#This Row],[menu_id]],Table2[#All],7,0)</f>
        <v>lunch</v>
      </c>
      <c r="L1044" t="str">
        <f>VLOOKUP(Table14[[#This Row],[menu_id]],Table2[#All],8,0)</f>
        <v>Seattle</v>
      </c>
    </row>
    <row r="1045" spans="1:12" x14ac:dyDescent="0.35">
      <c r="A1045" t="s">
        <v>2259</v>
      </c>
      <c r="B1045" t="s">
        <v>8</v>
      </c>
      <c r="C1045" t="s">
        <v>9</v>
      </c>
      <c r="D1045" t="s">
        <v>2260</v>
      </c>
      <c r="E1045" t="b">
        <v>1</v>
      </c>
      <c r="F1045" s="24">
        <f>VLOOKUP(Table14[[#This Row],[menu_id]],Table2[#All],2,0)</f>
        <v>43566</v>
      </c>
      <c r="G1045" t="str">
        <f>VLOOKUP(Table14[[#This Row],[menu_id]],Table2[#All],3,0)</f>
        <v>e40c412711c8</v>
      </c>
      <c r="H1045" t="str">
        <f>VLOOKUP(Table14[[#This Row],[menu_id]],Table2[#All],4,0)</f>
        <v>af725ef93704</v>
      </c>
      <c r="I1045">
        <f>VLOOKUP(Table14[[#This Row],[menu_id]],Table2[#All],5,0)</f>
        <v>5.5</v>
      </c>
      <c r="J1045">
        <f>VLOOKUP(Table14[[#This Row],[menu_id]],Table2[#All],6,0)</f>
        <v>10.1</v>
      </c>
      <c r="K1045" t="str">
        <f>VLOOKUP(Table14[[#This Row],[menu_id]],Table2[#All],7,0)</f>
        <v>lunch</v>
      </c>
      <c r="L1045" t="str">
        <f>VLOOKUP(Table14[[#This Row],[menu_id]],Table2[#All],8,0)</f>
        <v>Seattle</v>
      </c>
    </row>
    <row r="1046" spans="1:12" x14ac:dyDescent="0.35">
      <c r="A1046" t="s">
        <v>2261</v>
      </c>
      <c r="B1046" t="s">
        <v>81</v>
      </c>
      <c r="C1046" t="s">
        <v>9</v>
      </c>
      <c r="D1046" t="s">
        <v>2262</v>
      </c>
      <c r="E1046" t="b">
        <v>1</v>
      </c>
      <c r="F1046" s="24">
        <f>VLOOKUP(Table14[[#This Row],[menu_id]],Table2[#All],2,0)</f>
        <v>43564</v>
      </c>
      <c r="G1046" t="str">
        <f>VLOOKUP(Table14[[#This Row],[menu_id]],Table2[#All],3,0)</f>
        <v>9adf6d17e5a9</v>
      </c>
      <c r="H1046" t="str">
        <f>VLOOKUP(Table14[[#This Row],[menu_id]],Table2[#All],4,0)</f>
        <v>ad304fb4f951</v>
      </c>
      <c r="I1046">
        <f>VLOOKUP(Table14[[#This Row],[menu_id]],Table2[#All],5,0)</f>
        <v>6.25</v>
      </c>
      <c r="J1046">
        <f>VLOOKUP(Table14[[#This Row],[menu_id]],Table2[#All],6,0)</f>
        <v>10.1</v>
      </c>
      <c r="K1046" t="str">
        <f>VLOOKUP(Table14[[#This Row],[menu_id]],Table2[#All],7,0)</f>
        <v>lunch</v>
      </c>
      <c r="L1046" t="str">
        <f>VLOOKUP(Table14[[#This Row],[menu_id]],Table2[#All],8,0)</f>
        <v>Seattle</v>
      </c>
    </row>
    <row r="1047" spans="1:12" x14ac:dyDescent="0.35">
      <c r="A1047" t="s">
        <v>2263</v>
      </c>
      <c r="B1047" t="s">
        <v>324</v>
      </c>
      <c r="C1047" t="s">
        <v>9</v>
      </c>
      <c r="D1047" t="s">
        <v>2264</v>
      </c>
      <c r="E1047" t="b">
        <v>1</v>
      </c>
      <c r="F1047" s="24">
        <f>VLOOKUP(Table14[[#This Row],[menu_id]],Table2[#All],2,0)</f>
        <v>43558</v>
      </c>
      <c r="G1047" t="str">
        <f>VLOOKUP(Table14[[#This Row],[menu_id]],Table2[#All],3,0)</f>
        <v>1028a38ad71e</v>
      </c>
      <c r="H1047" t="str">
        <f>VLOOKUP(Table14[[#This Row],[menu_id]],Table2[#All],4,0)</f>
        <v>7d8b8e0a0ebb</v>
      </c>
      <c r="I1047">
        <f>VLOOKUP(Table14[[#This Row],[menu_id]],Table2[#All],5,0)</f>
        <v>5.5</v>
      </c>
      <c r="J1047">
        <f>VLOOKUP(Table14[[#This Row],[menu_id]],Table2[#All],6,0)</f>
        <v>10.1</v>
      </c>
      <c r="K1047" t="str">
        <f>VLOOKUP(Table14[[#This Row],[menu_id]],Table2[#All],7,0)</f>
        <v>lunch</v>
      </c>
      <c r="L1047" t="str">
        <f>VLOOKUP(Table14[[#This Row],[menu_id]],Table2[#All],8,0)</f>
        <v>Seattle</v>
      </c>
    </row>
    <row r="1048" spans="1:12" x14ac:dyDescent="0.35">
      <c r="A1048" t="s">
        <v>2265</v>
      </c>
      <c r="B1048" t="s">
        <v>118</v>
      </c>
      <c r="C1048" t="s">
        <v>9</v>
      </c>
      <c r="D1048" t="s">
        <v>2266</v>
      </c>
      <c r="E1048" t="b">
        <v>1</v>
      </c>
      <c r="F1048" s="24">
        <f>VLOOKUP(Table14[[#This Row],[menu_id]],Table2[#All],2,0)</f>
        <v>43556</v>
      </c>
      <c r="G1048" t="str">
        <f>VLOOKUP(Table14[[#This Row],[menu_id]],Table2[#All],3,0)</f>
        <v>8a1c11ffbef6</v>
      </c>
      <c r="H1048" t="str">
        <f>VLOOKUP(Table14[[#This Row],[menu_id]],Table2[#All],4,0)</f>
        <v>063beecf1419</v>
      </c>
      <c r="I1048">
        <f>VLOOKUP(Table14[[#This Row],[menu_id]],Table2[#All],5,0)</f>
        <v>13.45</v>
      </c>
      <c r="J1048">
        <f>VLOOKUP(Table14[[#This Row],[menu_id]],Table2[#All],6,0)</f>
        <v>11.5</v>
      </c>
      <c r="K1048" t="str">
        <f>VLOOKUP(Table14[[#This Row],[menu_id]],Table2[#All],7,0)</f>
        <v>lunch</v>
      </c>
      <c r="L1048" t="str">
        <f>VLOOKUP(Table14[[#This Row],[menu_id]],Table2[#All],8,0)</f>
        <v>Chicago</v>
      </c>
    </row>
    <row r="1049" spans="1:12" x14ac:dyDescent="0.35">
      <c r="A1049" t="s">
        <v>2267</v>
      </c>
      <c r="B1049" t="s">
        <v>112</v>
      </c>
      <c r="C1049" t="s">
        <v>9</v>
      </c>
      <c r="D1049" t="s">
        <v>2268</v>
      </c>
      <c r="E1049" t="b">
        <v>1</v>
      </c>
      <c r="F1049" s="24">
        <f>VLOOKUP(Table14[[#This Row],[menu_id]],Table2[#All],2,0)</f>
        <v>43564</v>
      </c>
      <c r="G1049" t="str">
        <f>VLOOKUP(Table14[[#This Row],[menu_id]],Table2[#All],3,0)</f>
        <v>5b78a469f6af</v>
      </c>
      <c r="H1049" t="str">
        <f>VLOOKUP(Table14[[#This Row],[menu_id]],Table2[#All],4,0)</f>
        <v>afa55d0e0004</v>
      </c>
      <c r="I1049">
        <f>VLOOKUP(Table14[[#This Row],[menu_id]],Table2[#All],5,0)</f>
        <v>5.99</v>
      </c>
      <c r="J1049">
        <f>VLOOKUP(Table14[[#This Row],[menu_id]],Table2[#All],6,0)</f>
        <v>11.5</v>
      </c>
      <c r="K1049" t="str">
        <f>VLOOKUP(Table14[[#This Row],[menu_id]],Table2[#All],7,0)</f>
        <v>lunch</v>
      </c>
      <c r="L1049" t="str">
        <f>VLOOKUP(Table14[[#This Row],[menu_id]],Table2[#All],8,0)</f>
        <v>Chicago</v>
      </c>
    </row>
    <row r="1050" spans="1:12" x14ac:dyDescent="0.35">
      <c r="A1050" t="s">
        <v>2269</v>
      </c>
      <c r="B1050" t="s">
        <v>12</v>
      </c>
      <c r="C1050" t="s">
        <v>9</v>
      </c>
      <c r="D1050" t="s">
        <v>2270</v>
      </c>
      <c r="E1050" t="b">
        <v>1</v>
      </c>
      <c r="F1050" s="24">
        <f>VLOOKUP(Table14[[#This Row],[menu_id]],Table2[#All],2,0)</f>
        <v>43565</v>
      </c>
      <c r="G1050" t="str">
        <f>VLOOKUP(Table14[[#This Row],[menu_id]],Table2[#All],3,0)</f>
        <v>a96bf3d329be</v>
      </c>
      <c r="H1050" t="str">
        <f>VLOOKUP(Table14[[#This Row],[menu_id]],Table2[#All],4,0)</f>
        <v>b2ef540e3dbe</v>
      </c>
      <c r="I1050">
        <f>VLOOKUP(Table14[[#This Row],[menu_id]],Table2[#All],5,0)</f>
        <v>6.8</v>
      </c>
      <c r="J1050">
        <f>VLOOKUP(Table14[[#This Row],[menu_id]],Table2[#All],6,0)</f>
        <v>10.1</v>
      </c>
      <c r="K1050" t="str">
        <f>VLOOKUP(Table14[[#This Row],[menu_id]],Table2[#All],7,0)</f>
        <v>lunch</v>
      </c>
      <c r="L1050" t="str">
        <f>VLOOKUP(Table14[[#This Row],[menu_id]],Table2[#All],8,0)</f>
        <v>Seattle</v>
      </c>
    </row>
    <row r="1051" spans="1:12" x14ac:dyDescent="0.35">
      <c r="A1051" t="s">
        <v>2271</v>
      </c>
      <c r="B1051" t="s">
        <v>16</v>
      </c>
      <c r="C1051" t="s">
        <v>9</v>
      </c>
      <c r="D1051" t="s">
        <v>2272</v>
      </c>
      <c r="E1051" t="b">
        <v>1</v>
      </c>
      <c r="F1051" s="24">
        <f>VLOOKUP(Table14[[#This Row],[menu_id]],Table2[#All],2,0)</f>
        <v>43567</v>
      </c>
      <c r="G1051" t="str">
        <f>VLOOKUP(Table14[[#This Row],[menu_id]],Table2[#All],3,0)</f>
        <v>3e16e1213da0</v>
      </c>
      <c r="H1051" t="str">
        <f>VLOOKUP(Table14[[#This Row],[menu_id]],Table2[#All],4,0)</f>
        <v>a9974f64e053</v>
      </c>
      <c r="I1051">
        <f>VLOOKUP(Table14[[#This Row],[menu_id]],Table2[#All],5,0)</f>
        <v>4.95</v>
      </c>
      <c r="J1051">
        <f>VLOOKUP(Table14[[#This Row],[menu_id]],Table2[#All],6,0)</f>
        <v>10.1</v>
      </c>
      <c r="K1051" t="str">
        <f>VLOOKUP(Table14[[#This Row],[menu_id]],Table2[#All],7,0)</f>
        <v>lunch</v>
      </c>
      <c r="L1051" t="str">
        <f>VLOOKUP(Table14[[#This Row],[menu_id]],Table2[#All],8,0)</f>
        <v>Seattle</v>
      </c>
    </row>
    <row r="1052" spans="1:12" x14ac:dyDescent="0.35">
      <c r="A1052" t="s">
        <v>2273</v>
      </c>
      <c r="B1052" t="s">
        <v>454</v>
      </c>
      <c r="C1052" t="s">
        <v>9</v>
      </c>
      <c r="D1052" t="s">
        <v>2274</v>
      </c>
      <c r="E1052" t="b">
        <v>1</v>
      </c>
      <c r="F1052" s="24">
        <f>VLOOKUP(Table14[[#This Row],[menu_id]],Table2[#All],2,0)</f>
        <v>43559</v>
      </c>
      <c r="G1052" t="str">
        <f>VLOOKUP(Table14[[#This Row],[menu_id]],Table2[#All],3,0)</f>
        <v>9fd60e7368e1</v>
      </c>
      <c r="H1052" t="str">
        <f>VLOOKUP(Table14[[#This Row],[menu_id]],Table2[#All],4,0)</f>
        <v>a5a1955b27fc</v>
      </c>
      <c r="I1052">
        <f>VLOOKUP(Table14[[#This Row],[menu_id]],Table2[#All],5,0)</f>
        <v>5.5</v>
      </c>
      <c r="J1052">
        <f>VLOOKUP(Table14[[#This Row],[menu_id]],Table2[#All],6,0)</f>
        <v>11.5</v>
      </c>
      <c r="K1052" t="str">
        <f>VLOOKUP(Table14[[#This Row],[menu_id]],Table2[#All],7,0)</f>
        <v>lunch</v>
      </c>
      <c r="L1052" t="str">
        <f>VLOOKUP(Table14[[#This Row],[menu_id]],Table2[#All],8,0)</f>
        <v>Chicago</v>
      </c>
    </row>
    <row r="1053" spans="1:12" x14ac:dyDescent="0.35">
      <c r="A1053" t="s">
        <v>2275</v>
      </c>
      <c r="B1053" t="s">
        <v>72</v>
      </c>
      <c r="C1053" t="s">
        <v>9</v>
      </c>
      <c r="D1053" t="s">
        <v>2276</v>
      </c>
      <c r="E1053" t="b">
        <v>1</v>
      </c>
      <c r="F1053" s="24">
        <f>VLOOKUP(Table14[[#This Row],[menu_id]],Table2[#All],2,0)</f>
        <v>43564</v>
      </c>
      <c r="G1053" t="str">
        <f>VLOOKUP(Table14[[#This Row],[menu_id]],Table2[#All],3,0)</f>
        <v>ee2605cecdb2</v>
      </c>
      <c r="H1053" t="str">
        <f>VLOOKUP(Table14[[#This Row],[menu_id]],Table2[#All],4,0)</f>
        <v>76e224451ab7</v>
      </c>
      <c r="I1053">
        <f>VLOOKUP(Table14[[#This Row],[menu_id]],Table2[#All],5,0)</f>
        <v>5.5</v>
      </c>
      <c r="J1053">
        <f>VLOOKUP(Table14[[#This Row],[menu_id]],Table2[#All],6,0)</f>
        <v>10.1</v>
      </c>
      <c r="K1053" t="str">
        <f>VLOOKUP(Table14[[#This Row],[menu_id]],Table2[#All],7,0)</f>
        <v>lunch</v>
      </c>
      <c r="L1053" t="str">
        <f>VLOOKUP(Table14[[#This Row],[menu_id]],Table2[#All],8,0)</f>
        <v>Seattle</v>
      </c>
    </row>
    <row r="1054" spans="1:12" x14ac:dyDescent="0.35">
      <c r="A1054" t="s">
        <v>2277</v>
      </c>
      <c r="B1054" t="s">
        <v>351</v>
      </c>
      <c r="C1054" t="s">
        <v>9</v>
      </c>
      <c r="D1054" t="s">
        <v>2278</v>
      </c>
      <c r="E1054" t="b">
        <v>1</v>
      </c>
      <c r="F1054" s="24">
        <f>VLOOKUP(Table14[[#This Row],[menu_id]],Table2[#All],2,0)</f>
        <v>43558</v>
      </c>
      <c r="G1054" t="str">
        <f>VLOOKUP(Table14[[#This Row],[menu_id]],Table2[#All],3,0)</f>
        <v>68077af5e4f1</v>
      </c>
      <c r="H1054" t="str">
        <f>VLOOKUP(Table14[[#This Row],[menu_id]],Table2[#All],4,0)</f>
        <v>33da060b427a</v>
      </c>
      <c r="I1054">
        <f>VLOOKUP(Table14[[#This Row],[menu_id]],Table2[#All],5,0)</f>
        <v>5.75</v>
      </c>
      <c r="J1054">
        <f>VLOOKUP(Table14[[#This Row],[menu_id]],Table2[#All],6,0)</f>
        <v>10.1</v>
      </c>
      <c r="K1054" t="str">
        <f>VLOOKUP(Table14[[#This Row],[menu_id]],Table2[#All],7,0)</f>
        <v>lunch</v>
      </c>
      <c r="L1054" t="str">
        <f>VLOOKUP(Table14[[#This Row],[menu_id]],Table2[#All],8,0)</f>
        <v>Seattle</v>
      </c>
    </row>
    <row r="1055" spans="1:12" x14ac:dyDescent="0.35">
      <c r="A1055" t="s">
        <v>2279</v>
      </c>
      <c r="B1055" t="s">
        <v>375</v>
      </c>
      <c r="C1055" t="s">
        <v>9</v>
      </c>
      <c r="D1055" t="s">
        <v>2280</v>
      </c>
      <c r="E1055" t="b">
        <v>1</v>
      </c>
      <c r="F1055" s="24">
        <f>VLOOKUP(Table14[[#This Row],[menu_id]],Table2[#All],2,0)</f>
        <v>43566</v>
      </c>
      <c r="G1055" t="str">
        <f>VLOOKUP(Table14[[#This Row],[menu_id]],Table2[#All],3,0)</f>
        <v>1670a5c33856</v>
      </c>
      <c r="H1055" t="str">
        <f>VLOOKUP(Table14[[#This Row],[menu_id]],Table2[#All],4,0)</f>
        <v>ffcff44b013c</v>
      </c>
      <c r="I1055">
        <f>VLOOKUP(Table14[[#This Row],[menu_id]],Table2[#All],5,0)</f>
        <v>6.25</v>
      </c>
      <c r="J1055">
        <f>VLOOKUP(Table14[[#This Row],[menu_id]],Table2[#All],6,0)</f>
        <v>10.1</v>
      </c>
      <c r="K1055" t="str">
        <f>VLOOKUP(Table14[[#This Row],[menu_id]],Table2[#All],7,0)</f>
        <v>lunch</v>
      </c>
      <c r="L1055" t="str">
        <f>VLOOKUP(Table14[[#This Row],[menu_id]],Table2[#All],8,0)</f>
        <v>Seattle</v>
      </c>
    </row>
    <row r="1056" spans="1:12" x14ac:dyDescent="0.35">
      <c r="A1056" t="s">
        <v>2281</v>
      </c>
      <c r="B1056" t="s">
        <v>211</v>
      </c>
      <c r="C1056" t="s">
        <v>9</v>
      </c>
      <c r="D1056" t="s">
        <v>1803</v>
      </c>
      <c r="E1056" t="b">
        <v>0</v>
      </c>
      <c r="F1056" s="24">
        <f>VLOOKUP(Table14[[#This Row],[menu_id]],Table2[#All],2,0)</f>
        <v>43564</v>
      </c>
      <c r="G1056" t="str">
        <f>VLOOKUP(Table14[[#This Row],[menu_id]],Table2[#All],3,0)</f>
        <v>8c02e5587b5b</v>
      </c>
      <c r="H1056" t="str">
        <f>VLOOKUP(Table14[[#This Row],[menu_id]],Table2[#All],4,0)</f>
        <v>034156a10a72</v>
      </c>
      <c r="I1056">
        <f>VLOOKUP(Table14[[#This Row],[menu_id]],Table2[#All],5,0)</f>
        <v>5.15</v>
      </c>
      <c r="J1056">
        <f>VLOOKUP(Table14[[#This Row],[menu_id]],Table2[#All],6,0)</f>
        <v>11.5</v>
      </c>
      <c r="K1056" t="str">
        <f>VLOOKUP(Table14[[#This Row],[menu_id]],Table2[#All],7,0)</f>
        <v>lunch</v>
      </c>
      <c r="L1056" t="str">
        <f>VLOOKUP(Table14[[#This Row],[menu_id]],Table2[#All],8,0)</f>
        <v>Chicago</v>
      </c>
    </row>
    <row r="1057" spans="1:12" x14ac:dyDescent="0.35">
      <c r="A1057" t="s">
        <v>2282</v>
      </c>
      <c r="B1057" t="s">
        <v>508</v>
      </c>
      <c r="C1057" t="s">
        <v>9</v>
      </c>
      <c r="D1057" t="s">
        <v>2283</v>
      </c>
      <c r="E1057" t="b">
        <v>1</v>
      </c>
      <c r="F1057" s="24">
        <f>VLOOKUP(Table14[[#This Row],[menu_id]],Table2[#All],2,0)</f>
        <v>43557</v>
      </c>
      <c r="G1057" t="str">
        <f>VLOOKUP(Table14[[#This Row],[menu_id]],Table2[#All],3,0)</f>
        <v>adcb80ca9872</v>
      </c>
      <c r="H1057" t="str">
        <f>VLOOKUP(Table14[[#This Row],[menu_id]],Table2[#All],4,0)</f>
        <v>7d8b8e0a0ebb</v>
      </c>
      <c r="I1057">
        <f>VLOOKUP(Table14[[#This Row],[menu_id]],Table2[#All],5,0)</f>
        <v>5.5</v>
      </c>
      <c r="J1057">
        <f>VLOOKUP(Table14[[#This Row],[menu_id]],Table2[#All],6,0)</f>
        <v>10.1</v>
      </c>
      <c r="K1057" t="str">
        <f>VLOOKUP(Table14[[#This Row],[menu_id]],Table2[#All],7,0)</f>
        <v>lunch</v>
      </c>
      <c r="L1057" t="str">
        <f>VLOOKUP(Table14[[#This Row],[menu_id]],Table2[#All],8,0)</f>
        <v>Seattle</v>
      </c>
    </row>
    <row r="1058" spans="1:12" x14ac:dyDescent="0.35">
      <c r="A1058" t="s">
        <v>2284</v>
      </c>
      <c r="B1058" t="s">
        <v>351</v>
      </c>
      <c r="C1058" t="s">
        <v>9</v>
      </c>
      <c r="D1058" t="s">
        <v>2285</v>
      </c>
      <c r="E1058" t="b">
        <v>1</v>
      </c>
      <c r="F1058" s="24">
        <f>VLOOKUP(Table14[[#This Row],[menu_id]],Table2[#All],2,0)</f>
        <v>43558</v>
      </c>
      <c r="G1058" t="str">
        <f>VLOOKUP(Table14[[#This Row],[menu_id]],Table2[#All],3,0)</f>
        <v>68077af5e4f1</v>
      </c>
      <c r="H1058" t="str">
        <f>VLOOKUP(Table14[[#This Row],[menu_id]],Table2[#All],4,0)</f>
        <v>33da060b427a</v>
      </c>
      <c r="I1058">
        <f>VLOOKUP(Table14[[#This Row],[menu_id]],Table2[#All],5,0)</f>
        <v>5.75</v>
      </c>
      <c r="J1058">
        <f>VLOOKUP(Table14[[#This Row],[menu_id]],Table2[#All],6,0)</f>
        <v>10.1</v>
      </c>
      <c r="K1058" t="str">
        <f>VLOOKUP(Table14[[#This Row],[menu_id]],Table2[#All],7,0)</f>
        <v>lunch</v>
      </c>
      <c r="L1058" t="str">
        <f>VLOOKUP(Table14[[#This Row],[menu_id]],Table2[#All],8,0)</f>
        <v>Seattle</v>
      </c>
    </row>
    <row r="1059" spans="1:12" x14ac:dyDescent="0.35">
      <c r="A1059" t="s">
        <v>2286</v>
      </c>
      <c r="B1059" t="s">
        <v>100</v>
      </c>
      <c r="C1059" t="s">
        <v>9</v>
      </c>
      <c r="D1059" t="s">
        <v>2287</v>
      </c>
      <c r="E1059" t="b">
        <v>1</v>
      </c>
      <c r="F1059" s="24">
        <f>VLOOKUP(Table14[[#This Row],[menu_id]],Table2[#All],2,0)</f>
        <v>43564</v>
      </c>
      <c r="G1059" t="str">
        <f>VLOOKUP(Table14[[#This Row],[menu_id]],Table2[#All],3,0)</f>
        <v>d0e4efc702e0</v>
      </c>
      <c r="H1059" t="str">
        <f>VLOOKUP(Table14[[#This Row],[menu_id]],Table2[#All],4,0)</f>
        <v>8cab6275ddb5</v>
      </c>
      <c r="I1059">
        <f>VLOOKUP(Table14[[#This Row],[menu_id]],Table2[#All],5,0)</f>
        <v>5.75</v>
      </c>
      <c r="J1059">
        <f>VLOOKUP(Table14[[#This Row],[menu_id]],Table2[#All],6,0)</f>
        <v>11.5</v>
      </c>
      <c r="K1059" t="str">
        <f>VLOOKUP(Table14[[#This Row],[menu_id]],Table2[#All],7,0)</f>
        <v>lunch</v>
      </c>
      <c r="L1059" t="str">
        <f>VLOOKUP(Table14[[#This Row],[menu_id]],Table2[#All],8,0)</f>
        <v>Chicago</v>
      </c>
    </row>
    <row r="1060" spans="1:12" x14ac:dyDescent="0.35">
      <c r="A1060" t="s">
        <v>2288</v>
      </c>
      <c r="B1060" t="s">
        <v>493</v>
      </c>
      <c r="C1060" t="s">
        <v>9</v>
      </c>
      <c r="D1060" t="s">
        <v>2289</v>
      </c>
      <c r="E1060" t="b">
        <v>1</v>
      </c>
      <c r="F1060" s="24">
        <f>VLOOKUP(Table14[[#This Row],[menu_id]],Table2[#All],2,0)</f>
        <v>43557</v>
      </c>
      <c r="G1060" t="str">
        <f>VLOOKUP(Table14[[#This Row],[menu_id]],Table2[#All],3,0)</f>
        <v>751abed209db</v>
      </c>
      <c r="H1060" t="str">
        <f>VLOOKUP(Table14[[#This Row],[menu_id]],Table2[#All],4,0)</f>
        <v>8537e1327cdb</v>
      </c>
      <c r="I1060">
        <f>VLOOKUP(Table14[[#This Row],[menu_id]],Table2[#All],5,0)</f>
        <v>4.5</v>
      </c>
      <c r="J1060">
        <f>VLOOKUP(Table14[[#This Row],[menu_id]],Table2[#All],6,0)</f>
        <v>10.1</v>
      </c>
      <c r="K1060" t="str">
        <f>VLOOKUP(Table14[[#This Row],[menu_id]],Table2[#All],7,0)</f>
        <v>lunch</v>
      </c>
      <c r="L1060" t="str">
        <f>VLOOKUP(Table14[[#This Row],[menu_id]],Table2[#All],8,0)</f>
        <v>Seattle</v>
      </c>
    </row>
    <row r="1061" spans="1:12" x14ac:dyDescent="0.35">
      <c r="A1061" t="s">
        <v>2290</v>
      </c>
      <c r="B1061" t="s">
        <v>211</v>
      </c>
      <c r="C1061" t="s">
        <v>9</v>
      </c>
      <c r="D1061" t="s">
        <v>2291</v>
      </c>
      <c r="E1061" t="b">
        <v>1</v>
      </c>
      <c r="F1061" s="24">
        <f>VLOOKUP(Table14[[#This Row],[menu_id]],Table2[#All],2,0)</f>
        <v>43564</v>
      </c>
      <c r="G1061" t="str">
        <f>VLOOKUP(Table14[[#This Row],[menu_id]],Table2[#All],3,0)</f>
        <v>8c02e5587b5b</v>
      </c>
      <c r="H1061" t="str">
        <f>VLOOKUP(Table14[[#This Row],[menu_id]],Table2[#All],4,0)</f>
        <v>034156a10a72</v>
      </c>
      <c r="I1061">
        <f>VLOOKUP(Table14[[#This Row],[menu_id]],Table2[#All],5,0)</f>
        <v>5.15</v>
      </c>
      <c r="J1061">
        <f>VLOOKUP(Table14[[#This Row],[menu_id]],Table2[#All],6,0)</f>
        <v>11.5</v>
      </c>
      <c r="K1061" t="str">
        <f>VLOOKUP(Table14[[#This Row],[menu_id]],Table2[#All],7,0)</f>
        <v>lunch</v>
      </c>
      <c r="L1061" t="str">
        <f>VLOOKUP(Table14[[#This Row],[menu_id]],Table2[#All],8,0)</f>
        <v>Chicago</v>
      </c>
    </row>
    <row r="1062" spans="1:12" x14ac:dyDescent="0.35">
      <c r="A1062" t="s">
        <v>2292</v>
      </c>
      <c r="B1062" t="s">
        <v>97</v>
      </c>
      <c r="C1062" t="s">
        <v>9</v>
      </c>
      <c r="D1062" t="s">
        <v>2293</v>
      </c>
      <c r="E1062" t="b">
        <v>1</v>
      </c>
      <c r="F1062" s="24">
        <f>VLOOKUP(Table14[[#This Row],[menu_id]],Table2[#All],2,0)</f>
        <v>43567</v>
      </c>
      <c r="G1062" t="str">
        <f>VLOOKUP(Table14[[#This Row],[menu_id]],Table2[#All],3,0)</f>
        <v>7e1585b970fc</v>
      </c>
      <c r="H1062" t="str">
        <f>VLOOKUP(Table14[[#This Row],[menu_id]],Table2[#All],4,0)</f>
        <v>ea2b63db40ab</v>
      </c>
      <c r="I1062">
        <f>VLOOKUP(Table14[[#This Row],[menu_id]],Table2[#All],5,0)</f>
        <v>7.5399999999999991</v>
      </c>
      <c r="J1062">
        <f>VLOOKUP(Table14[[#This Row],[menu_id]],Table2[#All],6,0)</f>
        <v>11.5</v>
      </c>
      <c r="K1062" t="str">
        <f>VLOOKUP(Table14[[#This Row],[menu_id]],Table2[#All],7,0)</f>
        <v>lunch</v>
      </c>
      <c r="L1062" t="str">
        <f>VLOOKUP(Table14[[#This Row],[menu_id]],Table2[#All],8,0)</f>
        <v>Chicago</v>
      </c>
    </row>
    <row r="1063" spans="1:12" x14ac:dyDescent="0.35">
      <c r="A1063" t="s">
        <v>2294</v>
      </c>
      <c r="B1063" t="s">
        <v>108</v>
      </c>
      <c r="C1063" t="s">
        <v>9</v>
      </c>
      <c r="D1063" t="s">
        <v>2295</v>
      </c>
      <c r="E1063" t="b">
        <v>1</v>
      </c>
      <c r="F1063" s="24">
        <f>VLOOKUP(Table14[[#This Row],[menu_id]],Table2[#All],2,0)</f>
        <v>43565</v>
      </c>
      <c r="G1063" t="str">
        <f>VLOOKUP(Table14[[#This Row],[menu_id]],Table2[#All],3,0)</f>
        <v>c14aa4830177</v>
      </c>
      <c r="H1063" t="str">
        <f>VLOOKUP(Table14[[#This Row],[menu_id]],Table2[#All],4,0)</f>
        <v>7b2a7251b54c</v>
      </c>
      <c r="I1063">
        <f>VLOOKUP(Table14[[#This Row],[menu_id]],Table2[#All],5,0)</f>
        <v>5.95</v>
      </c>
      <c r="J1063">
        <f>VLOOKUP(Table14[[#This Row],[menu_id]],Table2[#All],6,0)</f>
        <v>10.1</v>
      </c>
      <c r="K1063" t="str">
        <f>VLOOKUP(Table14[[#This Row],[menu_id]],Table2[#All],7,0)</f>
        <v>lunch</v>
      </c>
      <c r="L1063" t="str">
        <f>VLOOKUP(Table14[[#This Row],[menu_id]],Table2[#All],8,0)</f>
        <v>Seattle</v>
      </c>
    </row>
    <row r="1064" spans="1:12" x14ac:dyDescent="0.35">
      <c r="A1064" t="s">
        <v>2296</v>
      </c>
      <c r="B1064" t="s">
        <v>351</v>
      </c>
      <c r="C1064" t="s">
        <v>9</v>
      </c>
      <c r="D1064" t="s">
        <v>2297</v>
      </c>
      <c r="E1064" t="b">
        <v>1</v>
      </c>
      <c r="F1064" s="24">
        <f>VLOOKUP(Table14[[#This Row],[menu_id]],Table2[#All],2,0)</f>
        <v>43558</v>
      </c>
      <c r="G1064" t="str">
        <f>VLOOKUP(Table14[[#This Row],[menu_id]],Table2[#All],3,0)</f>
        <v>68077af5e4f1</v>
      </c>
      <c r="H1064" t="str">
        <f>VLOOKUP(Table14[[#This Row],[menu_id]],Table2[#All],4,0)</f>
        <v>33da060b427a</v>
      </c>
      <c r="I1064">
        <f>VLOOKUP(Table14[[#This Row],[menu_id]],Table2[#All],5,0)</f>
        <v>5.75</v>
      </c>
      <c r="J1064">
        <f>VLOOKUP(Table14[[#This Row],[menu_id]],Table2[#All],6,0)</f>
        <v>10.1</v>
      </c>
      <c r="K1064" t="str">
        <f>VLOOKUP(Table14[[#This Row],[menu_id]],Table2[#All],7,0)</f>
        <v>lunch</v>
      </c>
      <c r="L1064" t="str">
        <f>VLOOKUP(Table14[[#This Row],[menu_id]],Table2[#All],8,0)</f>
        <v>Seattle</v>
      </c>
    </row>
    <row r="1065" spans="1:12" x14ac:dyDescent="0.35">
      <c r="A1065" t="s">
        <v>2298</v>
      </c>
      <c r="B1065" t="s">
        <v>289</v>
      </c>
      <c r="C1065" t="s">
        <v>9</v>
      </c>
      <c r="D1065" t="s">
        <v>2299</v>
      </c>
      <c r="E1065" t="b">
        <v>1</v>
      </c>
      <c r="F1065" s="24">
        <f>VLOOKUP(Table14[[#This Row],[menu_id]],Table2[#All],2,0)</f>
        <v>43564</v>
      </c>
      <c r="G1065" t="str">
        <f>VLOOKUP(Table14[[#This Row],[menu_id]],Table2[#All],3,0)</f>
        <v>69ed976fd1ca</v>
      </c>
      <c r="H1065" t="str">
        <f>VLOOKUP(Table14[[#This Row],[menu_id]],Table2[#All],4,0)</f>
        <v>9b76fd08aabf</v>
      </c>
      <c r="I1065">
        <f>VLOOKUP(Table14[[#This Row],[menu_id]],Table2[#All],5,0)</f>
        <v>6.64</v>
      </c>
      <c r="J1065">
        <f>VLOOKUP(Table14[[#This Row],[menu_id]],Table2[#All],6,0)</f>
        <v>11.5</v>
      </c>
      <c r="K1065" t="str">
        <f>VLOOKUP(Table14[[#This Row],[menu_id]],Table2[#All],7,0)</f>
        <v>lunch</v>
      </c>
      <c r="L1065" t="str">
        <f>VLOOKUP(Table14[[#This Row],[menu_id]],Table2[#All],8,0)</f>
        <v>Chicago</v>
      </c>
    </row>
    <row r="1066" spans="1:12" x14ac:dyDescent="0.35">
      <c r="A1066" t="s">
        <v>2300</v>
      </c>
      <c r="B1066" t="s">
        <v>324</v>
      </c>
      <c r="C1066" t="s">
        <v>9</v>
      </c>
      <c r="D1066" t="s">
        <v>2301</v>
      </c>
      <c r="E1066" t="b">
        <v>0</v>
      </c>
      <c r="F1066" s="24">
        <f>VLOOKUP(Table14[[#This Row],[menu_id]],Table2[#All],2,0)</f>
        <v>43558</v>
      </c>
      <c r="G1066" t="str">
        <f>VLOOKUP(Table14[[#This Row],[menu_id]],Table2[#All],3,0)</f>
        <v>1028a38ad71e</v>
      </c>
      <c r="H1066" t="str">
        <f>VLOOKUP(Table14[[#This Row],[menu_id]],Table2[#All],4,0)</f>
        <v>7d8b8e0a0ebb</v>
      </c>
      <c r="I1066">
        <f>VLOOKUP(Table14[[#This Row],[menu_id]],Table2[#All],5,0)</f>
        <v>5.5</v>
      </c>
      <c r="J1066">
        <f>VLOOKUP(Table14[[#This Row],[menu_id]],Table2[#All],6,0)</f>
        <v>10.1</v>
      </c>
      <c r="K1066" t="str">
        <f>VLOOKUP(Table14[[#This Row],[menu_id]],Table2[#All],7,0)</f>
        <v>lunch</v>
      </c>
      <c r="L1066" t="str">
        <f>VLOOKUP(Table14[[#This Row],[menu_id]],Table2[#All],8,0)</f>
        <v>Seattle</v>
      </c>
    </row>
    <row r="1067" spans="1:12" x14ac:dyDescent="0.35">
      <c r="A1067" t="s">
        <v>2302</v>
      </c>
      <c r="B1067" t="s">
        <v>108</v>
      </c>
      <c r="C1067" t="s">
        <v>9</v>
      </c>
      <c r="D1067" t="s">
        <v>2303</v>
      </c>
      <c r="E1067" t="b">
        <v>1</v>
      </c>
      <c r="F1067" s="24">
        <f>VLOOKUP(Table14[[#This Row],[menu_id]],Table2[#All],2,0)</f>
        <v>43565</v>
      </c>
      <c r="G1067" t="str">
        <f>VLOOKUP(Table14[[#This Row],[menu_id]],Table2[#All],3,0)</f>
        <v>c14aa4830177</v>
      </c>
      <c r="H1067" t="str">
        <f>VLOOKUP(Table14[[#This Row],[menu_id]],Table2[#All],4,0)</f>
        <v>7b2a7251b54c</v>
      </c>
      <c r="I1067">
        <f>VLOOKUP(Table14[[#This Row],[menu_id]],Table2[#All],5,0)</f>
        <v>5.95</v>
      </c>
      <c r="J1067">
        <f>VLOOKUP(Table14[[#This Row],[menu_id]],Table2[#All],6,0)</f>
        <v>10.1</v>
      </c>
      <c r="K1067" t="str">
        <f>VLOOKUP(Table14[[#This Row],[menu_id]],Table2[#All],7,0)</f>
        <v>lunch</v>
      </c>
      <c r="L1067" t="str">
        <f>VLOOKUP(Table14[[#This Row],[menu_id]],Table2[#All],8,0)</f>
        <v>Seattle</v>
      </c>
    </row>
    <row r="1068" spans="1:12" x14ac:dyDescent="0.35">
      <c r="A1068" t="s">
        <v>2304</v>
      </c>
      <c r="B1068" t="s">
        <v>563</v>
      </c>
      <c r="C1068" t="s">
        <v>9</v>
      </c>
      <c r="D1068" t="s">
        <v>2305</v>
      </c>
      <c r="E1068" t="b">
        <v>1</v>
      </c>
      <c r="F1068" s="24">
        <f>VLOOKUP(Table14[[#This Row],[menu_id]],Table2[#All],2,0)</f>
        <v>43567</v>
      </c>
      <c r="G1068" t="str">
        <f>VLOOKUP(Table14[[#This Row],[menu_id]],Table2[#All],3,0)</f>
        <v>7f1dfb16d132</v>
      </c>
      <c r="H1068" t="str">
        <f>VLOOKUP(Table14[[#This Row],[menu_id]],Table2[#All],4,0)</f>
        <v>2bab1f6cc3e1</v>
      </c>
      <c r="I1068">
        <f>VLOOKUP(Table14[[#This Row],[menu_id]],Table2[#All],5,0)</f>
        <v>7</v>
      </c>
      <c r="J1068">
        <f>VLOOKUP(Table14[[#This Row],[menu_id]],Table2[#All],6,0)</f>
        <v>11.5</v>
      </c>
      <c r="K1068" t="str">
        <f>VLOOKUP(Table14[[#This Row],[menu_id]],Table2[#All],7,0)</f>
        <v>lunch</v>
      </c>
      <c r="L1068" t="str">
        <f>VLOOKUP(Table14[[#This Row],[menu_id]],Table2[#All],8,0)</f>
        <v>Chicago</v>
      </c>
    </row>
    <row r="1069" spans="1:12" x14ac:dyDescent="0.35">
      <c r="A1069" t="s">
        <v>2306</v>
      </c>
      <c r="B1069" t="s">
        <v>192</v>
      </c>
      <c r="C1069" t="s">
        <v>9</v>
      </c>
      <c r="D1069" t="s">
        <v>2307</v>
      </c>
      <c r="E1069" t="b">
        <v>1</v>
      </c>
      <c r="F1069" s="24">
        <f>VLOOKUP(Table14[[#This Row],[menu_id]],Table2[#All],2,0)</f>
        <v>43566</v>
      </c>
      <c r="G1069" t="str">
        <f>VLOOKUP(Table14[[#This Row],[menu_id]],Table2[#All],3,0)</f>
        <v>a344675dde7b</v>
      </c>
      <c r="H1069" t="str">
        <f>VLOOKUP(Table14[[#This Row],[menu_id]],Table2[#All],4,0)</f>
        <v>0089c404e5a2</v>
      </c>
      <c r="I1069">
        <f>VLOOKUP(Table14[[#This Row],[menu_id]],Table2[#All],5,0)</f>
        <v>6</v>
      </c>
      <c r="J1069">
        <f>VLOOKUP(Table14[[#This Row],[menu_id]],Table2[#All],6,0)</f>
        <v>10.1</v>
      </c>
      <c r="K1069" t="str">
        <f>VLOOKUP(Table14[[#This Row],[menu_id]],Table2[#All],7,0)</f>
        <v>lunch</v>
      </c>
      <c r="L1069" t="str">
        <f>VLOOKUP(Table14[[#This Row],[menu_id]],Table2[#All],8,0)</f>
        <v>Seattle</v>
      </c>
    </row>
    <row r="1070" spans="1:12" x14ac:dyDescent="0.35">
      <c r="A1070" t="s">
        <v>2308</v>
      </c>
      <c r="B1070" t="s">
        <v>108</v>
      </c>
      <c r="C1070" t="s">
        <v>9</v>
      </c>
      <c r="D1070" t="s">
        <v>2309</v>
      </c>
      <c r="E1070" t="b">
        <v>1</v>
      </c>
      <c r="F1070" s="24">
        <f>VLOOKUP(Table14[[#This Row],[menu_id]],Table2[#All],2,0)</f>
        <v>43565</v>
      </c>
      <c r="G1070" t="str">
        <f>VLOOKUP(Table14[[#This Row],[menu_id]],Table2[#All],3,0)</f>
        <v>c14aa4830177</v>
      </c>
      <c r="H1070" t="str">
        <f>VLOOKUP(Table14[[#This Row],[menu_id]],Table2[#All],4,0)</f>
        <v>7b2a7251b54c</v>
      </c>
      <c r="I1070">
        <f>VLOOKUP(Table14[[#This Row],[menu_id]],Table2[#All],5,0)</f>
        <v>5.95</v>
      </c>
      <c r="J1070">
        <f>VLOOKUP(Table14[[#This Row],[menu_id]],Table2[#All],6,0)</f>
        <v>10.1</v>
      </c>
      <c r="K1070" t="str">
        <f>VLOOKUP(Table14[[#This Row],[menu_id]],Table2[#All],7,0)</f>
        <v>lunch</v>
      </c>
      <c r="L1070" t="str">
        <f>VLOOKUP(Table14[[#This Row],[menu_id]],Table2[#All],8,0)</f>
        <v>Seattle</v>
      </c>
    </row>
    <row r="1071" spans="1:12" x14ac:dyDescent="0.35">
      <c r="A1071" t="s">
        <v>2310</v>
      </c>
      <c r="B1071" t="s">
        <v>563</v>
      </c>
      <c r="C1071" t="s">
        <v>9</v>
      </c>
      <c r="D1071" t="s">
        <v>2311</v>
      </c>
      <c r="E1071" t="b">
        <v>1</v>
      </c>
      <c r="F1071" s="24">
        <f>VLOOKUP(Table14[[#This Row],[menu_id]],Table2[#All],2,0)</f>
        <v>43567</v>
      </c>
      <c r="G1071" t="str">
        <f>VLOOKUP(Table14[[#This Row],[menu_id]],Table2[#All],3,0)</f>
        <v>7f1dfb16d132</v>
      </c>
      <c r="H1071" t="str">
        <f>VLOOKUP(Table14[[#This Row],[menu_id]],Table2[#All],4,0)</f>
        <v>2bab1f6cc3e1</v>
      </c>
      <c r="I1071">
        <f>VLOOKUP(Table14[[#This Row],[menu_id]],Table2[#All],5,0)</f>
        <v>7</v>
      </c>
      <c r="J1071">
        <f>VLOOKUP(Table14[[#This Row],[menu_id]],Table2[#All],6,0)</f>
        <v>11.5</v>
      </c>
      <c r="K1071" t="str">
        <f>VLOOKUP(Table14[[#This Row],[menu_id]],Table2[#All],7,0)</f>
        <v>lunch</v>
      </c>
      <c r="L1071" t="str">
        <f>VLOOKUP(Table14[[#This Row],[menu_id]],Table2[#All],8,0)</f>
        <v>Chicago</v>
      </c>
    </row>
    <row r="1072" spans="1:12" x14ac:dyDescent="0.35">
      <c r="A1072" t="s">
        <v>2312</v>
      </c>
      <c r="B1072" t="s">
        <v>250</v>
      </c>
      <c r="C1072" t="s">
        <v>9</v>
      </c>
      <c r="D1072" t="s">
        <v>2313</v>
      </c>
      <c r="E1072" t="b">
        <v>1</v>
      </c>
      <c r="F1072" s="24">
        <f>VLOOKUP(Table14[[#This Row],[menu_id]],Table2[#All],2,0)</f>
        <v>43556</v>
      </c>
      <c r="G1072" t="str">
        <f>VLOOKUP(Table14[[#This Row],[menu_id]],Table2[#All],3,0)</f>
        <v>e6da5a382bb7</v>
      </c>
      <c r="H1072" t="str">
        <f>VLOOKUP(Table14[[#This Row],[menu_id]],Table2[#All],4,0)</f>
        <v>ffcff44b013c</v>
      </c>
      <c r="I1072">
        <f>VLOOKUP(Table14[[#This Row],[menu_id]],Table2[#All],5,0)</f>
        <v>5.25</v>
      </c>
      <c r="J1072">
        <f>VLOOKUP(Table14[[#This Row],[menu_id]],Table2[#All],6,0)</f>
        <v>10.1</v>
      </c>
      <c r="K1072" t="str">
        <f>VLOOKUP(Table14[[#This Row],[menu_id]],Table2[#All],7,0)</f>
        <v>lunch</v>
      </c>
      <c r="L1072" t="str">
        <f>VLOOKUP(Table14[[#This Row],[menu_id]],Table2[#All],8,0)</f>
        <v>Seattle</v>
      </c>
    </row>
    <row r="1073" spans="1:12" x14ac:dyDescent="0.35">
      <c r="A1073" t="s">
        <v>2314</v>
      </c>
      <c r="B1073" t="s">
        <v>192</v>
      </c>
      <c r="C1073" t="s">
        <v>9</v>
      </c>
      <c r="D1073" t="s">
        <v>2315</v>
      </c>
      <c r="E1073" t="b">
        <v>1</v>
      </c>
      <c r="F1073" s="24">
        <f>VLOOKUP(Table14[[#This Row],[menu_id]],Table2[#All],2,0)</f>
        <v>43566</v>
      </c>
      <c r="G1073" t="str">
        <f>VLOOKUP(Table14[[#This Row],[menu_id]],Table2[#All],3,0)</f>
        <v>a344675dde7b</v>
      </c>
      <c r="H1073" t="str">
        <f>VLOOKUP(Table14[[#This Row],[menu_id]],Table2[#All],4,0)</f>
        <v>0089c404e5a2</v>
      </c>
      <c r="I1073">
        <f>VLOOKUP(Table14[[#This Row],[menu_id]],Table2[#All],5,0)</f>
        <v>6</v>
      </c>
      <c r="J1073">
        <f>VLOOKUP(Table14[[#This Row],[menu_id]],Table2[#All],6,0)</f>
        <v>10.1</v>
      </c>
      <c r="K1073" t="str">
        <f>VLOOKUP(Table14[[#This Row],[menu_id]],Table2[#All],7,0)</f>
        <v>lunch</v>
      </c>
      <c r="L1073" t="str">
        <f>VLOOKUP(Table14[[#This Row],[menu_id]],Table2[#All],8,0)</f>
        <v>Seattle</v>
      </c>
    </row>
    <row r="1074" spans="1:12" x14ac:dyDescent="0.35">
      <c r="A1074" t="s">
        <v>2316</v>
      </c>
      <c r="B1074" t="s">
        <v>8</v>
      </c>
      <c r="C1074" t="s">
        <v>9</v>
      </c>
      <c r="D1074" t="s">
        <v>2317</v>
      </c>
      <c r="E1074" t="b">
        <v>1</v>
      </c>
      <c r="F1074" s="24">
        <f>VLOOKUP(Table14[[#This Row],[menu_id]],Table2[#All],2,0)</f>
        <v>43566</v>
      </c>
      <c r="G1074" t="str">
        <f>VLOOKUP(Table14[[#This Row],[menu_id]],Table2[#All],3,0)</f>
        <v>e40c412711c8</v>
      </c>
      <c r="H1074" t="str">
        <f>VLOOKUP(Table14[[#This Row],[menu_id]],Table2[#All],4,0)</f>
        <v>af725ef93704</v>
      </c>
      <c r="I1074">
        <f>VLOOKUP(Table14[[#This Row],[menu_id]],Table2[#All],5,0)</f>
        <v>5.5</v>
      </c>
      <c r="J1074">
        <f>VLOOKUP(Table14[[#This Row],[menu_id]],Table2[#All],6,0)</f>
        <v>10.1</v>
      </c>
      <c r="K1074" t="str">
        <f>VLOOKUP(Table14[[#This Row],[menu_id]],Table2[#All],7,0)</f>
        <v>lunch</v>
      </c>
      <c r="L1074" t="str">
        <f>VLOOKUP(Table14[[#This Row],[menu_id]],Table2[#All],8,0)</f>
        <v>Seattle</v>
      </c>
    </row>
    <row r="1075" spans="1:12" x14ac:dyDescent="0.35">
      <c r="A1075" t="s">
        <v>2318</v>
      </c>
      <c r="B1075" t="s">
        <v>8</v>
      </c>
      <c r="C1075" t="s">
        <v>9</v>
      </c>
      <c r="D1075" t="s">
        <v>2319</v>
      </c>
      <c r="E1075" t="b">
        <v>1</v>
      </c>
      <c r="F1075" s="24">
        <f>VLOOKUP(Table14[[#This Row],[menu_id]],Table2[#All],2,0)</f>
        <v>43566</v>
      </c>
      <c r="G1075" t="str">
        <f>VLOOKUP(Table14[[#This Row],[menu_id]],Table2[#All],3,0)</f>
        <v>e40c412711c8</v>
      </c>
      <c r="H1075" t="str">
        <f>VLOOKUP(Table14[[#This Row],[menu_id]],Table2[#All],4,0)</f>
        <v>af725ef93704</v>
      </c>
      <c r="I1075">
        <f>VLOOKUP(Table14[[#This Row],[menu_id]],Table2[#All],5,0)</f>
        <v>5.5</v>
      </c>
      <c r="J1075">
        <f>VLOOKUP(Table14[[#This Row],[menu_id]],Table2[#All],6,0)</f>
        <v>10.1</v>
      </c>
      <c r="K1075" t="str">
        <f>VLOOKUP(Table14[[#This Row],[menu_id]],Table2[#All],7,0)</f>
        <v>lunch</v>
      </c>
      <c r="L1075" t="str">
        <f>VLOOKUP(Table14[[#This Row],[menu_id]],Table2[#All],8,0)</f>
        <v>Seattle</v>
      </c>
    </row>
    <row r="1076" spans="1:12" x14ac:dyDescent="0.35">
      <c r="A1076" t="s">
        <v>2320</v>
      </c>
      <c r="B1076" t="s">
        <v>175</v>
      </c>
      <c r="C1076" t="s">
        <v>9</v>
      </c>
      <c r="D1076" t="s">
        <v>2321</v>
      </c>
      <c r="E1076" t="b">
        <v>0</v>
      </c>
      <c r="F1076" s="24">
        <f>VLOOKUP(Table14[[#This Row],[menu_id]],Table2[#All],2,0)</f>
        <v>43556</v>
      </c>
      <c r="G1076" t="str">
        <f>VLOOKUP(Table14[[#This Row],[menu_id]],Table2[#All],3,0)</f>
        <v>aea08a81b9f2</v>
      </c>
      <c r="H1076" t="str">
        <f>VLOOKUP(Table14[[#This Row],[menu_id]],Table2[#All],4,0)</f>
        <v>a969c477134f</v>
      </c>
      <c r="I1076">
        <f>VLOOKUP(Table14[[#This Row],[menu_id]],Table2[#All],5,0)</f>
        <v>11</v>
      </c>
      <c r="J1076">
        <f>VLOOKUP(Table14[[#This Row],[menu_id]],Table2[#All],6,0)</f>
        <v>11.5</v>
      </c>
      <c r="K1076" t="str">
        <f>VLOOKUP(Table14[[#This Row],[menu_id]],Table2[#All],7,0)</f>
        <v>lunch</v>
      </c>
      <c r="L1076" t="str">
        <f>VLOOKUP(Table14[[#This Row],[menu_id]],Table2[#All],8,0)</f>
        <v>Chicago</v>
      </c>
    </row>
    <row r="1077" spans="1:12" x14ac:dyDescent="0.35">
      <c r="A1077" t="s">
        <v>2322</v>
      </c>
      <c r="B1077" t="s">
        <v>81</v>
      </c>
      <c r="C1077" t="s">
        <v>9</v>
      </c>
      <c r="D1077" t="s">
        <v>2323</v>
      </c>
      <c r="E1077" t="b">
        <v>1</v>
      </c>
      <c r="F1077" s="24">
        <f>VLOOKUP(Table14[[#This Row],[menu_id]],Table2[#All],2,0)</f>
        <v>43564</v>
      </c>
      <c r="G1077" t="str">
        <f>VLOOKUP(Table14[[#This Row],[menu_id]],Table2[#All],3,0)</f>
        <v>9adf6d17e5a9</v>
      </c>
      <c r="H1077" t="str">
        <f>VLOOKUP(Table14[[#This Row],[menu_id]],Table2[#All],4,0)</f>
        <v>ad304fb4f951</v>
      </c>
      <c r="I1077">
        <f>VLOOKUP(Table14[[#This Row],[menu_id]],Table2[#All],5,0)</f>
        <v>6.25</v>
      </c>
      <c r="J1077">
        <f>VLOOKUP(Table14[[#This Row],[menu_id]],Table2[#All],6,0)</f>
        <v>10.1</v>
      </c>
      <c r="K1077" t="str">
        <f>VLOOKUP(Table14[[#This Row],[menu_id]],Table2[#All],7,0)</f>
        <v>lunch</v>
      </c>
      <c r="L1077" t="str">
        <f>VLOOKUP(Table14[[#This Row],[menu_id]],Table2[#All],8,0)</f>
        <v>Seattle</v>
      </c>
    </row>
    <row r="1078" spans="1:12" x14ac:dyDescent="0.35">
      <c r="A1078" t="s">
        <v>2324</v>
      </c>
      <c r="B1078" t="s">
        <v>493</v>
      </c>
      <c r="C1078" t="s">
        <v>9</v>
      </c>
      <c r="D1078" t="s">
        <v>1657</v>
      </c>
      <c r="E1078" t="b">
        <v>1</v>
      </c>
      <c r="F1078" s="24">
        <f>VLOOKUP(Table14[[#This Row],[menu_id]],Table2[#All],2,0)</f>
        <v>43557</v>
      </c>
      <c r="G1078" t="str">
        <f>VLOOKUP(Table14[[#This Row],[menu_id]],Table2[#All],3,0)</f>
        <v>751abed209db</v>
      </c>
      <c r="H1078" t="str">
        <f>VLOOKUP(Table14[[#This Row],[menu_id]],Table2[#All],4,0)</f>
        <v>8537e1327cdb</v>
      </c>
      <c r="I1078">
        <f>VLOOKUP(Table14[[#This Row],[menu_id]],Table2[#All],5,0)</f>
        <v>4.5</v>
      </c>
      <c r="J1078">
        <f>VLOOKUP(Table14[[#This Row],[menu_id]],Table2[#All],6,0)</f>
        <v>10.1</v>
      </c>
      <c r="K1078" t="str">
        <f>VLOOKUP(Table14[[#This Row],[menu_id]],Table2[#All],7,0)</f>
        <v>lunch</v>
      </c>
      <c r="L1078" t="str">
        <f>VLOOKUP(Table14[[#This Row],[menu_id]],Table2[#All],8,0)</f>
        <v>Seattle</v>
      </c>
    </row>
    <row r="1079" spans="1:12" x14ac:dyDescent="0.35">
      <c r="A1079" t="s">
        <v>2325</v>
      </c>
      <c r="B1079" t="s">
        <v>351</v>
      </c>
      <c r="C1079" t="s">
        <v>9</v>
      </c>
      <c r="D1079" t="s">
        <v>2326</v>
      </c>
      <c r="E1079" t="b">
        <v>1</v>
      </c>
      <c r="F1079" s="24">
        <f>VLOOKUP(Table14[[#This Row],[menu_id]],Table2[#All],2,0)</f>
        <v>43558</v>
      </c>
      <c r="G1079" t="str">
        <f>VLOOKUP(Table14[[#This Row],[menu_id]],Table2[#All],3,0)</f>
        <v>68077af5e4f1</v>
      </c>
      <c r="H1079" t="str">
        <f>VLOOKUP(Table14[[#This Row],[menu_id]],Table2[#All],4,0)</f>
        <v>33da060b427a</v>
      </c>
      <c r="I1079">
        <f>VLOOKUP(Table14[[#This Row],[menu_id]],Table2[#All],5,0)</f>
        <v>5.75</v>
      </c>
      <c r="J1079">
        <f>VLOOKUP(Table14[[#This Row],[menu_id]],Table2[#All],6,0)</f>
        <v>10.1</v>
      </c>
      <c r="K1079" t="str">
        <f>VLOOKUP(Table14[[#This Row],[menu_id]],Table2[#All],7,0)</f>
        <v>lunch</v>
      </c>
      <c r="L1079" t="str">
        <f>VLOOKUP(Table14[[#This Row],[menu_id]],Table2[#All],8,0)</f>
        <v>Seattle</v>
      </c>
    </row>
    <row r="1080" spans="1:12" x14ac:dyDescent="0.35">
      <c r="A1080" t="s">
        <v>2327</v>
      </c>
      <c r="B1080" t="s">
        <v>20</v>
      </c>
      <c r="C1080" t="s">
        <v>9</v>
      </c>
      <c r="D1080" t="s">
        <v>2328</v>
      </c>
      <c r="E1080" t="b">
        <v>1</v>
      </c>
      <c r="F1080" s="24">
        <f>VLOOKUP(Table14[[#This Row],[menu_id]],Table2[#All],2,0)</f>
        <v>43557</v>
      </c>
      <c r="G1080" t="str">
        <f>VLOOKUP(Table14[[#This Row],[menu_id]],Table2[#All],3,0)</f>
        <v>59c228acd21f</v>
      </c>
      <c r="H1080" t="str">
        <f>VLOOKUP(Table14[[#This Row],[menu_id]],Table2[#All],4,0)</f>
        <v>ffcff44b013c</v>
      </c>
      <c r="I1080">
        <f>VLOOKUP(Table14[[#This Row],[menu_id]],Table2[#All],5,0)</f>
        <v>5.25</v>
      </c>
      <c r="J1080">
        <f>VLOOKUP(Table14[[#This Row],[menu_id]],Table2[#All],6,0)</f>
        <v>10.1</v>
      </c>
      <c r="K1080" t="str">
        <f>VLOOKUP(Table14[[#This Row],[menu_id]],Table2[#All],7,0)</f>
        <v>lunch</v>
      </c>
      <c r="L1080" t="str">
        <f>VLOOKUP(Table14[[#This Row],[menu_id]],Table2[#All],8,0)</f>
        <v>Seattle</v>
      </c>
    </row>
    <row r="1081" spans="1:12" x14ac:dyDescent="0.35">
      <c r="A1081" t="s">
        <v>2329</v>
      </c>
      <c r="B1081" t="s">
        <v>72</v>
      </c>
      <c r="C1081" t="s">
        <v>9</v>
      </c>
      <c r="D1081" t="s">
        <v>2330</v>
      </c>
      <c r="E1081" t="b">
        <v>1</v>
      </c>
      <c r="F1081" s="24">
        <f>VLOOKUP(Table14[[#This Row],[menu_id]],Table2[#All],2,0)</f>
        <v>43564</v>
      </c>
      <c r="G1081" t="str">
        <f>VLOOKUP(Table14[[#This Row],[menu_id]],Table2[#All],3,0)</f>
        <v>ee2605cecdb2</v>
      </c>
      <c r="H1081" t="str">
        <f>VLOOKUP(Table14[[#This Row],[menu_id]],Table2[#All],4,0)</f>
        <v>76e224451ab7</v>
      </c>
      <c r="I1081">
        <f>VLOOKUP(Table14[[#This Row],[menu_id]],Table2[#All],5,0)</f>
        <v>5.5</v>
      </c>
      <c r="J1081">
        <f>VLOOKUP(Table14[[#This Row],[menu_id]],Table2[#All],6,0)</f>
        <v>10.1</v>
      </c>
      <c r="K1081" t="str">
        <f>VLOOKUP(Table14[[#This Row],[menu_id]],Table2[#All],7,0)</f>
        <v>lunch</v>
      </c>
      <c r="L1081" t="str">
        <f>VLOOKUP(Table14[[#This Row],[menu_id]],Table2[#All],8,0)</f>
        <v>Seattle</v>
      </c>
    </row>
    <row r="1082" spans="1:12" x14ac:dyDescent="0.35">
      <c r="A1082" t="s">
        <v>2331</v>
      </c>
      <c r="B1082" t="s">
        <v>52</v>
      </c>
      <c r="C1082" t="s">
        <v>9</v>
      </c>
      <c r="D1082" t="s">
        <v>2332</v>
      </c>
      <c r="E1082" t="b">
        <v>1</v>
      </c>
      <c r="F1082" s="24">
        <f>VLOOKUP(Table14[[#This Row],[menu_id]],Table2[#All],2,0)</f>
        <v>43557</v>
      </c>
      <c r="G1082" t="str">
        <f>VLOOKUP(Table14[[#This Row],[menu_id]],Table2[#All],3,0)</f>
        <v>99dbc3b2d75c</v>
      </c>
      <c r="H1082" t="str">
        <f>VLOOKUP(Table14[[#This Row],[menu_id]],Table2[#All],4,0)</f>
        <v>d7730782fbfb</v>
      </c>
      <c r="I1082">
        <f>VLOOKUP(Table14[[#This Row],[menu_id]],Table2[#All],5,0)</f>
        <v>5.75</v>
      </c>
      <c r="J1082">
        <f>VLOOKUP(Table14[[#This Row],[menu_id]],Table2[#All],6,0)</f>
        <v>10.1</v>
      </c>
      <c r="K1082" t="str">
        <f>VLOOKUP(Table14[[#This Row],[menu_id]],Table2[#All],7,0)</f>
        <v>lunch</v>
      </c>
      <c r="L1082" t="str">
        <f>VLOOKUP(Table14[[#This Row],[menu_id]],Table2[#All],8,0)</f>
        <v>Seattle</v>
      </c>
    </row>
    <row r="1083" spans="1:12" x14ac:dyDescent="0.35">
      <c r="A1083" t="s">
        <v>2333</v>
      </c>
      <c r="B1083" t="s">
        <v>12</v>
      </c>
      <c r="C1083" t="s">
        <v>9</v>
      </c>
      <c r="D1083" t="s">
        <v>2334</v>
      </c>
      <c r="E1083" t="b">
        <v>1</v>
      </c>
      <c r="F1083" s="24">
        <f>VLOOKUP(Table14[[#This Row],[menu_id]],Table2[#All],2,0)</f>
        <v>43565</v>
      </c>
      <c r="G1083" t="str">
        <f>VLOOKUP(Table14[[#This Row],[menu_id]],Table2[#All],3,0)</f>
        <v>a96bf3d329be</v>
      </c>
      <c r="H1083" t="str">
        <f>VLOOKUP(Table14[[#This Row],[menu_id]],Table2[#All],4,0)</f>
        <v>b2ef540e3dbe</v>
      </c>
      <c r="I1083">
        <f>VLOOKUP(Table14[[#This Row],[menu_id]],Table2[#All],5,0)</f>
        <v>6.8</v>
      </c>
      <c r="J1083">
        <f>VLOOKUP(Table14[[#This Row],[menu_id]],Table2[#All],6,0)</f>
        <v>10.1</v>
      </c>
      <c r="K1083" t="str">
        <f>VLOOKUP(Table14[[#This Row],[menu_id]],Table2[#All],7,0)</f>
        <v>lunch</v>
      </c>
      <c r="L1083" t="str">
        <f>VLOOKUP(Table14[[#This Row],[menu_id]],Table2[#All],8,0)</f>
        <v>Seattle</v>
      </c>
    </row>
    <row r="1084" spans="1:12" x14ac:dyDescent="0.35">
      <c r="A1084" t="s">
        <v>2335</v>
      </c>
      <c r="B1084" t="s">
        <v>52</v>
      </c>
      <c r="C1084" t="s">
        <v>9</v>
      </c>
      <c r="D1084" t="s">
        <v>2336</v>
      </c>
      <c r="E1084" t="b">
        <v>1</v>
      </c>
      <c r="F1084" s="24">
        <f>VLOOKUP(Table14[[#This Row],[menu_id]],Table2[#All],2,0)</f>
        <v>43557</v>
      </c>
      <c r="G1084" t="str">
        <f>VLOOKUP(Table14[[#This Row],[menu_id]],Table2[#All],3,0)</f>
        <v>99dbc3b2d75c</v>
      </c>
      <c r="H1084" t="str">
        <f>VLOOKUP(Table14[[#This Row],[menu_id]],Table2[#All],4,0)</f>
        <v>d7730782fbfb</v>
      </c>
      <c r="I1084">
        <f>VLOOKUP(Table14[[#This Row],[menu_id]],Table2[#All],5,0)</f>
        <v>5.75</v>
      </c>
      <c r="J1084">
        <f>VLOOKUP(Table14[[#This Row],[menu_id]],Table2[#All],6,0)</f>
        <v>10.1</v>
      </c>
      <c r="K1084" t="str">
        <f>VLOOKUP(Table14[[#This Row],[menu_id]],Table2[#All],7,0)</f>
        <v>lunch</v>
      </c>
      <c r="L1084" t="str">
        <f>VLOOKUP(Table14[[#This Row],[menu_id]],Table2[#All],8,0)</f>
        <v>Seattle</v>
      </c>
    </row>
    <row r="1085" spans="1:12" x14ac:dyDescent="0.35">
      <c r="A1085" t="s">
        <v>2337</v>
      </c>
      <c r="B1085" t="s">
        <v>346</v>
      </c>
      <c r="C1085" t="s">
        <v>9</v>
      </c>
      <c r="D1085" t="s">
        <v>2338</v>
      </c>
      <c r="E1085" t="b">
        <v>1</v>
      </c>
      <c r="F1085" s="24">
        <f>VLOOKUP(Table14[[#This Row],[menu_id]],Table2[#All],2,0)</f>
        <v>43564</v>
      </c>
      <c r="G1085" t="str">
        <f>VLOOKUP(Table14[[#This Row],[menu_id]],Table2[#All],3,0)</f>
        <v>e310c04649e0</v>
      </c>
      <c r="H1085" t="str">
        <f>VLOOKUP(Table14[[#This Row],[menu_id]],Table2[#All],4,0)</f>
        <v>340fb85a346c</v>
      </c>
      <c r="I1085">
        <f>VLOOKUP(Table14[[#This Row],[menu_id]],Table2[#All],5,0)</f>
        <v>5.8</v>
      </c>
      <c r="J1085">
        <f>VLOOKUP(Table14[[#This Row],[menu_id]],Table2[#All],6,0)</f>
        <v>10.1</v>
      </c>
      <c r="K1085" t="str">
        <f>VLOOKUP(Table14[[#This Row],[menu_id]],Table2[#All],7,0)</f>
        <v>lunch</v>
      </c>
      <c r="L1085" t="str">
        <f>VLOOKUP(Table14[[#This Row],[menu_id]],Table2[#All],8,0)</f>
        <v>Seattle</v>
      </c>
    </row>
    <row r="1086" spans="1:12" x14ac:dyDescent="0.35">
      <c r="A1086" t="s">
        <v>2339</v>
      </c>
      <c r="B1086" t="s">
        <v>392</v>
      </c>
      <c r="C1086" t="s">
        <v>9</v>
      </c>
      <c r="D1086" t="s">
        <v>2340</v>
      </c>
      <c r="E1086" t="b">
        <v>1</v>
      </c>
      <c r="F1086" s="24">
        <f>VLOOKUP(Table14[[#This Row],[menu_id]],Table2[#All],2,0)</f>
        <v>43558</v>
      </c>
      <c r="G1086" t="str">
        <f>VLOOKUP(Table14[[#This Row],[menu_id]],Table2[#All],3,0)</f>
        <v>c596bd066504</v>
      </c>
      <c r="H1086" t="str">
        <f>VLOOKUP(Table14[[#This Row],[menu_id]],Table2[#All],4,0)</f>
        <v>dc7ee572a932</v>
      </c>
      <c r="I1086">
        <f>VLOOKUP(Table14[[#This Row],[menu_id]],Table2[#All],5,0)</f>
        <v>6.5</v>
      </c>
      <c r="J1086">
        <f>VLOOKUP(Table14[[#This Row],[menu_id]],Table2[#All],6,0)</f>
        <v>11.5</v>
      </c>
      <c r="K1086" t="str">
        <f>VLOOKUP(Table14[[#This Row],[menu_id]],Table2[#All],7,0)</f>
        <v>lunch</v>
      </c>
      <c r="L1086" t="str">
        <f>VLOOKUP(Table14[[#This Row],[menu_id]],Table2[#All],8,0)</f>
        <v>Chicago</v>
      </c>
    </row>
    <row r="1087" spans="1:12" x14ac:dyDescent="0.35">
      <c r="A1087" t="s">
        <v>2341</v>
      </c>
      <c r="B1087" t="s">
        <v>62</v>
      </c>
      <c r="C1087" t="s">
        <v>9</v>
      </c>
      <c r="D1087" t="s">
        <v>2342</v>
      </c>
      <c r="E1087" t="b">
        <v>1</v>
      </c>
      <c r="F1087" s="24">
        <f>VLOOKUP(Table14[[#This Row],[menu_id]],Table2[#All],2,0)</f>
        <v>43563</v>
      </c>
      <c r="G1087" t="str">
        <f>VLOOKUP(Table14[[#This Row],[menu_id]],Table2[#All],3,0)</f>
        <v>3e9b2a352a3a</v>
      </c>
      <c r="H1087" t="str">
        <f>VLOOKUP(Table14[[#This Row],[menu_id]],Table2[#All],4,0)</f>
        <v>af725ef93704</v>
      </c>
      <c r="I1087">
        <f>VLOOKUP(Table14[[#This Row],[menu_id]],Table2[#All],5,0)</f>
        <v>5.5</v>
      </c>
      <c r="J1087">
        <f>VLOOKUP(Table14[[#This Row],[menu_id]],Table2[#All],6,0)</f>
        <v>10.1</v>
      </c>
      <c r="K1087" t="str">
        <f>VLOOKUP(Table14[[#This Row],[menu_id]],Table2[#All],7,0)</f>
        <v>lunch</v>
      </c>
      <c r="L1087" t="str">
        <f>VLOOKUP(Table14[[#This Row],[menu_id]],Table2[#All],8,0)</f>
        <v>Seattle</v>
      </c>
    </row>
    <row r="1088" spans="1:12" x14ac:dyDescent="0.35">
      <c r="A1088" t="s">
        <v>2343</v>
      </c>
      <c r="B1088" t="s">
        <v>650</v>
      </c>
      <c r="C1088" t="s">
        <v>9</v>
      </c>
      <c r="D1088" t="s">
        <v>2344</v>
      </c>
      <c r="E1088" t="b">
        <v>1</v>
      </c>
      <c r="F1088" s="24">
        <f>VLOOKUP(Table14[[#This Row],[menu_id]],Table2[#All],2,0)</f>
        <v>43559</v>
      </c>
      <c r="G1088" t="str">
        <f>VLOOKUP(Table14[[#This Row],[menu_id]],Table2[#All],3,0)</f>
        <v>08c6b815d4d7</v>
      </c>
      <c r="H1088" t="str">
        <f>VLOOKUP(Table14[[#This Row],[menu_id]],Table2[#All],4,0)</f>
        <v>1111f5e5308d</v>
      </c>
      <c r="I1088">
        <f>VLOOKUP(Table14[[#This Row],[menu_id]],Table2[#All],5,0)</f>
        <v>5</v>
      </c>
      <c r="J1088">
        <f>VLOOKUP(Table14[[#This Row],[menu_id]],Table2[#All],6,0)</f>
        <v>10.1</v>
      </c>
      <c r="K1088" t="str">
        <f>VLOOKUP(Table14[[#This Row],[menu_id]],Table2[#All],7,0)</f>
        <v>lunch</v>
      </c>
      <c r="L1088" t="str">
        <f>VLOOKUP(Table14[[#This Row],[menu_id]],Table2[#All],8,0)</f>
        <v>Seattle</v>
      </c>
    </row>
    <row r="1089" spans="1:12" x14ac:dyDescent="0.35">
      <c r="A1089" t="s">
        <v>2345</v>
      </c>
      <c r="B1089" t="s">
        <v>336</v>
      </c>
      <c r="C1089" t="s">
        <v>9</v>
      </c>
      <c r="D1089" t="s">
        <v>2346</v>
      </c>
      <c r="E1089" t="b">
        <v>1</v>
      </c>
      <c r="F1089" s="24">
        <f>VLOOKUP(Table14[[#This Row],[menu_id]],Table2[#All],2,0)</f>
        <v>43556</v>
      </c>
      <c r="G1089" t="str">
        <f>VLOOKUP(Table14[[#This Row],[menu_id]],Table2[#All],3,0)</f>
        <v>41cbd225a772</v>
      </c>
      <c r="H1089" t="str">
        <f>VLOOKUP(Table14[[#This Row],[menu_id]],Table2[#All],4,0)</f>
        <v>b2ef540e3dbe</v>
      </c>
      <c r="I1089">
        <f>VLOOKUP(Table14[[#This Row],[menu_id]],Table2[#All],5,0)</f>
        <v>6.8</v>
      </c>
      <c r="J1089">
        <f>VLOOKUP(Table14[[#This Row],[menu_id]],Table2[#All],6,0)</f>
        <v>10.1</v>
      </c>
      <c r="K1089" t="str">
        <f>VLOOKUP(Table14[[#This Row],[menu_id]],Table2[#All],7,0)</f>
        <v>lunch</v>
      </c>
      <c r="L1089" t="str">
        <f>VLOOKUP(Table14[[#This Row],[menu_id]],Table2[#All],8,0)</f>
        <v>Seattle</v>
      </c>
    </row>
    <row r="1090" spans="1:12" x14ac:dyDescent="0.35">
      <c r="A1090" t="s">
        <v>2347</v>
      </c>
      <c r="B1090" t="s">
        <v>155</v>
      </c>
      <c r="C1090" t="s">
        <v>9</v>
      </c>
      <c r="D1090" t="s">
        <v>2348</v>
      </c>
      <c r="E1090" t="b">
        <v>1</v>
      </c>
      <c r="F1090" s="24">
        <f>VLOOKUP(Table14[[#This Row],[menu_id]],Table2[#All],2,0)</f>
        <v>43566</v>
      </c>
      <c r="G1090" t="str">
        <f>VLOOKUP(Table14[[#This Row],[menu_id]],Table2[#All],3,0)</f>
        <v>df94eb67fff2</v>
      </c>
      <c r="H1090" t="str">
        <f>VLOOKUP(Table14[[#This Row],[menu_id]],Table2[#All],4,0)</f>
        <v>64216152ce0a</v>
      </c>
      <c r="I1090">
        <f>VLOOKUP(Table14[[#This Row],[menu_id]],Table2[#All],5,0)</f>
        <v>6</v>
      </c>
      <c r="J1090">
        <f>VLOOKUP(Table14[[#This Row],[menu_id]],Table2[#All],6,0)</f>
        <v>11.5</v>
      </c>
      <c r="K1090" t="str">
        <f>VLOOKUP(Table14[[#This Row],[menu_id]],Table2[#All],7,0)</f>
        <v>lunch</v>
      </c>
      <c r="L1090" t="str">
        <f>VLOOKUP(Table14[[#This Row],[menu_id]],Table2[#All],8,0)</f>
        <v>Chicago</v>
      </c>
    </row>
    <row r="1091" spans="1:12" x14ac:dyDescent="0.35">
      <c r="A1091" t="s">
        <v>2349</v>
      </c>
      <c r="B1091" t="s">
        <v>192</v>
      </c>
      <c r="C1091" t="s">
        <v>9</v>
      </c>
      <c r="D1091" t="s">
        <v>1303</v>
      </c>
      <c r="E1091" t="b">
        <v>1</v>
      </c>
      <c r="F1091" s="24">
        <f>VLOOKUP(Table14[[#This Row],[menu_id]],Table2[#All],2,0)</f>
        <v>43566</v>
      </c>
      <c r="G1091" t="str">
        <f>VLOOKUP(Table14[[#This Row],[menu_id]],Table2[#All],3,0)</f>
        <v>a344675dde7b</v>
      </c>
      <c r="H1091" t="str">
        <f>VLOOKUP(Table14[[#This Row],[menu_id]],Table2[#All],4,0)</f>
        <v>0089c404e5a2</v>
      </c>
      <c r="I1091">
        <f>VLOOKUP(Table14[[#This Row],[menu_id]],Table2[#All],5,0)</f>
        <v>6</v>
      </c>
      <c r="J1091">
        <f>VLOOKUP(Table14[[#This Row],[menu_id]],Table2[#All],6,0)</f>
        <v>10.1</v>
      </c>
      <c r="K1091" t="str">
        <f>VLOOKUP(Table14[[#This Row],[menu_id]],Table2[#All],7,0)</f>
        <v>lunch</v>
      </c>
      <c r="L1091" t="str">
        <f>VLOOKUP(Table14[[#This Row],[menu_id]],Table2[#All],8,0)</f>
        <v>Seattle</v>
      </c>
    </row>
    <row r="1092" spans="1:12" x14ac:dyDescent="0.35">
      <c r="A1092" t="s">
        <v>2350</v>
      </c>
      <c r="B1092" t="s">
        <v>483</v>
      </c>
      <c r="C1092" t="s">
        <v>9</v>
      </c>
      <c r="D1092" t="s">
        <v>1972</v>
      </c>
      <c r="E1092" t="b">
        <v>1</v>
      </c>
      <c r="F1092" s="24">
        <f>VLOOKUP(Table14[[#This Row],[menu_id]],Table2[#All],2,0)</f>
        <v>43560</v>
      </c>
      <c r="G1092" t="str">
        <f>VLOOKUP(Table14[[#This Row],[menu_id]],Table2[#All],3,0)</f>
        <v>e076e189d42a</v>
      </c>
      <c r="H1092" t="str">
        <f>VLOOKUP(Table14[[#This Row],[menu_id]],Table2[#All],4,0)</f>
        <v>afa55d0e0004</v>
      </c>
      <c r="I1092">
        <f>VLOOKUP(Table14[[#This Row],[menu_id]],Table2[#All],5,0)</f>
        <v>6.75</v>
      </c>
      <c r="J1092">
        <f>VLOOKUP(Table14[[#This Row],[menu_id]],Table2[#All],6,0)</f>
        <v>11.5</v>
      </c>
      <c r="K1092" t="str">
        <f>VLOOKUP(Table14[[#This Row],[menu_id]],Table2[#All],7,0)</f>
        <v>lunch</v>
      </c>
      <c r="L1092" t="str">
        <f>VLOOKUP(Table14[[#This Row],[menu_id]],Table2[#All],8,0)</f>
        <v>Chicago</v>
      </c>
    </row>
    <row r="1093" spans="1:12" x14ac:dyDescent="0.35">
      <c r="A1093" t="s">
        <v>2351</v>
      </c>
      <c r="B1093" t="s">
        <v>368</v>
      </c>
      <c r="C1093" t="s">
        <v>9</v>
      </c>
      <c r="D1093" t="s">
        <v>2352</v>
      </c>
      <c r="E1093" t="b">
        <v>1</v>
      </c>
      <c r="F1093" s="24">
        <f>VLOOKUP(Table14[[#This Row],[menu_id]],Table2[#All],2,0)</f>
        <v>43557</v>
      </c>
      <c r="G1093" t="str">
        <f>VLOOKUP(Table14[[#This Row],[menu_id]],Table2[#All],3,0)</f>
        <v>af34b5c605e8</v>
      </c>
      <c r="H1093" t="str">
        <f>VLOOKUP(Table14[[#This Row],[menu_id]],Table2[#All],4,0)</f>
        <v>55029fc1d377</v>
      </c>
      <c r="I1093">
        <f>VLOOKUP(Table14[[#This Row],[menu_id]],Table2[#All],5,0)</f>
        <v>4</v>
      </c>
      <c r="J1093">
        <f>VLOOKUP(Table14[[#This Row],[menu_id]],Table2[#All],6,0)</f>
        <v>11.5</v>
      </c>
      <c r="K1093" t="str">
        <f>VLOOKUP(Table14[[#This Row],[menu_id]],Table2[#All],7,0)</f>
        <v>lunch</v>
      </c>
      <c r="L1093" t="str">
        <f>VLOOKUP(Table14[[#This Row],[menu_id]],Table2[#All],8,0)</f>
        <v>Chicago</v>
      </c>
    </row>
    <row r="1094" spans="1:12" x14ac:dyDescent="0.35">
      <c r="A1094" t="s">
        <v>2353</v>
      </c>
      <c r="B1094" t="s">
        <v>351</v>
      </c>
      <c r="C1094" t="s">
        <v>9</v>
      </c>
      <c r="D1094" t="s">
        <v>2354</v>
      </c>
      <c r="E1094" t="b">
        <v>1</v>
      </c>
      <c r="F1094" s="24">
        <f>VLOOKUP(Table14[[#This Row],[menu_id]],Table2[#All],2,0)</f>
        <v>43558</v>
      </c>
      <c r="G1094" t="str">
        <f>VLOOKUP(Table14[[#This Row],[menu_id]],Table2[#All],3,0)</f>
        <v>68077af5e4f1</v>
      </c>
      <c r="H1094" t="str">
        <f>VLOOKUP(Table14[[#This Row],[menu_id]],Table2[#All],4,0)</f>
        <v>33da060b427a</v>
      </c>
      <c r="I1094">
        <f>VLOOKUP(Table14[[#This Row],[menu_id]],Table2[#All],5,0)</f>
        <v>5.75</v>
      </c>
      <c r="J1094">
        <f>VLOOKUP(Table14[[#This Row],[menu_id]],Table2[#All],6,0)</f>
        <v>10.1</v>
      </c>
      <c r="K1094" t="str">
        <f>VLOOKUP(Table14[[#This Row],[menu_id]],Table2[#All],7,0)</f>
        <v>lunch</v>
      </c>
      <c r="L1094" t="str">
        <f>VLOOKUP(Table14[[#This Row],[menu_id]],Table2[#All],8,0)</f>
        <v>Seattle</v>
      </c>
    </row>
    <row r="1095" spans="1:12" x14ac:dyDescent="0.35">
      <c r="A1095" t="s">
        <v>2355</v>
      </c>
      <c r="B1095" t="s">
        <v>155</v>
      </c>
      <c r="C1095" t="s">
        <v>9</v>
      </c>
      <c r="D1095" t="s">
        <v>2356</v>
      </c>
      <c r="E1095" t="b">
        <v>1</v>
      </c>
      <c r="F1095" s="24">
        <f>VLOOKUP(Table14[[#This Row],[menu_id]],Table2[#All],2,0)</f>
        <v>43566</v>
      </c>
      <c r="G1095" t="str">
        <f>VLOOKUP(Table14[[#This Row],[menu_id]],Table2[#All],3,0)</f>
        <v>df94eb67fff2</v>
      </c>
      <c r="H1095" t="str">
        <f>VLOOKUP(Table14[[#This Row],[menu_id]],Table2[#All],4,0)</f>
        <v>64216152ce0a</v>
      </c>
      <c r="I1095">
        <f>VLOOKUP(Table14[[#This Row],[menu_id]],Table2[#All],5,0)</f>
        <v>6</v>
      </c>
      <c r="J1095">
        <f>VLOOKUP(Table14[[#This Row],[menu_id]],Table2[#All],6,0)</f>
        <v>11.5</v>
      </c>
      <c r="K1095" t="str">
        <f>VLOOKUP(Table14[[#This Row],[menu_id]],Table2[#All],7,0)</f>
        <v>lunch</v>
      </c>
      <c r="L1095" t="str">
        <f>VLOOKUP(Table14[[#This Row],[menu_id]],Table2[#All],8,0)</f>
        <v>Chicago</v>
      </c>
    </row>
    <row r="1096" spans="1:12" x14ac:dyDescent="0.35">
      <c r="A1096" t="s">
        <v>2357</v>
      </c>
      <c r="B1096" t="s">
        <v>115</v>
      </c>
      <c r="C1096" t="s">
        <v>9</v>
      </c>
      <c r="D1096" t="s">
        <v>2358</v>
      </c>
      <c r="E1096" t="b">
        <v>1</v>
      </c>
      <c r="F1096" s="24">
        <f>VLOOKUP(Table14[[#This Row],[menu_id]],Table2[#All],2,0)</f>
        <v>43560</v>
      </c>
      <c r="G1096" t="str">
        <f>VLOOKUP(Table14[[#This Row],[menu_id]],Table2[#All],3,0)</f>
        <v>12c81d9a0351</v>
      </c>
      <c r="H1096" t="str">
        <f>VLOOKUP(Table14[[#This Row],[menu_id]],Table2[#All],4,0)</f>
        <v>d7730782fbfb</v>
      </c>
      <c r="I1096">
        <f>VLOOKUP(Table14[[#This Row],[menu_id]],Table2[#All],5,0)</f>
        <v>5.75</v>
      </c>
      <c r="J1096">
        <f>VLOOKUP(Table14[[#This Row],[menu_id]],Table2[#All],6,0)</f>
        <v>10.1</v>
      </c>
      <c r="K1096" t="str">
        <f>VLOOKUP(Table14[[#This Row],[menu_id]],Table2[#All],7,0)</f>
        <v>lunch</v>
      </c>
      <c r="L1096" t="str">
        <f>VLOOKUP(Table14[[#This Row],[menu_id]],Table2[#All],8,0)</f>
        <v>Seattle</v>
      </c>
    </row>
    <row r="1097" spans="1:12" x14ac:dyDescent="0.35">
      <c r="A1097" t="s">
        <v>2359</v>
      </c>
      <c r="B1097" t="s">
        <v>35</v>
      </c>
      <c r="C1097" t="s">
        <v>9</v>
      </c>
      <c r="D1097" t="s">
        <v>2360</v>
      </c>
      <c r="E1097" t="b">
        <v>1</v>
      </c>
      <c r="F1097" s="24">
        <f>VLOOKUP(Table14[[#This Row],[menu_id]],Table2[#All],2,0)</f>
        <v>43564</v>
      </c>
      <c r="G1097" t="str">
        <f>VLOOKUP(Table14[[#This Row],[menu_id]],Table2[#All],3,0)</f>
        <v>1c44a83add01</v>
      </c>
      <c r="H1097" t="str">
        <f>VLOOKUP(Table14[[#This Row],[menu_id]],Table2[#All],4,0)</f>
        <v>810dadc655e9</v>
      </c>
      <c r="I1097">
        <f>VLOOKUP(Table14[[#This Row],[menu_id]],Table2[#All],5,0)</f>
        <v>5</v>
      </c>
      <c r="J1097">
        <f>VLOOKUP(Table14[[#This Row],[menu_id]],Table2[#All],6,0)</f>
        <v>10.1</v>
      </c>
      <c r="K1097" t="str">
        <f>VLOOKUP(Table14[[#This Row],[menu_id]],Table2[#All],7,0)</f>
        <v>lunch</v>
      </c>
      <c r="L1097" t="str">
        <f>VLOOKUP(Table14[[#This Row],[menu_id]],Table2[#All],8,0)</f>
        <v>Seattle</v>
      </c>
    </row>
    <row r="1098" spans="1:12" x14ac:dyDescent="0.35">
      <c r="A1098" t="s">
        <v>2361</v>
      </c>
      <c r="B1098" t="s">
        <v>250</v>
      </c>
      <c r="C1098" t="s">
        <v>9</v>
      </c>
      <c r="D1098" t="s">
        <v>2362</v>
      </c>
      <c r="E1098" t="b">
        <v>1</v>
      </c>
      <c r="F1098" s="24">
        <f>VLOOKUP(Table14[[#This Row],[menu_id]],Table2[#All],2,0)</f>
        <v>43556</v>
      </c>
      <c r="G1098" t="str">
        <f>VLOOKUP(Table14[[#This Row],[menu_id]],Table2[#All],3,0)</f>
        <v>e6da5a382bb7</v>
      </c>
      <c r="H1098" t="str">
        <f>VLOOKUP(Table14[[#This Row],[menu_id]],Table2[#All],4,0)</f>
        <v>ffcff44b013c</v>
      </c>
      <c r="I1098">
        <f>VLOOKUP(Table14[[#This Row],[menu_id]],Table2[#All],5,0)</f>
        <v>5.25</v>
      </c>
      <c r="J1098">
        <f>VLOOKUP(Table14[[#This Row],[menu_id]],Table2[#All],6,0)</f>
        <v>10.1</v>
      </c>
      <c r="K1098" t="str">
        <f>VLOOKUP(Table14[[#This Row],[menu_id]],Table2[#All],7,0)</f>
        <v>lunch</v>
      </c>
      <c r="L1098" t="str">
        <f>VLOOKUP(Table14[[#This Row],[menu_id]],Table2[#All],8,0)</f>
        <v>Seattle</v>
      </c>
    </row>
    <row r="1099" spans="1:12" x14ac:dyDescent="0.35">
      <c r="A1099" t="s">
        <v>2363</v>
      </c>
      <c r="B1099" t="s">
        <v>454</v>
      </c>
      <c r="C1099" t="s">
        <v>9</v>
      </c>
      <c r="D1099" t="s">
        <v>2364</v>
      </c>
      <c r="E1099" t="b">
        <v>1</v>
      </c>
      <c r="F1099" s="24">
        <f>VLOOKUP(Table14[[#This Row],[menu_id]],Table2[#All],2,0)</f>
        <v>43559</v>
      </c>
      <c r="G1099" t="str">
        <f>VLOOKUP(Table14[[#This Row],[menu_id]],Table2[#All],3,0)</f>
        <v>9fd60e7368e1</v>
      </c>
      <c r="H1099" t="str">
        <f>VLOOKUP(Table14[[#This Row],[menu_id]],Table2[#All],4,0)</f>
        <v>a5a1955b27fc</v>
      </c>
      <c r="I1099">
        <f>VLOOKUP(Table14[[#This Row],[menu_id]],Table2[#All],5,0)</f>
        <v>5.5</v>
      </c>
      <c r="J1099">
        <f>VLOOKUP(Table14[[#This Row],[menu_id]],Table2[#All],6,0)</f>
        <v>11.5</v>
      </c>
      <c r="K1099" t="str">
        <f>VLOOKUP(Table14[[#This Row],[menu_id]],Table2[#All],7,0)</f>
        <v>lunch</v>
      </c>
      <c r="L1099" t="str">
        <f>VLOOKUP(Table14[[#This Row],[menu_id]],Table2[#All],8,0)</f>
        <v>Chicago</v>
      </c>
    </row>
    <row r="1100" spans="1:12" x14ac:dyDescent="0.35">
      <c r="A1100" t="s">
        <v>2365</v>
      </c>
      <c r="B1100" t="s">
        <v>172</v>
      </c>
      <c r="C1100" t="s">
        <v>9</v>
      </c>
      <c r="D1100" t="s">
        <v>2366</v>
      </c>
      <c r="E1100" t="b">
        <v>1</v>
      </c>
      <c r="F1100" s="24">
        <f>VLOOKUP(Table14[[#This Row],[menu_id]],Table2[#All],2,0)</f>
        <v>43567</v>
      </c>
      <c r="G1100" t="str">
        <f>VLOOKUP(Table14[[#This Row],[menu_id]],Table2[#All],3,0)</f>
        <v>52926af48831</v>
      </c>
      <c r="H1100" t="str">
        <f>VLOOKUP(Table14[[#This Row],[menu_id]],Table2[#All],4,0)</f>
        <v>64216152ce0a</v>
      </c>
      <c r="I1100">
        <f>VLOOKUP(Table14[[#This Row],[menu_id]],Table2[#All],5,0)</f>
        <v>6</v>
      </c>
      <c r="J1100">
        <f>VLOOKUP(Table14[[#This Row],[menu_id]],Table2[#All],6,0)</f>
        <v>11.5</v>
      </c>
      <c r="K1100" t="str">
        <f>VLOOKUP(Table14[[#This Row],[menu_id]],Table2[#All],7,0)</f>
        <v>lunch</v>
      </c>
      <c r="L1100" t="str">
        <f>VLOOKUP(Table14[[#This Row],[menu_id]],Table2[#All],8,0)</f>
        <v>Chicago</v>
      </c>
    </row>
    <row r="1101" spans="1:12" x14ac:dyDescent="0.35">
      <c r="A1101" t="s">
        <v>2367</v>
      </c>
      <c r="B1101" t="s">
        <v>118</v>
      </c>
      <c r="C1101" t="s">
        <v>9</v>
      </c>
      <c r="D1101" t="s">
        <v>1363</v>
      </c>
      <c r="E1101" t="b">
        <v>1</v>
      </c>
      <c r="F1101" s="24">
        <f>VLOOKUP(Table14[[#This Row],[menu_id]],Table2[#All],2,0)</f>
        <v>43556</v>
      </c>
      <c r="G1101" t="str">
        <f>VLOOKUP(Table14[[#This Row],[menu_id]],Table2[#All],3,0)</f>
        <v>8a1c11ffbef6</v>
      </c>
      <c r="H1101" t="str">
        <f>VLOOKUP(Table14[[#This Row],[menu_id]],Table2[#All],4,0)</f>
        <v>063beecf1419</v>
      </c>
      <c r="I1101">
        <f>VLOOKUP(Table14[[#This Row],[menu_id]],Table2[#All],5,0)</f>
        <v>13.45</v>
      </c>
      <c r="J1101">
        <f>VLOOKUP(Table14[[#This Row],[menu_id]],Table2[#All],6,0)</f>
        <v>11.5</v>
      </c>
      <c r="K1101" t="str">
        <f>VLOOKUP(Table14[[#This Row],[menu_id]],Table2[#All],7,0)</f>
        <v>lunch</v>
      </c>
      <c r="L1101" t="str">
        <f>VLOOKUP(Table14[[#This Row],[menu_id]],Table2[#All],8,0)</f>
        <v>Chicago</v>
      </c>
    </row>
    <row r="1102" spans="1:12" x14ac:dyDescent="0.35">
      <c r="A1102" t="s">
        <v>2368</v>
      </c>
      <c r="B1102" t="s">
        <v>118</v>
      </c>
      <c r="C1102" t="s">
        <v>9</v>
      </c>
      <c r="D1102" t="s">
        <v>2369</v>
      </c>
      <c r="E1102" t="b">
        <v>1</v>
      </c>
      <c r="F1102" s="24">
        <f>VLOOKUP(Table14[[#This Row],[menu_id]],Table2[#All],2,0)</f>
        <v>43556</v>
      </c>
      <c r="G1102" t="str">
        <f>VLOOKUP(Table14[[#This Row],[menu_id]],Table2[#All],3,0)</f>
        <v>8a1c11ffbef6</v>
      </c>
      <c r="H1102" t="str">
        <f>VLOOKUP(Table14[[#This Row],[menu_id]],Table2[#All],4,0)</f>
        <v>063beecf1419</v>
      </c>
      <c r="I1102">
        <f>VLOOKUP(Table14[[#This Row],[menu_id]],Table2[#All],5,0)</f>
        <v>13.45</v>
      </c>
      <c r="J1102">
        <f>VLOOKUP(Table14[[#This Row],[menu_id]],Table2[#All],6,0)</f>
        <v>11.5</v>
      </c>
      <c r="K1102" t="str">
        <f>VLOOKUP(Table14[[#This Row],[menu_id]],Table2[#All],7,0)</f>
        <v>lunch</v>
      </c>
      <c r="L1102" t="str">
        <f>VLOOKUP(Table14[[#This Row],[menu_id]],Table2[#All],8,0)</f>
        <v>Chicago</v>
      </c>
    </row>
    <row r="1103" spans="1:12" x14ac:dyDescent="0.35">
      <c r="A1103" t="s">
        <v>2370</v>
      </c>
      <c r="B1103" t="s">
        <v>94</v>
      </c>
      <c r="C1103" t="s">
        <v>9</v>
      </c>
      <c r="D1103" t="s">
        <v>2371</v>
      </c>
      <c r="E1103" t="b">
        <v>1</v>
      </c>
      <c r="F1103" s="24">
        <f>VLOOKUP(Table14[[#This Row],[menu_id]],Table2[#All],2,0)</f>
        <v>43567</v>
      </c>
      <c r="G1103" t="str">
        <f>VLOOKUP(Table14[[#This Row],[menu_id]],Table2[#All],3,0)</f>
        <v>4cd6c7a1703b</v>
      </c>
      <c r="H1103" t="str">
        <f>VLOOKUP(Table14[[#This Row],[menu_id]],Table2[#All],4,0)</f>
        <v>d223e2bce7cf</v>
      </c>
      <c r="I1103">
        <f>VLOOKUP(Table14[[#This Row],[menu_id]],Table2[#All],5,0)</f>
        <v>5</v>
      </c>
      <c r="J1103">
        <f>VLOOKUP(Table14[[#This Row],[menu_id]],Table2[#All],6,0)</f>
        <v>10.1</v>
      </c>
      <c r="K1103" t="str">
        <f>VLOOKUP(Table14[[#This Row],[menu_id]],Table2[#All],7,0)</f>
        <v>lunch</v>
      </c>
      <c r="L1103" t="str">
        <f>VLOOKUP(Table14[[#This Row],[menu_id]],Table2[#All],8,0)</f>
        <v>Seattle</v>
      </c>
    </row>
    <row r="1104" spans="1:12" x14ac:dyDescent="0.35">
      <c r="A1104" t="s">
        <v>2372</v>
      </c>
      <c r="B1104" t="s">
        <v>76</v>
      </c>
      <c r="C1104" t="s">
        <v>9</v>
      </c>
      <c r="D1104" t="s">
        <v>2373</v>
      </c>
      <c r="E1104" t="b">
        <v>1</v>
      </c>
      <c r="F1104" s="24">
        <f>VLOOKUP(Table14[[#This Row],[menu_id]],Table2[#All],2,0)</f>
        <v>43558</v>
      </c>
      <c r="G1104" t="str">
        <f>VLOOKUP(Table14[[#This Row],[menu_id]],Table2[#All],3,0)</f>
        <v>32432515b0ad</v>
      </c>
      <c r="H1104" t="str">
        <f>VLOOKUP(Table14[[#This Row],[menu_id]],Table2[#All],4,0)</f>
        <v>1fda2070304d</v>
      </c>
      <c r="I1104">
        <f>VLOOKUP(Table14[[#This Row],[menu_id]],Table2[#All],5,0)</f>
        <v>5.5</v>
      </c>
      <c r="J1104">
        <f>VLOOKUP(Table14[[#This Row],[menu_id]],Table2[#All],6,0)</f>
        <v>10.1</v>
      </c>
      <c r="K1104" t="str">
        <f>VLOOKUP(Table14[[#This Row],[menu_id]],Table2[#All],7,0)</f>
        <v>lunch</v>
      </c>
      <c r="L1104" t="str">
        <f>VLOOKUP(Table14[[#This Row],[menu_id]],Table2[#All],8,0)</f>
        <v>Seattle</v>
      </c>
    </row>
    <row r="1105" spans="1:12" x14ac:dyDescent="0.35">
      <c r="A1105" t="s">
        <v>2374</v>
      </c>
      <c r="B1105" t="s">
        <v>76</v>
      </c>
      <c r="C1105" t="s">
        <v>9</v>
      </c>
      <c r="D1105" t="s">
        <v>2375</v>
      </c>
      <c r="E1105" t="b">
        <v>1</v>
      </c>
      <c r="F1105" s="24">
        <f>VLOOKUP(Table14[[#This Row],[menu_id]],Table2[#All],2,0)</f>
        <v>43558</v>
      </c>
      <c r="G1105" t="str">
        <f>VLOOKUP(Table14[[#This Row],[menu_id]],Table2[#All],3,0)</f>
        <v>32432515b0ad</v>
      </c>
      <c r="H1105" t="str">
        <f>VLOOKUP(Table14[[#This Row],[menu_id]],Table2[#All],4,0)</f>
        <v>1fda2070304d</v>
      </c>
      <c r="I1105">
        <f>VLOOKUP(Table14[[#This Row],[menu_id]],Table2[#All],5,0)</f>
        <v>5.5</v>
      </c>
      <c r="J1105">
        <f>VLOOKUP(Table14[[#This Row],[menu_id]],Table2[#All],6,0)</f>
        <v>10.1</v>
      </c>
      <c r="K1105" t="str">
        <f>VLOOKUP(Table14[[#This Row],[menu_id]],Table2[#All],7,0)</f>
        <v>lunch</v>
      </c>
      <c r="L1105" t="str">
        <f>VLOOKUP(Table14[[#This Row],[menu_id]],Table2[#All],8,0)</f>
        <v>Seattle</v>
      </c>
    </row>
    <row r="1106" spans="1:12" x14ac:dyDescent="0.35">
      <c r="A1106" t="s">
        <v>2376</v>
      </c>
      <c r="B1106" t="s">
        <v>115</v>
      </c>
      <c r="C1106" t="s">
        <v>9</v>
      </c>
      <c r="D1106" t="s">
        <v>2377</v>
      </c>
      <c r="E1106" t="b">
        <v>0</v>
      </c>
      <c r="F1106" s="24">
        <f>VLOOKUP(Table14[[#This Row],[menu_id]],Table2[#All],2,0)</f>
        <v>43560</v>
      </c>
      <c r="G1106" t="str">
        <f>VLOOKUP(Table14[[#This Row],[menu_id]],Table2[#All],3,0)</f>
        <v>12c81d9a0351</v>
      </c>
      <c r="H1106" t="str">
        <f>VLOOKUP(Table14[[#This Row],[menu_id]],Table2[#All],4,0)</f>
        <v>d7730782fbfb</v>
      </c>
      <c r="I1106">
        <f>VLOOKUP(Table14[[#This Row],[menu_id]],Table2[#All],5,0)</f>
        <v>5.75</v>
      </c>
      <c r="J1106">
        <f>VLOOKUP(Table14[[#This Row],[menu_id]],Table2[#All],6,0)</f>
        <v>10.1</v>
      </c>
      <c r="K1106" t="str">
        <f>VLOOKUP(Table14[[#This Row],[menu_id]],Table2[#All],7,0)</f>
        <v>lunch</v>
      </c>
      <c r="L1106" t="str">
        <f>VLOOKUP(Table14[[#This Row],[menu_id]],Table2[#All],8,0)</f>
        <v>Seattle</v>
      </c>
    </row>
    <row r="1107" spans="1:12" x14ac:dyDescent="0.35">
      <c r="A1107" t="s">
        <v>2378</v>
      </c>
      <c r="B1107" t="s">
        <v>65</v>
      </c>
      <c r="C1107" t="s">
        <v>9</v>
      </c>
      <c r="D1107" t="s">
        <v>2379</v>
      </c>
      <c r="E1107" t="b">
        <v>1</v>
      </c>
      <c r="F1107" s="24">
        <f>VLOOKUP(Table14[[#This Row],[menu_id]],Table2[#All],2,0)</f>
        <v>43563</v>
      </c>
      <c r="G1107" t="str">
        <f>VLOOKUP(Table14[[#This Row],[menu_id]],Table2[#All],3,0)</f>
        <v>0eb481a71049</v>
      </c>
      <c r="H1107" t="str">
        <f>VLOOKUP(Table14[[#This Row],[menu_id]],Table2[#All],4,0)</f>
        <v>5bf0c6f38e1d</v>
      </c>
      <c r="I1107">
        <f>VLOOKUP(Table14[[#This Row],[menu_id]],Table2[#All],5,0)</f>
        <v>5.5</v>
      </c>
      <c r="J1107">
        <f>VLOOKUP(Table14[[#This Row],[menu_id]],Table2[#All],6,0)</f>
        <v>10.1</v>
      </c>
      <c r="K1107" t="str">
        <f>VLOOKUP(Table14[[#This Row],[menu_id]],Table2[#All],7,0)</f>
        <v>lunch</v>
      </c>
      <c r="L1107" t="str">
        <f>VLOOKUP(Table14[[#This Row],[menu_id]],Table2[#All],8,0)</f>
        <v>Seattle</v>
      </c>
    </row>
    <row r="1108" spans="1:12" x14ac:dyDescent="0.35">
      <c r="A1108" t="s">
        <v>2380</v>
      </c>
      <c r="B1108" t="s">
        <v>65</v>
      </c>
      <c r="C1108" t="s">
        <v>9</v>
      </c>
      <c r="D1108" t="s">
        <v>2381</v>
      </c>
      <c r="E1108" t="b">
        <v>1</v>
      </c>
      <c r="F1108" s="24">
        <f>VLOOKUP(Table14[[#This Row],[menu_id]],Table2[#All],2,0)</f>
        <v>43563</v>
      </c>
      <c r="G1108" t="str">
        <f>VLOOKUP(Table14[[#This Row],[menu_id]],Table2[#All],3,0)</f>
        <v>0eb481a71049</v>
      </c>
      <c r="H1108" t="str">
        <f>VLOOKUP(Table14[[#This Row],[menu_id]],Table2[#All],4,0)</f>
        <v>5bf0c6f38e1d</v>
      </c>
      <c r="I1108">
        <f>VLOOKUP(Table14[[#This Row],[menu_id]],Table2[#All],5,0)</f>
        <v>5.5</v>
      </c>
      <c r="J1108">
        <f>VLOOKUP(Table14[[#This Row],[menu_id]],Table2[#All],6,0)</f>
        <v>10.1</v>
      </c>
      <c r="K1108" t="str">
        <f>VLOOKUP(Table14[[#This Row],[menu_id]],Table2[#All],7,0)</f>
        <v>lunch</v>
      </c>
      <c r="L1108" t="str">
        <f>VLOOKUP(Table14[[#This Row],[menu_id]],Table2[#All],8,0)</f>
        <v>Seattle</v>
      </c>
    </row>
    <row r="1109" spans="1:12" x14ac:dyDescent="0.35">
      <c r="A1109" t="s">
        <v>2382</v>
      </c>
      <c r="B1109" t="s">
        <v>785</v>
      </c>
      <c r="C1109" t="s">
        <v>9</v>
      </c>
      <c r="D1109" t="s">
        <v>2383</v>
      </c>
      <c r="E1109" t="b">
        <v>1</v>
      </c>
      <c r="F1109" s="24">
        <f>VLOOKUP(Table14[[#This Row],[menu_id]],Table2[#All],2,0)</f>
        <v>43563</v>
      </c>
      <c r="G1109" t="str">
        <f>VLOOKUP(Table14[[#This Row],[menu_id]],Table2[#All],3,0)</f>
        <v>7886a5687d38</v>
      </c>
      <c r="H1109" t="str">
        <f>VLOOKUP(Table14[[#This Row],[menu_id]],Table2[#All],4,0)</f>
        <v>a6a0b4defcd6</v>
      </c>
      <c r="I1109">
        <f>VLOOKUP(Table14[[#This Row],[menu_id]],Table2[#All],5,0)</f>
        <v>5.9</v>
      </c>
      <c r="J1109">
        <f>VLOOKUP(Table14[[#This Row],[menu_id]],Table2[#All],6,0)</f>
        <v>10.1</v>
      </c>
      <c r="K1109" t="str">
        <f>VLOOKUP(Table14[[#This Row],[menu_id]],Table2[#All],7,0)</f>
        <v>lunch</v>
      </c>
      <c r="L1109" t="str">
        <f>VLOOKUP(Table14[[#This Row],[menu_id]],Table2[#All],8,0)</f>
        <v>Seattle</v>
      </c>
    </row>
    <row r="1110" spans="1:12" x14ac:dyDescent="0.35">
      <c r="A1110" t="s">
        <v>2384</v>
      </c>
      <c r="B1110" t="s">
        <v>175</v>
      </c>
      <c r="C1110" t="s">
        <v>9</v>
      </c>
      <c r="D1110" t="s">
        <v>2385</v>
      </c>
      <c r="E1110" t="b">
        <v>1</v>
      </c>
      <c r="F1110" s="24">
        <f>VLOOKUP(Table14[[#This Row],[menu_id]],Table2[#All],2,0)</f>
        <v>43556</v>
      </c>
      <c r="G1110" t="str">
        <f>VLOOKUP(Table14[[#This Row],[menu_id]],Table2[#All],3,0)</f>
        <v>aea08a81b9f2</v>
      </c>
      <c r="H1110" t="str">
        <f>VLOOKUP(Table14[[#This Row],[menu_id]],Table2[#All],4,0)</f>
        <v>a969c477134f</v>
      </c>
      <c r="I1110">
        <f>VLOOKUP(Table14[[#This Row],[menu_id]],Table2[#All],5,0)</f>
        <v>11</v>
      </c>
      <c r="J1110">
        <f>VLOOKUP(Table14[[#This Row],[menu_id]],Table2[#All],6,0)</f>
        <v>11.5</v>
      </c>
      <c r="K1110" t="str">
        <f>VLOOKUP(Table14[[#This Row],[menu_id]],Table2[#All],7,0)</f>
        <v>lunch</v>
      </c>
      <c r="L1110" t="str">
        <f>VLOOKUP(Table14[[#This Row],[menu_id]],Table2[#All],8,0)</f>
        <v>Chicago</v>
      </c>
    </row>
    <row r="1111" spans="1:12" x14ac:dyDescent="0.35">
      <c r="A1111" t="s">
        <v>2386</v>
      </c>
      <c r="B1111" t="s">
        <v>437</v>
      </c>
      <c r="C1111" t="s">
        <v>9</v>
      </c>
      <c r="D1111" t="s">
        <v>2387</v>
      </c>
      <c r="E1111" t="b">
        <v>0</v>
      </c>
      <c r="F1111" s="24">
        <f>VLOOKUP(Table14[[#This Row],[menu_id]],Table2[#All],2,0)</f>
        <v>43565</v>
      </c>
      <c r="G1111" t="str">
        <f>VLOOKUP(Table14[[#This Row],[menu_id]],Table2[#All],3,0)</f>
        <v>56e430d2a490</v>
      </c>
      <c r="H1111" t="str">
        <f>VLOOKUP(Table14[[#This Row],[menu_id]],Table2[#All],4,0)</f>
        <v>4c9c18f960f7</v>
      </c>
      <c r="I1111">
        <f>VLOOKUP(Table14[[#This Row],[menu_id]],Table2[#All],5,0)</f>
        <v>6.75</v>
      </c>
      <c r="J1111">
        <f>VLOOKUP(Table14[[#This Row],[menu_id]],Table2[#All],6,0)</f>
        <v>10.1</v>
      </c>
      <c r="K1111" t="str">
        <f>VLOOKUP(Table14[[#This Row],[menu_id]],Table2[#All],7,0)</f>
        <v>lunch</v>
      </c>
      <c r="L1111" t="str">
        <f>VLOOKUP(Table14[[#This Row],[menu_id]],Table2[#All],8,0)</f>
        <v>Seattle</v>
      </c>
    </row>
    <row r="1112" spans="1:12" x14ac:dyDescent="0.35">
      <c r="A1112" t="s">
        <v>2388</v>
      </c>
      <c r="B1112" t="s">
        <v>16</v>
      </c>
      <c r="C1112" t="s">
        <v>9</v>
      </c>
      <c r="D1112" t="s">
        <v>2389</v>
      </c>
      <c r="E1112" t="b">
        <v>1</v>
      </c>
      <c r="F1112" s="24">
        <f>VLOOKUP(Table14[[#This Row],[menu_id]],Table2[#All],2,0)</f>
        <v>43567</v>
      </c>
      <c r="G1112" t="str">
        <f>VLOOKUP(Table14[[#This Row],[menu_id]],Table2[#All],3,0)</f>
        <v>3e16e1213da0</v>
      </c>
      <c r="H1112" t="str">
        <f>VLOOKUP(Table14[[#This Row],[menu_id]],Table2[#All],4,0)</f>
        <v>a9974f64e053</v>
      </c>
      <c r="I1112">
        <f>VLOOKUP(Table14[[#This Row],[menu_id]],Table2[#All],5,0)</f>
        <v>4.95</v>
      </c>
      <c r="J1112">
        <f>VLOOKUP(Table14[[#This Row],[menu_id]],Table2[#All],6,0)</f>
        <v>10.1</v>
      </c>
      <c r="K1112" t="str">
        <f>VLOOKUP(Table14[[#This Row],[menu_id]],Table2[#All],7,0)</f>
        <v>lunch</v>
      </c>
      <c r="L1112" t="str">
        <f>VLOOKUP(Table14[[#This Row],[menu_id]],Table2[#All],8,0)</f>
        <v>Seattle</v>
      </c>
    </row>
    <row r="1113" spans="1:12" x14ac:dyDescent="0.35">
      <c r="A1113" t="s">
        <v>2390</v>
      </c>
      <c r="B1113" t="s">
        <v>622</v>
      </c>
      <c r="C1113" t="s">
        <v>9</v>
      </c>
      <c r="D1113" t="s">
        <v>2391</v>
      </c>
      <c r="E1113" t="b">
        <v>1</v>
      </c>
      <c r="F1113" s="24">
        <f>VLOOKUP(Table14[[#This Row],[menu_id]],Table2[#All],2,0)</f>
        <v>43560</v>
      </c>
      <c r="G1113" t="str">
        <f>VLOOKUP(Table14[[#This Row],[menu_id]],Table2[#All],3,0)</f>
        <v>b1485a284c03</v>
      </c>
      <c r="H1113" t="str">
        <f>VLOOKUP(Table14[[#This Row],[menu_id]],Table2[#All],4,0)</f>
        <v>a2f9c9b9cf7a</v>
      </c>
      <c r="I1113">
        <f>VLOOKUP(Table14[[#This Row],[menu_id]],Table2[#All],5,0)</f>
        <v>6</v>
      </c>
      <c r="J1113">
        <f>VLOOKUP(Table14[[#This Row],[menu_id]],Table2[#All],6,0)</f>
        <v>11.5</v>
      </c>
      <c r="K1113" t="str">
        <f>VLOOKUP(Table14[[#This Row],[menu_id]],Table2[#All],7,0)</f>
        <v>lunch</v>
      </c>
      <c r="L1113" t="str">
        <f>VLOOKUP(Table14[[#This Row],[menu_id]],Table2[#All],8,0)</f>
        <v>Chicago</v>
      </c>
    </row>
    <row r="1114" spans="1:12" x14ac:dyDescent="0.35">
      <c r="A1114" t="s">
        <v>2392</v>
      </c>
      <c r="B1114" t="s">
        <v>346</v>
      </c>
      <c r="C1114" t="s">
        <v>9</v>
      </c>
      <c r="D1114" t="s">
        <v>2393</v>
      </c>
      <c r="E1114" t="b">
        <v>1</v>
      </c>
      <c r="F1114" s="24">
        <f>VLOOKUP(Table14[[#This Row],[menu_id]],Table2[#All],2,0)</f>
        <v>43564</v>
      </c>
      <c r="G1114" t="str">
        <f>VLOOKUP(Table14[[#This Row],[menu_id]],Table2[#All],3,0)</f>
        <v>e310c04649e0</v>
      </c>
      <c r="H1114" t="str">
        <f>VLOOKUP(Table14[[#This Row],[menu_id]],Table2[#All],4,0)</f>
        <v>340fb85a346c</v>
      </c>
      <c r="I1114">
        <f>VLOOKUP(Table14[[#This Row],[menu_id]],Table2[#All],5,0)</f>
        <v>5.8</v>
      </c>
      <c r="J1114">
        <f>VLOOKUP(Table14[[#This Row],[menu_id]],Table2[#All],6,0)</f>
        <v>10.1</v>
      </c>
      <c r="K1114" t="str">
        <f>VLOOKUP(Table14[[#This Row],[menu_id]],Table2[#All],7,0)</f>
        <v>lunch</v>
      </c>
      <c r="L1114" t="str">
        <f>VLOOKUP(Table14[[#This Row],[menu_id]],Table2[#All],8,0)</f>
        <v>Seattle</v>
      </c>
    </row>
    <row r="1115" spans="1:12" x14ac:dyDescent="0.35">
      <c r="A1115" t="s">
        <v>2394</v>
      </c>
      <c r="B1115" t="s">
        <v>211</v>
      </c>
      <c r="C1115" t="s">
        <v>9</v>
      </c>
      <c r="D1115" t="s">
        <v>2395</v>
      </c>
      <c r="E1115" t="b">
        <v>1</v>
      </c>
      <c r="F1115" s="24">
        <f>VLOOKUP(Table14[[#This Row],[menu_id]],Table2[#All],2,0)</f>
        <v>43564</v>
      </c>
      <c r="G1115" t="str">
        <f>VLOOKUP(Table14[[#This Row],[menu_id]],Table2[#All],3,0)</f>
        <v>8c02e5587b5b</v>
      </c>
      <c r="H1115" t="str">
        <f>VLOOKUP(Table14[[#This Row],[menu_id]],Table2[#All],4,0)</f>
        <v>034156a10a72</v>
      </c>
      <c r="I1115">
        <f>VLOOKUP(Table14[[#This Row],[menu_id]],Table2[#All],5,0)</f>
        <v>5.15</v>
      </c>
      <c r="J1115">
        <f>VLOOKUP(Table14[[#This Row],[menu_id]],Table2[#All],6,0)</f>
        <v>11.5</v>
      </c>
      <c r="K1115" t="str">
        <f>VLOOKUP(Table14[[#This Row],[menu_id]],Table2[#All],7,0)</f>
        <v>lunch</v>
      </c>
      <c r="L1115" t="str">
        <f>VLOOKUP(Table14[[#This Row],[menu_id]],Table2[#All],8,0)</f>
        <v>Chicago</v>
      </c>
    </row>
    <row r="1116" spans="1:12" x14ac:dyDescent="0.35">
      <c r="A1116" t="s">
        <v>2396</v>
      </c>
      <c r="B1116" t="s">
        <v>199</v>
      </c>
      <c r="C1116" t="s">
        <v>9</v>
      </c>
      <c r="D1116" t="s">
        <v>2397</v>
      </c>
      <c r="E1116" t="b">
        <v>1</v>
      </c>
      <c r="F1116" s="24">
        <f>VLOOKUP(Table14[[#This Row],[menu_id]],Table2[#All],2,0)</f>
        <v>43558</v>
      </c>
      <c r="G1116" t="str">
        <f>VLOOKUP(Table14[[#This Row],[menu_id]],Table2[#All],3,0)</f>
        <v>8b77e4ce92ba</v>
      </c>
      <c r="H1116" t="str">
        <f>VLOOKUP(Table14[[#This Row],[menu_id]],Table2[#All],4,0)</f>
        <v>a969c477134f</v>
      </c>
      <c r="I1116">
        <f>VLOOKUP(Table14[[#This Row],[menu_id]],Table2[#All],5,0)</f>
        <v>11</v>
      </c>
      <c r="J1116">
        <f>VLOOKUP(Table14[[#This Row],[menu_id]],Table2[#All],6,0)</f>
        <v>11.5</v>
      </c>
      <c r="K1116" t="str">
        <f>VLOOKUP(Table14[[#This Row],[menu_id]],Table2[#All],7,0)</f>
        <v>lunch</v>
      </c>
      <c r="L1116" t="str">
        <f>VLOOKUP(Table14[[#This Row],[menu_id]],Table2[#All],8,0)</f>
        <v>Chicago</v>
      </c>
    </row>
    <row r="1117" spans="1:12" x14ac:dyDescent="0.35">
      <c r="A1117" t="s">
        <v>2398</v>
      </c>
      <c r="B1117" t="s">
        <v>20</v>
      </c>
      <c r="C1117" t="s">
        <v>9</v>
      </c>
      <c r="D1117" t="s">
        <v>2144</v>
      </c>
      <c r="E1117" t="b">
        <v>0</v>
      </c>
      <c r="F1117" s="24">
        <f>VLOOKUP(Table14[[#This Row],[menu_id]],Table2[#All],2,0)</f>
        <v>43557</v>
      </c>
      <c r="G1117" t="str">
        <f>VLOOKUP(Table14[[#This Row],[menu_id]],Table2[#All],3,0)</f>
        <v>59c228acd21f</v>
      </c>
      <c r="H1117" t="str">
        <f>VLOOKUP(Table14[[#This Row],[menu_id]],Table2[#All],4,0)</f>
        <v>ffcff44b013c</v>
      </c>
      <c r="I1117">
        <f>VLOOKUP(Table14[[#This Row],[menu_id]],Table2[#All],5,0)</f>
        <v>5.25</v>
      </c>
      <c r="J1117">
        <f>VLOOKUP(Table14[[#This Row],[menu_id]],Table2[#All],6,0)</f>
        <v>10.1</v>
      </c>
      <c r="K1117" t="str">
        <f>VLOOKUP(Table14[[#This Row],[menu_id]],Table2[#All],7,0)</f>
        <v>lunch</v>
      </c>
      <c r="L1117" t="str">
        <f>VLOOKUP(Table14[[#This Row],[menu_id]],Table2[#All],8,0)</f>
        <v>Seattle</v>
      </c>
    </row>
    <row r="1118" spans="1:12" x14ac:dyDescent="0.35">
      <c r="A1118" t="s">
        <v>2399</v>
      </c>
      <c r="B1118" t="s">
        <v>483</v>
      </c>
      <c r="C1118" t="s">
        <v>9</v>
      </c>
      <c r="D1118" t="s">
        <v>1181</v>
      </c>
      <c r="E1118" t="b">
        <v>1</v>
      </c>
      <c r="F1118" s="24">
        <f>VLOOKUP(Table14[[#This Row],[menu_id]],Table2[#All],2,0)</f>
        <v>43560</v>
      </c>
      <c r="G1118" t="str">
        <f>VLOOKUP(Table14[[#This Row],[menu_id]],Table2[#All],3,0)</f>
        <v>e076e189d42a</v>
      </c>
      <c r="H1118" t="str">
        <f>VLOOKUP(Table14[[#This Row],[menu_id]],Table2[#All],4,0)</f>
        <v>afa55d0e0004</v>
      </c>
      <c r="I1118">
        <f>VLOOKUP(Table14[[#This Row],[menu_id]],Table2[#All],5,0)</f>
        <v>6.75</v>
      </c>
      <c r="J1118">
        <f>VLOOKUP(Table14[[#This Row],[menu_id]],Table2[#All],6,0)</f>
        <v>11.5</v>
      </c>
      <c r="K1118" t="str">
        <f>VLOOKUP(Table14[[#This Row],[menu_id]],Table2[#All],7,0)</f>
        <v>lunch</v>
      </c>
      <c r="L1118" t="str">
        <f>VLOOKUP(Table14[[#This Row],[menu_id]],Table2[#All],8,0)</f>
        <v>Chicago</v>
      </c>
    </row>
    <row r="1119" spans="1:12" x14ac:dyDescent="0.35">
      <c r="A1119" t="s">
        <v>2400</v>
      </c>
      <c r="B1119" t="s">
        <v>65</v>
      </c>
      <c r="C1119" t="s">
        <v>9</v>
      </c>
      <c r="D1119" t="s">
        <v>2401</v>
      </c>
      <c r="E1119" t="b">
        <v>1</v>
      </c>
      <c r="F1119" s="24">
        <f>VLOOKUP(Table14[[#This Row],[menu_id]],Table2[#All],2,0)</f>
        <v>43563</v>
      </c>
      <c r="G1119" t="str">
        <f>VLOOKUP(Table14[[#This Row],[menu_id]],Table2[#All],3,0)</f>
        <v>0eb481a71049</v>
      </c>
      <c r="H1119" t="str">
        <f>VLOOKUP(Table14[[#This Row],[menu_id]],Table2[#All],4,0)</f>
        <v>5bf0c6f38e1d</v>
      </c>
      <c r="I1119">
        <f>VLOOKUP(Table14[[#This Row],[menu_id]],Table2[#All],5,0)</f>
        <v>5.5</v>
      </c>
      <c r="J1119">
        <f>VLOOKUP(Table14[[#This Row],[menu_id]],Table2[#All],6,0)</f>
        <v>10.1</v>
      </c>
      <c r="K1119" t="str">
        <f>VLOOKUP(Table14[[#This Row],[menu_id]],Table2[#All],7,0)</f>
        <v>lunch</v>
      </c>
      <c r="L1119" t="str">
        <f>VLOOKUP(Table14[[#This Row],[menu_id]],Table2[#All],8,0)</f>
        <v>Seattle</v>
      </c>
    </row>
    <row r="1120" spans="1:12" x14ac:dyDescent="0.35">
      <c r="A1120" t="s">
        <v>2402</v>
      </c>
      <c r="B1120" t="s">
        <v>108</v>
      </c>
      <c r="C1120" t="s">
        <v>9</v>
      </c>
      <c r="D1120" t="s">
        <v>2403</v>
      </c>
      <c r="E1120" t="b">
        <v>1</v>
      </c>
      <c r="F1120" s="24">
        <f>VLOOKUP(Table14[[#This Row],[menu_id]],Table2[#All],2,0)</f>
        <v>43565</v>
      </c>
      <c r="G1120" t="str">
        <f>VLOOKUP(Table14[[#This Row],[menu_id]],Table2[#All],3,0)</f>
        <v>c14aa4830177</v>
      </c>
      <c r="H1120" t="str">
        <f>VLOOKUP(Table14[[#This Row],[menu_id]],Table2[#All],4,0)</f>
        <v>7b2a7251b54c</v>
      </c>
      <c r="I1120">
        <f>VLOOKUP(Table14[[#This Row],[menu_id]],Table2[#All],5,0)</f>
        <v>5.95</v>
      </c>
      <c r="J1120">
        <f>VLOOKUP(Table14[[#This Row],[menu_id]],Table2[#All],6,0)</f>
        <v>10.1</v>
      </c>
      <c r="K1120" t="str">
        <f>VLOOKUP(Table14[[#This Row],[menu_id]],Table2[#All],7,0)</f>
        <v>lunch</v>
      </c>
      <c r="L1120" t="str">
        <f>VLOOKUP(Table14[[#This Row],[menu_id]],Table2[#All],8,0)</f>
        <v>Seattle</v>
      </c>
    </row>
    <row r="1121" spans="1:12" x14ac:dyDescent="0.35">
      <c r="A1121" t="s">
        <v>2404</v>
      </c>
      <c r="B1121" t="s">
        <v>81</v>
      </c>
      <c r="C1121" t="s">
        <v>9</v>
      </c>
      <c r="D1121" t="s">
        <v>1070</v>
      </c>
      <c r="E1121" t="b">
        <v>1</v>
      </c>
      <c r="F1121" s="24">
        <f>VLOOKUP(Table14[[#This Row],[menu_id]],Table2[#All],2,0)</f>
        <v>43564</v>
      </c>
      <c r="G1121" t="str">
        <f>VLOOKUP(Table14[[#This Row],[menu_id]],Table2[#All],3,0)</f>
        <v>9adf6d17e5a9</v>
      </c>
      <c r="H1121" t="str">
        <f>VLOOKUP(Table14[[#This Row],[menu_id]],Table2[#All],4,0)</f>
        <v>ad304fb4f951</v>
      </c>
      <c r="I1121">
        <f>VLOOKUP(Table14[[#This Row],[menu_id]],Table2[#All],5,0)</f>
        <v>6.25</v>
      </c>
      <c r="J1121">
        <f>VLOOKUP(Table14[[#This Row],[menu_id]],Table2[#All],6,0)</f>
        <v>10.1</v>
      </c>
      <c r="K1121" t="str">
        <f>VLOOKUP(Table14[[#This Row],[menu_id]],Table2[#All],7,0)</f>
        <v>lunch</v>
      </c>
      <c r="L1121" t="str">
        <f>VLOOKUP(Table14[[#This Row],[menu_id]],Table2[#All],8,0)</f>
        <v>Seattle</v>
      </c>
    </row>
    <row r="1122" spans="1:12" x14ac:dyDescent="0.35">
      <c r="A1122" t="s">
        <v>2405</v>
      </c>
      <c r="B1122" t="s">
        <v>563</v>
      </c>
      <c r="C1122" t="s">
        <v>9</v>
      </c>
      <c r="D1122" t="s">
        <v>2406</v>
      </c>
      <c r="E1122" t="b">
        <v>1</v>
      </c>
      <c r="F1122" s="24">
        <f>VLOOKUP(Table14[[#This Row],[menu_id]],Table2[#All],2,0)</f>
        <v>43567</v>
      </c>
      <c r="G1122" t="str">
        <f>VLOOKUP(Table14[[#This Row],[menu_id]],Table2[#All],3,0)</f>
        <v>7f1dfb16d132</v>
      </c>
      <c r="H1122" t="str">
        <f>VLOOKUP(Table14[[#This Row],[menu_id]],Table2[#All],4,0)</f>
        <v>2bab1f6cc3e1</v>
      </c>
      <c r="I1122">
        <f>VLOOKUP(Table14[[#This Row],[menu_id]],Table2[#All],5,0)</f>
        <v>7</v>
      </c>
      <c r="J1122">
        <f>VLOOKUP(Table14[[#This Row],[menu_id]],Table2[#All],6,0)</f>
        <v>11.5</v>
      </c>
      <c r="K1122" t="str">
        <f>VLOOKUP(Table14[[#This Row],[menu_id]],Table2[#All],7,0)</f>
        <v>lunch</v>
      </c>
      <c r="L1122" t="str">
        <f>VLOOKUP(Table14[[#This Row],[menu_id]],Table2[#All],8,0)</f>
        <v>Chicago</v>
      </c>
    </row>
    <row r="1123" spans="1:12" x14ac:dyDescent="0.35">
      <c r="A1123" t="s">
        <v>2407</v>
      </c>
      <c r="B1123" t="s">
        <v>336</v>
      </c>
      <c r="C1123" t="s">
        <v>9</v>
      </c>
      <c r="D1123" t="s">
        <v>1323</v>
      </c>
      <c r="E1123" t="b">
        <v>1</v>
      </c>
      <c r="F1123" s="24">
        <f>VLOOKUP(Table14[[#This Row],[menu_id]],Table2[#All],2,0)</f>
        <v>43556</v>
      </c>
      <c r="G1123" t="str">
        <f>VLOOKUP(Table14[[#This Row],[menu_id]],Table2[#All],3,0)</f>
        <v>41cbd225a772</v>
      </c>
      <c r="H1123" t="str">
        <f>VLOOKUP(Table14[[#This Row],[menu_id]],Table2[#All],4,0)</f>
        <v>b2ef540e3dbe</v>
      </c>
      <c r="I1123">
        <f>VLOOKUP(Table14[[#This Row],[menu_id]],Table2[#All],5,0)</f>
        <v>6.8</v>
      </c>
      <c r="J1123">
        <f>VLOOKUP(Table14[[#This Row],[menu_id]],Table2[#All],6,0)</f>
        <v>10.1</v>
      </c>
      <c r="K1123" t="str">
        <f>VLOOKUP(Table14[[#This Row],[menu_id]],Table2[#All],7,0)</f>
        <v>lunch</v>
      </c>
      <c r="L1123" t="str">
        <f>VLOOKUP(Table14[[#This Row],[menu_id]],Table2[#All],8,0)</f>
        <v>Seattle</v>
      </c>
    </row>
    <row r="1124" spans="1:12" x14ac:dyDescent="0.35">
      <c r="A1124" t="s">
        <v>2408</v>
      </c>
      <c r="B1124" t="s">
        <v>43</v>
      </c>
      <c r="C1124" t="s">
        <v>9</v>
      </c>
      <c r="D1124" t="s">
        <v>2409</v>
      </c>
      <c r="E1124" t="b">
        <v>1</v>
      </c>
      <c r="F1124" s="24">
        <f>VLOOKUP(Table14[[#This Row],[menu_id]],Table2[#All],2,0)</f>
        <v>43556</v>
      </c>
      <c r="G1124" t="str">
        <f>VLOOKUP(Table14[[#This Row],[menu_id]],Table2[#All],3,0)</f>
        <v>e768f704c6ae</v>
      </c>
      <c r="H1124" t="str">
        <f>VLOOKUP(Table14[[#This Row],[menu_id]],Table2[#All],4,0)</f>
        <v>340fb85a346c</v>
      </c>
      <c r="I1124">
        <f>VLOOKUP(Table14[[#This Row],[menu_id]],Table2[#All],5,0)</f>
        <v>5.8</v>
      </c>
      <c r="J1124">
        <f>VLOOKUP(Table14[[#This Row],[menu_id]],Table2[#All],6,0)</f>
        <v>10.1</v>
      </c>
      <c r="K1124" t="str">
        <f>VLOOKUP(Table14[[#This Row],[menu_id]],Table2[#All],7,0)</f>
        <v>lunch</v>
      </c>
      <c r="L1124" t="str">
        <f>VLOOKUP(Table14[[#This Row],[menu_id]],Table2[#All],8,0)</f>
        <v>Seattle</v>
      </c>
    </row>
    <row r="1125" spans="1:12" x14ac:dyDescent="0.35">
      <c r="A1125" t="s">
        <v>2410</v>
      </c>
      <c r="B1125" t="s">
        <v>43</v>
      </c>
      <c r="C1125" t="s">
        <v>9</v>
      </c>
      <c r="D1125" t="s">
        <v>2411</v>
      </c>
      <c r="E1125" t="b">
        <v>1</v>
      </c>
      <c r="F1125" s="24">
        <f>VLOOKUP(Table14[[#This Row],[menu_id]],Table2[#All],2,0)</f>
        <v>43556</v>
      </c>
      <c r="G1125" t="str">
        <f>VLOOKUP(Table14[[#This Row],[menu_id]],Table2[#All],3,0)</f>
        <v>e768f704c6ae</v>
      </c>
      <c r="H1125" t="str">
        <f>VLOOKUP(Table14[[#This Row],[menu_id]],Table2[#All],4,0)</f>
        <v>340fb85a346c</v>
      </c>
      <c r="I1125">
        <f>VLOOKUP(Table14[[#This Row],[menu_id]],Table2[#All],5,0)</f>
        <v>5.8</v>
      </c>
      <c r="J1125">
        <f>VLOOKUP(Table14[[#This Row],[menu_id]],Table2[#All],6,0)</f>
        <v>10.1</v>
      </c>
      <c r="K1125" t="str">
        <f>VLOOKUP(Table14[[#This Row],[menu_id]],Table2[#All],7,0)</f>
        <v>lunch</v>
      </c>
      <c r="L1125" t="str">
        <f>VLOOKUP(Table14[[#This Row],[menu_id]],Table2[#All],8,0)</f>
        <v>Seattle</v>
      </c>
    </row>
    <row r="1126" spans="1:12" x14ac:dyDescent="0.35">
      <c r="A1126" t="s">
        <v>2412</v>
      </c>
      <c r="B1126" t="s">
        <v>552</v>
      </c>
      <c r="C1126" t="s">
        <v>9</v>
      </c>
      <c r="D1126" t="s">
        <v>1415</v>
      </c>
      <c r="E1126" t="b">
        <v>1</v>
      </c>
      <c r="F1126" s="24">
        <f>VLOOKUP(Table14[[#This Row],[menu_id]],Table2[#All],2,0)</f>
        <v>43560</v>
      </c>
      <c r="G1126" t="str">
        <f>VLOOKUP(Table14[[#This Row],[menu_id]],Table2[#All],3,0)</f>
        <v>a65e92d53f62</v>
      </c>
      <c r="H1126" t="str">
        <f>VLOOKUP(Table14[[#This Row],[menu_id]],Table2[#All],4,0)</f>
        <v>1134b2882b2e</v>
      </c>
      <c r="I1126">
        <f>VLOOKUP(Table14[[#This Row],[menu_id]],Table2[#All],5,0)</f>
        <v>5.25</v>
      </c>
      <c r="J1126">
        <f>VLOOKUP(Table14[[#This Row],[menu_id]],Table2[#All],6,0)</f>
        <v>10.1</v>
      </c>
      <c r="K1126" t="str">
        <f>VLOOKUP(Table14[[#This Row],[menu_id]],Table2[#All],7,0)</f>
        <v>lunch</v>
      </c>
      <c r="L1126" t="str">
        <f>VLOOKUP(Table14[[#This Row],[menu_id]],Table2[#All],8,0)</f>
        <v>Seattle</v>
      </c>
    </row>
    <row r="1127" spans="1:12" x14ac:dyDescent="0.35">
      <c r="A1127" t="s">
        <v>2413</v>
      </c>
      <c r="B1127" t="s">
        <v>392</v>
      </c>
      <c r="C1127" t="s">
        <v>9</v>
      </c>
      <c r="D1127" t="s">
        <v>2414</v>
      </c>
      <c r="E1127" t="b">
        <v>1</v>
      </c>
      <c r="F1127" s="24">
        <f>VLOOKUP(Table14[[#This Row],[menu_id]],Table2[#All],2,0)</f>
        <v>43558</v>
      </c>
      <c r="G1127" t="str">
        <f>VLOOKUP(Table14[[#This Row],[menu_id]],Table2[#All],3,0)</f>
        <v>c596bd066504</v>
      </c>
      <c r="H1127" t="str">
        <f>VLOOKUP(Table14[[#This Row],[menu_id]],Table2[#All],4,0)</f>
        <v>dc7ee572a932</v>
      </c>
      <c r="I1127">
        <f>VLOOKUP(Table14[[#This Row],[menu_id]],Table2[#All],5,0)</f>
        <v>6.5</v>
      </c>
      <c r="J1127">
        <f>VLOOKUP(Table14[[#This Row],[menu_id]],Table2[#All],6,0)</f>
        <v>11.5</v>
      </c>
      <c r="K1127" t="str">
        <f>VLOOKUP(Table14[[#This Row],[menu_id]],Table2[#All],7,0)</f>
        <v>lunch</v>
      </c>
      <c r="L1127" t="str">
        <f>VLOOKUP(Table14[[#This Row],[menu_id]],Table2[#All],8,0)</f>
        <v>Chicago</v>
      </c>
    </row>
    <row r="1128" spans="1:12" x14ac:dyDescent="0.35">
      <c r="A1128" t="s">
        <v>2415</v>
      </c>
      <c r="B1128" t="s">
        <v>49</v>
      </c>
      <c r="C1128" t="s">
        <v>9</v>
      </c>
      <c r="D1128" t="s">
        <v>277</v>
      </c>
      <c r="E1128" t="b">
        <v>1</v>
      </c>
      <c r="F1128" s="24">
        <f>VLOOKUP(Table14[[#This Row],[menu_id]],Table2[#All],2,0)</f>
        <v>43566</v>
      </c>
      <c r="G1128" t="str">
        <f>VLOOKUP(Table14[[#This Row],[menu_id]],Table2[#All],3,0)</f>
        <v>7d5495f1a9e4</v>
      </c>
      <c r="H1128" t="str">
        <f>VLOOKUP(Table14[[#This Row],[menu_id]],Table2[#All],4,0)</f>
        <v>e7f3f8549a70</v>
      </c>
      <c r="I1128">
        <f>VLOOKUP(Table14[[#This Row],[menu_id]],Table2[#All],5,0)</f>
        <v>5</v>
      </c>
      <c r="J1128">
        <f>VLOOKUP(Table14[[#This Row],[menu_id]],Table2[#All],6,0)</f>
        <v>11.5</v>
      </c>
      <c r="K1128" t="str">
        <f>VLOOKUP(Table14[[#This Row],[menu_id]],Table2[#All],7,0)</f>
        <v>lunch</v>
      </c>
      <c r="L1128" t="str">
        <f>VLOOKUP(Table14[[#This Row],[menu_id]],Table2[#All],8,0)</f>
        <v>Chicago</v>
      </c>
    </row>
    <row r="1129" spans="1:12" x14ac:dyDescent="0.35">
      <c r="A1129" t="s">
        <v>2416</v>
      </c>
      <c r="B1129" t="s">
        <v>147</v>
      </c>
      <c r="C1129" t="s">
        <v>9</v>
      </c>
      <c r="D1129" t="s">
        <v>2417</v>
      </c>
      <c r="E1129" t="b">
        <v>1</v>
      </c>
      <c r="F1129" s="24">
        <f>VLOOKUP(Table14[[#This Row],[menu_id]],Table2[#All],2,0)</f>
        <v>43567</v>
      </c>
      <c r="G1129" t="str">
        <f>VLOOKUP(Table14[[#This Row],[menu_id]],Table2[#All],3,0)</f>
        <v>fc0e92657d16</v>
      </c>
      <c r="H1129" t="str">
        <f>VLOOKUP(Table14[[#This Row],[menu_id]],Table2[#All],4,0)</f>
        <v>d7730782fbfb</v>
      </c>
      <c r="I1129">
        <f>VLOOKUP(Table14[[#This Row],[menu_id]],Table2[#All],5,0)</f>
        <v>5.75</v>
      </c>
      <c r="J1129">
        <f>VLOOKUP(Table14[[#This Row],[menu_id]],Table2[#All],6,0)</f>
        <v>10.1</v>
      </c>
      <c r="K1129" t="str">
        <f>VLOOKUP(Table14[[#This Row],[menu_id]],Table2[#All],7,0)</f>
        <v>lunch</v>
      </c>
      <c r="L1129" t="str">
        <f>VLOOKUP(Table14[[#This Row],[menu_id]],Table2[#All],8,0)</f>
        <v>Seattle</v>
      </c>
    </row>
    <row r="1130" spans="1:12" x14ac:dyDescent="0.35">
      <c r="A1130" t="s">
        <v>2418</v>
      </c>
      <c r="B1130" t="s">
        <v>486</v>
      </c>
      <c r="C1130" t="s">
        <v>9</v>
      </c>
      <c r="D1130" t="s">
        <v>2419</v>
      </c>
      <c r="E1130" t="b">
        <v>1</v>
      </c>
      <c r="F1130" s="24">
        <f>VLOOKUP(Table14[[#This Row],[menu_id]],Table2[#All],2,0)</f>
        <v>43567</v>
      </c>
      <c r="G1130" t="str">
        <f>VLOOKUP(Table14[[#This Row],[menu_id]],Table2[#All],3,0)</f>
        <v>3494eefb1729</v>
      </c>
      <c r="H1130" t="str">
        <f>VLOOKUP(Table14[[#This Row],[menu_id]],Table2[#All],4,0)</f>
        <v>7342b9fc3434</v>
      </c>
      <c r="I1130">
        <f>VLOOKUP(Table14[[#This Row],[menu_id]],Table2[#All],5,0)</f>
        <v>4.5</v>
      </c>
      <c r="J1130">
        <f>VLOOKUP(Table14[[#This Row],[menu_id]],Table2[#All],6,0)</f>
        <v>11.5</v>
      </c>
      <c r="K1130" t="str">
        <f>VLOOKUP(Table14[[#This Row],[menu_id]],Table2[#All],7,0)</f>
        <v>lunch</v>
      </c>
      <c r="L1130" t="str">
        <f>VLOOKUP(Table14[[#This Row],[menu_id]],Table2[#All],8,0)</f>
        <v>Chicago</v>
      </c>
    </row>
    <row r="1131" spans="1:12" x14ac:dyDescent="0.35">
      <c r="A1131" t="s">
        <v>2420</v>
      </c>
      <c r="B1131" t="s">
        <v>86</v>
      </c>
      <c r="C1131" t="s">
        <v>9</v>
      </c>
      <c r="D1131" t="s">
        <v>2421</v>
      </c>
      <c r="E1131" t="b">
        <v>1</v>
      </c>
      <c r="F1131" s="24">
        <f>VLOOKUP(Table14[[#This Row],[menu_id]],Table2[#All],2,0)</f>
        <v>43560</v>
      </c>
      <c r="G1131" t="str">
        <f>VLOOKUP(Table14[[#This Row],[menu_id]],Table2[#All],3,0)</f>
        <v>1def3455f809</v>
      </c>
      <c r="H1131" t="str">
        <f>VLOOKUP(Table14[[#This Row],[menu_id]],Table2[#All],4,0)</f>
        <v>2a11908c23df</v>
      </c>
      <c r="I1131">
        <f>VLOOKUP(Table14[[#This Row],[menu_id]],Table2[#All],5,0)</f>
        <v>6</v>
      </c>
      <c r="J1131">
        <f>VLOOKUP(Table14[[#This Row],[menu_id]],Table2[#All],6,0)</f>
        <v>10.1</v>
      </c>
      <c r="K1131" t="str">
        <f>VLOOKUP(Table14[[#This Row],[menu_id]],Table2[#All],7,0)</f>
        <v>lunch</v>
      </c>
      <c r="L1131" t="str">
        <f>VLOOKUP(Table14[[#This Row],[menu_id]],Table2[#All],8,0)</f>
        <v>Seattle</v>
      </c>
    </row>
    <row r="1132" spans="1:12" x14ac:dyDescent="0.35">
      <c r="A1132" t="s">
        <v>2422</v>
      </c>
      <c r="B1132" t="s">
        <v>611</v>
      </c>
      <c r="C1132" t="s">
        <v>9</v>
      </c>
      <c r="D1132" t="s">
        <v>2423</v>
      </c>
      <c r="E1132" t="b">
        <v>1</v>
      </c>
      <c r="F1132" s="24">
        <f>VLOOKUP(Table14[[#This Row],[menu_id]],Table2[#All],2,0)</f>
        <v>43557</v>
      </c>
      <c r="G1132" t="str">
        <f>VLOOKUP(Table14[[#This Row],[menu_id]],Table2[#All],3,0)</f>
        <v>8b917aa7343a</v>
      </c>
      <c r="H1132" t="str">
        <f>VLOOKUP(Table14[[#This Row],[menu_id]],Table2[#All],4,0)</f>
        <v>8642ae977d96</v>
      </c>
      <c r="I1132">
        <f>VLOOKUP(Table14[[#This Row],[menu_id]],Table2[#All],5,0)</f>
        <v>5.99</v>
      </c>
      <c r="J1132">
        <f>VLOOKUP(Table14[[#This Row],[menu_id]],Table2[#All],6,0)</f>
        <v>11.5</v>
      </c>
      <c r="K1132" t="str">
        <f>VLOOKUP(Table14[[#This Row],[menu_id]],Table2[#All],7,0)</f>
        <v>lunch</v>
      </c>
      <c r="L1132" t="str">
        <f>VLOOKUP(Table14[[#This Row],[menu_id]],Table2[#All],8,0)</f>
        <v>Chicago</v>
      </c>
    </row>
    <row r="1133" spans="1:12" x14ac:dyDescent="0.35">
      <c r="A1133" t="s">
        <v>2424</v>
      </c>
      <c r="B1133" t="s">
        <v>401</v>
      </c>
      <c r="C1133" t="s">
        <v>9</v>
      </c>
      <c r="D1133" t="s">
        <v>2425</v>
      </c>
      <c r="E1133" t="b">
        <v>1</v>
      </c>
      <c r="F1133" s="24">
        <f>VLOOKUP(Table14[[#This Row],[menu_id]],Table2[#All],2,0)</f>
        <v>43560</v>
      </c>
      <c r="G1133" t="str">
        <f>VLOOKUP(Table14[[#This Row],[menu_id]],Table2[#All],3,0)</f>
        <v>25ca004fbc86</v>
      </c>
      <c r="H1133" t="str">
        <f>VLOOKUP(Table14[[#This Row],[menu_id]],Table2[#All],4,0)</f>
        <v>a7d17284ed4d</v>
      </c>
      <c r="I1133">
        <f>VLOOKUP(Table14[[#This Row],[menu_id]],Table2[#All],5,0)</f>
        <v>4.45</v>
      </c>
      <c r="J1133">
        <f>VLOOKUP(Table14[[#This Row],[menu_id]],Table2[#All],6,0)</f>
        <v>11.5</v>
      </c>
      <c r="K1133" t="str">
        <f>VLOOKUP(Table14[[#This Row],[menu_id]],Table2[#All],7,0)</f>
        <v>lunch</v>
      </c>
      <c r="L1133" t="str">
        <f>VLOOKUP(Table14[[#This Row],[menu_id]],Table2[#All],8,0)</f>
        <v>Chicago</v>
      </c>
    </row>
    <row r="1134" spans="1:12" x14ac:dyDescent="0.35">
      <c r="A1134" t="s">
        <v>2426</v>
      </c>
      <c r="B1134" t="s">
        <v>134</v>
      </c>
      <c r="C1134" t="s">
        <v>9</v>
      </c>
      <c r="D1134" t="s">
        <v>2427</v>
      </c>
      <c r="E1134" t="b">
        <v>1</v>
      </c>
      <c r="F1134" s="24">
        <f>VLOOKUP(Table14[[#This Row],[menu_id]],Table2[#All],2,0)</f>
        <v>43559</v>
      </c>
      <c r="G1134" t="str">
        <f>VLOOKUP(Table14[[#This Row],[menu_id]],Table2[#All],3,0)</f>
        <v>4e1ff031d14e</v>
      </c>
      <c r="H1134" t="str">
        <f>VLOOKUP(Table14[[#This Row],[menu_id]],Table2[#All],4,0)</f>
        <v>d7730782fbfb</v>
      </c>
      <c r="I1134">
        <f>VLOOKUP(Table14[[#This Row],[menu_id]],Table2[#All],5,0)</f>
        <v>5.75</v>
      </c>
      <c r="J1134">
        <f>VLOOKUP(Table14[[#This Row],[menu_id]],Table2[#All],6,0)</f>
        <v>10.1</v>
      </c>
      <c r="K1134" t="str">
        <f>VLOOKUP(Table14[[#This Row],[menu_id]],Table2[#All],7,0)</f>
        <v>lunch</v>
      </c>
      <c r="L1134" t="str">
        <f>VLOOKUP(Table14[[#This Row],[menu_id]],Table2[#All],8,0)</f>
        <v>Seattle</v>
      </c>
    </row>
    <row r="1135" spans="1:12" x14ac:dyDescent="0.35">
      <c r="A1135" t="s">
        <v>2428</v>
      </c>
      <c r="B1135" t="s">
        <v>268</v>
      </c>
      <c r="C1135" t="s">
        <v>9</v>
      </c>
      <c r="D1135" t="s">
        <v>2429</v>
      </c>
      <c r="E1135" t="b">
        <v>1</v>
      </c>
      <c r="F1135" s="24">
        <f>VLOOKUP(Table14[[#This Row],[menu_id]],Table2[#All],2,0)</f>
        <v>43565</v>
      </c>
      <c r="G1135" t="str">
        <f>VLOOKUP(Table14[[#This Row],[menu_id]],Table2[#All],3,0)</f>
        <v>91ab55042ff7</v>
      </c>
      <c r="H1135" t="str">
        <f>VLOOKUP(Table14[[#This Row],[menu_id]],Table2[#All],4,0)</f>
        <v>07ede05a2f51</v>
      </c>
      <c r="I1135">
        <f>VLOOKUP(Table14[[#This Row],[menu_id]],Table2[#All],5,0)</f>
        <v>5</v>
      </c>
      <c r="J1135">
        <f>VLOOKUP(Table14[[#This Row],[menu_id]],Table2[#All],6,0)</f>
        <v>10.1</v>
      </c>
      <c r="K1135" t="str">
        <f>VLOOKUP(Table14[[#This Row],[menu_id]],Table2[#All],7,0)</f>
        <v>lunch</v>
      </c>
      <c r="L1135" t="str">
        <f>VLOOKUP(Table14[[#This Row],[menu_id]],Table2[#All],8,0)</f>
        <v>Seattle</v>
      </c>
    </row>
    <row r="1136" spans="1:12" x14ac:dyDescent="0.35">
      <c r="A1136" t="s">
        <v>2430</v>
      </c>
      <c r="B1136" t="s">
        <v>354</v>
      </c>
      <c r="C1136" t="s">
        <v>9</v>
      </c>
      <c r="D1136" t="s">
        <v>605</v>
      </c>
      <c r="E1136" t="b">
        <v>1</v>
      </c>
      <c r="F1136" s="24">
        <f>VLOOKUP(Table14[[#This Row],[menu_id]],Table2[#All],2,0)</f>
        <v>43565</v>
      </c>
      <c r="G1136" t="str">
        <f>VLOOKUP(Table14[[#This Row],[menu_id]],Table2[#All],3,0)</f>
        <v>0f66058b9ec5</v>
      </c>
      <c r="H1136" t="str">
        <f>VLOOKUP(Table14[[#This Row],[menu_id]],Table2[#All],4,0)</f>
        <v>85aa296ddc0d</v>
      </c>
      <c r="I1136">
        <f>VLOOKUP(Table14[[#This Row],[menu_id]],Table2[#All],5,0)</f>
        <v>4</v>
      </c>
      <c r="J1136">
        <f>VLOOKUP(Table14[[#This Row],[menu_id]],Table2[#All],6,0)</f>
        <v>11.5</v>
      </c>
      <c r="K1136" t="str">
        <f>VLOOKUP(Table14[[#This Row],[menu_id]],Table2[#All],7,0)</f>
        <v>lunch</v>
      </c>
      <c r="L1136" t="str">
        <f>VLOOKUP(Table14[[#This Row],[menu_id]],Table2[#All],8,0)</f>
        <v>Chicago</v>
      </c>
    </row>
    <row r="1137" spans="1:12" x14ac:dyDescent="0.35">
      <c r="A1137" t="s">
        <v>2431</v>
      </c>
      <c r="B1137" t="s">
        <v>112</v>
      </c>
      <c r="C1137" t="s">
        <v>9</v>
      </c>
      <c r="D1137" t="s">
        <v>2432</v>
      </c>
      <c r="E1137" t="b">
        <v>1</v>
      </c>
      <c r="F1137" s="24">
        <f>VLOOKUP(Table14[[#This Row],[menu_id]],Table2[#All],2,0)</f>
        <v>43564</v>
      </c>
      <c r="G1137" t="str">
        <f>VLOOKUP(Table14[[#This Row],[menu_id]],Table2[#All],3,0)</f>
        <v>5b78a469f6af</v>
      </c>
      <c r="H1137" t="str">
        <f>VLOOKUP(Table14[[#This Row],[menu_id]],Table2[#All],4,0)</f>
        <v>afa55d0e0004</v>
      </c>
      <c r="I1137">
        <f>VLOOKUP(Table14[[#This Row],[menu_id]],Table2[#All],5,0)</f>
        <v>5.99</v>
      </c>
      <c r="J1137">
        <f>VLOOKUP(Table14[[#This Row],[menu_id]],Table2[#All],6,0)</f>
        <v>11.5</v>
      </c>
      <c r="K1137" t="str">
        <f>VLOOKUP(Table14[[#This Row],[menu_id]],Table2[#All],7,0)</f>
        <v>lunch</v>
      </c>
      <c r="L1137" t="str">
        <f>VLOOKUP(Table14[[#This Row],[menu_id]],Table2[#All],8,0)</f>
        <v>Chicago</v>
      </c>
    </row>
    <row r="1138" spans="1:12" x14ac:dyDescent="0.35">
      <c r="A1138" t="s">
        <v>2433</v>
      </c>
      <c r="B1138" t="s">
        <v>108</v>
      </c>
      <c r="C1138" t="s">
        <v>9</v>
      </c>
      <c r="D1138" t="s">
        <v>2434</v>
      </c>
      <c r="E1138" t="b">
        <v>1</v>
      </c>
      <c r="F1138" s="24">
        <f>VLOOKUP(Table14[[#This Row],[menu_id]],Table2[#All],2,0)</f>
        <v>43565</v>
      </c>
      <c r="G1138" t="str">
        <f>VLOOKUP(Table14[[#This Row],[menu_id]],Table2[#All],3,0)</f>
        <v>c14aa4830177</v>
      </c>
      <c r="H1138" t="str">
        <f>VLOOKUP(Table14[[#This Row],[menu_id]],Table2[#All],4,0)</f>
        <v>7b2a7251b54c</v>
      </c>
      <c r="I1138">
        <f>VLOOKUP(Table14[[#This Row],[menu_id]],Table2[#All],5,0)</f>
        <v>5.95</v>
      </c>
      <c r="J1138">
        <f>VLOOKUP(Table14[[#This Row],[menu_id]],Table2[#All],6,0)</f>
        <v>10.1</v>
      </c>
      <c r="K1138" t="str">
        <f>VLOOKUP(Table14[[#This Row],[menu_id]],Table2[#All],7,0)</f>
        <v>lunch</v>
      </c>
      <c r="L1138" t="str">
        <f>VLOOKUP(Table14[[#This Row],[menu_id]],Table2[#All],8,0)</f>
        <v>Seattle</v>
      </c>
    </row>
    <row r="1139" spans="1:12" x14ac:dyDescent="0.35">
      <c r="A1139" t="s">
        <v>2435</v>
      </c>
      <c r="B1139" t="s">
        <v>175</v>
      </c>
      <c r="C1139" t="s">
        <v>9</v>
      </c>
      <c r="D1139" t="s">
        <v>2436</v>
      </c>
      <c r="E1139" t="b">
        <v>1</v>
      </c>
      <c r="F1139" s="24">
        <f>VLOOKUP(Table14[[#This Row],[menu_id]],Table2[#All],2,0)</f>
        <v>43556</v>
      </c>
      <c r="G1139" t="str">
        <f>VLOOKUP(Table14[[#This Row],[menu_id]],Table2[#All],3,0)</f>
        <v>aea08a81b9f2</v>
      </c>
      <c r="H1139" t="str">
        <f>VLOOKUP(Table14[[#This Row],[menu_id]],Table2[#All],4,0)</f>
        <v>a969c477134f</v>
      </c>
      <c r="I1139">
        <f>VLOOKUP(Table14[[#This Row],[menu_id]],Table2[#All],5,0)</f>
        <v>11</v>
      </c>
      <c r="J1139">
        <f>VLOOKUP(Table14[[#This Row],[menu_id]],Table2[#All],6,0)</f>
        <v>11.5</v>
      </c>
      <c r="K1139" t="str">
        <f>VLOOKUP(Table14[[#This Row],[menu_id]],Table2[#All],7,0)</f>
        <v>lunch</v>
      </c>
      <c r="L1139" t="str">
        <f>VLOOKUP(Table14[[#This Row],[menu_id]],Table2[#All],8,0)</f>
        <v>Chicago</v>
      </c>
    </row>
    <row r="1140" spans="1:12" x14ac:dyDescent="0.35">
      <c r="A1140" t="s">
        <v>2437</v>
      </c>
      <c r="B1140" t="s">
        <v>437</v>
      </c>
      <c r="C1140" t="s">
        <v>9</v>
      </c>
      <c r="D1140" t="s">
        <v>2438</v>
      </c>
      <c r="E1140" t="b">
        <v>1</v>
      </c>
      <c r="F1140" s="24">
        <f>VLOOKUP(Table14[[#This Row],[menu_id]],Table2[#All],2,0)</f>
        <v>43565</v>
      </c>
      <c r="G1140" t="str">
        <f>VLOOKUP(Table14[[#This Row],[menu_id]],Table2[#All],3,0)</f>
        <v>56e430d2a490</v>
      </c>
      <c r="H1140" t="str">
        <f>VLOOKUP(Table14[[#This Row],[menu_id]],Table2[#All],4,0)</f>
        <v>4c9c18f960f7</v>
      </c>
      <c r="I1140">
        <f>VLOOKUP(Table14[[#This Row],[menu_id]],Table2[#All],5,0)</f>
        <v>6.75</v>
      </c>
      <c r="J1140">
        <f>VLOOKUP(Table14[[#This Row],[menu_id]],Table2[#All],6,0)</f>
        <v>10.1</v>
      </c>
      <c r="K1140" t="str">
        <f>VLOOKUP(Table14[[#This Row],[menu_id]],Table2[#All],7,0)</f>
        <v>lunch</v>
      </c>
      <c r="L1140" t="str">
        <f>VLOOKUP(Table14[[#This Row],[menu_id]],Table2[#All],8,0)</f>
        <v>Seattle</v>
      </c>
    </row>
    <row r="1141" spans="1:12" x14ac:dyDescent="0.35">
      <c r="A1141" t="s">
        <v>2439</v>
      </c>
      <c r="B1141" t="s">
        <v>437</v>
      </c>
      <c r="C1141" t="s">
        <v>9</v>
      </c>
      <c r="D1141" t="s">
        <v>2440</v>
      </c>
      <c r="E1141" t="b">
        <v>0</v>
      </c>
      <c r="F1141" s="24">
        <f>VLOOKUP(Table14[[#This Row],[menu_id]],Table2[#All],2,0)</f>
        <v>43565</v>
      </c>
      <c r="G1141" t="str">
        <f>VLOOKUP(Table14[[#This Row],[menu_id]],Table2[#All],3,0)</f>
        <v>56e430d2a490</v>
      </c>
      <c r="H1141" t="str">
        <f>VLOOKUP(Table14[[#This Row],[menu_id]],Table2[#All],4,0)</f>
        <v>4c9c18f960f7</v>
      </c>
      <c r="I1141">
        <f>VLOOKUP(Table14[[#This Row],[menu_id]],Table2[#All],5,0)</f>
        <v>6.75</v>
      </c>
      <c r="J1141">
        <f>VLOOKUP(Table14[[#This Row],[menu_id]],Table2[#All],6,0)</f>
        <v>10.1</v>
      </c>
      <c r="K1141" t="str">
        <f>VLOOKUP(Table14[[#This Row],[menu_id]],Table2[#All],7,0)</f>
        <v>lunch</v>
      </c>
      <c r="L1141" t="str">
        <f>VLOOKUP(Table14[[#This Row],[menu_id]],Table2[#All],8,0)</f>
        <v>Seattle</v>
      </c>
    </row>
    <row r="1142" spans="1:12" x14ac:dyDescent="0.35">
      <c r="A1142" t="s">
        <v>2441</v>
      </c>
      <c r="B1142" t="s">
        <v>324</v>
      </c>
      <c r="C1142" t="s">
        <v>9</v>
      </c>
      <c r="D1142" t="s">
        <v>2442</v>
      </c>
      <c r="E1142" t="b">
        <v>1</v>
      </c>
      <c r="F1142" s="24">
        <f>VLOOKUP(Table14[[#This Row],[menu_id]],Table2[#All],2,0)</f>
        <v>43558</v>
      </c>
      <c r="G1142" t="str">
        <f>VLOOKUP(Table14[[#This Row],[menu_id]],Table2[#All],3,0)</f>
        <v>1028a38ad71e</v>
      </c>
      <c r="H1142" t="str">
        <f>VLOOKUP(Table14[[#This Row],[menu_id]],Table2[#All],4,0)</f>
        <v>7d8b8e0a0ebb</v>
      </c>
      <c r="I1142">
        <f>VLOOKUP(Table14[[#This Row],[menu_id]],Table2[#All],5,0)</f>
        <v>5.5</v>
      </c>
      <c r="J1142">
        <f>VLOOKUP(Table14[[#This Row],[menu_id]],Table2[#All],6,0)</f>
        <v>10.1</v>
      </c>
      <c r="K1142" t="str">
        <f>VLOOKUP(Table14[[#This Row],[menu_id]],Table2[#All],7,0)</f>
        <v>lunch</v>
      </c>
      <c r="L1142" t="str">
        <f>VLOOKUP(Table14[[#This Row],[menu_id]],Table2[#All],8,0)</f>
        <v>Seattle</v>
      </c>
    </row>
    <row r="1143" spans="1:12" x14ac:dyDescent="0.35">
      <c r="A1143" t="s">
        <v>2443</v>
      </c>
      <c r="B1143" t="s">
        <v>346</v>
      </c>
      <c r="C1143" t="s">
        <v>9</v>
      </c>
      <c r="D1143" t="s">
        <v>2444</v>
      </c>
      <c r="E1143" t="b">
        <v>1</v>
      </c>
      <c r="F1143" s="24">
        <f>VLOOKUP(Table14[[#This Row],[menu_id]],Table2[#All],2,0)</f>
        <v>43564</v>
      </c>
      <c r="G1143" t="str">
        <f>VLOOKUP(Table14[[#This Row],[menu_id]],Table2[#All],3,0)</f>
        <v>e310c04649e0</v>
      </c>
      <c r="H1143" t="str">
        <f>VLOOKUP(Table14[[#This Row],[menu_id]],Table2[#All],4,0)</f>
        <v>340fb85a346c</v>
      </c>
      <c r="I1143">
        <f>VLOOKUP(Table14[[#This Row],[menu_id]],Table2[#All],5,0)</f>
        <v>5.8</v>
      </c>
      <c r="J1143">
        <f>VLOOKUP(Table14[[#This Row],[menu_id]],Table2[#All],6,0)</f>
        <v>10.1</v>
      </c>
      <c r="K1143" t="str">
        <f>VLOOKUP(Table14[[#This Row],[menu_id]],Table2[#All],7,0)</f>
        <v>lunch</v>
      </c>
      <c r="L1143" t="str">
        <f>VLOOKUP(Table14[[#This Row],[menu_id]],Table2[#All],8,0)</f>
        <v>Seattle</v>
      </c>
    </row>
    <row r="1144" spans="1:12" x14ac:dyDescent="0.35">
      <c r="A1144" t="s">
        <v>2445</v>
      </c>
      <c r="B1144" t="s">
        <v>289</v>
      </c>
      <c r="C1144" t="s">
        <v>9</v>
      </c>
      <c r="D1144" t="s">
        <v>2446</v>
      </c>
      <c r="E1144" t="b">
        <v>1</v>
      </c>
      <c r="F1144" s="24">
        <f>VLOOKUP(Table14[[#This Row],[menu_id]],Table2[#All],2,0)</f>
        <v>43564</v>
      </c>
      <c r="G1144" t="str">
        <f>VLOOKUP(Table14[[#This Row],[menu_id]],Table2[#All],3,0)</f>
        <v>69ed976fd1ca</v>
      </c>
      <c r="H1144" t="str">
        <f>VLOOKUP(Table14[[#This Row],[menu_id]],Table2[#All],4,0)</f>
        <v>9b76fd08aabf</v>
      </c>
      <c r="I1144">
        <f>VLOOKUP(Table14[[#This Row],[menu_id]],Table2[#All],5,0)</f>
        <v>6.64</v>
      </c>
      <c r="J1144">
        <f>VLOOKUP(Table14[[#This Row],[menu_id]],Table2[#All],6,0)</f>
        <v>11.5</v>
      </c>
      <c r="K1144" t="str">
        <f>VLOOKUP(Table14[[#This Row],[menu_id]],Table2[#All],7,0)</f>
        <v>lunch</v>
      </c>
      <c r="L1144" t="str">
        <f>VLOOKUP(Table14[[#This Row],[menu_id]],Table2[#All],8,0)</f>
        <v>Chicago</v>
      </c>
    </row>
    <row r="1145" spans="1:12" x14ac:dyDescent="0.35">
      <c r="A1145" t="s">
        <v>2447</v>
      </c>
      <c r="B1145" t="s">
        <v>94</v>
      </c>
      <c r="C1145" t="s">
        <v>9</v>
      </c>
      <c r="D1145" t="s">
        <v>2448</v>
      </c>
      <c r="E1145" t="b">
        <v>0</v>
      </c>
      <c r="F1145" s="24">
        <f>VLOOKUP(Table14[[#This Row],[menu_id]],Table2[#All],2,0)</f>
        <v>43567</v>
      </c>
      <c r="G1145" t="str">
        <f>VLOOKUP(Table14[[#This Row],[menu_id]],Table2[#All],3,0)</f>
        <v>4cd6c7a1703b</v>
      </c>
      <c r="H1145" t="str">
        <f>VLOOKUP(Table14[[#This Row],[menu_id]],Table2[#All],4,0)</f>
        <v>d223e2bce7cf</v>
      </c>
      <c r="I1145">
        <f>VLOOKUP(Table14[[#This Row],[menu_id]],Table2[#All],5,0)</f>
        <v>5</v>
      </c>
      <c r="J1145">
        <f>VLOOKUP(Table14[[#This Row],[menu_id]],Table2[#All],6,0)</f>
        <v>10.1</v>
      </c>
      <c r="K1145" t="str">
        <f>VLOOKUP(Table14[[#This Row],[menu_id]],Table2[#All],7,0)</f>
        <v>lunch</v>
      </c>
      <c r="L1145" t="str">
        <f>VLOOKUP(Table14[[#This Row],[menu_id]],Table2[#All],8,0)</f>
        <v>Seattle</v>
      </c>
    </row>
    <row r="1146" spans="1:12" x14ac:dyDescent="0.35">
      <c r="A1146" t="s">
        <v>2449</v>
      </c>
      <c r="B1146" t="s">
        <v>785</v>
      </c>
      <c r="C1146" t="s">
        <v>9</v>
      </c>
      <c r="D1146" t="s">
        <v>2450</v>
      </c>
      <c r="E1146" t="b">
        <v>1</v>
      </c>
      <c r="F1146" s="24">
        <f>VLOOKUP(Table14[[#This Row],[menu_id]],Table2[#All],2,0)</f>
        <v>43563</v>
      </c>
      <c r="G1146" t="str">
        <f>VLOOKUP(Table14[[#This Row],[menu_id]],Table2[#All],3,0)</f>
        <v>7886a5687d38</v>
      </c>
      <c r="H1146" t="str">
        <f>VLOOKUP(Table14[[#This Row],[menu_id]],Table2[#All],4,0)</f>
        <v>a6a0b4defcd6</v>
      </c>
      <c r="I1146">
        <f>VLOOKUP(Table14[[#This Row],[menu_id]],Table2[#All],5,0)</f>
        <v>5.9</v>
      </c>
      <c r="J1146">
        <f>VLOOKUP(Table14[[#This Row],[menu_id]],Table2[#All],6,0)</f>
        <v>10.1</v>
      </c>
      <c r="K1146" t="str">
        <f>VLOOKUP(Table14[[#This Row],[menu_id]],Table2[#All],7,0)</f>
        <v>lunch</v>
      </c>
      <c r="L1146" t="str">
        <f>VLOOKUP(Table14[[#This Row],[menu_id]],Table2[#All],8,0)</f>
        <v>Seattle</v>
      </c>
    </row>
    <row r="1147" spans="1:12" x14ac:dyDescent="0.35">
      <c r="A1147" t="s">
        <v>2451</v>
      </c>
      <c r="B1147" t="s">
        <v>155</v>
      </c>
      <c r="C1147" t="s">
        <v>9</v>
      </c>
      <c r="D1147" t="s">
        <v>2452</v>
      </c>
      <c r="E1147" t="b">
        <v>1</v>
      </c>
      <c r="F1147" s="24">
        <f>VLOOKUP(Table14[[#This Row],[menu_id]],Table2[#All],2,0)</f>
        <v>43566</v>
      </c>
      <c r="G1147" t="str">
        <f>VLOOKUP(Table14[[#This Row],[menu_id]],Table2[#All],3,0)</f>
        <v>df94eb67fff2</v>
      </c>
      <c r="H1147" t="str">
        <f>VLOOKUP(Table14[[#This Row],[menu_id]],Table2[#All],4,0)</f>
        <v>64216152ce0a</v>
      </c>
      <c r="I1147">
        <f>VLOOKUP(Table14[[#This Row],[menu_id]],Table2[#All],5,0)</f>
        <v>6</v>
      </c>
      <c r="J1147">
        <f>VLOOKUP(Table14[[#This Row],[menu_id]],Table2[#All],6,0)</f>
        <v>11.5</v>
      </c>
      <c r="K1147" t="str">
        <f>VLOOKUP(Table14[[#This Row],[menu_id]],Table2[#All],7,0)</f>
        <v>lunch</v>
      </c>
      <c r="L1147" t="str">
        <f>VLOOKUP(Table14[[#This Row],[menu_id]],Table2[#All],8,0)</f>
        <v>Chicago</v>
      </c>
    </row>
    <row r="1148" spans="1:12" x14ac:dyDescent="0.35">
      <c r="A1148" t="s">
        <v>2453</v>
      </c>
      <c r="B1148" t="s">
        <v>62</v>
      </c>
      <c r="C1148" t="s">
        <v>9</v>
      </c>
      <c r="D1148" t="s">
        <v>2144</v>
      </c>
      <c r="E1148" t="b">
        <v>1</v>
      </c>
      <c r="F1148" s="24">
        <f>VLOOKUP(Table14[[#This Row],[menu_id]],Table2[#All],2,0)</f>
        <v>43563</v>
      </c>
      <c r="G1148" t="str">
        <f>VLOOKUP(Table14[[#This Row],[menu_id]],Table2[#All],3,0)</f>
        <v>3e9b2a352a3a</v>
      </c>
      <c r="H1148" t="str">
        <f>VLOOKUP(Table14[[#This Row],[menu_id]],Table2[#All],4,0)</f>
        <v>af725ef93704</v>
      </c>
      <c r="I1148">
        <f>VLOOKUP(Table14[[#This Row],[menu_id]],Table2[#All],5,0)</f>
        <v>5.5</v>
      </c>
      <c r="J1148">
        <f>VLOOKUP(Table14[[#This Row],[menu_id]],Table2[#All],6,0)</f>
        <v>10.1</v>
      </c>
      <c r="K1148" t="str">
        <f>VLOOKUP(Table14[[#This Row],[menu_id]],Table2[#All],7,0)</f>
        <v>lunch</v>
      </c>
      <c r="L1148" t="str">
        <f>VLOOKUP(Table14[[#This Row],[menu_id]],Table2[#All],8,0)</f>
        <v>Seattle</v>
      </c>
    </row>
    <row r="1149" spans="1:12" x14ac:dyDescent="0.35">
      <c r="A1149" t="s">
        <v>2454</v>
      </c>
      <c r="B1149" t="s">
        <v>346</v>
      </c>
      <c r="C1149" t="s">
        <v>9</v>
      </c>
      <c r="D1149" t="s">
        <v>2455</v>
      </c>
      <c r="E1149" t="b">
        <v>1</v>
      </c>
      <c r="F1149" s="24">
        <f>VLOOKUP(Table14[[#This Row],[menu_id]],Table2[#All],2,0)</f>
        <v>43564</v>
      </c>
      <c r="G1149" t="str">
        <f>VLOOKUP(Table14[[#This Row],[menu_id]],Table2[#All],3,0)</f>
        <v>e310c04649e0</v>
      </c>
      <c r="H1149" t="str">
        <f>VLOOKUP(Table14[[#This Row],[menu_id]],Table2[#All],4,0)</f>
        <v>340fb85a346c</v>
      </c>
      <c r="I1149">
        <f>VLOOKUP(Table14[[#This Row],[menu_id]],Table2[#All],5,0)</f>
        <v>5.8</v>
      </c>
      <c r="J1149">
        <f>VLOOKUP(Table14[[#This Row],[menu_id]],Table2[#All],6,0)</f>
        <v>10.1</v>
      </c>
      <c r="K1149" t="str">
        <f>VLOOKUP(Table14[[#This Row],[menu_id]],Table2[#All],7,0)</f>
        <v>lunch</v>
      </c>
      <c r="L1149" t="str">
        <f>VLOOKUP(Table14[[#This Row],[menu_id]],Table2[#All],8,0)</f>
        <v>Seattle</v>
      </c>
    </row>
    <row r="1150" spans="1:12" x14ac:dyDescent="0.35">
      <c r="A1150" t="s">
        <v>2456</v>
      </c>
      <c r="B1150" t="s">
        <v>35</v>
      </c>
      <c r="C1150" t="s">
        <v>9</v>
      </c>
      <c r="D1150" t="s">
        <v>2457</v>
      </c>
      <c r="E1150" t="b">
        <v>1</v>
      </c>
      <c r="F1150" s="24">
        <f>VLOOKUP(Table14[[#This Row],[menu_id]],Table2[#All],2,0)</f>
        <v>43564</v>
      </c>
      <c r="G1150" t="str">
        <f>VLOOKUP(Table14[[#This Row],[menu_id]],Table2[#All],3,0)</f>
        <v>1c44a83add01</v>
      </c>
      <c r="H1150" t="str">
        <f>VLOOKUP(Table14[[#This Row],[menu_id]],Table2[#All],4,0)</f>
        <v>810dadc655e9</v>
      </c>
      <c r="I1150">
        <f>VLOOKUP(Table14[[#This Row],[menu_id]],Table2[#All],5,0)</f>
        <v>5</v>
      </c>
      <c r="J1150">
        <f>VLOOKUP(Table14[[#This Row],[menu_id]],Table2[#All],6,0)</f>
        <v>10.1</v>
      </c>
      <c r="K1150" t="str">
        <f>VLOOKUP(Table14[[#This Row],[menu_id]],Table2[#All],7,0)</f>
        <v>lunch</v>
      </c>
      <c r="L1150" t="str">
        <f>VLOOKUP(Table14[[#This Row],[menu_id]],Table2[#All],8,0)</f>
        <v>Seattle</v>
      </c>
    </row>
    <row r="1151" spans="1:12" x14ac:dyDescent="0.35">
      <c r="A1151" t="s">
        <v>2458</v>
      </c>
      <c r="B1151" t="s">
        <v>638</v>
      </c>
      <c r="C1151" t="s">
        <v>9</v>
      </c>
      <c r="D1151" t="s">
        <v>2459</v>
      </c>
      <c r="E1151" t="b">
        <v>1</v>
      </c>
      <c r="F1151" s="24">
        <f>VLOOKUP(Table14[[#This Row],[menu_id]],Table2[#All],2,0)</f>
        <v>43565</v>
      </c>
      <c r="G1151" t="str">
        <f>VLOOKUP(Table14[[#This Row],[menu_id]],Table2[#All],3,0)</f>
        <v>9d63c5eb50e5</v>
      </c>
      <c r="H1151" t="str">
        <f>VLOOKUP(Table14[[#This Row],[menu_id]],Table2[#All],4,0)</f>
        <v>43158d9bc4b2</v>
      </c>
      <c r="I1151">
        <f>VLOOKUP(Table14[[#This Row],[menu_id]],Table2[#All],5,0)</f>
        <v>5.15</v>
      </c>
      <c r="J1151">
        <f>VLOOKUP(Table14[[#This Row],[menu_id]],Table2[#All],6,0)</f>
        <v>11.5</v>
      </c>
      <c r="K1151" t="str">
        <f>VLOOKUP(Table14[[#This Row],[menu_id]],Table2[#All],7,0)</f>
        <v>lunch</v>
      </c>
      <c r="L1151" t="str">
        <f>VLOOKUP(Table14[[#This Row],[menu_id]],Table2[#All],8,0)</f>
        <v>Chicago</v>
      </c>
    </row>
    <row r="1152" spans="1:12" x14ac:dyDescent="0.35">
      <c r="A1152" t="s">
        <v>2460</v>
      </c>
      <c r="B1152" t="s">
        <v>12</v>
      </c>
      <c r="C1152" t="s">
        <v>9</v>
      </c>
      <c r="D1152" t="s">
        <v>2461</v>
      </c>
      <c r="E1152" t="b">
        <v>1</v>
      </c>
      <c r="F1152" s="24">
        <f>VLOOKUP(Table14[[#This Row],[menu_id]],Table2[#All],2,0)</f>
        <v>43565</v>
      </c>
      <c r="G1152" t="str">
        <f>VLOOKUP(Table14[[#This Row],[menu_id]],Table2[#All],3,0)</f>
        <v>a96bf3d329be</v>
      </c>
      <c r="H1152" t="str">
        <f>VLOOKUP(Table14[[#This Row],[menu_id]],Table2[#All],4,0)</f>
        <v>b2ef540e3dbe</v>
      </c>
      <c r="I1152">
        <f>VLOOKUP(Table14[[#This Row],[menu_id]],Table2[#All],5,0)</f>
        <v>6.8</v>
      </c>
      <c r="J1152">
        <f>VLOOKUP(Table14[[#This Row],[menu_id]],Table2[#All],6,0)</f>
        <v>10.1</v>
      </c>
      <c r="K1152" t="str">
        <f>VLOOKUP(Table14[[#This Row],[menu_id]],Table2[#All],7,0)</f>
        <v>lunch</v>
      </c>
      <c r="L1152" t="str">
        <f>VLOOKUP(Table14[[#This Row],[menu_id]],Table2[#All],8,0)</f>
        <v>Seattle</v>
      </c>
    </row>
    <row r="1153" spans="1:12" x14ac:dyDescent="0.35">
      <c r="A1153" t="s">
        <v>2462</v>
      </c>
      <c r="B1153" t="s">
        <v>139</v>
      </c>
      <c r="C1153" t="s">
        <v>9</v>
      </c>
      <c r="D1153" t="s">
        <v>2463</v>
      </c>
      <c r="E1153" t="b">
        <v>1</v>
      </c>
      <c r="F1153" s="24">
        <f>VLOOKUP(Table14[[#This Row],[menu_id]],Table2[#All],2,0)</f>
        <v>43556</v>
      </c>
      <c r="G1153" t="str">
        <f>VLOOKUP(Table14[[#This Row],[menu_id]],Table2[#All],3,0)</f>
        <v>9adf6d17e5a9</v>
      </c>
      <c r="H1153" t="str">
        <f>VLOOKUP(Table14[[#This Row],[menu_id]],Table2[#All],4,0)</f>
        <v>ad304fb4f951</v>
      </c>
      <c r="I1153">
        <f>VLOOKUP(Table14[[#This Row],[menu_id]],Table2[#All],5,0)</f>
        <v>6.25</v>
      </c>
      <c r="J1153">
        <f>VLOOKUP(Table14[[#This Row],[menu_id]],Table2[#All],6,0)</f>
        <v>10.1</v>
      </c>
      <c r="K1153" t="str">
        <f>VLOOKUP(Table14[[#This Row],[menu_id]],Table2[#All],7,0)</f>
        <v>lunch</v>
      </c>
      <c r="L1153" t="str">
        <f>VLOOKUP(Table14[[#This Row],[menu_id]],Table2[#All],8,0)</f>
        <v>Seattle</v>
      </c>
    </row>
    <row r="1154" spans="1:12" x14ac:dyDescent="0.35">
      <c r="A1154" t="s">
        <v>2464</v>
      </c>
      <c r="B1154" t="s">
        <v>100</v>
      </c>
      <c r="C1154" t="s">
        <v>9</v>
      </c>
      <c r="D1154" t="s">
        <v>2179</v>
      </c>
      <c r="E1154" t="b">
        <v>1</v>
      </c>
      <c r="F1154" s="24">
        <f>VLOOKUP(Table14[[#This Row],[menu_id]],Table2[#All],2,0)</f>
        <v>43564</v>
      </c>
      <c r="G1154" t="str">
        <f>VLOOKUP(Table14[[#This Row],[menu_id]],Table2[#All],3,0)</f>
        <v>d0e4efc702e0</v>
      </c>
      <c r="H1154" t="str">
        <f>VLOOKUP(Table14[[#This Row],[menu_id]],Table2[#All],4,0)</f>
        <v>8cab6275ddb5</v>
      </c>
      <c r="I1154">
        <f>VLOOKUP(Table14[[#This Row],[menu_id]],Table2[#All],5,0)</f>
        <v>5.75</v>
      </c>
      <c r="J1154">
        <f>VLOOKUP(Table14[[#This Row],[menu_id]],Table2[#All],6,0)</f>
        <v>11.5</v>
      </c>
      <c r="K1154" t="str">
        <f>VLOOKUP(Table14[[#This Row],[menu_id]],Table2[#All],7,0)</f>
        <v>lunch</v>
      </c>
      <c r="L1154" t="str">
        <f>VLOOKUP(Table14[[#This Row],[menu_id]],Table2[#All],8,0)</f>
        <v>Chicago</v>
      </c>
    </row>
    <row r="1155" spans="1:12" x14ac:dyDescent="0.35">
      <c r="A1155" t="s">
        <v>2465</v>
      </c>
      <c r="B1155" t="s">
        <v>418</v>
      </c>
      <c r="C1155" t="s">
        <v>9</v>
      </c>
      <c r="D1155" t="s">
        <v>1376</v>
      </c>
      <c r="E1155" t="b">
        <v>1</v>
      </c>
      <c r="F1155" s="24">
        <f>VLOOKUP(Table14[[#This Row],[menu_id]],Table2[#All],2,0)</f>
        <v>43563</v>
      </c>
      <c r="G1155" t="str">
        <f>VLOOKUP(Table14[[#This Row],[menu_id]],Table2[#All],3,0)</f>
        <v>6b459442662c</v>
      </c>
      <c r="H1155" t="str">
        <f>VLOOKUP(Table14[[#This Row],[menu_id]],Table2[#All],4,0)</f>
        <v>a969c477134f</v>
      </c>
      <c r="I1155">
        <f>VLOOKUP(Table14[[#This Row],[menu_id]],Table2[#All],5,0)</f>
        <v>11</v>
      </c>
      <c r="J1155">
        <f>VLOOKUP(Table14[[#This Row],[menu_id]],Table2[#All],6,0)</f>
        <v>11.5</v>
      </c>
      <c r="K1155" t="str">
        <f>VLOOKUP(Table14[[#This Row],[menu_id]],Table2[#All],7,0)</f>
        <v>lunch</v>
      </c>
      <c r="L1155" t="str">
        <f>VLOOKUP(Table14[[#This Row],[menu_id]],Table2[#All],8,0)</f>
        <v>Chicago</v>
      </c>
    </row>
    <row r="1156" spans="1:12" x14ac:dyDescent="0.35">
      <c r="A1156" t="s">
        <v>2466</v>
      </c>
      <c r="B1156" t="s">
        <v>175</v>
      </c>
      <c r="C1156" t="s">
        <v>9</v>
      </c>
      <c r="D1156" t="s">
        <v>2467</v>
      </c>
      <c r="E1156" t="b">
        <v>1</v>
      </c>
      <c r="F1156" s="24">
        <f>VLOOKUP(Table14[[#This Row],[menu_id]],Table2[#All],2,0)</f>
        <v>43556</v>
      </c>
      <c r="G1156" t="str">
        <f>VLOOKUP(Table14[[#This Row],[menu_id]],Table2[#All],3,0)</f>
        <v>aea08a81b9f2</v>
      </c>
      <c r="H1156" t="str">
        <f>VLOOKUP(Table14[[#This Row],[menu_id]],Table2[#All],4,0)</f>
        <v>a969c477134f</v>
      </c>
      <c r="I1156">
        <f>VLOOKUP(Table14[[#This Row],[menu_id]],Table2[#All],5,0)</f>
        <v>11</v>
      </c>
      <c r="J1156">
        <f>VLOOKUP(Table14[[#This Row],[menu_id]],Table2[#All],6,0)</f>
        <v>11.5</v>
      </c>
      <c r="K1156" t="str">
        <f>VLOOKUP(Table14[[#This Row],[menu_id]],Table2[#All],7,0)</f>
        <v>lunch</v>
      </c>
      <c r="L1156" t="str">
        <f>VLOOKUP(Table14[[#This Row],[menu_id]],Table2[#All],8,0)</f>
        <v>Chicago</v>
      </c>
    </row>
    <row r="1157" spans="1:12" x14ac:dyDescent="0.35">
      <c r="A1157" t="s">
        <v>2468</v>
      </c>
      <c r="B1157" t="s">
        <v>392</v>
      </c>
      <c r="C1157" t="s">
        <v>9</v>
      </c>
      <c r="D1157" t="s">
        <v>2469</v>
      </c>
      <c r="E1157" t="b">
        <v>1</v>
      </c>
      <c r="F1157" s="24">
        <f>VLOOKUP(Table14[[#This Row],[menu_id]],Table2[#All],2,0)</f>
        <v>43558</v>
      </c>
      <c r="G1157" t="str">
        <f>VLOOKUP(Table14[[#This Row],[menu_id]],Table2[#All],3,0)</f>
        <v>c596bd066504</v>
      </c>
      <c r="H1157" t="str">
        <f>VLOOKUP(Table14[[#This Row],[menu_id]],Table2[#All],4,0)</f>
        <v>dc7ee572a932</v>
      </c>
      <c r="I1157">
        <f>VLOOKUP(Table14[[#This Row],[menu_id]],Table2[#All],5,0)</f>
        <v>6.5</v>
      </c>
      <c r="J1157">
        <f>VLOOKUP(Table14[[#This Row],[menu_id]],Table2[#All],6,0)</f>
        <v>11.5</v>
      </c>
      <c r="K1157" t="str">
        <f>VLOOKUP(Table14[[#This Row],[menu_id]],Table2[#All],7,0)</f>
        <v>lunch</v>
      </c>
      <c r="L1157" t="str">
        <f>VLOOKUP(Table14[[#This Row],[menu_id]],Table2[#All],8,0)</f>
        <v>Chicago</v>
      </c>
    </row>
    <row r="1158" spans="1:12" x14ac:dyDescent="0.35">
      <c r="A1158" t="s">
        <v>2470</v>
      </c>
      <c r="B1158" t="s">
        <v>563</v>
      </c>
      <c r="C1158" t="s">
        <v>9</v>
      </c>
      <c r="D1158" t="s">
        <v>2471</v>
      </c>
      <c r="E1158" t="b">
        <v>1</v>
      </c>
      <c r="F1158" s="24">
        <f>VLOOKUP(Table14[[#This Row],[menu_id]],Table2[#All],2,0)</f>
        <v>43567</v>
      </c>
      <c r="G1158" t="str">
        <f>VLOOKUP(Table14[[#This Row],[menu_id]],Table2[#All],3,0)</f>
        <v>7f1dfb16d132</v>
      </c>
      <c r="H1158" t="str">
        <f>VLOOKUP(Table14[[#This Row],[menu_id]],Table2[#All],4,0)</f>
        <v>2bab1f6cc3e1</v>
      </c>
      <c r="I1158">
        <f>VLOOKUP(Table14[[#This Row],[menu_id]],Table2[#All],5,0)</f>
        <v>7</v>
      </c>
      <c r="J1158">
        <f>VLOOKUP(Table14[[#This Row],[menu_id]],Table2[#All],6,0)</f>
        <v>11.5</v>
      </c>
      <c r="K1158" t="str">
        <f>VLOOKUP(Table14[[#This Row],[menu_id]],Table2[#All],7,0)</f>
        <v>lunch</v>
      </c>
      <c r="L1158" t="str">
        <f>VLOOKUP(Table14[[#This Row],[menu_id]],Table2[#All],8,0)</f>
        <v>Chicago</v>
      </c>
    </row>
    <row r="1159" spans="1:12" x14ac:dyDescent="0.35">
      <c r="A1159" t="s">
        <v>2472</v>
      </c>
      <c r="B1159" t="s">
        <v>368</v>
      </c>
      <c r="C1159" t="s">
        <v>9</v>
      </c>
      <c r="D1159" t="s">
        <v>2473</v>
      </c>
      <c r="E1159" t="b">
        <v>1</v>
      </c>
      <c r="F1159" s="24">
        <f>VLOOKUP(Table14[[#This Row],[menu_id]],Table2[#All],2,0)</f>
        <v>43557</v>
      </c>
      <c r="G1159" t="str">
        <f>VLOOKUP(Table14[[#This Row],[menu_id]],Table2[#All],3,0)</f>
        <v>af34b5c605e8</v>
      </c>
      <c r="H1159" t="str">
        <f>VLOOKUP(Table14[[#This Row],[menu_id]],Table2[#All],4,0)</f>
        <v>55029fc1d377</v>
      </c>
      <c r="I1159">
        <f>VLOOKUP(Table14[[#This Row],[menu_id]],Table2[#All],5,0)</f>
        <v>4</v>
      </c>
      <c r="J1159">
        <f>VLOOKUP(Table14[[#This Row],[menu_id]],Table2[#All],6,0)</f>
        <v>11.5</v>
      </c>
      <c r="K1159" t="str">
        <f>VLOOKUP(Table14[[#This Row],[menu_id]],Table2[#All],7,0)</f>
        <v>lunch</v>
      </c>
      <c r="L1159" t="str">
        <f>VLOOKUP(Table14[[#This Row],[menu_id]],Table2[#All],8,0)</f>
        <v>Chicago</v>
      </c>
    </row>
    <row r="1160" spans="1:12" x14ac:dyDescent="0.35">
      <c r="A1160" t="s">
        <v>2474</v>
      </c>
      <c r="B1160" t="s">
        <v>43</v>
      </c>
      <c r="C1160" t="s">
        <v>9</v>
      </c>
      <c r="D1160" t="s">
        <v>2475</v>
      </c>
      <c r="E1160" t="b">
        <v>1</v>
      </c>
      <c r="F1160" s="24">
        <f>VLOOKUP(Table14[[#This Row],[menu_id]],Table2[#All],2,0)</f>
        <v>43556</v>
      </c>
      <c r="G1160" t="str">
        <f>VLOOKUP(Table14[[#This Row],[menu_id]],Table2[#All],3,0)</f>
        <v>e768f704c6ae</v>
      </c>
      <c r="H1160" t="str">
        <f>VLOOKUP(Table14[[#This Row],[menu_id]],Table2[#All],4,0)</f>
        <v>340fb85a346c</v>
      </c>
      <c r="I1160">
        <f>VLOOKUP(Table14[[#This Row],[menu_id]],Table2[#All],5,0)</f>
        <v>5.8</v>
      </c>
      <c r="J1160">
        <f>VLOOKUP(Table14[[#This Row],[menu_id]],Table2[#All],6,0)</f>
        <v>10.1</v>
      </c>
      <c r="K1160" t="str">
        <f>VLOOKUP(Table14[[#This Row],[menu_id]],Table2[#All],7,0)</f>
        <v>lunch</v>
      </c>
      <c r="L1160" t="str">
        <f>VLOOKUP(Table14[[#This Row],[menu_id]],Table2[#All],8,0)</f>
        <v>Seattle</v>
      </c>
    </row>
    <row r="1161" spans="1:12" x14ac:dyDescent="0.35">
      <c r="A1161" t="s">
        <v>2476</v>
      </c>
      <c r="B1161" t="s">
        <v>785</v>
      </c>
      <c r="C1161" t="s">
        <v>9</v>
      </c>
      <c r="D1161" t="s">
        <v>2477</v>
      </c>
      <c r="E1161" t="b">
        <v>1</v>
      </c>
      <c r="F1161" s="24">
        <f>VLOOKUP(Table14[[#This Row],[menu_id]],Table2[#All],2,0)</f>
        <v>43563</v>
      </c>
      <c r="G1161" t="str">
        <f>VLOOKUP(Table14[[#This Row],[menu_id]],Table2[#All],3,0)</f>
        <v>7886a5687d38</v>
      </c>
      <c r="H1161" t="str">
        <f>VLOOKUP(Table14[[#This Row],[menu_id]],Table2[#All],4,0)</f>
        <v>a6a0b4defcd6</v>
      </c>
      <c r="I1161">
        <f>VLOOKUP(Table14[[#This Row],[menu_id]],Table2[#All],5,0)</f>
        <v>5.9</v>
      </c>
      <c r="J1161">
        <f>VLOOKUP(Table14[[#This Row],[menu_id]],Table2[#All],6,0)</f>
        <v>10.1</v>
      </c>
      <c r="K1161" t="str">
        <f>VLOOKUP(Table14[[#This Row],[menu_id]],Table2[#All],7,0)</f>
        <v>lunch</v>
      </c>
      <c r="L1161" t="str">
        <f>VLOOKUP(Table14[[#This Row],[menu_id]],Table2[#All],8,0)</f>
        <v>Seattle</v>
      </c>
    </row>
    <row r="1162" spans="1:12" x14ac:dyDescent="0.35">
      <c r="A1162" t="s">
        <v>2478</v>
      </c>
      <c r="B1162" t="s">
        <v>62</v>
      </c>
      <c r="C1162" t="s">
        <v>9</v>
      </c>
      <c r="D1162" t="s">
        <v>2479</v>
      </c>
      <c r="E1162" t="b">
        <v>1</v>
      </c>
      <c r="F1162" s="24">
        <f>VLOOKUP(Table14[[#This Row],[menu_id]],Table2[#All],2,0)</f>
        <v>43563</v>
      </c>
      <c r="G1162" t="str">
        <f>VLOOKUP(Table14[[#This Row],[menu_id]],Table2[#All],3,0)</f>
        <v>3e9b2a352a3a</v>
      </c>
      <c r="H1162" t="str">
        <f>VLOOKUP(Table14[[#This Row],[menu_id]],Table2[#All],4,0)</f>
        <v>af725ef93704</v>
      </c>
      <c r="I1162">
        <f>VLOOKUP(Table14[[#This Row],[menu_id]],Table2[#All],5,0)</f>
        <v>5.5</v>
      </c>
      <c r="J1162">
        <f>VLOOKUP(Table14[[#This Row],[menu_id]],Table2[#All],6,0)</f>
        <v>10.1</v>
      </c>
      <c r="K1162" t="str">
        <f>VLOOKUP(Table14[[#This Row],[menu_id]],Table2[#All],7,0)</f>
        <v>lunch</v>
      </c>
      <c r="L1162" t="str">
        <f>VLOOKUP(Table14[[#This Row],[menu_id]],Table2[#All],8,0)</f>
        <v>Seattle</v>
      </c>
    </row>
    <row r="1163" spans="1:12" x14ac:dyDescent="0.35">
      <c r="A1163" t="s">
        <v>2480</v>
      </c>
      <c r="B1163" t="s">
        <v>346</v>
      </c>
      <c r="C1163" t="s">
        <v>9</v>
      </c>
      <c r="D1163" t="s">
        <v>2481</v>
      </c>
      <c r="E1163" t="b">
        <v>1</v>
      </c>
      <c r="F1163" s="24">
        <f>VLOOKUP(Table14[[#This Row],[menu_id]],Table2[#All],2,0)</f>
        <v>43564</v>
      </c>
      <c r="G1163" t="str">
        <f>VLOOKUP(Table14[[#This Row],[menu_id]],Table2[#All],3,0)</f>
        <v>e310c04649e0</v>
      </c>
      <c r="H1163" t="str">
        <f>VLOOKUP(Table14[[#This Row],[menu_id]],Table2[#All],4,0)</f>
        <v>340fb85a346c</v>
      </c>
      <c r="I1163">
        <f>VLOOKUP(Table14[[#This Row],[menu_id]],Table2[#All],5,0)</f>
        <v>5.8</v>
      </c>
      <c r="J1163">
        <f>VLOOKUP(Table14[[#This Row],[menu_id]],Table2[#All],6,0)</f>
        <v>10.1</v>
      </c>
      <c r="K1163" t="str">
        <f>VLOOKUP(Table14[[#This Row],[menu_id]],Table2[#All],7,0)</f>
        <v>lunch</v>
      </c>
      <c r="L1163" t="str">
        <f>VLOOKUP(Table14[[#This Row],[menu_id]],Table2[#All],8,0)</f>
        <v>Seattle</v>
      </c>
    </row>
    <row r="1164" spans="1:12" x14ac:dyDescent="0.35">
      <c r="A1164" t="s">
        <v>2482</v>
      </c>
      <c r="B1164" t="s">
        <v>368</v>
      </c>
      <c r="C1164" t="s">
        <v>9</v>
      </c>
      <c r="D1164" t="s">
        <v>393</v>
      </c>
      <c r="E1164" t="b">
        <v>1</v>
      </c>
      <c r="F1164" s="24">
        <f>VLOOKUP(Table14[[#This Row],[menu_id]],Table2[#All],2,0)</f>
        <v>43557</v>
      </c>
      <c r="G1164" t="str">
        <f>VLOOKUP(Table14[[#This Row],[menu_id]],Table2[#All],3,0)</f>
        <v>af34b5c605e8</v>
      </c>
      <c r="H1164" t="str">
        <f>VLOOKUP(Table14[[#This Row],[menu_id]],Table2[#All],4,0)</f>
        <v>55029fc1d377</v>
      </c>
      <c r="I1164">
        <f>VLOOKUP(Table14[[#This Row],[menu_id]],Table2[#All],5,0)</f>
        <v>4</v>
      </c>
      <c r="J1164">
        <f>VLOOKUP(Table14[[#This Row],[menu_id]],Table2[#All],6,0)</f>
        <v>11.5</v>
      </c>
      <c r="K1164" t="str">
        <f>VLOOKUP(Table14[[#This Row],[menu_id]],Table2[#All],7,0)</f>
        <v>lunch</v>
      </c>
      <c r="L1164" t="str">
        <f>VLOOKUP(Table14[[#This Row],[menu_id]],Table2[#All],8,0)</f>
        <v>Chicago</v>
      </c>
    </row>
    <row r="1165" spans="1:12" x14ac:dyDescent="0.35">
      <c r="A1165" t="s">
        <v>2483</v>
      </c>
      <c r="B1165" t="s">
        <v>29</v>
      </c>
      <c r="C1165" t="s">
        <v>9</v>
      </c>
      <c r="D1165" t="s">
        <v>1526</v>
      </c>
      <c r="E1165" t="b">
        <v>1</v>
      </c>
      <c r="F1165" s="24">
        <f>VLOOKUP(Table14[[#This Row],[menu_id]],Table2[#All],2,0)</f>
        <v>43559</v>
      </c>
      <c r="G1165" t="str">
        <f>VLOOKUP(Table14[[#This Row],[menu_id]],Table2[#All],3,0)</f>
        <v>df94eb67fff2</v>
      </c>
      <c r="H1165" t="str">
        <f>VLOOKUP(Table14[[#This Row],[menu_id]],Table2[#All],4,0)</f>
        <v>64216152ce0a</v>
      </c>
      <c r="I1165">
        <f>VLOOKUP(Table14[[#This Row],[menu_id]],Table2[#All],5,0)</f>
        <v>6</v>
      </c>
      <c r="J1165">
        <f>VLOOKUP(Table14[[#This Row],[menu_id]],Table2[#All],6,0)</f>
        <v>11.5</v>
      </c>
      <c r="K1165" t="str">
        <f>VLOOKUP(Table14[[#This Row],[menu_id]],Table2[#All],7,0)</f>
        <v>lunch</v>
      </c>
      <c r="L1165" t="str">
        <f>VLOOKUP(Table14[[#This Row],[menu_id]],Table2[#All],8,0)</f>
        <v>Chicago</v>
      </c>
    </row>
    <row r="1166" spans="1:12" x14ac:dyDescent="0.35">
      <c r="A1166" t="s">
        <v>2484</v>
      </c>
      <c r="B1166" t="s">
        <v>250</v>
      </c>
      <c r="C1166" t="s">
        <v>9</v>
      </c>
      <c r="D1166" t="s">
        <v>2485</v>
      </c>
      <c r="E1166" t="b">
        <v>1</v>
      </c>
      <c r="F1166" s="24">
        <f>VLOOKUP(Table14[[#This Row],[menu_id]],Table2[#All],2,0)</f>
        <v>43556</v>
      </c>
      <c r="G1166" t="str">
        <f>VLOOKUP(Table14[[#This Row],[menu_id]],Table2[#All],3,0)</f>
        <v>e6da5a382bb7</v>
      </c>
      <c r="H1166" t="str">
        <f>VLOOKUP(Table14[[#This Row],[menu_id]],Table2[#All],4,0)</f>
        <v>ffcff44b013c</v>
      </c>
      <c r="I1166">
        <f>VLOOKUP(Table14[[#This Row],[menu_id]],Table2[#All],5,0)</f>
        <v>5.25</v>
      </c>
      <c r="J1166">
        <f>VLOOKUP(Table14[[#This Row],[menu_id]],Table2[#All],6,0)</f>
        <v>10.1</v>
      </c>
      <c r="K1166" t="str">
        <f>VLOOKUP(Table14[[#This Row],[menu_id]],Table2[#All],7,0)</f>
        <v>lunch</v>
      </c>
      <c r="L1166" t="str">
        <f>VLOOKUP(Table14[[#This Row],[menu_id]],Table2[#All],8,0)</f>
        <v>Seattle</v>
      </c>
    </row>
    <row r="1167" spans="1:12" x14ac:dyDescent="0.35">
      <c r="A1167" t="s">
        <v>2486</v>
      </c>
      <c r="B1167" t="s">
        <v>23</v>
      </c>
      <c r="C1167" t="s">
        <v>9</v>
      </c>
      <c r="D1167" t="s">
        <v>2487</v>
      </c>
      <c r="E1167" t="b">
        <v>1</v>
      </c>
      <c r="F1167" s="24">
        <f>VLOOKUP(Table14[[#This Row],[menu_id]],Table2[#All],2,0)</f>
        <v>43558</v>
      </c>
      <c r="G1167" t="str">
        <f>VLOOKUP(Table14[[#This Row],[menu_id]],Table2[#All],3,0)</f>
        <v>eae2c55ae732</v>
      </c>
      <c r="H1167" t="str">
        <f>VLOOKUP(Table14[[#This Row],[menu_id]],Table2[#All],4,0)</f>
        <v>d79e3f439363</v>
      </c>
      <c r="I1167">
        <f>VLOOKUP(Table14[[#This Row],[menu_id]],Table2[#All],5,0)</f>
        <v>4.5</v>
      </c>
      <c r="J1167">
        <f>VLOOKUP(Table14[[#This Row],[menu_id]],Table2[#All],6,0)</f>
        <v>10.1</v>
      </c>
      <c r="K1167" t="str">
        <f>VLOOKUP(Table14[[#This Row],[menu_id]],Table2[#All],7,0)</f>
        <v>lunch</v>
      </c>
      <c r="L1167" t="str">
        <f>VLOOKUP(Table14[[#This Row],[menu_id]],Table2[#All],8,0)</f>
        <v>Seattle</v>
      </c>
    </row>
    <row r="1168" spans="1:12" x14ac:dyDescent="0.35">
      <c r="A1168" t="s">
        <v>2488</v>
      </c>
      <c r="B1168" t="s">
        <v>39</v>
      </c>
      <c r="C1168" t="s">
        <v>9</v>
      </c>
      <c r="D1168" t="s">
        <v>2489</v>
      </c>
      <c r="E1168" t="b">
        <v>1</v>
      </c>
      <c r="F1168" s="24">
        <f>VLOOKUP(Table14[[#This Row],[menu_id]],Table2[#All],2,0)</f>
        <v>43559</v>
      </c>
      <c r="G1168" t="str">
        <f>VLOOKUP(Table14[[#This Row],[menu_id]],Table2[#All],3,0)</f>
        <v>ac5d1401db7d</v>
      </c>
      <c r="H1168" t="str">
        <f>VLOOKUP(Table14[[#This Row],[menu_id]],Table2[#All],4,0)</f>
        <v>063beecf1419</v>
      </c>
      <c r="I1168">
        <f>VLOOKUP(Table14[[#This Row],[menu_id]],Table2[#All],5,0)</f>
        <v>11.75</v>
      </c>
      <c r="J1168">
        <f>VLOOKUP(Table14[[#This Row],[menu_id]],Table2[#All],6,0)</f>
        <v>11.5</v>
      </c>
      <c r="K1168" t="str">
        <f>VLOOKUP(Table14[[#This Row],[menu_id]],Table2[#All],7,0)</f>
        <v>lunch</v>
      </c>
      <c r="L1168" t="str">
        <f>VLOOKUP(Table14[[#This Row],[menu_id]],Table2[#All],8,0)</f>
        <v>Chicago</v>
      </c>
    </row>
    <row r="1169" spans="1:12" x14ac:dyDescent="0.35">
      <c r="A1169" t="s">
        <v>2490</v>
      </c>
      <c r="B1169" t="s">
        <v>100</v>
      </c>
      <c r="C1169" t="s">
        <v>9</v>
      </c>
      <c r="D1169" t="s">
        <v>2491</v>
      </c>
      <c r="E1169" t="b">
        <v>1</v>
      </c>
      <c r="F1169" s="24">
        <f>VLOOKUP(Table14[[#This Row],[menu_id]],Table2[#All],2,0)</f>
        <v>43564</v>
      </c>
      <c r="G1169" t="str">
        <f>VLOOKUP(Table14[[#This Row],[menu_id]],Table2[#All],3,0)</f>
        <v>d0e4efc702e0</v>
      </c>
      <c r="H1169" t="str">
        <f>VLOOKUP(Table14[[#This Row],[menu_id]],Table2[#All],4,0)</f>
        <v>8cab6275ddb5</v>
      </c>
      <c r="I1169">
        <f>VLOOKUP(Table14[[#This Row],[menu_id]],Table2[#All],5,0)</f>
        <v>5.75</v>
      </c>
      <c r="J1169">
        <f>VLOOKUP(Table14[[#This Row],[menu_id]],Table2[#All],6,0)</f>
        <v>11.5</v>
      </c>
      <c r="K1169" t="str">
        <f>VLOOKUP(Table14[[#This Row],[menu_id]],Table2[#All],7,0)</f>
        <v>lunch</v>
      </c>
      <c r="L1169" t="str">
        <f>VLOOKUP(Table14[[#This Row],[menu_id]],Table2[#All],8,0)</f>
        <v>Chicago</v>
      </c>
    </row>
    <row r="1170" spans="1:12" x14ac:dyDescent="0.35">
      <c r="A1170" t="s">
        <v>2492</v>
      </c>
      <c r="B1170" t="s">
        <v>129</v>
      </c>
      <c r="C1170" t="s">
        <v>9</v>
      </c>
      <c r="D1170" t="s">
        <v>2493</v>
      </c>
      <c r="E1170" t="b">
        <v>1</v>
      </c>
      <c r="F1170" s="24">
        <f>VLOOKUP(Table14[[#This Row],[menu_id]],Table2[#All],2,0)</f>
        <v>43563</v>
      </c>
      <c r="G1170" t="str">
        <f>VLOOKUP(Table14[[#This Row],[menu_id]],Table2[#All],3,0)</f>
        <v>e6988f5baa00</v>
      </c>
      <c r="H1170" t="str">
        <f>VLOOKUP(Table14[[#This Row],[menu_id]],Table2[#All],4,0)</f>
        <v>c8951056cc8c</v>
      </c>
      <c r="I1170">
        <f>VLOOKUP(Table14[[#This Row],[menu_id]],Table2[#All],5,0)</f>
        <v>6.64</v>
      </c>
      <c r="J1170">
        <f>VLOOKUP(Table14[[#This Row],[menu_id]],Table2[#All],6,0)</f>
        <v>11.5</v>
      </c>
      <c r="K1170" t="str">
        <f>VLOOKUP(Table14[[#This Row],[menu_id]],Table2[#All],7,0)</f>
        <v>lunch</v>
      </c>
      <c r="L1170" t="str">
        <f>VLOOKUP(Table14[[#This Row],[menu_id]],Table2[#All],8,0)</f>
        <v>Chicago</v>
      </c>
    </row>
    <row r="1171" spans="1:12" x14ac:dyDescent="0.35">
      <c r="A1171" t="s">
        <v>2494</v>
      </c>
      <c r="B1171" t="s">
        <v>336</v>
      </c>
      <c r="C1171" t="s">
        <v>9</v>
      </c>
      <c r="D1171" t="s">
        <v>2495</v>
      </c>
      <c r="E1171" t="b">
        <v>1</v>
      </c>
      <c r="F1171" s="24">
        <f>VLOOKUP(Table14[[#This Row],[menu_id]],Table2[#All],2,0)</f>
        <v>43556</v>
      </c>
      <c r="G1171" t="str">
        <f>VLOOKUP(Table14[[#This Row],[menu_id]],Table2[#All],3,0)</f>
        <v>41cbd225a772</v>
      </c>
      <c r="H1171" t="str">
        <f>VLOOKUP(Table14[[#This Row],[menu_id]],Table2[#All],4,0)</f>
        <v>b2ef540e3dbe</v>
      </c>
      <c r="I1171">
        <f>VLOOKUP(Table14[[#This Row],[menu_id]],Table2[#All],5,0)</f>
        <v>6.8</v>
      </c>
      <c r="J1171">
        <f>VLOOKUP(Table14[[#This Row],[menu_id]],Table2[#All],6,0)</f>
        <v>10.1</v>
      </c>
      <c r="K1171" t="str">
        <f>VLOOKUP(Table14[[#This Row],[menu_id]],Table2[#All],7,0)</f>
        <v>lunch</v>
      </c>
      <c r="L1171" t="str">
        <f>VLOOKUP(Table14[[#This Row],[menu_id]],Table2[#All],8,0)</f>
        <v>Seattle</v>
      </c>
    </row>
    <row r="1172" spans="1:12" x14ac:dyDescent="0.35">
      <c r="A1172" t="s">
        <v>2496</v>
      </c>
      <c r="B1172" t="s">
        <v>8</v>
      </c>
      <c r="C1172" t="s">
        <v>9</v>
      </c>
      <c r="D1172" t="s">
        <v>2497</v>
      </c>
      <c r="E1172" t="b">
        <v>1</v>
      </c>
      <c r="F1172" s="24">
        <f>VLOOKUP(Table14[[#This Row],[menu_id]],Table2[#All],2,0)</f>
        <v>43566</v>
      </c>
      <c r="G1172" t="str">
        <f>VLOOKUP(Table14[[#This Row],[menu_id]],Table2[#All],3,0)</f>
        <v>e40c412711c8</v>
      </c>
      <c r="H1172" t="str">
        <f>VLOOKUP(Table14[[#This Row],[menu_id]],Table2[#All],4,0)</f>
        <v>af725ef93704</v>
      </c>
      <c r="I1172">
        <f>VLOOKUP(Table14[[#This Row],[menu_id]],Table2[#All],5,0)</f>
        <v>5.5</v>
      </c>
      <c r="J1172">
        <f>VLOOKUP(Table14[[#This Row],[menu_id]],Table2[#All],6,0)</f>
        <v>10.1</v>
      </c>
      <c r="K1172" t="str">
        <f>VLOOKUP(Table14[[#This Row],[menu_id]],Table2[#All],7,0)</f>
        <v>lunch</v>
      </c>
      <c r="L1172" t="str">
        <f>VLOOKUP(Table14[[#This Row],[menu_id]],Table2[#All],8,0)</f>
        <v>Seattle</v>
      </c>
    </row>
    <row r="1173" spans="1:12" x14ac:dyDescent="0.35">
      <c r="A1173" t="s">
        <v>2498</v>
      </c>
      <c r="B1173" t="s">
        <v>211</v>
      </c>
      <c r="C1173" t="s">
        <v>9</v>
      </c>
      <c r="D1173" t="s">
        <v>2499</v>
      </c>
      <c r="E1173" t="b">
        <v>1</v>
      </c>
      <c r="F1173" s="24">
        <f>VLOOKUP(Table14[[#This Row],[menu_id]],Table2[#All],2,0)</f>
        <v>43564</v>
      </c>
      <c r="G1173" t="str">
        <f>VLOOKUP(Table14[[#This Row],[menu_id]],Table2[#All],3,0)</f>
        <v>8c02e5587b5b</v>
      </c>
      <c r="H1173" t="str">
        <f>VLOOKUP(Table14[[#This Row],[menu_id]],Table2[#All],4,0)</f>
        <v>034156a10a72</v>
      </c>
      <c r="I1173">
        <f>VLOOKUP(Table14[[#This Row],[menu_id]],Table2[#All],5,0)</f>
        <v>5.15</v>
      </c>
      <c r="J1173">
        <f>VLOOKUP(Table14[[#This Row],[menu_id]],Table2[#All],6,0)</f>
        <v>11.5</v>
      </c>
      <c r="K1173" t="str">
        <f>VLOOKUP(Table14[[#This Row],[menu_id]],Table2[#All],7,0)</f>
        <v>lunch</v>
      </c>
      <c r="L1173" t="str">
        <f>VLOOKUP(Table14[[#This Row],[menu_id]],Table2[#All],8,0)</f>
        <v>Chicago</v>
      </c>
    </row>
    <row r="1174" spans="1:12" x14ac:dyDescent="0.35">
      <c r="A1174" t="s">
        <v>2500</v>
      </c>
      <c r="B1174" t="s">
        <v>346</v>
      </c>
      <c r="C1174" t="s">
        <v>9</v>
      </c>
      <c r="D1174" t="s">
        <v>2501</v>
      </c>
      <c r="E1174" t="b">
        <v>1</v>
      </c>
      <c r="F1174" s="24">
        <f>VLOOKUP(Table14[[#This Row],[menu_id]],Table2[#All],2,0)</f>
        <v>43564</v>
      </c>
      <c r="G1174" t="str">
        <f>VLOOKUP(Table14[[#This Row],[menu_id]],Table2[#All],3,0)</f>
        <v>e310c04649e0</v>
      </c>
      <c r="H1174" t="str">
        <f>VLOOKUP(Table14[[#This Row],[menu_id]],Table2[#All],4,0)</f>
        <v>340fb85a346c</v>
      </c>
      <c r="I1174">
        <f>VLOOKUP(Table14[[#This Row],[menu_id]],Table2[#All],5,0)</f>
        <v>5.8</v>
      </c>
      <c r="J1174">
        <f>VLOOKUP(Table14[[#This Row],[menu_id]],Table2[#All],6,0)</f>
        <v>10.1</v>
      </c>
      <c r="K1174" t="str">
        <f>VLOOKUP(Table14[[#This Row],[menu_id]],Table2[#All],7,0)</f>
        <v>lunch</v>
      </c>
      <c r="L1174" t="str">
        <f>VLOOKUP(Table14[[#This Row],[menu_id]],Table2[#All],8,0)</f>
        <v>Seattle</v>
      </c>
    </row>
    <row r="1175" spans="1:12" x14ac:dyDescent="0.35">
      <c r="A1175" t="s">
        <v>2502</v>
      </c>
      <c r="B1175" t="s">
        <v>147</v>
      </c>
      <c r="C1175" t="s">
        <v>9</v>
      </c>
      <c r="D1175" t="s">
        <v>2503</v>
      </c>
      <c r="E1175" t="b">
        <v>1</v>
      </c>
      <c r="F1175" s="24">
        <f>VLOOKUP(Table14[[#This Row],[menu_id]],Table2[#All],2,0)</f>
        <v>43567</v>
      </c>
      <c r="G1175" t="str">
        <f>VLOOKUP(Table14[[#This Row],[menu_id]],Table2[#All],3,0)</f>
        <v>fc0e92657d16</v>
      </c>
      <c r="H1175" t="str">
        <f>VLOOKUP(Table14[[#This Row],[menu_id]],Table2[#All],4,0)</f>
        <v>d7730782fbfb</v>
      </c>
      <c r="I1175">
        <f>VLOOKUP(Table14[[#This Row],[menu_id]],Table2[#All],5,0)</f>
        <v>5.75</v>
      </c>
      <c r="J1175">
        <f>VLOOKUP(Table14[[#This Row],[menu_id]],Table2[#All],6,0)</f>
        <v>10.1</v>
      </c>
      <c r="K1175" t="str">
        <f>VLOOKUP(Table14[[#This Row],[menu_id]],Table2[#All],7,0)</f>
        <v>lunch</v>
      </c>
      <c r="L1175" t="str">
        <f>VLOOKUP(Table14[[#This Row],[menu_id]],Table2[#All],8,0)</f>
        <v>Seattle</v>
      </c>
    </row>
    <row r="1176" spans="1:12" x14ac:dyDescent="0.35">
      <c r="A1176" t="s">
        <v>2504</v>
      </c>
      <c r="B1176" t="s">
        <v>81</v>
      </c>
      <c r="C1176" t="s">
        <v>9</v>
      </c>
      <c r="D1176" t="s">
        <v>2505</v>
      </c>
      <c r="E1176" t="b">
        <v>1</v>
      </c>
      <c r="F1176" s="24">
        <f>VLOOKUP(Table14[[#This Row],[menu_id]],Table2[#All],2,0)</f>
        <v>43564</v>
      </c>
      <c r="G1176" t="str">
        <f>VLOOKUP(Table14[[#This Row],[menu_id]],Table2[#All],3,0)</f>
        <v>9adf6d17e5a9</v>
      </c>
      <c r="H1176" t="str">
        <f>VLOOKUP(Table14[[#This Row],[menu_id]],Table2[#All],4,0)</f>
        <v>ad304fb4f951</v>
      </c>
      <c r="I1176">
        <f>VLOOKUP(Table14[[#This Row],[menu_id]],Table2[#All],5,0)</f>
        <v>6.25</v>
      </c>
      <c r="J1176">
        <f>VLOOKUP(Table14[[#This Row],[menu_id]],Table2[#All],6,0)</f>
        <v>10.1</v>
      </c>
      <c r="K1176" t="str">
        <f>VLOOKUP(Table14[[#This Row],[menu_id]],Table2[#All],7,0)</f>
        <v>lunch</v>
      </c>
      <c r="L1176" t="str">
        <f>VLOOKUP(Table14[[#This Row],[menu_id]],Table2[#All],8,0)</f>
        <v>Seattle</v>
      </c>
    </row>
    <row r="1177" spans="1:12" x14ac:dyDescent="0.35">
      <c r="A1177" t="s">
        <v>2506</v>
      </c>
      <c r="B1177" t="s">
        <v>23</v>
      </c>
      <c r="C1177" t="s">
        <v>9</v>
      </c>
      <c r="D1177" t="s">
        <v>2507</v>
      </c>
      <c r="E1177" t="b">
        <v>1</v>
      </c>
      <c r="F1177" s="24">
        <f>VLOOKUP(Table14[[#This Row],[menu_id]],Table2[#All],2,0)</f>
        <v>43558</v>
      </c>
      <c r="G1177" t="str">
        <f>VLOOKUP(Table14[[#This Row],[menu_id]],Table2[#All],3,0)</f>
        <v>eae2c55ae732</v>
      </c>
      <c r="H1177" t="str">
        <f>VLOOKUP(Table14[[#This Row],[menu_id]],Table2[#All],4,0)</f>
        <v>d79e3f439363</v>
      </c>
      <c r="I1177">
        <f>VLOOKUP(Table14[[#This Row],[menu_id]],Table2[#All],5,0)</f>
        <v>4.5</v>
      </c>
      <c r="J1177">
        <f>VLOOKUP(Table14[[#This Row],[menu_id]],Table2[#All],6,0)</f>
        <v>10.1</v>
      </c>
      <c r="K1177" t="str">
        <f>VLOOKUP(Table14[[#This Row],[menu_id]],Table2[#All],7,0)</f>
        <v>lunch</v>
      </c>
      <c r="L1177" t="str">
        <f>VLOOKUP(Table14[[#This Row],[menu_id]],Table2[#All],8,0)</f>
        <v>Seattle</v>
      </c>
    </row>
    <row r="1178" spans="1:12" x14ac:dyDescent="0.35">
      <c r="A1178" t="s">
        <v>2508</v>
      </c>
      <c r="B1178" t="s">
        <v>336</v>
      </c>
      <c r="C1178" t="s">
        <v>9</v>
      </c>
      <c r="D1178" t="s">
        <v>2509</v>
      </c>
      <c r="E1178" t="b">
        <v>1</v>
      </c>
      <c r="F1178" s="24">
        <f>VLOOKUP(Table14[[#This Row],[menu_id]],Table2[#All],2,0)</f>
        <v>43556</v>
      </c>
      <c r="G1178" t="str">
        <f>VLOOKUP(Table14[[#This Row],[menu_id]],Table2[#All],3,0)</f>
        <v>41cbd225a772</v>
      </c>
      <c r="H1178" t="str">
        <f>VLOOKUP(Table14[[#This Row],[menu_id]],Table2[#All],4,0)</f>
        <v>b2ef540e3dbe</v>
      </c>
      <c r="I1178">
        <f>VLOOKUP(Table14[[#This Row],[menu_id]],Table2[#All],5,0)</f>
        <v>6.8</v>
      </c>
      <c r="J1178">
        <f>VLOOKUP(Table14[[#This Row],[menu_id]],Table2[#All],6,0)</f>
        <v>10.1</v>
      </c>
      <c r="K1178" t="str">
        <f>VLOOKUP(Table14[[#This Row],[menu_id]],Table2[#All],7,0)</f>
        <v>lunch</v>
      </c>
      <c r="L1178" t="str">
        <f>VLOOKUP(Table14[[#This Row],[menu_id]],Table2[#All],8,0)</f>
        <v>Seattle</v>
      </c>
    </row>
    <row r="1179" spans="1:12" x14ac:dyDescent="0.35">
      <c r="A1179" t="s">
        <v>2510</v>
      </c>
      <c r="B1179" t="s">
        <v>8</v>
      </c>
      <c r="C1179" t="s">
        <v>9</v>
      </c>
      <c r="D1179" t="s">
        <v>2511</v>
      </c>
      <c r="E1179" t="b">
        <v>1</v>
      </c>
      <c r="F1179" s="24">
        <f>VLOOKUP(Table14[[#This Row],[menu_id]],Table2[#All],2,0)</f>
        <v>43566</v>
      </c>
      <c r="G1179" t="str">
        <f>VLOOKUP(Table14[[#This Row],[menu_id]],Table2[#All],3,0)</f>
        <v>e40c412711c8</v>
      </c>
      <c r="H1179" t="str">
        <f>VLOOKUP(Table14[[#This Row],[menu_id]],Table2[#All],4,0)</f>
        <v>af725ef93704</v>
      </c>
      <c r="I1179">
        <f>VLOOKUP(Table14[[#This Row],[menu_id]],Table2[#All],5,0)</f>
        <v>5.5</v>
      </c>
      <c r="J1179">
        <f>VLOOKUP(Table14[[#This Row],[menu_id]],Table2[#All],6,0)</f>
        <v>10.1</v>
      </c>
      <c r="K1179" t="str">
        <f>VLOOKUP(Table14[[#This Row],[menu_id]],Table2[#All],7,0)</f>
        <v>lunch</v>
      </c>
      <c r="L1179" t="str">
        <f>VLOOKUP(Table14[[#This Row],[menu_id]],Table2[#All],8,0)</f>
        <v>Seattle</v>
      </c>
    </row>
    <row r="1180" spans="1:12" x14ac:dyDescent="0.35">
      <c r="A1180" t="s">
        <v>2512</v>
      </c>
      <c r="B1180" t="s">
        <v>375</v>
      </c>
      <c r="C1180" t="s">
        <v>9</v>
      </c>
      <c r="D1180" t="s">
        <v>2513</v>
      </c>
      <c r="E1180" t="b">
        <v>0</v>
      </c>
      <c r="F1180" s="24">
        <f>VLOOKUP(Table14[[#This Row],[menu_id]],Table2[#All],2,0)</f>
        <v>43566</v>
      </c>
      <c r="G1180" t="str">
        <f>VLOOKUP(Table14[[#This Row],[menu_id]],Table2[#All],3,0)</f>
        <v>1670a5c33856</v>
      </c>
      <c r="H1180" t="str">
        <f>VLOOKUP(Table14[[#This Row],[menu_id]],Table2[#All],4,0)</f>
        <v>ffcff44b013c</v>
      </c>
      <c r="I1180">
        <f>VLOOKUP(Table14[[#This Row],[menu_id]],Table2[#All],5,0)</f>
        <v>6.25</v>
      </c>
      <c r="J1180">
        <f>VLOOKUP(Table14[[#This Row],[menu_id]],Table2[#All],6,0)</f>
        <v>10.1</v>
      </c>
      <c r="K1180" t="str">
        <f>VLOOKUP(Table14[[#This Row],[menu_id]],Table2[#All],7,0)</f>
        <v>lunch</v>
      </c>
      <c r="L1180" t="str">
        <f>VLOOKUP(Table14[[#This Row],[menu_id]],Table2[#All],8,0)</f>
        <v>Seattle</v>
      </c>
    </row>
    <row r="1181" spans="1:12" x14ac:dyDescent="0.35">
      <c r="A1181" t="s">
        <v>2514</v>
      </c>
      <c r="B1181" t="s">
        <v>162</v>
      </c>
      <c r="C1181" t="s">
        <v>9</v>
      </c>
      <c r="D1181" t="s">
        <v>2515</v>
      </c>
      <c r="E1181" t="b">
        <v>1</v>
      </c>
      <c r="F1181" s="24">
        <f>VLOOKUP(Table14[[#This Row],[menu_id]],Table2[#All],2,0)</f>
        <v>43556</v>
      </c>
      <c r="G1181" t="str">
        <f>VLOOKUP(Table14[[#This Row],[menu_id]],Table2[#All],3,0)</f>
        <v>71d6b72a3bf9</v>
      </c>
      <c r="H1181" t="str">
        <f>VLOOKUP(Table14[[#This Row],[menu_id]],Table2[#All],4,0)</f>
        <v>8d29781a8b2f</v>
      </c>
      <c r="I1181">
        <f>VLOOKUP(Table14[[#This Row],[menu_id]],Table2[#All],5,0)</f>
        <v>4.5</v>
      </c>
      <c r="J1181">
        <f>VLOOKUP(Table14[[#This Row],[menu_id]],Table2[#All],6,0)</f>
        <v>11.5</v>
      </c>
      <c r="K1181" t="str">
        <f>VLOOKUP(Table14[[#This Row],[menu_id]],Table2[#All],7,0)</f>
        <v>lunch</v>
      </c>
      <c r="L1181" t="str">
        <f>VLOOKUP(Table14[[#This Row],[menu_id]],Table2[#All],8,0)</f>
        <v>Chicago</v>
      </c>
    </row>
    <row r="1182" spans="1:12" x14ac:dyDescent="0.35">
      <c r="A1182" t="s">
        <v>2516</v>
      </c>
      <c r="B1182" t="s">
        <v>346</v>
      </c>
      <c r="C1182" t="s">
        <v>9</v>
      </c>
      <c r="D1182" t="s">
        <v>1919</v>
      </c>
      <c r="E1182" t="b">
        <v>1</v>
      </c>
      <c r="F1182" s="24">
        <f>VLOOKUP(Table14[[#This Row],[menu_id]],Table2[#All],2,0)</f>
        <v>43564</v>
      </c>
      <c r="G1182" t="str">
        <f>VLOOKUP(Table14[[#This Row],[menu_id]],Table2[#All],3,0)</f>
        <v>e310c04649e0</v>
      </c>
      <c r="H1182" t="str">
        <f>VLOOKUP(Table14[[#This Row],[menu_id]],Table2[#All],4,0)</f>
        <v>340fb85a346c</v>
      </c>
      <c r="I1182">
        <f>VLOOKUP(Table14[[#This Row],[menu_id]],Table2[#All],5,0)</f>
        <v>5.8</v>
      </c>
      <c r="J1182">
        <f>VLOOKUP(Table14[[#This Row],[menu_id]],Table2[#All],6,0)</f>
        <v>10.1</v>
      </c>
      <c r="K1182" t="str">
        <f>VLOOKUP(Table14[[#This Row],[menu_id]],Table2[#All],7,0)</f>
        <v>lunch</v>
      </c>
      <c r="L1182" t="str">
        <f>VLOOKUP(Table14[[#This Row],[menu_id]],Table2[#All],8,0)</f>
        <v>Seattle</v>
      </c>
    </row>
    <row r="1183" spans="1:12" x14ac:dyDescent="0.35">
      <c r="A1183" t="s">
        <v>2517</v>
      </c>
      <c r="B1183" t="s">
        <v>86</v>
      </c>
      <c r="C1183" t="s">
        <v>9</v>
      </c>
      <c r="D1183" t="s">
        <v>2518</v>
      </c>
      <c r="E1183" t="b">
        <v>0</v>
      </c>
      <c r="F1183" s="24">
        <f>VLOOKUP(Table14[[#This Row],[menu_id]],Table2[#All],2,0)</f>
        <v>43560</v>
      </c>
      <c r="G1183" t="str">
        <f>VLOOKUP(Table14[[#This Row],[menu_id]],Table2[#All],3,0)</f>
        <v>1def3455f809</v>
      </c>
      <c r="H1183" t="str">
        <f>VLOOKUP(Table14[[#This Row],[menu_id]],Table2[#All],4,0)</f>
        <v>2a11908c23df</v>
      </c>
      <c r="I1183">
        <f>VLOOKUP(Table14[[#This Row],[menu_id]],Table2[#All],5,0)</f>
        <v>6</v>
      </c>
      <c r="J1183">
        <f>VLOOKUP(Table14[[#This Row],[menu_id]],Table2[#All],6,0)</f>
        <v>10.1</v>
      </c>
      <c r="K1183" t="str">
        <f>VLOOKUP(Table14[[#This Row],[menu_id]],Table2[#All],7,0)</f>
        <v>lunch</v>
      </c>
      <c r="L1183" t="str">
        <f>VLOOKUP(Table14[[#This Row],[menu_id]],Table2[#All],8,0)</f>
        <v>Seattle</v>
      </c>
    </row>
    <row r="1184" spans="1:12" x14ac:dyDescent="0.35">
      <c r="A1184" t="s">
        <v>2519</v>
      </c>
      <c r="B1184" t="s">
        <v>103</v>
      </c>
      <c r="C1184" t="s">
        <v>9</v>
      </c>
      <c r="D1184" t="s">
        <v>2520</v>
      </c>
      <c r="E1184" t="b">
        <v>1</v>
      </c>
      <c r="F1184" s="24">
        <f>VLOOKUP(Table14[[#This Row],[menu_id]],Table2[#All],2,0)</f>
        <v>43563</v>
      </c>
      <c r="G1184" t="str">
        <f>VLOOKUP(Table14[[#This Row],[menu_id]],Table2[#All],3,0)</f>
        <v>d5f63db8ad27</v>
      </c>
      <c r="H1184" t="str">
        <f>VLOOKUP(Table14[[#This Row],[menu_id]],Table2[#All],4,0)</f>
        <v>9b76fd08aabf</v>
      </c>
      <c r="I1184">
        <f>VLOOKUP(Table14[[#This Row],[menu_id]],Table2[#All],5,0)</f>
        <v>6.64</v>
      </c>
      <c r="J1184">
        <f>VLOOKUP(Table14[[#This Row],[menu_id]],Table2[#All],6,0)</f>
        <v>11.5</v>
      </c>
      <c r="K1184" t="str">
        <f>VLOOKUP(Table14[[#This Row],[menu_id]],Table2[#All],7,0)</f>
        <v>lunch</v>
      </c>
      <c r="L1184" t="str">
        <f>VLOOKUP(Table14[[#This Row],[menu_id]],Table2[#All],8,0)</f>
        <v>Chicago</v>
      </c>
    </row>
    <row r="1185" spans="1:12" x14ac:dyDescent="0.35">
      <c r="A1185" t="s">
        <v>2521</v>
      </c>
      <c r="B1185" t="s">
        <v>103</v>
      </c>
      <c r="C1185" t="s">
        <v>9</v>
      </c>
      <c r="D1185" t="s">
        <v>2522</v>
      </c>
      <c r="E1185" t="b">
        <v>1</v>
      </c>
      <c r="F1185" s="24">
        <f>VLOOKUP(Table14[[#This Row],[menu_id]],Table2[#All],2,0)</f>
        <v>43563</v>
      </c>
      <c r="G1185" t="str">
        <f>VLOOKUP(Table14[[#This Row],[menu_id]],Table2[#All],3,0)</f>
        <v>d5f63db8ad27</v>
      </c>
      <c r="H1185" t="str">
        <f>VLOOKUP(Table14[[#This Row],[menu_id]],Table2[#All],4,0)</f>
        <v>9b76fd08aabf</v>
      </c>
      <c r="I1185">
        <f>VLOOKUP(Table14[[#This Row],[menu_id]],Table2[#All],5,0)</f>
        <v>6.64</v>
      </c>
      <c r="J1185">
        <f>VLOOKUP(Table14[[#This Row],[menu_id]],Table2[#All],6,0)</f>
        <v>11.5</v>
      </c>
      <c r="K1185" t="str">
        <f>VLOOKUP(Table14[[#This Row],[menu_id]],Table2[#All],7,0)</f>
        <v>lunch</v>
      </c>
      <c r="L1185" t="str">
        <f>VLOOKUP(Table14[[#This Row],[menu_id]],Table2[#All],8,0)</f>
        <v>Chicago</v>
      </c>
    </row>
    <row r="1186" spans="1:12" x14ac:dyDescent="0.35">
      <c r="A1186" t="s">
        <v>2523</v>
      </c>
      <c r="B1186" t="s">
        <v>39</v>
      </c>
      <c r="C1186" t="s">
        <v>9</v>
      </c>
      <c r="D1186" t="s">
        <v>2524</v>
      </c>
      <c r="E1186" t="b">
        <v>1</v>
      </c>
      <c r="F1186" s="24">
        <f>VLOOKUP(Table14[[#This Row],[menu_id]],Table2[#All],2,0)</f>
        <v>43559</v>
      </c>
      <c r="G1186" t="str">
        <f>VLOOKUP(Table14[[#This Row],[menu_id]],Table2[#All],3,0)</f>
        <v>ac5d1401db7d</v>
      </c>
      <c r="H1186" t="str">
        <f>VLOOKUP(Table14[[#This Row],[menu_id]],Table2[#All],4,0)</f>
        <v>063beecf1419</v>
      </c>
      <c r="I1186">
        <f>VLOOKUP(Table14[[#This Row],[menu_id]],Table2[#All],5,0)</f>
        <v>11.75</v>
      </c>
      <c r="J1186">
        <f>VLOOKUP(Table14[[#This Row],[menu_id]],Table2[#All],6,0)</f>
        <v>11.5</v>
      </c>
      <c r="K1186" t="str">
        <f>VLOOKUP(Table14[[#This Row],[menu_id]],Table2[#All],7,0)</f>
        <v>lunch</v>
      </c>
      <c r="L1186" t="str">
        <f>VLOOKUP(Table14[[#This Row],[menu_id]],Table2[#All],8,0)</f>
        <v>Chicago</v>
      </c>
    </row>
    <row r="1187" spans="1:12" x14ac:dyDescent="0.35">
      <c r="A1187" t="s">
        <v>2525</v>
      </c>
      <c r="B1187" t="s">
        <v>35</v>
      </c>
      <c r="C1187" t="s">
        <v>9</v>
      </c>
      <c r="D1187" t="s">
        <v>2526</v>
      </c>
      <c r="E1187" t="b">
        <v>1</v>
      </c>
      <c r="F1187" s="24">
        <f>VLOOKUP(Table14[[#This Row],[menu_id]],Table2[#All],2,0)</f>
        <v>43564</v>
      </c>
      <c r="G1187" t="str">
        <f>VLOOKUP(Table14[[#This Row],[menu_id]],Table2[#All],3,0)</f>
        <v>1c44a83add01</v>
      </c>
      <c r="H1187" t="str">
        <f>VLOOKUP(Table14[[#This Row],[menu_id]],Table2[#All],4,0)</f>
        <v>810dadc655e9</v>
      </c>
      <c r="I1187">
        <f>VLOOKUP(Table14[[#This Row],[menu_id]],Table2[#All],5,0)</f>
        <v>5</v>
      </c>
      <c r="J1187">
        <f>VLOOKUP(Table14[[#This Row],[menu_id]],Table2[#All],6,0)</f>
        <v>10.1</v>
      </c>
      <c r="K1187" t="str">
        <f>VLOOKUP(Table14[[#This Row],[menu_id]],Table2[#All],7,0)</f>
        <v>lunch</v>
      </c>
      <c r="L1187" t="str">
        <f>VLOOKUP(Table14[[#This Row],[menu_id]],Table2[#All],8,0)</f>
        <v>Seattle</v>
      </c>
    </row>
    <row r="1188" spans="1:12" x14ac:dyDescent="0.35">
      <c r="A1188" t="s">
        <v>2527</v>
      </c>
      <c r="B1188" t="s">
        <v>346</v>
      </c>
      <c r="C1188" t="s">
        <v>9</v>
      </c>
      <c r="D1188" t="s">
        <v>2528</v>
      </c>
      <c r="E1188" t="b">
        <v>1</v>
      </c>
      <c r="F1188" s="24">
        <f>VLOOKUP(Table14[[#This Row],[menu_id]],Table2[#All],2,0)</f>
        <v>43564</v>
      </c>
      <c r="G1188" t="str">
        <f>VLOOKUP(Table14[[#This Row],[menu_id]],Table2[#All],3,0)</f>
        <v>e310c04649e0</v>
      </c>
      <c r="H1188" t="str">
        <f>VLOOKUP(Table14[[#This Row],[menu_id]],Table2[#All],4,0)</f>
        <v>340fb85a346c</v>
      </c>
      <c r="I1188">
        <f>VLOOKUP(Table14[[#This Row],[menu_id]],Table2[#All],5,0)</f>
        <v>5.8</v>
      </c>
      <c r="J1188">
        <f>VLOOKUP(Table14[[#This Row],[menu_id]],Table2[#All],6,0)</f>
        <v>10.1</v>
      </c>
      <c r="K1188" t="str">
        <f>VLOOKUP(Table14[[#This Row],[menu_id]],Table2[#All],7,0)</f>
        <v>lunch</v>
      </c>
      <c r="L1188" t="str">
        <f>VLOOKUP(Table14[[#This Row],[menu_id]],Table2[#All],8,0)</f>
        <v>Seattle</v>
      </c>
    </row>
    <row r="1189" spans="1:12" x14ac:dyDescent="0.35">
      <c r="A1189" t="s">
        <v>2529</v>
      </c>
      <c r="B1189" t="s">
        <v>108</v>
      </c>
      <c r="C1189" t="s">
        <v>9</v>
      </c>
      <c r="D1189" t="s">
        <v>2530</v>
      </c>
      <c r="E1189" t="b">
        <v>1</v>
      </c>
      <c r="F1189" s="24">
        <f>VLOOKUP(Table14[[#This Row],[menu_id]],Table2[#All],2,0)</f>
        <v>43565</v>
      </c>
      <c r="G1189" t="str">
        <f>VLOOKUP(Table14[[#This Row],[menu_id]],Table2[#All],3,0)</f>
        <v>c14aa4830177</v>
      </c>
      <c r="H1189" t="str">
        <f>VLOOKUP(Table14[[#This Row],[menu_id]],Table2[#All],4,0)</f>
        <v>7b2a7251b54c</v>
      </c>
      <c r="I1189">
        <f>VLOOKUP(Table14[[#This Row],[menu_id]],Table2[#All],5,0)</f>
        <v>5.95</v>
      </c>
      <c r="J1189">
        <f>VLOOKUP(Table14[[#This Row],[menu_id]],Table2[#All],6,0)</f>
        <v>10.1</v>
      </c>
      <c r="K1189" t="str">
        <f>VLOOKUP(Table14[[#This Row],[menu_id]],Table2[#All],7,0)</f>
        <v>lunch</v>
      </c>
      <c r="L1189" t="str">
        <f>VLOOKUP(Table14[[#This Row],[menu_id]],Table2[#All],8,0)</f>
        <v>Seattle</v>
      </c>
    </row>
    <row r="1190" spans="1:12" x14ac:dyDescent="0.35">
      <c r="A1190" t="s">
        <v>2531</v>
      </c>
      <c r="B1190" t="s">
        <v>552</v>
      </c>
      <c r="C1190" t="s">
        <v>9</v>
      </c>
      <c r="D1190" t="s">
        <v>778</v>
      </c>
      <c r="E1190" t="b">
        <v>1</v>
      </c>
      <c r="F1190" s="24">
        <f>VLOOKUP(Table14[[#This Row],[menu_id]],Table2[#All],2,0)</f>
        <v>43560</v>
      </c>
      <c r="G1190" t="str">
        <f>VLOOKUP(Table14[[#This Row],[menu_id]],Table2[#All],3,0)</f>
        <v>a65e92d53f62</v>
      </c>
      <c r="H1190" t="str">
        <f>VLOOKUP(Table14[[#This Row],[menu_id]],Table2[#All],4,0)</f>
        <v>1134b2882b2e</v>
      </c>
      <c r="I1190">
        <f>VLOOKUP(Table14[[#This Row],[menu_id]],Table2[#All],5,0)</f>
        <v>5.25</v>
      </c>
      <c r="J1190">
        <f>VLOOKUP(Table14[[#This Row],[menu_id]],Table2[#All],6,0)</f>
        <v>10.1</v>
      </c>
      <c r="K1190" t="str">
        <f>VLOOKUP(Table14[[#This Row],[menu_id]],Table2[#All],7,0)</f>
        <v>lunch</v>
      </c>
      <c r="L1190" t="str">
        <f>VLOOKUP(Table14[[#This Row],[menu_id]],Table2[#All],8,0)</f>
        <v>Seattle</v>
      </c>
    </row>
    <row r="1191" spans="1:12" x14ac:dyDescent="0.35">
      <c r="A1191" t="s">
        <v>2532</v>
      </c>
      <c r="B1191" t="s">
        <v>12</v>
      </c>
      <c r="C1191" t="s">
        <v>9</v>
      </c>
      <c r="D1191" t="s">
        <v>2533</v>
      </c>
      <c r="E1191" t="b">
        <v>1</v>
      </c>
      <c r="F1191" s="24">
        <f>VLOOKUP(Table14[[#This Row],[menu_id]],Table2[#All],2,0)</f>
        <v>43565</v>
      </c>
      <c r="G1191" t="str">
        <f>VLOOKUP(Table14[[#This Row],[menu_id]],Table2[#All],3,0)</f>
        <v>a96bf3d329be</v>
      </c>
      <c r="H1191" t="str">
        <f>VLOOKUP(Table14[[#This Row],[menu_id]],Table2[#All],4,0)</f>
        <v>b2ef540e3dbe</v>
      </c>
      <c r="I1191">
        <f>VLOOKUP(Table14[[#This Row],[menu_id]],Table2[#All],5,0)</f>
        <v>6.8</v>
      </c>
      <c r="J1191">
        <f>VLOOKUP(Table14[[#This Row],[menu_id]],Table2[#All],6,0)</f>
        <v>10.1</v>
      </c>
      <c r="K1191" t="str">
        <f>VLOOKUP(Table14[[#This Row],[menu_id]],Table2[#All],7,0)</f>
        <v>lunch</v>
      </c>
      <c r="L1191" t="str">
        <f>VLOOKUP(Table14[[#This Row],[menu_id]],Table2[#All],8,0)</f>
        <v>Seattle</v>
      </c>
    </row>
    <row r="1192" spans="1:12" x14ac:dyDescent="0.35">
      <c r="A1192" t="s">
        <v>2534</v>
      </c>
      <c r="B1192" t="s">
        <v>175</v>
      </c>
      <c r="C1192" t="s">
        <v>9</v>
      </c>
      <c r="D1192" t="s">
        <v>446</v>
      </c>
      <c r="E1192" t="b">
        <v>1</v>
      </c>
      <c r="F1192" s="24">
        <f>VLOOKUP(Table14[[#This Row],[menu_id]],Table2[#All],2,0)</f>
        <v>43556</v>
      </c>
      <c r="G1192" t="str">
        <f>VLOOKUP(Table14[[#This Row],[menu_id]],Table2[#All],3,0)</f>
        <v>aea08a81b9f2</v>
      </c>
      <c r="H1192" t="str">
        <f>VLOOKUP(Table14[[#This Row],[menu_id]],Table2[#All],4,0)</f>
        <v>a969c477134f</v>
      </c>
      <c r="I1192">
        <f>VLOOKUP(Table14[[#This Row],[menu_id]],Table2[#All],5,0)</f>
        <v>11</v>
      </c>
      <c r="J1192">
        <f>VLOOKUP(Table14[[#This Row],[menu_id]],Table2[#All],6,0)</f>
        <v>11.5</v>
      </c>
      <c r="K1192" t="str">
        <f>VLOOKUP(Table14[[#This Row],[menu_id]],Table2[#All],7,0)</f>
        <v>lunch</v>
      </c>
      <c r="L1192" t="str">
        <f>VLOOKUP(Table14[[#This Row],[menu_id]],Table2[#All],8,0)</f>
        <v>Chicago</v>
      </c>
    </row>
    <row r="1193" spans="1:12" x14ac:dyDescent="0.35">
      <c r="A1193" t="s">
        <v>2535</v>
      </c>
      <c r="B1193" t="s">
        <v>192</v>
      </c>
      <c r="C1193" t="s">
        <v>9</v>
      </c>
      <c r="D1193" t="s">
        <v>2536</v>
      </c>
      <c r="E1193" t="b">
        <v>1</v>
      </c>
      <c r="F1193" s="24">
        <f>VLOOKUP(Table14[[#This Row],[menu_id]],Table2[#All],2,0)</f>
        <v>43566</v>
      </c>
      <c r="G1193" t="str">
        <f>VLOOKUP(Table14[[#This Row],[menu_id]],Table2[#All],3,0)</f>
        <v>a344675dde7b</v>
      </c>
      <c r="H1193" t="str">
        <f>VLOOKUP(Table14[[#This Row],[menu_id]],Table2[#All],4,0)</f>
        <v>0089c404e5a2</v>
      </c>
      <c r="I1193">
        <f>VLOOKUP(Table14[[#This Row],[menu_id]],Table2[#All],5,0)</f>
        <v>6</v>
      </c>
      <c r="J1193">
        <f>VLOOKUP(Table14[[#This Row],[menu_id]],Table2[#All],6,0)</f>
        <v>10.1</v>
      </c>
      <c r="K1193" t="str">
        <f>VLOOKUP(Table14[[#This Row],[menu_id]],Table2[#All],7,0)</f>
        <v>lunch</v>
      </c>
      <c r="L1193" t="str">
        <f>VLOOKUP(Table14[[#This Row],[menu_id]],Table2[#All],8,0)</f>
        <v>Seattle</v>
      </c>
    </row>
    <row r="1194" spans="1:12" x14ac:dyDescent="0.35">
      <c r="A1194" t="s">
        <v>2537</v>
      </c>
      <c r="B1194" t="s">
        <v>49</v>
      </c>
      <c r="C1194" t="s">
        <v>9</v>
      </c>
      <c r="D1194" t="s">
        <v>1905</v>
      </c>
      <c r="E1194" t="b">
        <v>1</v>
      </c>
      <c r="F1194" s="24">
        <f>VLOOKUP(Table14[[#This Row],[menu_id]],Table2[#All],2,0)</f>
        <v>43566</v>
      </c>
      <c r="G1194" t="str">
        <f>VLOOKUP(Table14[[#This Row],[menu_id]],Table2[#All],3,0)</f>
        <v>7d5495f1a9e4</v>
      </c>
      <c r="H1194" t="str">
        <f>VLOOKUP(Table14[[#This Row],[menu_id]],Table2[#All],4,0)</f>
        <v>e7f3f8549a70</v>
      </c>
      <c r="I1194">
        <f>VLOOKUP(Table14[[#This Row],[menu_id]],Table2[#All],5,0)</f>
        <v>5</v>
      </c>
      <c r="J1194">
        <f>VLOOKUP(Table14[[#This Row],[menu_id]],Table2[#All],6,0)</f>
        <v>11.5</v>
      </c>
      <c r="K1194" t="str">
        <f>VLOOKUP(Table14[[#This Row],[menu_id]],Table2[#All],7,0)</f>
        <v>lunch</v>
      </c>
      <c r="L1194" t="str">
        <f>VLOOKUP(Table14[[#This Row],[menu_id]],Table2[#All],8,0)</f>
        <v>Chicago</v>
      </c>
    </row>
    <row r="1195" spans="1:12" x14ac:dyDescent="0.35">
      <c r="A1195" t="s">
        <v>2538</v>
      </c>
      <c r="B1195" t="s">
        <v>62</v>
      </c>
      <c r="C1195" t="s">
        <v>9</v>
      </c>
      <c r="D1195" t="s">
        <v>2539</v>
      </c>
      <c r="E1195" t="b">
        <v>1</v>
      </c>
      <c r="F1195" s="24">
        <f>VLOOKUP(Table14[[#This Row],[menu_id]],Table2[#All],2,0)</f>
        <v>43563</v>
      </c>
      <c r="G1195" t="str">
        <f>VLOOKUP(Table14[[#This Row],[menu_id]],Table2[#All],3,0)</f>
        <v>3e9b2a352a3a</v>
      </c>
      <c r="H1195" t="str">
        <f>VLOOKUP(Table14[[#This Row],[menu_id]],Table2[#All],4,0)</f>
        <v>af725ef93704</v>
      </c>
      <c r="I1195">
        <f>VLOOKUP(Table14[[#This Row],[menu_id]],Table2[#All],5,0)</f>
        <v>5.5</v>
      </c>
      <c r="J1195">
        <f>VLOOKUP(Table14[[#This Row],[menu_id]],Table2[#All],6,0)</f>
        <v>10.1</v>
      </c>
      <c r="K1195" t="str">
        <f>VLOOKUP(Table14[[#This Row],[menu_id]],Table2[#All],7,0)</f>
        <v>lunch</v>
      </c>
      <c r="L1195" t="str">
        <f>VLOOKUP(Table14[[#This Row],[menu_id]],Table2[#All],8,0)</f>
        <v>Seattle</v>
      </c>
    </row>
    <row r="1196" spans="1:12" x14ac:dyDescent="0.35">
      <c r="A1196" t="s">
        <v>2540</v>
      </c>
      <c r="B1196" t="s">
        <v>97</v>
      </c>
      <c r="C1196" t="s">
        <v>9</v>
      </c>
      <c r="D1196" t="s">
        <v>2541</v>
      </c>
      <c r="E1196" t="b">
        <v>1</v>
      </c>
      <c r="F1196" s="24">
        <f>VLOOKUP(Table14[[#This Row],[menu_id]],Table2[#All],2,0)</f>
        <v>43567</v>
      </c>
      <c r="G1196" t="str">
        <f>VLOOKUP(Table14[[#This Row],[menu_id]],Table2[#All],3,0)</f>
        <v>7e1585b970fc</v>
      </c>
      <c r="H1196" t="str">
        <f>VLOOKUP(Table14[[#This Row],[menu_id]],Table2[#All],4,0)</f>
        <v>ea2b63db40ab</v>
      </c>
      <c r="I1196">
        <f>VLOOKUP(Table14[[#This Row],[menu_id]],Table2[#All],5,0)</f>
        <v>7.5399999999999991</v>
      </c>
      <c r="J1196">
        <f>VLOOKUP(Table14[[#This Row],[menu_id]],Table2[#All],6,0)</f>
        <v>11.5</v>
      </c>
      <c r="K1196" t="str">
        <f>VLOOKUP(Table14[[#This Row],[menu_id]],Table2[#All],7,0)</f>
        <v>lunch</v>
      </c>
      <c r="L1196" t="str">
        <f>VLOOKUP(Table14[[#This Row],[menu_id]],Table2[#All],8,0)</f>
        <v>Chicago</v>
      </c>
    </row>
    <row r="1197" spans="1:12" x14ac:dyDescent="0.35">
      <c r="A1197" t="s">
        <v>2542</v>
      </c>
      <c r="B1197" t="s">
        <v>118</v>
      </c>
      <c r="C1197" t="s">
        <v>9</v>
      </c>
      <c r="D1197" t="s">
        <v>996</v>
      </c>
      <c r="E1197" t="b">
        <v>1</v>
      </c>
      <c r="F1197" s="24">
        <f>VLOOKUP(Table14[[#This Row],[menu_id]],Table2[#All],2,0)</f>
        <v>43556</v>
      </c>
      <c r="G1197" t="str">
        <f>VLOOKUP(Table14[[#This Row],[menu_id]],Table2[#All],3,0)</f>
        <v>8a1c11ffbef6</v>
      </c>
      <c r="H1197" t="str">
        <f>VLOOKUP(Table14[[#This Row],[menu_id]],Table2[#All],4,0)</f>
        <v>063beecf1419</v>
      </c>
      <c r="I1197">
        <f>VLOOKUP(Table14[[#This Row],[menu_id]],Table2[#All],5,0)</f>
        <v>13.45</v>
      </c>
      <c r="J1197">
        <f>VLOOKUP(Table14[[#This Row],[menu_id]],Table2[#All],6,0)</f>
        <v>11.5</v>
      </c>
      <c r="K1197" t="str">
        <f>VLOOKUP(Table14[[#This Row],[menu_id]],Table2[#All],7,0)</f>
        <v>lunch</v>
      </c>
      <c r="L1197" t="str">
        <f>VLOOKUP(Table14[[#This Row],[menu_id]],Table2[#All],8,0)</f>
        <v>Chicago</v>
      </c>
    </row>
    <row r="1198" spans="1:12" x14ac:dyDescent="0.35">
      <c r="A1198" t="s">
        <v>2543</v>
      </c>
      <c r="B1198" t="s">
        <v>81</v>
      </c>
      <c r="C1198" t="s">
        <v>9</v>
      </c>
      <c r="D1198" t="s">
        <v>2544</v>
      </c>
      <c r="E1198" t="b">
        <v>1</v>
      </c>
      <c r="F1198" s="24">
        <f>VLOOKUP(Table14[[#This Row],[menu_id]],Table2[#All],2,0)</f>
        <v>43564</v>
      </c>
      <c r="G1198" t="str">
        <f>VLOOKUP(Table14[[#This Row],[menu_id]],Table2[#All],3,0)</f>
        <v>9adf6d17e5a9</v>
      </c>
      <c r="H1198" t="str">
        <f>VLOOKUP(Table14[[#This Row],[menu_id]],Table2[#All],4,0)</f>
        <v>ad304fb4f951</v>
      </c>
      <c r="I1198">
        <f>VLOOKUP(Table14[[#This Row],[menu_id]],Table2[#All],5,0)</f>
        <v>6.25</v>
      </c>
      <c r="J1198">
        <f>VLOOKUP(Table14[[#This Row],[menu_id]],Table2[#All],6,0)</f>
        <v>10.1</v>
      </c>
      <c r="K1198" t="str">
        <f>VLOOKUP(Table14[[#This Row],[menu_id]],Table2[#All],7,0)</f>
        <v>lunch</v>
      </c>
      <c r="L1198" t="str">
        <f>VLOOKUP(Table14[[#This Row],[menu_id]],Table2[#All],8,0)</f>
        <v>Seattle</v>
      </c>
    </row>
    <row r="1199" spans="1:12" x14ac:dyDescent="0.35">
      <c r="A1199" t="s">
        <v>2545</v>
      </c>
      <c r="B1199" t="s">
        <v>437</v>
      </c>
      <c r="C1199" t="s">
        <v>9</v>
      </c>
      <c r="D1199" t="s">
        <v>2546</v>
      </c>
      <c r="E1199" t="b">
        <v>1</v>
      </c>
      <c r="F1199" s="24">
        <f>VLOOKUP(Table14[[#This Row],[menu_id]],Table2[#All],2,0)</f>
        <v>43565</v>
      </c>
      <c r="G1199" t="str">
        <f>VLOOKUP(Table14[[#This Row],[menu_id]],Table2[#All],3,0)</f>
        <v>56e430d2a490</v>
      </c>
      <c r="H1199" t="str">
        <f>VLOOKUP(Table14[[#This Row],[menu_id]],Table2[#All],4,0)</f>
        <v>4c9c18f960f7</v>
      </c>
      <c r="I1199">
        <f>VLOOKUP(Table14[[#This Row],[menu_id]],Table2[#All],5,0)</f>
        <v>6.75</v>
      </c>
      <c r="J1199">
        <f>VLOOKUP(Table14[[#This Row],[menu_id]],Table2[#All],6,0)</f>
        <v>10.1</v>
      </c>
      <c r="K1199" t="str">
        <f>VLOOKUP(Table14[[#This Row],[menu_id]],Table2[#All],7,0)</f>
        <v>lunch</v>
      </c>
      <c r="L1199" t="str">
        <f>VLOOKUP(Table14[[#This Row],[menu_id]],Table2[#All],8,0)</f>
        <v>Seattle</v>
      </c>
    </row>
    <row r="1200" spans="1:12" x14ac:dyDescent="0.35">
      <c r="A1200" t="s">
        <v>2547</v>
      </c>
      <c r="B1200" t="s">
        <v>375</v>
      </c>
      <c r="C1200" t="s">
        <v>9</v>
      </c>
      <c r="D1200" t="s">
        <v>2548</v>
      </c>
      <c r="E1200" t="b">
        <v>1</v>
      </c>
      <c r="F1200" s="24">
        <f>VLOOKUP(Table14[[#This Row],[menu_id]],Table2[#All],2,0)</f>
        <v>43566</v>
      </c>
      <c r="G1200" t="str">
        <f>VLOOKUP(Table14[[#This Row],[menu_id]],Table2[#All],3,0)</f>
        <v>1670a5c33856</v>
      </c>
      <c r="H1200" t="str">
        <f>VLOOKUP(Table14[[#This Row],[menu_id]],Table2[#All],4,0)</f>
        <v>ffcff44b013c</v>
      </c>
      <c r="I1200">
        <f>VLOOKUP(Table14[[#This Row],[menu_id]],Table2[#All],5,0)</f>
        <v>6.25</v>
      </c>
      <c r="J1200">
        <f>VLOOKUP(Table14[[#This Row],[menu_id]],Table2[#All],6,0)</f>
        <v>10.1</v>
      </c>
      <c r="K1200" t="str">
        <f>VLOOKUP(Table14[[#This Row],[menu_id]],Table2[#All],7,0)</f>
        <v>lunch</v>
      </c>
      <c r="L1200" t="str">
        <f>VLOOKUP(Table14[[#This Row],[menu_id]],Table2[#All],8,0)</f>
        <v>Seattle</v>
      </c>
    </row>
    <row r="1201" spans="1:12" x14ac:dyDescent="0.35">
      <c r="A1201" t="s">
        <v>2549</v>
      </c>
      <c r="B1201" t="s">
        <v>351</v>
      </c>
      <c r="C1201" t="s">
        <v>9</v>
      </c>
      <c r="D1201" t="s">
        <v>2550</v>
      </c>
      <c r="E1201" t="b">
        <v>1</v>
      </c>
      <c r="F1201" s="24">
        <f>VLOOKUP(Table14[[#This Row],[menu_id]],Table2[#All],2,0)</f>
        <v>43558</v>
      </c>
      <c r="G1201" t="str">
        <f>VLOOKUP(Table14[[#This Row],[menu_id]],Table2[#All],3,0)</f>
        <v>68077af5e4f1</v>
      </c>
      <c r="H1201" t="str">
        <f>VLOOKUP(Table14[[#This Row],[menu_id]],Table2[#All],4,0)</f>
        <v>33da060b427a</v>
      </c>
      <c r="I1201">
        <f>VLOOKUP(Table14[[#This Row],[menu_id]],Table2[#All],5,0)</f>
        <v>5.75</v>
      </c>
      <c r="J1201">
        <f>VLOOKUP(Table14[[#This Row],[menu_id]],Table2[#All],6,0)</f>
        <v>10.1</v>
      </c>
      <c r="K1201" t="str">
        <f>VLOOKUP(Table14[[#This Row],[menu_id]],Table2[#All],7,0)</f>
        <v>lunch</v>
      </c>
      <c r="L1201" t="str">
        <f>VLOOKUP(Table14[[#This Row],[menu_id]],Table2[#All],8,0)</f>
        <v>Seattle</v>
      </c>
    </row>
    <row r="1202" spans="1:12" x14ac:dyDescent="0.35">
      <c r="A1202" t="s">
        <v>2551</v>
      </c>
      <c r="B1202" t="s">
        <v>12</v>
      </c>
      <c r="C1202" t="s">
        <v>9</v>
      </c>
      <c r="D1202" t="s">
        <v>2552</v>
      </c>
      <c r="E1202" t="b">
        <v>1</v>
      </c>
      <c r="F1202" s="24">
        <f>VLOOKUP(Table14[[#This Row],[menu_id]],Table2[#All],2,0)</f>
        <v>43565</v>
      </c>
      <c r="G1202" t="str">
        <f>VLOOKUP(Table14[[#This Row],[menu_id]],Table2[#All],3,0)</f>
        <v>a96bf3d329be</v>
      </c>
      <c r="H1202" t="str">
        <f>VLOOKUP(Table14[[#This Row],[menu_id]],Table2[#All],4,0)</f>
        <v>b2ef540e3dbe</v>
      </c>
      <c r="I1202">
        <f>VLOOKUP(Table14[[#This Row],[menu_id]],Table2[#All],5,0)</f>
        <v>6.8</v>
      </c>
      <c r="J1202">
        <f>VLOOKUP(Table14[[#This Row],[menu_id]],Table2[#All],6,0)</f>
        <v>10.1</v>
      </c>
      <c r="K1202" t="str">
        <f>VLOOKUP(Table14[[#This Row],[menu_id]],Table2[#All],7,0)</f>
        <v>lunch</v>
      </c>
      <c r="L1202" t="str">
        <f>VLOOKUP(Table14[[#This Row],[menu_id]],Table2[#All],8,0)</f>
        <v>Seattle</v>
      </c>
    </row>
    <row r="1203" spans="1:12" x14ac:dyDescent="0.35">
      <c r="A1203" t="s">
        <v>2553</v>
      </c>
      <c r="B1203" t="s">
        <v>336</v>
      </c>
      <c r="C1203" t="s">
        <v>9</v>
      </c>
      <c r="D1203" t="s">
        <v>2554</v>
      </c>
      <c r="E1203" t="b">
        <v>1</v>
      </c>
      <c r="F1203" s="24">
        <f>VLOOKUP(Table14[[#This Row],[menu_id]],Table2[#All],2,0)</f>
        <v>43556</v>
      </c>
      <c r="G1203" t="str">
        <f>VLOOKUP(Table14[[#This Row],[menu_id]],Table2[#All],3,0)</f>
        <v>41cbd225a772</v>
      </c>
      <c r="H1203" t="str">
        <f>VLOOKUP(Table14[[#This Row],[menu_id]],Table2[#All],4,0)</f>
        <v>b2ef540e3dbe</v>
      </c>
      <c r="I1203">
        <f>VLOOKUP(Table14[[#This Row],[menu_id]],Table2[#All],5,0)</f>
        <v>6.8</v>
      </c>
      <c r="J1203">
        <f>VLOOKUP(Table14[[#This Row],[menu_id]],Table2[#All],6,0)</f>
        <v>10.1</v>
      </c>
      <c r="K1203" t="str">
        <f>VLOOKUP(Table14[[#This Row],[menu_id]],Table2[#All],7,0)</f>
        <v>lunch</v>
      </c>
      <c r="L1203" t="str">
        <f>VLOOKUP(Table14[[#This Row],[menu_id]],Table2[#All],8,0)</f>
        <v>Seattle</v>
      </c>
    </row>
    <row r="1204" spans="1:12" x14ac:dyDescent="0.35">
      <c r="A1204" t="s">
        <v>2555</v>
      </c>
      <c r="B1204" t="s">
        <v>165</v>
      </c>
      <c r="C1204" t="s">
        <v>9</v>
      </c>
      <c r="D1204" t="s">
        <v>2556</v>
      </c>
      <c r="E1204" t="b">
        <v>1</v>
      </c>
      <c r="F1204" s="24">
        <f>VLOOKUP(Table14[[#This Row],[menu_id]],Table2[#All],2,0)</f>
        <v>43560</v>
      </c>
      <c r="G1204" t="str">
        <f>VLOOKUP(Table14[[#This Row],[menu_id]],Table2[#All],3,0)</f>
        <v>fbeaeb353aa6</v>
      </c>
      <c r="H1204" t="str">
        <f>VLOOKUP(Table14[[#This Row],[menu_id]],Table2[#All],4,0)</f>
        <v>bedb51313ab5</v>
      </c>
      <c r="I1204">
        <f>VLOOKUP(Table14[[#This Row],[menu_id]],Table2[#All],5,0)</f>
        <v>5</v>
      </c>
      <c r="J1204">
        <f>VLOOKUP(Table14[[#This Row],[menu_id]],Table2[#All],6,0)</f>
        <v>11.5</v>
      </c>
      <c r="K1204" t="str">
        <f>VLOOKUP(Table14[[#This Row],[menu_id]],Table2[#All],7,0)</f>
        <v>lunch</v>
      </c>
      <c r="L1204" t="str">
        <f>VLOOKUP(Table14[[#This Row],[menu_id]],Table2[#All],8,0)</f>
        <v>Chicago</v>
      </c>
    </row>
    <row r="1205" spans="1:12" x14ac:dyDescent="0.35">
      <c r="A1205" t="s">
        <v>2557</v>
      </c>
      <c r="B1205" t="s">
        <v>552</v>
      </c>
      <c r="C1205" t="s">
        <v>9</v>
      </c>
      <c r="D1205" t="s">
        <v>2558</v>
      </c>
      <c r="E1205" t="b">
        <v>1</v>
      </c>
      <c r="F1205" s="24">
        <f>VLOOKUP(Table14[[#This Row],[menu_id]],Table2[#All],2,0)</f>
        <v>43560</v>
      </c>
      <c r="G1205" t="str">
        <f>VLOOKUP(Table14[[#This Row],[menu_id]],Table2[#All],3,0)</f>
        <v>a65e92d53f62</v>
      </c>
      <c r="H1205" t="str">
        <f>VLOOKUP(Table14[[#This Row],[menu_id]],Table2[#All],4,0)</f>
        <v>1134b2882b2e</v>
      </c>
      <c r="I1205">
        <f>VLOOKUP(Table14[[#This Row],[menu_id]],Table2[#All],5,0)</f>
        <v>5.25</v>
      </c>
      <c r="J1205">
        <f>VLOOKUP(Table14[[#This Row],[menu_id]],Table2[#All],6,0)</f>
        <v>10.1</v>
      </c>
      <c r="K1205" t="str">
        <f>VLOOKUP(Table14[[#This Row],[menu_id]],Table2[#All],7,0)</f>
        <v>lunch</v>
      </c>
      <c r="L1205" t="str">
        <f>VLOOKUP(Table14[[#This Row],[menu_id]],Table2[#All],8,0)</f>
        <v>Seattle</v>
      </c>
    </row>
    <row r="1206" spans="1:12" x14ac:dyDescent="0.35">
      <c r="A1206" t="s">
        <v>2559</v>
      </c>
      <c r="B1206" t="s">
        <v>418</v>
      </c>
      <c r="C1206" t="s">
        <v>9</v>
      </c>
      <c r="D1206" t="s">
        <v>2560</v>
      </c>
      <c r="E1206" t="b">
        <v>1</v>
      </c>
      <c r="F1206" s="24">
        <f>VLOOKUP(Table14[[#This Row],[menu_id]],Table2[#All],2,0)</f>
        <v>43563</v>
      </c>
      <c r="G1206" t="str">
        <f>VLOOKUP(Table14[[#This Row],[menu_id]],Table2[#All],3,0)</f>
        <v>6b459442662c</v>
      </c>
      <c r="H1206" t="str">
        <f>VLOOKUP(Table14[[#This Row],[menu_id]],Table2[#All],4,0)</f>
        <v>a969c477134f</v>
      </c>
      <c r="I1206">
        <f>VLOOKUP(Table14[[#This Row],[menu_id]],Table2[#All],5,0)</f>
        <v>11</v>
      </c>
      <c r="J1206">
        <f>VLOOKUP(Table14[[#This Row],[menu_id]],Table2[#All],6,0)</f>
        <v>11.5</v>
      </c>
      <c r="K1206" t="str">
        <f>VLOOKUP(Table14[[#This Row],[menu_id]],Table2[#All],7,0)</f>
        <v>lunch</v>
      </c>
      <c r="L1206" t="str">
        <f>VLOOKUP(Table14[[#This Row],[menu_id]],Table2[#All],8,0)</f>
        <v>Chicago</v>
      </c>
    </row>
    <row r="1207" spans="1:12" x14ac:dyDescent="0.35">
      <c r="A1207" t="s">
        <v>2561</v>
      </c>
      <c r="B1207" t="s">
        <v>375</v>
      </c>
      <c r="C1207" t="s">
        <v>9</v>
      </c>
      <c r="D1207" t="s">
        <v>2562</v>
      </c>
      <c r="E1207" t="b">
        <v>1</v>
      </c>
      <c r="F1207" s="24">
        <f>VLOOKUP(Table14[[#This Row],[menu_id]],Table2[#All],2,0)</f>
        <v>43566</v>
      </c>
      <c r="G1207" t="str">
        <f>VLOOKUP(Table14[[#This Row],[menu_id]],Table2[#All],3,0)</f>
        <v>1670a5c33856</v>
      </c>
      <c r="H1207" t="str">
        <f>VLOOKUP(Table14[[#This Row],[menu_id]],Table2[#All],4,0)</f>
        <v>ffcff44b013c</v>
      </c>
      <c r="I1207">
        <f>VLOOKUP(Table14[[#This Row],[menu_id]],Table2[#All],5,0)</f>
        <v>6.25</v>
      </c>
      <c r="J1207">
        <f>VLOOKUP(Table14[[#This Row],[menu_id]],Table2[#All],6,0)</f>
        <v>10.1</v>
      </c>
      <c r="K1207" t="str">
        <f>VLOOKUP(Table14[[#This Row],[menu_id]],Table2[#All],7,0)</f>
        <v>lunch</v>
      </c>
      <c r="L1207" t="str">
        <f>VLOOKUP(Table14[[#This Row],[menu_id]],Table2[#All],8,0)</f>
        <v>Seattle</v>
      </c>
    </row>
    <row r="1208" spans="1:12" x14ac:dyDescent="0.35">
      <c r="A1208" t="s">
        <v>2563</v>
      </c>
      <c r="B1208" t="s">
        <v>103</v>
      </c>
      <c r="C1208" t="s">
        <v>9</v>
      </c>
      <c r="D1208" t="s">
        <v>2564</v>
      </c>
      <c r="E1208" t="b">
        <v>1</v>
      </c>
      <c r="F1208" s="24">
        <f>VLOOKUP(Table14[[#This Row],[menu_id]],Table2[#All],2,0)</f>
        <v>43563</v>
      </c>
      <c r="G1208" t="str">
        <f>VLOOKUP(Table14[[#This Row],[menu_id]],Table2[#All],3,0)</f>
        <v>d5f63db8ad27</v>
      </c>
      <c r="H1208" t="str">
        <f>VLOOKUP(Table14[[#This Row],[menu_id]],Table2[#All],4,0)</f>
        <v>9b76fd08aabf</v>
      </c>
      <c r="I1208">
        <f>VLOOKUP(Table14[[#This Row],[menu_id]],Table2[#All],5,0)</f>
        <v>6.64</v>
      </c>
      <c r="J1208">
        <f>VLOOKUP(Table14[[#This Row],[menu_id]],Table2[#All],6,0)</f>
        <v>11.5</v>
      </c>
      <c r="K1208" t="str">
        <f>VLOOKUP(Table14[[#This Row],[menu_id]],Table2[#All],7,0)</f>
        <v>lunch</v>
      </c>
      <c r="L1208" t="str">
        <f>VLOOKUP(Table14[[#This Row],[menu_id]],Table2[#All],8,0)</f>
        <v>Chicago</v>
      </c>
    </row>
    <row r="1209" spans="1:12" x14ac:dyDescent="0.35">
      <c r="A1209" t="s">
        <v>2565</v>
      </c>
      <c r="B1209" t="s">
        <v>611</v>
      </c>
      <c r="C1209" t="s">
        <v>9</v>
      </c>
      <c r="D1209" t="s">
        <v>2566</v>
      </c>
      <c r="E1209" t="b">
        <v>1</v>
      </c>
      <c r="F1209" s="24">
        <f>VLOOKUP(Table14[[#This Row],[menu_id]],Table2[#All],2,0)</f>
        <v>43557</v>
      </c>
      <c r="G1209" t="str">
        <f>VLOOKUP(Table14[[#This Row],[menu_id]],Table2[#All],3,0)</f>
        <v>8b917aa7343a</v>
      </c>
      <c r="H1209" t="str">
        <f>VLOOKUP(Table14[[#This Row],[menu_id]],Table2[#All],4,0)</f>
        <v>8642ae977d96</v>
      </c>
      <c r="I1209">
        <f>VLOOKUP(Table14[[#This Row],[menu_id]],Table2[#All],5,0)</f>
        <v>5.99</v>
      </c>
      <c r="J1209">
        <f>VLOOKUP(Table14[[#This Row],[menu_id]],Table2[#All],6,0)</f>
        <v>11.5</v>
      </c>
      <c r="K1209" t="str">
        <f>VLOOKUP(Table14[[#This Row],[menu_id]],Table2[#All],7,0)</f>
        <v>lunch</v>
      </c>
      <c r="L1209" t="str">
        <f>VLOOKUP(Table14[[#This Row],[menu_id]],Table2[#All],8,0)</f>
        <v>Chicago</v>
      </c>
    </row>
    <row r="1210" spans="1:12" x14ac:dyDescent="0.35">
      <c r="A1210" t="s">
        <v>2567</v>
      </c>
      <c r="B1210" t="s">
        <v>368</v>
      </c>
      <c r="C1210" t="s">
        <v>9</v>
      </c>
      <c r="D1210" t="s">
        <v>1665</v>
      </c>
      <c r="E1210" t="b">
        <v>1</v>
      </c>
      <c r="F1210" s="24">
        <f>VLOOKUP(Table14[[#This Row],[menu_id]],Table2[#All],2,0)</f>
        <v>43557</v>
      </c>
      <c r="G1210" t="str">
        <f>VLOOKUP(Table14[[#This Row],[menu_id]],Table2[#All],3,0)</f>
        <v>af34b5c605e8</v>
      </c>
      <c r="H1210" t="str">
        <f>VLOOKUP(Table14[[#This Row],[menu_id]],Table2[#All],4,0)</f>
        <v>55029fc1d377</v>
      </c>
      <c r="I1210">
        <f>VLOOKUP(Table14[[#This Row],[menu_id]],Table2[#All],5,0)</f>
        <v>4</v>
      </c>
      <c r="J1210">
        <f>VLOOKUP(Table14[[#This Row],[menu_id]],Table2[#All],6,0)</f>
        <v>11.5</v>
      </c>
      <c r="K1210" t="str">
        <f>VLOOKUP(Table14[[#This Row],[menu_id]],Table2[#All],7,0)</f>
        <v>lunch</v>
      </c>
      <c r="L1210" t="str">
        <f>VLOOKUP(Table14[[#This Row],[menu_id]],Table2[#All],8,0)</f>
        <v>Chicago</v>
      </c>
    </row>
    <row r="1211" spans="1:12" x14ac:dyDescent="0.35">
      <c r="A1211" t="s">
        <v>2568</v>
      </c>
      <c r="B1211" t="s">
        <v>12</v>
      </c>
      <c r="C1211" t="s">
        <v>9</v>
      </c>
      <c r="D1211" t="s">
        <v>1532</v>
      </c>
      <c r="E1211" t="b">
        <v>1</v>
      </c>
      <c r="F1211" s="24">
        <f>VLOOKUP(Table14[[#This Row],[menu_id]],Table2[#All],2,0)</f>
        <v>43565</v>
      </c>
      <c r="G1211" t="str">
        <f>VLOOKUP(Table14[[#This Row],[menu_id]],Table2[#All],3,0)</f>
        <v>a96bf3d329be</v>
      </c>
      <c r="H1211" t="str">
        <f>VLOOKUP(Table14[[#This Row],[menu_id]],Table2[#All],4,0)</f>
        <v>b2ef540e3dbe</v>
      </c>
      <c r="I1211">
        <f>VLOOKUP(Table14[[#This Row],[menu_id]],Table2[#All],5,0)</f>
        <v>6.8</v>
      </c>
      <c r="J1211">
        <f>VLOOKUP(Table14[[#This Row],[menu_id]],Table2[#All],6,0)</f>
        <v>10.1</v>
      </c>
      <c r="K1211" t="str">
        <f>VLOOKUP(Table14[[#This Row],[menu_id]],Table2[#All],7,0)</f>
        <v>lunch</v>
      </c>
      <c r="L1211" t="str">
        <f>VLOOKUP(Table14[[#This Row],[menu_id]],Table2[#All],8,0)</f>
        <v>Seattle</v>
      </c>
    </row>
    <row r="1212" spans="1:12" x14ac:dyDescent="0.35">
      <c r="A1212" t="s">
        <v>2569</v>
      </c>
      <c r="B1212" t="s">
        <v>378</v>
      </c>
      <c r="C1212" t="s">
        <v>9</v>
      </c>
      <c r="D1212" t="s">
        <v>2570</v>
      </c>
      <c r="E1212" t="b">
        <v>1</v>
      </c>
      <c r="F1212" s="24">
        <f>VLOOKUP(Table14[[#This Row],[menu_id]],Table2[#All],2,0)</f>
        <v>43565</v>
      </c>
      <c r="G1212" t="str">
        <f>VLOOKUP(Table14[[#This Row],[menu_id]],Table2[#All],3,0)</f>
        <v>bc848b8373be</v>
      </c>
      <c r="H1212" t="str">
        <f>VLOOKUP(Table14[[#This Row],[menu_id]],Table2[#All],4,0)</f>
        <v>a7d17284ed4d</v>
      </c>
      <c r="I1212">
        <f>VLOOKUP(Table14[[#This Row],[menu_id]],Table2[#All],5,0)</f>
        <v>4.3</v>
      </c>
      <c r="J1212">
        <f>VLOOKUP(Table14[[#This Row],[menu_id]],Table2[#All],6,0)</f>
        <v>11.5</v>
      </c>
      <c r="K1212" t="str">
        <f>VLOOKUP(Table14[[#This Row],[menu_id]],Table2[#All],7,0)</f>
        <v>lunch</v>
      </c>
      <c r="L1212" t="str">
        <f>VLOOKUP(Table14[[#This Row],[menu_id]],Table2[#All],8,0)</f>
        <v>Chicago</v>
      </c>
    </row>
    <row r="1213" spans="1:12" x14ac:dyDescent="0.35">
      <c r="A1213" t="s">
        <v>2571</v>
      </c>
      <c r="B1213" t="s">
        <v>324</v>
      </c>
      <c r="C1213" t="s">
        <v>9</v>
      </c>
      <c r="D1213" t="s">
        <v>2572</v>
      </c>
      <c r="E1213" t="b">
        <v>1</v>
      </c>
      <c r="F1213" s="24">
        <f>VLOOKUP(Table14[[#This Row],[menu_id]],Table2[#All],2,0)</f>
        <v>43558</v>
      </c>
      <c r="G1213" t="str">
        <f>VLOOKUP(Table14[[#This Row],[menu_id]],Table2[#All],3,0)</f>
        <v>1028a38ad71e</v>
      </c>
      <c r="H1213" t="str">
        <f>VLOOKUP(Table14[[#This Row],[menu_id]],Table2[#All],4,0)</f>
        <v>7d8b8e0a0ebb</v>
      </c>
      <c r="I1213">
        <f>VLOOKUP(Table14[[#This Row],[menu_id]],Table2[#All],5,0)</f>
        <v>5.5</v>
      </c>
      <c r="J1213">
        <f>VLOOKUP(Table14[[#This Row],[menu_id]],Table2[#All],6,0)</f>
        <v>10.1</v>
      </c>
      <c r="K1213" t="str">
        <f>VLOOKUP(Table14[[#This Row],[menu_id]],Table2[#All],7,0)</f>
        <v>lunch</v>
      </c>
      <c r="L1213" t="str">
        <f>VLOOKUP(Table14[[#This Row],[menu_id]],Table2[#All],8,0)</f>
        <v>Seattle</v>
      </c>
    </row>
    <row r="1214" spans="1:12" x14ac:dyDescent="0.35">
      <c r="A1214" t="s">
        <v>2573</v>
      </c>
      <c r="B1214" t="s">
        <v>57</v>
      </c>
      <c r="C1214" t="s">
        <v>9</v>
      </c>
      <c r="D1214" t="s">
        <v>2574</v>
      </c>
      <c r="E1214" t="b">
        <v>1</v>
      </c>
      <c r="F1214" s="24">
        <f>VLOOKUP(Table14[[#This Row],[menu_id]],Table2[#All],2,0)</f>
        <v>43567</v>
      </c>
      <c r="G1214" t="str">
        <f>VLOOKUP(Table14[[#This Row],[menu_id]],Table2[#All],3,0)</f>
        <v>e40c412711c8</v>
      </c>
      <c r="H1214" t="str">
        <f>VLOOKUP(Table14[[#This Row],[menu_id]],Table2[#All],4,0)</f>
        <v>af725ef93704</v>
      </c>
      <c r="I1214">
        <f>VLOOKUP(Table14[[#This Row],[menu_id]],Table2[#All],5,0)</f>
        <v>5.5</v>
      </c>
      <c r="J1214">
        <f>VLOOKUP(Table14[[#This Row],[menu_id]],Table2[#All],6,0)</f>
        <v>10.1</v>
      </c>
      <c r="K1214" t="str">
        <f>VLOOKUP(Table14[[#This Row],[menu_id]],Table2[#All],7,0)</f>
        <v>lunch</v>
      </c>
      <c r="L1214" t="str">
        <f>VLOOKUP(Table14[[#This Row],[menu_id]],Table2[#All],8,0)</f>
        <v>Seattle</v>
      </c>
    </row>
    <row r="1215" spans="1:12" x14ac:dyDescent="0.35">
      <c r="A1215" t="s">
        <v>2575</v>
      </c>
      <c r="B1215" t="s">
        <v>324</v>
      </c>
      <c r="C1215" t="s">
        <v>9</v>
      </c>
      <c r="D1215" t="s">
        <v>2576</v>
      </c>
      <c r="E1215" t="b">
        <v>1</v>
      </c>
      <c r="F1215" s="24">
        <f>VLOOKUP(Table14[[#This Row],[menu_id]],Table2[#All],2,0)</f>
        <v>43558</v>
      </c>
      <c r="G1215" t="str">
        <f>VLOOKUP(Table14[[#This Row],[menu_id]],Table2[#All],3,0)</f>
        <v>1028a38ad71e</v>
      </c>
      <c r="H1215" t="str">
        <f>VLOOKUP(Table14[[#This Row],[menu_id]],Table2[#All],4,0)</f>
        <v>7d8b8e0a0ebb</v>
      </c>
      <c r="I1215">
        <f>VLOOKUP(Table14[[#This Row],[menu_id]],Table2[#All],5,0)</f>
        <v>5.5</v>
      </c>
      <c r="J1215">
        <f>VLOOKUP(Table14[[#This Row],[menu_id]],Table2[#All],6,0)</f>
        <v>10.1</v>
      </c>
      <c r="K1215" t="str">
        <f>VLOOKUP(Table14[[#This Row],[menu_id]],Table2[#All],7,0)</f>
        <v>lunch</v>
      </c>
      <c r="L1215" t="str">
        <f>VLOOKUP(Table14[[#This Row],[menu_id]],Table2[#All],8,0)</f>
        <v>Seattle</v>
      </c>
    </row>
    <row r="1216" spans="1:12" x14ac:dyDescent="0.35">
      <c r="A1216" t="s">
        <v>2577</v>
      </c>
      <c r="B1216" t="s">
        <v>650</v>
      </c>
      <c r="C1216" t="s">
        <v>9</v>
      </c>
      <c r="D1216" t="s">
        <v>2578</v>
      </c>
      <c r="E1216" t="b">
        <v>1</v>
      </c>
      <c r="F1216" s="24">
        <f>VLOOKUP(Table14[[#This Row],[menu_id]],Table2[#All],2,0)</f>
        <v>43559</v>
      </c>
      <c r="G1216" t="str">
        <f>VLOOKUP(Table14[[#This Row],[menu_id]],Table2[#All],3,0)</f>
        <v>08c6b815d4d7</v>
      </c>
      <c r="H1216" t="str">
        <f>VLOOKUP(Table14[[#This Row],[menu_id]],Table2[#All],4,0)</f>
        <v>1111f5e5308d</v>
      </c>
      <c r="I1216">
        <f>VLOOKUP(Table14[[#This Row],[menu_id]],Table2[#All],5,0)</f>
        <v>5</v>
      </c>
      <c r="J1216">
        <f>VLOOKUP(Table14[[#This Row],[menu_id]],Table2[#All],6,0)</f>
        <v>10.1</v>
      </c>
      <c r="K1216" t="str">
        <f>VLOOKUP(Table14[[#This Row],[menu_id]],Table2[#All],7,0)</f>
        <v>lunch</v>
      </c>
      <c r="L1216" t="str">
        <f>VLOOKUP(Table14[[#This Row],[menu_id]],Table2[#All],8,0)</f>
        <v>Seattle</v>
      </c>
    </row>
    <row r="1217" spans="1:12" x14ac:dyDescent="0.35">
      <c r="A1217" t="s">
        <v>2579</v>
      </c>
      <c r="B1217" t="s">
        <v>199</v>
      </c>
      <c r="C1217" t="s">
        <v>9</v>
      </c>
      <c r="D1217" t="s">
        <v>2467</v>
      </c>
      <c r="E1217" t="b">
        <v>1</v>
      </c>
      <c r="F1217" s="24">
        <f>VLOOKUP(Table14[[#This Row],[menu_id]],Table2[#All],2,0)</f>
        <v>43558</v>
      </c>
      <c r="G1217" t="str">
        <f>VLOOKUP(Table14[[#This Row],[menu_id]],Table2[#All],3,0)</f>
        <v>8b77e4ce92ba</v>
      </c>
      <c r="H1217" t="str">
        <f>VLOOKUP(Table14[[#This Row],[menu_id]],Table2[#All],4,0)</f>
        <v>a969c477134f</v>
      </c>
      <c r="I1217">
        <f>VLOOKUP(Table14[[#This Row],[menu_id]],Table2[#All],5,0)</f>
        <v>11</v>
      </c>
      <c r="J1217">
        <f>VLOOKUP(Table14[[#This Row],[menu_id]],Table2[#All],6,0)</f>
        <v>11.5</v>
      </c>
      <c r="K1217" t="str">
        <f>VLOOKUP(Table14[[#This Row],[menu_id]],Table2[#All],7,0)</f>
        <v>lunch</v>
      </c>
      <c r="L1217" t="str">
        <f>VLOOKUP(Table14[[#This Row],[menu_id]],Table2[#All],8,0)</f>
        <v>Chicago</v>
      </c>
    </row>
    <row r="1218" spans="1:12" x14ac:dyDescent="0.35">
      <c r="A1218" t="s">
        <v>2580</v>
      </c>
      <c r="B1218" t="s">
        <v>250</v>
      </c>
      <c r="C1218" t="s">
        <v>9</v>
      </c>
      <c r="D1218" t="s">
        <v>2082</v>
      </c>
      <c r="E1218" t="b">
        <v>1</v>
      </c>
      <c r="F1218" s="24">
        <f>VLOOKUP(Table14[[#This Row],[menu_id]],Table2[#All],2,0)</f>
        <v>43556</v>
      </c>
      <c r="G1218" t="str">
        <f>VLOOKUP(Table14[[#This Row],[menu_id]],Table2[#All],3,0)</f>
        <v>e6da5a382bb7</v>
      </c>
      <c r="H1218" t="str">
        <f>VLOOKUP(Table14[[#This Row],[menu_id]],Table2[#All],4,0)</f>
        <v>ffcff44b013c</v>
      </c>
      <c r="I1218">
        <f>VLOOKUP(Table14[[#This Row],[menu_id]],Table2[#All],5,0)</f>
        <v>5.25</v>
      </c>
      <c r="J1218">
        <f>VLOOKUP(Table14[[#This Row],[menu_id]],Table2[#All],6,0)</f>
        <v>10.1</v>
      </c>
      <c r="K1218" t="str">
        <f>VLOOKUP(Table14[[#This Row],[menu_id]],Table2[#All],7,0)</f>
        <v>lunch</v>
      </c>
      <c r="L1218" t="str">
        <f>VLOOKUP(Table14[[#This Row],[menu_id]],Table2[#All],8,0)</f>
        <v>Seattle</v>
      </c>
    </row>
    <row r="1219" spans="1:12" x14ac:dyDescent="0.35">
      <c r="A1219" t="s">
        <v>2581</v>
      </c>
      <c r="B1219" t="s">
        <v>115</v>
      </c>
      <c r="C1219" t="s">
        <v>9</v>
      </c>
      <c r="D1219" t="s">
        <v>2582</v>
      </c>
      <c r="E1219" t="b">
        <v>1</v>
      </c>
      <c r="F1219" s="24">
        <f>VLOOKUP(Table14[[#This Row],[menu_id]],Table2[#All],2,0)</f>
        <v>43560</v>
      </c>
      <c r="G1219" t="str">
        <f>VLOOKUP(Table14[[#This Row],[menu_id]],Table2[#All],3,0)</f>
        <v>12c81d9a0351</v>
      </c>
      <c r="H1219" t="str">
        <f>VLOOKUP(Table14[[#This Row],[menu_id]],Table2[#All],4,0)</f>
        <v>d7730782fbfb</v>
      </c>
      <c r="I1219">
        <f>VLOOKUP(Table14[[#This Row],[menu_id]],Table2[#All],5,0)</f>
        <v>5.75</v>
      </c>
      <c r="J1219">
        <f>VLOOKUP(Table14[[#This Row],[menu_id]],Table2[#All],6,0)</f>
        <v>10.1</v>
      </c>
      <c r="K1219" t="str">
        <f>VLOOKUP(Table14[[#This Row],[menu_id]],Table2[#All],7,0)</f>
        <v>lunch</v>
      </c>
      <c r="L1219" t="str">
        <f>VLOOKUP(Table14[[#This Row],[menu_id]],Table2[#All],8,0)</f>
        <v>Seattle</v>
      </c>
    </row>
    <row r="1220" spans="1:12" x14ac:dyDescent="0.35">
      <c r="A1220" t="s">
        <v>2583</v>
      </c>
      <c r="B1220" t="s">
        <v>508</v>
      </c>
      <c r="C1220" t="s">
        <v>9</v>
      </c>
      <c r="D1220" t="s">
        <v>2584</v>
      </c>
      <c r="E1220" t="b">
        <v>1</v>
      </c>
      <c r="F1220" s="24">
        <f>VLOOKUP(Table14[[#This Row],[menu_id]],Table2[#All],2,0)</f>
        <v>43557</v>
      </c>
      <c r="G1220" t="str">
        <f>VLOOKUP(Table14[[#This Row],[menu_id]],Table2[#All],3,0)</f>
        <v>adcb80ca9872</v>
      </c>
      <c r="H1220" t="str">
        <f>VLOOKUP(Table14[[#This Row],[menu_id]],Table2[#All],4,0)</f>
        <v>7d8b8e0a0ebb</v>
      </c>
      <c r="I1220">
        <f>VLOOKUP(Table14[[#This Row],[menu_id]],Table2[#All],5,0)</f>
        <v>5.5</v>
      </c>
      <c r="J1220">
        <f>VLOOKUP(Table14[[#This Row],[menu_id]],Table2[#All],6,0)</f>
        <v>10.1</v>
      </c>
      <c r="K1220" t="str">
        <f>VLOOKUP(Table14[[#This Row],[menu_id]],Table2[#All],7,0)</f>
        <v>lunch</v>
      </c>
      <c r="L1220" t="str">
        <f>VLOOKUP(Table14[[#This Row],[menu_id]],Table2[#All],8,0)</f>
        <v>Seattle</v>
      </c>
    </row>
    <row r="1221" spans="1:12" x14ac:dyDescent="0.35">
      <c r="A1221" t="s">
        <v>2585</v>
      </c>
      <c r="B1221" t="s">
        <v>202</v>
      </c>
      <c r="C1221" t="s">
        <v>9</v>
      </c>
      <c r="D1221" t="s">
        <v>2586</v>
      </c>
      <c r="E1221" t="b">
        <v>1</v>
      </c>
      <c r="F1221" s="24">
        <f>VLOOKUP(Table14[[#This Row],[menu_id]],Table2[#All],2,0)</f>
        <v>43563</v>
      </c>
      <c r="G1221" t="str">
        <f>VLOOKUP(Table14[[#This Row],[menu_id]],Table2[#All],3,0)</f>
        <v>edfff5bf01fa</v>
      </c>
      <c r="H1221" t="str">
        <f>VLOOKUP(Table14[[#This Row],[menu_id]],Table2[#All],4,0)</f>
        <v>8537e1327cdb</v>
      </c>
      <c r="I1221">
        <f>VLOOKUP(Table14[[#This Row],[menu_id]],Table2[#All],5,0)</f>
        <v>4.95</v>
      </c>
      <c r="J1221">
        <f>VLOOKUP(Table14[[#This Row],[menu_id]],Table2[#All],6,0)</f>
        <v>10.1</v>
      </c>
      <c r="K1221" t="str">
        <f>VLOOKUP(Table14[[#This Row],[menu_id]],Table2[#All],7,0)</f>
        <v>lunch</v>
      </c>
      <c r="L1221" t="str">
        <f>VLOOKUP(Table14[[#This Row],[menu_id]],Table2[#All],8,0)</f>
        <v>Seattle</v>
      </c>
    </row>
    <row r="1222" spans="1:12" x14ac:dyDescent="0.35">
      <c r="A1222" t="s">
        <v>2587</v>
      </c>
      <c r="B1222" t="s">
        <v>611</v>
      </c>
      <c r="C1222" t="s">
        <v>9</v>
      </c>
      <c r="D1222" t="s">
        <v>1108</v>
      </c>
      <c r="E1222" t="b">
        <v>1</v>
      </c>
      <c r="F1222" s="24">
        <f>VLOOKUP(Table14[[#This Row],[menu_id]],Table2[#All],2,0)</f>
        <v>43557</v>
      </c>
      <c r="G1222" t="str">
        <f>VLOOKUP(Table14[[#This Row],[menu_id]],Table2[#All],3,0)</f>
        <v>8b917aa7343a</v>
      </c>
      <c r="H1222" t="str">
        <f>VLOOKUP(Table14[[#This Row],[menu_id]],Table2[#All],4,0)</f>
        <v>8642ae977d96</v>
      </c>
      <c r="I1222">
        <f>VLOOKUP(Table14[[#This Row],[menu_id]],Table2[#All],5,0)</f>
        <v>5.99</v>
      </c>
      <c r="J1222">
        <f>VLOOKUP(Table14[[#This Row],[menu_id]],Table2[#All],6,0)</f>
        <v>11.5</v>
      </c>
      <c r="K1222" t="str">
        <f>VLOOKUP(Table14[[#This Row],[menu_id]],Table2[#All],7,0)</f>
        <v>lunch</v>
      </c>
      <c r="L1222" t="str">
        <f>VLOOKUP(Table14[[#This Row],[menu_id]],Table2[#All],8,0)</f>
        <v>Chicago</v>
      </c>
    </row>
    <row r="1223" spans="1:12" x14ac:dyDescent="0.35">
      <c r="A1223" t="s">
        <v>2588</v>
      </c>
      <c r="B1223" t="s">
        <v>39</v>
      </c>
      <c r="C1223" t="s">
        <v>9</v>
      </c>
      <c r="D1223" t="s">
        <v>2589</v>
      </c>
      <c r="E1223" t="b">
        <v>1</v>
      </c>
      <c r="F1223" s="24">
        <f>VLOOKUP(Table14[[#This Row],[menu_id]],Table2[#All],2,0)</f>
        <v>43559</v>
      </c>
      <c r="G1223" t="str">
        <f>VLOOKUP(Table14[[#This Row],[menu_id]],Table2[#All],3,0)</f>
        <v>ac5d1401db7d</v>
      </c>
      <c r="H1223" t="str">
        <f>VLOOKUP(Table14[[#This Row],[menu_id]],Table2[#All],4,0)</f>
        <v>063beecf1419</v>
      </c>
      <c r="I1223">
        <f>VLOOKUP(Table14[[#This Row],[menu_id]],Table2[#All],5,0)</f>
        <v>11.75</v>
      </c>
      <c r="J1223">
        <f>VLOOKUP(Table14[[#This Row],[menu_id]],Table2[#All],6,0)</f>
        <v>11.5</v>
      </c>
      <c r="K1223" t="str">
        <f>VLOOKUP(Table14[[#This Row],[menu_id]],Table2[#All],7,0)</f>
        <v>lunch</v>
      </c>
      <c r="L1223" t="str">
        <f>VLOOKUP(Table14[[#This Row],[menu_id]],Table2[#All],8,0)</f>
        <v>Chicago</v>
      </c>
    </row>
    <row r="1224" spans="1:12" x14ac:dyDescent="0.35">
      <c r="A1224" t="s">
        <v>2590</v>
      </c>
      <c r="B1224" t="s">
        <v>563</v>
      </c>
      <c r="C1224" t="s">
        <v>9</v>
      </c>
      <c r="D1224" t="s">
        <v>2591</v>
      </c>
      <c r="E1224" t="b">
        <v>1</v>
      </c>
      <c r="F1224" s="24">
        <f>VLOOKUP(Table14[[#This Row],[menu_id]],Table2[#All],2,0)</f>
        <v>43567</v>
      </c>
      <c r="G1224" t="str">
        <f>VLOOKUP(Table14[[#This Row],[menu_id]],Table2[#All],3,0)</f>
        <v>7f1dfb16d132</v>
      </c>
      <c r="H1224" t="str">
        <f>VLOOKUP(Table14[[#This Row],[menu_id]],Table2[#All],4,0)</f>
        <v>2bab1f6cc3e1</v>
      </c>
      <c r="I1224">
        <f>VLOOKUP(Table14[[#This Row],[menu_id]],Table2[#All],5,0)</f>
        <v>7</v>
      </c>
      <c r="J1224">
        <f>VLOOKUP(Table14[[#This Row],[menu_id]],Table2[#All],6,0)</f>
        <v>11.5</v>
      </c>
      <c r="K1224" t="str">
        <f>VLOOKUP(Table14[[#This Row],[menu_id]],Table2[#All],7,0)</f>
        <v>lunch</v>
      </c>
      <c r="L1224" t="str">
        <f>VLOOKUP(Table14[[#This Row],[menu_id]],Table2[#All],8,0)</f>
        <v>Chicago</v>
      </c>
    </row>
    <row r="1225" spans="1:12" x14ac:dyDescent="0.35">
      <c r="A1225" t="s">
        <v>2592</v>
      </c>
      <c r="B1225" t="s">
        <v>627</v>
      </c>
      <c r="C1225" t="s">
        <v>9</v>
      </c>
      <c r="D1225" t="s">
        <v>2593</v>
      </c>
      <c r="E1225" t="b">
        <v>1</v>
      </c>
      <c r="F1225" s="24">
        <f>VLOOKUP(Table14[[#This Row],[menu_id]],Table2[#All],2,0)</f>
        <v>43566</v>
      </c>
      <c r="G1225" t="str">
        <f>VLOOKUP(Table14[[#This Row],[menu_id]],Table2[#All],3,0)</f>
        <v>fbeaeb353aa6</v>
      </c>
      <c r="H1225" t="str">
        <f>VLOOKUP(Table14[[#This Row],[menu_id]],Table2[#All],4,0)</f>
        <v>bedb51313ab5</v>
      </c>
      <c r="I1225">
        <f>VLOOKUP(Table14[[#This Row],[menu_id]],Table2[#All],5,0)</f>
        <v>5</v>
      </c>
      <c r="J1225">
        <f>VLOOKUP(Table14[[#This Row],[menu_id]],Table2[#All],6,0)</f>
        <v>11.5</v>
      </c>
      <c r="K1225" t="str">
        <f>VLOOKUP(Table14[[#This Row],[menu_id]],Table2[#All],7,0)</f>
        <v>lunch</v>
      </c>
      <c r="L1225" t="str">
        <f>VLOOKUP(Table14[[#This Row],[menu_id]],Table2[#All],8,0)</f>
        <v>Chicago</v>
      </c>
    </row>
    <row r="1226" spans="1:12" x14ac:dyDescent="0.35">
      <c r="A1226" t="s">
        <v>2594</v>
      </c>
      <c r="B1226" t="s">
        <v>375</v>
      </c>
      <c r="C1226" t="s">
        <v>9</v>
      </c>
      <c r="D1226" t="s">
        <v>2595</v>
      </c>
      <c r="E1226" t="b">
        <v>1</v>
      </c>
      <c r="F1226" s="24">
        <f>VLOOKUP(Table14[[#This Row],[menu_id]],Table2[#All],2,0)</f>
        <v>43566</v>
      </c>
      <c r="G1226" t="str">
        <f>VLOOKUP(Table14[[#This Row],[menu_id]],Table2[#All],3,0)</f>
        <v>1670a5c33856</v>
      </c>
      <c r="H1226" t="str">
        <f>VLOOKUP(Table14[[#This Row],[menu_id]],Table2[#All],4,0)</f>
        <v>ffcff44b013c</v>
      </c>
      <c r="I1226">
        <f>VLOOKUP(Table14[[#This Row],[menu_id]],Table2[#All],5,0)</f>
        <v>6.25</v>
      </c>
      <c r="J1226">
        <f>VLOOKUP(Table14[[#This Row],[menu_id]],Table2[#All],6,0)</f>
        <v>10.1</v>
      </c>
      <c r="K1226" t="str">
        <f>VLOOKUP(Table14[[#This Row],[menu_id]],Table2[#All],7,0)</f>
        <v>lunch</v>
      </c>
      <c r="L1226" t="str">
        <f>VLOOKUP(Table14[[#This Row],[menu_id]],Table2[#All],8,0)</f>
        <v>Seattle</v>
      </c>
    </row>
    <row r="1227" spans="1:12" x14ac:dyDescent="0.35">
      <c r="A1227" t="s">
        <v>2596</v>
      </c>
      <c r="B1227" t="s">
        <v>86</v>
      </c>
      <c r="C1227" t="s">
        <v>9</v>
      </c>
      <c r="D1227" t="s">
        <v>1112</v>
      </c>
      <c r="E1227" t="b">
        <v>1</v>
      </c>
      <c r="F1227" s="24">
        <f>VLOOKUP(Table14[[#This Row],[menu_id]],Table2[#All],2,0)</f>
        <v>43560</v>
      </c>
      <c r="G1227" t="str">
        <f>VLOOKUP(Table14[[#This Row],[menu_id]],Table2[#All],3,0)</f>
        <v>1def3455f809</v>
      </c>
      <c r="H1227" t="str">
        <f>VLOOKUP(Table14[[#This Row],[menu_id]],Table2[#All],4,0)</f>
        <v>2a11908c23df</v>
      </c>
      <c r="I1227">
        <f>VLOOKUP(Table14[[#This Row],[menu_id]],Table2[#All],5,0)</f>
        <v>6</v>
      </c>
      <c r="J1227">
        <f>VLOOKUP(Table14[[#This Row],[menu_id]],Table2[#All],6,0)</f>
        <v>10.1</v>
      </c>
      <c r="K1227" t="str">
        <f>VLOOKUP(Table14[[#This Row],[menu_id]],Table2[#All],7,0)</f>
        <v>lunch</v>
      </c>
      <c r="L1227" t="str">
        <f>VLOOKUP(Table14[[#This Row],[menu_id]],Table2[#All],8,0)</f>
        <v>Seattle</v>
      </c>
    </row>
    <row r="1228" spans="1:12" x14ac:dyDescent="0.35">
      <c r="A1228" t="s">
        <v>2597</v>
      </c>
      <c r="B1228" t="s">
        <v>354</v>
      </c>
      <c r="C1228" t="s">
        <v>9</v>
      </c>
      <c r="D1228" t="s">
        <v>53</v>
      </c>
      <c r="E1228" t="b">
        <v>1</v>
      </c>
      <c r="F1228" s="24">
        <f>VLOOKUP(Table14[[#This Row],[menu_id]],Table2[#All],2,0)</f>
        <v>43565</v>
      </c>
      <c r="G1228" t="str">
        <f>VLOOKUP(Table14[[#This Row],[menu_id]],Table2[#All],3,0)</f>
        <v>0f66058b9ec5</v>
      </c>
      <c r="H1228" t="str">
        <f>VLOOKUP(Table14[[#This Row],[menu_id]],Table2[#All],4,0)</f>
        <v>85aa296ddc0d</v>
      </c>
      <c r="I1228">
        <f>VLOOKUP(Table14[[#This Row],[menu_id]],Table2[#All],5,0)</f>
        <v>4</v>
      </c>
      <c r="J1228">
        <f>VLOOKUP(Table14[[#This Row],[menu_id]],Table2[#All],6,0)</f>
        <v>11.5</v>
      </c>
      <c r="K1228" t="str">
        <f>VLOOKUP(Table14[[#This Row],[menu_id]],Table2[#All],7,0)</f>
        <v>lunch</v>
      </c>
      <c r="L1228" t="str">
        <f>VLOOKUP(Table14[[#This Row],[menu_id]],Table2[#All],8,0)</f>
        <v>Chicago</v>
      </c>
    </row>
    <row r="1229" spans="1:12" x14ac:dyDescent="0.35">
      <c r="A1229" t="s">
        <v>2598</v>
      </c>
      <c r="B1229" t="s">
        <v>192</v>
      </c>
      <c r="C1229" t="s">
        <v>9</v>
      </c>
      <c r="D1229" t="s">
        <v>2599</v>
      </c>
      <c r="E1229" t="b">
        <v>1</v>
      </c>
      <c r="F1229" s="24">
        <f>VLOOKUP(Table14[[#This Row],[menu_id]],Table2[#All],2,0)</f>
        <v>43566</v>
      </c>
      <c r="G1229" t="str">
        <f>VLOOKUP(Table14[[#This Row],[menu_id]],Table2[#All],3,0)</f>
        <v>a344675dde7b</v>
      </c>
      <c r="H1229" t="str">
        <f>VLOOKUP(Table14[[#This Row],[menu_id]],Table2[#All],4,0)</f>
        <v>0089c404e5a2</v>
      </c>
      <c r="I1229">
        <f>VLOOKUP(Table14[[#This Row],[menu_id]],Table2[#All],5,0)</f>
        <v>6</v>
      </c>
      <c r="J1229">
        <f>VLOOKUP(Table14[[#This Row],[menu_id]],Table2[#All],6,0)</f>
        <v>10.1</v>
      </c>
      <c r="K1229" t="str">
        <f>VLOOKUP(Table14[[#This Row],[menu_id]],Table2[#All],7,0)</f>
        <v>lunch</v>
      </c>
      <c r="L1229" t="str">
        <f>VLOOKUP(Table14[[#This Row],[menu_id]],Table2[#All],8,0)</f>
        <v>Seattle</v>
      </c>
    </row>
    <row r="1230" spans="1:12" x14ac:dyDescent="0.35">
      <c r="A1230" t="s">
        <v>2600</v>
      </c>
      <c r="B1230" t="s">
        <v>81</v>
      </c>
      <c r="C1230" t="s">
        <v>9</v>
      </c>
      <c r="D1230" t="s">
        <v>2601</v>
      </c>
      <c r="E1230" t="b">
        <v>1</v>
      </c>
      <c r="F1230" s="24">
        <f>VLOOKUP(Table14[[#This Row],[menu_id]],Table2[#All],2,0)</f>
        <v>43564</v>
      </c>
      <c r="G1230" t="str">
        <f>VLOOKUP(Table14[[#This Row],[menu_id]],Table2[#All],3,0)</f>
        <v>9adf6d17e5a9</v>
      </c>
      <c r="H1230" t="str">
        <f>VLOOKUP(Table14[[#This Row],[menu_id]],Table2[#All],4,0)</f>
        <v>ad304fb4f951</v>
      </c>
      <c r="I1230">
        <f>VLOOKUP(Table14[[#This Row],[menu_id]],Table2[#All],5,0)</f>
        <v>6.25</v>
      </c>
      <c r="J1230">
        <f>VLOOKUP(Table14[[#This Row],[menu_id]],Table2[#All],6,0)</f>
        <v>10.1</v>
      </c>
      <c r="K1230" t="str">
        <f>VLOOKUP(Table14[[#This Row],[menu_id]],Table2[#All],7,0)</f>
        <v>lunch</v>
      </c>
      <c r="L1230" t="str">
        <f>VLOOKUP(Table14[[#This Row],[menu_id]],Table2[#All],8,0)</f>
        <v>Seattle</v>
      </c>
    </row>
    <row r="1231" spans="1:12" x14ac:dyDescent="0.35">
      <c r="A1231" t="s">
        <v>2602</v>
      </c>
      <c r="B1231" t="s">
        <v>368</v>
      </c>
      <c r="C1231" t="s">
        <v>9</v>
      </c>
      <c r="D1231" t="s">
        <v>2098</v>
      </c>
      <c r="E1231" t="b">
        <v>1</v>
      </c>
      <c r="F1231" s="24">
        <f>VLOOKUP(Table14[[#This Row],[menu_id]],Table2[#All],2,0)</f>
        <v>43557</v>
      </c>
      <c r="G1231" t="str">
        <f>VLOOKUP(Table14[[#This Row],[menu_id]],Table2[#All],3,0)</f>
        <v>af34b5c605e8</v>
      </c>
      <c r="H1231" t="str">
        <f>VLOOKUP(Table14[[#This Row],[menu_id]],Table2[#All],4,0)</f>
        <v>55029fc1d377</v>
      </c>
      <c r="I1231">
        <f>VLOOKUP(Table14[[#This Row],[menu_id]],Table2[#All],5,0)</f>
        <v>4</v>
      </c>
      <c r="J1231">
        <f>VLOOKUP(Table14[[#This Row],[menu_id]],Table2[#All],6,0)</f>
        <v>11.5</v>
      </c>
      <c r="K1231" t="str">
        <f>VLOOKUP(Table14[[#This Row],[menu_id]],Table2[#All],7,0)</f>
        <v>lunch</v>
      </c>
      <c r="L1231" t="str">
        <f>VLOOKUP(Table14[[#This Row],[menu_id]],Table2[#All],8,0)</f>
        <v>Chicago</v>
      </c>
    </row>
    <row r="1232" spans="1:12" x14ac:dyDescent="0.35">
      <c r="A1232" t="s">
        <v>2603</v>
      </c>
      <c r="B1232" t="s">
        <v>375</v>
      </c>
      <c r="C1232" t="s">
        <v>9</v>
      </c>
      <c r="D1232" t="s">
        <v>2604</v>
      </c>
      <c r="E1232" t="b">
        <v>1</v>
      </c>
      <c r="F1232" s="24">
        <f>VLOOKUP(Table14[[#This Row],[menu_id]],Table2[#All],2,0)</f>
        <v>43566</v>
      </c>
      <c r="G1232" t="str">
        <f>VLOOKUP(Table14[[#This Row],[menu_id]],Table2[#All],3,0)</f>
        <v>1670a5c33856</v>
      </c>
      <c r="H1232" t="str">
        <f>VLOOKUP(Table14[[#This Row],[menu_id]],Table2[#All],4,0)</f>
        <v>ffcff44b013c</v>
      </c>
      <c r="I1232">
        <f>VLOOKUP(Table14[[#This Row],[menu_id]],Table2[#All],5,0)</f>
        <v>6.25</v>
      </c>
      <c r="J1232">
        <f>VLOOKUP(Table14[[#This Row],[menu_id]],Table2[#All],6,0)</f>
        <v>10.1</v>
      </c>
      <c r="K1232" t="str">
        <f>VLOOKUP(Table14[[#This Row],[menu_id]],Table2[#All],7,0)</f>
        <v>lunch</v>
      </c>
      <c r="L1232" t="str">
        <f>VLOOKUP(Table14[[#This Row],[menu_id]],Table2[#All],8,0)</f>
        <v>Seattle</v>
      </c>
    </row>
    <row r="1233" spans="1:12" x14ac:dyDescent="0.35">
      <c r="A1233" t="s">
        <v>2605</v>
      </c>
      <c r="B1233" t="s">
        <v>26</v>
      </c>
      <c r="C1233" t="s">
        <v>9</v>
      </c>
      <c r="D1233" t="s">
        <v>2606</v>
      </c>
      <c r="E1233" t="b">
        <v>1</v>
      </c>
      <c r="F1233" s="24">
        <f>VLOOKUP(Table14[[#This Row],[menu_id]],Table2[#All],2,0)</f>
        <v>43563</v>
      </c>
      <c r="G1233" t="str">
        <f>VLOOKUP(Table14[[#This Row],[menu_id]],Table2[#All],3,0)</f>
        <v>98ed9d442731</v>
      </c>
      <c r="H1233" t="str">
        <f>VLOOKUP(Table14[[#This Row],[menu_id]],Table2[#All],4,0)</f>
        <v>d6f74fb09f9d</v>
      </c>
      <c r="I1233">
        <f>VLOOKUP(Table14[[#This Row],[menu_id]],Table2[#All],5,0)</f>
        <v>7.5</v>
      </c>
      <c r="J1233">
        <f>VLOOKUP(Table14[[#This Row],[menu_id]],Table2[#All],6,0)</f>
        <v>11.5</v>
      </c>
      <c r="K1233" t="str">
        <f>VLOOKUP(Table14[[#This Row],[menu_id]],Table2[#All],7,0)</f>
        <v>lunch</v>
      </c>
      <c r="L1233" t="str">
        <f>VLOOKUP(Table14[[#This Row],[menu_id]],Table2[#All],8,0)</f>
        <v>Chicago</v>
      </c>
    </row>
    <row r="1234" spans="1:12" x14ac:dyDescent="0.35">
      <c r="A1234" t="s">
        <v>2607</v>
      </c>
      <c r="B1234" t="s">
        <v>76</v>
      </c>
      <c r="C1234" t="s">
        <v>9</v>
      </c>
      <c r="D1234" t="s">
        <v>2608</v>
      </c>
      <c r="E1234" t="b">
        <v>1</v>
      </c>
      <c r="F1234" s="24">
        <f>VLOOKUP(Table14[[#This Row],[menu_id]],Table2[#All],2,0)</f>
        <v>43558</v>
      </c>
      <c r="G1234" t="str">
        <f>VLOOKUP(Table14[[#This Row],[menu_id]],Table2[#All],3,0)</f>
        <v>32432515b0ad</v>
      </c>
      <c r="H1234" t="str">
        <f>VLOOKUP(Table14[[#This Row],[menu_id]],Table2[#All],4,0)</f>
        <v>1fda2070304d</v>
      </c>
      <c r="I1234">
        <f>VLOOKUP(Table14[[#This Row],[menu_id]],Table2[#All],5,0)</f>
        <v>5.5</v>
      </c>
      <c r="J1234">
        <f>VLOOKUP(Table14[[#This Row],[menu_id]],Table2[#All],6,0)</f>
        <v>10.1</v>
      </c>
      <c r="K1234" t="str">
        <f>VLOOKUP(Table14[[#This Row],[menu_id]],Table2[#All],7,0)</f>
        <v>lunch</v>
      </c>
      <c r="L1234" t="str">
        <f>VLOOKUP(Table14[[#This Row],[menu_id]],Table2[#All],8,0)</f>
        <v>Seattle</v>
      </c>
    </row>
    <row r="1235" spans="1:12" x14ac:dyDescent="0.35">
      <c r="A1235" t="s">
        <v>2609</v>
      </c>
      <c r="B1235" t="s">
        <v>346</v>
      </c>
      <c r="C1235" t="s">
        <v>9</v>
      </c>
      <c r="D1235" t="s">
        <v>2610</v>
      </c>
      <c r="E1235" t="b">
        <v>1</v>
      </c>
      <c r="F1235" s="24">
        <f>VLOOKUP(Table14[[#This Row],[menu_id]],Table2[#All],2,0)</f>
        <v>43564</v>
      </c>
      <c r="G1235" t="str">
        <f>VLOOKUP(Table14[[#This Row],[menu_id]],Table2[#All],3,0)</f>
        <v>e310c04649e0</v>
      </c>
      <c r="H1235" t="str">
        <f>VLOOKUP(Table14[[#This Row],[menu_id]],Table2[#All],4,0)</f>
        <v>340fb85a346c</v>
      </c>
      <c r="I1235">
        <f>VLOOKUP(Table14[[#This Row],[menu_id]],Table2[#All],5,0)</f>
        <v>5.8</v>
      </c>
      <c r="J1235">
        <f>VLOOKUP(Table14[[#This Row],[menu_id]],Table2[#All],6,0)</f>
        <v>10.1</v>
      </c>
      <c r="K1235" t="str">
        <f>VLOOKUP(Table14[[#This Row],[menu_id]],Table2[#All],7,0)</f>
        <v>lunch</v>
      </c>
      <c r="L1235" t="str">
        <f>VLOOKUP(Table14[[#This Row],[menu_id]],Table2[#All],8,0)</f>
        <v>Seattle</v>
      </c>
    </row>
    <row r="1236" spans="1:12" x14ac:dyDescent="0.35">
      <c r="A1236" t="s">
        <v>2611</v>
      </c>
      <c r="B1236" t="s">
        <v>139</v>
      </c>
      <c r="C1236" t="s">
        <v>9</v>
      </c>
      <c r="D1236" t="s">
        <v>2612</v>
      </c>
      <c r="E1236" t="b">
        <v>0</v>
      </c>
      <c r="F1236" s="24">
        <f>VLOOKUP(Table14[[#This Row],[menu_id]],Table2[#All],2,0)</f>
        <v>43556</v>
      </c>
      <c r="G1236" t="str">
        <f>VLOOKUP(Table14[[#This Row],[menu_id]],Table2[#All],3,0)</f>
        <v>9adf6d17e5a9</v>
      </c>
      <c r="H1236" t="str">
        <f>VLOOKUP(Table14[[#This Row],[menu_id]],Table2[#All],4,0)</f>
        <v>ad304fb4f951</v>
      </c>
      <c r="I1236">
        <f>VLOOKUP(Table14[[#This Row],[menu_id]],Table2[#All],5,0)</f>
        <v>6.25</v>
      </c>
      <c r="J1236">
        <f>VLOOKUP(Table14[[#This Row],[menu_id]],Table2[#All],6,0)</f>
        <v>10.1</v>
      </c>
      <c r="K1236" t="str">
        <f>VLOOKUP(Table14[[#This Row],[menu_id]],Table2[#All],7,0)</f>
        <v>lunch</v>
      </c>
      <c r="L1236" t="str">
        <f>VLOOKUP(Table14[[#This Row],[menu_id]],Table2[#All],8,0)</f>
        <v>Seattle</v>
      </c>
    </row>
    <row r="1237" spans="1:12" x14ac:dyDescent="0.35">
      <c r="A1237" t="s">
        <v>2613</v>
      </c>
      <c r="B1237" t="s">
        <v>622</v>
      </c>
      <c r="C1237" t="s">
        <v>9</v>
      </c>
      <c r="D1237" t="s">
        <v>2614</v>
      </c>
      <c r="E1237" t="b">
        <v>1</v>
      </c>
      <c r="F1237" s="24">
        <f>VLOOKUP(Table14[[#This Row],[menu_id]],Table2[#All],2,0)</f>
        <v>43560</v>
      </c>
      <c r="G1237" t="str">
        <f>VLOOKUP(Table14[[#This Row],[menu_id]],Table2[#All],3,0)</f>
        <v>b1485a284c03</v>
      </c>
      <c r="H1237" t="str">
        <f>VLOOKUP(Table14[[#This Row],[menu_id]],Table2[#All],4,0)</f>
        <v>a2f9c9b9cf7a</v>
      </c>
      <c r="I1237">
        <f>VLOOKUP(Table14[[#This Row],[menu_id]],Table2[#All],5,0)</f>
        <v>6</v>
      </c>
      <c r="J1237">
        <f>VLOOKUP(Table14[[#This Row],[menu_id]],Table2[#All],6,0)</f>
        <v>11.5</v>
      </c>
      <c r="K1237" t="str">
        <f>VLOOKUP(Table14[[#This Row],[menu_id]],Table2[#All],7,0)</f>
        <v>lunch</v>
      </c>
      <c r="L1237" t="str">
        <f>VLOOKUP(Table14[[#This Row],[menu_id]],Table2[#All],8,0)</f>
        <v>Chicago</v>
      </c>
    </row>
    <row r="1238" spans="1:12" x14ac:dyDescent="0.35">
      <c r="A1238" t="s">
        <v>2615</v>
      </c>
      <c r="B1238" t="s">
        <v>86</v>
      </c>
      <c r="C1238" t="s">
        <v>9</v>
      </c>
      <c r="D1238" t="s">
        <v>448</v>
      </c>
      <c r="E1238" t="b">
        <v>1</v>
      </c>
      <c r="F1238" s="24">
        <f>VLOOKUP(Table14[[#This Row],[menu_id]],Table2[#All],2,0)</f>
        <v>43560</v>
      </c>
      <c r="G1238" t="str">
        <f>VLOOKUP(Table14[[#This Row],[menu_id]],Table2[#All],3,0)</f>
        <v>1def3455f809</v>
      </c>
      <c r="H1238" t="str">
        <f>VLOOKUP(Table14[[#This Row],[menu_id]],Table2[#All],4,0)</f>
        <v>2a11908c23df</v>
      </c>
      <c r="I1238">
        <f>VLOOKUP(Table14[[#This Row],[menu_id]],Table2[#All],5,0)</f>
        <v>6</v>
      </c>
      <c r="J1238">
        <f>VLOOKUP(Table14[[#This Row],[menu_id]],Table2[#All],6,0)</f>
        <v>10.1</v>
      </c>
      <c r="K1238" t="str">
        <f>VLOOKUP(Table14[[#This Row],[menu_id]],Table2[#All],7,0)</f>
        <v>lunch</v>
      </c>
      <c r="L1238" t="str">
        <f>VLOOKUP(Table14[[#This Row],[menu_id]],Table2[#All],8,0)</f>
        <v>Seattle</v>
      </c>
    </row>
    <row r="1239" spans="1:12" x14ac:dyDescent="0.35">
      <c r="A1239" t="s">
        <v>2616</v>
      </c>
      <c r="B1239" t="s">
        <v>211</v>
      </c>
      <c r="C1239" t="s">
        <v>9</v>
      </c>
      <c r="D1239" t="s">
        <v>2617</v>
      </c>
      <c r="E1239" t="b">
        <v>1</v>
      </c>
      <c r="F1239" s="24">
        <f>VLOOKUP(Table14[[#This Row],[menu_id]],Table2[#All],2,0)</f>
        <v>43564</v>
      </c>
      <c r="G1239" t="str">
        <f>VLOOKUP(Table14[[#This Row],[menu_id]],Table2[#All],3,0)</f>
        <v>8c02e5587b5b</v>
      </c>
      <c r="H1239" t="str">
        <f>VLOOKUP(Table14[[#This Row],[menu_id]],Table2[#All],4,0)</f>
        <v>034156a10a72</v>
      </c>
      <c r="I1239">
        <f>VLOOKUP(Table14[[#This Row],[menu_id]],Table2[#All],5,0)</f>
        <v>5.15</v>
      </c>
      <c r="J1239">
        <f>VLOOKUP(Table14[[#This Row],[menu_id]],Table2[#All],6,0)</f>
        <v>11.5</v>
      </c>
      <c r="K1239" t="str">
        <f>VLOOKUP(Table14[[#This Row],[menu_id]],Table2[#All],7,0)</f>
        <v>lunch</v>
      </c>
      <c r="L1239" t="str">
        <f>VLOOKUP(Table14[[#This Row],[menu_id]],Table2[#All],8,0)</f>
        <v>Chicago</v>
      </c>
    </row>
    <row r="1240" spans="1:12" x14ac:dyDescent="0.35">
      <c r="A1240" t="s">
        <v>2618</v>
      </c>
      <c r="B1240" t="s">
        <v>483</v>
      </c>
      <c r="C1240" t="s">
        <v>9</v>
      </c>
      <c r="D1240" t="s">
        <v>2619</v>
      </c>
      <c r="E1240" t="b">
        <v>1</v>
      </c>
      <c r="F1240" s="24">
        <f>VLOOKUP(Table14[[#This Row],[menu_id]],Table2[#All],2,0)</f>
        <v>43560</v>
      </c>
      <c r="G1240" t="str">
        <f>VLOOKUP(Table14[[#This Row],[menu_id]],Table2[#All],3,0)</f>
        <v>e076e189d42a</v>
      </c>
      <c r="H1240" t="str">
        <f>VLOOKUP(Table14[[#This Row],[menu_id]],Table2[#All],4,0)</f>
        <v>afa55d0e0004</v>
      </c>
      <c r="I1240">
        <f>VLOOKUP(Table14[[#This Row],[menu_id]],Table2[#All],5,0)</f>
        <v>6.75</v>
      </c>
      <c r="J1240">
        <f>VLOOKUP(Table14[[#This Row],[menu_id]],Table2[#All],6,0)</f>
        <v>11.5</v>
      </c>
      <c r="K1240" t="str">
        <f>VLOOKUP(Table14[[#This Row],[menu_id]],Table2[#All],7,0)</f>
        <v>lunch</v>
      </c>
      <c r="L1240" t="str">
        <f>VLOOKUP(Table14[[#This Row],[menu_id]],Table2[#All],8,0)</f>
        <v>Chicago</v>
      </c>
    </row>
    <row r="1241" spans="1:12" x14ac:dyDescent="0.35">
      <c r="A1241" t="s">
        <v>2620</v>
      </c>
      <c r="B1241" t="s">
        <v>268</v>
      </c>
      <c r="C1241" t="s">
        <v>9</v>
      </c>
      <c r="D1241" t="s">
        <v>855</v>
      </c>
      <c r="E1241" t="b">
        <v>1</v>
      </c>
      <c r="F1241" s="24">
        <f>VLOOKUP(Table14[[#This Row],[menu_id]],Table2[#All],2,0)</f>
        <v>43565</v>
      </c>
      <c r="G1241" t="str">
        <f>VLOOKUP(Table14[[#This Row],[menu_id]],Table2[#All],3,0)</f>
        <v>91ab55042ff7</v>
      </c>
      <c r="H1241" t="str">
        <f>VLOOKUP(Table14[[#This Row],[menu_id]],Table2[#All],4,0)</f>
        <v>07ede05a2f51</v>
      </c>
      <c r="I1241">
        <f>VLOOKUP(Table14[[#This Row],[menu_id]],Table2[#All],5,0)</f>
        <v>5</v>
      </c>
      <c r="J1241">
        <f>VLOOKUP(Table14[[#This Row],[menu_id]],Table2[#All],6,0)</f>
        <v>10.1</v>
      </c>
      <c r="K1241" t="str">
        <f>VLOOKUP(Table14[[#This Row],[menu_id]],Table2[#All],7,0)</f>
        <v>lunch</v>
      </c>
      <c r="L1241" t="str">
        <f>VLOOKUP(Table14[[#This Row],[menu_id]],Table2[#All],8,0)</f>
        <v>Seattle</v>
      </c>
    </row>
    <row r="1242" spans="1:12" x14ac:dyDescent="0.35">
      <c r="A1242" t="s">
        <v>2621</v>
      </c>
      <c r="B1242" t="s">
        <v>508</v>
      </c>
      <c r="C1242" t="s">
        <v>9</v>
      </c>
      <c r="D1242" t="s">
        <v>2622</v>
      </c>
      <c r="E1242" t="b">
        <v>1</v>
      </c>
      <c r="F1242" s="24">
        <f>VLOOKUP(Table14[[#This Row],[menu_id]],Table2[#All],2,0)</f>
        <v>43557</v>
      </c>
      <c r="G1242" t="str">
        <f>VLOOKUP(Table14[[#This Row],[menu_id]],Table2[#All],3,0)</f>
        <v>adcb80ca9872</v>
      </c>
      <c r="H1242" t="str">
        <f>VLOOKUP(Table14[[#This Row],[menu_id]],Table2[#All],4,0)</f>
        <v>7d8b8e0a0ebb</v>
      </c>
      <c r="I1242">
        <f>VLOOKUP(Table14[[#This Row],[menu_id]],Table2[#All],5,0)</f>
        <v>5.5</v>
      </c>
      <c r="J1242">
        <f>VLOOKUP(Table14[[#This Row],[menu_id]],Table2[#All],6,0)</f>
        <v>10.1</v>
      </c>
      <c r="K1242" t="str">
        <f>VLOOKUP(Table14[[#This Row],[menu_id]],Table2[#All],7,0)</f>
        <v>lunch</v>
      </c>
      <c r="L1242" t="str">
        <f>VLOOKUP(Table14[[#This Row],[menu_id]],Table2[#All],8,0)</f>
        <v>Seattle</v>
      </c>
    </row>
    <row r="1243" spans="1:12" x14ac:dyDescent="0.35">
      <c r="A1243" t="s">
        <v>2623</v>
      </c>
      <c r="B1243" t="s">
        <v>324</v>
      </c>
      <c r="C1243" t="s">
        <v>9</v>
      </c>
      <c r="D1243" t="s">
        <v>2624</v>
      </c>
      <c r="E1243" t="b">
        <v>1</v>
      </c>
      <c r="F1243" s="24">
        <f>VLOOKUP(Table14[[#This Row],[menu_id]],Table2[#All],2,0)</f>
        <v>43558</v>
      </c>
      <c r="G1243" t="str">
        <f>VLOOKUP(Table14[[#This Row],[menu_id]],Table2[#All],3,0)</f>
        <v>1028a38ad71e</v>
      </c>
      <c r="H1243" t="str">
        <f>VLOOKUP(Table14[[#This Row],[menu_id]],Table2[#All],4,0)</f>
        <v>7d8b8e0a0ebb</v>
      </c>
      <c r="I1243">
        <f>VLOOKUP(Table14[[#This Row],[menu_id]],Table2[#All],5,0)</f>
        <v>5.5</v>
      </c>
      <c r="J1243">
        <f>VLOOKUP(Table14[[#This Row],[menu_id]],Table2[#All],6,0)</f>
        <v>10.1</v>
      </c>
      <c r="K1243" t="str">
        <f>VLOOKUP(Table14[[#This Row],[menu_id]],Table2[#All],7,0)</f>
        <v>lunch</v>
      </c>
      <c r="L1243" t="str">
        <f>VLOOKUP(Table14[[#This Row],[menu_id]],Table2[#All],8,0)</f>
        <v>Seattle</v>
      </c>
    </row>
    <row r="1244" spans="1:12" x14ac:dyDescent="0.35">
      <c r="A1244" t="s">
        <v>2625</v>
      </c>
      <c r="B1244" t="s">
        <v>611</v>
      </c>
      <c r="C1244" t="s">
        <v>9</v>
      </c>
      <c r="D1244" t="s">
        <v>2136</v>
      </c>
      <c r="E1244" t="b">
        <v>0</v>
      </c>
      <c r="F1244" s="24">
        <f>VLOOKUP(Table14[[#This Row],[menu_id]],Table2[#All],2,0)</f>
        <v>43557</v>
      </c>
      <c r="G1244" t="str">
        <f>VLOOKUP(Table14[[#This Row],[menu_id]],Table2[#All],3,0)</f>
        <v>8b917aa7343a</v>
      </c>
      <c r="H1244" t="str">
        <f>VLOOKUP(Table14[[#This Row],[menu_id]],Table2[#All],4,0)</f>
        <v>8642ae977d96</v>
      </c>
      <c r="I1244">
        <f>VLOOKUP(Table14[[#This Row],[menu_id]],Table2[#All],5,0)</f>
        <v>5.99</v>
      </c>
      <c r="J1244">
        <f>VLOOKUP(Table14[[#This Row],[menu_id]],Table2[#All],6,0)</f>
        <v>11.5</v>
      </c>
      <c r="K1244" t="str">
        <f>VLOOKUP(Table14[[#This Row],[menu_id]],Table2[#All],7,0)</f>
        <v>lunch</v>
      </c>
      <c r="L1244" t="str">
        <f>VLOOKUP(Table14[[#This Row],[menu_id]],Table2[#All],8,0)</f>
        <v>Chicago</v>
      </c>
    </row>
    <row r="1245" spans="1:12" x14ac:dyDescent="0.35">
      <c r="A1245" t="s">
        <v>2626</v>
      </c>
      <c r="B1245" t="s">
        <v>115</v>
      </c>
      <c r="C1245" t="s">
        <v>9</v>
      </c>
      <c r="D1245" t="s">
        <v>1948</v>
      </c>
      <c r="E1245" t="b">
        <v>1</v>
      </c>
      <c r="F1245" s="24">
        <f>VLOOKUP(Table14[[#This Row],[menu_id]],Table2[#All],2,0)</f>
        <v>43560</v>
      </c>
      <c r="G1245" t="str">
        <f>VLOOKUP(Table14[[#This Row],[menu_id]],Table2[#All],3,0)</f>
        <v>12c81d9a0351</v>
      </c>
      <c r="H1245" t="str">
        <f>VLOOKUP(Table14[[#This Row],[menu_id]],Table2[#All],4,0)</f>
        <v>d7730782fbfb</v>
      </c>
      <c r="I1245">
        <f>VLOOKUP(Table14[[#This Row],[menu_id]],Table2[#All],5,0)</f>
        <v>5.75</v>
      </c>
      <c r="J1245">
        <f>VLOOKUP(Table14[[#This Row],[menu_id]],Table2[#All],6,0)</f>
        <v>10.1</v>
      </c>
      <c r="K1245" t="str">
        <f>VLOOKUP(Table14[[#This Row],[menu_id]],Table2[#All],7,0)</f>
        <v>lunch</v>
      </c>
      <c r="L1245" t="str">
        <f>VLOOKUP(Table14[[#This Row],[menu_id]],Table2[#All],8,0)</f>
        <v>Seattle</v>
      </c>
    </row>
    <row r="1246" spans="1:12" x14ac:dyDescent="0.35">
      <c r="A1246" t="s">
        <v>2627</v>
      </c>
      <c r="B1246" t="s">
        <v>94</v>
      </c>
      <c r="C1246" t="s">
        <v>9</v>
      </c>
      <c r="D1246" t="s">
        <v>2628</v>
      </c>
      <c r="E1246" t="b">
        <v>1</v>
      </c>
      <c r="F1246" s="24">
        <f>VLOOKUP(Table14[[#This Row],[menu_id]],Table2[#All],2,0)</f>
        <v>43567</v>
      </c>
      <c r="G1246" t="str">
        <f>VLOOKUP(Table14[[#This Row],[menu_id]],Table2[#All],3,0)</f>
        <v>4cd6c7a1703b</v>
      </c>
      <c r="H1246" t="str">
        <f>VLOOKUP(Table14[[#This Row],[menu_id]],Table2[#All],4,0)</f>
        <v>d223e2bce7cf</v>
      </c>
      <c r="I1246">
        <f>VLOOKUP(Table14[[#This Row],[menu_id]],Table2[#All],5,0)</f>
        <v>5</v>
      </c>
      <c r="J1246">
        <f>VLOOKUP(Table14[[#This Row],[menu_id]],Table2[#All],6,0)</f>
        <v>10.1</v>
      </c>
      <c r="K1246" t="str">
        <f>VLOOKUP(Table14[[#This Row],[menu_id]],Table2[#All],7,0)</f>
        <v>lunch</v>
      </c>
      <c r="L1246" t="str">
        <f>VLOOKUP(Table14[[#This Row],[menu_id]],Table2[#All],8,0)</f>
        <v>Seattle</v>
      </c>
    </row>
    <row r="1247" spans="1:12" x14ac:dyDescent="0.35">
      <c r="A1247" t="s">
        <v>2629</v>
      </c>
      <c r="B1247" t="s">
        <v>52</v>
      </c>
      <c r="C1247" t="s">
        <v>9</v>
      </c>
      <c r="D1247" t="s">
        <v>2630</v>
      </c>
      <c r="E1247" t="b">
        <v>1</v>
      </c>
      <c r="F1247" s="24">
        <f>VLOOKUP(Table14[[#This Row],[menu_id]],Table2[#All],2,0)</f>
        <v>43557</v>
      </c>
      <c r="G1247" t="str">
        <f>VLOOKUP(Table14[[#This Row],[menu_id]],Table2[#All],3,0)</f>
        <v>99dbc3b2d75c</v>
      </c>
      <c r="H1247" t="str">
        <f>VLOOKUP(Table14[[#This Row],[menu_id]],Table2[#All],4,0)</f>
        <v>d7730782fbfb</v>
      </c>
      <c r="I1247">
        <f>VLOOKUP(Table14[[#This Row],[menu_id]],Table2[#All],5,0)</f>
        <v>5.75</v>
      </c>
      <c r="J1247">
        <f>VLOOKUP(Table14[[#This Row],[menu_id]],Table2[#All],6,0)</f>
        <v>10.1</v>
      </c>
      <c r="K1247" t="str">
        <f>VLOOKUP(Table14[[#This Row],[menu_id]],Table2[#All],7,0)</f>
        <v>lunch</v>
      </c>
      <c r="L1247" t="str">
        <f>VLOOKUP(Table14[[#This Row],[menu_id]],Table2[#All],8,0)</f>
        <v>Seattle</v>
      </c>
    </row>
    <row r="1248" spans="1:12" x14ac:dyDescent="0.35">
      <c r="A1248" t="s">
        <v>2631</v>
      </c>
      <c r="B1248" t="s">
        <v>57</v>
      </c>
      <c r="C1248" t="s">
        <v>9</v>
      </c>
      <c r="D1248" t="s">
        <v>2632</v>
      </c>
      <c r="E1248" t="b">
        <v>1</v>
      </c>
      <c r="F1248" s="24">
        <f>VLOOKUP(Table14[[#This Row],[menu_id]],Table2[#All],2,0)</f>
        <v>43567</v>
      </c>
      <c r="G1248" t="str">
        <f>VLOOKUP(Table14[[#This Row],[menu_id]],Table2[#All],3,0)</f>
        <v>e40c412711c8</v>
      </c>
      <c r="H1248" t="str">
        <f>VLOOKUP(Table14[[#This Row],[menu_id]],Table2[#All],4,0)</f>
        <v>af725ef93704</v>
      </c>
      <c r="I1248">
        <f>VLOOKUP(Table14[[#This Row],[menu_id]],Table2[#All],5,0)</f>
        <v>5.5</v>
      </c>
      <c r="J1248">
        <f>VLOOKUP(Table14[[#This Row],[menu_id]],Table2[#All],6,0)</f>
        <v>10.1</v>
      </c>
      <c r="K1248" t="str">
        <f>VLOOKUP(Table14[[#This Row],[menu_id]],Table2[#All],7,0)</f>
        <v>lunch</v>
      </c>
      <c r="L1248" t="str">
        <f>VLOOKUP(Table14[[#This Row],[menu_id]],Table2[#All],8,0)</f>
        <v>Seattle</v>
      </c>
    </row>
    <row r="1249" spans="1:12" x14ac:dyDescent="0.35">
      <c r="A1249" t="s">
        <v>2633</v>
      </c>
      <c r="B1249" t="s">
        <v>169</v>
      </c>
      <c r="C1249" t="s">
        <v>9</v>
      </c>
      <c r="D1249" t="s">
        <v>2634</v>
      </c>
      <c r="E1249" t="b">
        <v>1</v>
      </c>
      <c r="F1249" s="24">
        <f>VLOOKUP(Table14[[#This Row],[menu_id]],Table2[#All],2,0)</f>
        <v>43558</v>
      </c>
      <c r="G1249" t="str">
        <f>VLOOKUP(Table14[[#This Row],[menu_id]],Table2[#All],3,0)</f>
        <v>23a0e7fa78c4</v>
      </c>
      <c r="H1249" t="str">
        <f>VLOOKUP(Table14[[#This Row],[menu_id]],Table2[#All],4,0)</f>
        <v>d8487b4ed428</v>
      </c>
      <c r="I1249">
        <f>VLOOKUP(Table14[[#This Row],[menu_id]],Table2[#All],5,0)</f>
        <v>5.9</v>
      </c>
      <c r="J1249">
        <f>VLOOKUP(Table14[[#This Row],[menu_id]],Table2[#All],6,0)</f>
        <v>11.5</v>
      </c>
      <c r="K1249" t="str">
        <f>VLOOKUP(Table14[[#This Row],[menu_id]],Table2[#All],7,0)</f>
        <v>lunch</v>
      </c>
      <c r="L1249" t="str">
        <f>VLOOKUP(Table14[[#This Row],[menu_id]],Table2[#All],8,0)</f>
        <v>Chicago</v>
      </c>
    </row>
    <row r="1250" spans="1:12" x14ac:dyDescent="0.35">
      <c r="A1250" t="s">
        <v>2635</v>
      </c>
      <c r="B1250" t="s">
        <v>147</v>
      </c>
      <c r="C1250" t="s">
        <v>9</v>
      </c>
      <c r="D1250" t="s">
        <v>1602</v>
      </c>
      <c r="E1250" t="b">
        <v>1</v>
      </c>
      <c r="F1250" s="24">
        <f>VLOOKUP(Table14[[#This Row],[menu_id]],Table2[#All],2,0)</f>
        <v>43567</v>
      </c>
      <c r="G1250" t="str">
        <f>VLOOKUP(Table14[[#This Row],[menu_id]],Table2[#All],3,0)</f>
        <v>fc0e92657d16</v>
      </c>
      <c r="H1250" t="str">
        <f>VLOOKUP(Table14[[#This Row],[menu_id]],Table2[#All],4,0)</f>
        <v>d7730782fbfb</v>
      </c>
      <c r="I1250">
        <f>VLOOKUP(Table14[[#This Row],[menu_id]],Table2[#All],5,0)</f>
        <v>5.75</v>
      </c>
      <c r="J1250">
        <f>VLOOKUP(Table14[[#This Row],[menu_id]],Table2[#All],6,0)</f>
        <v>10.1</v>
      </c>
      <c r="K1250" t="str">
        <f>VLOOKUP(Table14[[#This Row],[menu_id]],Table2[#All],7,0)</f>
        <v>lunch</v>
      </c>
      <c r="L1250" t="str">
        <f>VLOOKUP(Table14[[#This Row],[menu_id]],Table2[#All],8,0)</f>
        <v>Seattle</v>
      </c>
    </row>
    <row r="1251" spans="1:12" x14ac:dyDescent="0.35">
      <c r="A1251" t="s">
        <v>2636</v>
      </c>
      <c r="B1251" t="s">
        <v>627</v>
      </c>
      <c r="C1251" t="s">
        <v>9</v>
      </c>
      <c r="D1251" t="s">
        <v>2637</v>
      </c>
      <c r="E1251" t="b">
        <v>1</v>
      </c>
      <c r="F1251" s="24">
        <f>VLOOKUP(Table14[[#This Row],[menu_id]],Table2[#All],2,0)</f>
        <v>43566</v>
      </c>
      <c r="G1251" t="str">
        <f>VLOOKUP(Table14[[#This Row],[menu_id]],Table2[#All],3,0)</f>
        <v>fbeaeb353aa6</v>
      </c>
      <c r="H1251" t="str">
        <f>VLOOKUP(Table14[[#This Row],[menu_id]],Table2[#All],4,0)</f>
        <v>bedb51313ab5</v>
      </c>
      <c r="I1251">
        <f>VLOOKUP(Table14[[#This Row],[menu_id]],Table2[#All],5,0)</f>
        <v>5</v>
      </c>
      <c r="J1251">
        <f>VLOOKUP(Table14[[#This Row],[menu_id]],Table2[#All],6,0)</f>
        <v>11.5</v>
      </c>
      <c r="K1251" t="str">
        <f>VLOOKUP(Table14[[#This Row],[menu_id]],Table2[#All],7,0)</f>
        <v>lunch</v>
      </c>
      <c r="L1251" t="str">
        <f>VLOOKUP(Table14[[#This Row],[menu_id]],Table2[#All],8,0)</f>
        <v>Chicago</v>
      </c>
    </row>
    <row r="1252" spans="1:12" x14ac:dyDescent="0.35">
      <c r="A1252" t="s">
        <v>2638</v>
      </c>
      <c r="B1252" t="s">
        <v>192</v>
      </c>
      <c r="C1252" t="s">
        <v>9</v>
      </c>
      <c r="D1252" t="s">
        <v>1773</v>
      </c>
      <c r="E1252" t="b">
        <v>1</v>
      </c>
      <c r="F1252" s="24">
        <f>VLOOKUP(Table14[[#This Row],[menu_id]],Table2[#All],2,0)</f>
        <v>43566</v>
      </c>
      <c r="G1252" t="str">
        <f>VLOOKUP(Table14[[#This Row],[menu_id]],Table2[#All],3,0)</f>
        <v>a344675dde7b</v>
      </c>
      <c r="H1252" t="str">
        <f>VLOOKUP(Table14[[#This Row],[menu_id]],Table2[#All],4,0)</f>
        <v>0089c404e5a2</v>
      </c>
      <c r="I1252">
        <f>VLOOKUP(Table14[[#This Row],[menu_id]],Table2[#All],5,0)</f>
        <v>6</v>
      </c>
      <c r="J1252">
        <f>VLOOKUP(Table14[[#This Row],[menu_id]],Table2[#All],6,0)</f>
        <v>10.1</v>
      </c>
      <c r="K1252" t="str">
        <f>VLOOKUP(Table14[[#This Row],[menu_id]],Table2[#All],7,0)</f>
        <v>lunch</v>
      </c>
      <c r="L1252" t="str">
        <f>VLOOKUP(Table14[[#This Row],[menu_id]],Table2[#All],8,0)</f>
        <v>Seattle</v>
      </c>
    </row>
    <row r="1253" spans="1:12" x14ac:dyDescent="0.35">
      <c r="A1253" t="s">
        <v>2639</v>
      </c>
      <c r="B1253" t="s">
        <v>8</v>
      </c>
      <c r="C1253" t="s">
        <v>9</v>
      </c>
      <c r="D1253" t="s">
        <v>2640</v>
      </c>
      <c r="E1253" t="b">
        <v>1</v>
      </c>
      <c r="F1253" s="24">
        <f>VLOOKUP(Table14[[#This Row],[menu_id]],Table2[#All],2,0)</f>
        <v>43566</v>
      </c>
      <c r="G1253" t="str">
        <f>VLOOKUP(Table14[[#This Row],[menu_id]],Table2[#All],3,0)</f>
        <v>e40c412711c8</v>
      </c>
      <c r="H1253" t="str">
        <f>VLOOKUP(Table14[[#This Row],[menu_id]],Table2[#All],4,0)</f>
        <v>af725ef93704</v>
      </c>
      <c r="I1253">
        <f>VLOOKUP(Table14[[#This Row],[menu_id]],Table2[#All],5,0)</f>
        <v>5.5</v>
      </c>
      <c r="J1253">
        <f>VLOOKUP(Table14[[#This Row],[menu_id]],Table2[#All],6,0)</f>
        <v>10.1</v>
      </c>
      <c r="K1253" t="str">
        <f>VLOOKUP(Table14[[#This Row],[menu_id]],Table2[#All],7,0)</f>
        <v>lunch</v>
      </c>
      <c r="L1253" t="str">
        <f>VLOOKUP(Table14[[#This Row],[menu_id]],Table2[#All],8,0)</f>
        <v>Seattle</v>
      </c>
    </row>
    <row r="1254" spans="1:12" x14ac:dyDescent="0.35">
      <c r="A1254" t="s">
        <v>2641</v>
      </c>
      <c r="B1254" t="s">
        <v>611</v>
      </c>
      <c r="C1254" t="s">
        <v>9</v>
      </c>
      <c r="D1254" t="s">
        <v>2216</v>
      </c>
      <c r="E1254" t="b">
        <v>1</v>
      </c>
      <c r="F1254" s="24">
        <f>VLOOKUP(Table14[[#This Row],[menu_id]],Table2[#All],2,0)</f>
        <v>43557</v>
      </c>
      <c r="G1254" t="str">
        <f>VLOOKUP(Table14[[#This Row],[menu_id]],Table2[#All],3,0)</f>
        <v>8b917aa7343a</v>
      </c>
      <c r="H1254" t="str">
        <f>VLOOKUP(Table14[[#This Row],[menu_id]],Table2[#All],4,0)</f>
        <v>8642ae977d96</v>
      </c>
      <c r="I1254">
        <f>VLOOKUP(Table14[[#This Row],[menu_id]],Table2[#All],5,0)</f>
        <v>5.99</v>
      </c>
      <c r="J1254">
        <f>VLOOKUP(Table14[[#This Row],[menu_id]],Table2[#All],6,0)</f>
        <v>11.5</v>
      </c>
      <c r="K1254" t="str">
        <f>VLOOKUP(Table14[[#This Row],[menu_id]],Table2[#All],7,0)</f>
        <v>lunch</v>
      </c>
      <c r="L1254" t="str">
        <f>VLOOKUP(Table14[[#This Row],[menu_id]],Table2[#All],8,0)</f>
        <v>Chicago</v>
      </c>
    </row>
    <row r="1255" spans="1:12" x14ac:dyDescent="0.35">
      <c r="A1255" t="s">
        <v>2642</v>
      </c>
      <c r="B1255" t="s">
        <v>286</v>
      </c>
      <c r="C1255" t="s">
        <v>9</v>
      </c>
      <c r="D1255" t="s">
        <v>2643</v>
      </c>
      <c r="E1255" t="b">
        <v>1</v>
      </c>
      <c r="F1255" s="24">
        <f>VLOOKUP(Table14[[#This Row],[menu_id]],Table2[#All],2,0)</f>
        <v>43557</v>
      </c>
      <c r="G1255" t="str">
        <f>VLOOKUP(Table14[[#This Row],[menu_id]],Table2[#All],3,0)</f>
        <v>0b0897e22802</v>
      </c>
      <c r="H1255" t="str">
        <f>VLOOKUP(Table14[[#This Row],[menu_id]],Table2[#All],4,0)</f>
        <v>a5a1955b27fc</v>
      </c>
      <c r="I1255">
        <f>VLOOKUP(Table14[[#This Row],[menu_id]],Table2[#All],5,0)</f>
        <v>5</v>
      </c>
      <c r="J1255">
        <f>VLOOKUP(Table14[[#This Row],[menu_id]],Table2[#All],6,0)</f>
        <v>11.5</v>
      </c>
      <c r="K1255" t="str">
        <f>VLOOKUP(Table14[[#This Row],[menu_id]],Table2[#All],7,0)</f>
        <v>lunch</v>
      </c>
      <c r="L1255" t="str">
        <f>VLOOKUP(Table14[[#This Row],[menu_id]],Table2[#All],8,0)</f>
        <v>Chicago</v>
      </c>
    </row>
    <row r="1256" spans="1:12" x14ac:dyDescent="0.35">
      <c r="A1256" t="s">
        <v>2644</v>
      </c>
      <c r="B1256" t="s">
        <v>454</v>
      </c>
      <c r="C1256" t="s">
        <v>9</v>
      </c>
      <c r="D1256" t="s">
        <v>2096</v>
      </c>
      <c r="E1256" t="b">
        <v>1</v>
      </c>
      <c r="F1256" s="24">
        <f>VLOOKUP(Table14[[#This Row],[menu_id]],Table2[#All],2,0)</f>
        <v>43559</v>
      </c>
      <c r="G1256" t="str">
        <f>VLOOKUP(Table14[[#This Row],[menu_id]],Table2[#All],3,0)</f>
        <v>9fd60e7368e1</v>
      </c>
      <c r="H1256" t="str">
        <f>VLOOKUP(Table14[[#This Row],[menu_id]],Table2[#All],4,0)</f>
        <v>a5a1955b27fc</v>
      </c>
      <c r="I1256">
        <f>VLOOKUP(Table14[[#This Row],[menu_id]],Table2[#All],5,0)</f>
        <v>5.5</v>
      </c>
      <c r="J1256">
        <f>VLOOKUP(Table14[[#This Row],[menu_id]],Table2[#All],6,0)</f>
        <v>11.5</v>
      </c>
      <c r="K1256" t="str">
        <f>VLOOKUP(Table14[[#This Row],[menu_id]],Table2[#All],7,0)</f>
        <v>lunch</v>
      </c>
      <c r="L1256" t="str">
        <f>VLOOKUP(Table14[[#This Row],[menu_id]],Table2[#All],8,0)</f>
        <v>Chicago</v>
      </c>
    </row>
    <row r="1257" spans="1:12" x14ac:dyDescent="0.35">
      <c r="A1257" t="s">
        <v>2645</v>
      </c>
      <c r="B1257" t="s">
        <v>627</v>
      </c>
      <c r="C1257" t="s">
        <v>9</v>
      </c>
      <c r="D1257" t="s">
        <v>2646</v>
      </c>
      <c r="E1257" t="b">
        <v>1</v>
      </c>
      <c r="F1257" s="24">
        <f>VLOOKUP(Table14[[#This Row],[menu_id]],Table2[#All],2,0)</f>
        <v>43566</v>
      </c>
      <c r="G1257" t="str">
        <f>VLOOKUP(Table14[[#This Row],[menu_id]],Table2[#All],3,0)</f>
        <v>fbeaeb353aa6</v>
      </c>
      <c r="H1257" t="str">
        <f>VLOOKUP(Table14[[#This Row],[menu_id]],Table2[#All],4,0)</f>
        <v>bedb51313ab5</v>
      </c>
      <c r="I1257">
        <f>VLOOKUP(Table14[[#This Row],[menu_id]],Table2[#All],5,0)</f>
        <v>5</v>
      </c>
      <c r="J1257">
        <f>VLOOKUP(Table14[[#This Row],[menu_id]],Table2[#All],6,0)</f>
        <v>11.5</v>
      </c>
      <c r="K1257" t="str">
        <f>VLOOKUP(Table14[[#This Row],[menu_id]],Table2[#All],7,0)</f>
        <v>lunch</v>
      </c>
      <c r="L1257" t="str">
        <f>VLOOKUP(Table14[[#This Row],[menu_id]],Table2[#All],8,0)</f>
        <v>Chicago</v>
      </c>
    </row>
    <row r="1258" spans="1:12" x14ac:dyDescent="0.35">
      <c r="A1258" t="s">
        <v>2647</v>
      </c>
      <c r="B1258" t="s">
        <v>219</v>
      </c>
      <c r="C1258" t="s">
        <v>9</v>
      </c>
      <c r="D1258" t="s">
        <v>1315</v>
      </c>
      <c r="E1258" t="b">
        <v>0</v>
      </c>
      <c r="F1258" s="24">
        <f>VLOOKUP(Table14[[#This Row],[menu_id]],Table2[#All],2,0)</f>
        <v>43566</v>
      </c>
      <c r="G1258" t="str">
        <f>VLOOKUP(Table14[[#This Row],[menu_id]],Table2[#All],3,0)</f>
        <v>4d2337424a9b</v>
      </c>
      <c r="H1258" t="str">
        <f>VLOOKUP(Table14[[#This Row],[menu_id]],Table2[#All],4,0)</f>
        <v>a7d17284ed4d</v>
      </c>
      <c r="I1258">
        <f>VLOOKUP(Table14[[#This Row],[menu_id]],Table2[#All],5,0)</f>
        <v>4.3</v>
      </c>
      <c r="J1258">
        <f>VLOOKUP(Table14[[#This Row],[menu_id]],Table2[#All],6,0)</f>
        <v>11.5</v>
      </c>
      <c r="K1258" t="str">
        <f>VLOOKUP(Table14[[#This Row],[menu_id]],Table2[#All],7,0)</f>
        <v>lunch</v>
      </c>
      <c r="L1258" t="str">
        <f>VLOOKUP(Table14[[#This Row],[menu_id]],Table2[#All],8,0)</f>
        <v>Chicago</v>
      </c>
    </row>
    <row r="1259" spans="1:12" x14ac:dyDescent="0.35">
      <c r="A1259" t="s">
        <v>2648</v>
      </c>
      <c r="B1259" t="s">
        <v>219</v>
      </c>
      <c r="C1259" t="s">
        <v>9</v>
      </c>
      <c r="D1259" t="s">
        <v>2649</v>
      </c>
      <c r="E1259" t="b">
        <v>1</v>
      </c>
      <c r="F1259" s="24">
        <f>VLOOKUP(Table14[[#This Row],[menu_id]],Table2[#All],2,0)</f>
        <v>43566</v>
      </c>
      <c r="G1259" t="str">
        <f>VLOOKUP(Table14[[#This Row],[menu_id]],Table2[#All],3,0)</f>
        <v>4d2337424a9b</v>
      </c>
      <c r="H1259" t="str">
        <f>VLOOKUP(Table14[[#This Row],[menu_id]],Table2[#All],4,0)</f>
        <v>a7d17284ed4d</v>
      </c>
      <c r="I1259">
        <f>VLOOKUP(Table14[[#This Row],[menu_id]],Table2[#All],5,0)</f>
        <v>4.3</v>
      </c>
      <c r="J1259">
        <f>VLOOKUP(Table14[[#This Row],[menu_id]],Table2[#All],6,0)</f>
        <v>11.5</v>
      </c>
      <c r="K1259" t="str">
        <f>VLOOKUP(Table14[[#This Row],[menu_id]],Table2[#All],7,0)</f>
        <v>lunch</v>
      </c>
      <c r="L1259" t="str">
        <f>VLOOKUP(Table14[[#This Row],[menu_id]],Table2[#All],8,0)</f>
        <v>Chicago</v>
      </c>
    </row>
    <row r="1260" spans="1:12" x14ac:dyDescent="0.35">
      <c r="A1260" t="s">
        <v>2650</v>
      </c>
      <c r="B1260" t="s">
        <v>202</v>
      </c>
      <c r="C1260" t="s">
        <v>9</v>
      </c>
      <c r="D1260" t="s">
        <v>2651</v>
      </c>
      <c r="E1260" t="b">
        <v>1</v>
      </c>
      <c r="F1260" s="24">
        <f>VLOOKUP(Table14[[#This Row],[menu_id]],Table2[#All],2,0)</f>
        <v>43563</v>
      </c>
      <c r="G1260" t="str">
        <f>VLOOKUP(Table14[[#This Row],[menu_id]],Table2[#All],3,0)</f>
        <v>edfff5bf01fa</v>
      </c>
      <c r="H1260" t="str">
        <f>VLOOKUP(Table14[[#This Row],[menu_id]],Table2[#All],4,0)</f>
        <v>8537e1327cdb</v>
      </c>
      <c r="I1260">
        <f>VLOOKUP(Table14[[#This Row],[menu_id]],Table2[#All],5,0)</f>
        <v>4.95</v>
      </c>
      <c r="J1260">
        <f>VLOOKUP(Table14[[#This Row],[menu_id]],Table2[#All],6,0)</f>
        <v>10.1</v>
      </c>
      <c r="K1260" t="str">
        <f>VLOOKUP(Table14[[#This Row],[menu_id]],Table2[#All],7,0)</f>
        <v>lunch</v>
      </c>
      <c r="L1260" t="str">
        <f>VLOOKUP(Table14[[#This Row],[menu_id]],Table2[#All],8,0)</f>
        <v>Seattle</v>
      </c>
    </row>
    <row r="1261" spans="1:12" x14ac:dyDescent="0.35">
      <c r="A1261" t="s">
        <v>2652</v>
      </c>
      <c r="B1261" t="s">
        <v>108</v>
      </c>
      <c r="C1261" t="s">
        <v>9</v>
      </c>
      <c r="D1261" t="s">
        <v>953</v>
      </c>
      <c r="E1261" t="b">
        <v>1</v>
      </c>
      <c r="F1261" s="24">
        <f>VLOOKUP(Table14[[#This Row],[menu_id]],Table2[#All],2,0)</f>
        <v>43565</v>
      </c>
      <c r="G1261" t="str">
        <f>VLOOKUP(Table14[[#This Row],[menu_id]],Table2[#All],3,0)</f>
        <v>c14aa4830177</v>
      </c>
      <c r="H1261" t="str">
        <f>VLOOKUP(Table14[[#This Row],[menu_id]],Table2[#All],4,0)</f>
        <v>7b2a7251b54c</v>
      </c>
      <c r="I1261">
        <f>VLOOKUP(Table14[[#This Row],[menu_id]],Table2[#All],5,0)</f>
        <v>5.95</v>
      </c>
      <c r="J1261">
        <f>VLOOKUP(Table14[[#This Row],[menu_id]],Table2[#All],6,0)</f>
        <v>10.1</v>
      </c>
      <c r="K1261" t="str">
        <f>VLOOKUP(Table14[[#This Row],[menu_id]],Table2[#All],7,0)</f>
        <v>lunch</v>
      </c>
      <c r="L1261" t="str">
        <f>VLOOKUP(Table14[[#This Row],[menu_id]],Table2[#All],8,0)</f>
        <v>Seattle</v>
      </c>
    </row>
    <row r="1262" spans="1:12" x14ac:dyDescent="0.35">
      <c r="A1262" t="s">
        <v>2653</v>
      </c>
      <c r="B1262" t="s">
        <v>351</v>
      </c>
      <c r="C1262" t="s">
        <v>9</v>
      </c>
      <c r="D1262" t="s">
        <v>2654</v>
      </c>
      <c r="E1262" t="b">
        <v>1</v>
      </c>
      <c r="F1262" s="24">
        <f>VLOOKUP(Table14[[#This Row],[menu_id]],Table2[#All],2,0)</f>
        <v>43558</v>
      </c>
      <c r="G1262" t="str">
        <f>VLOOKUP(Table14[[#This Row],[menu_id]],Table2[#All],3,0)</f>
        <v>68077af5e4f1</v>
      </c>
      <c r="H1262" t="str">
        <f>VLOOKUP(Table14[[#This Row],[menu_id]],Table2[#All],4,0)</f>
        <v>33da060b427a</v>
      </c>
      <c r="I1262">
        <f>VLOOKUP(Table14[[#This Row],[menu_id]],Table2[#All],5,0)</f>
        <v>5.75</v>
      </c>
      <c r="J1262">
        <f>VLOOKUP(Table14[[#This Row],[menu_id]],Table2[#All],6,0)</f>
        <v>10.1</v>
      </c>
      <c r="K1262" t="str">
        <f>VLOOKUP(Table14[[#This Row],[menu_id]],Table2[#All],7,0)</f>
        <v>lunch</v>
      </c>
      <c r="L1262" t="str">
        <f>VLOOKUP(Table14[[#This Row],[menu_id]],Table2[#All],8,0)</f>
        <v>Seattle</v>
      </c>
    </row>
    <row r="1263" spans="1:12" x14ac:dyDescent="0.35">
      <c r="A1263" t="s">
        <v>2655</v>
      </c>
      <c r="B1263" t="s">
        <v>219</v>
      </c>
      <c r="C1263" t="s">
        <v>9</v>
      </c>
      <c r="D1263" t="s">
        <v>2656</v>
      </c>
      <c r="E1263" t="b">
        <v>1</v>
      </c>
      <c r="F1263" s="24">
        <f>VLOOKUP(Table14[[#This Row],[menu_id]],Table2[#All],2,0)</f>
        <v>43566</v>
      </c>
      <c r="G1263" t="str">
        <f>VLOOKUP(Table14[[#This Row],[menu_id]],Table2[#All],3,0)</f>
        <v>4d2337424a9b</v>
      </c>
      <c r="H1263" t="str">
        <f>VLOOKUP(Table14[[#This Row],[menu_id]],Table2[#All],4,0)</f>
        <v>a7d17284ed4d</v>
      </c>
      <c r="I1263">
        <f>VLOOKUP(Table14[[#This Row],[menu_id]],Table2[#All],5,0)</f>
        <v>4.3</v>
      </c>
      <c r="J1263">
        <f>VLOOKUP(Table14[[#This Row],[menu_id]],Table2[#All],6,0)</f>
        <v>11.5</v>
      </c>
      <c r="K1263" t="str">
        <f>VLOOKUP(Table14[[#This Row],[menu_id]],Table2[#All],7,0)</f>
        <v>lunch</v>
      </c>
      <c r="L1263" t="str">
        <f>VLOOKUP(Table14[[#This Row],[menu_id]],Table2[#All],8,0)</f>
        <v>Chicago</v>
      </c>
    </row>
    <row r="1264" spans="1:12" x14ac:dyDescent="0.35">
      <c r="A1264" t="s">
        <v>2657</v>
      </c>
      <c r="B1264" t="s">
        <v>129</v>
      </c>
      <c r="C1264" t="s">
        <v>9</v>
      </c>
      <c r="D1264" t="s">
        <v>1567</v>
      </c>
      <c r="E1264" t="b">
        <v>1</v>
      </c>
      <c r="F1264" s="24">
        <f>VLOOKUP(Table14[[#This Row],[menu_id]],Table2[#All],2,0)</f>
        <v>43563</v>
      </c>
      <c r="G1264" t="str">
        <f>VLOOKUP(Table14[[#This Row],[menu_id]],Table2[#All],3,0)</f>
        <v>e6988f5baa00</v>
      </c>
      <c r="H1264" t="str">
        <f>VLOOKUP(Table14[[#This Row],[menu_id]],Table2[#All],4,0)</f>
        <v>c8951056cc8c</v>
      </c>
      <c r="I1264">
        <f>VLOOKUP(Table14[[#This Row],[menu_id]],Table2[#All],5,0)</f>
        <v>6.64</v>
      </c>
      <c r="J1264">
        <f>VLOOKUP(Table14[[#This Row],[menu_id]],Table2[#All],6,0)</f>
        <v>11.5</v>
      </c>
      <c r="K1264" t="str">
        <f>VLOOKUP(Table14[[#This Row],[menu_id]],Table2[#All],7,0)</f>
        <v>lunch</v>
      </c>
      <c r="L1264" t="str">
        <f>VLOOKUP(Table14[[#This Row],[menu_id]],Table2[#All],8,0)</f>
        <v>Chicago</v>
      </c>
    </row>
    <row r="1265" spans="1:12" x14ac:dyDescent="0.35">
      <c r="A1265" t="s">
        <v>2658</v>
      </c>
      <c r="B1265" t="s">
        <v>12</v>
      </c>
      <c r="C1265" t="s">
        <v>9</v>
      </c>
      <c r="D1265" t="s">
        <v>2659</v>
      </c>
      <c r="E1265" t="b">
        <v>1</v>
      </c>
      <c r="F1265" s="24">
        <f>VLOOKUP(Table14[[#This Row],[menu_id]],Table2[#All],2,0)</f>
        <v>43565</v>
      </c>
      <c r="G1265" t="str">
        <f>VLOOKUP(Table14[[#This Row],[menu_id]],Table2[#All],3,0)</f>
        <v>a96bf3d329be</v>
      </c>
      <c r="H1265" t="str">
        <f>VLOOKUP(Table14[[#This Row],[menu_id]],Table2[#All],4,0)</f>
        <v>b2ef540e3dbe</v>
      </c>
      <c r="I1265">
        <f>VLOOKUP(Table14[[#This Row],[menu_id]],Table2[#All],5,0)</f>
        <v>6.8</v>
      </c>
      <c r="J1265">
        <f>VLOOKUP(Table14[[#This Row],[menu_id]],Table2[#All],6,0)</f>
        <v>10.1</v>
      </c>
      <c r="K1265" t="str">
        <f>VLOOKUP(Table14[[#This Row],[menu_id]],Table2[#All],7,0)</f>
        <v>lunch</v>
      </c>
      <c r="L1265" t="str">
        <f>VLOOKUP(Table14[[#This Row],[menu_id]],Table2[#All],8,0)</f>
        <v>Seattle</v>
      </c>
    </row>
    <row r="1266" spans="1:12" x14ac:dyDescent="0.35">
      <c r="A1266" t="s">
        <v>2660</v>
      </c>
      <c r="B1266" t="s">
        <v>94</v>
      </c>
      <c r="C1266" t="s">
        <v>9</v>
      </c>
      <c r="D1266" t="s">
        <v>2661</v>
      </c>
      <c r="E1266" t="b">
        <v>0</v>
      </c>
      <c r="F1266" s="24">
        <f>VLOOKUP(Table14[[#This Row],[menu_id]],Table2[#All],2,0)</f>
        <v>43567</v>
      </c>
      <c r="G1266" t="str">
        <f>VLOOKUP(Table14[[#This Row],[menu_id]],Table2[#All],3,0)</f>
        <v>4cd6c7a1703b</v>
      </c>
      <c r="H1266" t="str">
        <f>VLOOKUP(Table14[[#This Row],[menu_id]],Table2[#All],4,0)</f>
        <v>d223e2bce7cf</v>
      </c>
      <c r="I1266">
        <f>VLOOKUP(Table14[[#This Row],[menu_id]],Table2[#All],5,0)</f>
        <v>5</v>
      </c>
      <c r="J1266">
        <f>VLOOKUP(Table14[[#This Row],[menu_id]],Table2[#All],6,0)</f>
        <v>10.1</v>
      </c>
      <c r="K1266" t="str">
        <f>VLOOKUP(Table14[[#This Row],[menu_id]],Table2[#All],7,0)</f>
        <v>lunch</v>
      </c>
      <c r="L1266" t="str">
        <f>VLOOKUP(Table14[[#This Row],[menu_id]],Table2[#All],8,0)</f>
        <v>Seattle</v>
      </c>
    </row>
    <row r="1267" spans="1:12" x14ac:dyDescent="0.35">
      <c r="A1267" t="s">
        <v>2662</v>
      </c>
      <c r="B1267" t="s">
        <v>785</v>
      </c>
      <c r="C1267" t="s">
        <v>9</v>
      </c>
      <c r="D1267" t="s">
        <v>2663</v>
      </c>
      <c r="E1267" t="b">
        <v>1</v>
      </c>
      <c r="F1267" s="24">
        <f>VLOOKUP(Table14[[#This Row],[menu_id]],Table2[#All],2,0)</f>
        <v>43563</v>
      </c>
      <c r="G1267" t="str">
        <f>VLOOKUP(Table14[[#This Row],[menu_id]],Table2[#All],3,0)</f>
        <v>7886a5687d38</v>
      </c>
      <c r="H1267" t="str">
        <f>VLOOKUP(Table14[[#This Row],[menu_id]],Table2[#All],4,0)</f>
        <v>a6a0b4defcd6</v>
      </c>
      <c r="I1267">
        <f>VLOOKUP(Table14[[#This Row],[menu_id]],Table2[#All],5,0)</f>
        <v>5.9</v>
      </c>
      <c r="J1267">
        <f>VLOOKUP(Table14[[#This Row],[menu_id]],Table2[#All],6,0)</f>
        <v>10.1</v>
      </c>
      <c r="K1267" t="str">
        <f>VLOOKUP(Table14[[#This Row],[menu_id]],Table2[#All],7,0)</f>
        <v>lunch</v>
      </c>
      <c r="L1267" t="str">
        <f>VLOOKUP(Table14[[#This Row],[menu_id]],Table2[#All],8,0)</f>
        <v>Seattle</v>
      </c>
    </row>
    <row r="1268" spans="1:12" x14ac:dyDescent="0.35">
      <c r="A1268" t="s">
        <v>2664</v>
      </c>
      <c r="B1268" t="s">
        <v>375</v>
      </c>
      <c r="C1268" t="s">
        <v>9</v>
      </c>
      <c r="D1268" t="s">
        <v>2665</v>
      </c>
      <c r="E1268" t="b">
        <v>1</v>
      </c>
      <c r="F1268" s="24">
        <f>VLOOKUP(Table14[[#This Row],[menu_id]],Table2[#All],2,0)</f>
        <v>43566</v>
      </c>
      <c r="G1268" t="str">
        <f>VLOOKUP(Table14[[#This Row],[menu_id]],Table2[#All],3,0)</f>
        <v>1670a5c33856</v>
      </c>
      <c r="H1268" t="str">
        <f>VLOOKUP(Table14[[#This Row],[menu_id]],Table2[#All],4,0)</f>
        <v>ffcff44b013c</v>
      </c>
      <c r="I1268">
        <f>VLOOKUP(Table14[[#This Row],[menu_id]],Table2[#All],5,0)</f>
        <v>6.25</v>
      </c>
      <c r="J1268">
        <f>VLOOKUP(Table14[[#This Row],[menu_id]],Table2[#All],6,0)</f>
        <v>10.1</v>
      </c>
      <c r="K1268" t="str">
        <f>VLOOKUP(Table14[[#This Row],[menu_id]],Table2[#All],7,0)</f>
        <v>lunch</v>
      </c>
      <c r="L1268" t="str">
        <f>VLOOKUP(Table14[[#This Row],[menu_id]],Table2[#All],8,0)</f>
        <v>Seattle</v>
      </c>
    </row>
    <row r="1269" spans="1:12" x14ac:dyDescent="0.35">
      <c r="A1269" t="s">
        <v>2666</v>
      </c>
      <c r="B1269" t="s">
        <v>418</v>
      </c>
      <c r="C1269" t="s">
        <v>9</v>
      </c>
      <c r="D1269" t="s">
        <v>2667</v>
      </c>
      <c r="E1269" t="b">
        <v>1</v>
      </c>
      <c r="F1269" s="24">
        <f>VLOOKUP(Table14[[#This Row],[menu_id]],Table2[#All],2,0)</f>
        <v>43563</v>
      </c>
      <c r="G1269" t="str">
        <f>VLOOKUP(Table14[[#This Row],[menu_id]],Table2[#All],3,0)</f>
        <v>6b459442662c</v>
      </c>
      <c r="H1269" t="str">
        <f>VLOOKUP(Table14[[#This Row],[menu_id]],Table2[#All],4,0)</f>
        <v>a969c477134f</v>
      </c>
      <c r="I1269">
        <f>VLOOKUP(Table14[[#This Row],[menu_id]],Table2[#All],5,0)</f>
        <v>11</v>
      </c>
      <c r="J1269">
        <f>VLOOKUP(Table14[[#This Row],[menu_id]],Table2[#All],6,0)</f>
        <v>11.5</v>
      </c>
      <c r="K1269" t="str">
        <f>VLOOKUP(Table14[[#This Row],[menu_id]],Table2[#All],7,0)</f>
        <v>lunch</v>
      </c>
      <c r="L1269" t="str">
        <f>VLOOKUP(Table14[[#This Row],[menu_id]],Table2[#All],8,0)</f>
        <v>Chicago</v>
      </c>
    </row>
    <row r="1270" spans="1:12" x14ac:dyDescent="0.35">
      <c r="A1270" t="s">
        <v>2668</v>
      </c>
      <c r="B1270" t="s">
        <v>118</v>
      </c>
      <c r="C1270" t="s">
        <v>9</v>
      </c>
      <c r="D1270" t="s">
        <v>206</v>
      </c>
      <c r="E1270" t="b">
        <v>1</v>
      </c>
      <c r="F1270" s="24">
        <f>VLOOKUP(Table14[[#This Row],[menu_id]],Table2[#All],2,0)</f>
        <v>43556</v>
      </c>
      <c r="G1270" t="str">
        <f>VLOOKUP(Table14[[#This Row],[menu_id]],Table2[#All],3,0)</f>
        <v>8a1c11ffbef6</v>
      </c>
      <c r="H1270" t="str">
        <f>VLOOKUP(Table14[[#This Row],[menu_id]],Table2[#All],4,0)</f>
        <v>063beecf1419</v>
      </c>
      <c r="I1270">
        <f>VLOOKUP(Table14[[#This Row],[menu_id]],Table2[#All],5,0)</f>
        <v>13.45</v>
      </c>
      <c r="J1270">
        <f>VLOOKUP(Table14[[#This Row],[menu_id]],Table2[#All],6,0)</f>
        <v>11.5</v>
      </c>
      <c r="K1270" t="str">
        <f>VLOOKUP(Table14[[#This Row],[menu_id]],Table2[#All],7,0)</f>
        <v>lunch</v>
      </c>
      <c r="L1270" t="str">
        <f>VLOOKUP(Table14[[#This Row],[menu_id]],Table2[#All],8,0)</f>
        <v>Chicago</v>
      </c>
    </row>
    <row r="1271" spans="1:12" x14ac:dyDescent="0.35">
      <c r="A1271" t="s">
        <v>2669</v>
      </c>
      <c r="B1271" t="s">
        <v>172</v>
      </c>
      <c r="C1271" t="s">
        <v>9</v>
      </c>
      <c r="D1271" t="s">
        <v>2391</v>
      </c>
      <c r="E1271" t="b">
        <v>1</v>
      </c>
      <c r="F1271" s="24">
        <f>VLOOKUP(Table14[[#This Row],[menu_id]],Table2[#All],2,0)</f>
        <v>43567</v>
      </c>
      <c r="G1271" t="str">
        <f>VLOOKUP(Table14[[#This Row],[menu_id]],Table2[#All],3,0)</f>
        <v>52926af48831</v>
      </c>
      <c r="H1271" t="str">
        <f>VLOOKUP(Table14[[#This Row],[menu_id]],Table2[#All],4,0)</f>
        <v>64216152ce0a</v>
      </c>
      <c r="I1271">
        <f>VLOOKUP(Table14[[#This Row],[menu_id]],Table2[#All],5,0)</f>
        <v>6</v>
      </c>
      <c r="J1271">
        <f>VLOOKUP(Table14[[#This Row],[menu_id]],Table2[#All],6,0)</f>
        <v>11.5</v>
      </c>
      <c r="K1271" t="str">
        <f>VLOOKUP(Table14[[#This Row],[menu_id]],Table2[#All],7,0)</f>
        <v>lunch</v>
      </c>
      <c r="L1271" t="str">
        <f>VLOOKUP(Table14[[#This Row],[menu_id]],Table2[#All],8,0)</f>
        <v>Chicago</v>
      </c>
    </row>
    <row r="1272" spans="1:12" x14ac:dyDescent="0.35">
      <c r="A1272" t="s">
        <v>2670</v>
      </c>
      <c r="B1272" t="s">
        <v>147</v>
      </c>
      <c r="C1272" t="s">
        <v>9</v>
      </c>
      <c r="D1272" t="s">
        <v>2671</v>
      </c>
      <c r="E1272" t="b">
        <v>1</v>
      </c>
      <c r="F1272" s="24">
        <f>VLOOKUP(Table14[[#This Row],[menu_id]],Table2[#All],2,0)</f>
        <v>43567</v>
      </c>
      <c r="G1272" t="str">
        <f>VLOOKUP(Table14[[#This Row],[menu_id]],Table2[#All],3,0)</f>
        <v>fc0e92657d16</v>
      </c>
      <c r="H1272" t="str">
        <f>VLOOKUP(Table14[[#This Row],[menu_id]],Table2[#All],4,0)</f>
        <v>d7730782fbfb</v>
      </c>
      <c r="I1272">
        <f>VLOOKUP(Table14[[#This Row],[menu_id]],Table2[#All],5,0)</f>
        <v>5.75</v>
      </c>
      <c r="J1272">
        <f>VLOOKUP(Table14[[#This Row],[menu_id]],Table2[#All],6,0)</f>
        <v>10.1</v>
      </c>
      <c r="K1272" t="str">
        <f>VLOOKUP(Table14[[#This Row],[menu_id]],Table2[#All],7,0)</f>
        <v>lunch</v>
      </c>
      <c r="L1272" t="str">
        <f>VLOOKUP(Table14[[#This Row],[menu_id]],Table2[#All],8,0)</f>
        <v>Seattle</v>
      </c>
    </row>
    <row r="1273" spans="1:12" x14ac:dyDescent="0.35">
      <c r="A1273" t="s">
        <v>2672</v>
      </c>
      <c r="B1273" t="s">
        <v>23</v>
      </c>
      <c r="C1273" t="s">
        <v>9</v>
      </c>
      <c r="D1273" t="s">
        <v>2673</v>
      </c>
      <c r="E1273" t="b">
        <v>1</v>
      </c>
      <c r="F1273" s="24">
        <f>VLOOKUP(Table14[[#This Row],[menu_id]],Table2[#All],2,0)</f>
        <v>43558</v>
      </c>
      <c r="G1273" t="str">
        <f>VLOOKUP(Table14[[#This Row],[menu_id]],Table2[#All],3,0)</f>
        <v>eae2c55ae732</v>
      </c>
      <c r="H1273" t="str">
        <f>VLOOKUP(Table14[[#This Row],[menu_id]],Table2[#All],4,0)</f>
        <v>d79e3f439363</v>
      </c>
      <c r="I1273">
        <f>VLOOKUP(Table14[[#This Row],[menu_id]],Table2[#All],5,0)</f>
        <v>4.5</v>
      </c>
      <c r="J1273">
        <f>VLOOKUP(Table14[[#This Row],[menu_id]],Table2[#All],6,0)</f>
        <v>10.1</v>
      </c>
      <c r="K1273" t="str">
        <f>VLOOKUP(Table14[[#This Row],[menu_id]],Table2[#All],7,0)</f>
        <v>lunch</v>
      </c>
      <c r="L1273" t="str">
        <f>VLOOKUP(Table14[[#This Row],[menu_id]],Table2[#All],8,0)</f>
        <v>Seattle</v>
      </c>
    </row>
    <row r="1274" spans="1:12" x14ac:dyDescent="0.35">
      <c r="A1274" t="s">
        <v>2674</v>
      </c>
      <c r="B1274" t="s">
        <v>43</v>
      </c>
      <c r="C1274" t="s">
        <v>9</v>
      </c>
      <c r="D1274" t="s">
        <v>2675</v>
      </c>
      <c r="E1274" t="b">
        <v>1</v>
      </c>
      <c r="F1274" s="24">
        <f>VLOOKUP(Table14[[#This Row],[menu_id]],Table2[#All],2,0)</f>
        <v>43556</v>
      </c>
      <c r="G1274" t="str">
        <f>VLOOKUP(Table14[[#This Row],[menu_id]],Table2[#All],3,0)</f>
        <v>e768f704c6ae</v>
      </c>
      <c r="H1274" t="str">
        <f>VLOOKUP(Table14[[#This Row],[menu_id]],Table2[#All],4,0)</f>
        <v>340fb85a346c</v>
      </c>
      <c r="I1274">
        <f>VLOOKUP(Table14[[#This Row],[menu_id]],Table2[#All],5,0)</f>
        <v>5.8</v>
      </c>
      <c r="J1274">
        <f>VLOOKUP(Table14[[#This Row],[menu_id]],Table2[#All],6,0)</f>
        <v>10.1</v>
      </c>
      <c r="K1274" t="str">
        <f>VLOOKUP(Table14[[#This Row],[menu_id]],Table2[#All],7,0)</f>
        <v>lunch</v>
      </c>
      <c r="L1274" t="str">
        <f>VLOOKUP(Table14[[#This Row],[menu_id]],Table2[#All],8,0)</f>
        <v>Seattle</v>
      </c>
    </row>
    <row r="1275" spans="1:12" x14ac:dyDescent="0.35">
      <c r="A1275" t="s">
        <v>2676</v>
      </c>
      <c r="B1275" t="s">
        <v>315</v>
      </c>
      <c r="C1275" t="s">
        <v>9</v>
      </c>
      <c r="D1275" t="s">
        <v>1813</v>
      </c>
      <c r="E1275" t="b">
        <v>1</v>
      </c>
      <c r="F1275" s="24">
        <f>VLOOKUP(Table14[[#This Row],[menu_id]],Table2[#All],2,0)</f>
        <v>43556</v>
      </c>
      <c r="G1275" t="str">
        <f>VLOOKUP(Table14[[#This Row],[menu_id]],Table2[#All],3,0)</f>
        <v>dcb8af98560d</v>
      </c>
      <c r="H1275" t="str">
        <f>VLOOKUP(Table14[[#This Row],[menu_id]],Table2[#All],4,0)</f>
        <v>afa55d0e0004</v>
      </c>
      <c r="I1275">
        <f>VLOOKUP(Table14[[#This Row],[menu_id]],Table2[#All],5,0)</f>
        <v>5.99</v>
      </c>
      <c r="J1275">
        <f>VLOOKUP(Table14[[#This Row],[menu_id]],Table2[#All],6,0)</f>
        <v>11.5</v>
      </c>
      <c r="K1275" t="str">
        <f>VLOOKUP(Table14[[#This Row],[menu_id]],Table2[#All],7,0)</f>
        <v>lunch</v>
      </c>
      <c r="L1275" t="str">
        <f>VLOOKUP(Table14[[#This Row],[menu_id]],Table2[#All],8,0)</f>
        <v>Chicago</v>
      </c>
    </row>
    <row r="1276" spans="1:12" x14ac:dyDescent="0.35">
      <c r="A1276" t="s">
        <v>2677</v>
      </c>
      <c r="B1276" t="s">
        <v>268</v>
      </c>
      <c r="C1276" t="s">
        <v>9</v>
      </c>
      <c r="D1276" t="s">
        <v>2678</v>
      </c>
      <c r="E1276" t="b">
        <v>1</v>
      </c>
      <c r="F1276" s="24">
        <f>VLOOKUP(Table14[[#This Row],[menu_id]],Table2[#All],2,0)</f>
        <v>43565</v>
      </c>
      <c r="G1276" t="str">
        <f>VLOOKUP(Table14[[#This Row],[menu_id]],Table2[#All],3,0)</f>
        <v>91ab55042ff7</v>
      </c>
      <c r="H1276" t="str">
        <f>VLOOKUP(Table14[[#This Row],[menu_id]],Table2[#All],4,0)</f>
        <v>07ede05a2f51</v>
      </c>
      <c r="I1276">
        <f>VLOOKUP(Table14[[#This Row],[menu_id]],Table2[#All],5,0)</f>
        <v>5</v>
      </c>
      <c r="J1276">
        <f>VLOOKUP(Table14[[#This Row],[menu_id]],Table2[#All],6,0)</f>
        <v>10.1</v>
      </c>
      <c r="K1276" t="str">
        <f>VLOOKUP(Table14[[#This Row],[menu_id]],Table2[#All],7,0)</f>
        <v>lunch</v>
      </c>
      <c r="L1276" t="str">
        <f>VLOOKUP(Table14[[#This Row],[menu_id]],Table2[#All],8,0)</f>
        <v>Seattle</v>
      </c>
    </row>
    <row r="1277" spans="1:12" x14ac:dyDescent="0.35">
      <c r="A1277" t="s">
        <v>2679</v>
      </c>
      <c r="B1277" t="s">
        <v>68</v>
      </c>
      <c r="C1277" t="s">
        <v>9</v>
      </c>
      <c r="D1277" t="s">
        <v>2680</v>
      </c>
      <c r="E1277" t="b">
        <v>1</v>
      </c>
      <c r="F1277" s="24">
        <f>VLOOKUP(Table14[[#This Row],[menu_id]],Table2[#All],2,0)</f>
        <v>43560</v>
      </c>
      <c r="G1277" t="str">
        <f>VLOOKUP(Table14[[#This Row],[menu_id]],Table2[#All],3,0)</f>
        <v>f89ec17a8f5f</v>
      </c>
      <c r="H1277" t="str">
        <f>VLOOKUP(Table14[[#This Row],[menu_id]],Table2[#All],4,0)</f>
        <v>a06b1ea8c279</v>
      </c>
      <c r="I1277">
        <f>VLOOKUP(Table14[[#This Row],[menu_id]],Table2[#All],5,0)</f>
        <v>6.8</v>
      </c>
      <c r="J1277">
        <f>VLOOKUP(Table14[[#This Row],[menu_id]],Table2[#All],6,0)</f>
        <v>10.1</v>
      </c>
      <c r="K1277" t="str">
        <f>VLOOKUP(Table14[[#This Row],[menu_id]],Table2[#All],7,0)</f>
        <v>lunch</v>
      </c>
      <c r="L1277" t="str">
        <f>VLOOKUP(Table14[[#This Row],[menu_id]],Table2[#All],8,0)</f>
        <v>Seattle</v>
      </c>
    </row>
    <row r="1278" spans="1:12" x14ac:dyDescent="0.35">
      <c r="A1278" t="s">
        <v>2681</v>
      </c>
      <c r="B1278" t="s">
        <v>351</v>
      </c>
      <c r="C1278" t="s">
        <v>9</v>
      </c>
      <c r="D1278" t="s">
        <v>2682</v>
      </c>
      <c r="E1278" t="b">
        <v>1</v>
      </c>
      <c r="F1278" s="24">
        <f>VLOOKUP(Table14[[#This Row],[menu_id]],Table2[#All],2,0)</f>
        <v>43558</v>
      </c>
      <c r="G1278" t="str">
        <f>VLOOKUP(Table14[[#This Row],[menu_id]],Table2[#All],3,0)</f>
        <v>68077af5e4f1</v>
      </c>
      <c r="H1278" t="str">
        <f>VLOOKUP(Table14[[#This Row],[menu_id]],Table2[#All],4,0)</f>
        <v>33da060b427a</v>
      </c>
      <c r="I1278">
        <f>VLOOKUP(Table14[[#This Row],[menu_id]],Table2[#All],5,0)</f>
        <v>5.75</v>
      </c>
      <c r="J1278">
        <f>VLOOKUP(Table14[[#This Row],[menu_id]],Table2[#All],6,0)</f>
        <v>10.1</v>
      </c>
      <c r="K1278" t="str">
        <f>VLOOKUP(Table14[[#This Row],[menu_id]],Table2[#All],7,0)</f>
        <v>lunch</v>
      </c>
      <c r="L1278" t="str">
        <f>VLOOKUP(Table14[[#This Row],[menu_id]],Table2[#All],8,0)</f>
        <v>Seattle</v>
      </c>
    </row>
    <row r="1279" spans="1:12" x14ac:dyDescent="0.35">
      <c r="A1279" t="s">
        <v>2683</v>
      </c>
      <c r="B1279" t="s">
        <v>454</v>
      </c>
      <c r="C1279" t="s">
        <v>9</v>
      </c>
      <c r="D1279" t="s">
        <v>2684</v>
      </c>
      <c r="E1279" t="b">
        <v>1</v>
      </c>
      <c r="F1279" s="24">
        <f>VLOOKUP(Table14[[#This Row],[menu_id]],Table2[#All],2,0)</f>
        <v>43559</v>
      </c>
      <c r="G1279" t="str">
        <f>VLOOKUP(Table14[[#This Row],[menu_id]],Table2[#All],3,0)</f>
        <v>9fd60e7368e1</v>
      </c>
      <c r="H1279" t="str">
        <f>VLOOKUP(Table14[[#This Row],[menu_id]],Table2[#All],4,0)</f>
        <v>a5a1955b27fc</v>
      </c>
      <c r="I1279">
        <f>VLOOKUP(Table14[[#This Row],[menu_id]],Table2[#All],5,0)</f>
        <v>5.5</v>
      </c>
      <c r="J1279">
        <f>VLOOKUP(Table14[[#This Row],[menu_id]],Table2[#All],6,0)</f>
        <v>11.5</v>
      </c>
      <c r="K1279" t="str">
        <f>VLOOKUP(Table14[[#This Row],[menu_id]],Table2[#All],7,0)</f>
        <v>lunch</v>
      </c>
      <c r="L1279" t="str">
        <f>VLOOKUP(Table14[[#This Row],[menu_id]],Table2[#All],8,0)</f>
        <v>Chicago</v>
      </c>
    </row>
    <row r="1280" spans="1:12" x14ac:dyDescent="0.35">
      <c r="A1280" t="s">
        <v>2685</v>
      </c>
      <c r="B1280" t="s">
        <v>12</v>
      </c>
      <c r="C1280" t="s">
        <v>9</v>
      </c>
      <c r="D1280" t="s">
        <v>2686</v>
      </c>
      <c r="E1280" t="b">
        <v>1</v>
      </c>
      <c r="F1280" s="24">
        <f>VLOOKUP(Table14[[#This Row],[menu_id]],Table2[#All],2,0)</f>
        <v>43565</v>
      </c>
      <c r="G1280" t="str">
        <f>VLOOKUP(Table14[[#This Row],[menu_id]],Table2[#All],3,0)</f>
        <v>a96bf3d329be</v>
      </c>
      <c r="H1280" t="str">
        <f>VLOOKUP(Table14[[#This Row],[menu_id]],Table2[#All],4,0)</f>
        <v>b2ef540e3dbe</v>
      </c>
      <c r="I1280">
        <f>VLOOKUP(Table14[[#This Row],[menu_id]],Table2[#All],5,0)</f>
        <v>6.8</v>
      </c>
      <c r="J1280">
        <f>VLOOKUP(Table14[[#This Row],[menu_id]],Table2[#All],6,0)</f>
        <v>10.1</v>
      </c>
      <c r="K1280" t="str">
        <f>VLOOKUP(Table14[[#This Row],[menu_id]],Table2[#All],7,0)</f>
        <v>lunch</v>
      </c>
      <c r="L1280" t="str">
        <f>VLOOKUP(Table14[[#This Row],[menu_id]],Table2[#All],8,0)</f>
        <v>Seattle</v>
      </c>
    </row>
    <row r="1281" spans="1:12" x14ac:dyDescent="0.35">
      <c r="A1281" t="s">
        <v>2687</v>
      </c>
      <c r="B1281" t="s">
        <v>49</v>
      </c>
      <c r="C1281" t="s">
        <v>9</v>
      </c>
      <c r="D1281" t="s">
        <v>2688</v>
      </c>
      <c r="E1281" t="b">
        <v>1</v>
      </c>
      <c r="F1281" s="24">
        <f>VLOOKUP(Table14[[#This Row],[menu_id]],Table2[#All],2,0)</f>
        <v>43566</v>
      </c>
      <c r="G1281" t="str">
        <f>VLOOKUP(Table14[[#This Row],[menu_id]],Table2[#All],3,0)</f>
        <v>7d5495f1a9e4</v>
      </c>
      <c r="H1281" t="str">
        <f>VLOOKUP(Table14[[#This Row],[menu_id]],Table2[#All],4,0)</f>
        <v>e7f3f8549a70</v>
      </c>
      <c r="I1281">
        <f>VLOOKUP(Table14[[#This Row],[menu_id]],Table2[#All],5,0)</f>
        <v>5</v>
      </c>
      <c r="J1281">
        <f>VLOOKUP(Table14[[#This Row],[menu_id]],Table2[#All],6,0)</f>
        <v>11.5</v>
      </c>
      <c r="K1281" t="str">
        <f>VLOOKUP(Table14[[#This Row],[menu_id]],Table2[#All],7,0)</f>
        <v>lunch</v>
      </c>
      <c r="L1281" t="str">
        <f>VLOOKUP(Table14[[#This Row],[menu_id]],Table2[#All],8,0)</f>
        <v>Chicago</v>
      </c>
    </row>
    <row r="1282" spans="1:12" x14ac:dyDescent="0.35">
      <c r="A1282" t="s">
        <v>2689</v>
      </c>
      <c r="B1282" t="s">
        <v>289</v>
      </c>
      <c r="C1282" t="s">
        <v>9</v>
      </c>
      <c r="D1282" t="s">
        <v>2690</v>
      </c>
      <c r="E1282" t="b">
        <v>1</v>
      </c>
      <c r="F1282" s="24">
        <f>VLOOKUP(Table14[[#This Row],[menu_id]],Table2[#All],2,0)</f>
        <v>43564</v>
      </c>
      <c r="G1282" t="str">
        <f>VLOOKUP(Table14[[#This Row],[menu_id]],Table2[#All],3,0)</f>
        <v>69ed976fd1ca</v>
      </c>
      <c r="H1282" t="str">
        <f>VLOOKUP(Table14[[#This Row],[menu_id]],Table2[#All],4,0)</f>
        <v>9b76fd08aabf</v>
      </c>
      <c r="I1282">
        <f>VLOOKUP(Table14[[#This Row],[menu_id]],Table2[#All],5,0)</f>
        <v>6.64</v>
      </c>
      <c r="J1282">
        <f>VLOOKUP(Table14[[#This Row],[menu_id]],Table2[#All],6,0)</f>
        <v>11.5</v>
      </c>
      <c r="K1282" t="str">
        <f>VLOOKUP(Table14[[#This Row],[menu_id]],Table2[#All],7,0)</f>
        <v>lunch</v>
      </c>
      <c r="L1282" t="str">
        <f>VLOOKUP(Table14[[#This Row],[menu_id]],Table2[#All],8,0)</f>
        <v>Chicago</v>
      </c>
    </row>
    <row r="1283" spans="1:12" x14ac:dyDescent="0.35">
      <c r="A1283" t="s">
        <v>2691</v>
      </c>
      <c r="B1283" t="s">
        <v>68</v>
      </c>
      <c r="C1283" t="s">
        <v>9</v>
      </c>
      <c r="D1283" t="s">
        <v>2552</v>
      </c>
      <c r="E1283" t="b">
        <v>1</v>
      </c>
      <c r="F1283" s="24">
        <f>VLOOKUP(Table14[[#This Row],[menu_id]],Table2[#All],2,0)</f>
        <v>43560</v>
      </c>
      <c r="G1283" t="str">
        <f>VLOOKUP(Table14[[#This Row],[menu_id]],Table2[#All],3,0)</f>
        <v>f89ec17a8f5f</v>
      </c>
      <c r="H1283" t="str">
        <f>VLOOKUP(Table14[[#This Row],[menu_id]],Table2[#All],4,0)</f>
        <v>a06b1ea8c279</v>
      </c>
      <c r="I1283">
        <f>VLOOKUP(Table14[[#This Row],[menu_id]],Table2[#All],5,0)</f>
        <v>6.8</v>
      </c>
      <c r="J1283">
        <f>VLOOKUP(Table14[[#This Row],[menu_id]],Table2[#All],6,0)</f>
        <v>10.1</v>
      </c>
      <c r="K1283" t="str">
        <f>VLOOKUP(Table14[[#This Row],[menu_id]],Table2[#All],7,0)</f>
        <v>lunch</v>
      </c>
      <c r="L1283" t="str">
        <f>VLOOKUP(Table14[[#This Row],[menu_id]],Table2[#All],8,0)</f>
        <v>Seattle</v>
      </c>
    </row>
    <row r="1284" spans="1:12" x14ac:dyDescent="0.35">
      <c r="A1284" t="s">
        <v>2692</v>
      </c>
      <c r="B1284" t="s">
        <v>32</v>
      </c>
      <c r="C1284" t="s">
        <v>9</v>
      </c>
      <c r="D1284" t="s">
        <v>2693</v>
      </c>
      <c r="E1284" t="b">
        <v>1</v>
      </c>
      <c r="F1284" s="24">
        <f>VLOOKUP(Table14[[#This Row],[menu_id]],Table2[#All],2,0)</f>
        <v>43565</v>
      </c>
      <c r="G1284" t="str">
        <f>VLOOKUP(Table14[[#This Row],[menu_id]],Table2[#All],3,0)</f>
        <v>ba1d97f69656</v>
      </c>
      <c r="H1284" t="str">
        <f>VLOOKUP(Table14[[#This Row],[menu_id]],Table2[#All],4,0)</f>
        <v>a969c477134f</v>
      </c>
      <c r="I1284">
        <f>VLOOKUP(Table14[[#This Row],[menu_id]],Table2[#All],5,0)</f>
        <v>11</v>
      </c>
      <c r="J1284">
        <f>VLOOKUP(Table14[[#This Row],[menu_id]],Table2[#All],6,0)</f>
        <v>11.5</v>
      </c>
      <c r="K1284" t="str">
        <f>VLOOKUP(Table14[[#This Row],[menu_id]],Table2[#All],7,0)</f>
        <v>lunch</v>
      </c>
      <c r="L1284" t="str">
        <f>VLOOKUP(Table14[[#This Row],[menu_id]],Table2[#All],8,0)</f>
        <v>Chicago</v>
      </c>
    </row>
    <row r="1285" spans="1:12" x14ac:dyDescent="0.35">
      <c r="A1285" t="s">
        <v>2694</v>
      </c>
      <c r="B1285" t="s">
        <v>46</v>
      </c>
      <c r="C1285" t="s">
        <v>9</v>
      </c>
      <c r="D1285" t="s">
        <v>2695</v>
      </c>
      <c r="E1285" t="b">
        <v>1</v>
      </c>
      <c r="F1285" s="24">
        <f>VLOOKUP(Table14[[#This Row],[menu_id]],Table2[#All],2,0)</f>
        <v>43566</v>
      </c>
      <c r="G1285" t="str">
        <f>VLOOKUP(Table14[[#This Row],[menu_id]],Table2[#All],3,0)</f>
        <v>418ef21ccc73</v>
      </c>
      <c r="H1285" t="str">
        <f>VLOOKUP(Table14[[#This Row],[menu_id]],Table2[#All],4,0)</f>
        <v>76e224451ab7</v>
      </c>
      <c r="I1285">
        <f>VLOOKUP(Table14[[#This Row],[menu_id]],Table2[#All],5,0)</f>
        <v>5.5</v>
      </c>
      <c r="J1285">
        <f>VLOOKUP(Table14[[#This Row],[menu_id]],Table2[#All],6,0)</f>
        <v>10.1</v>
      </c>
      <c r="K1285" t="str">
        <f>VLOOKUP(Table14[[#This Row],[menu_id]],Table2[#All],7,0)</f>
        <v>lunch</v>
      </c>
      <c r="L1285" t="str">
        <f>VLOOKUP(Table14[[#This Row],[menu_id]],Table2[#All],8,0)</f>
        <v>Seattle</v>
      </c>
    </row>
    <row r="1286" spans="1:12" x14ac:dyDescent="0.35">
      <c r="A1286" t="s">
        <v>2696</v>
      </c>
      <c r="B1286" t="s">
        <v>35</v>
      </c>
      <c r="C1286" t="s">
        <v>9</v>
      </c>
      <c r="D1286" t="s">
        <v>2697</v>
      </c>
      <c r="E1286" t="b">
        <v>1</v>
      </c>
      <c r="F1286" s="24">
        <f>VLOOKUP(Table14[[#This Row],[menu_id]],Table2[#All],2,0)</f>
        <v>43564</v>
      </c>
      <c r="G1286" t="str">
        <f>VLOOKUP(Table14[[#This Row],[menu_id]],Table2[#All],3,0)</f>
        <v>1c44a83add01</v>
      </c>
      <c r="H1286" t="str">
        <f>VLOOKUP(Table14[[#This Row],[menu_id]],Table2[#All],4,0)</f>
        <v>810dadc655e9</v>
      </c>
      <c r="I1286">
        <f>VLOOKUP(Table14[[#This Row],[menu_id]],Table2[#All],5,0)</f>
        <v>5</v>
      </c>
      <c r="J1286">
        <f>VLOOKUP(Table14[[#This Row],[menu_id]],Table2[#All],6,0)</f>
        <v>10.1</v>
      </c>
      <c r="K1286" t="str">
        <f>VLOOKUP(Table14[[#This Row],[menu_id]],Table2[#All],7,0)</f>
        <v>lunch</v>
      </c>
      <c r="L1286" t="str">
        <f>VLOOKUP(Table14[[#This Row],[menu_id]],Table2[#All],8,0)</f>
        <v>Seattle</v>
      </c>
    </row>
    <row r="1287" spans="1:12" x14ac:dyDescent="0.35">
      <c r="A1287" t="s">
        <v>2698</v>
      </c>
      <c r="B1287" t="s">
        <v>20</v>
      </c>
      <c r="C1287" t="s">
        <v>9</v>
      </c>
      <c r="D1287" t="s">
        <v>2699</v>
      </c>
      <c r="E1287" t="b">
        <v>1</v>
      </c>
      <c r="F1287" s="24">
        <f>VLOOKUP(Table14[[#This Row],[menu_id]],Table2[#All],2,0)</f>
        <v>43557</v>
      </c>
      <c r="G1287" t="str">
        <f>VLOOKUP(Table14[[#This Row],[menu_id]],Table2[#All],3,0)</f>
        <v>59c228acd21f</v>
      </c>
      <c r="H1287" t="str">
        <f>VLOOKUP(Table14[[#This Row],[menu_id]],Table2[#All],4,0)</f>
        <v>ffcff44b013c</v>
      </c>
      <c r="I1287">
        <f>VLOOKUP(Table14[[#This Row],[menu_id]],Table2[#All],5,0)</f>
        <v>5.25</v>
      </c>
      <c r="J1287">
        <f>VLOOKUP(Table14[[#This Row],[menu_id]],Table2[#All],6,0)</f>
        <v>10.1</v>
      </c>
      <c r="K1287" t="str">
        <f>VLOOKUP(Table14[[#This Row],[menu_id]],Table2[#All],7,0)</f>
        <v>lunch</v>
      </c>
      <c r="L1287" t="str">
        <f>VLOOKUP(Table14[[#This Row],[menu_id]],Table2[#All],8,0)</f>
        <v>Seattle</v>
      </c>
    </row>
    <row r="1288" spans="1:12" x14ac:dyDescent="0.35">
      <c r="A1288" t="s">
        <v>2700</v>
      </c>
      <c r="B1288" t="s">
        <v>368</v>
      </c>
      <c r="C1288" t="s">
        <v>9</v>
      </c>
      <c r="D1288" t="s">
        <v>2701</v>
      </c>
      <c r="E1288" t="b">
        <v>1</v>
      </c>
      <c r="F1288" s="24">
        <f>VLOOKUP(Table14[[#This Row],[menu_id]],Table2[#All],2,0)</f>
        <v>43557</v>
      </c>
      <c r="G1288" t="str">
        <f>VLOOKUP(Table14[[#This Row],[menu_id]],Table2[#All],3,0)</f>
        <v>af34b5c605e8</v>
      </c>
      <c r="H1288" t="str">
        <f>VLOOKUP(Table14[[#This Row],[menu_id]],Table2[#All],4,0)</f>
        <v>55029fc1d377</v>
      </c>
      <c r="I1288">
        <f>VLOOKUP(Table14[[#This Row],[menu_id]],Table2[#All],5,0)</f>
        <v>4</v>
      </c>
      <c r="J1288">
        <f>VLOOKUP(Table14[[#This Row],[menu_id]],Table2[#All],6,0)</f>
        <v>11.5</v>
      </c>
      <c r="K1288" t="str">
        <f>VLOOKUP(Table14[[#This Row],[menu_id]],Table2[#All],7,0)</f>
        <v>lunch</v>
      </c>
      <c r="L1288" t="str">
        <f>VLOOKUP(Table14[[#This Row],[menu_id]],Table2[#All],8,0)</f>
        <v>Chicago</v>
      </c>
    </row>
    <row r="1289" spans="1:12" x14ac:dyDescent="0.35">
      <c r="A1289" t="s">
        <v>2702</v>
      </c>
      <c r="B1289" t="s">
        <v>199</v>
      </c>
      <c r="C1289" t="s">
        <v>9</v>
      </c>
      <c r="D1289" t="s">
        <v>2703</v>
      </c>
      <c r="E1289" t="b">
        <v>1</v>
      </c>
      <c r="F1289" s="24">
        <f>VLOOKUP(Table14[[#This Row],[menu_id]],Table2[#All],2,0)</f>
        <v>43558</v>
      </c>
      <c r="G1289" t="str">
        <f>VLOOKUP(Table14[[#This Row],[menu_id]],Table2[#All],3,0)</f>
        <v>8b77e4ce92ba</v>
      </c>
      <c r="H1289" t="str">
        <f>VLOOKUP(Table14[[#This Row],[menu_id]],Table2[#All],4,0)</f>
        <v>a969c477134f</v>
      </c>
      <c r="I1289">
        <f>VLOOKUP(Table14[[#This Row],[menu_id]],Table2[#All],5,0)</f>
        <v>11</v>
      </c>
      <c r="J1289">
        <f>VLOOKUP(Table14[[#This Row],[menu_id]],Table2[#All],6,0)</f>
        <v>11.5</v>
      </c>
      <c r="K1289" t="str">
        <f>VLOOKUP(Table14[[#This Row],[menu_id]],Table2[#All],7,0)</f>
        <v>lunch</v>
      </c>
      <c r="L1289" t="str">
        <f>VLOOKUP(Table14[[#This Row],[menu_id]],Table2[#All],8,0)</f>
        <v>Chicago</v>
      </c>
    </row>
    <row r="1290" spans="1:12" x14ac:dyDescent="0.35">
      <c r="A1290" t="s">
        <v>2704</v>
      </c>
      <c r="B1290" t="s">
        <v>437</v>
      </c>
      <c r="C1290" t="s">
        <v>9</v>
      </c>
      <c r="D1290" t="s">
        <v>2705</v>
      </c>
      <c r="E1290" t="b">
        <v>1</v>
      </c>
      <c r="F1290" s="24">
        <f>VLOOKUP(Table14[[#This Row],[menu_id]],Table2[#All],2,0)</f>
        <v>43565</v>
      </c>
      <c r="G1290" t="str">
        <f>VLOOKUP(Table14[[#This Row],[menu_id]],Table2[#All],3,0)</f>
        <v>56e430d2a490</v>
      </c>
      <c r="H1290" t="str">
        <f>VLOOKUP(Table14[[#This Row],[menu_id]],Table2[#All],4,0)</f>
        <v>4c9c18f960f7</v>
      </c>
      <c r="I1290">
        <f>VLOOKUP(Table14[[#This Row],[menu_id]],Table2[#All],5,0)</f>
        <v>6.75</v>
      </c>
      <c r="J1290">
        <f>VLOOKUP(Table14[[#This Row],[menu_id]],Table2[#All],6,0)</f>
        <v>10.1</v>
      </c>
      <c r="K1290" t="str">
        <f>VLOOKUP(Table14[[#This Row],[menu_id]],Table2[#All],7,0)</f>
        <v>lunch</v>
      </c>
      <c r="L1290" t="str">
        <f>VLOOKUP(Table14[[#This Row],[menu_id]],Table2[#All],8,0)</f>
        <v>Seattle</v>
      </c>
    </row>
    <row r="1291" spans="1:12" x14ac:dyDescent="0.35">
      <c r="A1291" t="s">
        <v>2706</v>
      </c>
      <c r="B1291" t="s">
        <v>785</v>
      </c>
      <c r="C1291" t="s">
        <v>9</v>
      </c>
      <c r="D1291" t="s">
        <v>1516</v>
      </c>
      <c r="E1291" t="b">
        <v>1</v>
      </c>
      <c r="F1291" s="24">
        <f>VLOOKUP(Table14[[#This Row],[menu_id]],Table2[#All],2,0)</f>
        <v>43563</v>
      </c>
      <c r="G1291" t="str">
        <f>VLOOKUP(Table14[[#This Row],[menu_id]],Table2[#All],3,0)</f>
        <v>7886a5687d38</v>
      </c>
      <c r="H1291" t="str">
        <f>VLOOKUP(Table14[[#This Row],[menu_id]],Table2[#All],4,0)</f>
        <v>a6a0b4defcd6</v>
      </c>
      <c r="I1291">
        <f>VLOOKUP(Table14[[#This Row],[menu_id]],Table2[#All],5,0)</f>
        <v>5.9</v>
      </c>
      <c r="J1291">
        <f>VLOOKUP(Table14[[#This Row],[menu_id]],Table2[#All],6,0)</f>
        <v>10.1</v>
      </c>
      <c r="K1291" t="str">
        <f>VLOOKUP(Table14[[#This Row],[menu_id]],Table2[#All],7,0)</f>
        <v>lunch</v>
      </c>
      <c r="L1291" t="str">
        <f>VLOOKUP(Table14[[#This Row],[menu_id]],Table2[#All],8,0)</f>
        <v>Seattle</v>
      </c>
    </row>
    <row r="1292" spans="1:12" x14ac:dyDescent="0.35">
      <c r="A1292" t="s">
        <v>2707</v>
      </c>
      <c r="B1292" t="s">
        <v>16</v>
      </c>
      <c r="C1292" t="s">
        <v>9</v>
      </c>
      <c r="D1292" t="s">
        <v>2708</v>
      </c>
      <c r="E1292" t="b">
        <v>1</v>
      </c>
      <c r="F1292" s="24">
        <f>VLOOKUP(Table14[[#This Row],[menu_id]],Table2[#All],2,0)</f>
        <v>43567</v>
      </c>
      <c r="G1292" t="str">
        <f>VLOOKUP(Table14[[#This Row],[menu_id]],Table2[#All],3,0)</f>
        <v>3e16e1213da0</v>
      </c>
      <c r="H1292" t="str">
        <f>VLOOKUP(Table14[[#This Row],[menu_id]],Table2[#All],4,0)</f>
        <v>a9974f64e053</v>
      </c>
      <c r="I1292">
        <f>VLOOKUP(Table14[[#This Row],[menu_id]],Table2[#All],5,0)</f>
        <v>4.95</v>
      </c>
      <c r="J1292">
        <f>VLOOKUP(Table14[[#This Row],[menu_id]],Table2[#All],6,0)</f>
        <v>10.1</v>
      </c>
      <c r="K1292" t="str">
        <f>VLOOKUP(Table14[[#This Row],[menu_id]],Table2[#All],7,0)</f>
        <v>lunch</v>
      </c>
      <c r="L1292" t="str">
        <f>VLOOKUP(Table14[[#This Row],[menu_id]],Table2[#All],8,0)</f>
        <v>Seattle</v>
      </c>
    </row>
    <row r="1293" spans="1:12" x14ac:dyDescent="0.35">
      <c r="A1293" t="s">
        <v>2709</v>
      </c>
      <c r="B1293" t="s">
        <v>289</v>
      </c>
      <c r="C1293" t="s">
        <v>9</v>
      </c>
      <c r="D1293" t="s">
        <v>1819</v>
      </c>
      <c r="E1293" t="b">
        <v>1</v>
      </c>
      <c r="F1293" s="24">
        <f>VLOOKUP(Table14[[#This Row],[menu_id]],Table2[#All],2,0)</f>
        <v>43564</v>
      </c>
      <c r="G1293" t="str">
        <f>VLOOKUP(Table14[[#This Row],[menu_id]],Table2[#All],3,0)</f>
        <v>69ed976fd1ca</v>
      </c>
      <c r="H1293" t="str">
        <f>VLOOKUP(Table14[[#This Row],[menu_id]],Table2[#All],4,0)</f>
        <v>9b76fd08aabf</v>
      </c>
      <c r="I1293">
        <f>VLOOKUP(Table14[[#This Row],[menu_id]],Table2[#All],5,0)</f>
        <v>6.64</v>
      </c>
      <c r="J1293">
        <f>VLOOKUP(Table14[[#This Row],[menu_id]],Table2[#All],6,0)</f>
        <v>11.5</v>
      </c>
      <c r="K1293" t="str">
        <f>VLOOKUP(Table14[[#This Row],[menu_id]],Table2[#All],7,0)</f>
        <v>lunch</v>
      </c>
      <c r="L1293" t="str">
        <f>VLOOKUP(Table14[[#This Row],[menu_id]],Table2[#All],8,0)</f>
        <v>Chicago</v>
      </c>
    </row>
    <row r="1294" spans="1:12" x14ac:dyDescent="0.35">
      <c r="A1294" t="s">
        <v>2710</v>
      </c>
      <c r="B1294" t="s">
        <v>97</v>
      </c>
      <c r="C1294" t="s">
        <v>9</v>
      </c>
      <c r="D1294" t="s">
        <v>2711</v>
      </c>
      <c r="E1294" t="b">
        <v>1</v>
      </c>
      <c r="F1294" s="24">
        <f>VLOOKUP(Table14[[#This Row],[menu_id]],Table2[#All],2,0)</f>
        <v>43567</v>
      </c>
      <c r="G1294" t="str">
        <f>VLOOKUP(Table14[[#This Row],[menu_id]],Table2[#All],3,0)</f>
        <v>7e1585b970fc</v>
      </c>
      <c r="H1294" t="str">
        <f>VLOOKUP(Table14[[#This Row],[menu_id]],Table2[#All],4,0)</f>
        <v>ea2b63db40ab</v>
      </c>
      <c r="I1294">
        <f>VLOOKUP(Table14[[#This Row],[menu_id]],Table2[#All],5,0)</f>
        <v>7.5399999999999991</v>
      </c>
      <c r="J1294">
        <f>VLOOKUP(Table14[[#This Row],[menu_id]],Table2[#All],6,0)</f>
        <v>11.5</v>
      </c>
      <c r="K1294" t="str">
        <f>VLOOKUP(Table14[[#This Row],[menu_id]],Table2[#All],7,0)</f>
        <v>lunch</v>
      </c>
      <c r="L1294" t="str">
        <f>VLOOKUP(Table14[[#This Row],[menu_id]],Table2[#All],8,0)</f>
        <v>Chicago</v>
      </c>
    </row>
    <row r="1295" spans="1:12" x14ac:dyDescent="0.35">
      <c r="A1295" t="s">
        <v>2712</v>
      </c>
      <c r="B1295" t="s">
        <v>76</v>
      </c>
      <c r="C1295" t="s">
        <v>9</v>
      </c>
      <c r="D1295" t="s">
        <v>2713</v>
      </c>
      <c r="E1295" t="b">
        <v>1</v>
      </c>
      <c r="F1295" s="24">
        <f>VLOOKUP(Table14[[#This Row],[menu_id]],Table2[#All],2,0)</f>
        <v>43558</v>
      </c>
      <c r="G1295" t="str">
        <f>VLOOKUP(Table14[[#This Row],[menu_id]],Table2[#All],3,0)</f>
        <v>32432515b0ad</v>
      </c>
      <c r="H1295" t="str">
        <f>VLOOKUP(Table14[[#This Row],[menu_id]],Table2[#All],4,0)</f>
        <v>1fda2070304d</v>
      </c>
      <c r="I1295">
        <f>VLOOKUP(Table14[[#This Row],[menu_id]],Table2[#All],5,0)</f>
        <v>5.5</v>
      </c>
      <c r="J1295">
        <f>VLOOKUP(Table14[[#This Row],[menu_id]],Table2[#All],6,0)</f>
        <v>10.1</v>
      </c>
      <c r="K1295" t="str">
        <f>VLOOKUP(Table14[[#This Row],[menu_id]],Table2[#All],7,0)</f>
        <v>lunch</v>
      </c>
      <c r="L1295" t="str">
        <f>VLOOKUP(Table14[[#This Row],[menu_id]],Table2[#All],8,0)</f>
        <v>Seattle</v>
      </c>
    </row>
    <row r="1296" spans="1:12" x14ac:dyDescent="0.35">
      <c r="A1296" t="s">
        <v>2714</v>
      </c>
      <c r="B1296" t="s">
        <v>23</v>
      </c>
      <c r="C1296" t="s">
        <v>9</v>
      </c>
      <c r="D1296" t="s">
        <v>2715</v>
      </c>
      <c r="E1296" t="b">
        <v>1</v>
      </c>
      <c r="F1296" s="24">
        <f>VLOOKUP(Table14[[#This Row],[menu_id]],Table2[#All],2,0)</f>
        <v>43558</v>
      </c>
      <c r="G1296" t="str">
        <f>VLOOKUP(Table14[[#This Row],[menu_id]],Table2[#All],3,0)</f>
        <v>eae2c55ae732</v>
      </c>
      <c r="H1296" t="str">
        <f>VLOOKUP(Table14[[#This Row],[menu_id]],Table2[#All],4,0)</f>
        <v>d79e3f439363</v>
      </c>
      <c r="I1296">
        <f>VLOOKUP(Table14[[#This Row],[menu_id]],Table2[#All],5,0)</f>
        <v>4.5</v>
      </c>
      <c r="J1296">
        <f>VLOOKUP(Table14[[#This Row],[menu_id]],Table2[#All],6,0)</f>
        <v>10.1</v>
      </c>
      <c r="K1296" t="str">
        <f>VLOOKUP(Table14[[#This Row],[menu_id]],Table2[#All],7,0)</f>
        <v>lunch</v>
      </c>
      <c r="L1296" t="str">
        <f>VLOOKUP(Table14[[#This Row],[menu_id]],Table2[#All],8,0)</f>
        <v>Seattle</v>
      </c>
    </row>
    <row r="1297" spans="1:12" x14ac:dyDescent="0.35">
      <c r="A1297" t="s">
        <v>2716</v>
      </c>
      <c r="B1297" t="s">
        <v>49</v>
      </c>
      <c r="C1297" t="s">
        <v>9</v>
      </c>
      <c r="D1297" t="s">
        <v>2717</v>
      </c>
      <c r="E1297" t="b">
        <v>1</v>
      </c>
      <c r="F1297" s="24">
        <f>VLOOKUP(Table14[[#This Row],[menu_id]],Table2[#All],2,0)</f>
        <v>43566</v>
      </c>
      <c r="G1297" t="str">
        <f>VLOOKUP(Table14[[#This Row],[menu_id]],Table2[#All],3,0)</f>
        <v>7d5495f1a9e4</v>
      </c>
      <c r="H1297" t="str">
        <f>VLOOKUP(Table14[[#This Row],[menu_id]],Table2[#All],4,0)</f>
        <v>e7f3f8549a70</v>
      </c>
      <c r="I1297">
        <f>VLOOKUP(Table14[[#This Row],[menu_id]],Table2[#All],5,0)</f>
        <v>5</v>
      </c>
      <c r="J1297">
        <f>VLOOKUP(Table14[[#This Row],[menu_id]],Table2[#All],6,0)</f>
        <v>11.5</v>
      </c>
      <c r="K1297" t="str">
        <f>VLOOKUP(Table14[[#This Row],[menu_id]],Table2[#All],7,0)</f>
        <v>lunch</v>
      </c>
      <c r="L1297" t="str">
        <f>VLOOKUP(Table14[[#This Row],[menu_id]],Table2[#All],8,0)</f>
        <v>Chicago</v>
      </c>
    </row>
    <row r="1298" spans="1:12" x14ac:dyDescent="0.35">
      <c r="A1298" t="s">
        <v>2718</v>
      </c>
      <c r="B1298" t="s">
        <v>26</v>
      </c>
      <c r="C1298" t="s">
        <v>9</v>
      </c>
      <c r="D1298" t="s">
        <v>425</v>
      </c>
      <c r="E1298" t="b">
        <v>1</v>
      </c>
      <c r="F1298" s="24">
        <f>VLOOKUP(Table14[[#This Row],[menu_id]],Table2[#All],2,0)</f>
        <v>43563</v>
      </c>
      <c r="G1298" t="str">
        <f>VLOOKUP(Table14[[#This Row],[menu_id]],Table2[#All],3,0)</f>
        <v>98ed9d442731</v>
      </c>
      <c r="H1298" t="str">
        <f>VLOOKUP(Table14[[#This Row],[menu_id]],Table2[#All],4,0)</f>
        <v>d6f74fb09f9d</v>
      </c>
      <c r="I1298">
        <f>VLOOKUP(Table14[[#This Row],[menu_id]],Table2[#All],5,0)</f>
        <v>7.5</v>
      </c>
      <c r="J1298">
        <f>VLOOKUP(Table14[[#This Row],[menu_id]],Table2[#All],6,0)</f>
        <v>11.5</v>
      </c>
      <c r="K1298" t="str">
        <f>VLOOKUP(Table14[[#This Row],[menu_id]],Table2[#All],7,0)</f>
        <v>lunch</v>
      </c>
      <c r="L1298" t="str">
        <f>VLOOKUP(Table14[[#This Row],[menu_id]],Table2[#All],8,0)</f>
        <v>Chicago</v>
      </c>
    </row>
    <row r="1299" spans="1:12" x14ac:dyDescent="0.35">
      <c r="A1299" t="s">
        <v>2719</v>
      </c>
      <c r="B1299" t="s">
        <v>39</v>
      </c>
      <c r="C1299" t="s">
        <v>9</v>
      </c>
      <c r="D1299" t="s">
        <v>1284</v>
      </c>
      <c r="E1299" t="b">
        <v>1</v>
      </c>
      <c r="F1299" s="24">
        <f>VLOOKUP(Table14[[#This Row],[menu_id]],Table2[#All],2,0)</f>
        <v>43559</v>
      </c>
      <c r="G1299" t="str">
        <f>VLOOKUP(Table14[[#This Row],[menu_id]],Table2[#All],3,0)</f>
        <v>ac5d1401db7d</v>
      </c>
      <c r="H1299" t="str">
        <f>VLOOKUP(Table14[[#This Row],[menu_id]],Table2[#All],4,0)</f>
        <v>063beecf1419</v>
      </c>
      <c r="I1299">
        <f>VLOOKUP(Table14[[#This Row],[menu_id]],Table2[#All],5,0)</f>
        <v>11.75</v>
      </c>
      <c r="J1299">
        <f>VLOOKUP(Table14[[#This Row],[menu_id]],Table2[#All],6,0)</f>
        <v>11.5</v>
      </c>
      <c r="K1299" t="str">
        <f>VLOOKUP(Table14[[#This Row],[menu_id]],Table2[#All],7,0)</f>
        <v>lunch</v>
      </c>
      <c r="L1299" t="str">
        <f>VLOOKUP(Table14[[#This Row],[menu_id]],Table2[#All],8,0)</f>
        <v>Chicago</v>
      </c>
    </row>
    <row r="1300" spans="1:12" x14ac:dyDescent="0.35">
      <c r="A1300" t="s">
        <v>2720</v>
      </c>
      <c r="B1300" t="s">
        <v>785</v>
      </c>
      <c r="C1300" t="s">
        <v>9</v>
      </c>
      <c r="D1300" t="s">
        <v>2721</v>
      </c>
      <c r="E1300" t="b">
        <v>1</v>
      </c>
      <c r="F1300" s="24">
        <f>VLOOKUP(Table14[[#This Row],[menu_id]],Table2[#All],2,0)</f>
        <v>43563</v>
      </c>
      <c r="G1300" t="str">
        <f>VLOOKUP(Table14[[#This Row],[menu_id]],Table2[#All],3,0)</f>
        <v>7886a5687d38</v>
      </c>
      <c r="H1300" t="str">
        <f>VLOOKUP(Table14[[#This Row],[menu_id]],Table2[#All],4,0)</f>
        <v>a6a0b4defcd6</v>
      </c>
      <c r="I1300">
        <f>VLOOKUP(Table14[[#This Row],[menu_id]],Table2[#All],5,0)</f>
        <v>5.9</v>
      </c>
      <c r="J1300">
        <f>VLOOKUP(Table14[[#This Row],[menu_id]],Table2[#All],6,0)</f>
        <v>10.1</v>
      </c>
      <c r="K1300" t="str">
        <f>VLOOKUP(Table14[[#This Row],[menu_id]],Table2[#All],7,0)</f>
        <v>lunch</v>
      </c>
      <c r="L1300" t="str">
        <f>VLOOKUP(Table14[[#This Row],[menu_id]],Table2[#All],8,0)</f>
        <v>Seattle</v>
      </c>
    </row>
    <row r="1301" spans="1:12" x14ac:dyDescent="0.35">
      <c r="A1301" t="s">
        <v>2722</v>
      </c>
      <c r="B1301" t="s">
        <v>378</v>
      </c>
      <c r="C1301" t="s">
        <v>9</v>
      </c>
      <c r="D1301" t="s">
        <v>2723</v>
      </c>
      <c r="E1301" t="b">
        <v>1</v>
      </c>
      <c r="F1301" s="24">
        <f>VLOOKUP(Table14[[#This Row],[menu_id]],Table2[#All],2,0)</f>
        <v>43565</v>
      </c>
      <c r="G1301" t="str">
        <f>VLOOKUP(Table14[[#This Row],[menu_id]],Table2[#All],3,0)</f>
        <v>bc848b8373be</v>
      </c>
      <c r="H1301" t="str">
        <f>VLOOKUP(Table14[[#This Row],[menu_id]],Table2[#All],4,0)</f>
        <v>a7d17284ed4d</v>
      </c>
      <c r="I1301">
        <f>VLOOKUP(Table14[[#This Row],[menu_id]],Table2[#All],5,0)</f>
        <v>4.3</v>
      </c>
      <c r="J1301">
        <f>VLOOKUP(Table14[[#This Row],[menu_id]],Table2[#All],6,0)</f>
        <v>11.5</v>
      </c>
      <c r="K1301" t="str">
        <f>VLOOKUP(Table14[[#This Row],[menu_id]],Table2[#All],7,0)</f>
        <v>lunch</v>
      </c>
      <c r="L1301" t="str">
        <f>VLOOKUP(Table14[[#This Row],[menu_id]],Table2[#All],8,0)</f>
        <v>Chicago</v>
      </c>
    </row>
    <row r="1302" spans="1:12" x14ac:dyDescent="0.35">
      <c r="A1302" t="s">
        <v>2724</v>
      </c>
      <c r="B1302" t="s">
        <v>493</v>
      </c>
      <c r="C1302" t="s">
        <v>9</v>
      </c>
      <c r="D1302" t="s">
        <v>2725</v>
      </c>
      <c r="E1302" t="b">
        <v>1</v>
      </c>
      <c r="F1302" s="24">
        <f>VLOOKUP(Table14[[#This Row],[menu_id]],Table2[#All],2,0)</f>
        <v>43557</v>
      </c>
      <c r="G1302" t="str">
        <f>VLOOKUP(Table14[[#This Row],[menu_id]],Table2[#All],3,0)</f>
        <v>751abed209db</v>
      </c>
      <c r="H1302" t="str">
        <f>VLOOKUP(Table14[[#This Row],[menu_id]],Table2[#All],4,0)</f>
        <v>8537e1327cdb</v>
      </c>
      <c r="I1302">
        <f>VLOOKUP(Table14[[#This Row],[menu_id]],Table2[#All],5,0)</f>
        <v>4.5</v>
      </c>
      <c r="J1302">
        <f>VLOOKUP(Table14[[#This Row],[menu_id]],Table2[#All],6,0)</f>
        <v>10.1</v>
      </c>
      <c r="K1302" t="str">
        <f>VLOOKUP(Table14[[#This Row],[menu_id]],Table2[#All],7,0)</f>
        <v>lunch</v>
      </c>
      <c r="L1302" t="str">
        <f>VLOOKUP(Table14[[#This Row],[menu_id]],Table2[#All],8,0)</f>
        <v>Seattle</v>
      </c>
    </row>
    <row r="1303" spans="1:12" x14ac:dyDescent="0.35">
      <c r="A1303" t="s">
        <v>2726</v>
      </c>
      <c r="B1303" t="s">
        <v>72</v>
      </c>
      <c r="C1303" t="s">
        <v>9</v>
      </c>
      <c r="D1303" t="s">
        <v>2727</v>
      </c>
      <c r="E1303" t="b">
        <v>1</v>
      </c>
      <c r="F1303" s="24">
        <f>VLOOKUP(Table14[[#This Row],[menu_id]],Table2[#All],2,0)</f>
        <v>43564</v>
      </c>
      <c r="G1303" t="str">
        <f>VLOOKUP(Table14[[#This Row],[menu_id]],Table2[#All],3,0)</f>
        <v>ee2605cecdb2</v>
      </c>
      <c r="H1303" t="str">
        <f>VLOOKUP(Table14[[#This Row],[menu_id]],Table2[#All],4,0)</f>
        <v>76e224451ab7</v>
      </c>
      <c r="I1303">
        <f>VLOOKUP(Table14[[#This Row],[menu_id]],Table2[#All],5,0)</f>
        <v>5.5</v>
      </c>
      <c r="J1303">
        <f>VLOOKUP(Table14[[#This Row],[menu_id]],Table2[#All],6,0)</f>
        <v>10.1</v>
      </c>
      <c r="K1303" t="str">
        <f>VLOOKUP(Table14[[#This Row],[menu_id]],Table2[#All],7,0)</f>
        <v>lunch</v>
      </c>
      <c r="L1303" t="str">
        <f>VLOOKUP(Table14[[#This Row],[menu_id]],Table2[#All],8,0)</f>
        <v>Seattle</v>
      </c>
    </row>
    <row r="1304" spans="1:12" x14ac:dyDescent="0.35">
      <c r="A1304" t="s">
        <v>2728</v>
      </c>
      <c r="B1304" t="s">
        <v>375</v>
      </c>
      <c r="C1304" t="s">
        <v>9</v>
      </c>
      <c r="D1304" t="s">
        <v>2377</v>
      </c>
      <c r="E1304" t="b">
        <v>1</v>
      </c>
      <c r="F1304" s="24">
        <f>VLOOKUP(Table14[[#This Row],[menu_id]],Table2[#All],2,0)</f>
        <v>43566</v>
      </c>
      <c r="G1304" t="str">
        <f>VLOOKUP(Table14[[#This Row],[menu_id]],Table2[#All],3,0)</f>
        <v>1670a5c33856</v>
      </c>
      <c r="H1304" t="str">
        <f>VLOOKUP(Table14[[#This Row],[menu_id]],Table2[#All],4,0)</f>
        <v>ffcff44b013c</v>
      </c>
      <c r="I1304">
        <f>VLOOKUP(Table14[[#This Row],[menu_id]],Table2[#All],5,0)</f>
        <v>6.25</v>
      </c>
      <c r="J1304">
        <f>VLOOKUP(Table14[[#This Row],[menu_id]],Table2[#All],6,0)</f>
        <v>10.1</v>
      </c>
      <c r="K1304" t="str">
        <f>VLOOKUP(Table14[[#This Row],[menu_id]],Table2[#All],7,0)</f>
        <v>lunch</v>
      </c>
      <c r="L1304" t="str">
        <f>VLOOKUP(Table14[[#This Row],[menu_id]],Table2[#All],8,0)</f>
        <v>Seattle</v>
      </c>
    </row>
    <row r="1305" spans="1:12" x14ac:dyDescent="0.35">
      <c r="A1305" t="s">
        <v>2729</v>
      </c>
      <c r="B1305" t="s">
        <v>155</v>
      </c>
      <c r="C1305" t="s">
        <v>9</v>
      </c>
      <c r="D1305" t="s">
        <v>2730</v>
      </c>
      <c r="E1305" t="b">
        <v>1</v>
      </c>
      <c r="F1305" s="24">
        <f>VLOOKUP(Table14[[#This Row],[menu_id]],Table2[#All],2,0)</f>
        <v>43566</v>
      </c>
      <c r="G1305" t="str">
        <f>VLOOKUP(Table14[[#This Row],[menu_id]],Table2[#All],3,0)</f>
        <v>df94eb67fff2</v>
      </c>
      <c r="H1305" t="str">
        <f>VLOOKUP(Table14[[#This Row],[menu_id]],Table2[#All],4,0)</f>
        <v>64216152ce0a</v>
      </c>
      <c r="I1305">
        <f>VLOOKUP(Table14[[#This Row],[menu_id]],Table2[#All],5,0)</f>
        <v>6</v>
      </c>
      <c r="J1305">
        <f>VLOOKUP(Table14[[#This Row],[menu_id]],Table2[#All],6,0)</f>
        <v>11.5</v>
      </c>
      <c r="K1305" t="str">
        <f>VLOOKUP(Table14[[#This Row],[menu_id]],Table2[#All],7,0)</f>
        <v>lunch</v>
      </c>
      <c r="L1305" t="str">
        <f>VLOOKUP(Table14[[#This Row],[menu_id]],Table2[#All],8,0)</f>
        <v>Chicago</v>
      </c>
    </row>
    <row r="1306" spans="1:12" x14ac:dyDescent="0.35">
      <c r="A1306" t="s">
        <v>2731</v>
      </c>
      <c r="B1306" t="s">
        <v>324</v>
      </c>
      <c r="C1306" t="s">
        <v>9</v>
      </c>
      <c r="D1306" t="s">
        <v>2732</v>
      </c>
      <c r="E1306" t="b">
        <v>1</v>
      </c>
      <c r="F1306" s="24">
        <f>VLOOKUP(Table14[[#This Row],[menu_id]],Table2[#All],2,0)</f>
        <v>43558</v>
      </c>
      <c r="G1306" t="str">
        <f>VLOOKUP(Table14[[#This Row],[menu_id]],Table2[#All],3,0)</f>
        <v>1028a38ad71e</v>
      </c>
      <c r="H1306" t="str">
        <f>VLOOKUP(Table14[[#This Row],[menu_id]],Table2[#All],4,0)</f>
        <v>7d8b8e0a0ebb</v>
      </c>
      <c r="I1306">
        <f>VLOOKUP(Table14[[#This Row],[menu_id]],Table2[#All],5,0)</f>
        <v>5.5</v>
      </c>
      <c r="J1306">
        <f>VLOOKUP(Table14[[#This Row],[menu_id]],Table2[#All],6,0)</f>
        <v>10.1</v>
      </c>
      <c r="K1306" t="str">
        <f>VLOOKUP(Table14[[#This Row],[menu_id]],Table2[#All],7,0)</f>
        <v>lunch</v>
      </c>
      <c r="L1306" t="str">
        <f>VLOOKUP(Table14[[#This Row],[menu_id]],Table2[#All],8,0)</f>
        <v>Seattle</v>
      </c>
    </row>
    <row r="1307" spans="1:12" x14ac:dyDescent="0.35">
      <c r="A1307" t="s">
        <v>2733</v>
      </c>
      <c r="B1307" t="s">
        <v>351</v>
      </c>
      <c r="C1307" t="s">
        <v>9</v>
      </c>
      <c r="D1307" t="s">
        <v>2734</v>
      </c>
      <c r="E1307" t="b">
        <v>1</v>
      </c>
      <c r="F1307" s="24">
        <f>VLOOKUP(Table14[[#This Row],[menu_id]],Table2[#All],2,0)</f>
        <v>43558</v>
      </c>
      <c r="G1307" t="str">
        <f>VLOOKUP(Table14[[#This Row],[menu_id]],Table2[#All],3,0)</f>
        <v>68077af5e4f1</v>
      </c>
      <c r="H1307" t="str">
        <f>VLOOKUP(Table14[[#This Row],[menu_id]],Table2[#All],4,0)</f>
        <v>33da060b427a</v>
      </c>
      <c r="I1307">
        <f>VLOOKUP(Table14[[#This Row],[menu_id]],Table2[#All],5,0)</f>
        <v>5.75</v>
      </c>
      <c r="J1307">
        <f>VLOOKUP(Table14[[#This Row],[menu_id]],Table2[#All],6,0)</f>
        <v>10.1</v>
      </c>
      <c r="K1307" t="str">
        <f>VLOOKUP(Table14[[#This Row],[menu_id]],Table2[#All],7,0)</f>
        <v>lunch</v>
      </c>
      <c r="L1307" t="str">
        <f>VLOOKUP(Table14[[#This Row],[menu_id]],Table2[#All],8,0)</f>
        <v>Seattle</v>
      </c>
    </row>
    <row r="1308" spans="1:12" x14ac:dyDescent="0.35">
      <c r="A1308" t="s">
        <v>2735</v>
      </c>
      <c r="B1308" t="s">
        <v>81</v>
      </c>
      <c r="C1308" t="s">
        <v>9</v>
      </c>
      <c r="D1308" t="s">
        <v>2612</v>
      </c>
      <c r="E1308" t="b">
        <v>1</v>
      </c>
      <c r="F1308" s="24">
        <f>VLOOKUP(Table14[[#This Row],[menu_id]],Table2[#All],2,0)</f>
        <v>43564</v>
      </c>
      <c r="G1308" t="str">
        <f>VLOOKUP(Table14[[#This Row],[menu_id]],Table2[#All],3,0)</f>
        <v>9adf6d17e5a9</v>
      </c>
      <c r="H1308" t="str">
        <f>VLOOKUP(Table14[[#This Row],[menu_id]],Table2[#All],4,0)</f>
        <v>ad304fb4f951</v>
      </c>
      <c r="I1308">
        <f>VLOOKUP(Table14[[#This Row],[menu_id]],Table2[#All],5,0)</f>
        <v>6.25</v>
      </c>
      <c r="J1308">
        <f>VLOOKUP(Table14[[#This Row],[menu_id]],Table2[#All],6,0)</f>
        <v>10.1</v>
      </c>
      <c r="K1308" t="str">
        <f>VLOOKUP(Table14[[#This Row],[menu_id]],Table2[#All],7,0)</f>
        <v>lunch</v>
      </c>
      <c r="L1308" t="str">
        <f>VLOOKUP(Table14[[#This Row],[menu_id]],Table2[#All],8,0)</f>
        <v>Seattle</v>
      </c>
    </row>
    <row r="1309" spans="1:12" x14ac:dyDescent="0.35">
      <c r="A1309" t="s">
        <v>2736</v>
      </c>
      <c r="B1309" t="s">
        <v>97</v>
      </c>
      <c r="C1309" t="s">
        <v>9</v>
      </c>
      <c r="D1309" t="s">
        <v>1563</v>
      </c>
      <c r="E1309" t="b">
        <v>0</v>
      </c>
      <c r="F1309" s="24">
        <f>VLOOKUP(Table14[[#This Row],[menu_id]],Table2[#All],2,0)</f>
        <v>43567</v>
      </c>
      <c r="G1309" t="str">
        <f>VLOOKUP(Table14[[#This Row],[menu_id]],Table2[#All],3,0)</f>
        <v>7e1585b970fc</v>
      </c>
      <c r="H1309" t="str">
        <f>VLOOKUP(Table14[[#This Row],[menu_id]],Table2[#All],4,0)</f>
        <v>ea2b63db40ab</v>
      </c>
      <c r="I1309">
        <f>VLOOKUP(Table14[[#This Row],[menu_id]],Table2[#All],5,0)</f>
        <v>7.5399999999999991</v>
      </c>
      <c r="J1309">
        <f>VLOOKUP(Table14[[#This Row],[menu_id]],Table2[#All],6,0)</f>
        <v>11.5</v>
      </c>
      <c r="K1309" t="str">
        <f>VLOOKUP(Table14[[#This Row],[menu_id]],Table2[#All],7,0)</f>
        <v>lunch</v>
      </c>
      <c r="L1309" t="str">
        <f>VLOOKUP(Table14[[#This Row],[menu_id]],Table2[#All],8,0)</f>
        <v>Chicago</v>
      </c>
    </row>
    <row r="1310" spans="1:12" x14ac:dyDescent="0.35">
      <c r="A1310" t="s">
        <v>2737</v>
      </c>
      <c r="B1310" t="s">
        <v>103</v>
      </c>
      <c r="C1310" t="s">
        <v>9</v>
      </c>
      <c r="D1310" t="s">
        <v>2738</v>
      </c>
      <c r="E1310" t="b">
        <v>1</v>
      </c>
      <c r="F1310" s="24">
        <f>VLOOKUP(Table14[[#This Row],[menu_id]],Table2[#All],2,0)</f>
        <v>43563</v>
      </c>
      <c r="G1310" t="str">
        <f>VLOOKUP(Table14[[#This Row],[menu_id]],Table2[#All],3,0)</f>
        <v>d5f63db8ad27</v>
      </c>
      <c r="H1310" t="str">
        <f>VLOOKUP(Table14[[#This Row],[menu_id]],Table2[#All],4,0)</f>
        <v>9b76fd08aabf</v>
      </c>
      <c r="I1310">
        <f>VLOOKUP(Table14[[#This Row],[menu_id]],Table2[#All],5,0)</f>
        <v>6.64</v>
      </c>
      <c r="J1310">
        <f>VLOOKUP(Table14[[#This Row],[menu_id]],Table2[#All],6,0)</f>
        <v>11.5</v>
      </c>
      <c r="K1310" t="str">
        <f>VLOOKUP(Table14[[#This Row],[menu_id]],Table2[#All],7,0)</f>
        <v>lunch</v>
      </c>
      <c r="L1310" t="str">
        <f>VLOOKUP(Table14[[#This Row],[menu_id]],Table2[#All],8,0)</f>
        <v>Chicago</v>
      </c>
    </row>
    <row r="1311" spans="1:12" x14ac:dyDescent="0.35">
      <c r="A1311" t="s">
        <v>2739</v>
      </c>
      <c r="B1311" t="s">
        <v>62</v>
      </c>
      <c r="C1311" t="s">
        <v>9</v>
      </c>
      <c r="D1311" t="s">
        <v>2740</v>
      </c>
      <c r="E1311" t="b">
        <v>1</v>
      </c>
      <c r="F1311" s="24">
        <f>VLOOKUP(Table14[[#This Row],[menu_id]],Table2[#All],2,0)</f>
        <v>43563</v>
      </c>
      <c r="G1311" t="str">
        <f>VLOOKUP(Table14[[#This Row],[menu_id]],Table2[#All],3,0)</f>
        <v>3e9b2a352a3a</v>
      </c>
      <c r="H1311" t="str">
        <f>VLOOKUP(Table14[[#This Row],[menu_id]],Table2[#All],4,0)</f>
        <v>af725ef93704</v>
      </c>
      <c r="I1311">
        <f>VLOOKUP(Table14[[#This Row],[menu_id]],Table2[#All],5,0)</f>
        <v>5.5</v>
      </c>
      <c r="J1311">
        <f>VLOOKUP(Table14[[#This Row],[menu_id]],Table2[#All],6,0)</f>
        <v>10.1</v>
      </c>
      <c r="K1311" t="str">
        <f>VLOOKUP(Table14[[#This Row],[menu_id]],Table2[#All],7,0)</f>
        <v>lunch</v>
      </c>
      <c r="L1311" t="str">
        <f>VLOOKUP(Table14[[#This Row],[menu_id]],Table2[#All],8,0)</f>
        <v>Seattle</v>
      </c>
    </row>
    <row r="1312" spans="1:12" x14ac:dyDescent="0.35">
      <c r="A1312" t="s">
        <v>2741</v>
      </c>
      <c r="B1312" t="s">
        <v>81</v>
      </c>
      <c r="C1312" t="s">
        <v>9</v>
      </c>
      <c r="D1312" t="s">
        <v>2742</v>
      </c>
      <c r="E1312" t="b">
        <v>1</v>
      </c>
      <c r="F1312" s="24">
        <f>VLOOKUP(Table14[[#This Row],[menu_id]],Table2[#All],2,0)</f>
        <v>43564</v>
      </c>
      <c r="G1312" t="str">
        <f>VLOOKUP(Table14[[#This Row],[menu_id]],Table2[#All],3,0)</f>
        <v>9adf6d17e5a9</v>
      </c>
      <c r="H1312" t="str">
        <f>VLOOKUP(Table14[[#This Row],[menu_id]],Table2[#All],4,0)</f>
        <v>ad304fb4f951</v>
      </c>
      <c r="I1312">
        <f>VLOOKUP(Table14[[#This Row],[menu_id]],Table2[#All],5,0)</f>
        <v>6.25</v>
      </c>
      <c r="J1312">
        <f>VLOOKUP(Table14[[#This Row],[menu_id]],Table2[#All],6,0)</f>
        <v>10.1</v>
      </c>
      <c r="K1312" t="str">
        <f>VLOOKUP(Table14[[#This Row],[menu_id]],Table2[#All],7,0)</f>
        <v>lunch</v>
      </c>
      <c r="L1312" t="str">
        <f>VLOOKUP(Table14[[#This Row],[menu_id]],Table2[#All],8,0)</f>
        <v>Seattle</v>
      </c>
    </row>
    <row r="1313" spans="1:12" x14ac:dyDescent="0.35">
      <c r="A1313" t="s">
        <v>2743</v>
      </c>
      <c r="B1313" t="s">
        <v>378</v>
      </c>
      <c r="C1313" t="s">
        <v>9</v>
      </c>
      <c r="D1313" t="s">
        <v>2684</v>
      </c>
      <c r="E1313" t="b">
        <v>0</v>
      </c>
      <c r="F1313" s="24">
        <f>VLOOKUP(Table14[[#This Row],[menu_id]],Table2[#All],2,0)</f>
        <v>43565</v>
      </c>
      <c r="G1313" t="str">
        <f>VLOOKUP(Table14[[#This Row],[menu_id]],Table2[#All],3,0)</f>
        <v>bc848b8373be</v>
      </c>
      <c r="H1313" t="str">
        <f>VLOOKUP(Table14[[#This Row],[menu_id]],Table2[#All],4,0)</f>
        <v>a7d17284ed4d</v>
      </c>
      <c r="I1313">
        <f>VLOOKUP(Table14[[#This Row],[menu_id]],Table2[#All],5,0)</f>
        <v>4.3</v>
      </c>
      <c r="J1313">
        <f>VLOOKUP(Table14[[#This Row],[menu_id]],Table2[#All],6,0)</f>
        <v>11.5</v>
      </c>
      <c r="K1313" t="str">
        <f>VLOOKUP(Table14[[#This Row],[menu_id]],Table2[#All],7,0)</f>
        <v>lunch</v>
      </c>
      <c r="L1313" t="str">
        <f>VLOOKUP(Table14[[#This Row],[menu_id]],Table2[#All],8,0)</f>
        <v>Chicago</v>
      </c>
    </row>
    <row r="1314" spans="1:12" x14ac:dyDescent="0.35">
      <c r="A1314" t="s">
        <v>2744</v>
      </c>
      <c r="B1314" t="s">
        <v>627</v>
      </c>
      <c r="C1314" t="s">
        <v>9</v>
      </c>
      <c r="D1314" t="s">
        <v>2745</v>
      </c>
      <c r="E1314" t="b">
        <v>1</v>
      </c>
      <c r="F1314" s="24">
        <f>VLOOKUP(Table14[[#This Row],[menu_id]],Table2[#All],2,0)</f>
        <v>43566</v>
      </c>
      <c r="G1314" t="str">
        <f>VLOOKUP(Table14[[#This Row],[menu_id]],Table2[#All],3,0)</f>
        <v>fbeaeb353aa6</v>
      </c>
      <c r="H1314" t="str">
        <f>VLOOKUP(Table14[[#This Row],[menu_id]],Table2[#All],4,0)</f>
        <v>bedb51313ab5</v>
      </c>
      <c r="I1314">
        <f>VLOOKUP(Table14[[#This Row],[menu_id]],Table2[#All],5,0)</f>
        <v>5</v>
      </c>
      <c r="J1314">
        <f>VLOOKUP(Table14[[#This Row],[menu_id]],Table2[#All],6,0)</f>
        <v>11.5</v>
      </c>
      <c r="K1314" t="str">
        <f>VLOOKUP(Table14[[#This Row],[menu_id]],Table2[#All],7,0)</f>
        <v>lunch</v>
      </c>
      <c r="L1314" t="str">
        <f>VLOOKUP(Table14[[#This Row],[menu_id]],Table2[#All],8,0)</f>
        <v>Chicago</v>
      </c>
    </row>
    <row r="1315" spans="1:12" x14ac:dyDescent="0.35">
      <c r="A1315" t="s">
        <v>2746</v>
      </c>
      <c r="B1315" t="s">
        <v>16</v>
      </c>
      <c r="C1315" t="s">
        <v>9</v>
      </c>
      <c r="D1315" t="s">
        <v>2747</v>
      </c>
      <c r="E1315" t="b">
        <v>1</v>
      </c>
      <c r="F1315" s="24">
        <f>VLOOKUP(Table14[[#This Row],[menu_id]],Table2[#All],2,0)</f>
        <v>43567</v>
      </c>
      <c r="G1315" t="str">
        <f>VLOOKUP(Table14[[#This Row],[menu_id]],Table2[#All],3,0)</f>
        <v>3e16e1213da0</v>
      </c>
      <c r="H1315" t="str">
        <f>VLOOKUP(Table14[[#This Row],[menu_id]],Table2[#All],4,0)</f>
        <v>a9974f64e053</v>
      </c>
      <c r="I1315">
        <f>VLOOKUP(Table14[[#This Row],[menu_id]],Table2[#All],5,0)</f>
        <v>4.95</v>
      </c>
      <c r="J1315">
        <f>VLOOKUP(Table14[[#This Row],[menu_id]],Table2[#All],6,0)</f>
        <v>10.1</v>
      </c>
      <c r="K1315" t="str">
        <f>VLOOKUP(Table14[[#This Row],[menu_id]],Table2[#All],7,0)</f>
        <v>lunch</v>
      </c>
      <c r="L1315" t="str">
        <f>VLOOKUP(Table14[[#This Row],[menu_id]],Table2[#All],8,0)</f>
        <v>Seattle</v>
      </c>
    </row>
    <row r="1316" spans="1:12" x14ac:dyDescent="0.35">
      <c r="A1316" t="s">
        <v>2748</v>
      </c>
      <c r="B1316" t="s">
        <v>401</v>
      </c>
      <c r="C1316" t="s">
        <v>9</v>
      </c>
      <c r="D1316" t="s">
        <v>2749</v>
      </c>
      <c r="E1316" t="b">
        <v>1</v>
      </c>
      <c r="F1316" s="24">
        <f>VLOOKUP(Table14[[#This Row],[menu_id]],Table2[#All],2,0)</f>
        <v>43560</v>
      </c>
      <c r="G1316" t="str">
        <f>VLOOKUP(Table14[[#This Row],[menu_id]],Table2[#All],3,0)</f>
        <v>25ca004fbc86</v>
      </c>
      <c r="H1316" t="str">
        <f>VLOOKUP(Table14[[#This Row],[menu_id]],Table2[#All],4,0)</f>
        <v>a7d17284ed4d</v>
      </c>
      <c r="I1316">
        <f>VLOOKUP(Table14[[#This Row],[menu_id]],Table2[#All],5,0)</f>
        <v>4.45</v>
      </c>
      <c r="J1316">
        <f>VLOOKUP(Table14[[#This Row],[menu_id]],Table2[#All],6,0)</f>
        <v>11.5</v>
      </c>
      <c r="K1316" t="str">
        <f>VLOOKUP(Table14[[#This Row],[menu_id]],Table2[#All],7,0)</f>
        <v>lunch</v>
      </c>
      <c r="L1316" t="str">
        <f>VLOOKUP(Table14[[#This Row],[menu_id]],Table2[#All],8,0)</f>
        <v>Chicago</v>
      </c>
    </row>
    <row r="1317" spans="1:12" x14ac:dyDescent="0.35">
      <c r="A1317" t="s">
        <v>2750</v>
      </c>
      <c r="B1317" t="s">
        <v>483</v>
      </c>
      <c r="C1317" t="s">
        <v>9</v>
      </c>
      <c r="D1317" t="s">
        <v>2751</v>
      </c>
      <c r="E1317" t="b">
        <v>1</v>
      </c>
      <c r="F1317" s="24">
        <f>VLOOKUP(Table14[[#This Row],[menu_id]],Table2[#All],2,0)</f>
        <v>43560</v>
      </c>
      <c r="G1317" t="str">
        <f>VLOOKUP(Table14[[#This Row],[menu_id]],Table2[#All],3,0)</f>
        <v>e076e189d42a</v>
      </c>
      <c r="H1317" t="str">
        <f>VLOOKUP(Table14[[#This Row],[menu_id]],Table2[#All],4,0)</f>
        <v>afa55d0e0004</v>
      </c>
      <c r="I1317">
        <f>VLOOKUP(Table14[[#This Row],[menu_id]],Table2[#All],5,0)</f>
        <v>6.75</v>
      </c>
      <c r="J1317">
        <f>VLOOKUP(Table14[[#This Row],[menu_id]],Table2[#All],6,0)</f>
        <v>11.5</v>
      </c>
      <c r="K1317" t="str">
        <f>VLOOKUP(Table14[[#This Row],[menu_id]],Table2[#All],7,0)</f>
        <v>lunch</v>
      </c>
      <c r="L1317" t="str">
        <f>VLOOKUP(Table14[[#This Row],[menu_id]],Table2[#All],8,0)</f>
        <v>Chicago</v>
      </c>
    </row>
    <row r="1318" spans="1:12" x14ac:dyDescent="0.35">
      <c r="A1318" t="s">
        <v>2752</v>
      </c>
      <c r="B1318" t="s">
        <v>250</v>
      </c>
      <c r="C1318" t="s">
        <v>9</v>
      </c>
      <c r="D1318" t="s">
        <v>2753</v>
      </c>
      <c r="E1318" t="b">
        <v>1</v>
      </c>
      <c r="F1318" s="24">
        <f>VLOOKUP(Table14[[#This Row],[menu_id]],Table2[#All],2,0)</f>
        <v>43556</v>
      </c>
      <c r="G1318" t="str">
        <f>VLOOKUP(Table14[[#This Row],[menu_id]],Table2[#All],3,0)</f>
        <v>e6da5a382bb7</v>
      </c>
      <c r="H1318" t="str">
        <f>VLOOKUP(Table14[[#This Row],[menu_id]],Table2[#All],4,0)</f>
        <v>ffcff44b013c</v>
      </c>
      <c r="I1318">
        <f>VLOOKUP(Table14[[#This Row],[menu_id]],Table2[#All],5,0)</f>
        <v>5.25</v>
      </c>
      <c r="J1318">
        <f>VLOOKUP(Table14[[#This Row],[menu_id]],Table2[#All],6,0)</f>
        <v>10.1</v>
      </c>
      <c r="K1318" t="str">
        <f>VLOOKUP(Table14[[#This Row],[menu_id]],Table2[#All],7,0)</f>
        <v>lunch</v>
      </c>
      <c r="L1318" t="str">
        <f>VLOOKUP(Table14[[#This Row],[menu_id]],Table2[#All],8,0)</f>
        <v>Seattle</v>
      </c>
    </row>
    <row r="1319" spans="1:12" x14ac:dyDescent="0.35">
      <c r="A1319" t="s">
        <v>2754</v>
      </c>
      <c r="B1319" t="s">
        <v>172</v>
      </c>
      <c r="C1319" t="s">
        <v>9</v>
      </c>
      <c r="D1319" t="s">
        <v>2755</v>
      </c>
      <c r="E1319" t="b">
        <v>1</v>
      </c>
      <c r="F1319" s="24">
        <f>VLOOKUP(Table14[[#This Row],[menu_id]],Table2[#All],2,0)</f>
        <v>43567</v>
      </c>
      <c r="G1319" t="str">
        <f>VLOOKUP(Table14[[#This Row],[menu_id]],Table2[#All],3,0)</f>
        <v>52926af48831</v>
      </c>
      <c r="H1319" t="str">
        <f>VLOOKUP(Table14[[#This Row],[menu_id]],Table2[#All],4,0)</f>
        <v>64216152ce0a</v>
      </c>
      <c r="I1319">
        <f>VLOOKUP(Table14[[#This Row],[menu_id]],Table2[#All],5,0)</f>
        <v>6</v>
      </c>
      <c r="J1319">
        <f>VLOOKUP(Table14[[#This Row],[menu_id]],Table2[#All],6,0)</f>
        <v>11.5</v>
      </c>
      <c r="K1319" t="str">
        <f>VLOOKUP(Table14[[#This Row],[menu_id]],Table2[#All],7,0)</f>
        <v>lunch</v>
      </c>
      <c r="L1319" t="str">
        <f>VLOOKUP(Table14[[#This Row],[menu_id]],Table2[#All],8,0)</f>
        <v>Chicago</v>
      </c>
    </row>
    <row r="1320" spans="1:12" x14ac:dyDescent="0.35">
      <c r="A1320" t="s">
        <v>2756</v>
      </c>
      <c r="B1320" t="s">
        <v>250</v>
      </c>
      <c r="C1320" t="s">
        <v>9</v>
      </c>
      <c r="D1320" t="s">
        <v>2757</v>
      </c>
      <c r="E1320" t="b">
        <v>1</v>
      </c>
      <c r="F1320" s="24">
        <f>VLOOKUP(Table14[[#This Row],[menu_id]],Table2[#All],2,0)</f>
        <v>43556</v>
      </c>
      <c r="G1320" t="str">
        <f>VLOOKUP(Table14[[#This Row],[menu_id]],Table2[#All],3,0)</f>
        <v>e6da5a382bb7</v>
      </c>
      <c r="H1320" t="str">
        <f>VLOOKUP(Table14[[#This Row],[menu_id]],Table2[#All],4,0)</f>
        <v>ffcff44b013c</v>
      </c>
      <c r="I1320">
        <f>VLOOKUP(Table14[[#This Row],[menu_id]],Table2[#All],5,0)</f>
        <v>5.25</v>
      </c>
      <c r="J1320">
        <f>VLOOKUP(Table14[[#This Row],[menu_id]],Table2[#All],6,0)</f>
        <v>10.1</v>
      </c>
      <c r="K1320" t="str">
        <f>VLOOKUP(Table14[[#This Row],[menu_id]],Table2[#All],7,0)</f>
        <v>lunch</v>
      </c>
      <c r="L1320" t="str">
        <f>VLOOKUP(Table14[[#This Row],[menu_id]],Table2[#All],8,0)</f>
        <v>Seattle</v>
      </c>
    </row>
    <row r="1321" spans="1:12" x14ac:dyDescent="0.35">
      <c r="A1321" t="s">
        <v>2758</v>
      </c>
      <c r="B1321" t="s">
        <v>199</v>
      </c>
      <c r="C1321" t="s">
        <v>9</v>
      </c>
      <c r="D1321" t="s">
        <v>2759</v>
      </c>
      <c r="E1321" t="b">
        <v>1</v>
      </c>
      <c r="F1321" s="24">
        <f>VLOOKUP(Table14[[#This Row],[menu_id]],Table2[#All],2,0)</f>
        <v>43558</v>
      </c>
      <c r="G1321" t="str">
        <f>VLOOKUP(Table14[[#This Row],[menu_id]],Table2[#All],3,0)</f>
        <v>8b77e4ce92ba</v>
      </c>
      <c r="H1321" t="str">
        <f>VLOOKUP(Table14[[#This Row],[menu_id]],Table2[#All],4,0)</f>
        <v>a969c477134f</v>
      </c>
      <c r="I1321">
        <f>VLOOKUP(Table14[[#This Row],[menu_id]],Table2[#All],5,0)</f>
        <v>11</v>
      </c>
      <c r="J1321">
        <f>VLOOKUP(Table14[[#This Row],[menu_id]],Table2[#All],6,0)</f>
        <v>11.5</v>
      </c>
      <c r="K1321" t="str">
        <f>VLOOKUP(Table14[[#This Row],[menu_id]],Table2[#All],7,0)</f>
        <v>lunch</v>
      </c>
      <c r="L1321" t="str">
        <f>VLOOKUP(Table14[[#This Row],[menu_id]],Table2[#All],8,0)</f>
        <v>Chicago</v>
      </c>
    </row>
    <row r="1322" spans="1:12" x14ac:dyDescent="0.35">
      <c r="A1322" t="s">
        <v>2760</v>
      </c>
      <c r="B1322" t="s">
        <v>115</v>
      </c>
      <c r="C1322" t="s">
        <v>9</v>
      </c>
      <c r="D1322" t="s">
        <v>953</v>
      </c>
      <c r="E1322" t="b">
        <v>1</v>
      </c>
      <c r="F1322" s="24">
        <f>VLOOKUP(Table14[[#This Row],[menu_id]],Table2[#All],2,0)</f>
        <v>43560</v>
      </c>
      <c r="G1322" t="str">
        <f>VLOOKUP(Table14[[#This Row],[menu_id]],Table2[#All],3,0)</f>
        <v>12c81d9a0351</v>
      </c>
      <c r="H1322" t="str">
        <f>VLOOKUP(Table14[[#This Row],[menu_id]],Table2[#All],4,0)</f>
        <v>d7730782fbfb</v>
      </c>
      <c r="I1322">
        <f>VLOOKUP(Table14[[#This Row],[menu_id]],Table2[#All],5,0)</f>
        <v>5.75</v>
      </c>
      <c r="J1322">
        <f>VLOOKUP(Table14[[#This Row],[menu_id]],Table2[#All],6,0)</f>
        <v>10.1</v>
      </c>
      <c r="K1322" t="str">
        <f>VLOOKUP(Table14[[#This Row],[menu_id]],Table2[#All],7,0)</f>
        <v>lunch</v>
      </c>
      <c r="L1322" t="str">
        <f>VLOOKUP(Table14[[#This Row],[menu_id]],Table2[#All],8,0)</f>
        <v>Seattle</v>
      </c>
    </row>
    <row r="1323" spans="1:12" x14ac:dyDescent="0.35">
      <c r="A1323" t="s">
        <v>2761</v>
      </c>
      <c r="B1323" t="s">
        <v>627</v>
      </c>
      <c r="C1323" t="s">
        <v>9</v>
      </c>
      <c r="D1323" t="s">
        <v>2762</v>
      </c>
      <c r="E1323" t="b">
        <v>1</v>
      </c>
      <c r="F1323" s="24">
        <f>VLOOKUP(Table14[[#This Row],[menu_id]],Table2[#All],2,0)</f>
        <v>43566</v>
      </c>
      <c r="G1323" t="str">
        <f>VLOOKUP(Table14[[#This Row],[menu_id]],Table2[#All],3,0)</f>
        <v>fbeaeb353aa6</v>
      </c>
      <c r="H1323" t="str">
        <f>VLOOKUP(Table14[[#This Row],[menu_id]],Table2[#All],4,0)</f>
        <v>bedb51313ab5</v>
      </c>
      <c r="I1323">
        <f>VLOOKUP(Table14[[#This Row],[menu_id]],Table2[#All],5,0)</f>
        <v>5</v>
      </c>
      <c r="J1323">
        <f>VLOOKUP(Table14[[#This Row],[menu_id]],Table2[#All],6,0)</f>
        <v>11.5</v>
      </c>
      <c r="K1323" t="str">
        <f>VLOOKUP(Table14[[#This Row],[menu_id]],Table2[#All],7,0)</f>
        <v>lunch</v>
      </c>
      <c r="L1323" t="str">
        <f>VLOOKUP(Table14[[#This Row],[menu_id]],Table2[#All],8,0)</f>
        <v>Chicago</v>
      </c>
    </row>
    <row r="1324" spans="1:12" x14ac:dyDescent="0.35">
      <c r="A1324" t="s">
        <v>2763</v>
      </c>
      <c r="B1324" t="s">
        <v>199</v>
      </c>
      <c r="C1324" t="s">
        <v>9</v>
      </c>
      <c r="D1324" t="s">
        <v>2764</v>
      </c>
      <c r="E1324" t="b">
        <v>1</v>
      </c>
      <c r="F1324" s="24">
        <f>VLOOKUP(Table14[[#This Row],[menu_id]],Table2[#All],2,0)</f>
        <v>43558</v>
      </c>
      <c r="G1324" t="str">
        <f>VLOOKUP(Table14[[#This Row],[menu_id]],Table2[#All],3,0)</f>
        <v>8b77e4ce92ba</v>
      </c>
      <c r="H1324" t="str">
        <f>VLOOKUP(Table14[[#This Row],[menu_id]],Table2[#All],4,0)</f>
        <v>a969c477134f</v>
      </c>
      <c r="I1324">
        <f>VLOOKUP(Table14[[#This Row],[menu_id]],Table2[#All],5,0)</f>
        <v>11</v>
      </c>
      <c r="J1324">
        <f>VLOOKUP(Table14[[#This Row],[menu_id]],Table2[#All],6,0)</f>
        <v>11.5</v>
      </c>
      <c r="K1324" t="str">
        <f>VLOOKUP(Table14[[#This Row],[menu_id]],Table2[#All],7,0)</f>
        <v>lunch</v>
      </c>
      <c r="L1324" t="str">
        <f>VLOOKUP(Table14[[#This Row],[menu_id]],Table2[#All],8,0)</f>
        <v>Chicago</v>
      </c>
    </row>
    <row r="1325" spans="1:12" x14ac:dyDescent="0.35">
      <c r="A1325" t="s">
        <v>2765</v>
      </c>
      <c r="B1325" t="s">
        <v>336</v>
      </c>
      <c r="C1325" t="s">
        <v>9</v>
      </c>
      <c r="D1325" t="s">
        <v>2766</v>
      </c>
      <c r="E1325" t="b">
        <v>1</v>
      </c>
      <c r="F1325" s="24">
        <f>VLOOKUP(Table14[[#This Row],[menu_id]],Table2[#All],2,0)</f>
        <v>43556</v>
      </c>
      <c r="G1325" t="str">
        <f>VLOOKUP(Table14[[#This Row],[menu_id]],Table2[#All],3,0)</f>
        <v>41cbd225a772</v>
      </c>
      <c r="H1325" t="str">
        <f>VLOOKUP(Table14[[#This Row],[menu_id]],Table2[#All],4,0)</f>
        <v>b2ef540e3dbe</v>
      </c>
      <c r="I1325">
        <f>VLOOKUP(Table14[[#This Row],[menu_id]],Table2[#All],5,0)</f>
        <v>6.8</v>
      </c>
      <c r="J1325">
        <f>VLOOKUP(Table14[[#This Row],[menu_id]],Table2[#All],6,0)</f>
        <v>10.1</v>
      </c>
      <c r="K1325" t="str">
        <f>VLOOKUP(Table14[[#This Row],[menu_id]],Table2[#All],7,0)</f>
        <v>lunch</v>
      </c>
      <c r="L1325" t="str">
        <f>VLOOKUP(Table14[[#This Row],[menu_id]],Table2[#All],8,0)</f>
        <v>Seattle</v>
      </c>
    </row>
    <row r="1326" spans="1:12" x14ac:dyDescent="0.35">
      <c r="A1326" t="s">
        <v>2767</v>
      </c>
      <c r="B1326" t="s">
        <v>392</v>
      </c>
      <c r="C1326" t="s">
        <v>9</v>
      </c>
      <c r="D1326" t="s">
        <v>2768</v>
      </c>
      <c r="E1326" t="b">
        <v>1</v>
      </c>
      <c r="F1326" s="24">
        <f>VLOOKUP(Table14[[#This Row],[menu_id]],Table2[#All],2,0)</f>
        <v>43558</v>
      </c>
      <c r="G1326" t="str">
        <f>VLOOKUP(Table14[[#This Row],[menu_id]],Table2[#All],3,0)</f>
        <v>c596bd066504</v>
      </c>
      <c r="H1326" t="str">
        <f>VLOOKUP(Table14[[#This Row],[menu_id]],Table2[#All],4,0)</f>
        <v>dc7ee572a932</v>
      </c>
      <c r="I1326">
        <f>VLOOKUP(Table14[[#This Row],[menu_id]],Table2[#All],5,0)</f>
        <v>6.5</v>
      </c>
      <c r="J1326">
        <f>VLOOKUP(Table14[[#This Row],[menu_id]],Table2[#All],6,0)</f>
        <v>11.5</v>
      </c>
      <c r="K1326" t="str">
        <f>VLOOKUP(Table14[[#This Row],[menu_id]],Table2[#All],7,0)</f>
        <v>lunch</v>
      </c>
      <c r="L1326" t="str">
        <f>VLOOKUP(Table14[[#This Row],[menu_id]],Table2[#All],8,0)</f>
        <v>Chicago</v>
      </c>
    </row>
    <row r="1327" spans="1:12" x14ac:dyDescent="0.35">
      <c r="A1327" t="s">
        <v>2769</v>
      </c>
      <c r="B1327" t="s">
        <v>892</v>
      </c>
      <c r="C1327" t="s">
        <v>9</v>
      </c>
      <c r="D1327" t="s">
        <v>1440</v>
      </c>
      <c r="E1327" t="b">
        <v>1</v>
      </c>
      <c r="F1327" s="24">
        <f>VLOOKUP(Table14[[#This Row],[menu_id]],Table2[#All],2,0)</f>
        <v>43558</v>
      </c>
      <c r="G1327" t="str">
        <f>VLOOKUP(Table14[[#This Row],[menu_id]],Table2[#All],3,0)</f>
        <v>fe39833dec47</v>
      </c>
      <c r="H1327" t="str">
        <f>VLOOKUP(Table14[[#This Row],[menu_id]],Table2[#All],4,0)</f>
        <v>9b76fd08aabf</v>
      </c>
      <c r="I1327">
        <f>VLOOKUP(Table14[[#This Row],[menu_id]],Table2[#All],5,0)</f>
        <v>6.64</v>
      </c>
      <c r="J1327">
        <f>VLOOKUP(Table14[[#This Row],[menu_id]],Table2[#All],6,0)</f>
        <v>11.5</v>
      </c>
      <c r="K1327" t="str">
        <f>VLOOKUP(Table14[[#This Row],[menu_id]],Table2[#All],7,0)</f>
        <v>lunch</v>
      </c>
      <c r="L1327" t="str">
        <f>VLOOKUP(Table14[[#This Row],[menu_id]],Table2[#All],8,0)</f>
        <v>Chicago</v>
      </c>
    </row>
    <row r="1328" spans="1:12" x14ac:dyDescent="0.35">
      <c r="A1328" t="s">
        <v>2770</v>
      </c>
      <c r="B1328" t="s">
        <v>401</v>
      </c>
      <c r="C1328" t="s">
        <v>9</v>
      </c>
      <c r="D1328" t="s">
        <v>2771</v>
      </c>
      <c r="E1328" t="b">
        <v>1</v>
      </c>
      <c r="F1328" s="24">
        <f>VLOOKUP(Table14[[#This Row],[menu_id]],Table2[#All],2,0)</f>
        <v>43560</v>
      </c>
      <c r="G1328" t="str">
        <f>VLOOKUP(Table14[[#This Row],[menu_id]],Table2[#All],3,0)</f>
        <v>25ca004fbc86</v>
      </c>
      <c r="H1328" t="str">
        <f>VLOOKUP(Table14[[#This Row],[menu_id]],Table2[#All],4,0)</f>
        <v>a7d17284ed4d</v>
      </c>
      <c r="I1328">
        <f>VLOOKUP(Table14[[#This Row],[menu_id]],Table2[#All],5,0)</f>
        <v>4.45</v>
      </c>
      <c r="J1328">
        <f>VLOOKUP(Table14[[#This Row],[menu_id]],Table2[#All],6,0)</f>
        <v>11.5</v>
      </c>
      <c r="K1328" t="str">
        <f>VLOOKUP(Table14[[#This Row],[menu_id]],Table2[#All],7,0)</f>
        <v>lunch</v>
      </c>
      <c r="L1328" t="str">
        <f>VLOOKUP(Table14[[#This Row],[menu_id]],Table2[#All],8,0)</f>
        <v>Chicago</v>
      </c>
    </row>
    <row r="1329" spans="1:12" x14ac:dyDescent="0.35">
      <c r="A1329" t="s">
        <v>2772</v>
      </c>
      <c r="B1329" t="s">
        <v>563</v>
      </c>
      <c r="C1329" t="s">
        <v>9</v>
      </c>
      <c r="D1329" t="s">
        <v>2773</v>
      </c>
      <c r="E1329" t="b">
        <v>1</v>
      </c>
      <c r="F1329" s="24">
        <f>VLOOKUP(Table14[[#This Row],[menu_id]],Table2[#All],2,0)</f>
        <v>43567</v>
      </c>
      <c r="G1329" t="str">
        <f>VLOOKUP(Table14[[#This Row],[menu_id]],Table2[#All],3,0)</f>
        <v>7f1dfb16d132</v>
      </c>
      <c r="H1329" t="str">
        <f>VLOOKUP(Table14[[#This Row],[menu_id]],Table2[#All],4,0)</f>
        <v>2bab1f6cc3e1</v>
      </c>
      <c r="I1329">
        <f>VLOOKUP(Table14[[#This Row],[menu_id]],Table2[#All],5,0)</f>
        <v>7</v>
      </c>
      <c r="J1329">
        <f>VLOOKUP(Table14[[#This Row],[menu_id]],Table2[#All],6,0)</f>
        <v>11.5</v>
      </c>
      <c r="K1329" t="str">
        <f>VLOOKUP(Table14[[#This Row],[menu_id]],Table2[#All],7,0)</f>
        <v>lunch</v>
      </c>
      <c r="L1329" t="str">
        <f>VLOOKUP(Table14[[#This Row],[menu_id]],Table2[#All],8,0)</f>
        <v>Chicago</v>
      </c>
    </row>
    <row r="1330" spans="1:12" x14ac:dyDescent="0.35">
      <c r="A1330" t="s">
        <v>2774</v>
      </c>
      <c r="B1330" t="s">
        <v>483</v>
      </c>
      <c r="C1330" t="s">
        <v>9</v>
      </c>
      <c r="D1330" t="s">
        <v>2775</v>
      </c>
      <c r="E1330" t="b">
        <v>1</v>
      </c>
      <c r="F1330" s="24">
        <f>VLOOKUP(Table14[[#This Row],[menu_id]],Table2[#All],2,0)</f>
        <v>43560</v>
      </c>
      <c r="G1330" t="str">
        <f>VLOOKUP(Table14[[#This Row],[menu_id]],Table2[#All],3,0)</f>
        <v>e076e189d42a</v>
      </c>
      <c r="H1330" t="str">
        <f>VLOOKUP(Table14[[#This Row],[menu_id]],Table2[#All],4,0)</f>
        <v>afa55d0e0004</v>
      </c>
      <c r="I1330">
        <f>VLOOKUP(Table14[[#This Row],[menu_id]],Table2[#All],5,0)</f>
        <v>6.75</v>
      </c>
      <c r="J1330">
        <f>VLOOKUP(Table14[[#This Row],[menu_id]],Table2[#All],6,0)</f>
        <v>11.5</v>
      </c>
      <c r="K1330" t="str">
        <f>VLOOKUP(Table14[[#This Row],[menu_id]],Table2[#All],7,0)</f>
        <v>lunch</v>
      </c>
      <c r="L1330" t="str">
        <f>VLOOKUP(Table14[[#This Row],[menu_id]],Table2[#All],8,0)</f>
        <v>Chicago</v>
      </c>
    </row>
    <row r="1331" spans="1:12" x14ac:dyDescent="0.35">
      <c r="A1331" t="s">
        <v>2776</v>
      </c>
      <c r="B1331" t="s">
        <v>147</v>
      </c>
      <c r="C1331" t="s">
        <v>9</v>
      </c>
      <c r="D1331" t="s">
        <v>550</v>
      </c>
      <c r="E1331" t="b">
        <v>1</v>
      </c>
      <c r="F1331" s="24">
        <f>VLOOKUP(Table14[[#This Row],[menu_id]],Table2[#All],2,0)</f>
        <v>43567</v>
      </c>
      <c r="G1331" t="str">
        <f>VLOOKUP(Table14[[#This Row],[menu_id]],Table2[#All],3,0)</f>
        <v>fc0e92657d16</v>
      </c>
      <c r="H1331" t="str">
        <f>VLOOKUP(Table14[[#This Row],[menu_id]],Table2[#All],4,0)</f>
        <v>d7730782fbfb</v>
      </c>
      <c r="I1331">
        <f>VLOOKUP(Table14[[#This Row],[menu_id]],Table2[#All],5,0)</f>
        <v>5.75</v>
      </c>
      <c r="J1331">
        <f>VLOOKUP(Table14[[#This Row],[menu_id]],Table2[#All],6,0)</f>
        <v>10.1</v>
      </c>
      <c r="K1331" t="str">
        <f>VLOOKUP(Table14[[#This Row],[menu_id]],Table2[#All],7,0)</f>
        <v>lunch</v>
      </c>
      <c r="L1331" t="str">
        <f>VLOOKUP(Table14[[#This Row],[menu_id]],Table2[#All],8,0)</f>
        <v>Seattle</v>
      </c>
    </row>
    <row r="1332" spans="1:12" x14ac:dyDescent="0.35">
      <c r="A1332" t="s">
        <v>2777</v>
      </c>
      <c r="B1332" t="s">
        <v>20</v>
      </c>
      <c r="C1332" t="s">
        <v>9</v>
      </c>
      <c r="D1332" t="s">
        <v>2778</v>
      </c>
      <c r="E1332" t="b">
        <v>1</v>
      </c>
      <c r="F1332" s="24">
        <f>VLOOKUP(Table14[[#This Row],[menu_id]],Table2[#All],2,0)</f>
        <v>43557</v>
      </c>
      <c r="G1332" t="str">
        <f>VLOOKUP(Table14[[#This Row],[menu_id]],Table2[#All],3,0)</f>
        <v>59c228acd21f</v>
      </c>
      <c r="H1332" t="str">
        <f>VLOOKUP(Table14[[#This Row],[menu_id]],Table2[#All],4,0)</f>
        <v>ffcff44b013c</v>
      </c>
      <c r="I1332">
        <f>VLOOKUP(Table14[[#This Row],[menu_id]],Table2[#All],5,0)</f>
        <v>5.25</v>
      </c>
      <c r="J1332">
        <f>VLOOKUP(Table14[[#This Row],[menu_id]],Table2[#All],6,0)</f>
        <v>10.1</v>
      </c>
      <c r="K1332" t="str">
        <f>VLOOKUP(Table14[[#This Row],[menu_id]],Table2[#All],7,0)</f>
        <v>lunch</v>
      </c>
      <c r="L1332" t="str">
        <f>VLOOKUP(Table14[[#This Row],[menu_id]],Table2[#All],8,0)</f>
        <v>Seattle</v>
      </c>
    </row>
    <row r="1333" spans="1:12" x14ac:dyDescent="0.35">
      <c r="A1333" t="s">
        <v>2779</v>
      </c>
      <c r="B1333" t="s">
        <v>627</v>
      </c>
      <c r="C1333" t="s">
        <v>9</v>
      </c>
      <c r="D1333" t="s">
        <v>2199</v>
      </c>
      <c r="E1333" t="b">
        <v>1</v>
      </c>
      <c r="F1333" s="24">
        <f>VLOOKUP(Table14[[#This Row],[menu_id]],Table2[#All],2,0)</f>
        <v>43566</v>
      </c>
      <c r="G1333" t="str">
        <f>VLOOKUP(Table14[[#This Row],[menu_id]],Table2[#All],3,0)</f>
        <v>fbeaeb353aa6</v>
      </c>
      <c r="H1333" t="str">
        <f>VLOOKUP(Table14[[#This Row],[menu_id]],Table2[#All],4,0)</f>
        <v>bedb51313ab5</v>
      </c>
      <c r="I1333">
        <f>VLOOKUP(Table14[[#This Row],[menu_id]],Table2[#All],5,0)</f>
        <v>5</v>
      </c>
      <c r="J1333">
        <f>VLOOKUP(Table14[[#This Row],[menu_id]],Table2[#All],6,0)</f>
        <v>11.5</v>
      </c>
      <c r="K1333" t="str">
        <f>VLOOKUP(Table14[[#This Row],[menu_id]],Table2[#All],7,0)</f>
        <v>lunch</v>
      </c>
      <c r="L1333" t="str">
        <f>VLOOKUP(Table14[[#This Row],[menu_id]],Table2[#All],8,0)</f>
        <v>Chicago</v>
      </c>
    </row>
    <row r="1334" spans="1:12" x14ac:dyDescent="0.35">
      <c r="A1334" t="s">
        <v>2780</v>
      </c>
      <c r="B1334" t="s">
        <v>12</v>
      </c>
      <c r="C1334" t="s">
        <v>9</v>
      </c>
      <c r="D1334" t="s">
        <v>2781</v>
      </c>
      <c r="E1334" t="b">
        <v>1</v>
      </c>
      <c r="F1334" s="24">
        <f>VLOOKUP(Table14[[#This Row],[menu_id]],Table2[#All],2,0)</f>
        <v>43565</v>
      </c>
      <c r="G1334" t="str">
        <f>VLOOKUP(Table14[[#This Row],[menu_id]],Table2[#All],3,0)</f>
        <v>a96bf3d329be</v>
      </c>
      <c r="H1334" t="str">
        <f>VLOOKUP(Table14[[#This Row],[menu_id]],Table2[#All],4,0)</f>
        <v>b2ef540e3dbe</v>
      </c>
      <c r="I1334">
        <f>VLOOKUP(Table14[[#This Row],[menu_id]],Table2[#All],5,0)</f>
        <v>6.8</v>
      </c>
      <c r="J1334">
        <f>VLOOKUP(Table14[[#This Row],[menu_id]],Table2[#All],6,0)</f>
        <v>10.1</v>
      </c>
      <c r="K1334" t="str">
        <f>VLOOKUP(Table14[[#This Row],[menu_id]],Table2[#All],7,0)</f>
        <v>lunch</v>
      </c>
      <c r="L1334" t="str">
        <f>VLOOKUP(Table14[[#This Row],[menu_id]],Table2[#All],8,0)</f>
        <v>Seattle</v>
      </c>
    </row>
    <row r="1335" spans="1:12" x14ac:dyDescent="0.35">
      <c r="A1335" t="s">
        <v>2782</v>
      </c>
      <c r="B1335" t="s">
        <v>375</v>
      </c>
      <c r="C1335" t="s">
        <v>9</v>
      </c>
      <c r="D1335" t="s">
        <v>127</v>
      </c>
      <c r="E1335" t="b">
        <v>1</v>
      </c>
      <c r="F1335" s="24">
        <f>VLOOKUP(Table14[[#This Row],[menu_id]],Table2[#All],2,0)</f>
        <v>43566</v>
      </c>
      <c r="G1335" t="str">
        <f>VLOOKUP(Table14[[#This Row],[menu_id]],Table2[#All],3,0)</f>
        <v>1670a5c33856</v>
      </c>
      <c r="H1335" t="str">
        <f>VLOOKUP(Table14[[#This Row],[menu_id]],Table2[#All],4,0)</f>
        <v>ffcff44b013c</v>
      </c>
      <c r="I1335">
        <f>VLOOKUP(Table14[[#This Row],[menu_id]],Table2[#All],5,0)</f>
        <v>6.25</v>
      </c>
      <c r="J1335">
        <f>VLOOKUP(Table14[[#This Row],[menu_id]],Table2[#All],6,0)</f>
        <v>10.1</v>
      </c>
      <c r="K1335" t="str">
        <f>VLOOKUP(Table14[[#This Row],[menu_id]],Table2[#All],7,0)</f>
        <v>lunch</v>
      </c>
      <c r="L1335" t="str">
        <f>VLOOKUP(Table14[[#This Row],[menu_id]],Table2[#All],8,0)</f>
        <v>Seattle</v>
      </c>
    </row>
    <row r="1336" spans="1:12" x14ac:dyDescent="0.35">
      <c r="A1336" t="s">
        <v>2783</v>
      </c>
      <c r="B1336" t="s">
        <v>68</v>
      </c>
      <c r="C1336" t="s">
        <v>9</v>
      </c>
      <c r="D1336" t="s">
        <v>2784</v>
      </c>
      <c r="E1336" t="b">
        <v>1</v>
      </c>
      <c r="F1336" s="24">
        <f>VLOOKUP(Table14[[#This Row],[menu_id]],Table2[#All],2,0)</f>
        <v>43560</v>
      </c>
      <c r="G1336" t="str">
        <f>VLOOKUP(Table14[[#This Row],[menu_id]],Table2[#All],3,0)</f>
        <v>f89ec17a8f5f</v>
      </c>
      <c r="H1336" t="str">
        <f>VLOOKUP(Table14[[#This Row],[menu_id]],Table2[#All],4,0)</f>
        <v>a06b1ea8c279</v>
      </c>
      <c r="I1336">
        <f>VLOOKUP(Table14[[#This Row],[menu_id]],Table2[#All],5,0)</f>
        <v>6.8</v>
      </c>
      <c r="J1336">
        <f>VLOOKUP(Table14[[#This Row],[menu_id]],Table2[#All],6,0)</f>
        <v>10.1</v>
      </c>
      <c r="K1336" t="str">
        <f>VLOOKUP(Table14[[#This Row],[menu_id]],Table2[#All],7,0)</f>
        <v>lunch</v>
      </c>
      <c r="L1336" t="str">
        <f>VLOOKUP(Table14[[#This Row],[menu_id]],Table2[#All],8,0)</f>
        <v>Seattle</v>
      </c>
    </row>
    <row r="1337" spans="1:12" x14ac:dyDescent="0.35">
      <c r="A1337" t="s">
        <v>2785</v>
      </c>
      <c r="B1337" t="s">
        <v>46</v>
      </c>
      <c r="C1337" t="s">
        <v>9</v>
      </c>
      <c r="D1337" t="s">
        <v>2786</v>
      </c>
      <c r="E1337" t="b">
        <v>1</v>
      </c>
      <c r="F1337" s="24">
        <f>VLOOKUP(Table14[[#This Row],[menu_id]],Table2[#All],2,0)</f>
        <v>43566</v>
      </c>
      <c r="G1337" t="str">
        <f>VLOOKUP(Table14[[#This Row],[menu_id]],Table2[#All],3,0)</f>
        <v>418ef21ccc73</v>
      </c>
      <c r="H1337" t="str">
        <f>VLOOKUP(Table14[[#This Row],[menu_id]],Table2[#All],4,0)</f>
        <v>76e224451ab7</v>
      </c>
      <c r="I1337">
        <f>VLOOKUP(Table14[[#This Row],[menu_id]],Table2[#All],5,0)</f>
        <v>5.5</v>
      </c>
      <c r="J1337">
        <f>VLOOKUP(Table14[[#This Row],[menu_id]],Table2[#All],6,0)</f>
        <v>10.1</v>
      </c>
      <c r="K1337" t="str">
        <f>VLOOKUP(Table14[[#This Row],[menu_id]],Table2[#All],7,0)</f>
        <v>lunch</v>
      </c>
      <c r="L1337" t="str">
        <f>VLOOKUP(Table14[[#This Row],[menu_id]],Table2[#All],8,0)</f>
        <v>Seattle</v>
      </c>
    </row>
    <row r="1338" spans="1:12" x14ac:dyDescent="0.35">
      <c r="A1338" t="s">
        <v>2787</v>
      </c>
      <c r="B1338" t="s">
        <v>175</v>
      </c>
      <c r="C1338" t="s">
        <v>9</v>
      </c>
      <c r="D1338" t="s">
        <v>2788</v>
      </c>
      <c r="E1338" t="b">
        <v>1</v>
      </c>
      <c r="F1338" s="24">
        <f>VLOOKUP(Table14[[#This Row],[menu_id]],Table2[#All],2,0)</f>
        <v>43556</v>
      </c>
      <c r="G1338" t="str">
        <f>VLOOKUP(Table14[[#This Row],[menu_id]],Table2[#All],3,0)</f>
        <v>aea08a81b9f2</v>
      </c>
      <c r="H1338" t="str">
        <f>VLOOKUP(Table14[[#This Row],[menu_id]],Table2[#All],4,0)</f>
        <v>a969c477134f</v>
      </c>
      <c r="I1338">
        <f>VLOOKUP(Table14[[#This Row],[menu_id]],Table2[#All],5,0)</f>
        <v>11</v>
      </c>
      <c r="J1338">
        <f>VLOOKUP(Table14[[#This Row],[menu_id]],Table2[#All],6,0)</f>
        <v>11.5</v>
      </c>
      <c r="K1338" t="str">
        <f>VLOOKUP(Table14[[#This Row],[menu_id]],Table2[#All],7,0)</f>
        <v>lunch</v>
      </c>
      <c r="L1338" t="str">
        <f>VLOOKUP(Table14[[#This Row],[menu_id]],Table2[#All],8,0)</f>
        <v>Chicago</v>
      </c>
    </row>
    <row r="1339" spans="1:12" x14ac:dyDescent="0.35">
      <c r="A1339" t="s">
        <v>2789</v>
      </c>
      <c r="B1339" t="s">
        <v>23</v>
      </c>
      <c r="C1339" t="s">
        <v>9</v>
      </c>
      <c r="D1339" t="s">
        <v>2790</v>
      </c>
      <c r="E1339" t="b">
        <v>1</v>
      </c>
      <c r="F1339" s="24">
        <f>VLOOKUP(Table14[[#This Row],[menu_id]],Table2[#All],2,0)</f>
        <v>43558</v>
      </c>
      <c r="G1339" t="str">
        <f>VLOOKUP(Table14[[#This Row],[menu_id]],Table2[#All],3,0)</f>
        <v>eae2c55ae732</v>
      </c>
      <c r="H1339" t="str">
        <f>VLOOKUP(Table14[[#This Row],[menu_id]],Table2[#All],4,0)</f>
        <v>d79e3f439363</v>
      </c>
      <c r="I1339">
        <f>VLOOKUP(Table14[[#This Row],[menu_id]],Table2[#All],5,0)</f>
        <v>4.5</v>
      </c>
      <c r="J1339">
        <f>VLOOKUP(Table14[[#This Row],[menu_id]],Table2[#All],6,0)</f>
        <v>10.1</v>
      </c>
      <c r="K1339" t="str">
        <f>VLOOKUP(Table14[[#This Row],[menu_id]],Table2[#All],7,0)</f>
        <v>lunch</v>
      </c>
      <c r="L1339" t="str">
        <f>VLOOKUP(Table14[[#This Row],[menu_id]],Table2[#All],8,0)</f>
        <v>Seattle</v>
      </c>
    </row>
    <row r="1340" spans="1:12" x14ac:dyDescent="0.35">
      <c r="A1340" t="s">
        <v>2791</v>
      </c>
      <c r="B1340" t="s">
        <v>508</v>
      </c>
      <c r="C1340" t="s">
        <v>9</v>
      </c>
      <c r="D1340" t="s">
        <v>2792</v>
      </c>
      <c r="E1340" t="b">
        <v>1</v>
      </c>
      <c r="F1340" s="24">
        <f>VLOOKUP(Table14[[#This Row],[menu_id]],Table2[#All],2,0)</f>
        <v>43557</v>
      </c>
      <c r="G1340" t="str">
        <f>VLOOKUP(Table14[[#This Row],[menu_id]],Table2[#All],3,0)</f>
        <v>adcb80ca9872</v>
      </c>
      <c r="H1340" t="str">
        <f>VLOOKUP(Table14[[#This Row],[menu_id]],Table2[#All],4,0)</f>
        <v>7d8b8e0a0ebb</v>
      </c>
      <c r="I1340">
        <f>VLOOKUP(Table14[[#This Row],[menu_id]],Table2[#All],5,0)</f>
        <v>5.5</v>
      </c>
      <c r="J1340">
        <f>VLOOKUP(Table14[[#This Row],[menu_id]],Table2[#All],6,0)</f>
        <v>10.1</v>
      </c>
      <c r="K1340" t="str">
        <f>VLOOKUP(Table14[[#This Row],[menu_id]],Table2[#All],7,0)</f>
        <v>lunch</v>
      </c>
      <c r="L1340" t="str">
        <f>VLOOKUP(Table14[[#This Row],[menu_id]],Table2[#All],8,0)</f>
        <v>Seattle</v>
      </c>
    </row>
    <row r="1341" spans="1:12" x14ac:dyDescent="0.35">
      <c r="A1341" t="s">
        <v>2793</v>
      </c>
      <c r="B1341" t="s">
        <v>52</v>
      </c>
      <c r="C1341" t="s">
        <v>9</v>
      </c>
      <c r="D1341" t="s">
        <v>2794</v>
      </c>
      <c r="E1341" t="b">
        <v>1</v>
      </c>
      <c r="F1341" s="24">
        <f>VLOOKUP(Table14[[#This Row],[menu_id]],Table2[#All],2,0)</f>
        <v>43557</v>
      </c>
      <c r="G1341" t="str">
        <f>VLOOKUP(Table14[[#This Row],[menu_id]],Table2[#All],3,0)</f>
        <v>99dbc3b2d75c</v>
      </c>
      <c r="H1341" t="str">
        <f>VLOOKUP(Table14[[#This Row],[menu_id]],Table2[#All],4,0)</f>
        <v>d7730782fbfb</v>
      </c>
      <c r="I1341">
        <f>VLOOKUP(Table14[[#This Row],[menu_id]],Table2[#All],5,0)</f>
        <v>5.75</v>
      </c>
      <c r="J1341">
        <f>VLOOKUP(Table14[[#This Row],[menu_id]],Table2[#All],6,0)</f>
        <v>10.1</v>
      </c>
      <c r="K1341" t="str">
        <f>VLOOKUP(Table14[[#This Row],[menu_id]],Table2[#All],7,0)</f>
        <v>lunch</v>
      </c>
      <c r="L1341" t="str">
        <f>VLOOKUP(Table14[[#This Row],[menu_id]],Table2[#All],8,0)</f>
        <v>Seattle</v>
      </c>
    </row>
    <row r="1342" spans="1:12" x14ac:dyDescent="0.35">
      <c r="A1342" t="s">
        <v>2795</v>
      </c>
      <c r="B1342" t="s">
        <v>268</v>
      </c>
      <c r="C1342" t="s">
        <v>9</v>
      </c>
      <c r="D1342" t="s">
        <v>2558</v>
      </c>
      <c r="E1342" t="b">
        <v>1</v>
      </c>
      <c r="F1342" s="24">
        <f>VLOOKUP(Table14[[#This Row],[menu_id]],Table2[#All],2,0)</f>
        <v>43565</v>
      </c>
      <c r="G1342" t="str">
        <f>VLOOKUP(Table14[[#This Row],[menu_id]],Table2[#All],3,0)</f>
        <v>91ab55042ff7</v>
      </c>
      <c r="H1342" t="str">
        <f>VLOOKUP(Table14[[#This Row],[menu_id]],Table2[#All],4,0)</f>
        <v>07ede05a2f51</v>
      </c>
      <c r="I1342">
        <f>VLOOKUP(Table14[[#This Row],[menu_id]],Table2[#All],5,0)</f>
        <v>5</v>
      </c>
      <c r="J1342">
        <f>VLOOKUP(Table14[[#This Row],[menu_id]],Table2[#All],6,0)</f>
        <v>10.1</v>
      </c>
      <c r="K1342" t="str">
        <f>VLOOKUP(Table14[[#This Row],[menu_id]],Table2[#All],7,0)</f>
        <v>lunch</v>
      </c>
      <c r="L1342" t="str">
        <f>VLOOKUP(Table14[[#This Row],[menu_id]],Table2[#All],8,0)</f>
        <v>Seattle</v>
      </c>
    </row>
    <row r="1343" spans="1:12" x14ac:dyDescent="0.35">
      <c r="A1343" t="s">
        <v>2796</v>
      </c>
      <c r="B1343" t="s">
        <v>368</v>
      </c>
      <c r="C1343" t="s">
        <v>9</v>
      </c>
      <c r="D1343" t="s">
        <v>316</v>
      </c>
      <c r="E1343" t="b">
        <v>1</v>
      </c>
      <c r="F1343" s="24">
        <f>VLOOKUP(Table14[[#This Row],[menu_id]],Table2[#All],2,0)</f>
        <v>43557</v>
      </c>
      <c r="G1343" t="str">
        <f>VLOOKUP(Table14[[#This Row],[menu_id]],Table2[#All],3,0)</f>
        <v>af34b5c605e8</v>
      </c>
      <c r="H1343" t="str">
        <f>VLOOKUP(Table14[[#This Row],[menu_id]],Table2[#All],4,0)</f>
        <v>55029fc1d377</v>
      </c>
      <c r="I1343">
        <f>VLOOKUP(Table14[[#This Row],[menu_id]],Table2[#All],5,0)</f>
        <v>4</v>
      </c>
      <c r="J1343">
        <f>VLOOKUP(Table14[[#This Row],[menu_id]],Table2[#All],6,0)</f>
        <v>11.5</v>
      </c>
      <c r="K1343" t="str">
        <f>VLOOKUP(Table14[[#This Row],[menu_id]],Table2[#All],7,0)</f>
        <v>lunch</v>
      </c>
      <c r="L1343" t="str">
        <f>VLOOKUP(Table14[[#This Row],[menu_id]],Table2[#All],8,0)</f>
        <v>Chicago</v>
      </c>
    </row>
    <row r="1344" spans="1:12" x14ac:dyDescent="0.35">
      <c r="A1344" t="s">
        <v>2797</v>
      </c>
      <c r="B1344" t="s">
        <v>62</v>
      </c>
      <c r="C1344" t="s">
        <v>9</v>
      </c>
      <c r="D1344" t="s">
        <v>1417</v>
      </c>
      <c r="E1344" t="b">
        <v>1</v>
      </c>
      <c r="F1344" s="24">
        <f>VLOOKUP(Table14[[#This Row],[menu_id]],Table2[#All],2,0)</f>
        <v>43563</v>
      </c>
      <c r="G1344" t="str">
        <f>VLOOKUP(Table14[[#This Row],[menu_id]],Table2[#All],3,0)</f>
        <v>3e9b2a352a3a</v>
      </c>
      <c r="H1344" t="str">
        <f>VLOOKUP(Table14[[#This Row],[menu_id]],Table2[#All],4,0)</f>
        <v>af725ef93704</v>
      </c>
      <c r="I1344">
        <f>VLOOKUP(Table14[[#This Row],[menu_id]],Table2[#All],5,0)</f>
        <v>5.5</v>
      </c>
      <c r="J1344">
        <f>VLOOKUP(Table14[[#This Row],[menu_id]],Table2[#All],6,0)</f>
        <v>10.1</v>
      </c>
      <c r="K1344" t="str">
        <f>VLOOKUP(Table14[[#This Row],[menu_id]],Table2[#All],7,0)</f>
        <v>lunch</v>
      </c>
      <c r="L1344" t="str">
        <f>VLOOKUP(Table14[[#This Row],[menu_id]],Table2[#All],8,0)</f>
        <v>Seattle</v>
      </c>
    </row>
    <row r="1345" spans="1:12" x14ac:dyDescent="0.35">
      <c r="A1345" t="s">
        <v>2798</v>
      </c>
      <c r="B1345" t="s">
        <v>375</v>
      </c>
      <c r="C1345" t="s">
        <v>9</v>
      </c>
      <c r="D1345" t="s">
        <v>2799</v>
      </c>
      <c r="E1345" t="b">
        <v>1</v>
      </c>
      <c r="F1345" s="24">
        <f>VLOOKUP(Table14[[#This Row],[menu_id]],Table2[#All],2,0)</f>
        <v>43566</v>
      </c>
      <c r="G1345" t="str">
        <f>VLOOKUP(Table14[[#This Row],[menu_id]],Table2[#All],3,0)</f>
        <v>1670a5c33856</v>
      </c>
      <c r="H1345" t="str">
        <f>VLOOKUP(Table14[[#This Row],[menu_id]],Table2[#All],4,0)</f>
        <v>ffcff44b013c</v>
      </c>
      <c r="I1345">
        <f>VLOOKUP(Table14[[#This Row],[menu_id]],Table2[#All],5,0)</f>
        <v>6.25</v>
      </c>
      <c r="J1345">
        <f>VLOOKUP(Table14[[#This Row],[menu_id]],Table2[#All],6,0)</f>
        <v>10.1</v>
      </c>
      <c r="K1345" t="str">
        <f>VLOOKUP(Table14[[#This Row],[menu_id]],Table2[#All],7,0)</f>
        <v>lunch</v>
      </c>
      <c r="L1345" t="str">
        <f>VLOOKUP(Table14[[#This Row],[menu_id]],Table2[#All],8,0)</f>
        <v>Seattle</v>
      </c>
    </row>
    <row r="1346" spans="1:12" x14ac:dyDescent="0.35">
      <c r="A1346" t="s">
        <v>2800</v>
      </c>
      <c r="B1346" t="s">
        <v>202</v>
      </c>
      <c r="C1346" t="s">
        <v>9</v>
      </c>
      <c r="D1346" t="s">
        <v>2801</v>
      </c>
      <c r="E1346" t="b">
        <v>1</v>
      </c>
      <c r="F1346" s="24">
        <f>VLOOKUP(Table14[[#This Row],[menu_id]],Table2[#All],2,0)</f>
        <v>43563</v>
      </c>
      <c r="G1346" t="str">
        <f>VLOOKUP(Table14[[#This Row],[menu_id]],Table2[#All],3,0)</f>
        <v>edfff5bf01fa</v>
      </c>
      <c r="H1346" t="str">
        <f>VLOOKUP(Table14[[#This Row],[menu_id]],Table2[#All],4,0)</f>
        <v>8537e1327cdb</v>
      </c>
      <c r="I1346">
        <f>VLOOKUP(Table14[[#This Row],[menu_id]],Table2[#All],5,0)</f>
        <v>4.95</v>
      </c>
      <c r="J1346">
        <f>VLOOKUP(Table14[[#This Row],[menu_id]],Table2[#All],6,0)</f>
        <v>10.1</v>
      </c>
      <c r="K1346" t="str">
        <f>VLOOKUP(Table14[[#This Row],[menu_id]],Table2[#All],7,0)</f>
        <v>lunch</v>
      </c>
      <c r="L1346" t="str">
        <f>VLOOKUP(Table14[[#This Row],[menu_id]],Table2[#All],8,0)</f>
        <v>Seattle</v>
      </c>
    </row>
    <row r="1347" spans="1:12" x14ac:dyDescent="0.35">
      <c r="A1347" t="s">
        <v>2802</v>
      </c>
      <c r="B1347" t="s">
        <v>112</v>
      </c>
      <c r="C1347" t="s">
        <v>9</v>
      </c>
      <c r="D1347" t="s">
        <v>1972</v>
      </c>
      <c r="E1347" t="b">
        <v>1</v>
      </c>
      <c r="F1347" s="24">
        <f>VLOOKUP(Table14[[#This Row],[menu_id]],Table2[#All],2,0)</f>
        <v>43564</v>
      </c>
      <c r="G1347" t="str">
        <f>VLOOKUP(Table14[[#This Row],[menu_id]],Table2[#All],3,0)</f>
        <v>5b78a469f6af</v>
      </c>
      <c r="H1347" t="str">
        <f>VLOOKUP(Table14[[#This Row],[menu_id]],Table2[#All],4,0)</f>
        <v>afa55d0e0004</v>
      </c>
      <c r="I1347">
        <f>VLOOKUP(Table14[[#This Row],[menu_id]],Table2[#All],5,0)</f>
        <v>5.99</v>
      </c>
      <c r="J1347">
        <f>VLOOKUP(Table14[[#This Row],[menu_id]],Table2[#All],6,0)</f>
        <v>11.5</v>
      </c>
      <c r="K1347" t="str">
        <f>VLOOKUP(Table14[[#This Row],[menu_id]],Table2[#All],7,0)</f>
        <v>lunch</v>
      </c>
      <c r="L1347" t="str">
        <f>VLOOKUP(Table14[[#This Row],[menu_id]],Table2[#All],8,0)</f>
        <v>Chicago</v>
      </c>
    </row>
    <row r="1348" spans="1:12" x14ac:dyDescent="0.35">
      <c r="A1348" t="s">
        <v>2803</v>
      </c>
      <c r="B1348" t="s">
        <v>52</v>
      </c>
      <c r="C1348" t="s">
        <v>9</v>
      </c>
      <c r="D1348" t="s">
        <v>2804</v>
      </c>
      <c r="E1348" t="b">
        <v>1</v>
      </c>
      <c r="F1348" s="24">
        <f>VLOOKUP(Table14[[#This Row],[menu_id]],Table2[#All],2,0)</f>
        <v>43557</v>
      </c>
      <c r="G1348" t="str">
        <f>VLOOKUP(Table14[[#This Row],[menu_id]],Table2[#All],3,0)</f>
        <v>99dbc3b2d75c</v>
      </c>
      <c r="H1348" t="str">
        <f>VLOOKUP(Table14[[#This Row],[menu_id]],Table2[#All],4,0)</f>
        <v>d7730782fbfb</v>
      </c>
      <c r="I1348">
        <f>VLOOKUP(Table14[[#This Row],[menu_id]],Table2[#All],5,0)</f>
        <v>5.75</v>
      </c>
      <c r="J1348">
        <f>VLOOKUP(Table14[[#This Row],[menu_id]],Table2[#All],6,0)</f>
        <v>10.1</v>
      </c>
      <c r="K1348" t="str">
        <f>VLOOKUP(Table14[[#This Row],[menu_id]],Table2[#All],7,0)</f>
        <v>lunch</v>
      </c>
      <c r="L1348" t="str">
        <f>VLOOKUP(Table14[[#This Row],[menu_id]],Table2[#All],8,0)</f>
        <v>Seattle</v>
      </c>
    </row>
    <row r="1349" spans="1:12" x14ac:dyDescent="0.35">
      <c r="A1349" t="s">
        <v>2805</v>
      </c>
      <c r="B1349" t="s">
        <v>437</v>
      </c>
      <c r="C1349" t="s">
        <v>9</v>
      </c>
      <c r="D1349" t="s">
        <v>2806</v>
      </c>
      <c r="E1349" t="b">
        <v>1</v>
      </c>
      <c r="F1349" s="24">
        <f>VLOOKUP(Table14[[#This Row],[menu_id]],Table2[#All],2,0)</f>
        <v>43565</v>
      </c>
      <c r="G1349" t="str">
        <f>VLOOKUP(Table14[[#This Row],[menu_id]],Table2[#All],3,0)</f>
        <v>56e430d2a490</v>
      </c>
      <c r="H1349" t="str">
        <f>VLOOKUP(Table14[[#This Row],[menu_id]],Table2[#All],4,0)</f>
        <v>4c9c18f960f7</v>
      </c>
      <c r="I1349">
        <f>VLOOKUP(Table14[[#This Row],[menu_id]],Table2[#All],5,0)</f>
        <v>6.75</v>
      </c>
      <c r="J1349">
        <f>VLOOKUP(Table14[[#This Row],[menu_id]],Table2[#All],6,0)</f>
        <v>10.1</v>
      </c>
      <c r="K1349" t="str">
        <f>VLOOKUP(Table14[[#This Row],[menu_id]],Table2[#All],7,0)</f>
        <v>lunch</v>
      </c>
      <c r="L1349" t="str">
        <f>VLOOKUP(Table14[[#This Row],[menu_id]],Table2[#All],8,0)</f>
        <v>Seattle</v>
      </c>
    </row>
    <row r="1350" spans="1:12" x14ac:dyDescent="0.35">
      <c r="A1350" t="s">
        <v>2807</v>
      </c>
      <c r="B1350" t="s">
        <v>57</v>
      </c>
      <c r="C1350" t="s">
        <v>9</v>
      </c>
      <c r="D1350" t="s">
        <v>2808</v>
      </c>
      <c r="E1350" t="b">
        <v>1</v>
      </c>
      <c r="F1350" s="24">
        <f>VLOOKUP(Table14[[#This Row],[menu_id]],Table2[#All],2,0)</f>
        <v>43567</v>
      </c>
      <c r="G1350" t="str">
        <f>VLOOKUP(Table14[[#This Row],[menu_id]],Table2[#All],3,0)</f>
        <v>e40c412711c8</v>
      </c>
      <c r="H1350" t="str">
        <f>VLOOKUP(Table14[[#This Row],[menu_id]],Table2[#All],4,0)</f>
        <v>af725ef93704</v>
      </c>
      <c r="I1350">
        <f>VLOOKUP(Table14[[#This Row],[menu_id]],Table2[#All],5,0)</f>
        <v>5.5</v>
      </c>
      <c r="J1350">
        <f>VLOOKUP(Table14[[#This Row],[menu_id]],Table2[#All],6,0)</f>
        <v>10.1</v>
      </c>
      <c r="K1350" t="str">
        <f>VLOOKUP(Table14[[#This Row],[menu_id]],Table2[#All],7,0)</f>
        <v>lunch</v>
      </c>
      <c r="L1350" t="str">
        <f>VLOOKUP(Table14[[#This Row],[menu_id]],Table2[#All],8,0)</f>
        <v>Seattle</v>
      </c>
    </row>
    <row r="1351" spans="1:12" x14ac:dyDescent="0.35">
      <c r="A1351" t="s">
        <v>2809</v>
      </c>
      <c r="B1351" t="s">
        <v>192</v>
      </c>
      <c r="C1351" t="s">
        <v>9</v>
      </c>
      <c r="D1351" t="s">
        <v>2810</v>
      </c>
      <c r="E1351" t="b">
        <v>1</v>
      </c>
      <c r="F1351" s="24">
        <f>VLOOKUP(Table14[[#This Row],[menu_id]],Table2[#All],2,0)</f>
        <v>43566</v>
      </c>
      <c r="G1351" t="str">
        <f>VLOOKUP(Table14[[#This Row],[menu_id]],Table2[#All],3,0)</f>
        <v>a344675dde7b</v>
      </c>
      <c r="H1351" t="str">
        <f>VLOOKUP(Table14[[#This Row],[menu_id]],Table2[#All],4,0)</f>
        <v>0089c404e5a2</v>
      </c>
      <c r="I1351">
        <f>VLOOKUP(Table14[[#This Row],[menu_id]],Table2[#All],5,0)</f>
        <v>6</v>
      </c>
      <c r="J1351">
        <f>VLOOKUP(Table14[[#This Row],[menu_id]],Table2[#All],6,0)</f>
        <v>10.1</v>
      </c>
      <c r="K1351" t="str">
        <f>VLOOKUP(Table14[[#This Row],[menu_id]],Table2[#All],7,0)</f>
        <v>lunch</v>
      </c>
      <c r="L1351" t="str">
        <f>VLOOKUP(Table14[[#This Row],[menu_id]],Table2[#All],8,0)</f>
        <v>Seattle</v>
      </c>
    </row>
    <row r="1352" spans="1:12" x14ac:dyDescent="0.35">
      <c r="A1352" t="s">
        <v>2811</v>
      </c>
      <c r="B1352" t="s">
        <v>134</v>
      </c>
      <c r="C1352" t="s">
        <v>9</v>
      </c>
      <c r="D1352" t="s">
        <v>2812</v>
      </c>
      <c r="E1352" t="b">
        <v>1</v>
      </c>
      <c r="F1352" s="24">
        <f>VLOOKUP(Table14[[#This Row],[menu_id]],Table2[#All],2,0)</f>
        <v>43559</v>
      </c>
      <c r="G1352" t="str">
        <f>VLOOKUP(Table14[[#This Row],[menu_id]],Table2[#All],3,0)</f>
        <v>4e1ff031d14e</v>
      </c>
      <c r="H1352" t="str">
        <f>VLOOKUP(Table14[[#This Row],[menu_id]],Table2[#All],4,0)</f>
        <v>d7730782fbfb</v>
      </c>
      <c r="I1352">
        <f>VLOOKUP(Table14[[#This Row],[menu_id]],Table2[#All],5,0)</f>
        <v>5.75</v>
      </c>
      <c r="J1352">
        <f>VLOOKUP(Table14[[#This Row],[menu_id]],Table2[#All],6,0)</f>
        <v>10.1</v>
      </c>
      <c r="K1352" t="str">
        <f>VLOOKUP(Table14[[#This Row],[menu_id]],Table2[#All],7,0)</f>
        <v>lunch</v>
      </c>
      <c r="L1352" t="str">
        <f>VLOOKUP(Table14[[#This Row],[menu_id]],Table2[#All],8,0)</f>
        <v>Seattle</v>
      </c>
    </row>
    <row r="1353" spans="1:12" x14ac:dyDescent="0.35">
      <c r="A1353" t="s">
        <v>2813</v>
      </c>
      <c r="B1353" t="s">
        <v>351</v>
      </c>
      <c r="C1353" t="s">
        <v>9</v>
      </c>
      <c r="D1353" t="s">
        <v>2814</v>
      </c>
      <c r="E1353" t="b">
        <v>1</v>
      </c>
      <c r="F1353" s="24">
        <f>VLOOKUP(Table14[[#This Row],[menu_id]],Table2[#All],2,0)</f>
        <v>43558</v>
      </c>
      <c r="G1353" t="str">
        <f>VLOOKUP(Table14[[#This Row],[menu_id]],Table2[#All],3,0)</f>
        <v>68077af5e4f1</v>
      </c>
      <c r="H1353" t="str">
        <f>VLOOKUP(Table14[[#This Row],[menu_id]],Table2[#All],4,0)</f>
        <v>33da060b427a</v>
      </c>
      <c r="I1353">
        <f>VLOOKUP(Table14[[#This Row],[menu_id]],Table2[#All],5,0)</f>
        <v>5.75</v>
      </c>
      <c r="J1353">
        <f>VLOOKUP(Table14[[#This Row],[menu_id]],Table2[#All],6,0)</f>
        <v>10.1</v>
      </c>
      <c r="K1353" t="str">
        <f>VLOOKUP(Table14[[#This Row],[menu_id]],Table2[#All],7,0)</f>
        <v>lunch</v>
      </c>
      <c r="L1353" t="str">
        <f>VLOOKUP(Table14[[#This Row],[menu_id]],Table2[#All],8,0)</f>
        <v>Seattle</v>
      </c>
    </row>
    <row r="1354" spans="1:12" x14ac:dyDescent="0.35">
      <c r="A1354" t="s">
        <v>2815</v>
      </c>
      <c r="B1354" t="s">
        <v>16</v>
      </c>
      <c r="C1354" t="s">
        <v>9</v>
      </c>
      <c r="D1354" t="s">
        <v>2816</v>
      </c>
      <c r="E1354" t="b">
        <v>1</v>
      </c>
      <c r="F1354" s="24">
        <f>VLOOKUP(Table14[[#This Row],[menu_id]],Table2[#All],2,0)</f>
        <v>43567</v>
      </c>
      <c r="G1354" t="str">
        <f>VLOOKUP(Table14[[#This Row],[menu_id]],Table2[#All],3,0)</f>
        <v>3e16e1213da0</v>
      </c>
      <c r="H1354" t="str">
        <f>VLOOKUP(Table14[[#This Row],[menu_id]],Table2[#All],4,0)</f>
        <v>a9974f64e053</v>
      </c>
      <c r="I1354">
        <f>VLOOKUP(Table14[[#This Row],[menu_id]],Table2[#All],5,0)</f>
        <v>4.95</v>
      </c>
      <c r="J1354">
        <f>VLOOKUP(Table14[[#This Row],[menu_id]],Table2[#All],6,0)</f>
        <v>10.1</v>
      </c>
      <c r="K1354" t="str">
        <f>VLOOKUP(Table14[[#This Row],[menu_id]],Table2[#All],7,0)</f>
        <v>lunch</v>
      </c>
      <c r="L1354" t="str">
        <f>VLOOKUP(Table14[[#This Row],[menu_id]],Table2[#All],8,0)</f>
        <v>Seattle</v>
      </c>
    </row>
    <row r="1355" spans="1:12" x14ac:dyDescent="0.35">
      <c r="A1355" t="s">
        <v>2817</v>
      </c>
      <c r="B1355" t="s">
        <v>62</v>
      </c>
      <c r="C1355" t="s">
        <v>9</v>
      </c>
      <c r="D1355" t="s">
        <v>382</v>
      </c>
      <c r="E1355" t="b">
        <v>1</v>
      </c>
      <c r="F1355" s="24">
        <f>VLOOKUP(Table14[[#This Row],[menu_id]],Table2[#All],2,0)</f>
        <v>43563</v>
      </c>
      <c r="G1355" t="str">
        <f>VLOOKUP(Table14[[#This Row],[menu_id]],Table2[#All],3,0)</f>
        <v>3e9b2a352a3a</v>
      </c>
      <c r="H1355" t="str">
        <f>VLOOKUP(Table14[[#This Row],[menu_id]],Table2[#All],4,0)</f>
        <v>af725ef93704</v>
      </c>
      <c r="I1355">
        <f>VLOOKUP(Table14[[#This Row],[menu_id]],Table2[#All],5,0)</f>
        <v>5.5</v>
      </c>
      <c r="J1355">
        <f>VLOOKUP(Table14[[#This Row],[menu_id]],Table2[#All],6,0)</f>
        <v>10.1</v>
      </c>
      <c r="K1355" t="str">
        <f>VLOOKUP(Table14[[#This Row],[menu_id]],Table2[#All],7,0)</f>
        <v>lunch</v>
      </c>
      <c r="L1355" t="str">
        <f>VLOOKUP(Table14[[#This Row],[menu_id]],Table2[#All],8,0)</f>
        <v>Seattle</v>
      </c>
    </row>
    <row r="1356" spans="1:12" x14ac:dyDescent="0.35">
      <c r="A1356" t="s">
        <v>2818</v>
      </c>
      <c r="B1356" t="s">
        <v>336</v>
      </c>
      <c r="C1356" t="s">
        <v>9</v>
      </c>
      <c r="D1356" t="s">
        <v>318</v>
      </c>
      <c r="E1356" t="b">
        <v>1</v>
      </c>
      <c r="F1356" s="24">
        <f>VLOOKUP(Table14[[#This Row],[menu_id]],Table2[#All],2,0)</f>
        <v>43556</v>
      </c>
      <c r="G1356" t="str">
        <f>VLOOKUP(Table14[[#This Row],[menu_id]],Table2[#All],3,0)</f>
        <v>41cbd225a772</v>
      </c>
      <c r="H1356" t="str">
        <f>VLOOKUP(Table14[[#This Row],[menu_id]],Table2[#All],4,0)</f>
        <v>b2ef540e3dbe</v>
      </c>
      <c r="I1356">
        <f>VLOOKUP(Table14[[#This Row],[menu_id]],Table2[#All],5,0)</f>
        <v>6.8</v>
      </c>
      <c r="J1356">
        <f>VLOOKUP(Table14[[#This Row],[menu_id]],Table2[#All],6,0)</f>
        <v>10.1</v>
      </c>
      <c r="K1356" t="str">
        <f>VLOOKUP(Table14[[#This Row],[menu_id]],Table2[#All],7,0)</f>
        <v>lunch</v>
      </c>
      <c r="L1356" t="str">
        <f>VLOOKUP(Table14[[#This Row],[menu_id]],Table2[#All],8,0)</f>
        <v>Seattle</v>
      </c>
    </row>
    <row r="1357" spans="1:12" x14ac:dyDescent="0.35">
      <c r="A1357" t="s">
        <v>2819</v>
      </c>
      <c r="B1357" t="s">
        <v>62</v>
      </c>
      <c r="C1357" t="s">
        <v>9</v>
      </c>
      <c r="D1357" t="s">
        <v>2820</v>
      </c>
      <c r="E1357" t="b">
        <v>1</v>
      </c>
      <c r="F1357" s="24">
        <f>VLOOKUP(Table14[[#This Row],[menu_id]],Table2[#All],2,0)</f>
        <v>43563</v>
      </c>
      <c r="G1357" t="str">
        <f>VLOOKUP(Table14[[#This Row],[menu_id]],Table2[#All],3,0)</f>
        <v>3e9b2a352a3a</v>
      </c>
      <c r="H1357" t="str">
        <f>VLOOKUP(Table14[[#This Row],[menu_id]],Table2[#All],4,0)</f>
        <v>af725ef93704</v>
      </c>
      <c r="I1357">
        <f>VLOOKUP(Table14[[#This Row],[menu_id]],Table2[#All],5,0)</f>
        <v>5.5</v>
      </c>
      <c r="J1357">
        <f>VLOOKUP(Table14[[#This Row],[menu_id]],Table2[#All],6,0)</f>
        <v>10.1</v>
      </c>
      <c r="K1357" t="str">
        <f>VLOOKUP(Table14[[#This Row],[menu_id]],Table2[#All],7,0)</f>
        <v>lunch</v>
      </c>
      <c r="L1357" t="str">
        <f>VLOOKUP(Table14[[#This Row],[menu_id]],Table2[#All],8,0)</f>
        <v>Seattle</v>
      </c>
    </row>
    <row r="1358" spans="1:12" x14ac:dyDescent="0.35">
      <c r="A1358" t="s">
        <v>2821</v>
      </c>
      <c r="B1358" t="s">
        <v>493</v>
      </c>
      <c r="C1358" t="s">
        <v>9</v>
      </c>
      <c r="D1358" t="s">
        <v>2822</v>
      </c>
      <c r="E1358" t="b">
        <v>1</v>
      </c>
      <c r="F1358" s="24">
        <f>VLOOKUP(Table14[[#This Row],[menu_id]],Table2[#All],2,0)</f>
        <v>43557</v>
      </c>
      <c r="G1358" t="str">
        <f>VLOOKUP(Table14[[#This Row],[menu_id]],Table2[#All],3,0)</f>
        <v>751abed209db</v>
      </c>
      <c r="H1358" t="str">
        <f>VLOOKUP(Table14[[#This Row],[menu_id]],Table2[#All],4,0)</f>
        <v>8537e1327cdb</v>
      </c>
      <c r="I1358">
        <f>VLOOKUP(Table14[[#This Row],[menu_id]],Table2[#All],5,0)</f>
        <v>4.5</v>
      </c>
      <c r="J1358">
        <f>VLOOKUP(Table14[[#This Row],[menu_id]],Table2[#All],6,0)</f>
        <v>10.1</v>
      </c>
      <c r="K1358" t="str">
        <f>VLOOKUP(Table14[[#This Row],[menu_id]],Table2[#All],7,0)</f>
        <v>lunch</v>
      </c>
      <c r="L1358" t="str">
        <f>VLOOKUP(Table14[[#This Row],[menu_id]],Table2[#All],8,0)</f>
        <v>Seattle</v>
      </c>
    </row>
    <row r="1359" spans="1:12" x14ac:dyDescent="0.35">
      <c r="A1359" t="s">
        <v>2823</v>
      </c>
      <c r="B1359" t="s">
        <v>241</v>
      </c>
      <c r="C1359" t="s">
        <v>9</v>
      </c>
      <c r="D1359" t="s">
        <v>1981</v>
      </c>
      <c r="E1359" t="b">
        <v>1</v>
      </c>
      <c r="F1359" s="24">
        <f>VLOOKUP(Table14[[#This Row],[menu_id]],Table2[#All],2,0)</f>
        <v>43559</v>
      </c>
      <c r="G1359" t="str">
        <f>VLOOKUP(Table14[[#This Row],[menu_id]],Table2[#All],3,0)</f>
        <v>bd6c55a7113c</v>
      </c>
      <c r="H1359" t="str">
        <f>VLOOKUP(Table14[[#This Row],[menu_id]],Table2[#All],4,0)</f>
        <v>32524ba7065d</v>
      </c>
      <c r="I1359">
        <f>VLOOKUP(Table14[[#This Row],[menu_id]],Table2[#All],5,0)</f>
        <v>5.7</v>
      </c>
      <c r="J1359">
        <f>VLOOKUP(Table14[[#This Row],[menu_id]],Table2[#All],6,0)</f>
        <v>10.1</v>
      </c>
      <c r="K1359" t="str">
        <f>VLOOKUP(Table14[[#This Row],[menu_id]],Table2[#All],7,0)</f>
        <v>lunch</v>
      </c>
      <c r="L1359" t="str">
        <f>VLOOKUP(Table14[[#This Row],[menu_id]],Table2[#All],8,0)</f>
        <v>Seattle</v>
      </c>
    </row>
    <row r="1360" spans="1:12" x14ac:dyDescent="0.35">
      <c r="A1360" t="s">
        <v>2824</v>
      </c>
      <c r="B1360" t="s">
        <v>892</v>
      </c>
      <c r="C1360" t="s">
        <v>9</v>
      </c>
      <c r="D1360" t="s">
        <v>1952</v>
      </c>
      <c r="E1360" t="b">
        <v>1</v>
      </c>
      <c r="F1360" s="24">
        <f>VLOOKUP(Table14[[#This Row],[menu_id]],Table2[#All],2,0)</f>
        <v>43558</v>
      </c>
      <c r="G1360" t="str">
        <f>VLOOKUP(Table14[[#This Row],[menu_id]],Table2[#All],3,0)</f>
        <v>fe39833dec47</v>
      </c>
      <c r="H1360" t="str">
        <f>VLOOKUP(Table14[[#This Row],[menu_id]],Table2[#All],4,0)</f>
        <v>9b76fd08aabf</v>
      </c>
      <c r="I1360">
        <f>VLOOKUP(Table14[[#This Row],[menu_id]],Table2[#All],5,0)</f>
        <v>6.64</v>
      </c>
      <c r="J1360">
        <f>VLOOKUP(Table14[[#This Row],[menu_id]],Table2[#All],6,0)</f>
        <v>11.5</v>
      </c>
      <c r="K1360" t="str">
        <f>VLOOKUP(Table14[[#This Row],[menu_id]],Table2[#All],7,0)</f>
        <v>lunch</v>
      </c>
      <c r="L1360" t="str">
        <f>VLOOKUP(Table14[[#This Row],[menu_id]],Table2[#All],8,0)</f>
        <v>Chicago</v>
      </c>
    </row>
    <row r="1361" spans="1:12" x14ac:dyDescent="0.35">
      <c r="A1361" t="s">
        <v>2825</v>
      </c>
      <c r="B1361" t="s">
        <v>401</v>
      </c>
      <c r="C1361" t="s">
        <v>9</v>
      </c>
      <c r="D1361" t="s">
        <v>1619</v>
      </c>
      <c r="E1361" t="b">
        <v>1</v>
      </c>
      <c r="F1361" s="24">
        <f>VLOOKUP(Table14[[#This Row],[menu_id]],Table2[#All],2,0)</f>
        <v>43560</v>
      </c>
      <c r="G1361" t="str">
        <f>VLOOKUP(Table14[[#This Row],[menu_id]],Table2[#All],3,0)</f>
        <v>25ca004fbc86</v>
      </c>
      <c r="H1361" t="str">
        <f>VLOOKUP(Table14[[#This Row],[menu_id]],Table2[#All],4,0)</f>
        <v>a7d17284ed4d</v>
      </c>
      <c r="I1361">
        <f>VLOOKUP(Table14[[#This Row],[menu_id]],Table2[#All],5,0)</f>
        <v>4.45</v>
      </c>
      <c r="J1361">
        <f>VLOOKUP(Table14[[#This Row],[menu_id]],Table2[#All],6,0)</f>
        <v>11.5</v>
      </c>
      <c r="K1361" t="str">
        <f>VLOOKUP(Table14[[#This Row],[menu_id]],Table2[#All],7,0)</f>
        <v>lunch</v>
      </c>
      <c r="L1361" t="str">
        <f>VLOOKUP(Table14[[#This Row],[menu_id]],Table2[#All],8,0)</f>
        <v>Chicago</v>
      </c>
    </row>
    <row r="1362" spans="1:12" x14ac:dyDescent="0.35">
      <c r="A1362" t="s">
        <v>2826</v>
      </c>
      <c r="B1362" t="s">
        <v>192</v>
      </c>
      <c r="C1362" t="s">
        <v>9</v>
      </c>
      <c r="D1362" t="s">
        <v>2827</v>
      </c>
      <c r="E1362" t="b">
        <v>1</v>
      </c>
      <c r="F1362" s="24">
        <f>VLOOKUP(Table14[[#This Row],[menu_id]],Table2[#All],2,0)</f>
        <v>43566</v>
      </c>
      <c r="G1362" t="str">
        <f>VLOOKUP(Table14[[#This Row],[menu_id]],Table2[#All],3,0)</f>
        <v>a344675dde7b</v>
      </c>
      <c r="H1362" t="str">
        <f>VLOOKUP(Table14[[#This Row],[menu_id]],Table2[#All],4,0)</f>
        <v>0089c404e5a2</v>
      </c>
      <c r="I1362">
        <f>VLOOKUP(Table14[[#This Row],[menu_id]],Table2[#All],5,0)</f>
        <v>6</v>
      </c>
      <c r="J1362">
        <f>VLOOKUP(Table14[[#This Row],[menu_id]],Table2[#All],6,0)</f>
        <v>10.1</v>
      </c>
      <c r="K1362" t="str">
        <f>VLOOKUP(Table14[[#This Row],[menu_id]],Table2[#All],7,0)</f>
        <v>lunch</v>
      </c>
      <c r="L1362" t="str">
        <f>VLOOKUP(Table14[[#This Row],[menu_id]],Table2[#All],8,0)</f>
        <v>Seattle</v>
      </c>
    </row>
    <row r="1363" spans="1:12" x14ac:dyDescent="0.35">
      <c r="A1363" t="s">
        <v>2828</v>
      </c>
      <c r="B1363" t="s">
        <v>192</v>
      </c>
      <c r="C1363" t="s">
        <v>9</v>
      </c>
      <c r="D1363" t="s">
        <v>2829</v>
      </c>
      <c r="E1363" t="b">
        <v>1</v>
      </c>
      <c r="F1363" s="24">
        <f>VLOOKUP(Table14[[#This Row],[menu_id]],Table2[#All],2,0)</f>
        <v>43566</v>
      </c>
      <c r="G1363" t="str">
        <f>VLOOKUP(Table14[[#This Row],[menu_id]],Table2[#All],3,0)</f>
        <v>a344675dde7b</v>
      </c>
      <c r="H1363" t="str">
        <f>VLOOKUP(Table14[[#This Row],[menu_id]],Table2[#All],4,0)</f>
        <v>0089c404e5a2</v>
      </c>
      <c r="I1363">
        <f>VLOOKUP(Table14[[#This Row],[menu_id]],Table2[#All],5,0)</f>
        <v>6</v>
      </c>
      <c r="J1363">
        <f>VLOOKUP(Table14[[#This Row],[menu_id]],Table2[#All],6,0)</f>
        <v>10.1</v>
      </c>
      <c r="K1363" t="str">
        <f>VLOOKUP(Table14[[#This Row],[menu_id]],Table2[#All],7,0)</f>
        <v>lunch</v>
      </c>
      <c r="L1363" t="str">
        <f>VLOOKUP(Table14[[#This Row],[menu_id]],Table2[#All],8,0)</f>
        <v>Seattle</v>
      </c>
    </row>
    <row r="1364" spans="1:12" x14ac:dyDescent="0.35">
      <c r="A1364" t="s">
        <v>2830</v>
      </c>
      <c r="B1364" t="s">
        <v>97</v>
      </c>
      <c r="C1364" t="s">
        <v>9</v>
      </c>
      <c r="D1364" t="s">
        <v>2831</v>
      </c>
      <c r="E1364" t="b">
        <v>1</v>
      </c>
      <c r="F1364" s="24">
        <f>VLOOKUP(Table14[[#This Row],[menu_id]],Table2[#All],2,0)</f>
        <v>43567</v>
      </c>
      <c r="G1364" t="str">
        <f>VLOOKUP(Table14[[#This Row],[menu_id]],Table2[#All],3,0)</f>
        <v>7e1585b970fc</v>
      </c>
      <c r="H1364" t="str">
        <f>VLOOKUP(Table14[[#This Row],[menu_id]],Table2[#All],4,0)</f>
        <v>ea2b63db40ab</v>
      </c>
      <c r="I1364">
        <f>VLOOKUP(Table14[[#This Row],[menu_id]],Table2[#All],5,0)</f>
        <v>7.5399999999999991</v>
      </c>
      <c r="J1364">
        <f>VLOOKUP(Table14[[#This Row],[menu_id]],Table2[#All],6,0)</f>
        <v>11.5</v>
      </c>
      <c r="K1364" t="str">
        <f>VLOOKUP(Table14[[#This Row],[menu_id]],Table2[#All],7,0)</f>
        <v>lunch</v>
      </c>
      <c r="L1364" t="str">
        <f>VLOOKUP(Table14[[#This Row],[menu_id]],Table2[#All],8,0)</f>
        <v>Chicago</v>
      </c>
    </row>
    <row r="1365" spans="1:12" x14ac:dyDescent="0.35">
      <c r="A1365" t="s">
        <v>2832</v>
      </c>
      <c r="B1365" t="s">
        <v>552</v>
      </c>
      <c r="C1365" t="s">
        <v>9</v>
      </c>
      <c r="D1365" t="s">
        <v>2429</v>
      </c>
      <c r="E1365" t="b">
        <v>1</v>
      </c>
      <c r="F1365" s="24">
        <f>VLOOKUP(Table14[[#This Row],[menu_id]],Table2[#All],2,0)</f>
        <v>43560</v>
      </c>
      <c r="G1365" t="str">
        <f>VLOOKUP(Table14[[#This Row],[menu_id]],Table2[#All],3,0)</f>
        <v>a65e92d53f62</v>
      </c>
      <c r="H1365" t="str">
        <f>VLOOKUP(Table14[[#This Row],[menu_id]],Table2[#All],4,0)</f>
        <v>1134b2882b2e</v>
      </c>
      <c r="I1365">
        <f>VLOOKUP(Table14[[#This Row],[menu_id]],Table2[#All],5,0)</f>
        <v>5.25</v>
      </c>
      <c r="J1365">
        <f>VLOOKUP(Table14[[#This Row],[menu_id]],Table2[#All],6,0)</f>
        <v>10.1</v>
      </c>
      <c r="K1365" t="str">
        <f>VLOOKUP(Table14[[#This Row],[menu_id]],Table2[#All],7,0)</f>
        <v>lunch</v>
      </c>
      <c r="L1365" t="str">
        <f>VLOOKUP(Table14[[#This Row],[menu_id]],Table2[#All],8,0)</f>
        <v>Seattle</v>
      </c>
    </row>
    <row r="1366" spans="1:12" x14ac:dyDescent="0.35">
      <c r="A1366" t="s">
        <v>2833</v>
      </c>
      <c r="B1366" t="s">
        <v>368</v>
      </c>
      <c r="C1366" t="s">
        <v>9</v>
      </c>
      <c r="D1366" t="s">
        <v>1936</v>
      </c>
      <c r="E1366" t="b">
        <v>1</v>
      </c>
      <c r="F1366" s="24">
        <f>VLOOKUP(Table14[[#This Row],[menu_id]],Table2[#All],2,0)</f>
        <v>43557</v>
      </c>
      <c r="G1366" t="str">
        <f>VLOOKUP(Table14[[#This Row],[menu_id]],Table2[#All],3,0)</f>
        <v>af34b5c605e8</v>
      </c>
      <c r="H1366" t="str">
        <f>VLOOKUP(Table14[[#This Row],[menu_id]],Table2[#All],4,0)</f>
        <v>55029fc1d377</v>
      </c>
      <c r="I1366">
        <f>VLOOKUP(Table14[[#This Row],[menu_id]],Table2[#All],5,0)</f>
        <v>4</v>
      </c>
      <c r="J1366">
        <f>VLOOKUP(Table14[[#This Row],[menu_id]],Table2[#All],6,0)</f>
        <v>11.5</v>
      </c>
      <c r="K1366" t="str">
        <f>VLOOKUP(Table14[[#This Row],[menu_id]],Table2[#All],7,0)</f>
        <v>lunch</v>
      </c>
      <c r="L1366" t="str">
        <f>VLOOKUP(Table14[[#This Row],[menu_id]],Table2[#All],8,0)</f>
        <v>Chicago</v>
      </c>
    </row>
    <row r="1367" spans="1:12" x14ac:dyDescent="0.35">
      <c r="A1367" t="s">
        <v>2834</v>
      </c>
      <c r="B1367" t="s">
        <v>81</v>
      </c>
      <c r="C1367" t="s">
        <v>9</v>
      </c>
      <c r="D1367" t="s">
        <v>2835</v>
      </c>
      <c r="E1367" t="b">
        <v>1</v>
      </c>
      <c r="F1367" s="24">
        <f>VLOOKUP(Table14[[#This Row],[menu_id]],Table2[#All],2,0)</f>
        <v>43564</v>
      </c>
      <c r="G1367" t="str">
        <f>VLOOKUP(Table14[[#This Row],[menu_id]],Table2[#All],3,0)</f>
        <v>9adf6d17e5a9</v>
      </c>
      <c r="H1367" t="str">
        <f>VLOOKUP(Table14[[#This Row],[menu_id]],Table2[#All],4,0)</f>
        <v>ad304fb4f951</v>
      </c>
      <c r="I1367">
        <f>VLOOKUP(Table14[[#This Row],[menu_id]],Table2[#All],5,0)</f>
        <v>6.25</v>
      </c>
      <c r="J1367">
        <f>VLOOKUP(Table14[[#This Row],[menu_id]],Table2[#All],6,0)</f>
        <v>10.1</v>
      </c>
      <c r="K1367" t="str">
        <f>VLOOKUP(Table14[[#This Row],[menu_id]],Table2[#All],7,0)</f>
        <v>lunch</v>
      </c>
      <c r="L1367" t="str">
        <f>VLOOKUP(Table14[[#This Row],[menu_id]],Table2[#All],8,0)</f>
        <v>Seattle</v>
      </c>
    </row>
    <row r="1368" spans="1:12" x14ac:dyDescent="0.35">
      <c r="A1368" t="s">
        <v>2836</v>
      </c>
      <c r="B1368" t="s">
        <v>315</v>
      </c>
      <c r="C1368" t="s">
        <v>9</v>
      </c>
      <c r="D1368" t="s">
        <v>2837</v>
      </c>
      <c r="E1368" t="b">
        <v>1</v>
      </c>
      <c r="F1368" s="24">
        <f>VLOOKUP(Table14[[#This Row],[menu_id]],Table2[#All],2,0)</f>
        <v>43556</v>
      </c>
      <c r="G1368" t="str">
        <f>VLOOKUP(Table14[[#This Row],[menu_id]],Table2[#All],3,0)</f>
        <v>dcb8af98560d</v>
      </c>
      <c r="H1368" t="str">
        <f>VLOOKUP(Table14[[#This Row],[menu_id]],Table2[#All],4,0)</f>
        <v>afa55d0e0004</v>
      </c>
      <c r="I1368">
        <f>VLOOKUP(Table14[[#This Row],[menu_id]],Table2[#All],5,0)</f>
        <v>5.99</v>
      </c>
      <c r="J1368">
        <f>VLOOKUP(Table14[[#This Row],[menu_id]],Table2[#All],6,0)</f>
        <v>11.5</v>
      </c>
      <c r="K1368" t="str">
        <f>VLOOKUP(Table14[[#This Row],[menu_id]],Table2[#All],7,0)</f>
        <v>lunch</v>
      </c>
      <c r="L1368" t="str">
        <f>VLOOKUP(Table14[[#This Row],[menu_id]],Table2[#All],8,0)</f>
        <v>Chicago</v>
      </c>
    </row>
    <row r="1369" spans="1:12" x14ac:dyDescent="0.35">
      <c r="A1369" t="s">
        <v>2838</v>
      </c>
      <c r="B1369" t="s">
        <v>622</v>
      </c>
      <c r="C1369" t="s">
        <v>9</v>
      </c>
      <c r="D1369" t="s">
        <v>2432</v>
      </c>
      <c r="E1369" t="b">
        <v>1</v>
      </c>
      <c r="F1369" s="24">
        <f>VLOOKUP(Table14[[#This Row],[menu_id]],Table2[#All],2,0)</f>
        <v>43560</v>
      </c>
      <c r="G1369" t="str">
        <f>VLOOKUP(Table14[[#This Row],[menu_id]],Table2[#All],3,0)</f>
        <v>b1485a284c03</v>
      </c>
      <c r="H1369" t="str">
        <f>VLOOKUP(Table14[[#This Row],[menu_id]],Table2[#All],4,0)</f>
        <v>a2f9c9b9cf7a</v>
      </c>
      <c r="I1369">
        <f>VLOOKUP(Table14[[#This Row],[menu_id]],Table2[#All],5,0)</f>
        <v>6</v>
      </c>
      <c r="J1369">
        <f>VLOOKUP(Table14[[#This Row],[menu_id]],Table2[#All],6,0)</f>
        <v>11.5</v>
      </c>
      <c r="K1369" t="str">
        <f>VLOOKUP(Table14[[#This Row],[menu_id]],Table2[#All],7,0)</f>
        <v>lunch</v>
      </c>
      <c r="L1369" t="str">
        <f>VLOOKUP(Table14[[#This Row],[menu_id]],Table2[#All],8,0)</f>
        <v>Chicago</v>
      </c>
    </row>
    <row r="1370" spans="1:12" x14ac:dyDescent="0.35">
      <c r="A1370" t="s">
        <v>2839</v>
      </c>
      <c r="B1370" t="s">
        <v>638</v>
      </c>
      <c r="C1370" t="s">
        <v>9</v>
      </c>
      <c r="D1370" t="s">
        <v>2840</v>
      </c>
      <c r="E1370" t="b">
        <v>1</v>
      </c>
      <c r="F1370" s="24">
        <f>VLOOKUP(Table14[[#This Row],[menu_id]],Table2[#All],2,0)</f>
        <v>43565</v>
      </c>
      <c r="G1370" t="str">
        <f>VLOOKUP(Table14[[#This Row],[menu_id]],Table2[#All],3,0)</f>
        <v>9d63c5eb50e5</v>
      </c>
      <c r="H1370" t="str">
        <f>VLOOKUP(Table14[[#This Row],[menu_id]],Table2[#All],4,0)</f>
        <v>43158d9bc4b2</v>
      </c>
      <c r="I1370">
        <f>VLOOKUP(Table14[[#This Row],[menu_id]],Table2[#All],5,0)</f>
        <v>5.15</v>
      </c>
      <c r="J1370">
        <f>VLOOKUP(Table14[[#This Row],[menu_id]],Table2[#All],6,0)</f>
        <v>11.5</v>
      </c>
      <c r="K1370" t="str">
        <f>VLOOKUP(Table14[[#This Row],[menu_id]],Table2[#All],7,0)</f>
        <v>lunch</v>
      </c>
      <c r="L1370" t="str">
        <f>VLOOKUP(Table14[[#This Row],[menu_id]],Table2[#All],8,0)</f>
        <v>Chicago</v>
      </c>
    </row>
    <row r="1371" spans="1:12" x14ac:dyDescent="0.35">
      <c r="A1371" t="s">
        <v>2841</v>
      </c>
      <c r="B1371" t="s">
        <v>493</v>
      </c>
      <c r="C1371" t="s">
        <v>9</v>
      </c>
      <c r="D1371" t="s">
        <v>2842</v>
      </c>
      <c r="E1371" t="b">
        <v>1</v>
      </c>
      <c r="F1371" s="24">
        <f>VLOOKUP(Table14[[#This Row],[menu_id]],Table2[#All],2,0)</f>
        <v>43557</v>
      </c>
      <c r="G1371" t="str">
        <f>VLOOKUP(Table14[[#This Row],[menu_id]],Table2[#All],3,0)</f>
        <v>751abed209db</v>
      </c>
      <c r="H1371" t="str">
        <f>VLOOKUP(Table14[[#This Row],[menu_id]],Table2[#All],4,0)</f>
        <v>8537e1327cdb</v>
      </c>
      <c r="I1371">
        <f>VLOOKUP(Table14[[#This Row],[menu_id]],Table2[#All],5,0)</f>
        <v>4.5</v>
      </c>
      <c r="J1371">
        <f>VLOOKUP(Table14[[#This Row],[menu_id]],Table2[#All],6,0)</f>
        <v>10.1</v>
      </c>
      <c r="K1371" t="str">
        <f>VLOOKUP(Table14[[#This Row],[menu_id]],Table2[#All],7,0)</f>
        <v>lunch</v>
      </c>
      <c r="L1371" t="str">
        <f>VLOOKUP(Table14[[#This Row],[menu_id]],Table2[#All],8,0)</f>
        <v>Seattle</v>
      </c>
    </row>
    <row r="1372" spans="1:12" x14ac:dyDescent="0.35">
      <c r="A1372" t="s">
        <v>2843</v>
      </c>
      <c r="B1372" t="s">
        <v>8</v>
      </c>
      <c r="C1372" t="s">
        <v>9</v>
      </c>
      <c r="D1372" t="s">
        <v>2844</v>
      </c>
      <c r="E1372" t="b">
        <v>1</v>
      </c>
      <c r="F1372" s="24">
        <f>VLOOKUP(Table14[[#This Row],[menu_id]],Table2[#All],2,0)</f>
        <v>43566</v>
      </c>
      <c r="G1372" t="str">
        <f>VLOOKUP(Table14[[#This Row],[menu_id]],Table2[#All],3,0)</f>
        <v>e40c412711c8</v>
      </c>
      <c r="H1372" t="str">
        <f>VLOOKUP(Table14[[#This Row],[menu_id]],Table2[#All],4,0)</f>
        <v>af725ef93704</v>
      </c>
      <c r="I1372">
        <f>VLOOKUP(Table14[[#This Row],[menu_id]],Table2[#All],5,0)</f>
        <v>5.5</v>
      </c>
      <c r="J1372">
        <f>VLOOKUP(Table14[[#This Row],[menu_id]],Table2[#All],6,0)</f>
        <v>10.1</v>
      </c>
      <c r="K1372" t="str">
        <f>VLOOKUP(Table14[[#This Row],[menu_id]],Table2[#All],7,0)</f>
        <v>lunch</v>
      </c>
      <c r="L1372" t="str">
        <f>VLOOKUP(Table14[[#This Row],[menu_id]],Table2[#All],8,0)</f>
        <v>Seattle</v>
      </c>
    </row>
    <row r="1373" spans="1:12" x14ac:dyDescent="0.35">
      <c r="A1373" t="s">
        <v>2845</v>
      </c>
      <c r="B1373" t="s">
        <v>81</v>
      </c>
      <c r="C1373" t="s">
        <v>9</v>
      </c>
      <c r="D1373" t="s">
        <v>2846</v>
      </c>
      <c r="E1373" t="b">
        <v>1</v>
      </c>
      <c r="F1373" s="24">
        <f>VLOOKUP(Table14[[#This Row],[menu_id]],Table2[#All],2,0)</f>
        <v>43564</v>
      </c>
      <c r="G1373" t="str">
        <f>VLOOKUP(Table14[[#This Row],[menu_id]],Table2[#All],3,0)</f>
        <v>9adf6d17e5a9</v>
      </c>
      <c r="H1373" t="str">
        <f>VLOOKUP(Table14[[#This Row],[menu_id]],Table2[#All],4,0)</f>
        <v>ad304fb4f951</v>
      </c>
      <c r="I1373">
        <f>VLOOKUP(Table14[[#This Row],[menu_id]],Table2[#All],5,0)</f>
        <v>6.25</v>
      </c>
      <c r="J1373">
        <f>VLOOKUP(Table14[[#This Row],[menu_id]],Table2[#All],6,0)</f>
        <v>10.1</v>
      </c>
      <c r="K1373" t="str">
        <f>VLOOKUP(Table14[[#This Row],[menu_id]],Table2[#All],7,0)</f>
        <v>lunch</v>
      </c>
      <c r="L1373" t="str">
        <f>VLOOKUP(Table14[[#This Row],[menu_id]],Table2[#All],8,0)</f>
        <v>Seattle</v>
      </c>
    </row>
    <row r="1374" spans="1:12" x14ac:dyDescent="0.35">
      <c r="A1374" t="s">
        <v>2847</v>
      </c>
      <c r="B1374" t="s">
        <v>401</v>
      </c>
      <c r="C1374" t="s">
        <v>9</v>
      </c>
      <c r="D1374" t="s">
        <v>491</v>
      </c>
      <c r="E1374" t="b">
        <v>1</v>
      </c>
      <c r="F1374" s="24">
        <f>VLOOKUP(Table14[[#This Row],[menu_id]],Table2[#All],2,0)</f>
        <v>43560</v>
      </c>
      <c r="G1374" t="str">
        <f>VLOOKUP(Table14[[#This Row],[menu_id]],Table2[#All],3,0)</f>
        <v>25ca004fbc86</v>
      </c>
      <c r="H1374" t="str">
        <f>VLOOKUP(Table14[[#This Row],[menu_id]],Table2[#All],4,0)</f>
        <v>a7d17284ed4d</v>
      </c>
      <c r="I1374">
        <f>VLOOKUP(Table14[[#This Row],[menu_id]],Table2[#All],5,0)</f>
        <v>4.45</v>
      </c>
      <c r="J1374">
        <f>VLOOKUP(Table14[[#This Row],[menu_id]],Table2[#All],6,0)</f>
        <v>11.5</v>
      </c>
      <c r="K1374" t="str">
        <f>VLOOKUP(Table14[[#This Row],[menu_id]],Table2[#All],7,0)</f>
        <v>lunch</v>
      </c>
      <c r="L1374" t="str">
        <f>VLOOKUP(Table14[[#This Row],[menu_id]],Table2[#All],8,0)</f>
        <v>Chicago</v>
      </c>
    </row>
    <row r="1375" spans="1:12" x14ac:dyDescent="0.35">
      <c r="A1375" t="s">
        <v>2848</v>
      </c>
      <c r="B1375" t="s">
        <v>43</v>
      </c>
      <c r="C1375" t="s">
        <v>9</v>
      </c>
      <c r="D1375" t="s">
        <v>2849</v>
      </c>
      <c r="E1375" t="b">
        <v>1</v>
      </c>
      <c r="F1375" s="24">
        <f>VLOOKUP(Table14[[#This Row],[menu_id]],Table2[#All],2,0)</f>
        <v>43556</v>
      </c>
      <c r="G1375" t="str">
        <f>VLOOKUP(Table14[[#This Row],[menu_id]],Table2[#All],3,0)</f>
        <v>e768f704c6ae</v>
      </c>
      <c r="H1375" t="str">
        <f>VLOOKUP(Table14[[#This Row],[menu_id]],Table2[#All],4,0)</f>
        <v>340fb85a346c</v>
      </c>
      <c r="I1375">
        <f>VLOOKUP(Table14[[#This Row],[menu_id]],Table2[#All],5,0)</f>
        <v>5.8</v>
      </c>
      <c r="J1375">
        <f>VLOOKUP(Table14[[#This Row],[menu_id]],Table2[#All],6,0)</f>
        <v>10.1</v>
      </c>
      <c r="K1375" t="str">
        <f>VLOOKUP(Table14[[#This Row],[menu_id]],Table2[#All],7,0)</f>
        <v>lunch</v>
      </c>
      <c r="L1375" t="str">
        <f>VLOOKUP(Table14[[#This Row],[menu_id]],Table2[#All],8,0)</f>
        <v>Seattle</v>
      </c>
    </row>
    <row r="1376" spans="1:12" x14ac:dyDescent="0.35">
      <c r="A1376" t="s">
        <v>2850</v>
      </c>
      <c r="B1376" t="s">
        <v>155</v>
      </c>
      <c r="C1376" t="s">
        <v>9</v>
      </c>
      <c r="D1376" t="s">
        <v>2851</v>
      </c>
      <c r="E1376" t="b">
        <v>1</v>
      </c>
      <c r="F1376" s="24">
        <f>VLOOKUP(Table14[[#This Row],[menu_id]],Table2[#All],2,0)</f>
        <v>43566</v>
      </c>
      <c r="G1376" t="str">
        <f>VLOOKUP(Table14[[#This Row],[menu_id]],Table2[#All],3,0)</f>
        <v>df94eb67fff2</v>
      </c>
      <c r="H1376" t="str">
        <f>VLOOKUP(Table14[[#This Row],[menu_id]],Table2[#All],4,0)</f>
        <v>64216152ce0a</v>
      </c>
      <c r="I1376">
        <f>VLOOKUP(Table14[[#This Row],[menu_id]],Table2[#All],5,0)</f>
        <v>6</v>
      </c>
      <c r="J1376">
        <f>VLOOKUP(Table14[[#This Row],[menu_id]],Table2[#All],6,0)</f>
        <v>11.5</v>
      </c>
      <c r="K1376" t="str">
        <f>VLOOKUP(Table14[[#This Row],[menu_id]],Table2[#All],7,0)</f>
        <v>lunch</v>
      </c>
      <c r="L1376" t="str">
        <f>VLOOKUP(Table14[[#This Row],[menu_id]],Table2[#All],8,0)</f>
        <v>Chicago</v>
      </c>
    </row>
    <row r="1377" spans="1:12" x14ac:dyDescent="0.35">
      <c r="A1377" t="s">
        <v>2852</v>
      </c>
      <c r="B1377" t="s">
        <v>892</v>
      </c>
      <c r="C1377" t="s">
        <v>9</v>
      </c>
      <c r="D1377" t="s">
        <v>2853</v>
      </c>
      <c r="E1377" t="b">
        <v>1</v>
      </c>
      <c r="F1377" s="24">
        <f>VLOOKUP(Table14[[#This Row],[menu_id]],Table2[#All],2,0)</f>
        <v>43558</v>
      </c>
      <c r="G1377" t="str">
        <f>VLOOKUP(Table14[[#This Row],[menu_id]],Table2[#All],3,0)</f>
        <v>fe39833dec47</v>
      </c>
      <c r="H1377" t="str">
        <f>VLOOKUP(Table14[[#This Row],[menu_id]],Table2[#All],4,0)</f>
        <v>9b76fd08aabf</v>
      </c>
      <c r="I1377">
        <f>VLOOKUP(Table14[[#This Row],[menu_id]],Table2[#All],5,0)</f>
        <v>6.64</v>
      </c>
      <c r="J1377">
        <f>VLOOKUP(Table14[[#This Row],[menu_id]],Table2[#All],6,0)</f>
        <v>11.5</v>
      </c>
      <c r="K1377" t="str">
        <f>VLOOKUP(Table14[[#This Row],[menu_id]],Table2[#All],7,0)</f>
        <v>lunch</v>
      </c>
      <c r="L1377" t="str">
        <f>VLOOKUP(Table14[[#This Row],[menu_id]],Table2[#All],8,0)</f>
        <v>Chicago</v>
      </c>
    </row>
    <row r="1378" spans="1:12" x14ac:dyDescent="0.35">
      <c r="A1378" t="s">
        <v>2854</v>
      </c>
      <c r="B1378" t="s">
        <v>68</v>
      </c>
      <c r="C1378" t="s">
        <v>9</v>
      </c>
      <c r="D1378" t="s">
        <v>269</v>
      </c>
      <c r="E1378" t="b">
        <v>1</v>
      </c>
      <c r="F1378" s="24">
        <f>VLOOKUP(Table14[[#This Row],[menu_id]],Table2[#All],2,0)</f>
        <v>43560</v>
      </c>
      <c r="G1378" t="str">
        <f>VLOOKUP(Table14[[#This Row],[menu_id]],Table2[#All],3,0)</f>
        <v>f89ec17a8f5f</v>
      </c>
      <c r="H1378" t="str">
        <f>VLOOKUP(Table14[[#This Row],[menu_id]],Table2[#All],4,0)</f>
        <v>a06b1ea8c279</v>
      </c>
      <c r="I1378">
        <f>VLOOKUP(Table14[[#This Row],[menu_id]],Table2[#All],5,0)</f>
        <v>6.8</v>
      </c>
      <c r="J1378">
        <f>VLOOKUP(Table14[[#This Row],[menu_id]],Table2[#All],6,0)</f>
        <v>10.1</v>
      </c>
      <c r="K1378" t="str">
        <f>VLOOKUP(Table14[[#This Row],[menu_id]],Table2[#All],7,0)</f>
        <v>lunch</v>
      </c>
      <c r="L1378" t="str">
        <f>VLOOKUP(Table14[[#This Row],[menu_id]],Table2[#All],8,0)</f>
        <v>Seattle</v>
      </c>
    </row>
    <row r="1379" spans="1:12" x14ac:dyDescent="0.35">
      <c r="A1379" t="s">
        <v>2855</v>
      </c>
      <c r="B1379" t="s">
        <v>268</v>
      </c>
      <c r="C1379" t="s">
        <v>9</v>
      </c>
      <c r="D1379" t="s">
        <v>1797</v>
      </c>
      <c r="E1379" t="b">
        <v>1</v>
      </c>
      <c r="F1379" s="24">
        <f>VLOOKUP(Table14[[#This Row],[menu_id]],Table2[#All],2,0)</f>
        <v>43565</v>
      </c>
      <c r="G1379" t="str">
        <f>VLOOKUP(Table14[[#This Row],[menu_id]],Table2[#All],3,0)</f>
        <v>91ab55042ff7</v>
      </c>
      <c r="H1379" t="str">
        <f>VLOOKUP(Table14[[#This Row],[menu_id]],Table2[#All],4,0)</f>
        <v>07ede05a2f51</v>
      </c>
      <c r="I1379">
        <f>VLOOKUP(Table14[[#This Row],[menu_id]],Table2[#All],5,0)</f>
        <v>5</v>
      </c>
      <c r="J1379">
        <f>VLOOKUP(Table14[[#This Row],[menu_id]],Table2[#All],6,0)</f>
        <v>10.1</v>
      </c>
      <c r="K1379" t="str">
        <f>VLOOKUP(Table14[[#This Row],[menu_id]],Table2[#All],7,0)</f>
        <v>lunch</v>
      </c>
      <c r="L1379" t="str">
        <f>VLOOKUP(Table14[[#This Row],[menu_id]],Table2[#All],8,0)</f>
        <v>Seattle</v>
      </c>
    </row>
    <row r="1380" spans="1:12" x14ac:dyDescent="0.35">
      <c r="A1380" t="s">
        <v>2856</v>
      </c>
      <c r="B1380" t="s">
        <v>91</v>
      </c>
      <c r="C1380" t="s">
        <v>9</v>
      </c>
      <c r="D1380" t="s">
        <v>2857</v>
      </c>
      <c r="E1380" t="b">
        <v>1</v>
      </c>
      <c r="F1380" s="24">
        <f>VLOOKUP(Table14[[#This Row],[menu_id]],Table2[#All],2,0)</f>
        <v>43557</v>
      </c>
      <c r="G1380" t="str">
        <f>VLOOKUP(Table14[[#This Row],[menu_id]],Table2[#All],3,0)</f>
        <v>d74b38211905</v>
      </c>
      <c r="H1380" t="str">
        <f>VLOOKUP(Table14[[#This Row],[menu_id]],Table2[#All],4,0)</f>
        <v>063beecf1419</v>
      </c>
      <c r="I1380">
        <f>VLOOKUP(Table14[[#This Row],[menu_id]],Table2[#All],5,0)</f>
        <v>10.050000000000001</v>
      </c>
      <c r="J1380">
        <f>VLOOKUP(Table14[[#This Row],[menu_id]],Table2[#All],6,0)</f>
        <v>11.5</v>
      </c>
      <c r="K1380" t="str">
        <f>VLOOKUP(Table14[[#This Row],[menu_id]],Table2[#All],7,0)</f>
        <v>lunch</v>
      </c>
      <c r="L1380" t="str">
        <f>VLOOKUP(Table14[[#This Row],[menu_id]],Table2[#All],8,0)</f>
        <v>Chicago</v>
      </c>
    </row>
    <row r="1381" spans="1:12" x14ac:dyDescent="0.35">
      <c r="A1381" t="s">
        <v>2858</v>
      </c>
      <c r="B1381" t="s">
        <v>192</v>
      </c>
      <c r="C1381" t="s">
        <v>9</v>
      </c>
      <c r="D1381" t="s">
        <v>2859</v>
      </c>
      <c r="E1381" t="b">
        <v>1</v>
      </c>
      <c r="F1381" s="24">
        <f>VLOOKUP(Table14[[#This Row],[menu_id]],Table2[#All],2,0)</f>
        <v>43566</v>
      </c>
      <c r="G1381" t="str">
        <f>VLOOKUP(Table14[[#This Row],[menu_id]],Table2[#All],3,0)</f>
        <v>a344675dde7b</v>
      </c>
      <c r="H1381" t="str">
        <f>VLOOKUP(Table14[[#This Row],[menu_id]],Table2[#All],4,0)</f>
        <v>0089c404e5a2</v>
      </c>
      <c r="I1381">
        <f>VLOOKUP(Table14[[#This Row],[menu_id]],Table2[#All],5,0)</f>
        <v>6</v>
      </c>
      <c r="J1381">
        <f>VLOOKUP(Table14[[#This Row],[menu_id]],Table2[#All],6,0)</f>
        <v>10.1</v>
      </c>
      <c r="K1381" t="str">
        <f>VLOOKUP(Table14[[#This Row],[menu_id]],Table2[#All],7,0)</f>
        <v>lunch</v>
      </c>
      <c r="L1381" t="str">
        <f>VLOOKUP(Table14[[#This Row],[menu_id]],Table2[#All],8,0)</f>
        <v>Seattle</v>
      </c>
    </row>
    <row r="1382" spans="1:12" x14ac:dyDescent="0.35">
      <c r="A1382" t="s">
        <v>2860</v>
      </c>
      <c r="B1382" t="s">
        <v>29</v>
      </c>
      <c r="C1382" t="s">
        <v>9</v>
      </c>
      <c r="D1382" t="s">
        <v>2861</v>
      </c>
      <c r="E1382" t="b">
        <v>0</v>
      </c>
      <c r="F1382" s="24">
        <f>VLOOKUP(Table14[[#This Row],[menu_id]],Table2[#All],2,0)</f>
        <v>43559</v>
      </c>
      <c r="G1382" t="str">
        <f>VLOOKUP(Table14[[#This Row],[menu_id]],Table2[#All],3,0)</f>
        <v>df94eb67fff2</v>
      </c>
      <c r="H1382" t="str">
        <f>VLOOKUP(Table14[[#This Row],[menu_id]],Table2[#All],4,0)</f>
        <v>64216152ce0a</v>
      </c>
      <c r="I1382">
        <f>VLOOKUP(Table14[[#This Row],[menu_id]],Table2[#All],5,0)</f>
        <v>6</v>
      </c>
      <c r="J1382">
        <f>VLOOKUP(Table14[[#This Row],[menu_id]],Table2[#All],6,0)</f>
        <v>11.5</v>
      </c>
      <c r="K1382" t="str">
        <f>VLOOKUP(Table14[[#This Row],[menu_id]],Table2[#All],7,0)</f>
        <v>lunch</v>
      </c>
      <c r="L1382" t="str">
        <f>VLOOKUP(Table14[[#This Row],[menu_id]],Table2[#All],8,0)</f>
        <v>Chicago</v>
      </c>
    </row>
    <row r="1383" spans="1:12" x14ac:dyDescent="0.35">
      <c r="A1383" t="s">
        <v>2862</v>
      </c>
      <c r="B1383" t="s">
        <v>286</v>
      </c>
      <c r="C1383" t="s">
        <v>9</v>
      </c>
      <c r="D1383" t="s">
        <v>2863</v>
      </c>
      <c r="E1383" t="b">
        <v>1</v>
      </c>
      <c r="F1383" s="24">
        <f>VLOOKUP(Table14[[#This Row],[menu_id]],Table2[#All],2,0)</f>
        <v>43557</v>
      </c>
      <c r="G1383" t="str">
        <f>VLOOKUP(Table14[[#This Row],[menu_id]],Table2[#All],3,0)</f>
        <v>0b0897e22802</v>
      </c>
      <c r="H1383" t="str">
        <f>VLOOKUP(Table14[[#This Row],[menu_id]],Table2[#All],4,0)</f>
        <v>a5a1955b27fc</v>
      </c>
      <c r="I1383">
        <f>VLOOKUP(Table14[[#This Row],[menu_id]],Table2[#All],5,0)</f>
        <v>5</v>
      </c>
      <c r="J1383">
        <f>VLOOKUP(Table14[[#This Row],[menu_id]],Table2[#All],6,0)</f>
        <v>11.5</v>
      </c>
      <c r="K1383" t="str">
        <f>VLOOKUP(Table14[[#This Row],[menu_id]],Table2[#All],7,0)</f>
        <v>lunch</v>
      </c>
      <c r="L1383" t="str">
        <f>VLOOKUP(Table14[[#This Row],[menu_id]],Table2[#All],8,0)</f>
        <v>Chicago</v>
      </c>
    </row>
    <row r="1384" spans="1:12" x14ac:dyDescent="0.35">
      <c r="A1384" t="s">
        <v>2864</v>
      </c>
      <c r="B1384" t="s">
        <v>336</v>
      </c>
      <c r="C1384" t="s">
        <v>9</v>
      </c>
      <c r="D1384" t="s">
        <v>2865</v>
      </c>
      <c r="E1384" t="b">
        <v>1</v>
      </c>
      <c r="F1384" s="24">
        <f>VLOOKUP(Table14[[#This Row],[menu_id]],Table2[#All],2,0)</f>
        <v>43556</v>
      </c>
      <c r="G1384" t="str">
        <f>VLOOKUP(Table14[[#This Row],[menu_id]],Table2[#All],3,0)</f>
        <v>41cbd225a772</v>
      </c>
      <c r="H1384" t="str">
        <f>VLOOKUP(Table14[[#This Row],[menu_id]],Table2[#All],4,0)</f>
        <v>b2ef540e3dbe</v>
      </c>
      <c r="I1384">
        <f>VLOOKUP(Table14[[#This Row],[menu_id]],Table2[#All],5,0)</f>
        <v>6.8</v>
      </c>
      <c r="J1384">
        <f>VLOOKUP(Table14[[#This Row],[menu_id]],Table2[#All],6,0)</f>
        <v>10.1</v>
      </c>
      <c r="K1384" t="str">
        <f>VLOOKUP(Table14[[#This Row],[menu_id]],Table2[#All],7,0)</f>
        <v>lunch</v>
      </c>
      <c r="L1384" t="str">
        <f>VLOOKUP(Table14[[#This Row],[menu_id]],Table2[#All],8,0)</f>
        <v>Seattle</v>
      </c>
    </row>
    <row r="1385" spans="1:12" x14ac:dyDescent="0.35">
      <c r="A1385" t="s">
        <v>2866</v>
      </c>
      <c r="B1385" t="s">
        <v>134</v>
      </c>
      <c r="C1385" t="s">
        <v>9</v>
      </c>
      <c r="D1385" t="s">
        <v>2867</v>
      </c>
      <c r="E1385" t="b">
        <v>1</v>
      </c>
      <c r="F1385" s="24">
        <f>VLOOKUP(Table14[[#This Row],[menu_id]],Table2[#All],2,0)</f>
        <v>43559</v>
      </c>
      <c r="G1385" t="str">
        <f>VLOOKUP(Table14[[#This Row],[menu_id]],Table2[#All],3,0)</f>
        <v>4e1ff031d14e</v>
      </c>
      <c r="H1385" t="str">
        <f>VLOOKUP(Table14[[#This Row],[menu_id]],Table2[#All],4,0)</f>
        <v>d7730782fbfb</v>
      </c>
      <c r="I1385">
        <f>VLOOKUP(Table14[[#This Row],[menu_id]],Table2[#All],5,0)</f>
        <v>5.75</v>
      </c>
      <c r="J1385">
        <f>VLOOKUP(Table14[[#This Row],[menu_id]],Table2[#All],6,0)</f>
        <v>10.1</v>
      </c>
      <c r="K1385" t="str">
        <f>VLOOKUP(Table14[[#This Row],[menu_id]],Table2[#All],7,0)</f>
        <v>lunch</v>
      </c>
      <c r="L1385" t="str">
        <f>VLOOKUP(Table14[[#This Row],[menu_id]],Table2[#All],8,0)</f>
        <v>Seattle</v>
      </c>
    </row>
    <row r="1386" spans="1:12" x14ac:dyDescent="0.35">
      <c r="A1386" t="s">
        <v>2868</v>
      </c>
      <c r="B1386" t="s">
        <v>330</v>
      </c>
      <c r="C1386" t="s">
        <v>9</v>
      </c>
      <c r="D1386" t="s">
        <v>2869</v>
      </c>
      <c r="E1386" t="b">
        <v>1</v>
      </c>
      <c r="F1386" s="24">
        <f>VLOOKUP(Table14[[#This Row],[menu_id]],Table2[#All],2,0)</f>
        <v>43559</v>
      </c>
      <c r="G1386" t="str">
        <f>VLOOKUP(Table14[[#This Row],[menu_id]],Table2[#All],3,0)</f>
        <v>10aee25b350a</v>
      </c>
      <c r="H1386" t="str">
        <f>VLOOKUP(Table14[[#This Row],[menu_id]],Table2[#All],4,0)</f>
        <v>7931e2eb8ace</v>
      </c>
      <c r="I1386">
        <f>VLOOKUP(Table14[[#This Row],[menu_id]],Table2[#All],5,0)</f>
        <v>4.5</v>
      </c>
      <c r="J1386">
        <f>VLOOKUP(Table14[[#This Row],[menu_id]],Table2[#All],6,0)</f>
        <v>11.5</v>
      </c>
      <c r="K1386" t="str">
        <f>VLOOKUP(Table14[[#This Row],[menu_id]],Table2[#All],7,0)</f>
        <v>lunch</v>
      </c>
      <c r="L1386" t="str">
        <f>VLOOKUP(Table14[[#This Row],[menu_id]],Table2[#All],8,0)</f>
        <v>Chicago</v>
      </c>
    </row>
    <row r="1387" spans="1:12" x14ac:dyDescent="0.35">
      <c r="A1387" t="s">
        <v>2870</v>
      </c>
      <c r="B1387" t="s">
        <v>202</v>
      </c>
      <c r="C1387" t="s">
        <v>9</v>
      </c>
      <c r="D1387" t="s">
        <v>2871</v>
      </c>
      <c r="E1387" t="b">
        <v>1</v>
      </c>
      <c r="F1387" s="24">
        <f>VLOOKUP(Table14[[#This Row],[menu_id]],Table2[#All],2,0)</f>
        <v>43563</v>
      </c>
      <c r="G1387" t="str">
        <f>VLOOKUP(Table14[[#This Row],[menu_id]],Table2[#All],3,0)</f>
        <v>edfff5bf01fa</v>
      </c>
      <c r="H1387" t="str">
        <f>VLOOKUP(Table14[[#This Row],[menu_id]],Table2[#All],4,0)</f>
        <v>8537e1327cdb</v>
      </c>
      <c r="I1387">
        <f>VLOOKUP(Table14[[#This Row],[menu_id]],Table2[#All],5,0)</f>
        <v>4.95</v>
      </c>
      <c r="J1387">
        <f>VLOOKUP(Table14[[#This Row],[menu_id]],Table2[#All],6,0)</f>
        <v>10.1</v>
      </c>
      <c r="K1387" t="str">
        <f>VLOOKUP(Table14[[#This Row],[menu_id]],Table2[#All],7,0)</f>
        <v>lunch</v>
      </c>
      <c r="L1387" t="str">
        <f>VLOOKUP(Table14[[#This Row],[menu_id]],Table2[#All],8,0)</f>
        <v>Seattle</v>
      </c>
    </row>
    <row r="1388" spans="1:12" x14ac:dyDescent="0.35">
      <c r="A1388" t="s">
        <v>2872</v>
      </c>
      <c r="B1388" t="s">
        <v>8</v>
      </c>
      <c r="C1388" t="s">
        <v>9</v>
      </c>
      <c r="D1388" t="s">
        <v>2873</v>
      </c>
      <c r="E1388" t="b">
        <v>1</v>
      </c>
      <c r="F1388" s="24">
        <f>VLOOKUP(Table14[[#This Row],[menu_id]],Table2[#All],2,0)</f>
        <v>43566</v>
      </c>
      <c r="G1388" t="str">
        <f>VLOOKUP(Table14[[#This Row],[menu_id]],Table2[#All],3,0)</f>
        <v>e40c412711c8</v>
      </c>
      <c r="H1388" t="str">
        <f>VLOOKUP(Table14[[#This Row],[menu_id]],Table2[#All],4,0)</f>
        <v>af725ef93704</v>
      </c>
      <c r="I1388">
        <f>VLOOKUP(Table14[[#This Row],[menu_id]],Table2[#All],5,0)</f>
        <v>5.5</v>
      </c>
      <c r="J1388">
        <f>VLOOKUP(Table14[[#This Row],[menu_id]],Table2[#All],6,0)</f>
        <v>10.1</v>
      </c>
      <c r="K1388" t="str">
        <f>VLOOKUP(Table14[[#This Row],[menu_id]],Table2[#All],7,0)</f>
        <v>lunch</v>
      </c>
      <c r="L1388" t="str">
        <f>VLOOKUP(Table14[[#This Row],[menu_id]],Table2[#All],8,0)</f>
        <v>Seattle</v>
      </c>
    </row>
    <row r="1389" spans="1:12" x14ac:dyDescent="0.35">
      <c r="A1389" t="s">
        <v>2874</v>
      </c>
      <c r="B1389" t="s">
        <v>72</v>
      </c>
      <c r="C1389" t="s">
        <v>9</v>
      </c>
      <c r="D1389" t="s">
        <v>2875</v>
      </c>
      <c r="E1389" t="b">
        <v>1</v>
      </c>
      <c r="F1389" s="24">
        <f>VLOOKUP(Table14[[#This Row],[menu_id]],Table2[#All],2,0)</f>
        <v>43564</v>
      </c>
      <c r="G1389" t="str">
        <f>VLOOKUP(Table14[[#This Row],[menu_id]],Table2[#All],3,0)</f>
        <v>ee2605cecdb2</v>
      </c>
      <c r="H1389" t="str">
        <f>VLOOKUP(Table14[[#This Row],[menu_id]],Table2[#All],4,0)</f>
        <v>76e224451ab7</v>
      </c>
      <c r="I1389">
        <f>VLOOKUP(Table14[[#This Row],[menu_id]],Table2[#All],5,0)</f>
        <v>5.5</v>
      </c>
      <c r="J1389">
        <f>VLOOKUP(Table14[[#This Row],[menu_id]],Table2[#All],6,0)</f>
        <v>10.1</v>
      </c>
      <c r="K1389" t="str">
        <f>VLOOKUP(Table14[[#This Row],[menu_id]],Table2[#All],7,0)</f>
        <v>lunch</v>
      </c>
      <c r="L1389" t="str">
        <f>VLOOKUP(Table14[[#This Row],[menu_id]],Table2[#All],8,0)</f>
        <v>Seattle</v>
      </c>
    </row>
    <row r="1390" spans="1:12" x14ac:dyDescent="0.35">
      <c r="A1390" t="s">
        <v>2876</v>
      </c>
      <c r="B1390" t="s">
        <v>650</v>
      </c>
      <c r="C1390" t="s">
        <v>9</v>
      </c>
      <c r="D1390" t="s">
        <v>2877</v>
      </c>
      <c r="E1390" t="b">
        <v>1</v>
      </c>
      <c r="F1390" s="24">
        <f>VLOOKUP(Table14[[#This Row],[menu_id]],Table2[#All],2,0)</f>
        <v>43559</v>
      </c>
      <c r="G1390" t="str">
        <f>VLOOKUP(Table14[[#This Row],[menu_id]],Table2[#All],3,0)</f>
        <v>08c6b815d4d7</v>
      </c>
      <c r="H1390" t="str">
        <f>VLOOKUP(Table14[[#This Row],[menu_id]],Table2[#All],4,0)</f>
        <v>1111f5e5308d</v>
      </c>
      <c r="I1390">
        <f>VLOOKUP(Table14[[#This Row],[menu_id]],Table2[#All],5,0)</f>
        <v>5</v>
      </c>
      <c r="J1390">
        <f>VLOOKUP(Table14[[#This Row],[menu_id]],Table2[#All],6,0)</f>
        <v>10.1</v>
      </c>
      <c r="K1390" t="str">
        <f>VLOOKUP(Table14[[#This Row],[menu_id]],Table2[#All],7,0)</f>
        <v>lunch</v>
      </c>
      <c r="L1390" t="str">
        <f>VLOOKUP(Table14[[#This Row],[menu_id]],Table2[#All],8,0)</f>
        <v>Seattle</v>
      </c>
    </row>
    <row r="1391" spans="1:12" x14ac:dyDescent="0.35">
      <c r="A1391" t="s">
        <v>2878</v>
      </c>
      <c r="B1391" t="s">
        <v>336</v>
      </c>
      <c r="C1391" t="s">
        <v>9</v>
      </c>
      <c r="D1391" t="s">
        <v>2879</v>
      </c>
      <c r="E1391" t="b">
        <v>1</v>
      </c>
      <c r="F1391" s="24">
        <f>VLOOKUP(Table14[[#This Row],[menu_id]],Table2[#All],2,0)</f>
        <v>43556</v>
      </c>
      <c r="G1391" t="str">
        <f>VLOOKUP(Table14[[#This Row],[menu_id]],Table2[#All],3,0)</f>
        <v>41cbd225a772</v>
      </c>
      <c r="H1391" t="str">
        <f>VLOOKUP(Table14[[#This Row],[menu_id]],Table2[#All],4,0)</f>
        <v>b2ef540e3dbe</v>
      </c>
      <c r="I1391">
        <f>VLOOKUP(Table14[[#This Row],[menu_id]],Table2[#All],5,0)</f>
        <v>6.8</v>
      </c>
      <c r="J1391">
        <f>VLOOKUP(Table14[[#This Row],[menu_id]],Table2[#All],6,0)</f>
        <v>10.1</v>
      </c>
      <c r="K1391" t="str">
        <f>VLOOKUP(Table14[[#This Row],[menu_id]],Table2[#All],7,0)</f>
        <v>lunch</v>
      </c>
      <c r="L1391" t="str">
        <f>VLOOKUP(Table14[[#This Row],[menu_id]],Table2[#All],8,0)</f>
        <v>Seattle</v>
      </c>
    </row>
    <row r="1392" spans="1:12" x14ac:dyDescent="0.35">
      <c r="A1392" t="s">
        <v>2880</v>
      </c>
      <c r="B1392" t="s">
        <v>72</v>
      </c>
      <c r="C1392" t="s">
        <v>9</v>
      </c>
      <c r="D1392" t="s">
        <v>2881</v>
      </c>
      <c r="E1392" t="b">
        <v>1</v>
      </c>
      <c r="F1392" s="24">
        <f>VLOOKUP(Table14[[#This Row],[menu_id]],Table2[#All],2,0)</f>
        <v>43564</v>
      </c>
      <c r="G1392" t="str">
        <f>VLOOKUP(Table14[[#This Row],[menu_id]],Table2[#All],3,0)</f>
        <v>ee2605cecdb2</v>
      </c>
      <c r="H1392" t="str">
        <f>VLOOKUP(Table14[[#This Row],[menu_id]],Table2[#All],4,0)</f>
        <v>76e224451ab7</v>
      </c>
      <c r="I1392">
        <f>VLOOKUP(Table14[[#This Row],[menu_id]],Table2[#All],5,0)</f>
        <v>5.5</v>
      </c>
      <c r="J1392">
        <f>VLOOKUP(Table14[[#This Row],[menu_id]],Table2[#All],6,0)</f>
        <v>10.1</v>
      </c>
      <c r="K1392" t="str">
        <f>VLOOKUP(Table14[[#This Row],[menu_id]],Table2[#All],7,0)</f>
        <v>lunch</v>
      </c>
      <c r="L1392" t="str">
        <f>VLOOKUP(Table14[[#This Row],[menu_id]],Table2[#All],8,0)</f>
        <v>Seattle</v>
      </c>
    </row>
    <row r="1393" spans="1:12" x14ac:dyDescent="0.35">
      <c r="A1393" t="s">
        <v>2882</v>
      </c>
      <c r="B1393" t="s">
        <v>175</v>
      </c>
      <c r="C1393" t="s">
        <v>9</v>
      </c>
      <c r="D1393" t="s">
        <v>2163</v>
      </c>
      <c r="E1393" t="b">
        <v>1</v>
      </c>
      <c r="F1393" s="24">
        <f>VLOOKUP(Table14[[#This Row],[menu_id]],Table2[#All],2,0)</f>
        <v>43556</v>
      </c>
      <c r="G1393" t="str">
        <f>VLOOKUP(Table14[[#This Row],[menu_id]],Table2[#All],3,0)</f>
        <v>aea08a81b9f2</v>
      </c>
      <c r="H1393" t="str">
        <f>VLOOKUP(Table14[[#This Row],[menu_id]],Table2[#All],4,0)</f>
        <v>a969c477134f</v>
      </c>
      <c r="I1393">
        <f>VLOOKUP(Table14[[#This Row],[menu_id]],Table2[#All],5,0)</f>
        <v>11</v>
      </c>
      <c r="J1393">
        <f>VLOOKUP(Table14[[#This Row],[menu_id]],Table2[#All],6,0)</f>
        <v>11.5</v>
      </c>
      <c r="K1393" t="str">
        <f>VLOOKUP(Table14[[#This Row],[menu_id]],Table2[#All],7,0)</f>
        <v>lunch</v>
      </c>
      <c r="L1393" t="str">
        <f>VLOOKUP(Table14[[#This Row],[menu_id]],Table2[#All],8,0)</f>
        <v>Chicago</v>
      </c>
    </row>
    <row r="1394" spans="1:12" x14ac:dyDescent="0.35">
      <c r="A1394" t="s">
        <v>2883</v>
      </c>
      <c r="B1394" t="s">
        <v>8</v>
      </c>
      <c r="C1394" t="s">
        <v>9</v>
      </c>
      <c r="D1394" t="s">
        <v>2884</v>
      </c>
      <c r="E1394" t="b">
        <v>1</v>
      </c>
      <c r="F1394" s="24">
        <f>VLOOKUP(Table14[[#This Row],[menu_id]],Table2[#All],2,0)</f>
        <v>43566</v>
      </c>
      <c r="G1394" t="str">
        <f>VLOOKUP(Table14[[#This Row],[menu_id]],Table2[#All],3,0)</f>
        <v>e40c412711c8</v>
      </c>
      <c r="H1394" t="str">
        <f>VLOOKUP(Table14[[#This Row],[menu_id]],Table2[#All],4,0)</f>
        <v>af725ef93704</v>
      </c>
      <c r="I1394">
        <f>VLOOKUP(Table14[[#This Row],[menu_id]],Table2[#All],5,0)</f>
        <v>5.5</v>
      </c>
      <c r="J1394">
        <f>VLOOKUP(Table14[[#This Row],[menu_id]],Table2[#All],6,0)</f>
        <v>10.1</v>
      </c>
      <c r="K1394" t="str">
        <f>VLOOKUP(Table14[[#This Row],[menu_id]],Table2[#All],7,0)</f>
        <v>lunch</v>
      </c>
      <c r="L1394" t="str">
        <f>VLOOKUP(Table14[[#This Row],[menu_id]],Table2[#All],8,0)</f>
        <v>Seattle</v>
      </c>
    </row>
    <row r="1395" spans="1:12" x14ac:dyDescent="0.35">
      <c r="A1395" t="s">
        <v>2885</v>
      </c>
      <c r="B1395" t="s">
        <v>493</v>
      </c>
      <c r="C1395" t="s">
        <v>9</v>
      </c>
      <c r="D1395" t="s">
        <v>2886</v>
      </c>
      <c r="E1395" t="b">
        <v>1</v>
      </c>
      <c r="F1395" s="24">
        <f>VLOOKUP(Table14[[#This Row],[menu_id]],Table2[#All],2,0)</f>
        <v>43557</v>
      </c>
      <c r="G1395" t="str">
        <f>VLOOKUP(Table14[[#This Row],[menu_id]],Table2[#All],3,0)</f>
        <v>751abed209db</v>
      </c>
      <c r="H1395" t="str">
        <f>VLOOKUP(Table14[[#This Row],[menu_id]],Table2[#All],4,0)</f>
        <v>8537e1327cdb</v>
      </c>
      <c r="I1395">
        <f>VLOOKUP(Table14[[#This Row],[menu_id]],Table2[#All],5,0)</f>
        <v>4.5</v>
      </c>
      <c r="J1395">
        <f>VLOOKUP(Table14[[#This Row],[menu_id]],Table2[#All],6,0)</f>
        <v>10.1</v>
      </c>
      <c r="K1395" t="str">
        <f>VLOOKUP(Table14[[#This Row],[menu_id]],Table2[#All],7,0)</f>
        <v>lunch</v>
      </c>
      <c r="L1395" t="str">
        <f>VLOOKUP(Table14[[#This Row],[menu_id]],Table2[#All],8,0)</f>
        <v>Seattle</v>
      </c>
    </row>
    <row r="1396" spans="1:12" x14ac:dyDescent="0.35">
      <c r="A1396" t="s">
        <v>2887</v>
      </c>
      <c r="B1396" t="s">
        <v>172</v>
      </c>
      <c r="C1396" t="s">
        <v>9</v>
      </c>
      <c r="D1396" t="s">
        <v>2762</v>
      </c>
      <c r="E1396" t="b">
        <v>1</v>
      </c>
      <c r="F1396" s="24">
        <f>VLOOKUP(Table14[[#This Row],[menu_id]],Table2[#All],2,0)</f>
        <v>43567</v>
      </c>
      <c r="G1396" t="str">
        <f>VLOOKUP(Table14[[#This Row],[menu_id]],Table2[#All],3,0)</f>
        <v>52926af48831</v>
      </c>
      <c r="H1396" t="str">
        <f>VLOOKUP(Table14[[#This Row],[menu_id]],Table2[#All],4,0)</f>
        <v>64216152ce0a</v>
      </c>
      <c r="I1396">
        <f>VLOOKUP(Table14[[#This Row],[menu_id]],Table2[#All],5,0)</f>
        <v>6</v>
      </c>
      <c r="J1396">
        <f>VLOOKUP(Table14[[#This Row],[menu_id]],Table2[#All],6,0)</f>
        <v>11.5</v>
      </c>
      <c r="K1396" t="str">
        <f>VLOOKUP(Table14[[#This Row],[menu_id]],Table2[#All],7,0)</f>
        <v>lunch</v>
      </c>
      <c r="L1396" t="str">
        <f>VLOOKUP(Table14[[#This Row],[menu_id]],Table2[#All],8,0)</f>
        <v>Chicago</v>
      </c>
    </row>
    <row r="1397" spans="1:12" x14ac:dyDescent="0.35">
      <c r="A1397" t="s">
        <v>2888</v>
      </c>
      <c r="B1397" t="s">
        <v>108</v>
      </c>
      <c r="C1397" t="s">
        <v>9</v>
      </c>
      <c r="D1397" t="s">
        <v>2889</v>
      </c>
      <c r="E1397" t="b">
        <v>1</v>
      </c>
      <c r="F1397" s="24">
        <f>VLOOKUP(Table14[[#This Row],[menu_id]],Table2[#All],2,0)</f>
        <v>43565</v>
      </c>
      <c r="G1397" t="str">
        <f>VLOOKUP(Table14[[#This Row],[menu_id]],Table2[#All],3,0)</f>
        <v>c14aa4830177</v>
      </c>
      <c r="H1397" t="str">
        <f>VLOOKUP(Table14[[#This Row],[menu_id]],Table2[#All],4,0)</f>
        <v>7b2a7251b54c</v>
      </c>
      <c r="I1397">
        <f>VLOOKUP(Table14[[#This Row],[menu_id]],Table2[#All],5,0)</f>
        <v>5.95</v>
      </c>
      <c r="J1397">
        <f>VLOOKUP(Table14[[#This Row],[menu_id]],Table2[#All],6,0)</f>
        <v>10.1</v>
      </c>
      <c r="K1397" t="str">
        <f>VLOOKUP(Table14[[#This Row],[menu_id]],Table2[#All],7,0)</f>
        <v>lunch</v>
      </c>
      <c r="L1397" t="str">
        <f>VLOOKUP(Table14[[#This Row],[menu_id]],Table2[#All],8,0)</f>
        <v>Seattle</v>
      </c>
    </row>
    <row r="1398" spans="1:12" x14ac:dyDescent="0.35">
      <c r="A1398" t="s">
        <v>2890</v>
      </c>
      <c r="B1398" t="s">
        <v>199</v>
      </c>
      <c r="C1398" t="s">
        <v>9</v>
      </c>
      <c r="D1398" t="s">
        <v>446</v>
      </c>
      <c r="E1398" t="b">
        <v>1</v>
      </c>
      <c r="F1398" s="24">
        <f>VLOOKUP(Table14[[#This Row],[menu_id]],Table2[#All],2,0)</f>
        <v>43558</v>
      </c>
      <c r="G1398" t="str">
        <f>VLOOKUP(Table14[[#This Row],[menu_id]],Table2[#All],3,0)</f>
        <v>8b77e4ce92ba</v>
      </c>
      <c r="H1398" t="str">
        <f>VLOOKUP(Table14[[#This Row],[menu_id]],Table2[#All],4,0)</f>
        <v>a969c477134f</v>
      </c>
      <c r="I1398">
        <f>VLOOKUP(Table14[[#This Row],[menu_id]],Table2[#All],5,0)</f>
        <v>11</v>
      </c>
      <c r="J1398">
        <f>VLOOKUP(Table14[[#This Row],[menu_id]],Table2[#All],6,0)</f>
        <v>11.5</v>
      </c>
      <c r="K1398" t="str">
        <f>VLOOKUP(Table14[[#This Row],[menu_id]],Table2[#All],7,0)</f>
        <v>lunch</v>
      </c>
      <c r="L1398" t="str">
        <f>VLOOKUP(Table14[[#This Row],[menu_id]],Table2[#All],8,0)</f>
        <v>Chicago</v>
      </c>
    </row>
    <row r="1399" spans="1:12" x14ac:dyDescent="0.35">
      <c r="A1399" t="s">
        <v>2891</v>
      </c>
      <c r="B1399" t="s">
        <v>139</v>
      </c>
      <c r="C1399" t="s">
        <v>9</v>
      </c>
      <c r="D1399" t="s">
        <v>82</v>
      </c>
      <c r="E1399" t="b">
        <v>1</v>
      </c>
      <c r="F1399" s="24">
        <f>VLOOKUP(Table14[[#This Row],[menu_id]],Table2[#All],2,0)</f>
        <v>43556</v>
      </c>
      <c r="G1399" t="str">
        <f>VLOOKUP(Table14[[#This Row],[menu_id]],Table2[#All],3,0)</f>
        <v>9adf6d17e5a9</v>
      </c>
      <c r="H1399" t="str">
        <f>VLOOKUP(Table14[[#This Row],[menu_id]],Table2[#All],4,0)</f>
        <v>ad304fb4f951</v>
      </c>
      <c r="I1399">
        <f>VLOOKUP(Table14[[#This Row],[menu_id]],Table2[#All],5,0)</f>
        <v>6.25</v>
      </c>
      <c r="J1399">
        <f>VLOOKUP(Table14[[#This Row],[menu_id]],Table2[#All],6,0)</f>
        <v>10.1</v>
      </c>
      <c r="K1399" t="str">
        <f>VLOOKUP(Table14[[#This Row],[menu_id]],Table2[#All],7,0)</f>
        <v>lunch</v>
      </c>
      <c r="L1399" t="str">
        <f>VLOOKUP(Table14[[#This Row],[menu_id]],Table2[#All],8,0)</f>
        <v>Seattle</v>
      </c>
    </row>
    <row r="1400" spans="1:12" x14ac:dyDescent="0.35">
      <c r="A1400" t="s">
        <v>2892</v>
      </c>
      <c r="B1400" t="s">
        <v>43</v>
      </c>
      <c r="C1400" t="s">
        <v>9</v>
      </c>
      <c r="D1400" t="s">
        <v>1044</v>
      </c>
      <c r="E1400" t="b">
        <v>1</v>
      </c>
      <c r="F1400" s="24">
        <f>VLOOKUP(Table14[[#This Row],[menu_id]],Table2[#All],2,0)</f>
        <v>43556</v>
      </c>
      <c r="G1400" t="str">
        <f>VLOOKUP(Table14[[#This Row],[menu_id]],Table2[#All],3,0)</f>
        <v>e768f704c6ae</v>
      </c>
      <c r="H1400" t="str">
        <f>VLOOKUP(Table14[[#This Row],[menu_id]],Table2[#All],4,0)</f>
        <v>340fb85a346c</v>
      </c>
      <c r="I1400">
        <f>VLOOKUP(Table14[[#This Row],[menu_id]],Table2[#All],5,0)</f>
        <v>5.8</v>
      </c>
      <c r="J1400">
        <f>VLOOKUP(Table14[[#This Row],[menu_id]],Table2[#All],6,0)</f>
        <v>10.1</v>
      </c>
      <c r="K1400" t="str">
        <f>VLOOKUP(Table14[[#This Row],[menu_id]],Table2[#All],7,0)</f>
        <v>lunch</v>
      </c>
      <c r="L1400" t="str">
        <f>VLOOKUP(Table14[[#This Row],[menu_id]],Table2[#All],8,0)</f>
        <v>Seattle</v>
      </c>
    </row>
    <row r="1401" spans="1:12" x14ac:dyDescent="0.35">
      <c r="A1401" t="s">
        <v>2893</v>
      </c>
      <c r="B1401" t="s">
        <v>324</v>
      </c>
      <c r="C1401" t="s">
        <v>9</v>
      </c>
      <c r="D1401" t="s">
        <v>2894</v>
      </c>
      <c r="E1401" t="b">
        <v>1</v>
      </c>
      <c r="F1401" s="24">
        <f>VLOOKUP(Table14[[#This Row],[menu_id]],Table2[#All],2,0)</f>
        <v>43558</v>
      </c>
      <c r="G1401" t="str">
        <f>VLOOKUP(Table14[[#This Row],[menu_id]],Table2[#All],3,0)</f>
        <v>1028a38ad71e</v>
      </c>
      <c r="H1401" t="str">
        <f>VLOOKUP(Table14[[#This Row],[menu_id]],Table2[#All],4,0)</f>
        <v>7d8b8e0a0ebb</v>
      </c>
      <c r="I1401">
        <f>VLOOKUP(Table14[[#This Row],[menu_id]],Table2[#All],5,0)</f>
        <v>5.5</v>
      </c>
      <c r="J1401">
        <f>VLOOKUP(Table14[[#This Row],[menu_id]],Table2[#All],6,0)</f>
        <v>10.1</v>
      </c>
      <c r="K1401" t="str">
        <f>VLOOKUP(Table14[[#This Row],[menu_id]],Table2[#All],7,0)</f>
        <v>lunch</v>
      </c>
      <c r="L1401" t="str">
        <f>VLOOKUP(Table14[[#This Row],[menu_id]],Table2[#All],8,0)</f>
        <v>Seattle</v>
      </c>
    </row>
    <row r="1402" spans="1:12" x14ac:dyDescent="0.35">
      <c r="A1402" t="s">
        <v>2895</v>
      </c>
      <c r="B1402" t="s">
        <v>508</v>
      </c>
      <c r="C1402" t="s">
        <v>9</v>
      </c>
      <c r="D1402" t="s">
        <v>2896</v>
      </c>
      <c r="E1402" t="b">
        <v>1</v>
      </c>
      <c r="F1402" s="24">
        <f>VLOOKUP(Table14[[#This Row],[menu_id]],Table2[#All],2,0)</f>
        <v>43557</v>
      </c>
      <c r="G1402" t="str">
        <f>VLOOKUP(Table14[[#This Row],[menu_id]],Table2[#All],3,0)</f>
        <v>adcb80ca9872</v>
      </c>
      <c r="H1402" t="str">
        <f>VLOOKUP(Table14[[#This Row],[menu_id]],Table2[#All],4,0)</f>
        <v>7d8b8e0a0ebb</v>
      </c>
      <c r="I1402">
        <f>VLOOKUP(Table14[[#This Row],[menu_id]],Table2[#All],5,0)</f>
        <v>5.5</v>
      </c>
      <c r="J1402">
        <f>VLOOKUP(Table14[[#This Row],[menu_id]],Table2[#All],6,0)</f>
        <v>10.1</v>
      </c>
      <c r="K1402" t="str">
        <f>VLOOKUP(Table14[[#This Row],[menu_id]],Table2[#All],7,0)</f>
        <v>lunch</v>
      </c>
      <c r="L1402" t="str">
        <f>VLOOKUP(Table14[[#This Row],[menu_id]],Table2[#All],8,0)</f>
        <v>Seattle</v>
      </c>
    </row>
    <row r="1403" spans="1:12" x14ac:dyDescent="0.35">
      <c r="A1403" t="s">
        <v>2897</v>
      </c>
      <c r="B1403" t="s">
        <v>483</v>
      </c>
      <c r="C1403" t="s">
        <v>9</v>
      </c>
      <c r="D1403" t="s">
        <v>1440</v>
      </c>
      <c r="E1403" t="b">
        <v>1</v>
      </c>
      <c r="F1403" s="24">
        <f>VLOOKUP(Table14[[#This Row],[menu_id]],Table2[#All],2,0)</f>
        <v>43560</v>
      </c>
      <c r="G1403" t="str">
        <f>VLOOKUP(Table14[[#This Row],[menu_id]],Table2[#All],3,0)</f>
        <v>e076e189d42a</v>
      </c>
      <c r="H1403" t="str">
        <f>VLOOKUP(Table14[[#This Row],[menu_id]],Table2[#All],4,0)</f>
        <v>afa55d0e0004</v>
      </c>
      <c r="I1403">
        <f>VLOOKUP(Table14[[#This Row],[menu_id]],Table2[#All],5,0)</f>
        <v>6.75</v>
      </c>
      <c r="J1403">
        <f>VLOOKUP(Table14[[#This Row],[menu_id]],Table2[#All],6,0)</f>
        <v>11.5</v>
      </c>
      <c r="K1403" t="str">
        <f>VLOOKUP(Table14[[#This Row],[menu_id]],Table2[#All],7,0)</f>
        <v>lunch</v>
      </c>
      <c r="L1403" t="str">
        <f>VLOOKUP(Table14[[#This Row],[menu_id]],Table2[#All],8,0)</f>
        <v>Chicago</v>
      </c>
    </row>
    <row r="1404" spans="1:12" x14ac:dyDescent="0.35">
      <c r="A1404" t="s">
        <v>2898</v>
      </c>
      <c r="B1404" t="s">
        <v>169</v>
      </c>
      <c r="C1404" t="s">
        <v>9</v>
      </c>
      <c r="D1404" t="s">
        <v>1191</v>
      </c>
      <c r="E1404" t="b">
        <v>1</v>
      </c>
      <c r="F1404" s="24">
        <f>VLOOKUP(Table14[[#This Row],[menu_id]],Table2[#All],2,0)</f>
        <v>43558</v>
      </c>
      <c r="G1404" t="str">
        <f>VLOOKUP(Table14[[#This Row],[menu_id]],Table2[#All],3,0)</f>
        <v>23a0e7fa78c4</v>
      </c>
      <c r="H1404" t="str">
        <f>VLOOKUP(Table14[[#This Row],[menu_id]],Table2[#All],4,0)</f>
        <v>d8487b4ed428</v>
      </c>
      <c r="I1404">
        <f>VLOOKUP(Table14[[#This Row],[menu_id]],Table2[#All],5,0)</f>
        <v>5.9</v>
      </c>
      <c r="J1404">
        <f>VLOOKUP(Table14[[#This Row],[menu_id]],Table2[#All],6,0)</f>
        <v>11.5</v>
      </c>
      <c r="K1404" t="str">
        <f>VLOOKUP(Table14[[#This Row],[menu_id]],Table2[#All],7,0)</f>
        <v>lunch</v>
      </c>
      <c r="L1404" t="str">
        <f>VLOOKUP(Table14[[#This Row],[menu_id]],Table2[#All],8,0)</f>
        <v>Chicago</v>
      </c>
    </row>
    <row r="1405" spans="1:12" x14ac:dyDescent="0.35">
      <c r="A1405" t="s">
        <v>2899</v>
      </c>
      <c r="B1405" t="s">
        <v>81</v>
      </c>
      <c r="C1405" t="s">
        <v>9</v>
      </c>
      <c r="D1405" t="s">
        <v>2900</v>
      </c>
      <c r="E1405" t="b">
        <v>1</v>
      </c>
      <c r="F1405" s="24">
        <f>VLOOKUP(Table14[[#This Row],[menu_id]],Table2[#All],2,0)</f>
        <v>43564</v>
      </c>
      <c r="G1405" t="str">
        <f>VLOOKUP(Table14[[#This Row],[menu_id]],Table2[#All],3,0)</f>
        <v>9adf6d17e5a9</v>
      </c>
      <c r="H1405" t="str">
        <f>VLOOKUP(Table14[[#This Row],[menu_id]],Table2[#All],4,0)</f>
        <v>ad304fb4f951</v>
      </c>
      <c r="I1405">
        <f>VLOOKUP(Table14[[#This Row],[menu_id]],Table2[#All],5,0)</f>
        <v>6.25</v>
      </c>
      <c r="J1405">
        <f>VLOOKUP(Table14[[#This Row],[menu_id]],Table2[#All],6,0)</f>
        <v>10.1</v>
      </c>
      <c r="K1405" t="str">
        <f>VLOOKUP(Table14[[#This Row],[menu_id]],Table2[#All],7,0)</f>
        <v>lunch</v>
      </c>
      <c r="L1405" t="str">
        <f>VLOOKUP(Table14[[#This Row],[menu_id]],Table2[#All],8,0)</f>
        <v>Seattle</v>
      </c>
    </row>
    <row r="1406" spans="1:12" x14ac:dyDescent="0.35">
      <c r="A1406" t="s">
        <v>2901</v>
      </c>
      <c r="B1406" t="s">
        <v>202</v>
      </c>
      <c r="C1406" t="s">
        <v>9</v>
      </c>
      <c r="D1406" t="s">
        <v>2902</v>
      </c>
      <c r="E1406" t="b">
        <v>1</v>
      </c>
      <c r="F1406" s="24">
        <f>VLOOKUP(Table14[[#This Row],[menu_id]],Table2[#All],2,0)</f>
        <v>43563</v>
      </c>
      <c r="G1406" t="str">
        <f>VLOOKUP(Table14[[#This Row],[menu_id]],Table2[#All],3,0)</f>
        <v>edfff5bf01fa</v>
      </c>
      <c r="H1406" t="str">
        <f>VLOOKUP(Table14[[#This Row],[menu_id]],Table2[#All],4,0)</f>
        <v>8537e1327cdb</v>
      </c>
      <c r="I1406">
        <f>VLOOKUP(Table14[[#This Row],[menu_id]],Table2[#All],5,0)</f>
        <v>4.95</v>
      </c>
      <c r="J1406">
        <f>VLOOKUP(Table14[[#This Row],[menu_id]],Table2[#All],6,0)</f>
        <v>10.1</v>
      </c>
      <c r="K1406" t="str">
        <f>VLOOKUP(Table14[[#This Row],[menu_id]],Table2[#All],7,0)</f>
        <v>lunch</v>
      </c>
      <c r="L1406" t="str">
        <f>VLOOKUP(Table14[[#This Row],[menu_id]],Table2[#All],8,0)</f>
        <v>Seattle</v>
      </c>
    </row>
    <row r="1407" spans="1:12" x14ac:dyDescent="0.35">
      <c r="A1407" t="s">
        <v>2903</v>
      </c>
      <c r="B1407" t="s">
        <v>250</v>
      </c>
      <c r="C1407" t="s">
        <v>9</v>
      </c>
      <c r="D1407" t="s">
        <v>2904</v>
      </c>
      <c r="E1407" t="b">
        <v>1</v>
      </c>
      <c r="F1407" s="24">
        <f>VLOOKUP(Table14[[#This Row],[menu_id]],Table2[#All],2,0)</f>
        <v>43556</v>
      </c>
      <c r="G1407" t="str">
        <f>VLOOKUP(Table14[[#This Row],[menu_id]],Table2[#All],3,0)</f>
        <v>e6da5a382bb7</v>
      </c>
      <c r="H1407" t="str">
        <f>VLOOKUP(Table14[[#This Row],[menu_id]],Table2[#All],4,0)</f>
        <v>ffcff44b013c</v>
      </c>
      <c r="I1407">
        <f>VLOOKUP(Table14[[#This Row],[menu_id]],Table2[#All],5,0)</f>
        <v>5.25</v>
      </c>
      <c r="J1407">
        <f>VLOOKUP(Table14[[#This Row],[menu_id]],Table2[#All],6,0)</f>
        <v>10.1</v>
      </c>
      <c r="K1407" t="str">
        <f>VLOOKUP(Table14[[#This Row],[menu_id]],Table2[#All],7,0)</f>
        <v>lunch</v>
      </c>
      <c r="L1407" t="str">
        <f>VLOOKUP(Table14[[#This Row],[menu_id]],Table2[#All],8,0)</f>
        <v>Seattle</v>
      </c>
    </row>
    <row r="1408" spans="1:12" x14ac:dyDescent="0.35">
      <c r="A1408" t="s">
        <v>2905</v>
      </c>
      <c r="B1408" t="s">
        <v>286</v>
      </c>
      <c r="C1408" t="s">
        <v>9</v>
      </c>
      <c r="D1408" t="s">
        <v>2906</v>
      </c>
      <c r="E1408" t="b">
        <v>1</v>
      </c>
      <c r="F1408" s="24">
        <f>VLOOKUP(Table14[[#This Row],[menu_id]],Table2[#All],2,0)</f>
        <v>43557</v>
      </c>
      <c r="G1408" t="str">
        <f>VLOOKUP(Table14[[#This Row],[menu_id]],Table2[#All],3,0)</f>
        <v>0b0897e22802</v>
      </c>
      <c r="H1408" t="str">
        <f>VLOOKUP(Table14[[#This Row],[menu_id]],Table2[#All],4,0)</f>
        <v>a5a1955b27fc</v>
      </c>
      <c r="I1408">
        <f>VLOOKUP(Table14[[#This Row],[menu_id]],Table2[#All],5,0)</f>
        <v>5</v>
      </c>
      <c r="J1408">
        <f>VLOOKUP(Table14[[#This Row],[menu_id]],Table2[#All],6,0)</f>
        <v>11.5</v>
      </c>
      <c r="K1408" t="str">
        <f>VLOOKUP(Table14[[#This Row],[menu_id]],Table2[#All],7,0)</f>
        <v>lunch</v>
      </c>
      <c r="L1408" t="str">
        <f>VLOOKUP(Table14[[#This Row],[menu_id]],Table2[#All],8,0)</f>
        <v>Chicago</v>
      </c>
    </row>
    <row r="1409" spans="1:12" x14ac:dyDescent="0.35">
      <c r="A1409" t="s">
        <v>2907</v>
      </c>
      <c r="B1409" t="s">
        <v>563</v>
      </c>
      <c r="C1409" t="s">
        <v>9</v>
      </c>
      <c r="D1409" t="s">
        <v>2908</v>
      </c>
      <c r="E1409" t="b">
        <v>1</v>
      </c>
      <c r="F1409" s="24">
        <f>VLOOKUP(Table14[[#This Row],[menu_id]],Table2[#All],2,0)</f>
        <v>43567</v>
      </c>
      <c r="G1409" t="str">
        <f>VLOOKUP(Table14[[#This Row],[menu_id]],Table2[#All],3,0)</f>
        <v>7f1dfb16d132</v>
      </c>
      <c r="H1409" t="str">
        <f>VLOOKUP(Table14[[#This Row],[menu_id]],Table2[#All],4,0)</f>
        <v>2bab1f6cc3e1</v>
      </c>
      <c r="I1409">
        <f>VLOOKUP(Table14[[#This Row],[menu_id]],Table2[#All],5,0)</f>
        <v>7</v>
      </c>
      <c r="J1409">
        <f>VLOOKUP(Table14[[#This Row],[menu_id]],Table2[#All],6,0)</f>
        <v>11.5</v>
      </c>
      <c r="K1409" t="str">
        <f>VLOOKUP(Table14[[#This Row],[menu_id]],Table2[#All],7,0)</f>
        <v>lunch</v>
      </c>
      <c r="L1409" t="str">
        <f>VLOOKUP(Table14[[#This Row],[menu_id]],Table2[#All],8,0)</f>
        <v>Chicago</v>
      </c>
    </row>
    <row r="1410" spans="1:12" x14ac:dyDescent="0.35">
      <c r="A1410" t="s">
        <v>2909</v>
      </c>
      <c r="B1410" t="s">
        <v>199</v>
      </c>
      <c r="C1410" t="s">
        <v>9</v>
      </c>
      <c r="D1410" t="s">
        <v>2910</v>
      </c>
      <c r="E1410" t="b">
        <v>1</v>
      </c>
      <c r="F1410" s="24">
        <f>VLOOKUP(Table14[[#This Row],[menu_id]],Table2[#All],2,0)</f>
        <v>43558</v>
      </c>
      <c r="G1410" t="str">
        <f>VLOOKUP(Table14[[#This Row],[menu_id]],Table2[#All],3,0)</f>
        <v>8b77e4ce92ba</v>
      </c>
      <c r="H1410" t="str">
        <f>VLOOKUP(Table14[[#This Row],[menu_id]],Table2[#All],4,0)</f>
        <v>a969c477134f</v>
      </c>
      <c r="I1410">
        <f>VLOOKUP(Table14[[#This Row],[menu_id]],Table2[#All],5,0)</f>
        <v>11</v>
      </c>
      <c r="J1410">
        <f>VLOOKUP(Table14[[#This Row],[menu_id]],Table2[#All],6,0)</f>
        <v>11.5</v>
      </c>
      <c r="K1410" t="str">
        <f>VLOOKUP(Table14[[#This Row],[menu_id]],Table2[#All],7,0)</f>
        <v>lunch</v>
      </c>
      <c r="L1410" t="str">
        <f>VLOOKUP(Table14[[#This Row],[menu_id]],Table2[#All],8,0)</f>
        <v>Chicago</v>
      </c>
    </row>
    <row r="1411" spans="1:12" x14ac:dyDescent="0.35">
      <c r="A1411" t="s">
        <v>2911</v>
      </c>
      <c r="B1411" t="s">
        <v>346</v>
      </c>
      <c r="C1411" t="s">
        <v>9</v>
      </c>
      <c r="D1411" t="s">
        <v>1268</v>
      </c>
      <c r="E1411" t="b">
        <v>1</v>
      </c>
      <c r="F1411" s="24">
        <f>VLOOKUP(Table14[[#This Row],[menu_id]],Table2[#All],2,0)</f>
        <v>43564</v>
      </c>
      <c r="G1411" t="str">
        <f>VLOOKUP(Table14[[#This Row],[menu_id]],Table2[#All],3,0)</f>
        <v>e310c04649e0</v>
      </c>
      <c r="H1411" t="str">
        <f>VLOOKUP(Table14[[#This Row],[menu_id]],Table2[#All],4,0)</f>
        <v>340fb85a346c</v>
      </c>
      <c r="I1411">
        <f>VLOOKUP(Table14[[#This Row],[menu_id]],Table2[#All],5,0)</f>
        <v>5.8</v>
      </c>
      <c r="J1411">
        <f>VLOOKUP(Table14[[#This Row],[menu_id]],Table2[#All],6,0)</f>
        <v>10.1</v>
      </c>
      <c r="K1411" t="str">
        <f>VLOOKUP(Table14[[#This Row],[menu_id]],Table2[#All],7,0)</f>
        <v>lunch</v>
      </c>
      <c r="L1411" t="str">
        <f>VLOOKUP(Table14[[#This Row],[menu_id]],Table2[#All],8,0)</f>
        <v>Seattle</v>
      </c>
    </row>
    <row r="1412" spans="1:12" x14ac:dyDescent="0.35">
      <c r="A1412" t="s">
        <v>2912</v>
      </c>
      <c r="B1412" t="s">
        <v>483</v>
      </c>
      <c r="C1412" t="s">
        <v>9</v>
      </c>
      <c r="D1412" t="s">
        <v>2913</v>
      </c>
      <c r="E1412" t="b">
        <v>1</v>
      </c>
      <c r="F1412" s="24">
        <f>VLOOKUP(Table14[[#This Row],[menu_id]],Table2[#All],2,0)</f>
        <v>43560</v>
      </c>
      <c r="G1412" t="str">
        <f>VLOOKUP(Table14[[#This Row],[menu_id]],Table2[#All],3,0)</f>
        <v>e076e189d42a</v>
      </c>
      <c r="H1412" t="str">
        <f>VLOOKUP(Table14[[#This Row],[menu_id]],Table2[#All],4,0)</f>
        <v>afa55d0e0004</v>
      </c>
      <c r="I1412">
        <f>VLOOKUP(Table14[[#This Row],[menu_id]],Table2[#All],5,0)</f>
        <v>6.75</v>
      </c>
      <c r="J1412">
        <f>VLOOKUP(Table14[[#This Row],[menu_id]],Table2[#All],6,0)</f>
        <v>11.5</v>
      </c>
      <c r="K1412" t="str">
        <f>VLOOKUP(Table14[[#This Row],[menu_id]],Table2[#All],7,0)</f>
        <v>lunch</v>
      </c>
      <c r="L1412" t="str">
        <f>VLOOKUP(Table14[[#This Row],[menu_id]],Table2[#All],8,0)</f>
        <v>Chicago</v>
      </c>
    </row>
    <row r="1413" spans="1:12" x14ac:dyDescent="0.35">
      <c r="A1413" t="s">
        <v>2914</v>
      </c>
      <c r="B1413" t="s">
        <v>46</v>
      </c>
      <c r="C1413" t="s">
        <v>9</v>
      </c>
      <c r="D1413" t="s">
        <v>2915</v>
      </c>
      <c r="E1413" t="b">
        <v>1</v>
      </c>
      <c r="F1413" s="24">
        <f>VLOOKUP(Table14[[#This Row],[menu_id]],Table2[#All],2,0)</f>
        <v>43566</v>
      </c>
      <c r="G1413" t="str">
        <f>VLOOKUP(Table14[[#This Row],[menu_id]],Table2[#All],3,0)</f>
        <v>418ef21ccc73</v>
      </c>
      <c r="H1413" t="str">
        <f>VLOOKUP(Table14[[#This Row],[menu_id]],Table2[#All],4,0)</f>
        <v>76e224451ab7</v>
      </c>
      <c r="I1413">
        <f>VLOOKUP(Table14[[#This Row],[menu_id]],Table2[#All],5,0)</f>
        <v>5.5</v>
      </c>
      <c r="J1413">
        <f>VLOOKUP(Table14[[#This Row],[menu_id]],Table2[#All],6,0)</f>
        <v>10.1</v>
      </c>
      <c r="K1413" t="str">
        <f>VLOOKUP(Table14[[#This Row],[menu_id]],Table2[#All],7,0)</f>
        <v>lunch</v>
      </c>
      <c r="L1413" t="str">
        <f>VLOOKUP(Table14[[#This Row],[menu_id]],Table2[#All],8,0)</f>
        <v>Seattle</v>
      </c>
    </row>
    <row r="1414" spans="1:12" x14ac:dyDescent="0.35">
      <c r="A1414" t="s">
        <v>2916</v>
      </c>
      <c r="B1414" t="s">
        <v>192</v>
      </c>
      <c r="C1414" t="s">
        <v>9</v>
      </c>
      <c r="D1414" t="s">
        <v>2917</v>
      </c>
      <c r="E1414" t="b">
        <v>1</v>
      </c>
      <c r="F1414" s="24">
        <f>VLOOKUP(Table14[[#This Row],[menu_id]],Table2[#All],2,0)</f>
        <v>43566</v>
      </c>
      <c r="G1414" t="str">
        <f>VLOOKUP(Table14[[#This Row],[menu_id]],Table2[#All],3,0)</f>
        <v>a344675dde7b</v>
      </c>
      <c r="H1414" t="str">
        <f>VLOOKUP(Table14[[#This Row],[menu_id]],Table2[#All],4,0)</f>
        <v>0089c404e5a2</v>
      </c>
      <c r="I1414">
        <f>VLOOKUP(Table14[[#This Row],[menu_id]],Table2[#All],5,0)</f>
        <v>6</v>
      </c>
      <c r="J1414">
        <f>VLOOKUP(Table14[[#This Row],[menu_id]],Table2[#All],6,0)</f>
        <v>10.1</v>
      </c>
      <c r="K1414" t="str">
        <f>VLOOKUP(Table14[[#This Row],[menu_id]],Table2[#All],7,0)</f>
        <v>lunch</v>
      </c>
      <c r="L1414" t="str">
        <f>VLOOKUP(Table14[[#This Row],[menu_id]],Table2[#All],8,0)</f>
        <v>Seattle</v>
      </c>
    </row>
    <row r="1415" spans="1:12" x14ac:dyDescent="0.35">
      <c r="A1415" t="s">
        <v>2918</v>
      </c>
      <c r="B1415" t="s">
        <v>139</v>
      </c>
      <c r="C1415" t="s">
        <v>9</v>
      </c>
      <c r="D1415" t="s">
        <v>2919</v>
      </c>
      <c r="E1415" t="b">
        <v>1</v>
      </c>
      <c r="F1415" s="24">
        <f>VLOOKUP(Table14[[#This Row],[menu_id]],Table2[#All],2,0)</f>
        <v>43556</v>
      </c>
      <c r="G1415" t="str">
        <f>VLOOKUP(Table14[[#This Row],[menu_id]],Table2[#All],3,0)</f>
        <v>9adf6d17e5a9</v>
      </c>
      <c r="H1415" t="str">
        <f>VLOOKUP(Table14[[#This Row],[menu_id]],Table2[#All],4,0)</f>
        <v>ad304fb4f951</v>
      </c>
      <c r="I1415">
        <f>VLOOKUP(Table14[[#This Row],[menu_id]],Table2[#All],5,0)</f>
        <v>6.25</v>
      </c>
      <c r="J1415">
        <f>VLOOKUP(Table14[[#This Row],[menu_id]],Table2[#All],6,0)</f>
        <v>10.1</v>
      </c>
      <c r="K1415" t="str">
        <f>VLOOKUP(Table14[[#This Row],[menu_id]],Table2[#All],7,0)</f>
        <v>lunch</v>
      </c>
      <c r="L1415" t="str">
        <f>VLOOKUP(Table14[[#This Row],[menu_id]],Table2[#All],8,0)</f>
        <v>Seattle</v>
      </c>
    </row>
    <row r="1416" spans="1:12" x14ac:dyDescent="0.35">
      <c r="A1416" t="s">
        <v>2920</v>
      </c>
      <c r="B1416" t="s">
        <v>375</v>
      </c>
      <c r="C1416" t="s">
        <v>9</v>
      </c>
      <c r="D1416" t="s">
        <v>1374</v>
      </c>
      <c r="E1416" t="b">
        <v>1</v>
      </c>
      <c r="F1416" s="24">
        <f>VLOOKUP(Table14[[#This Row],[menu_id]],Table2[#All],2,0)</f>
        <v>43566</v>
      </c>
      <c r="G1416" t="str">
        <f>VLOOKUP(Table14[[#This Row],[menu_id]],Table2[#All],3,0)</f>
        <v>1670a5c33856</v>
      </c>
      <c r="H1416" t="str">
        <f>VLOOKUP(Table14[[#This Row],[menu_id]],Table2[#All],4,0)</f>
        <v>ffcff44b013c</v>
      </c>
      <c r="I1416">
        <f>VLOOKUP(Table14[[#This Row],[menu_id]],Table2[#All],5,0)</f>
        <v>6.25</v>
      </c>
      <c r="J1416">
        <f>VLOOKUP(Table14[[#This Row],[menu_id]],Table2[#All],6,0)</f>
        <v>10.1</v>
      </c>
      <c r="K1416" t="str">
        <f>VLOOKUP(Table14[[#This Row],[menu_id]],Table2[#All],7,0)</f>
        <v>lunch</v>
      </c>
      <c r="L1416" t="str">
        <f>VLOOKUP(Table14[[#This Row],[menu_id]],Table2[#All],8,0)</f>
        <v>Seattle</v>
      </c>
    </row>
    <row r="1417" spans="1:12" x14ac:dyDescent="0.35">
      <c r="A1417" t="s">
        <v>2921</v>
      </c>
      <c r="B1417" t="s">
        <v>103</v>
      </c>
      <c r="C1417" t="s">
        <v>9</v>
      </c>
      <c r="D1417" t="s">
        <v>2922</v>
      </c>
      <c r="E1417" t="b">
        <v>1</v>
      </c>
      <c r="F1417" s="24">
        <f>VLOOKUP(Table14[[#This Row],[menu_id]],Table2[#All],2,0)</f>
        <v>43563</v>
      </c>
      <c r="G1417" t="str">
        <f>VLOOKUP(Table14[[#This Row],[menu_id]],Table2[#All],3,0)</f>
        <v>d5f63db8ad27</v>
      </c>
      <c r="H1417" t="str">
        <f>VLOOKUP(Table14[[#This Row],[menu_id]],Table2[#All],4,0)</f>
        <v>9b76fd08aabf</v>
      </c>
      <c r="I1417">
        <f>VLOOKUP(Table14[[#This Row],[menu_id]],Table2[#All],5,0)</f>
        <v>6.64</v>
      </c>
      <c r="J1417">
        <f>VLOOKUP(Table14[[#This Row],[menu_id]],Table2[#All],6,0)</f>
        <v>11.5</v>
      </c>
      <c r="K1417" t="str">
        <f>VLOOKUP(Table14[[#This Row],[menu_id]],Table2[#All],7,0)</f>
        <v>lunch</v>
      </c>
      <c r="L1417" t="str">
        <f>VLOOKUP(Table14[[#This Row],[menu_id]],Table2[#All],8,0)</f>
        <v>Chicago</v>
      </c>
    </row>
    <row r="1418" spans="1:12" x14ac:dyDescent="0.35">
      <c r="A1418" t="s">
        <v>2923</v>
      </c>
      <c r="B1418" t="s">
        <v>638</v>
      </c>
      <c r="C1418" t="s">
        <v>9</v>
      </c>
      <c r="D1418" t="s">
        <v>2924</v>
      </c>
      <c r="E1418" t="b">
        <v>1</v>
      </c>
      <c r="F1418" s="24">
        <f>VLOOKUP(Table14[[#This Row],[menu_id]],Table2[#All],2,0)</f>
        <v>43565</v>
      </c>
      <c r="G1418" t="str">
        <f>VLOOKUP(Table14[[#This Row],[menu_id]],Table2[#All],3,0)</f>
        <v>9d63c5eb50e5</v>
      </c>
      <c r="H1418" t="str">
        <f>VLOOKUP(Table14[[#This Row],[menu_id]],Table2[#All],4,0)</f>
        <v>43158d9bc4b2</v>
      </c>
      <c r="I1418">
        <f>VLOOKUP(Table14[[#This Row],[menu_id]],Table2[#All],5,0)</f>
        <v>5.15</v>
      </c>
      <c r="J1418">
        <f>VLOOKUP(Table14[[#This Row],[menu_id]],Table2[#All],6,0)</f>
        <v>11.5</v>
      </c>
      <c r="K1418" t="str">
        <f>VLOOKUP(Table14[[#This Row],[menu_id]],Table2[#All],7,0)</f>
        <v>lunch</v>
      </c>
      <c r="L1418" t="str">
        <f>VLOOKUP(Table14[[#This Row],[menu_id]],Table2[#All],8,0)</f>
        <v>Chicago</v>
      </c>
    </row>
    <row r="1419" spans="1:12" x14ac:dyDescent="0.35">
      <c r="A1419" t="s">
        <v>2925</v>
      </c>
      <c r="B1419" t="s">
        <v>202</v>
      </c>
      <c r="C1419" t="s">
        <v>9</v>
      </c>
      <c r="D1419" t="s">
        <v>2926</v>
      </c>
      <c r="E1419" t="b">
        <v>1</v>
      </c>
      <c r="F1419" s="24">
        <f>VLOOKUP(Table14[[#This Row],[menu_id]],Table2[#All],2,0)</f>
        <v>43563</v>
      </c>
      <c r="G1419" t="str">
        <f>VLOOKUP(Table14[[#This Row],[menu_id]],Table2[#All],3,0)</f>
        <v>edfff5bf01fa</v>
      </c>
      <c r="H1419" t="str">
        <f>VLOOKUP(Table14[[#This Row],[menu_id]],Table2[#All],4,0)</f>
        <v>8537e1327cdb</v>
      </c>
      <c r="I1419">
        <f>VLOOKUP(Table14[[#This Row],[menu_id]],Table2[#All],5,0)</f>
        <v>4.95</v>
      </c>
      <c r="J1419">
        <f>VLOOKUP(Table14[[#This Row],[menu_id]],Table2[#All],6,0)</f>
        <v>10.1</v>
      </c>
      <c r="K1419" t="str">
        <f>VLOOKUP(Table14[[#This Row],[menu_id]],Table2[#All],7,0)</f>
        <v>lunch</v>
      </c>
      <c r="L1419" t="str">
        <f>VLOOKUP(Table14[[#This Row],[menu_id]],Table2[#All],8,0)</f>
        <v>Seattle</v>
      </c>
    </row>
    <row r="1420" spans="1:12" x14ac:dyDescent="0.35">
      <c r="A1420" t="s">
        <v>2927</v>
      </c>
      <c r="B1420" t="s">
        <v>330</v>
      </c>
      <c r="C1420" t="s">
        <v>9</v>
      </c>
      <c r="D1420" t="s">
        <v>2928</v>
      </c>
      <c r="E1420" t="b">
        <v>1</v>
      </c>
      <c r="F1420" s="24">
        <f>VLOOKUP(Table14[[#This Row],[menu_id]],Table2[#All],2,0)</f>
        <v>43559</v>
      </c>
      <c r="G1420" t="str">
        <f>VLOOKUP(Table14[[#This Row],[menu_id]],Table2[#All],3,0)</f>
        <v>10aee25b350a</v>
      </c>
      <c r="H1420" t="str">
        <f>VLOOKUP(Table14[[#This Row],[menu_id]],Table2[#All],4,0)</f>
        <v>7931e2eb8ace</v>
      </c>
      <c r="I1420">
        <f>VLOOKUP(Table14[[#This Row],[menu_id]],Table2[#All],5,0)</f>
        <v>4.5</v>
      </c>
      <c r="J1420">
        <f>VLOOKUP(Table14[[#This Row],[menu_id]],Table2[#All],6,0)</f>
        <v>11.5</v>
      </c>
      <c r="K1420" t="str">
        <f>VLOOKUP(Table14[[#This Row],[menu_id]],Table2[#All],7,0)</f>
        <v>lunch</v>
      </c>
      <c r="L1420" t="str">
        <f>VLOOKUP(Table14[[#This Row],[menu_id]],Table2[#All],8,0)</f>
        <v>Chicago</v>
      </c>
    </row>
    <row r="1421" spans="1:12" x14ac:dyDescent="0.35">
      <c r="A1421" t="s">
        <v>2929</v>
      </c>
      <c r="B1421" t="s">
        <v>16</v>
      </c>
      <c r="C1421" t="s">
        <v>9</v>
      </c>
      <c r="D1421" t="s">
        <v>2930</v>
      </c>
      <c r="E1421" t="b">
        <v>1</v>
      </c>
      <c r="F1421" s="24">
        <f>VLOOKUP(Table14[[#This Row],[menu_id]],Table2[#All],2,0)</f>
        <v>43567</v>
      </c>
      <c r="G1421" t="str">
        <f>VLOOKUP(Table14[[#This Row],[menu_id]],Table2[#All],3,0)</f>
        <v>3e16e1213da0</v>
      </c>
      <c r="H1421" t="str">
        <f>VLOOKUP(Table14[[#This Row],[menu_id]],Table2[#All],4,0)</f>
        <v>a9974f64e053</v>
      </c>
      <c r="I1421">
        <f>VLOOKUP(Table14[[#This Row],[menu_id]],Table2[#All],5,0)</f>
        <v>4.95</v>
      </c>
      <c r="J1421">
        <f>VLOOKUP(Table14[[#This Row],[menu_id]],Table2[#All],6,0)</f>
        <v>10.1</v>
      </c>
      <c r="K1421" t="str">
        <f>VLOOKUP(Table14[[#This Row],[menu_id]],Table2[#All],7,0)</f>
        <v>lunch</v>
      </c>
      <c r="L1421" t="str">
        <f>VLOOKUP(Table14[[#This Row],[menu_id]],Table2[#All],8,0)</f>
        <v>Seattle</v>
      </c>
    </row>
    <row r="1422" spans="1:12" x14ac:dyDescent="0.35">
      <c r="A1422" t="s">
        <v>2931</v>
      </c>
      <c r="B1422" t="s">
        <v>454</v>
      </c>
      <c r="C1422" t="s">
        <v>9</v>
      </c>
      <c r="D1422" t="s">
        <v>2932</v>
      </c>
      <c r="E1422" t="b">
        <v>1</v>
      </c>
      <c r="F1422" s="24">
        <f>VLOOKUP(Table14[[#This Row],[menu_id]],Table2[#All],2,0)</f>
        <v>43559</v>
      </c>
      <c r="G1422" t="str">
        <f>VLOOKUP(Table14[[#This Row],[menu_id]],Table2[#All],3,0)</f>
        <v>9fd60e7368e1</v>
      </c>
      <c r="H1422" t="str">
        <f>VLOOKUP(Table14[[#This Row],[menu_id]],Table2[#All],4,0)</f>
        <v>a5a1955b27fc</v>
      </c>
      <c r="I1422">
        <f>VLOOKUP(Table14[[#This Row],[menu_id]],Table2[#All],5,0)</f>
        <v>5.5</v>
      </c>
      <c r="J1422">
        <f>VLOOKUP(Table14[[#This Row],[menu_id]],Table2[#All],6,0)</f>
        <v>11.5</v>
      </c>
      <c r="K1422" t="str">
        <f>VLOOKUP(Table14[[#This Row],[menu_id]],Table2[#All],7,0)</f>
        <v>lunch</v>
      </c>
      <c r="L1422" t="str">
        <f>VLOOKUP(Table14[[#This Row],[menu_id]],Table2[#All],8,0)</f>
        <v>Chicago</v>
      </c>
    </row>
    <row r="1423" spans="1:12" x14ac:dyDescent="0.35">
      <c r="A1423" t="s">
        <v>2933</v>
      </c>
      <c r="B1423" t="s">
        <v>346</v>
      </c>
      <c r="C1423" t="s">
        <v>9</v>
      </c>
      <c r="D1423" t="s">
        <v>2934</v>
      </c>
      <c r="E1423" t="b">
        <v>1</v>
      </c>
      <c r="F1423" s="24">
        <f>VLOOKUP(Table14[[#This Row],[menu_id]],Table2[#All],2,0)</f>
        <v>43564</v>
      </c>
      <c r="G1423" t="str">
        <f>VLOOKUP(Table14[[#This Row],[menu_id]],Table2[#All],3,0)</f>
        <v>e310c04649e0</v>
      </c>
      <c r="H1423" t="str">
        <f>VLOOKUP(Table14[[#This Row],[menu_id]],Table2[#All],4,0)</f>
        <v>340fb85a346c</v>
      </c>
      <c r="I1423">
        <f>VLOOKUP(Table14[[#This Row],[menu_id]],Table2[#All],5,0)</f>
        <v>5.8</v>
      </c>
      <c r="J1423">
        <f>VLOOKUP(Table14[[#This Row],[menu_id]],Table2[#All],6,0)</f>
        <v>10.1</v>
      </c>
      <c r="K1423" t="str">
        <f>VLOOKUP(Table14[[#This Row],[menu_id]],Table2[#All],7,0)</f>
        <v>lunch</v>
      </c>
      <c r="L1423" t="str">
        <f>VLOOKUP(Table14[[#This Row],[menu_id]],Table2[#All],8,0)</f>
        <v>Seattle</v>
      </c>
    </row>
    <row r="1424" spans="1:12" x14ac:dyDescent="0.35">
      <c r="A1424" t="s">
        <v>2935</v>
      </c>
      <c r="B1424" t="s">
        <v>650</v>
      </c>
      <c r="C1424" t="s">
        <v>9</v>
      </c>
      <c r="D1424" t="s">
        <v>2936</v>
      </c>
      <c r="E1424" t="b">
        <v>1</v>
      </c>
      <c r="F1424" s="24">
        <f>VLOOKUP(Table14[[#This Row],[menu_id]],Table2[#All],2,0)</f>
        <v>43559</v>
      </c>
      <c r="G1424" t="str">
        <f>VLOOKUP(Table14[[#This Row],[menu_id]],Table2[#All],3,0)</f>
        <v>08c6b815d4d7</v>
      </c>
      <c r="H1424" t="str">
        <f>VLOOKUP(Table14[[#This Row],[menu_id]],Table2[#All],4,0)</f>
        <v>1111f5e5308d</v>
      </c>
      <c r="I1424">
        <f>VLOOKUP(Table14[[#This Row],[menu_id]],Table2[#All],5,0)</f>
        <v>5</v>
      </c>
      <c r="J1424">
        <f>VLOOKUP(Table14[[#This Row],[menu_id]],Table2[#All],6,0)</f>
        <v>10.1</v>
      </c>
      <c r="K1424" t="str">
        <f>VLOOKUP(Table14[[#This Row],[menu_id]],Table2[#All],7,0)</f>
        <v>lunch</v>
      </c>
      <c r="L1424" t="str">
        <f>VLOOKUP(Table14[[#This Row],[menu_id]],Table2[#All],8,0)</f>
        <v>Seattle</v>
      </c>
    </row>
    <row r="1425" spans="1:12" x14ac:dyDescent="0.35">
      <c r="A1425" t="s">
        <v>2937</v>
      </c>
      <c r="B1425" t="s">
        <v>346</v>
      </c>
      <c r="C1425" t="s">
        <v>9</v>
      </c>
      <c r="D1425" t="s">
        <v>1845</v>
      </c>
      <c r="E1425" t="b">
        <v>1</v>
      </c>
      <c r="F1425" s="24">
        <f>VLOOKUP(Table14[[#This Row],[menu_id]],Table2[#All],2,0)</f>
        <v>43564</v>
      </c>
      <c r="G1425" t="str">
        <f>VLOOKUP(Table14[[#This Row],[menu_id]],Table2[#All],3,0)</f>
        <v>e310c04649e0</v>
      </c>
      <c r="H1425" t="str">
        <f>VLOOKUP(Table14[[#This Row],[menu_id]],Table2[#All],4,0)</f>
        <v>340fb85a346c</v>
      </c>
      <c r="I1425">
        <f>VLOOKUP(Table14[[#This Row],[menu_id]],Table2[#All],5,0)</f>
        <v>5.8</v>
      </c>
      <c r="J1425">
        <f>VLOOKUP(Table14[[#This Row],[menu_id]],Table2[#All],6,0)</f>
        <v>10.1</v>
      </c>
      <c r="K1425" t="str">
        <f>VLOOKUP(Table14[[#This Row],[menu_id]],Table2[#All],7,0)</f>
        <v>lunch</v>
      </c>
      <c r="L1425" t="str">
        <f>VLOOKUP(Table14[[#This Row],[menu_id]],Table2[#All],8,0)</f>
        <v>Seattle</v>
      </c>
    </row>
    <row r="1426" spans="1:12" x14ac:dyDescent="0.35">
      <c r="A1426" t="s">
        <v>2938</v>
      </c>
      <c r="B1426" t="s">
        <v>115</v>
      </c>
      <c r="C1426" t="s">
        <v>9</v>
      </c>
      <c r="D1426" t="s">
        <v>1357</v>
      </c>
      <c r="E1426" t="b">
        <v>1</v>
      </c>
      <c r="F1426" s="24">
        <f>VLOOKUP(Table14[[#This Row],[menu_id]],Table2[#All],2,0)</f>
        <v>43560</v>
      </c>
      <c r="G1426" t="str">
        <f>VLOOKUP(Table14[[#This Row],[menu_id]],Table2[#All],3,0)</f>
        <v>12c81d9a0351</v>
      </c>
      <c r="H1426" t="str">
        <f>VLOOKUP(Table14[[#This Row],[menu_id]],Table2[#All],4,0)</f>
        <v>d7730782fbfb</v>
      </c>
      <c r="I1426">
        <f>VLOOKUP(Table14[[#This Row],[menu_id]],Table2[#All],5,0)</f>
        <v>5.75</v>
      </c>
      <c r="J1426">
        <f>VLOOKUP(Table14[[#This Row],[menu_id]],Table2[#All],6,0)</f>
        <v>10.1</v>
      </c>
      <c r="K1426" t="str">
        <f>VLOOKUP(Table14[[#This Row],[menu_id]],Table2[#All],7,0)</f>
        <v>lunch</v>
      </c>
      <c r="L1426" t="str">
        <f>VLOOKUP(Table14[[#This Row],[menu_id]],Table2[#All],8,0)</f>
        <v>Seattle</v>
      </c>
    </row>
    <row r="1427" spans="1:12" x14ac:dyDescent="0.35">
      <c r="A1427" t="s">
        <v>2939</v>
      </c>
      <c r="B1427" t="s">
        <v>219</v>
      </c>
      <c r="C1427" t="s">
        <v>9</v>
      </c>
      <c r="D1427" t="s">
        <v>2940</v>
      </c>
      <c r="E1427" t="b">
        <v>1</v>
      </c>
      <c r="F1427" s="24">
        <f>VLOOKUP(Table14[[#This Row],[menu_id]],Table2[#All],2,0)</f>
        <v>43566</v>
      </c>
      <c r="G1427" t="str">
        <f>VLOOKUP(Table14[[#This Row],[menu_id]],Table2[#All],3,0)</f>
        <v>4d2337424a9b</v>
      </c>
      <c r="H1427" t="str">
        <f>VLOOKUP(Table14[[#This Row],[menu_id]],Table2[#All],4,0)</f>
        <v>a7d17284ed4d</v>
      </c>
      <c r="I1427">
        <f>VLOOKUP(Table14[[#This Row],[menu_id]],Table2[#All],5,0)</f>
        <v>4.3</v>
      </c>
      <c r="J1427">
        <f>VLOOKUP(Table14[[#This Row],[menu_id]],Table2[#All],6,0)</f>
        <v>11.5</v>
      </c>
      <c r="K1427" t="str">
        <f>VLOOKUP(Table14[[#This Row],[menu_id]],Table2[#All],7,0)</f>
        <v>lunch</v>
      </c>
      <c r="L1427" t="str">
        <f>VLOOKUP(Table14[[#This Row],[menu_id]],Table2[#All],8,0)</f>
        <v>Chicago</v>
      </c>
    </row>
    <row r="1428" spans="1:12" x14ac:dyDescent="0.35">
      <c r="A1428" t="s">
        <v>2941</v>
      </c>
      <c r="B1428" t="s">
        <v>35</v>
      </c>
      <c r="C1428" t="s">
        <v>9</v>
      </c>
      <c r="D1428" t="s">
        <v>2942</v>
      </c>
      <c r="E1428" t="b">
        <v>1</v>
      </c>
      <c r="F1428" s="24">
        <f>VLOOKUP(Table14[[#This Row],[menu_id]],Table2[#All],2,0)</f>
        <v>43564</v>
      </c>
      <c r="G1428" t="str">
        <f>VLOOKUP(Table14[[#This Row],[menu_id]],Table2[#All],3,0)</f>
        <v>1c44a83add01</v>
      </c>
      <c r="H1428" t="str">
        <f>VLOOKUP(Table14[[#This Row],[menu_id]],Table2[#All],4,0)</f>
        <v>810dadc655e9</v>
      </c>
      <c r="I1428">
        <f>VLOOKUP(Table14[[#This Row],[menu_id]],Table2[#All],5,0)</f>
        <v>5</v>
      </c>
      <c r="J1428">
        <f>VLOOKUP(Table14[[#This Row],[menu_id]],Table2[#All],6,0)</f>
        <v>10.1</v>
      </c>
      <c r="K1428" t="str">
        <f>VLOOKUP(Table14[[#This Row],[menu_id]],Table2[#All],7,0)</f>
        <v>lunch</v>
      </c>
      <c r="L1428" t="str">
        <f>VLOOKUP(Table14[[#This Row],[menu_id]],Table2[#All],8,0)</f>
        <v>Seattle</v>
      </c>
    </row>
    <row r="1429" spans="1:12" x14ac:dyDescent="0.35">
      <c r="A1429" t="s">
        <v>2943</v>
      </c>
      <c r="B1429" t="s">
        <v>16</v>
      </c>
      <c r="C1429" t="s">
        <v>9</v>
      </c>
      <c r="D1429" t="s">
        <v>2944</v>
      </c>
      <c r="E1429" t="b">
        <v>1</v>
      </c>
      <c r="F1429" s="24">
        <f>VLOOKUP(Table14[[#This Row],[menu_id]],Table2[#All],2,0)</f>
        <v>43567</v>
      </c>
      <c r="G1429" t="str">
        <f>VLOOKUP(Table14[[#This Row],[menu_id]],Table2[#All],3,0)</f>
        <v>3e16e1213da0</v>
      </c>
      <c r="H1429" t="str">
        <f>VLOOKUP(Table14[[#This Row],[menu_id]],Table2[#All],4,0)</f>
        <v>a9974f64e053</v>
      </c>
      <c r="I1429">
        <f>VLOOKUP(Table14[[#This Row],[menu_id]],Table2[#All],5,0)</f>
        <v>4.95</v>
      </c>
      <c r="J1429">
        <f>VLOOKUP(Table14[[#This Row],[menu_id]],Table2[#All],6,0)</f>
        <v>10.1</v>
      </c>
      <c r="K1429" t="str">
        <f>VLOOKUP(Table14[[#This Row],[menu_id]],Table2[#All],7,0)</f>
        <v>lunch</v>
      </c>
      <c r="L1429" t="str">
        <f>VLOOKUP(Table14[[#This Row],[menu_id]],Table2[#All],8,0)</f>
        <v>Seattle</v>
      </c>
    </row>
    <row r="1430" spans="1:12" x14ac:dyDescent="0.35">
      <c r="A1430" t="s">
        <v>2945</v>
      </c>
      <c r="B1430" t="s">
        <v>202</v>
      </c>
      <c r="C1430" t="s">
        <v>9</v>
      </c>
      <c r="D1430" t="s">
        <v>2946</v>
      </c>
      <c r="E1430" t="b">
        <v>1</v>
      </c>
      <c r="F1430" s="24">
        <f>VLOOKUP(Table14[[#This Row],[menu_id]],Table2[#All],2,0)</f>
        <v>43563</v>
      </c>
      <c r="G1430" t="str">
        <f>VLOOKUP(Table14[[#This Row],[menu_id]],Table2[#All],3,0)</f>
        <v>edfff5bf01fa</v>
      </c>
      <c r="H1430" t="str">
        <f>VLOOKUP(Table14[[#This Row],[menu_id]],Table2[#All],4,0)</f>
        <v>8537e1327cdb</v>
      </c>
      <c r="I1430">
        <f>VLOOKUP(Table14[[#This Row],[menu_id]],Table2[#All],5,0)</f>
        <v>4.95</v>
      </c>
      <c r="J1430">
        <f>VLOOKUP(Table14[[#This Row],[menu_id]],Table2[#All],6,0)</f>
        <v>10.1</v>
      </c>
      <c r="K1430" t="str">
        <f>VLOOKUP(Table14[[#This Row],[menu_id]],Table2[#All],7,0)</f>
        <v>lunch</v>
      </c>
      <c r="L1430" t="str">
        <f>VLOOKUP(Table14[[#This Row],[menu_id]],Table2[#All],8,0)</f>
        <v>Seattle</v>
      </c>
    </row>
    <row r="1431" spans="1:12" x14ac:dyDescent="0.35">
      <c r="A1431" t="s">
        <v>2947</v>
      </c>
      <c r="B1431" t="s">
        <v>12</v>
      </c>
      <c r="C1431" t="s">
        <v>9</v>
      </c>
      <c r="D1431" t="s">
        <v>2948</v>
      </c>
      <c r="E1431" t="b">
        <v>1</v>
      </c>
      <c r="F1431" s="24">
        <f>VLOOKUP(Table14[[#This Row],[menu_id]],Table2[#All],2,0)</f>
        <v>43565</v>
      </c>
      <c r="G1431" t="str">
        <f>VLOOKUP(Table14[[#This Row],[menu_id]],Table2[#All],3,0)</f>
        <v>a96bf3d329be</v>
      </c>
      <c r="H1431" t="str">
        <f>VLOOKUP(Table14[[#This Row],[menu_id]],Table2[#All],4,0)</f>
        <v>b2ef540e3dbe</v>
      </c>
      <c r="I1431">
        <f>VLOOKUP(Table14[[#This Row],[menu_id]],Table2[#All],5,0)</f>
        <v>6.8</v>
      </c>
      <c r="J1431">
        <f>VLOOKUP(Table14[[#This Row],[menu_id]],Table2[#All],6,0)</f>
        <v>10.1</v>
      </c>
      <c r="K1431" t="str">
        <f>VLOOKUP(Table14[[#This Row],[menu_id]],Table2[#All],7,0)</f>
        <v>lunch</v>
      </c>
      <c r="L1431" t="str">
        <f>VLOOKUP(Table14[[#This Row],[menu_id]],Table2[#All],8,0)</f>
        <v>Seattle</v>
      </c>
    </row>
    <row r="1432" spans="1:12" x14ac:dyDescent="0.35">
      <c r="A1432" t="s">
        <v>2949</v>
      </c>
      <c r="B1432" t="s">
        <v>65</v>
      </c>
      <c r="C1432" t="s">
        <v>9</v>
      </c>
      <c r="D1432" t="s">
        <v>2950</v>
      </c>
      <c r="E1432" t="b">
        <v>1</v>
      </c>
      <c r="F1432" s="24">
        <f>VLOOKUP(Table14[[#This Row],[menu_id]],Table2[#All],2,0)</f>
        <v>43563</v>
      </c>
      <c r="G1432" t="str">
        <f>VLOOKUP(Table14[[#This Row],[menu_id]],Table2[#All],3,0)</f>
        <v>0eb481a71049</v>
      </c>
      <c r="H1432" t="str">
        <f>VLOOKUP(Table14[[#This Row],[menu_id]],Table2[#All],4,0)</f>
        <v>5bf0c6f38e1d</v>
      </c>
      <c r="I1432">
        <f>VLOOKUP(Table14[[#This Row],[menu_id]],Table2[#All],5,0)</f>
        <v>5.5</v>
      </c>
      <c r="J1432">
        <f>VLOOKUP(Table14[[#This Row],[menu_id]],Table2[#All],6,0)</f>
        <v>10.1</v>
      </c>
      <c r="K1432" t="str">
        <f>VLOOKUP(Table14[[#This Row],[menu_id]],Table2[#All],7,0)</f>
        <v>lunch</v>
      </c>
      <c r="L1432" t="str">
        <f>VLOOKUP(Table14[[#This Row],[menu_id]],Table2[#All],8,0)</f>
        <v>Seattle</v>
      </c>
    </row>
    <row r="1433" spans="1:12" x14ac:dyDescent="0.35">
      <c r="A1433" t="s">
        <v>2951</v>
      </c>
      <c r="B1433" t="s">
        <v>20</v>
      </c>
      <c r="C1433" t="s">
        <v>9</v>
      </c>
      <c r="D1433" t="s">
        <v>2952</v>
      </c>
      <c r="E1433" t="b">
        <v>1</v>
      </c>
      <c r="F1433" s="24">
        <f>VLOOKUP(Table14[[#This Row],[menu_id]],Table2[#All],2,0)</f>
        <v>43557</v>
      </c>
      <c r="G1433" t="str">
        <f>VLOOKUP(Table14[[#This Row],[menu_id]],Table2[#All],3,0)</f>
        <v>59c228acd21f</v>
      </c>
      <c r="H1433" t="str">
        <f>VLOOKUP(Table14[[#This Row],[menu_id]],Table2[#All],4,0)</f>
        <v>ffcff44b013c</v>
      </c>
      <c r="I1433">
        <f>VLOOKUP(Table14[[#This Row],[menu_id]],Table2[#All],5,0)</f>
        <v>5.25</v>
      </c>
      <c r="J1433">
        <f>VLOOKUP(Table14[[#This Row],[menu_id]],Table2[#All],6,0)</f>
        <v>10.1</v>
      </c>
      <c r="K1433" t="str">
        <f>VLOOKUP(Table14[[#This Row],[menu_id]],Table2[#All],7,0)</f>
        <v>lunch</v>
      </c>
      <c r="L1433" t="str">
        <f>VLOOKUP(Table14[[#This Row],[menu_id]],Table2[#All],8,0)</f>
        <v>Seattle</v>
      </c>
    </row>
    <row r="1434" spans="1:12" x14ac:dyDescent="0.35">
      <c r="A1434" t="s">
        <v>2953</v>
      </c>
      <c r="B1434" t="s">
        <v>91</v>
      </c>
      <c r="C1434" t="s">
        <v>9</v>
      </c>
      <c r="D1434" t="s">
        <v>2954</v>
      </c>
      <c r="E1434" t="b">
        <v>1</v>
      </c>
      <c r="F1434" s="24">
        <f>VLOOKUP(Table14[[#This Row],[menu_id]],Table2[#All],2,0)</f>
        <v>43557</v>
      </c>
      <c r="G1434" t="str">
        <f>VLOOKUP(Table14[[#This Row],[menu_id]],Table2[#All],3,0)</f>
        <v>d74b38211905</v>
      </c>
      <c r="H1434" t="str">
        <f>VLOOKUP(Table14[[#This Row],[menu_id]],Table2[#All],4,0)</f>
        <v>063beecf1419</v>
      </c>
      <c r="I1434">
        <f>VLOOKUP(Table14[[#This Row],[menu_id]],Table2[#All],5,0)</f>
        <v>10.050000000000001</v>
      </c>
      <c r="J1434">
        <f>VLOOKUP(Table14[[#This Row],[menu_id]],Table2[#All],6,0)</f>
        <v>11.5</v>
      </c>
      <c r="K1434" t="str">
        <f>VLOOKUP(Table14[[#This Row],[menu_id]],Table2[#All],7,0)</f>
        <v>lunch</v>
      </c>
      <c r="L1434" t="str">
        <f>VLOOKUP(Table14[[#This Row],[menu_id]],Table2[#All],8,0)</f>
        <v>Chicago</v>
      </c>
    </row>
    <row r="1435" spans="1:12" x14ac:dyDescent="0.35">
      <c r="A1435" t="s">
        <v>2955</v>
      </c>
      <c r="B1435" t="s">
        <v>16</v>
      </c>
      <c r="C1435" t="s">
        <v>9</v>
      </c>
      <c r="D1435" t="s">
        <v>2956</v>
      </c>
      <c r="E1435" t="b">
        <v>1</v>
      </c>
      <c r="F1435" s="24">
        <f>VLOOKUP(Table14[[#This Row],[menu_id]],Table2[#All],2,0)</f>
        <v>43567</v>
      </c>
      <c r="G1435" t="str">
        <f>VLOOKUP(Table14[[#This Row],[menu_id]],Table2[#All],3,0)</f>
        <v>3e16e1213da0</v>
      </c>
      <c r="H1435" t="str">
        <f>VLOOKUP(Table14[[#This Row],[menu_id]],Table2[#All],4,0)</f>
        <v>a9974f64e053</v>
      </c>
      <c r="I1435">
        <f>VLOOKUP(Table14[[#This Row],[menu_id]],Table2[#All],5,0)</f>
        <v>4.95</v>
      </c>
      <c r="J1435">
        <f>VLOOKUP(Table14[[#This Row],[menu_id]],Table2[#All],6,0)</f>
        <v>10.1</v>
      </c>
      <c r="K1435" t="str">
        <f>VLOOKUP(Table14[[#This Row],[menu_id]],Table2[#All],7,0)</f>
        <v>lunch</v>
      </c>
      <c r="L1435" t="str">
        <f>VLOOKUP(Table14[[#This Row],[menu_id]],Table2[#All],8,0)</f>
        <v>Seattle</v>
      </c>
    </row>
    <row r="1436" spans="1:12" x14ac:dyDescent="0.35">
      <c r="A1436" t="s">
        <v>2957</v>
      </c>
      <c r="B1436" t="s">
        <v>103</v>
      </c>
      <c r="C1436" t="s">
        <v>9</v>
      </c>
      <c r="D1436" t="s">
        <v>2958</v>
      </c>
      <c r="E1436" t="b">
        <v>0</v>
      </c>
      <c r="F1436" s="24">
        <f>VLOOKUP(Table14[[#This Row],[menu_id]],Table2[#All],2,0)</f>
        <v>43563</v>
      </c>
      <c r="G1436" t="str">
        <f>VLOOKUP(Table14[[#This Row],[menu_id]],Table2[#All],3,0)</f>
        <v>d5f63db8ad27</v>
      </c>
      <c r="H1436" t="str">
        <f>VLOOKUP(Table14[[#This Row],[menu_id]],Table2[#All],4,0)</f>
        <v>9b76fd08aabf</v>
      </c>
      <c r="I1436">
        <f>VLOOKUP(Table14[[#This Row],[menu_id]],Table2[#All],5,0)</f>
        <v>6.64</v>
      </c>
      <c r="J1436">
        <f>VLOOKUP(Table14[[#This Row],[menu_id]],Table2[#All],6,0)</f>
        <v>11.5</v>
      </c>
      <c r="K1436" t="str">
        <f>VLOOKUP(Table14[[#This Row],[menu_id]],Table2[#All],7,0)</f>
        <v>lunch</v>
      </c>
      <c r="L1436" t="str">
        <f>VLOOKUP(Table14[[#This Row],[menu_id]],Table2[#All],8,0)</f>
        <v>Chicago</v>
      </c>
    </row>
    <row r="1437" spans="1:12" x14ac:dyDescent="0.35">
      <c r="A1437" t="s">
        <v>2959</v>
      </c>
      <c r="B1437" t="s">
        <v>118</v>
      </c>
      <c r="C1437" t="s">
        <v>9</v>
      </c>
      <c r="D1437" t="s">
        <v>2960</v>
      </c>
      <c r="E1437" t="b">
        <v>1</v>
      </c>
      <c r="F1437" s="24">
        <f>VLOOKUP(Table14[[#This Row],[menu_id]],Table2[#All],2,0)</f>
        <v>43556</v>
      </c>
      <c r="G1437" t="str">
        <f>VLOOKUP(Table14[[#This Row],[menu_id]],Table2[#All],3,0)</f>
        <v>8a1c11ffbef6</v>
      </c>
      <c r="H1437" t="str">
        <f>VLOOKUP(Table14[[#This Row],[menu_id]],Table2[#All],4,0)</f>
        <v>063beecf1419</v>
      </c>
      <c r="I1437">
        <f>VLOOKUP(Table14[[#This Row],[menu_id]],Table2[#All],5,0)</f>
        <v>13.45</v>
      </c>
      <c r="J1437">
        <f>VLOOKUP(Table14[[#This Row],[menu_id]],Table2[#All],6,0)</f>
        <v>11.5</v>
      </c>
      <c r="K1437" t="str">
        <f>VLOOKUP(Table14[[#This Row],[menu_id]],Table2[#All],7,0)</f>
        <v>lunch</v>
      </c>
      <c r="L1437" t="str">
        <f>VLOOKUP(Table14[[#This Row],[menu_id]],Table2[#All],8,0)</f>
        <v>Chicago</v>
      </c>
    </row>
    <row r="1438" spans="1:12" x14ac:dyDescent="0.35">
      <c r="A1438" t="s">
        <v>2961</v>
      </c>
      <c r="B1438" t="s">
        <v>437</v>
      </c>
      <c r="C1438" t="s">
        <v>9</v>
      </c>
      <c r="D1438" t="s">
        <v>2962</v>
      </c>
      <c r="E1438" t="b">
        <v>1</v>
      </c>
      <c r="F1438" s="24">
        <f>VLOOKUP(Table14[[#This Row],[menu_id]],Table2[#All],2,0)</f>
        <v>43565</v>
      </c>
      <c r="G1438" t="str">
        <f>VLOOKUP(Table14[[#This Row],[menu_id]],Table2[#All],3,0)</f>
        <v>56e430d2a490</v>
      </c>
      <c r="H1438" t="str">
        <f>VLOOKUP(Table14[[#This Row],[menu_id]],Table2[#All],4,0)</f>
        <v>4c9c18f960f7</v>
      </c>
      <c r="I1438">
        <f>VLOOKUP(Table14[[#This Row],[menu_id]],Table2[#All],5,0)</f>
        <v>6.75</v>
      </c>
      <c r="J1438">
        <f>VLOOKUP(Table14[[#This Row],[menu_id]],Table2[#All],6,0)</f>
        <v>10.1</v>
      </c>
      <c r="K1438" t="str">
        <f>VLOOKUP(Table14[[#This Row],[menu_id]],Table2[#All],7,0)</f>
        <v>lunch</v>
      </c>
      <c r="L1438" t="str">
        <f>VLOOKUP(Table14[[#This Row],[menu_id]],Table2[#All],8,0)</f>
        <v>Seattle</v>
      </c>
    </row>
    <row r="1439" spans="1:12" x14ac:dyDescent="0.35">
      <c r="A1439" t="s">
        <v>2963</v>
      </c>
      <c r="B1439" t="s">
        <v>486</v>
      </c>
      <c r="C1439" t="s">
        <v>9</v>
      </c>
      <c r="D1439" t="s">
        <v>2964</v>
      </c>
      <c r="E1439" t="b">
        <v>0</v>
      </c>
      <c r="F1439" s="24">
        <f>VLOOKUP(Table14[[#This Row],[menu_id]],Table2[#All],2,0)</f>
        <v>43567</v>
      </c>
      <c r="G1439" t="str">
        <f>VLOOKUP(Table14[[#This Row],[menu_id]],Table2[#All],3,0)</f>
        <v>3494eefb1729</v>
      </c>
      <c r="H1439" t="str">
        <f>VLOOKUP(Table14[[#This Row],[menu_id]],Table2[#All],4,0)</f>
        <v>7342b9fc3434</v>
      </c>
      <c r="I1439">
        <f>VLOOKUP(Table14[[#This Row],[menu_id]],Table2[#All],5,0)</f>
        <v>4.5</v>
      </c>
      <c r="J1439">
        <f>VLOOKUP(Table14[[#This Row],[menu_id]],Table2[#All],6,0)</f>
        <v>11.5</v>
      </c>
      <c r="K1439" t="str">
        <f>VLOOKUP(Table14[[#This Row],[menu_id]],Table2[#All],7,0)</f>
        <v>lunch</v>
      </c>
      <c r="L1439" t="str">
        <f>VLOOKUP(Table14[[#This Row],[menu_id]],Table2[#All],8,0)</f>
        <v>Chicago</v>
      </c>
    </row>
    <row r="1440" spans="1:12" x14ac:dyDescent="0.35">
      <c r="A1440" t="s">
        <v>2965</v>
      </c>
      <c r="B1440" t="s">
        <v>108</v>
      </c>
      <c r="C1440" t="s">
        <v>9</v>
      </c>
      <c r="D1440" t="s">
        <v>2966</v>
      </c>
      <c r="E1440" t="b">
        <v>1</v>
      </c>
      <c r="F1440" s="24">
        <f>VLOOKUP(Table14[[#This Row],[menu_id]],Table2[#All],2,0)</f>
        <v>43565</v>
      </c>
      <c r="G1440" t="str">
        <f>VLOOKUP(Table14[[#This Row],[menu_id]],Table2[#All],3,0)</f>
        <v>c14aa4830177</v>
      </c>
      <c r="H1440" t="str">
        <f>VLOOKUP(Table14[[#This Row],[menu_id]],Table2[#All],4,0)</f>
        <v>7b2a7251b54c</v>
      </c>
      <c r="I1440">
        <f>VLOOKUP(Table14[[#This Row],[menu_id]],Table2[#All],5,0)</f>
        <v>5.95</v>
      </c>
      <c r="J1440">
        <f>VLOOKUP(Table14[[#This Row],[menu_id]],Table2[#All],6,0)</f>
        <v>10.1</v>
      </c>
      <c r="K1440" t="str">
        <f>VLOOKUP(Table14[[#This Row],[menu_id]],Table2[#All],7,0)</f>
        <v>lunch</v>
      </c>
      <c r="L1440" t="str">
        <f>VLOOKUP(Table14[[#This Row],[menu_id]],Table2[#All],8,0)</f>
        <v>Seattle</v>
      </c>
    </row>
    <row r="1441" spans="1:12" x14ac:dyDescent="0.35">
      <c r="A1441" t="s">
        <v>2967</v>
      </c>
      <c r="B1441" t="s">
        <v>483</v>
      </c>
      <c r="C1441" t="s">
        <v>9</v>
      </c>
      <c r="D1441" t="s">
        <v>2968</v>
      </c>
      <c r="E1441" t="b">
        <v>1</v>
      </c>
      <c r="F1441" s="24">
        <f>VLOOKUP(Table14[[#This Row],[menu_id]],Table2[#All],2,0)</f>
        <v>43560</v>
      </c>
      <c r="G1441" t="str">
        <f>VLOOKUP(Table14[[#This Row],[menu_id]],Table2[#All],3,0)</f>
        <v>e076e189d42a</v>
      </c>
      <c r="H1441" t="str">
        <f>VLOOKUP(Table14[[#This Row],[menu_id]],Table2[#All],4,0)</f>
        <v>afa55d0e0004</v>
      </c>
      <c r="I1441">
        <f>VLOOKUP(Table14[[#This Row],[menu_id]],Table2[#All],5,0)</f>
        <v>6.75</v>
      </c>
      <c r="J1441">
        <f>VLOOKUP(Table14[[#This Row],[menu_id]],Table2[#All],6,0)</f>
        <v>11.5</v>
      </c>
      <c r="K1441" t="str">
        <f>VLOOKUP(Table14[[#This Row],[menu_id]],Table2[#All],7,0)</f>
        <v>lunch</v>
      </c>
      <c r="L1441" t="str">
        <f>VLOOKUP(Table14[[#This Row],[menu_id]],Table2[#All],8,0)</f>
        <v>Chicago</v>
      </c>
    </row>
    <row r="1442" spans="1:12" x14ac:dyDescent="0.35">
      <c r="A1442" t="s">
        <v>2969</v>
      </c>
      <c r="B1442" t="s">
        <v>112</v>
      </c>
      <c r="C1442" t="s">
        <v>9</v>
      </c>
      <c r="D1442" t="s">
        <v>2970</v>
      </c>
      <c r="E1442" t="b">
        <v>1</v>
      </c>
      <c r="F1442" s="24">
        <f>VLOOKUP(Table14[[#This Row],[menu_id]],Table2[#All],2,0)</f>
        <v>43564</v>
      </c>
      <c r="G1442" t="str">
        <f>VLOOKUP(Table14[[#This Row],[menu_id]],Table2[#All],3,0)</f>
        <v>5b78a469f6af</v>
      </c>
      <c r="H1442" t="str">
        <f>VLOOKUP(Table14[[#This Row],[menu_id]],Table2[#All],4,0)</f>
        <v>afa55d0e0004</v>
      </c>
      <c r="I1442">
        <f>VLOOKUP(Table14[[#This Row],[menu_id]],Table2[#All],5,0)</f>
        <v>5.99</v>
      </c>
      <c r="J1442">
        <f>VLOOKUP(Table14[[#This Row],[menu_id]],Table2[#All],6,0)</f>
        <v>11.5</v>
      </c>
      <c r="K1442" t="str">
        <f>VLOOKUP(Table14[[#This Row],[menu_id]],Table2[#All],7,0)</f>
        <v>lunch</v>
      </c>
      <c r="L1442" t="str">
        <f>VLOOKUP(Table14[[#This Row],[menu_id]],Table2[#All],8,0)</f>
        <v>Chicago</v>
      </c>
    </row>
    <row r="1443" spans="1:12" x14ac:dyDescent="0.35">
      <c r="A1443" t="s">
        <v>2971</v>
      </c>
      <c r="B1443" t="s">
        <v>39</v>
      </c>
      <c r="C1443" t="s">
        <v>9</v>
      </c>
      <c r="D1443" t="s">
        <v>2972</v>
      </c>
      <c r="E1443" t="b">
        <v>1</v>
      </c>
      <c r="F1443" s="24">
        <f>VLOOKUP(Table14[[#This Row],[menu_id]],Table2[#All],2,0)</f>
        <v>43559</v>
      </c>
      <c r="G1443" t="str">
        <f>VLOOKUP(Table14[[#This Row],[menu_id]],Table2[#All],3,0)</f>
        <v>ac5d1401db7d</v>
      </c>
      <c r="H1443" t="str">
        <f>VLOOKUP(Table14[[#This Row],[menu_id]],Table2[#All],4,0)</f>
        <v>063beecf1419</v>
      </c>
      <c r="I1443">
        <f>VLOOKUP(Table14[[#This Row],[menu_id]],Table2[#All],5,0)</f>
        <v>11.75</v>
      </c>
      <c r="J1443">
        <f>VLOOKUP(Table14[[#This Row],[menu_id]],Table2[#All],6,0)</f>
        <v>11.5</v>
      </c>
      <c r="K1443" t="str">
        <f>VLOOKUP(Table14[[#This Row],[menu_id]],Table2[#All],7,0)</f>
        <v>lunch</v>
      </c>
      <c r="L1443" t="str">
        <f>VLOOKUP(Table14[[#This Row],[menu_id]],Table2[#All],8,0)</f>
        <v>Chicago</v>
      </c>
    </row>
    <row r="1444" spans="1:12" x14ac:dyDescent="0.35">
      <c r="A1444" t="s">
        <v>2973</v>
      </c>
      <c r="B1444" t="s">
        <v>324</v>
      </c>
      <c r="C1444" t="s">
        <v>9</v>
      </c>
      <c r="D1444" t="s">
        <v>2974</v>
      </c>
      <c r="E1444" t="b">
        <v>1</v>
      </c>
      <c r="F1444" s="24">
        <f>VLOOKUP(Table14[[#This Row],[menu_id]],Table2[#All],2,0)</f>
        <v>43558</v>
      </c>
      <c r="G1444" t="str">
        <f>VLOOKUP(Table14[[#This Row],[menu_id]],Table2[#All],3,0)</f>
        <v>1028a38ad71e</v>
      </c>
      <c r="H1444" t="str">
        <f>VLOOKUP(Table14[[#This Row],[menu_id]],Table2[#All],4,0)</f>
        <v>7d8b8e0a0ebb</v>
      </c>
      <c r="I1444">
        <f>VLOOKUP(Table14[[#This Row],[menu_id]],Table2[#All],5,0)</f>
        <v>5.5</v>
      </c>
      <c r="J1444">
        <f>VLOOKUP(Table14[[#This Row],[menu_id]],Table2[#All],6,0)</f>
        <v>10.1</v>
      </c>
      <c r="K1444" t="str">
        <f>VLOOKUP(Table14[[#This Row],[menu_id]],Table2[#All],7,0)</f>
        <v>lunch</v>
      </c>
      <c r="L1444" t="str">
        <f>VLOOKUP(Table14[[#This Row],[menu_id]],Table2[#All],8,0)</f>
        <v>Seattle</v>
      </c>
    </row>
    <row r="1445" spans="1:12" x14ac:dyDescent="0.35">
      <c r="A1445" t="s">
        <v>2975</v>
      </c>
      <c r="B1445" t="s">
        <v>493</v>
      </c>
      <c r="C1445" t="s">
        <v>9</v>
      </c>
      <c r="D1445" t="s">
        <v>1524</v>
      </c>
      <c r="E1445" t="b">
        <v>1</v>
      </c>
      <c r="F1445" s="24">
        <f>VLOOKUP(Table14[[#This Row],[menu_id]],Table2[#All],2,0)</f>
        <v>43557</v>
      </c>
      <c r="G1445" t="str">
        <f>VLOOKUP(Table14[[#This Row],[menu_id]],Table2[#All],3,0)</f>
        <v>751abed209db</v>
      </c>
      <c r="H1445" t="str">
        <f>VLOOKUP(Table14[[#This Row],[menu_id]],Table2[#All],4,0)</f>
        <v>8537e1327cdb</v>
      </c>
      <c r="I1445">
        <f>VLOOKUP(Table14[[#This Row],[menu_id]],Table2[#All],5,0)</f>
        <v>4.5</v>
      </c>
      <c r="J1445">
        <f>VLOOKUP(Table14[[#This Row],[menu_id]],Table2[#All],6,0)</f>
        <v>10.1</v>
      </c>
      <c r="K1445" t="str">
        <f>VLOOKUP(Table14[[#This Row],[menu_id]],Table2[#All],7,0)</f>
        <v>lunch</v>
      </c>
      <c r="L1445" t="str">
        <f>VLOOKUP(Table14[[#This Row],[menu_id]],Table2[#All],8,0)</f>
        <v>Seattle</v>
      </c>
    </row>
    <row r="1446" spans="1:12" x14ac:dyDescent="0.35">
      <c r="A1446" t="s">
        <v>2976</v>
      </c>
      <c r="B1446" t="s">
        <v>250</v>
      </c>
      <c r="C1446" t="s">
        <v>9</v>
      </c>
      <c r="D1446" t="s">
        <v>2977</v>
      </c>
      <c r="E1446" t="b">
        <v>1</v>
      </c>
      <c r="F1446" s="24">
        <f>VLOOKUP(Table14[[#This Row],[menu_id]],Table2[#All],2,0)</f>
        <v>43556</v>
      </c>
      <c r="G1446" t="str">
        <f>VLOOKUP(Table14[[#This Row],[menu_id]],Table2[#All],3,0)</f>
        <v>e6da5a382bb7</v>
      </c>
      <c r="H1446" t="str">
        <f>VLOOKUP(Table14[[#This Row],[menu_id]],Table2[#All],4,0)</f>
        <v>ffcff44b013c</v>
      </c>
      <c r="I1446">
        <f>VLOOKUP(Table14[[#This Row],[menu_id]],Table2[#All],5,0)</f>
        <v>5.25</v>
      </c>
      <c r="J1446">
        <f>VLOOKUP(Table14[[#This Row],[menu_id]],Table2[#All],6,0)</f>
        <v>10.1</v>
      </c>
      <c r="K1446" t="str">
        <f>VLOOKUP(Table14[[#This Row],[menu_id]],Table2[#All],7,0)</f>
        <v>lunch</v>
      </c>
      <c r="L1446" t="str">
        <f>VLOOKUP(Table14[[#This Row],[menu_id]],Table2[#All],8,0)</f>
        <v>Seattle</v>
      </c>
    </row>
    <row r="1447" spans="1:12" x14ac:dyDescent="0.35">
      <c r="A1447" t="s">
        <v>2978</v>
      </c>
      <c r="B1447" t="s">
        <v>81</v>
      </c>
      <c r="C1447" t="s">
        <v>9</v>
      </c>
      <c r="D1447" t="s">
        <v>2979</v>
      </c>
      <c r="E1447" t="b">
        <v>1</v>
      </c>
      <c r="F1447" s="24">
        <f>VLOOKUP(Table14[[#This Row],[menu_id]],Table2[#All],2,0)</f>
        <v>43564</v>
      </c>
      <c r="G1447" t="str">
        <f>VLOOKUP(Table14[[#This Row],[menu_id]],Table2[#All],3,0)</f>
        <v>9adf6d17e5a9</v>
      </c>
      <c r="H1447" t="str">
        <f>VLOOKUP(Table14[[#This Row],[menu_id]],Table2[#All],4,0)</f>
        <v>ad304fb4f951</v>
      </c>
      <c r="I1447">
        <f>VLOOKUP(Table14[[#This Row],[menu_id]],Table2[#All],5,0)</f>
        <v>6.25</v>
      </c>
      <c r="J1447">
        <f>VLOOKUP(Table14[[#This Row],[menu_id]],Table2[#All],6,0)</f>
        <v>10.1</v>
      </c>
      <c r="K1447" t="str">
        <f>VLOOKUP(Table14[[#This Row],[menu_id]],Table2[#All],7,0)</f>
        <v>lunch</v>
      </c>
      <c r="L1447" t="str">
        <f>VLOOKUP(Table14[[#This Row],[menu_id]],Table2[#All],8,0)</f>
        <v>Seattle</v>
      </c>
    </row>
    <row r="1448" spans="1:12" x14ac:dyDescent="0.35">
      <c r="A1448" t="s">
        <v>2980</v>
      </c>
      <c r="B1448" t="s">
        <v>62</v>
      </c>
      <c r="C1448" t="s">
        <v>9</v>
      </c>
      <c r="D1448" t="s">
        <v>79</v>
      </c>
      <c r="E1448" t="b">
        <v>1</v>
      </c>
      <c r="F1448" s="24">
        <f>VLOOKUP(Table14[[#This Row],[menu_id]],Table2[#All],2,0)</f>
        <v>43563</v>
      </c>
      <c r="G1448" t="str">
        <f>VLOOKUP(Table14[[#This Row],[menu_id]],Table2[#All],3,0)</f>
        <v>3e9b2a352a3a</v>
      </c>
      <c r="H1448" t="str">
        <f>VLOOKUP(Table14[[#This Row],[menu_id]],Table2[#All],4,0)</f>
        <v>af725ef93704</v>
      </c>
      <c r="I1448">
        <f>VLOOKUP(Table14[[#This Row],[menu_id]],Table2[#All],5,0)</f>
        <v>5.5</v>
      </c>
      <c r="J1448">
        <f>VLOOKUP(Table14[[#This Row],[menu_id]],Table2[#All],6,0)</f>
        <v>10.1</v>
      </c>
      <c r="K1448" t="str">
        <f>VLOOKUP(Table14[[#This Row],[menu_id]],Table2[#All],7,0)</f>
        <v>lunch</v>
      </c>
      <c r="L1448" t="str">
        <f>VLOOKUP(Table14[[#This Row],[menu_id]],Table2[#All],8,0)</f>
        <v>Seattle</v>
      </c>
    </row>
    <row r="1449" spans="1:12" x14ac:dyDescent="0.35">
      <c r="A1449" t="s">
        <v>2981</v>
      </c>
      <c r="B1449" t="s">
        <v>76</v>
      </c>
      <c r="C1449" t="s">
        <v>9</v>
      </c>
      <c r="D1449" t="s">
        <v>2982</v>
      </c>
      <c r="E1449" t="b">
        <v>1</v>
      </c>
      <c r="F1449" s="24">
        <f>VLOOKUP(Table14[[#This Row],[menu_id]],Table2[#All],2,0)</f>
        <v>43558</v>
      </c>
      <c r="G1449" t="str">
        <f>VLOOKUP(Table14[[#This Row],[menu_id]],Table2[#All],3,0)</f>
        <v>32432515b0ad</v>
      </c>
      <c r="H1449" t="str">
        <f>VLOOKUP(Table14[[#This Row],[menu_id]],Table2[#All],4,0)</f>
        <v>1fda2070304d</v>
      </c>
      <c r="I1449">
        <f>VLOOKUP(Table14[[#This Row],[menu_id]],Table2[#All],5,0)</f>
        <v>5.5</v>
      </c>
      <c r="J1449">
        <f>VLOOKUP(Table14[[#This Row],[menu_id]],Table2[#All],6,0)</f>
        <v>10.1</v>
      </c>
      <c r="K1449" t="str">
        <f>VLOOKUP(Table14[[#This Row],[menu_id]],Table2[#All],7,0)</f>
        <v>lunch</v>
      </c>
      <c r="L1449" t="str">
        <f>VLOOKUP(Table14[[#This Row],[menu_id]],Table2[#All],8,0)</f>
        <v>Seattle</v>
      </c>
    </row>
    <row r="1450" spans="1:12" x14ac:dyDescent="0.35">
      <c r="A1450" t="s">
        <v>2983</v>
      </c>
      <c r="B1450" t="s">
        <v>72</v>
      </c>
      <c r="C1450" t="s">
        <v>9</v>
      </c>
      <c r="D1450" t="s">
        <v>2984</v>
      </c>
      <c r="E1450" t="b">
        <v>1</v>
      </c>
      <c r="F1450" s="24">
        <f>VLOOKUP(Table14[[#This Row],[menu_id]],Table2[#All],2,0)</f>
        <v>43564</v>
      </c>
      <c r="G1450" t="str">
        <f>VLOOKUP(Table14[[#This Row],[menu_id]],Table2[#All],3,0)</f>
        <v>ee2605cecdb2</v>
      </c>
      <c r="H1450" t="str">
        <f>VLOOKUP(Table14[[#This Row],[menu_id]],Table2[#All],4,0)</f>
        <v>76e224451ab7</v>
      </c>
      <c r="I1450">
        <f>VLOOKUP(Table14[[#This Row],[menu_id]],Table2[#All],5,0)</f>
        <v>5.5</v>
      </c>
      <c r="J1450">
        <f>VLOOKUP(Table14[[#This Row],[menu_id]],Table2[#All],6,0)</f>
        <v>10.1</v>
      </c>
      <c r="K1450" t="str">
        <f>VLOOKUP(Table14[[#This Row],[menu_id]],Table2[#All],7,0)</f>
        <v>lunch</v>
      </c>
      <c r="L1450" t="str">
        <f>VLOOKUP(Table14[[#This Row],[menu_id]],Table2[#All],8,0)</f>
        <v>Seattle</v>
      </c>
    </row>
    <row r="1451" spans="1:12" x14ac:dyDescent="0.35">
      <c r="A1451" t="s">
        <v>2985</v>
      </c>
      <c r="B1451" t="s">
        <v>368</v>
      </c>
      <c r="C1451" t="s">
        <v>9</v>
      </c>
      <c r="D1451" t="s">
        <v>2986</v>
      </c>
      <c r="E1451" t="b">
        <v>1</v>
      </c>
      <c r="F1451" s="24">
        <f>VLOOKUP(Table14[[#This Row],[menu_id]],Table2[#All],2,0)</f>
        <v>43557</v>
      </c>
      <c r="G1451" t="str">
        <f>VLOOKUP(Table14[[#This Row],[menu_id]],Table2[#All],3,0)</f>
        <v>af34b5c605e8</v>
      </c>
      <c r="H1451" t="str">
        <f>VLOOKUP(Table14[[#This Row],[menu_id]],Table2[#All],4,0)</f>
        <v>55029fc1d377</v>
      </c>
      <c r="I1451">
        <f>VLOOKUP(Table14[[#This Row],[menu_id]],Table2[#All],5,0)</f>
        <v>4</v>
      </c>
      <c r="J1451">
        <f>VLOOKUP(Table14[[#This Row],[menu_id]],Table2[#All],6,0)</f>
        <v>11.5</v>
      </c>
      <c r="K1451" t="str">
        <f>VLOOKUP(Table14[[#This Row],[menu_id]],Table2[#All],7,0)</f>
        <v>lunch</v>
      </c>
      <c r="L1451" t="str">
        <f>VLOOKUP(Table14[[#This Row],[menu_id]],Table2[#All],8,0)</f>
        <v>Chicago</v>
      </c>
    </row>
    <row r="1452" spans="1:12" x14ac:dyDescent="0.35">
      <c r="A1452" t="s">
        <v>2987</v>
      </c>
      <c r="B1452" t="s">
        <v>563</v>
      </c>
      <c r="C1452" t="s">
        <v>9</v>
      </c>
      <c r="D1452" t="s">
        <v>2988</v>
      </c>
      <c r="E1452" t="b">
        <v>1</v>
      </c>
      <c r="F1452" s="24">
        <f>VLOOKUP(Table14[[#This Row],[menu_id]],Table2[#All],2,0)</f>
        <v>43567</v>
      </c>
      <c r="G1452" t="str">
        <f>VLOOKUP(Table14[[#This Row],[menu_id]],Table2[#All],3,0)</f>
        <v>7f1dfb16d132</v>
      </c>
      <c r="H1452" t="str">
        <f>VLOOKUP(Table14[[#This Row],[menu_id]],Table2[#All],4,0)</f>
        <v>2bab1f6cc3e1</v>
      </c>
      <c r="I1452">
        <f>VLOOKUP(Table14[[#This Row],[menu_id]],Table2[#All],5,0)</f>
        <v>7</v>
      </c>
      <c r="J1452">
        <f>VLOOKUP(Table14[[#This Row],[menu_id]],Table2[#All],6,0)</f>
        <v>11.5</v>
      </c>
      <c r="K1452" t="str">
        <f>VLOOKUP(Table14[[#This Row],[menu_id]],Table2[#All],7,0)</f>
        <v>lunch</v>
      </c>
      <c r="L1452" t="str">
        <f>VLOOKUP(Table14[[#This Row],[menu_id]],Table2[#All],8,0)</f>
        <v>Chicago</v>
      </c>
    </row>
    <row r="1453" spans="1:12" x14ac:dyDescent="0.35">
      <c r="A1453" t="s">
        <v>2989</v>
      </c>
      <c r="B1453" t="s">
        <v>35</v>
      </c>
      <c r="C1453" t="s">
        <v>9</v>
      </c>
      <c r="D1453" t="s">
        <v>2990</v>
      </c>
      <c r="E1453" t="b">
        <v>1</v>
      </c>
      <c r="F1453" s="24">
        <f>VLOOKUP(Table14[[#This Row],[menu_id]],Table2[#All],2,0)</f>
        <v>43564</v>
      </c>
      <c r="G1453" t="str">
        <f>VLOOKUP(Table14[[#This Row],[menu_id]],Table2[#All],3,0)</f>
        <v>1c44a83add01</v>
      </c>
      <c r="H1453" t="str">
        <f>VLOOKUP(Table14[[#This Row],[menu_id]],Table2[#All],4,0)</f>
        <v>810dadc655e9</v>
      </c>
      <c r="I1453">
        <f>VLOOKUP(Table14[[#This Row],[menu_id]],Table2[#All],5,0)</f>
        <v>5</v>
      </c>
      <c r="J1453">
        <f>VLOOKUP(Table14[[#This Row],[menu_id]],Table2[#All],6,0)</f>
        <v>10.1</v>
      </c>
      <c r="K1453" t="str">
        <f>VLOOKUP(Table14[[#This Row],[menu_id]],Table2[#All],7,0)</f>
        <v>lunch</v>
      </c>
      <c r="L1453" t="str">
        <f>VLOOKUP(Table14[[#This Row],[menu_id]],Table2[#All],8,0)</f>
        <v>Seattle</v>
      </c>
    </row>
    <row r="1454" spans="1:12" x14ac:dyDescent="0.35">
      <c r="A1454" t="s">
        <v>2991</v>
      </c>
      <c r="B1454" t="s">
        <v>289</v>
      </c>
      <c r="C1454" t="s">
        <v>9</v>
      </c>
      <c r="D1454" t="s">
        <v>2992</v>
      </c>
      <c r="E1454" t="b">
        <v>1</v>
      </c>
      <c r="F1454" s="24">
        <f>VLOOKUP(Table14[[#This Row],[menu_id]],Table2[#All],2,0)</f>
        <v>43564</v>
      </c>
      <c r="G1454" t="str">
        <f>VLOOKUP(Table14[[#This Row],[menu_id]],Table2[#All],3,0)</f>
        <v>69ed976fd1ca</v>
      </c>
      <c r="H1454" t="str">
        <f>VLOOKUP(Table14[[#This Row],[menu_id]],Table2[#All],4,0)</f>
        <v>9b76fd08aabf</v>
      </c>
      <c r="I1454">
        <f>VLOOKUP(Table14[[#This Row],[menu_id]],Table2[#All],5,0)</f>
        <v>6.64</v>
      </c>
      <c r="J1454">
        <f>VLOOKUP(Table14[[#This Row],[menu_id]],Table2[#All],6,0)</f>
        <v>11.5</v>
      </c>
      <c r="K1454" t="str">
        <f>VLOOKUP(Table14[[#This Row],[menu_id]],Table2[#All],7,0)</f>
        <v>lunch</v>
      </c>
      <c r="L1454" t="str">
        <f>VLOOKUP(Table14[[#This Row],[menu_id]],Table2[#All],8,0)</f>
        <v>Chicago</v>
      </c>
    </row>
    <row r="1455" spans="1:12" x14ac:dyDescent="0.35">
      <c r="A1455" t="s">
        <v>2993</v>
      </c>
      <c r="B1455" t="s">
        <v>508</v>
      </c>
      <c r="C1455" t="s">
        <v>9</v>
      </c>
      <c r="D1455" t="s">
        <v>2994</v>
      </c>
      <c r="E1455" t="b">
        <v>1</v>
      </c>
      <c r="F1455" s="24">
        <f>VLOOKUP(Table14[[#This Row],[menu_id]],Table2[#All],2,0)</f>
        <v>43557</v>
      </c>
      <c r="G1455" t="str">
        <f>VLOOKUP(Table14[[#This Row],[menu_id]],Table2[#All],3,0)</f>
        <v>adcb80ca9872</v>
      </c>
      <c r="H1455" t="str">
        <f>VLOOKUP(Table14[[#This Row],[menu_id]],Table2[#All],4,0)</f>
        <v>7d8b8e0a0ebb</v>
      </c>
      <c r="I1455">
        <f>VLOOKUP(Table14[[#This Row],[menu_id]],Table2[#All],5,0)</f>
        <v>5.5</v>
      </c>
      <c r="J1455">
        <f>VLOOKUP(Table14[[#This Row],[menu_id]],Table2[#All],6,0)</f>
        <v>10.1</v>
      </c>
      <c r="K1455" t="str">
        <f>VLOOKUP(Table14[[#This Row],[menu_id]],Table2[#All],7,0)</f>
        <v>lunch</v>
      </c>
      <c r="L1455" t="str">
        <f>VLOOKUP(Table14[[#This Row],[menu_id]],Table2[#All],8,0)</f>
        <v>Seattle</v>
      </c>
    </row>
    <row r="1456" spans="1:12" x14ac:dyDescent="0.35">
      <c r="A1456" t="s">
        <v>2995</v>
      </c>
      <c r="B1456" t="s">
        <v>219</v>
      </c>
      <c r="C1456" t="s">
        <v>9</v>
      </c>
      <c r="D1456" t="s">
        <v>2996</v>
      </c>
      <c r="E1456" t="b">
        <v>1</v>
      </c>
      <c r="F1456" s="24">
        <f>VLOOKUP(Table14[[#This Row],[menu_id]],Table2[#All],2,0)</f>
        <v>43566</v>
      </c>
      <c r="G1456" t="str">
        <f>VLOOKUP(Table14[[#This Row],[menu_id]],Table2[#All],3,0)</f>
        <v>4d2337424a9b</v>
      </c>
      <c r="H1456" t="str">
        <f>VLOOKUP(Table14[[#This Row],[menu_id]],Table2[#All],4,0)</f>
        <v>a7d17284ed4d</v>
      </c>
      <c r="I1456">
        <f>VLOOKUP(Table14[[#This Row],[menu_id]],Table2[#All],5,0)</f>
        <v>4.3</v>
      </c>
      <c r="J1456">
        <f>VLOOKUP(Table14[[#This Row],[menu_id]],Table2[#All],6,0)</f>
        <v>11.5</v>
      </c>
      <c r="K1456" t="str">
        <f>VLOOKUP(Table14[[#This Row],[menu_id]],Table2[#All],7,0)</f>
        <v>lunch</v>
      </c>
      <c r="L1456" t="str">
        <f>VLOOKUP(Table14[[#This Row],[menu_id]],Table2[#All],8,0)</f>
        <v>Chicago</v>
      </c>
    </row>
    <row r="1457" spans="1:12" x14ac:dyDescent="0.35">
      <c r="A1457" t="s">
        <v>2997</v>
      </c>
      <c r="B1457" t="s">
        <v>169</v>
      </c>
      <c r="C1457" t="s">
        <v>9</v>
      </c>
      <c r="D1457" t="s">
        <v>2998</v>
      </c>
      <c r="E1457" t="b">
        <v>0</v>
      </c>
      <c r="F1457" s="24">
        <f>VLOOKUP(Table14[[#This Row],[menu_id]],Table2[#All],2,0)</f>
        <v>43558</v>
      </c>
      <c r="G1457" t="str">
        <f>VLOOKUP(Table14[[#This Row],[menu_id]],Table2[#All],3,0)</f>
        <v>23a0e7fa78c4</v>
      </c>
      <c r="H1457" t="str">
        <f>VLOOKUP(Table14[[#This Row],[menu_id]],Table2[#All],4,0)</f>
        <v>d8487b4ed428</v>
      </c>
      <c r="I1457">
        <f>VLOOKUP(Table14[[#This Row],[menu_id]],Table2[#All],5,0)</f>
        <v>5.9</v>
      </c>
      <c r="J1457">
        <f>VLOOKUP(Table14[[#This Row],[menu_id]],Table2[#All],6,0)</f>
        <v>11.5</v>
      </c>
      <c r="K1457" t="str">
        <f>VLOOKUP(Table14[[#This Row],[menu_id]],Table2[#All],7,0)</f>
        <v>lunch</v>
      </c>
      <c r="L1457" t="str">
        <f>VLOOKUP(Table14[[#This Row],[menu_id]],Table2[#All],8,0)</f>
        <v>Chicago</v>
      </c>
    </row>
    <row r="1458" spans="1:12" x14ac:dyDescent="0.35">
      <c r="A1458" t="s">
        <v>2999</v>
      </c>
      <c r="B1458" t="s">
        <v>392</v>
      </c>
      <c r="C1458" t="s">
        <v>9</v>
      </c>
      <c r="D1458" t="s">
        <v>3000</v>
      </c>
      <c r="E1458" t="b">
        <v>1</v>
      </c>
      <c r="F1458" s="24">
        <f>VLOOKUP(Table14[[#This Row],[menu_id]],Table2[#All],2,0)</f>
        <v>43558</v>
      </c>
      <c r="G1458" t="str">
        <f>VLOOKUP(Table14[[#This Row],[menu_id]],Table2[#All],3,0)</f>
        <v>c596bd066504</v>
      </c>
      <c r="H1458" t="str">
        <f>VLOOKUP(Table14[[#This Row],[menu_id]],Table2[#All],4,0)</f>
        <v>dc7ee572a932</v>
      </c>
      <c r="I1458">
        <f>VLOOKUP(Table14[[#This Row],[menu_id]],Table2[#All],5,0)</f>
        <v>6.5</v>
      </c>
      <c r="J1458">
        <f>VLOOKUP(Table14[[#This Row],[menu_id]],Table2[#All],6,0)</f>
        <v>11.5</v>
      </c>
      <c r="K1458" t="str">
        <f>VLOOKUP(Table14[[#This Row],[menu_id]],Table2[#All],7,0)</f>
        <v>lunch</v>
      </c>
      <c r="L1458" t="str">
        <f>VLOOKUP(Table14[[#This Row],[menu_id]],Table2[#All],8,0)</f>
        <v>Chicago</v>
      </c>
    </row>
    <row r="1459" spans="1:12" x14ac:dyDescent="0.35">
      <c r="A1459" t="s">
        <v>3001</v>
      </c>
      <c r="B1459" t="s">
        <v>493</v>
      </c>
      <c r="C1459" t="s">
        <v>9</v>
      </c>
      <c r="D1459" t="s">
        <v>3002</v>
      </c>
      <c r="E1459" t="b">
        <v>1</v>
      </c>
      <c r="F1459" s="24">
        <f>VLOOKUP(Table14[[#This Row],[menu_id]],Table2[#All],2,0)</f>
        <v>43557</v>
      </c>
      <c r="G1459" t="str">
        <f>VLOOKUP(Table14[[#This Row],[menu_id]],Table2[#All],3,0)</f>
        <v>751abed209db</v>
      </c>
      <c r="H1459" t="str">
        <f>VLOOKUP(Table14[[#This Row],[menu_id]],Table2[#All],4,0)</f>
        <v>8537e1327cdb</v>
      </c>
      <c r="I1459">
        <f>VLOOKUP(Table14[[#This Row],[menu_id]],Table2[#All],5,0)</f>
        <v>4.5</v>
      </c>
      <c r="J1459">
        <f>VLOOKUP(Table14[[#This Row],[menu_id]],Table2[#All],6,0)</f>
        <v>10.1</v>
      </c>
      <c r="K1459" t="str">
        <f>VLOOKUP(Table14[[#This Row],[menu_id]],Table2[#All],7,0)</f>
        <v>lunch</v>
      </c>
      <c r="L1459" t="str">
        <f>VLOOKUP(Table14[[#This Row],[menu_id]],Table2[#All],8,0)</f>
        <v>Seattle</v>
      </c>
    </row>
    <row r="1460" spans="1:12" x14ac:dyDescent="0.35">
      <c r="A1460" t="s">
        <v>3003</v>
      </c>
      <c r="B1460" t="s">
        <v>52</v>
      </c>
      <c r="C1460" t="s">
        <v>9</v>
      </c>
      <c r="D1460" t="s">
        <v>448</v>
      </c>
      <c r="E1460" t="b">
        <v>1</v>
      </c>
      <c r="F1460" s="24">
        <f>VLOOKUP(Table14[[#This Row],[menu_id]],Table2[#All],2,0)</f>
        <v>43557</v>
      </c>
      <c r="G1460" t="str">
        <f>VLOOKUP(Table14[[#This Row],[menu_id]],Table2[#All],3,0)</f>
        <v>99dbc3b2d75c</v>
      </c>
      <c r="H1460" t="str">
        <f>VLOOKUP(Table14[[#This Row],[menu_id]],Table2[#All],4,0)</f>
        <v>d7730782fbfb</v>
      </c>
      <c r="I1460">
        <f>VLOOKUP(Table14[[#This Row],[menu_id]],Table2[#All],5,0)</f>
        <v>5.75</v>
      </c>
      <c r="J1460">
        <f>VLOOKUP(Table14[[#This Row],[menu_id]],Table2[#All],6,0)</f>
        <v>10.1</v>
      </c>
      <c r="K1460" t="str">
        <f>VLOOKUP(Table14[[#This Row],[menu_id]],Table2[#All],7,0)</f>
        <v>lunch</v>
      </c>
      <c r="L1460" t="str">
        <f>VLOOKUP(Table14[[#This Row],[menu_id]],Table2[#All],8,0)</f>
        <v>Seattle</v>
      </c>
    </row>
    <row r="1461" spans="1:12" x14ac:dyDescent="0.35">
      <c r="A1461" t="s">
        <v>3004</v>
      </c>
      <c r="B1461" t="s">
        <v>250</v>
      </c>
      <c r="C1461" t="s">
        <v>9</v>
      </c>
      <c r="D1461" t="s">
        <v>3005</v>
      </c>
      <c r="E1461" t="b">
        <v>1</v>
      </c>
      <c r="F1461" s="24">
        <f>VLOOKUP(Table14[[#This Row],[menu_id]],Table2[#All],2,0)</f>
        <v>43556</v>
      </c>
      <c r="G1461" t="str">
        <f>VLOOKUP(Table14[[#This Row],[menu_id]],Table2[#All],3,0)</f>
        <v>e6da5a382bb7</v>
      </c>
      <c r="H1461" t="str">
        <f>VLOOKUP(Table14[[#This Row],[menu_id]],Table2[#All],4,0)</f>
        <v>ffcff44b013c</v>
      </c>
      <c r="I1461">
        <f>VLOOKUP(Table14[[#This Row],[menu_id]],Table2[#All],5,0)</f>
        <v>5.25</v>
      </c>
      <c r="J1461">
        <f>VLOOKUP(Table14[[#This Row],[menu_id]],Table2[#All],6,0)</f>
        <v>10.1</v>
      </c>
      <c r="K1461" t="str">
        <f>VLOOKUP(Table14[[#This Row],[menu_id]],Table2[#All],7,0)</f>
        <v>lunch</v>
      </c>
      <c r="L1461" t="str">
        <f>VLOOKUP(Table14[[#This Row],[menu_id]],Table2[#All],8,0)</f>
        <v>Seattle</v>
      </c>
    </row>
    <row r="1462" spans="1:12" x14ac:dyDescent="0.35">
      <c r="A1462" t="s">
        <v>3006</v>
      </c>
      <c r="B1462" t="s">
        <v>76</v>
      </c>
      <c r="C1462" t="s">
        <v>9</v>
      </c>
      <c r="D1462" t="s">
        <v>3007</v>
      </c>
      <c r="E1462" t="b">
        <v>1</v>
      </c>
      <c r="F1462" s="24">
        <f>VLOOKUP(Table14[[#This Row],[menu_id]],Table2[#All],2,0)</f>
        <v>43558</v>
      </c>
      <c r="G1462" t="str">
        <f>VLOOKUP(Table14[[#This Row],[menu_id]],Table2[#All],3,0)</f>
        <v>32432515b0ad</v>
      </c>
      <c r="H1462" t="str">
        <f>VLOOKUP(Table14[[#This Row],[menu_id]],Table2[#All],4,0)</f>
        <v>1fda2070304d</v>
      </c>
      <c r="I1462">
        <f>VLOOKUP(Table14[[#This Row],[menu_id]],Table2[#All],5,0)</f>
        <v>5.5</v>
      </c>
      <c r="J1462">
        <f>VLOOKUP(Table14[[#This Row],[menu_id]],Table2[#All],6,0)</f>
        <v>10.1</v>
      </c>
      <c r="K1462" t="str">
        <f>VLOOKUP(Table14[[#This Row],[menu_id]],Table2[#All],7,0)</f>
        <v>lunch</v>
      </c>
      <c r="L1462" t="str">
        <f>VLOOKUP(Table14[[#This Row],[menu_id]],Table2[#All],8,0)</f>
        <v>Seattle</v>
      </c>
    </row>
    <row r="1463" spans="1:12" x14ac:dyDescent="0.35">
      <c r="A1463" t="s">
        <v>3008</v>
      </c>
      <c r="B1463" t="s">
        <v>147</v>
      </c>
      <c r="C1463" t="s">
        <v>9</v>
      </c>
      <c r="D1463" t="s">
        <v>3009</v>
      </c>
      <c r="E1463" t="b">
        <v>1</v>
      </c>
      <c r="F1463" s="24">
        <f>VLOOKUP(Table14[[#This Row],[menu_id]],Table2[#All],2,0)</f>
        <v>43567</v>
      </c>
      <c r="G1463" t="str">
        <f>VLOOKUP(Table14[[#This Row],[menu_id]],Table2[#All],3,0)</f>
        <v>fc0e92657d16</v>
      </c>
      <c r="H1463" t="str">
        <f>VLOOKUP(Table14[[#This Row],[menu_id]],Table2[#All],4,0)</f>
        <v>d7730782fbfb</v>
      </c>
      <c r="I1463">
        <f>VLOOKUP(Table14[[#This Row],[menu_id]],Table2[#All],5,0)</f>
        <v>5.75</v>
      </c>
      <c r="J1463">
        <f>VLOOKUP(Table14[[#This Row],[menu_id]],Table2[#All],6,0)</f>
        <v>10.1</v>
      </c>
      <c r="K1463" t="str">
        <f>VLOOKUP(Table14[[#This Row],[menu_id]],Table2[#All],7,0)</f>
        <v>lunch</v>
      </c>
      <c r="L1463" t="str">
        <f>VLOOKUP(Table14[[#This Row],[menu_id]],Table2[#All],8,0)</f>
        <v>Seattle</v>
      </c>
    </row>
    <row r="1464" spans="1:12" x14ac:dyDescent="0.35">
      <c r="A1464" t="s">
        <v>3010</v>
      </c>
      <c r="B1464" t="s">
        <v>86</v>
      </c>
      <c r="C1464" t="s">
        <v>9</v>
      </c>
      <c r="D1464" t="s">
        <v>53</v>
      </c>
      <c r="E1464" t="b">
        <v>1</v>
      </c>
      <c r="F1464" s="24">
        <f>VLOOKUP(Table14[[#This Row],[menu_id]],Table2[#All],2,0)</f>
        <v>43560</v>
      </c>
      <c r="G1464" t="str">
        <f>VLOOKUP(Table14[[#This Row],[menu_id]],Table2[#All],3,0)</f>
        <v>1def3455f809</v>
      </c>
      <c r="H1464" t="str">
        <f>VLOOKUP(Table14[[#This Row],[menu_id]],Table2[#All],4,0)</f>
        <v>2a11908c23df</v>
      </c>
      <c r="I1464">
        <f>VLOOKUP(Table14[[#This Row],[menu_id]],Table2[#All],5,0)</f>
        <v>6</v>
      </c>
      <c r="J1464">
        <f>VLOOKUP(Table14[[#This Row],[menu_id]],Table2[#All],6,0)</f>
        <v>10.1</v>
      </c>
      <c r="K1464" t="str">
        <f>VLOOKUP(Table14[[#This Row],[menu_id]],Table2[#All],7,0)</f>
        <v>lunch</v>
      </c>
      <c r="L1464" t="str">
        <f>VLOOKUP(Table14[[#This Row],[menu_id]],Table2[#All],8,0)</f>
        <v>Seattle</v>
      </c>
    </row>
    <row r="1465" spans="1:12" x14ac:dyDescent="0.35">
      <c r="A1465" t="s">
        <v>3011</v>
      </c>
      <c r="B1465" t="s">
        <v>336</v>
      </c>
      <c r="C1465" t="s">
        <v>9</v>
      </c>
      <c r="D1465" t="s">
        <v>259</v>
      </c>
      <c r="E1465" t="b">
        <v>1</v>
      </c>
      <c r="F1465" s="24">
        <f>VLOOKUP(Table14[[#This Row],[menu_id]],Table2[#All],2,0)</f>
        <v>43556</v>
      </c>
      <c r="G1465" t="str">
        <f>VLOOKUP(Table14[[#This Row],[menu_id]],Table2[#All],3,0)</f>
        <v>41cbd225a772</v>
      </c>
      <c r="H1465" t="str">
        <f>VLOOKUP(Table14[[#This Row],[menu_id]],Table2[#All],4,0)</f>
        <v>b2ef540e3dbe</v>
      </c>
      <c r="I1465">
        <f>VLOOKUP(Table14[[#This Row],[menu_id]],Table2[#All],5,0)</f>
        <v>6.8</v>
      </c>
      <c r="J1465">
        <f>VLOOKUP(Table14[[#This Row],[menu_id]],Table2[#All],6,0)</f>
        <v>10.1</v>
      </c>
      <c r="K1465" t="str">
        <f>VLOOKUP(Table14[[#This Row],[menu_id]],Table2[#All],7,0)</f>
        <v>lunch</v>
      </c>
      <c r="L1465" t="str">
        <f>VLOOKUP(Table14[[#This Row],[menu_id]],Table2[#All],8,0)</f>
        <v>Seattle</v>
      </c>
    </row>
    <row r="1466" spans="1:12" x14ac:dyDescent="0.35">
      <c r="A1466" t="s">
        <v>3012</v>
      </c>
      <c r="B1466" t="s">
        <v>57</v>
      </c>
      <c r="C1466" t="s">
        <v>9</v>
      </c>
      <c r="D1466" t="s">
        <v>3013</v>
      </c>
      <c r="E1466" t="b">
        <v>1</v>
      </c>
      <c r="F1466" s="24">
        <f>VLOOKUP(Table14[[#This Row],[menu_id]],Table2[#All],2,0)</f>
        <v>43567</v>
      </c>
      <c r="G1466" t="str">
        <f>VLOOKUP(Table14[[#This Row],[menu_id]],Table2[#All],3,0)</f>
        <v>e40c412711c8</v>
      </c>
      <c r="H1466" t="str">
        <f>VLOOKUP(Table14[[#This Row],[menu_id]],Table2[#All],4,0)</f>
        <v>af725ef93704</v>
      </c>
      <c r="I1466">
        <f>VLOOKUP(Table14[[#This Row],[menu_id]],Table2[#All],5,0)</f>
        <v>5.5</v>
      </c>
      <c r="J1466">
        <f>VLOOKUP(Table14[[#This Row],[menu_id]],Table2[#All],6,0)</f>
        <v>10.1</v>
      </c>
      <c r="K1466" t="str">
        <f>VLOOKUP(Table14[[#This Row],[menu_id]],Table2[#All],7,0)</f>
        <v>lunch</v>
      </c>
      <c r="L1466" t="str">
        <f>VLOOKUP(Table14[[#This Row],[menu_id]],Table2[#All],8,0)</f>
        <v>Seattle</v>
      </c>
    </row>
    <row r="1467" spans="1:12" x14ac:dyDescent="0.35">
      <c r="A1467" t="s">
        <v>3014</v>
      </c>
      <c r="B1467" t="s">
        <v>354</v>
      </c>
      <c r="C1467" t="s">
        <v>9</v>
      </c>
      <c r="D1467" t="s">
        <v>1773</v>
      </c>
      <c r="E1467" t="b">
        <v>1</v>
      </c>
      <c r="F1467" s="24">
        <f>VLOOKUP(Table14[[#This Row],[menu_id]],Table2[#All],2,0)</f>
        <v>43565</v>
      </c>
      <c r="G1467" t="str">
        <f>VLOOKUP(Table14[[#This Row],[menu_id]],Table2[#All],3,0)</f>
        <v>0f66058b9ec5</v>
      </c>
      <c r="H1467" t="str">
        <f>VLOOKUP(Table14[[#This Row],[menu_id]],Table2[#All],4,0)</f>
        <v>85aa296ddc0d</v>
      </c>
      <c r="I1467">
        <f>VLOOKUP(Table14[[#This Row],[menu_id]],Table2[#All],5,0)</f>
        <v>4</v>
      </c>
      <c r="J1467">
        <f>VLOOKUP(Table14[[#This Row],[menu_id]],Table2[#All],6,0)</f>
        <v>11.5</v>
      </c>
      <c r="K1467" t="str">
        <f>VLOOKUP(Table14[[#This Row],[menu_id]],Table2[#All],7,0)</f>
        <v>lunch</v>
      </c>
      <c r="L1467" t="str">
        <f>VLOOKUP(Table14[[#This Row],[menu_id]],Table2[#All],8,0)</f>
        <v>Chicago</v>
      </c>
    </row>
    <row r="1468" spans="1:12" x14ac:dyDescent="0.35">
      <c r="A1468" t="s">
        <v>3015</v>
      </c>
      <c r="B1468" t="s">
        <v>268</v>
      </c>
      <c r="C1468" t="s">
        <v>9</v>
      </c>
      <c r="D1468" t="s">
        <v>1885</v>
      </c>
      <c r="E1468" t="b">
        <v>1</v>
      </c>
      <c r="F1468" s="24">
        <f>VLOOKUP(Table14[[#This Row],[menu_id]],Table2[#All],2,0)</f>
        <v>43565</v>
      </c>
      <c r="G1468" t="str">
        <f>VLOOKUP(Table14[[#This Row],[menu_id]],Table2[#All],3,0)</f>
        <v>91ab55042ff7</v>
      </c>
      <c r="H1468" t="str">
        <f>VLOOKUP(Table14[[#This Row],[menu_id]],Table2[#All],4,0)</f>
        <v>07ede05a2f51</v>
      </c>
      <c r="I1468">
        <f>VLOOKUP(Table14[[#This Row],[menu_id]],Table2[#All],5,0)</f>
        <v>5</v>
      </c>
      <c r="J1468">
        <f>VLOOKUP(Table14[[#This Row],[menu_id]],Table2[#All],6,0)</f>
        <v>10.1</v>
      </c>
      <c r="K1468" t="str">
        <f>VLOOKUP(Table14[[#This Row],[menu_id]],Table2[#All],7,0)</f>
        <v>lunch</v>
      </c>
      <c r="L1468" t="str">
        <f>VLOOKUP(Table14[[#This Row],[menu_id]],Table2[#All],8,0)</f>
        <v>Seattle</v>
      </c>
    </row>
    <row r="1469" spans="1:12" x14ac:dyDescent="0.35">
      <c r="A1469" t="s">
        <v>3016</v>
      </c>
      <c r="B1469" t="s">
        <v>162</v>
      </c>
      <c r="C1469" t="s">
        <v>9</v>
      </c>
      <c r="D1469" t="s">
        <v>3017</v>
      </c>
      <c r="E1469" t="b">
        <v>1</v>
      </c>
      <c r="F1469" s="24">
        <f>VLOOKUP(Table14[[#This Row],[menu_id]],Table2[#All],2,0)</f>
        <v>43556</v>
      </c>
      <c r="G1469" t="str">
        <f>VLOOKUP(Table14[[#This Row],[menu_id]],Table2[#All],3,0)</f>
        <v>71d6b72a3bf9</v>
      </c>
      <c r="H1469" t="str">
        <f>VLOOKUP(Table14[[#This Row],[menu_id]],Table2[#All],4,0)</f>
        <v>8d29781a8b2f</v>
      </c>
      <c r="I1469">
        <f>VLOOKUP(Table14[[#This Row],[menu_id]],Table2[#All],5,0)</f>
        <v>4.5</v>
      </c>
      <c r="J1469">
        <f>VLOOKUP(Table14[[#This Row],[menu_id]],Table2[#All],6,0)</f>
        <v>11.5</v>
      </c>
      <c r="K1469" t="str">
        <f>VLOOKUP(Table14[[#This Row],[menu_id]],Table2[#All],7,0)</f>
        <v>lunch</v>
      </c>
      <c r="L1469" t="str">
        <f>VLOOKUP(Table14[[#This Row],[menu_id]],Table2[#All],8,0)</f>
        <v>Chicago</v>
      </c>
    </row>
    <row r="1470" spans="1:12" x14ac:dyDescent="0.35">
      <c r="A1470" t="s">
        <v>3018</v>
      </c>
      <c r="B1470" t="s">
        <v>563</v>
      </c>
      <c r="C1470" t="s">
        <v>9</v>
      </c>
      <c r="D1470" t="s">
        <v>3019</v>
      </c>
      <c r="E1470" t="b">
        <v>1</v>
      </c>
      <c r="F1470" s="24">
        <f>VLOOKUP(Table14[[#This Row],[menu_id]],Table2[#All],2,0)</f>
        <v>43567</v>
      </c>
      <c r="G1470" t="str">
        <f>VLOOKUP(Table14[[#This Row],[menu_id]],Table2[#All],3,0)</f>
        <v>7f1dfb16d132</v>
      </c>
      <c r="H1470" t="str">
        <f>VLOOKUP(Table14[[#This Row],[menu_id]],Table2[#All],4,0)</f>
        <v>2bab1f6cc3e1</v>
      </c>
      <c r="I1470">
        <f>VLOOKUP(Table14[[#This Row],[menu_id]],Table2[#All],5,0)</f>
        <v>7</v>
      </c>
      <c r="J1470">
        <f>VLOOKUP(Table14[[#This Row],[menu_id]],Table2[#All],6,0)</f>
        <v>11.5</v>
      </c>
      <c r="K1470" t="str">
        <f>VLOOKUP(Table14[[#This Row],[menu_id]],Table2[#All],7,0)</f>
        <v>lunch</v>
      </c>
      <c r="L1470" t="str">
        <f>VLOOKUP(Table14[[#This Row],[menu_id]],Table2[#All],8,0)</f>
        <v>Chicago</v>
      </c>
    </row>
    <row r="1471" spans="1:12" x14ac:dyDescent="0.35">
      <c r="A1471" t="s">
        <v>3020</v>
      </c>
      <c r="B1471" t="s">
        <v>62</v>
      </c>
      <c r="C1471" t="s">
        <v>9</v>
      </c>
      <c r="D1471" t="s">
        <v>2622</v>
      </c>
      <c r="E1471" t="b">
        <v>0</v>
      </c>
      <c r="F1471" s="24">
        <f>VLOOKUP(Table14[[#This Row],[menu_id]],Table2[#All],2,0)</f>
        <v>43563</v>
      </c>
      <c r="G1471" t="str">
        <f>VLOOKUP(Table14[[#This Row],[menu_id]],Table2[#All],3,0)</f>
        <v>3e9b2a352a3a</v>
      </c>
      <c r="H1471" t="str">
        <f>VLOOKUP(Table14[[#This Row],[menu_id]],Table2[#All],4,0)</f>
        <v>af725ef93704</v>
      </c>
      <c r="I1471">
        <f>VLOOKUP(Table14[[#This Row],[menu_id]],Table2[#All],5,0)</f>
        <v>5.5</v>
      </c>
      <c r="J1471">
        <f>VLOOKUP(Table14[[#This Row],[menu_id]],Table2[#All],6,0)</f>
        <v>10.1</v>
      </c>
      <c r="K1471" t="str">
        <f>VLOOKUP(Table14[[#This Row],[menu_id]],Table2[#All],7,0)</f>
        <v>lunch</v>
      </c>
      <c r="L1471" t="str">
        <f>VLOOKUP(Table14[[#This Row],[menu_id]],Table2[#All],8,0)</f>
        <v>Seattle</v>
      </c>
    </row>
    <row r="1472" spans="1:12" x14ac:dyDescent="0.35">
      <c r="A1472" t="s">
        <v>3021</v>
      </c>
      <c r="B1472" t="s">
        <v>134</v>
      </c>
      <c r="C1472" t="s">
        <v>9</v>
      </c>
      <c r="D1472" t="s">
        <v>1357</v>
      </c>
      <c r="E1472" t="b">
        <v>1</v>
      </c>
      <c r="F1472" s="24">
        <f>VLOOKUP(Table14[[#This Row],[menu_id]],Table2[#All],2,0)</f>
        <v>43559</v>
      </c>
      <c r="G1472" t="str">
        <f>VLOOKUP(Table14[[#This Row],[menu_id]],Table2[#All],3,0)</f>
        <v>4e1ff031d14e</v>
      </c>
      <c r="H1472" t="str">
        <f>VLOOKUP(Table14[[#This Row],[menu_id]],Table2[#All],4,0)</f>
        <v>d7730782fbfb</v>
      </c>
      <c r="I1472">
        <f>VLOOKUP(Table14[[#This Row],[menu_id]],Table2[#All],5,0)</f>
        <v>5.75</v>
      </c>
      <c r="J1472">
        <f>VLOOKUP(Table14[[#This Row],[menu_id]],Table2[#All],6,0)</f>
        <v>10.1</v>
      </c>
      <c r="K1472" t="str">
        <f>VLOOKUP(Table14[[#This Row],[menu_id]],Table2[#All],7,0)</f>
        <v>lunch</v>
      </c>
      <c r="L1472" t="str">
        <f>VLOOKUP(Table14[[#This Row],[menu_id]],Table2[#All],8,0)</f>
        <v>Seattle</v>
      </c>
    </row>
    <row r="1473" spans="1:12" x14ac:dyDescent="0.35">
      <c r="A1473" t="s">
        <v>3022</v>
      </c>
      <c r="B1473" t="s">
        <v>315</v>
      </c>
      <c r="C1473" t="s">
        <v>9</v>
      </c>
      <c r="D1473" t="s">
        <v>3023</v>
      </c>
      <c r="E1473" t="b">
        <v>0</v>
      </c>
      <c r="F1473" s="24">
        <f>VLOOKUP(Table14[[#This Row],[menu_id]],Table2[#All],2,0)</f>
        <v>43556</v>
      </c>
      <c r="G1473" t="str">
        <f>VLOOKUP(Table14[[#This Row],[menu_id]],Table2[#All],3,0)</f>
        <v>dcb8af98560d</v>
      </c>
      <c r="H1473" t="str">
        <f>VLOOKUP(Table14[[#This Row],[menu_id]],Table2[#All],4,0)</f>
        <v>afa55d0e0004</v>
      </c>
      <c r="I1473">
        <f>VLOOKUP(Table14[[#This Row],[menu_id]],Table2[#All],5,0)</f>
        <v>5.99</v>
      </c>
      <c r="J1473">
        <f>VLOOKUP(Table14[[#This Row],[menu_id]],Table2[#All],6,0)</f>
        <v>11.5</v>
      </c>
      <c r="K1473" t="str">
        <f>VLOOKUP(Table14[[#This Row],[menu_id]],Table2[#All],7,0)</f>
        <v>lunch</v>
      </c>
      <c r="L1473" t="str">
        <f>VLOOKUP(Table14[[#This Row],[menu_id]],Table2[#All],8,0)</f>
        <v>Chicago</v>
      </c>
    </row>
    <row r="1474" spans="1:12" x14ac:dyDescent="0.35">
      <c r="A1474" t="s">
        <v>3024</v>
      </c>
      <c r="B1474" t="s">
        <v>46</v>
      </c>
      <c r="C1474" t="s">
        <v>9</v>
      </c>
      <c r="D1474" t="s">
        <v>3025</v>
      </c>
      <c r="E1474" t="b">
        <v>1</v>
      </c>
      <c r="F1474" s="24">
        <f>VLOOKUP(Table14[[#This Row],[menu_id]],Table2[#All],2,0)</f>
        <v>43566</v>
      </c>
      <c r="G1474" t="str">
        <f>VLOOKUP(Table14[[#This Row],[menu_id]],Table2[#All],3,0)</f>
        <v>418ef21ccc73</v>
      </c>
      <c r="H1474" t="str">
        <f>VLOOKUP(Table14[[#This Row],[menu_id]],Table2[#All],4,0)</f>
        <v>76e224451ab7</v>
      </c>
      <c r="I1474">
        <f>VLOOKUP(Table14[[#This Row],[menu_id]],Table2[#All],5,0)</f>
        <v>5.5</v>
      </c>
      <c r="J1474">
        <f>VLOOKUP(Table14[[#This Row],[menu_id]],Table2[#All],6,0)</f>
        <v>10.1</v>
      </c>
      <c r="K1474" t="str">
        <f>VLOOKUP(Table14[[#This Row],[menu_id]],Table2[#All],7,0)</f>
        <v>lunch</v>
      </c>
      <c r="L1474" t="str">
        <f>VLOOKUP(Table14[[#This Row],[menu_id]],Table2[#All],8,0)</f>
        <v>Seattle</v>
      </c>
    </row>
    <row r="1475" spans="1:12" x14ac:dyDescent="0.35">
      <c r="A1475" t="s">
        <v>3026</v>
      </c>
      <c r="B1475" t="s">
        <v>97</v>
      </c>
      <c r="C1475" t="s">
        <v>9</v>
      </c>
      <c r="D1475" t="s">
        <v>1058</v>
      </c>
      <c r="E1475" t="b">
        <v>1</v>
      </c>
      <c r="F1475" s="24">
        <f>VLOOKUP(Table14[[#This Row],[menu_id]],Table2[#All],2,0)</f>
        <v>43567</v>
      </c>
      <c r="G1475" t="str">
        <f>VLOOKUP(Table14[[#This Row],[menu_id]],Table2[#All],3,0)</f>
        <v>7e1585b970fc</v>
      </c>
      <c r="H1475" t="str">
        <f>VLOOKUP(Table14[[#This Row],[menu_id]],Table2[#All],4,0)</f>
        <v>ea2b63db40ab</v>
      </c>
      <c r="I1475">
        <f>VLOOKUP(Table14[[#This Row],[menu_id]],Table2[#All],5,0)</f>
        <v>7.5399999999999991</v>
      </c>
      <c r="J1475">
        <f>VLOOKUP(Table14[[#This Row],[menu_id]],Table2[#All],6,0)</f>
        <v>11.5</v>
      </c>
      <c r="K1475" t="str">
        <f>VLOOKUP(Table14[[#This Row],[menu_id]],Table2[#All],7,0)</f>
        <v>lunch</v>
      </c>
      <c r="L1475" t="str">
        <f>VLOOKUP(Table14[[#This Row],[menu_id]],Table2[#All],8,0)</f>
        <v>Chicago</v>
      </c>
    </row>
    <row r="1476" spans="1:12" x14ac:dyDescent="0.35">
      <c r="A1476" t="s">
        <v>3027</v>
      </c>
      <c r="B1476" t="s">
        <v>39</v>
      </c>
      <c r="C1476" t="s">
        <v>9</v>
      </c>
      <c r="D1476" t="s">
        <v>3028</v>
      </c>
      <c r="E1476" t="b">
        <v>1</v>
      </c>
      <c r="F1476" s="24">
        <f>VLOOKUP(Table14[[#This Row],[menu_id]],Table2[#All],2,0)</f>
        <v>43559</v>
      </c>
      <c r="G1476" t="str">
        <f>VLOOKUP(Table14[[#This Row],[menu_id]],Table2[#All],3,0)</f>
        <v>ac5d1401db7d</v>
      </c>
      <c r="H1476" t="str">
        <f>VLOOKUP(Table14[[#This Row],[menu_id]],Table2[#All],4,0)</f>
        <v>063beecf1419</v>
      </c>
      <c r="I1476">
        <f>VLOOKUP(Table14[[#This Row],[menu_id]],Table2[#All],5,0)</f>
        <v>11.75</v>
      </c>
      <c r="J1476">
        <f>VLOOKUP(Table14[[#This Row],[menu_id]],Table2[#All],6,0)</f>
        <v>11.5</v>
      </c>
      <c r="K1476" t="str">
        <f>VLOOKUP(Table14[[#This Row],[menu_id]],Table2[#All],7,0)</f>
        <v>lunch</v>
      </c>
      <c r="L1476" t="str">
        <f>VLOOKUP(Table14[[#This Row],[menu_id]],Table2[#All],8,0)</f>
        <v>Chicago</v>
      </c>
    </row>
    <row r="1477" spans="1:12" x14ac:dyDescent="0.35">
      <c r="A1477" t="s">
        <v>3029</v>
      </c>
      <c r="B1477" t="s">
        <v>375</v>
      </c>
      <c r="C1477" t="s">
        <v>9</v>
      </c>
      <c r="D1477" t="s">
        <v>1718</v>
      </c>
      <c r="E1477" t="b">
        <v>1</v>
      </c>
      <c r="F1477" s="24">
        <f>VLOOKUP(Table14[[#This Row],[menu_id]],Table2[#All],2,0)</f>
        <v>43566</v>
      </c>
      <c r="G1477" t="str">
        <f>VLOOKUP(Table14[[#This Row],[menu_id]],Table2[#All],3,0)</f>
        <v>1670a5c33856</v>
      </c>
      <c r="H1477" t="str">
        <f>VLOOKUP(Table14[[#This Row],[menu_id]],Table2[#All],4,0)</f>
        <v>ffcff44b013c</v>
      </c>
      <c r="I1477">
        <f>VLOOKUP(Table14[[#This Row],[menu_id]],Table2[#All],5,0)</f>
        <v>6.25</v>
      </c>
      <c r="J1477">
        <f>VLOOKUP(Table14[[#This Row],[menu_id]],Table2[#All],6,0)</f>
        <v>10.1</v>
      </c>
      <c r="K1477" t="str">
        <f>VLOOKUP(Table14[[#This Row],[menu_id]],Table2[#All],7,0)</f>
        <v>lunch</v>
      </c>
      <c r="L1477" t="str">
        <f>VLOOKUP(Table14[[#This Row],[menu_id]],Table2[#All],8,0)</f>
        <v>Seattle</v>
      </c>
    </row>
    <row r="1478" spans="1:12" x14ac:dyDescent="0.35">
      <c r="A1478" t="s">
        <v>3030</v>
      </c>
      <c r="B1478" t="s">
        <v>91</v>
      </c>
      <c r="C1478" t="s">
        <v>9</v>
      </c>
      <c r="D1478" t="s">
        <v>3031</v>
      </c>
      <c r="E1478" t="b">
        <v>1</v>
      </c>
      <c r="F1478" s="24">
        <f>VLOOKUP(Table14[[#This Row],[menu_id]],Table2[#All],2,0)</f>
        <v>43557</v>
      </c>
      <c r="G1478" t="str">
        <f>VLOOKUP(Table14[[#This Row],[menu_id]],Table2[#All],3,0)</f>
        <v>d74b38211905</v>
      </c>
      <c r="H1478" t="str">
        <f>VLOOKUP(Table14[[#This Row],[menu_id]],Table2[#All],4,0)</f>
        <v>063beecf1419</v>
      </c>
      <c r="I1478">
        <f>VLOOKUP(Table14[[#This Row],[menu_id]],Table2[#All],5,0)</f>
        <v>10.050000000000001</v>
      </c>
      <c r="J1478">
        <f>VLOOKUP(Table14[[#This Row],[menu_id]],Table2[#All],6,0)</f>
        <v>11.5</v>
      </c>
      <c r="K1478" t="str">
        <f>VLOOKUP(Table14[[#This Row],[menu_id]],Table2[#All],7,0)</f>
        <v>lunch</v>
      </c>
      <c r="L1478" t="str">
        <f>VLOOKUP(Table14[[#This Row],[menu_id]],Table2[#All],8,0)</f>
        <v>Chicago</v>
      </c>
    </row>
    <row r="1479" spans="1:12" x14ac:dyDescent="0.35">
      <c r="A1479" t="s">
        <v>3032</v>
      </c>
      <c r="B1479" t="s">
        <v>202</v>
      </c>
      <c r="C1479" t="s">
        <v>9</v>
      </c>
      <c r="D1479" t="s">
        <v>3033</v>
      </c>
      <c r="E1479" t="b">
        <v>1</v>
      </c>
      <c r="F1479" s="24">
        <f>VLOOKUP(Table14[[#This Row],[menu_id]],Table2[#All],2,0)</f>
        <v>43563</v>
      </c>
      <c r="G1479" t="str">
        <f>VLOOKUP(Table14[[#This Row],[menu_id]],Table2[#All],3,0)</f>
        <v>edfff5bf01fa</v>
      </c>
      <c r="H1479" t="str">
        <f>VLOOKUP(Table14[[#This Row],[menu_id]],Table2[#All],4,0)</f>
        <v>8537e1327cdb</v>
      </c>
      <c r="I1479">
        <f>VLOOKUP(Table14[[#This Row],[menu_id]],Table2[#All],5,0)</f>
        <v>4.95</v>
      </c>
      <c r="J1479">
        <f>VLOOKUP(Table14[[#This Row],[menu_id]],Table2[#All],6,0)</f>
        <v>10.1</v>
      </c>
      <c r="K1479" t="str">
        <f>VLOOKUP(Table14[[#This Row],[menu_id]],Table2[#All],7,0)</f>
        <v>lunch</v>
      </c>
      <c r="L1479" t="str">
        <f>VLOOKUP(Table14[[#This Row],[menu_id]],Table2[#All],8,0)</f>
        <v>Seattle</v>
      </c>
    </row>
    <row r="1480" spans="1:12" x14ac:dyDescent="0.35">
      <c r="A1480" t="s">
        <v>3034</v>
      </c>
      <c r="B1480" t="s">
        <v>378</v>
      </c>
      <c r="C1480" t="s">
        <v>9</v>
      </c>
      <c r="D1480" t="s">
        <v>1205</v>
      </c>
      <c r="E1480" t="b">
        <v>1</v>
      </c>
      <c r="F1480" s="24">
        <f>VLOOKUP(Table14[[#This Row],[menu_id]],Table2[#All],2,0)</f>
        <v>43565</v>
      </c>
      <c r="G1480" t="str">
        <f>VLOOKUP(Table14[[#This Row],[menu_id]],Table2[#All],3,0)</f>
        <v>bc848b8373be</v>
      </c>
      <c r="H1480" t="str">
        <f>VLOOKUP(Table14[[#This Row],[menu_id]],Table2[#All],4,0)</f>
        <v>a7d17284ed4d</v>
      </c>
      <c r="I1480">
        <f>VLOOKUP(Table14[[#This Row],[menu_id]],Table2[#All],5,0)</f>
        <v>4.3</v>
      </c>
      <c r="J1480">
        <f>VLOOKUP(Table14[[#This Row],[menu_id]],Table2[#All],6,0)</f>
        <v>11.5</v>
      </c>
      <c r="K1480" t="str">
        <f>VLOOKUP(Table14[[#This Row],[menu_id]],Table2[#All],7,0)</f>
        <v>lunch</v>
      </c>
      <c r="L1480" t="str">
        <f>VLOOKUP(Table14[[#This Row],[menu_id]],Table2[#All],8,0)</f>
        <v>Chicago</v>
      </c>
    </row>
    <row r="1481" spans="1:12" x14ac:dyDescent="0.35">
      <c r="A1481" t="s">
        <v>3035</v>
      </c>
      <c r="B1481" t="s">
        <v>785</v>
      </c>
      <c r="C1481" t="s">
        <v>9</v>
      </c>
      <c r="D1481" t="s">
        <v>3036</v>
      </c>
      <c r="E1481" t="b">
        <v>1</v>
      </c>
      <c r="F1481" s="24">
        <f>VLOOKUP(Table14[[#This Row],[menu_id]],Table2[#All],2,0)</f>
        <v>43563</v>
      </c>
      <c r="G1481" t="str">
        <f>VLOOKUP(Table14[[#This Row],[menu_id]],Table2[#All],3,0)</f>
        <v>7886a5687d38</v>
      </c>
      <c r="H1481" t="str">
        <f>VLOOKUP(Table14[[#This Row],[menu_id]],Table2[#All],4,0)</f>
        <v>a6a0b4defcd6</v>
      </c>
      <c r="I1481">
        <f>VLOOKUP(Table14[[#This Row],[menu_id]],Table2[#All],5,0)</f>
        <v>5.9</v>
      </c>
      <c r="J1481">
        <f>VLOOKUP(Table14[[#This Row],[menu_id]],Table2[#All],6,0)</f>
        <v>10.1</v>
      </c>
      <c r="K1481" t="str">
        <f>VLOOKUP(Table14[[#This Row],[menu_id]],Table2[#All],7,0)</f>
        <v>lunch</v>
      </c>
      <c r="L1481" t="str">
        <f>VLOOKUP(Table14[[#This Row],[menu_id]],Table2[#All],8,0)</f>
        <v>Seattle</v>
      </c>
    </row>
    <row r="1482" spans="1:12" x14ac:dyDescent="0.35">
      <c r="A1482" t="s">
        <v>3037</v>
      </c>
      <c r="B1482" t="s">
        <v>241</v>
      </c>
      <c r="C1482" t="s">
        <v>9</v>
      </c>
      <c r="D1482" t="s">
        <v>262</v>
      </c>
      <c r="E1482" t="b">
        <v>1</v>
      </c>
      <c r="F1482" s="24">
        <f>VLOOKUP(Table14[[#This Row],[menu_id]],Table2[#All],2,0)</f>
        <v>43559</v>
      </c>
      <c r="G1482" t="str">
        <f>VLOOKUP(Table14[[#This Row],[menu_id]],Table2[#All],3,0)</f>
        <v>bd6c55a7113c</v>
      </c>
      <c r="H1482" t="str">
        <f>VLOOKUP(Table14[[#This Row],[menu_id]],Table2[#All],4,0)</f>
        <v>32524ba7065d</v>
      </c>
      <c r="I1482">
        <f>VLOOKUP(Table14[[#This Row],[menu_id]],Table2[#All],5,0)</f>
        <v>5.7</v>
      </c>
      <c r="J1482">
        <f>VLOOKUP(Table14[[#This Row],[menu_id]],Table2[#All],6,0)</f>
        <v>10.1</v>
      </c>
      <c r="K1482" t="str">
        <f>VLOOKUP(Table14[[#This Row],[menu_id]],Table2[#All],7,0)</f>
        <v>lunch</v>
      </c>
      <c r="L1482" t="str">
        <f>VLOOKUP(Table14[[#This Row],[menu_id]],Table2[#All],8,0)</f>
        <v>Seattle</v>
      </c>
    </row>
    <row r="1483" spans="1:12" x14ac:dyDescent="0.35">
      <c r="A1483" t="s">
        <v>3038</v>
      </c>
      <c r="B1483" t="s">
        <v>268</v>
      </c>
      <c r="C1483" t="s">
        <v>9</v>
      </c>
      <c r="D1483" t="s">
        <v>3039</v>
      </c>
      <c r="E1483" t="b">
        <v>1</v>
      </c>
      <c r="F1483" s="24">
        <f>VLOOKUP(Table14[[#This Row],[menu_id]],Table2[#All],2,0)</f>
        <v>43565</v>
      </c>
      <c r="G1483" t="str">
        <f>VLOOKUP(Table14[[#This Row],[menu_id]],Table2[#All],3,0)</f>
        <v>91ab55042ff7</v>
      </c>
      <c r="H1483" t="str">
        <f>VLOOKUP(Table14[[#This Row],[menu_id]],Table2[#All],4,0)</f>
        <v>07ede05a2f51</v>
      </c>
      <c r="I1483">
        <f>VLOOKUP(Table14[[#This Row],[menu_id]],Table2[#All],5,0)</f>
        <v>5</v>
      </c>
      <c r="J1483">
        <f>VLOOKUP(Table14[[#This Row],[menu_id]],Table2[#All],6,0)</f>
        <v>10.1</v>
      </c>
      <c r="K1483" t="str">
        <f>VLOOKUP(Table14[[#This Row],[menu_id]],Table2[#All],7,0)</f>
        <v>lunch</v>
      </c>
      <c r="L1483" t="str">
        <f>VLOOKUP(Table14[[#This Row],[menu_id]],Table2[#All],8,0)</f>
        <v>Seattle</v>
      </c>
    </row>
    <row r="1484" spans="1:12" x14ac:dyDescent="0.35">
      <c r="A1484" t="s">
        <v>3040</v>
      </c>
      <c r="B1484" t="s">
        <v>91</v>
      </c>
      <c r="C1484" t="s">
        <v>9</v>
      </c>
      <c r="D1484" t="s">
        <v>3041</v>
      </c>
      <c r="E1484" t="b">
        <v>1</v>
      </c>
      <c r="F1484" s="24">
        <f>VLOOKUP(Table14[[#This Row],[menu_id]],Table2[#All],2,0)</f>
        <v>43557</v>
      </c>
      <c r="G1484" t="str">
        <f>VLOOKUP(Table14[[#This Row],[menu_id]],Table2[#All],3,0)</f>
        <v>d74b38211905</v>
      </c>
      <c r="H1484" t="str">
        <f>VLOOKUP(Table14[[#This Row],[menu_id]],Table2[#All],4,0)</f>
        <v>063beecf1419</v>
      </c>
      <c r="I1484">
        <f>VLOOKUP(Table14[[#This Row],[menu_id]],Table2[#All],5,0)</f>
        <v>10.050000000000001</v>
      </c>
      <c r="J1484">
        <f>VLOOKUP(Table14[[#This Row],[menu_id]],Table2[#All],6,0)</f>
        <v>11.5</v>
      </c>
      <c r="K1484" t="str">
        <f>VLOOKUP(Table14[[#This Row],[menu_id]],Table2[#All],7,0)</f>
        <v>lunch</v>
      </c>
      <c r="L1484" t="str">
        <f>VLOOKUP(Table14[[#This Row],[menu_id]],Table2[#All],8,0)</f>
        <v>Chicago</v>
      </c>
    </row>
    <row r="1485" spans="1:12" x14ac:dyDescent="0.35">
      <c r="A1485" t="s">
        <v>3042</v>
      </c>
      <c r="B1485" t="s">
        <v>211</v>
      </c>
      <c r="C1485" t="s">
        <v>9</v>
      </c>
      <c r="D1485" t="s">
        <v>3043</v>
      </c>
      <c r="E1485" t="b">
        <v>1</v>
      </c>
      <c r="F1485" s="24">
        <f>VLOOKUP(Table14[[#This Row],[menu_id]],Table2[#All],2,0)</f>
        <v>43564</v>
      </c>
      <c r="G1485" t="str">
        <f>VLOOKUP(Table14[[#This Row],[menu_id]],Table2[#All],3,0)</f>
        <v>8c02e5587b5b</v>
      </c>
      <c r="H1485" t="str">
        <f>VLOOKUP(Table14[[#This Row],[menu_id]],Table2[#All],4,0)</f>
        <v>034156a10a72</v>
      </c>
      <c r="I1485">
        <f>VLOOKUP(Table14[[#This Row],[menu_id]],Table2[#All],5,0)</f>
        <v>5.15</v>
      </c>
      <c r="J1485">
        <f>VLOOKUP(Table14[[#This Row],[menu_id]],Table2[#All],6,0)</f>
        <v>11.5</v>
      </c>
      <c r="K1485" t="str">
        <f>VLOOKUP(Table14[[#This Row],[menu_id]],Table2[#All],7,0)</f>
        <v>lunch</v>
      </c>
      <c r="L1485" t="str">
        <f>VLOOKUP(Table14[[#This Row],[menu_id]],Table2[#All],8,0)</f>
        <v>Chicago</v>
      </c>
    </row>
    <row r="1486" spans="1:12" x14ac:dyDescent="0.35">
      <c r="A1486" t="s">
        <v>3044</v>
      </c>
      <c r="B1486" t="s">
        <v>20</v>
      </c>
      <c r="C1486" t="s">
        <v>9</v>
      </c>
      <c r="D1486" t="s">
        <v>2977</v>
      </c>
      <c r="E1486" t="b">
        <v>1</v>
      </c>
      <c r="F1486" s="24">
        <f>VLOOKUP(Table14[[#This Row],[menu_id]],Table2[#All],2,0)</f>
        <v>43557</v>
      </c>
      <c r="G1486" t="str">
        <f>VLOOKUP(Table14[[#This Row],[menu_id]],Table2[#All],3,0)</f>
        <v>59c228acd21f</v>
      </c>
      <c r="H1486" t="str">
        <f>VLOOKUP(Table14[[#This Row],[menu_id]],Table2[#All],4,0)</f>
        <v>ffcff44b013c</v>
      </c>
      <c r="I1486">
        <f>VLOOKUP(Table14[[#This Row],[menu_id]],Table2[#All],5,0)</f>
        <v>5.25</v>
      </c>
      <c r="J1486">
        <f>VLOOKUP(Table14[[#This Row],[menu_id]],Table2[#All],6,0)</f>
        <v>10.1</v>
      </c>
      <c r="K1486" t="str">
        <f>VLOOKUP(Table14[[#This Row],[menu_id]],Table2[#All],7,0)</f>
        <v>lunch</v>
      </c>
      <c r="L1486" t="str">
        <f>VLOOKUP(Table14[[#This Row],[menu_id]],Table2[#All],8,0)</f>
        <v>Seattle</v>
      </c>
    </row>
    <row r="1487" spans="1:12" x14ac:dyDescent="0.35">
      <c r="A1487" t="s">
        <v>3045</v>
      </c>
      <c r="B1487" t="s">
        <v>169</v>
      </c>
      <c r="C1487" t="s">
        <v>9</v>
      </c>
      <c r="D1487" t="s">
        <v>3046</v>
      </c>
      <c r="E1487" t="b">
        <v>1</v>
      </c>
      <c r="F1487" s="24">
        <f>VLOOKUP(Table14[[#This Row],[menu_id]],Table2[#All],2,0)</f>
        <v>43558</v>
      </c>
      <c r="G1487" t="str">
        <f>VLOOKUP(Table14[[#This Row],[menu_id]],Table2[#All],3,0)</f>
        <v>23a0e7fa78c4</v>
      </c>
      <c r="H1487" t="str">
        <f>VLOOKUP(Table14[[#This Row],[menu_id]],Table2[#All],4,0)</f>
        <v>d8487b4ed428</v>
      </c>
      <c r="I1487">
        <f>VLOOKUP(Table14[[#This Row],[menu_id]],Table2[#All],5,0)</f>
        <v>5.9</v>
      </c>
      <c r="J1487">
        <f>VLOOKUP(Table14[[#This Row],[menu_id]],Table2[#All],6,0)</f>
        <v>11.5</v>
      </c>
      <c r="K1487" t="str">
        <f>VLOOKUP(Table14[[#This Row],[menu_id]],Table2[#All],7,0)</f>
        <v>lunch</v>
      </c>
      <c r="L1487" t="str">
        <f>VLOOKUP(Table14[[#This Row],[menu_id]],Table2[#All],8,0)</f>
        <v>Chicago</v>
      </c>
    </row>
    <row r="1488" spans="1:12" x14ac:dyDescent="0.35">
      <c r="A1488" t="s">
        <v>3047</v>
      </c>
      <c r="B1488" t="s">
        <v>139</v>
      </c>
      <c r="C1488" t="s">
        <v>9</v>
      </c>
      <c r="D1488" t="s">
        <v>3048</v>
      </c>
      <c r="E1488" t="b">
        <v>1</v>
      </c>
      <c r="F1488" s="24">
        <f>VLOOKUP(Table14[[#This Row],[menu_id]],Table2[#All],2,0)</f>
        <v>43556</v>
      </c>
      <c r="G1488" t="str">
        <f>VLOOKUP(Table14[[#This Row],[menu_id]],Table2[#All],3,0)</f>
        <v>9adf6d17e5a9</v>
      </c>
      <c r="H1488" t="str">
        <f>VLOOKUP(Table14[[#This Row],[menu_id]],Table2[#All],4,0)</f>
        <v>ad304fb4f951</v>
      </c>
      <c r="I1488">
        <f>VLOOKUP(Table14[[#This Row],[menu_id]],Table2[#All],5,0)</f>
        <v>6.25</v>
      </c>
      <c r="J1488">
        <f>VLOOKUP(Table14[[#This Row],[menu_id]],Table2[#All],6,0)</f>
        <v>10.1</v>
      </c>
      <c r="K1488" t="str">
        <f>VLOOKUP(Table14[[#This Row],[menu_id]],Table2[#All],7,0)</f>
        <v>lunch</v>
      </c>
      <c r="L1488" t="str">
        <f>VLOOKUP(Table14[[#This Row],[menu_id]],Table2[#All],8,0)</f>
        <v>Seattle</v>
      </c>
    </row>
    <row r="1489" spans="1:12" x14ac:dyDescent="0.35">
      <c r="A1489" t="s">
        <v>3049</v>
      </c>
      <c r="B1489" t="s">
        <v>35</v>
      </c>
      <c r="C1489" t="s">
        <v>9</v>
      </c>
      <c r="D1489" t="s">
        <v>3050</v>
      </c>
      <c r="E1489" t="b">
        <v>1</v>
      </c>
      <c r="F1489" s="24">
        <f>VLOOKUP(Table14[[#This Row],[menu_id]],Table2[#All],2,0)</f>
        <v>43564</v>
      </c>
      <c r="G1489" t="str">
        <f>VLOOKUP(Table14[[#This Row],[menu_id]],Table2[#All],3,0)</f>
        <v>1c44a83add01</v>
      </c>
      <c r="H1489" t="str">
        <f>VLOOKUP(Table14[[#This Row],[menu_id]],Table2[#All],4,0)</f>
        <v>810dadc655e9</v>
      </c>
      <c r="I1489">
        <f>VLOOKUP(Table14[[#This Row],[menu_id]],Table2[#All],5,0)</f>
        <v>5</v>
      </c>
      <c r="J1489">
        <f>VLOOKUP(Table14[[#This Row],[menu_id]],Table2[#All],6,0)</f>
        <v>10.1</v>
      </c>
      <c r="K1489" t="str">
        <f>VLOOKUP(Table14[[#This Row],[menu_id]],Table2[#All],7,0)</f>
        <v>lunch</v>
      </c>
      <c r="L1489" t="str">
        <f>VLOOKUP(Table14[[#This Row],[menu_id]],Table2[#All],8,0)</f>
        <v>Seattle</v>
      </c>
    </row>
    <row r="1490" spans="1:12" x14ac:dyDescent="0.35">
      <c r="A1490" t="s">
        <v>3051</v>
      </c>
      <c r="B1490" t="s">
        <v>68</v>
      </c>
      <c r="C1490" t="s">
        <v>9</v>
      </c>
      <c r="D1490" t="s">
        <v>3052</v>
      </c>
      <c r="E1490" t="b">
        <v>1</v>
      </c>
      <c r="F1490" s="24">
        <f>VLOOKUP(Table14[[#This Row],[menu_id]],Table2[#All],2,0)</f>
        <v>43560</v>
      </c>
      <c r="G1490" t="str">
        <f>VLOOKUP(Table14[[#This Row],[menu_id]],Table2[#All],3,0)</f>
        <v>f89ec17a8f5f</v>
      </c>
      <c r="H1490" t="str">
        <f>VLOOKUP(Table14[[#This Row],[menu_id]],Table2[#All],4,0)</f>
        <v>a06b1ea8c279</v>
      </c>
      <c r="I1490">
        <f>VLOOKUP(Table14[[#This Row],[menu_id]],Table2[#All],5,0)</f>
        <v>6.8</v>
      </c>
      <c r="J1490">
        <f>VLOOKUP(Table14[[#This Row],[menu_id]],Table2[#All],6,0)</f>
        <v>10.1</v>
      </c>
      <c r="K1490" t="str">
        <f>VLOOKUP(Table14[[#This Row],[menu_id]],Table2[#All],7,0)</f>
        <v>lunch</v>
      </c>
      <c r="L1490" t="str">
        <f>VLOOKUP(Table14[[#This Row],[menu_id]],Table2[#All],8,0)</f>
        <v>Seattle</v>
      </c>
    </row>
    <row r="1491" spans="1:12" x14ac:dyDescent="0.35">
      <c r="A1491" t="s">
        <v>3053</v>
      </c>
      <c r="B1491" t="s">
        <v>86</v>
      </c>
      <c r="C1491" t="s">
        <v>9</v>
      </c>
      <c r="D1491" t="s">
        <v>3054</v>
      </c>
      <c r="E1491" t="b">
        <v>1</v>
      </c>
      <c r="F1491" s="24">
        <f>VLOOKUP(Table14[[#This Row],[menu_id]],Table2[#All],2,0)</f>
        <v>43560</v>
      </c>
      <c r="G1491" t="str">
        <f>VLOOKUP(Table14[[#This Row],[menu_id]],Table2[#All],3,0)</f>
        <v>1def3455f809</v>
      </c>
      <c r="H1491" t="str">
        <f>VLOOKUP(Table14[[#This Row],[menu_id]],Table2[#All],4,0)</f>
        <v>2a11908c23df</v>
      </c>
      <c r="I1491">
        <f>VLOOKUP(Table14[[#This Row],[menu_id]],Table2[#All],5,0)</f>
        <v>6</v>
      </c>
      <c r="J1491">
        <f>VLOOKUP(Table14[[#This Row],[menu_id]],Table2[#All],6,0)</f>
        <v>10.1</v>
      </c>
      <c r="K1491" t="str">
        <f>VLOOKUP(Table14[[#This Row],[menu_id]],Table2[#All],7,0)</f>
        <v>lunch</v>
      </c>
      <c r="L1491" t="str">
        <f>VLOOKUP(Table14[[#This Row],[menu_id]],Table2[#All],8,0)</f>
        <v>Seattle</v>
      </c>
    </row>
    <row r="1492" spans="1:12" x14ac:dyDescent="0.35">
      <c r="A1492" t="s">
        <v>3055</v>
      </c>
      <c r="B1492" t="s">
        <v>892</v>
      </c>
      <c r="C1492" t="s">
        <v>9</v>
      </c>
      <c r="D1492" t="s">
        <v>1116</v>
      </c>
      <c r="E1492" t="b">
        <v>1</v>
      </c>
      <c r="F1492" s="24">
        <f>VLOOKUP(Table14[[#This Row],[menu_id]],Table2[#All],2,0)</f>
        <v>43558</v>
      </c>
      <c r="G1492" t="str">
        <f>VLOOKUP(Table14[[#This Row],[menu_id]],Table2[#All],3,0)</f>
        <v>fe39833dec47</v>
      </c>
      <c r="H1492" t="str">
        <f>VLOOKUP(Table14[[#This Row],[menu_id]],Table2[#All],4,0)</f>
        <v>9b76fd08aabf</v>
      </c>
      <c r="I1492">
        <f>VLOOKUP(Table14[[#This Row],[menu_id]],Table2[#All],5,0)</f>
        <v>6.64</v>
      </c>
      <c r="J1492">
        <f>VLOOKUP(Table14[[#This Row],[menu_id]],Table2[#All],6,0)</f>
        <v>11.5</v>
      </c>
      <c r="K1492" t="str">
        <f>VLOOKUP(Table14[[#This Row],[menu_id]],Table2[#All],7,0)</f>
        <v>lunch</v>
      </c>
      <c r="L1492" t="str">
        <f>VLOOKUP(Table14[[#This Row],[menu_id]],Table2[#All],8,0)</f>
        <v>Chicago</v>
      </c>
    </row>
    <row r="1493" spans="1:12" x14ac:dyDescent="0.35">
      <c r="A1493" t="s">
        <v>3056</v>
      </c>
      <c r="B1493" t="s">
        <v>650</v>
      </c>
      <c r="C1493" t="s">
        <v>9</v>
      </c>
      <c r="D1493" t="s">
        <v>3057</v>
      </c>
      <c r="E1493" t="b">
        <v>1</v>
      </c>
      <c r="F1493" s="24">
        <f>VLOOKUP(Table14[[#This Row],[menu_id]],Table2[#All],2,0)</f>
        <v>43559</v>
      </c>
      <c r="G1493" t="str">
        <f>VLOOKUP(Table14[[#This Row],[menu_id]],Table2[#All],3,0)</f>
        <v>08c6b815d4d7</v>
      </c>
      <c r="H1493" t="str">
        <f>VLOOKUP(Table14[[#This Row],[menu_id]],Table2[#All],4,0)</f>
        <v>1111f5e5308d</v>
      </c>
      <c r="I1493">
        <f>VLOOKUP(Table14[[#This Row],[menu_id]],Table2[#All],5,0)</f>
        <v>5</v>
      </c>
      <c r="J1493">
        <f>VLOOKUP(Table14[[#This Row],[menu_id]],Table2[#All],6,0)</f>
        <v>10.1</v>
      </c>
      <c r="K1493" t="str">
        <f>VLOOKUP(Table14[[#This Row],[menu_id]],Table2[#All],7,0)</f>
        <v>lunch</v>
      </c>
      <c r="L1493" t="str">
        <f>VLOOKUP(Table14[[#This Row],[menu_id]],Table2[#All],8,0)</f>
        <v>Seattle</v>
      </c>
    </row>
    <row r="1494" spans="1:12" x14ac:dyDescent="0.35">
      <c r="A1494" t="s">
        <v>3058</v>
      </c>
      <c r="B1494" t="s">
        <v>112</v>
      </c>
      <c r="C1494" t="s">
        <v>9</v>
      </c>
      <c r="D1494" t="s">
        <v>3059</v>
      </c>
      <c r="E1494" t="b">
        <v>1</v>
      </c>
      <c r="F1494" s="24">
        <f>VLOOKUP(Table14[[#This Row],[menu_id]],Table2[#All],2,0)</f>
        <v>43564</v>
      </c>
      <c r="G1494" t="str">
        <f>VLOOKUP(Table14[[#This Row],[menu_id]],Table2[#All],3,0)</f>
        <v>5b78a469f6af</v>
      </c>
      <c r="H1494" t="str">
        <f>VLOOKUP(Table14[[#This Row],[menu_id]],Table2[#All],4,0)</f>
        <v>afa55d0e0004</v>
      </c>
      <c r="I1494">
        <f>VLOOKUP(Table14[[#This Row],[menu_id]],Table2[#All],5,0)</f>
        <v>5.99</v>
      </c>
      <c r="J1494">
        <f>VLOOKUP(Table14[[#This Row],[menu_id]],Table2[#All],6,0)</f>
        <v>11.5</v>
      </c>
      <c r="K1494" t="str">
        <f>VLOOKUP(Table14[[#This Row],[menu_id]],Table2[#All],7,0)</f>
        <v>lunch</v>
      </c>
      <c r="L1494" t="str">
        <f>VLOOKUP(Table14[[#This Row],[menu_id]],Table2[#All],8,0)</f>
        <v>Chicago</v>
      </c>
    </row>
    <row r="1495" spans="1:12" x14ac:dyDescent="0.35">
      <c r="A1495" t="s">
        <v>3060</v>
      </c>
      <c r="B1495" t="s">
        <v>346</v>
      </c>
      <c r="C1495" t="s">
        <v>9</v>
      </c>
      <c r="D1495" t="s">
        <v>3061</v>
      </c>
      <c r="E1495" t="b">
        <v>1</v>
      </c>
      <c r="F1495" s="24">
        <f>VLOOKUP(Table14[[#This Row],[menu_id]],Table2[#All],2,0)</f>
        <v>43564</v>
      </c>
      <c r="G1495" t="str">
        <f>VLOOKUP(Table14[[#This Row],[menu_id]],Table2[#All],3,0)</f>
        <v>e310c04649e0</v>
      </c>
      <c r="H1495" t="str">
        <f>VLOOKUP(Table14[[#This Row],[menu_id]],Table2[#All],4,0)</f>
        <v>340fb85a346c</v>
      </c>
      <c r="I1495">
        <f>VLOOKUP(Table14[[#This Row],[menu_id]],Table2[#All],5,0)</f>
        <v>5.8</v>
      </c>
      <c r="J1495">
        <f>VLOOKUP(Table14[[#This Row],[menu_id]],Table2[#All],6,0)</f>
        <v>10.1</v>
      </c>
      <c r="K1495" t="str">
        <f>VLOOKUP(Table14[[#This Row],[menu_id]],Table2[#All],7,0)</f>
        <v>lunch</v>
      </c>
      <c r="L1495" t="str">
        <f>VLOOKUP(Table14[[#This Row],[menu_id]],Table2[#All],8,0)</f>
        <v>Seattle</v>
      </c>
    </row>
    <row r="1496" spans="1:12" x14ac:dyDescent="0.35">
      <c r="A1496" t="s">
        <v>3062</v>
      </c>
      <c r="B1496" t="s">
        <v>250</v>
      </c>
      <c r="C1496" t="s">
        <v>9</v>
      </c>
      <c r="D1496" t="s">
        <v>21</v>
      </c>
      <c r="E1496" t="b">
        <v>1</v>
      </c>
      <c r="F1496" s="24">
        <f>VLOOKUP(Table14[[#This Row],[menu_id]],Table2[#All],2,0)</f>
        <v>43556</v>
      </c>
      <c r="G1496" t="str">
        <f>VLOOKUP(Table14[[#This Row],[menu_id]],Table2[#All],3,0)</f>
        <v>e6da5a382bb7</v>
      </c>
      <c r="H1496" t="str">
        <f>VLOOKUP(Table14[[#This Row],[menu_id]],Table2[#All],4,0)</f>
        <v>ffcff44b013c</v>
      </c>
      <c r="I1496">
        <f>VLOOKUP(Table14[[#This Row],[menu_id]],Table2[#All],5,0)</f>
        <v>5.25</v>
      </c>
      <c r="J1496">
        <f>VLOOKUP(Table14[[#This Row],[menu_id]],Table2[#All],6,0)</f>
        <v>10.1</v>
      </c>
      <c r="K1496" t="str">
        <f>VLOOKUP(Table14[[#This Row],[menu_id]],Table2[#All],7,0)</f>
        <v>lunch</v>
      </c>
      <c r="L1496" t="str">
        <f>VLOOKUP(Table14[[#This Row],[menu_id]],Table2[#All],8,0)</f>
        <v>Seattle</v>
      </c>
    </row>
    <row r="1497" spans="1:12" x14ac:dyDescent="0.35">
      <c r="A1497" t="s">
        <v>3063</v>
      </c>
      <c r="B1497" t="s">
        <v>118</v>
      </c>
      <c r="C1497" t="s">
        <v>9</v>
      </c>
      <c r="D1497" t="s">
        <v>3064</v>
      </c>
      <c r="E1497" t="b">
        <v>1</v>
      </c>
      <c r="F1497" s="24">
        <f>VLOOKUP(Table14[[#This Row],[menu_id]],Table2[#All],2,0)</f>
        <v>43556</v>
      </c>
      <c r="G1497" t="str">
        <f>VLOOKUP(Table14[[#This Row],[menu_id]],Table2[#All],3,0)</f>
        <v>8a1c11ffbef6</v>
      </c>
      <c r="H1497" t="str">
        <f>VLOOKUP(Table14[[#This Row],[menu_id]],Table2[#All],4,0)</f>
        <v>063beecf1419</v>
      </c>
      <c r="I1497">
        <f>VLOOKUP(Table14[[#This Row],[menu_id]],Table2[#All],5,0)</f>
        <v>13.45</v>
      </c>
      <c r="J1497">
        <f>VLOOKUP(Table14[[#This Row],[menu_id]],Table2[#All],6,0)</f>
        <v>11.5</v>
      </c>
      <c r="K1497" t="str">
        <f>VLOOKUP(Table14[[#This Row],[menu_id]],Table2[#All],7,0)</f>
        <v>lunch</v>
      </c>
      <c r="L1497" t="str">
        <f>VLOOKUP(Table14[[#This Row],[menu_id]],Table2[#All],8,0)</f>
        <v>Chicago</v>
      </c>
    </row>
    <row r="1498" spans="1:12" x14ac:dyDescent="0.35">
      <c r="A1498" t="s">
        <v>3065</v>
      </c>
      <c r="B1498" t="s">
        <v>241</v>
      </c>
      <c r="C1498" t="s">
        <v>9</v>
      </c>
      <c r="D1498" t="s">
        <v>3066</v>
      </c>
      <c r="E1498" t="b">
        <v>1</v>
      </c>
      <c r="F1498" s="24">
        <f>VLOOKUP(Table14[[#This Row],[menu_id]],Table2[#All],2,0)</f>
        <v>43559</v>
      </c>
      <c r="G1498" t="str">
        <f>VLOOKUP(Table14[[#This Row],[menu_id]],Table2[#All],3,0)</f>
        <v>bd6c55a7113c</v>
      </c>
      <c r="H1498" t="str">
        <f>VLOOKUP(Table14[[#This Row],[menu_id]],Table2[#All],4,0)</f>
        <v>32524ba7065d</v>
      </c>
      <c r="I1498">
        <f>VLOOKUP(Table14[[#This Row],[menu_id]],Table2[#All],5,0)</f>
        <v>5.7</v>
      </c>
      <c r="J1498">
        <f>VLOOKUP(Table14[[#This Row],[menu_id]],Table2[#All],6,0)</f>
        <v>10.1</v>
      </c>
      <c r="K1498" t="str">
        <f>VLOOKUP(Table14[[#This Row],[menu_id]],Table2[#All],7,0)</f>
        <v>lunch</v>
      </c>
      <c r="L1498" t="str">
        <f>VLOOKUP(Table14[[#This Row],[menu_id]],Table2[#All],8,0)</f>
        <v>Seattle</v>
      </c>
    </row>
    <row r="1499" spans="1:12" x14ac:dyDescent="0.35">
      <c r="A1499" t="s">
        <v>3067</v>
      </c>
      <c r="B1499" t="s">
        <v>35</v>
      </c>
      <c r="C1499" t="s">
        <v>9</v>
      </c>
      <c r="D1499" t="s">
        <v>1481</v>
      </c>
      <c r="E1499" t="b">
        <v>1</v>
      </c>
      <c r="F1499" s="24">
        <f>VLOOKUP(Table14[[#This Row],[menu_id]],Table2[#All],2,0)</f>
        <v>43564</v>
      </c>
      <c r="G1499" t="str">
        <f>VLOOKUP(Table14[[#This Row],[menu_id]],Table2[#All],3,0)</f>
        <v>1c44a83add01</v>
      </c>
      <c r="H1499" t="str">
        <f>VLOOKUP(Table14[[#This Row],[menu_id]],Table2[#All],4,0)</f>
        <v>810dadc655e9</v>
      </c>
      <c r="I1499">
        <f>VLOOKUP(Table14[[#This Row],[menu_id]],Table2[#All],5,0)</f>
        <v>5</v>
      </c>
      <c r="J1499">
        <f>VLOOKUP(Table14[[#This Row],[menu_id]],Table2[#All],6,0)</f>
        <v>10.1</v>
      </c>
      <c r="K1499" t="str">
        <f>VLOOKUP(Table14[[#This Row],[menu_id]],Table2[#All],7,0)</f>
        <v>lunch</v>
      </c>
      <c r="L1499" t="str">
        <f>VLOOKUP(Table14[[#This Row],[menu_id]],Table2[#All],8,0)</f>
        <v>Seattle</v>
      </c>
    </row>
    <row r="1500" spans="1:12" x14ac:dyDescent="0.35">
      <c r="A1500" t="s">
        <v>3068</v>
      </c>
      <c r="B1500" t="s">
        <v>225</v>
      </c>
      <c r="C1500" t="s">
        <v>9</v>
      </c>
      <c r="D1500" t="s">
        <v>3069</v>
      </c>
      <c r="E1500" t="b">
        <v>1</v>
      </c>
      <c r="F1500" s="24">
        <f>VLOOKUP(Table14[[#This Row],[menu_id]],Table2[#All],2,0)</f>
        <v>43559</v>
      </c>
      <c r="G1500" t="str">
        <f>VLOOKUP(Table14[[#This Row],[menu_id]],Table2[#All],3,0)</f>
        <v>2e1282b7ffa0</v>
      </c>
      <c r="H1500" t="str">
        <f>VLOOKUP(Table14[[#This Row],[menu_id]],Table2[#All],4,0)</f>
        <v>e7202ab74a2f</v>
      </c>
      <c r="I1500">
        <f>VLOOKUP(Table14[[#This Row],[menu_id]],Table2[#All],5,0)</f>
        <v>5</v>
      </c>
      <c r="J1500">
        <f>VLOOKUP(Table14[[#This Row],[menu_id]],Table2[#All],6,0)</f>
        <v>10.1</v>
      </c>
      <c r="K1500" t="str">
        <f>VLOOKUP(Table14[[#This Row],[menu_id]],Table2[#All],7,0)</f>
        <v>lunch</v>
      </c>
      <c r="L1500" t="str">
        <f>VLOOKUP(Table14[[#This Row],[menu_id]],Table2[#All],8,0)</f>
        <v>Seattle</v>
      </c>
    </row>
    <row r="1501" spans="1:12" x14ac:dyDescent="0.35">
      <c r="A1501" t="s">
        <v>3070</v>
      </c>
      <c r="B1501" t="s">
        <v>46</v>
      </c>
      <c r="C1501" t="s">
        <v>9</v>
      </c>
      <c r="D1501" t="s">
        <v>3071</v>
      </c>
      <c r="E1501" t="b">
        <v>1</v>
      </c>
      <c r="F1501" s="24">
        <f>VLOOKUP(Table14[[#This Row],[menu_id]],Table2[#All],2,0)</f>
        <v>43566</v>
      </c>
      <c r="G1501" t="str">
        <f>VLOOKUP(Table14[[#This Row],[menu_id]],Table2[#All],3,0)</f>
        <v>418ef21ccc73</v>
      </c>
      <c r="H1501" t="str">
        <f>VLOOKUP(Table14[[#This Row],[menu_id]],Table2[#All],4,0)</f>
        <v>76e224451ab7</v>
      </c>
      <c r="I1501">
        <f>VLOOKUP(Table14[[#This Row],[menu_id]],Table2[#All],5,0)</f>
        <v>5.5</v>
      </c>
      <c r="J1501">
        <f>VLOOKUP(Table14[[#This Row],[menu_id]],Table2[#All],6,0)</f>
        <v>10.1</v>
      </c>
      <c r="K1501" t="str">
        <f>VLOOKUP(Table14[[#This Row],[menu_id]],Table2[#All],7,0)</f>
        <v>lunch</v>
      </c>
      <c r="L1501" t="str">
        <f>VLOOKUP(Table14[[#This Row],[menu_id]],Table2[#All],8,0)</f>
        <v>Seattle</v>
      </c>
    </row>
    <row r="1502" spans="1:12" x14ac:dyDescent="0.35">
      <c r="A1502" t="s">
        <v>3072</v>
      </c>
      <c r="B1502" t="s">
        <v>43</v>
      </c>
      <c r="C1502" t="s">
        <v>9</v>
      </c>
      <c r="D1502" t="s">
        <v>3073</v>
      </c>
      <c r="E1502" t="b">
        <v>1</v>
      </c>
      <c r="F1502" s="24">
        <f>VLOOKUP(Table14[[#This Row],[menu_id]],Table2[#All],2,0)</f>
        <v>43556</v>
      </c>
      <c r="G1502" t="str">
        <f>VLOOKUP(Table14[[#This Row],[menu_id]],Table2[#All],3,0)</f>
        <v>e768f704c6ae</v>
      </c>
      <c r="H1502" t="str">
        <f>VLOOKUP(Table14[[#This Row],[menu_id]],Table2[#All],4,0)</f>
        <v>340fb85a346c</v>
      </c>
      <c r="I1502">
        <f>VLOOKUP(Table14[[#This Row],[menu_id]],Table2[#All],5,0)</f>
        <v>5.8</v>
      </c>
      <c r="J1502">
        <f>VLOOKUP(Table14[[#This Row],[menu_id]],Table2[#All],6,0)</f>
        <v>10.1</v>
      </c>
      <c r="K1502" t="str">
        <f>VLOOKUP(Table14[[#This Row],[menu_id]],Table2[#All],7,0)</f>
        <v>lunch</v>
      </c>
      <c r="L1502" t="str">
        <f>VLOOKUP(Table14[[#This Row],[menu_id]],Table2[#All],8,0)</f>
        <v>Seattle</v>
      </c>
    </row>
    <row r="1503" spans="1:12" x14ac:dyDescent="0.35">
      <c r="A1503" t="s">
        <v>3074</v>
      </c>
      <c r="B1503" t="s">
        <v>172</v>
      </c>
      <c r="C1503" t="s">
        <v>9</v>
      </c>
      <c r="D1503" t="s">
        <v>481</v>
      </c>
      <c r="E1503" t="b">
        <v>1</v>
      </c>
      <c r="F1503" s="24">
        <f>VLOOKUP(Table14[[#This Row],[menu_id]],Table2[#All],2,0)</f>
        <v>43567</v>
      </c>
      <c r="G1503" t="str">
        <f>VLOOKUP(Table14[[#This Row],[menu_id]],Table2[#All],3,0)</f>
        <v>52926af48831</v>
      </c>
      <c r="H1503" t="str">
        <f>VLOOKUP(Table14[[#This Row],[menu_id]],Table2[#All],4,0)</f>
        <v>64216152ce0a</v>
      </c>
      <c r="I1503">
        <f>VLOOKUP(Table14[[#This Row],[menu_id]],Table2[#All],5,0)</f>
        <v>6</v>
      </c>
      <c r="J1503">
        <f>VLOOKUP(Table14[[#This Row],[menu_id]],Table2[#All],6,0)</f>
        <v>11.5</v>
      </c>
      <c r="K1503" t="str">
        <f>VLOOKUP(Table14[[#This Row],[menu_id]],Table2[#All],7,0)</f>
        <v>lunch</v>
      </c>
      <c r="L1503" t="str">
        <f>VLOOKUP(Table14[[#This Row],[menu_id]],Table2[#All],8,0)</f>
        <v>Chicago</v>
      </c>
    </row>
    <row r="1504" spans="1:12" x14ac:dyDescent="0.35">
      <c r="A1504" t="s">
        <v>3075</v>
      </c>
      <c r="B1504" t="s">
        <v>12</v>
      </c>
      <c r="C1504" t="s">
        <v>9</v>
      </c>
      <c r="D1504" t="s">
        <v>3076</v>
      </c>
      <c r="E1504" t="b">
        <v>1</v>
      </c>
      <c r="F1504" s="24">
        <f>VLOOKUP(Table14[[#This Row],[menu_id]],Table2[#All],2,0)</f>
        <v>43565</v>
      </c>
      <c r="G1504" t="str">
        <f>VLOOKUP(Table14[[#This Row],[menu_id]],Table2[#All],3,0)</f>
        <v>a96bf3d329be</v>
      </c>
      <c r="H1504" t="str">
        <f>VLOOKUP(Table14[[#This Row],[menu_id]],Table2[#All],4,0)</f>
        <v>b2ef540e3dbe</v>
      </c>
      <c r="I1504">
        <f>VLOOKUP(Table14[[#This Row],[menu_id]],Table2[#All],5,0)</f>
        <v>6.8</v>
      </c>
      <c r="J1504">
        <f>VLOOKUP(Table14[[#This Row],[menu_id]],Table2[#All],6,0)</f>
        <v>10.1</v>
      </c>
      <c r="K1504" t="str">
        <f>VLOOKUP(Table14[[#This Row],[menu_id]],Table2[#All],7,0)</f>
        <v>lunch</v>
      </c>
      <c r="L1504" t="str">
        <f>VLOOKUP(Table14[[#This Row],[menu_id]],Table2[#All],8,0)</f>
        <v>Seattle</v>
      </c>
    </row>
    <row r="1505" spans="1:12" x14ac:dyDescent="0.35">
      <c r="A1505" t="s">
        <v>3077</v>
      </c>
      <c r="B1505" t="s">
        <v>39</v>
      </c>
      <c r="C1505" t="s">
        <v>9</v>
      </c>
      <c r="D1505" t="s">
        <v>3078</v>
      </c>
      <c r="E1505" t="b">
        <v>1</v>
      </c>
      <c r="F1505" s="24">
        <f>VLOOKUP(Table14[[#This Row],[menu_id]],Table2[#All],2,0)</f>
        <v>43559</v>
      </c>
      <c r="G1505" t="str">
        <f>VLOOKUP(Table14[[#This Row],[menu_id]],Table2[#All],3,0)</f>
        <v>ac5d1401db7d</v>
      </c>
      <c r="H1505" t="str">
        <f>VLOOKUP(Table14[[#This Row],[menu_id]],Table2[#All],4,0)</f>
        <v>063beecf1419</v>
      </c>
      <c r="I1505">
        <f>VLOOKUP(Table14[[#This Row],[menu_id]],Table2[#All],5,0)</f>
        <v>11.75</v>
      </c>
      <c r="J1505">
        <f>VLOOKUP(Table14[[#This Row],[menu_id]],Table2[#All],6,0)</f>
        <v>11.5</v>
      </c>
      <c r="K1505" t="str">
        <f>VLOOKUP(Table14[[#This Row],[menu_id]],Table2[#All],7,0)</f>
        <v>lunch</v>
      </c>
      <c r="L1505" t="str">
        <f>VLOOKUP(Table14[[#This Row],[menu_id]],Table2[#All],8,0)</f>
        <v>Chicago</v>
      </c>
    </row>
    <row r="1506" spans="1:12" x14ac:dyDescent="0.35">
      <c r="A1506" t="s">
        <v>3079</v>
      </c>
      <c r="B1506" t="s">
        <v>354</v>
      </c>
      <c r="C1506" t="s">
        <v>9</v>
      </c>
      <c r="D1506" t="s">
        <v>1228</v>
      </c>
      <c r="E1506" t="b">
        <v>1</v>
      </c>
      <c r="F1506" s="24">
        <f>VLOOKUP(Table14[[#This Row],[menu_id]],Table2[#All],2,0)</f>
        <v>43565</v>
      </c>
      <c r="G1506" t="str">
        <f>VLOOKUP(Table14[[#This Row],[menu_id]],Table2[#All],3,0)</f>
        <v>0f66058b9ec5</v>
      </c>
      <c r="H1506" t="str">
        <f>VLOOKUP(Table14[[#This Row],[menu_id]],Table2[#All],4,0)</f>
        <v>85aa296ddc0d</v>
      </c>
      <c r="I1506">
        <f>VLOOKUP(Table14[[#This Row],[menu_id]],Table2[#All],5,0)</f>
        <v>4</v>
      </c>
      <c r="J1506">
        <f>VLOOKUP(Table14[[#This Row],[menu_id]],Table2[#All],6,0)</f>
        <v>11.5</v>
      </c>
      <c r="K1506" t="str">
        <f>VLOOKUP(Table14[[#This Row],[menu_id]],Table2[#All],7,0)</f>
        <v>lunch</v>
      </c>
      <c r="L1506" t="str">
        <f>VLOOKUP(Table14[[#This Row],[menu_id]],Table2[#All],8,0)</f>
        <v>Chicago</v>
      </c>
    </row>
    <row r="1507" spans="1:12" x14ac:dyDescent="0.35">
      <c r="A1507" t="s">
        <v>3080</v>
      </c>
      <c r="B1507" t="s">
        <v>35</v>
      </c>
      <c r="C1507" t="s">
        <v>9</v>
      </c>
      <c r="D1507" t="s">
        <v>3081</v>
      </c>
      <c r="E1507" t="b">
        <v>1</v>
      </c>
      <c r="F1507" s="24">
        <f>VLOOKUP(Table14[[#This Row],[menu_id]],Table2[#All],2,0)</f>
        <v>43564</v>
      </c>
      <c r="G1507" t="str">
        <f>VLOOKUP(Table14[[#This Row],[menu_id]],Table2[#All],3,0)</f>
        <v>1c44a83add01</v>
      </c>
      <c r="H1507" t="str">
        <f>VLOOKUP(Table14[[#This Row],[menu_id]],Table2[#All],4,0)</f>
        <v>810dadc655e9</v>
      </c>
      <c r="I1507">
        <f>VLOOKUP(Table14[[#This Row],[menu_id]],Table2[#All],5,0)</f>
        <v>5</v>
      </c>
      <c r="J1507">
        <f>VLOOKUP(Table14[[#This Row],[menu_id]],Table2[#All],6,0)</f>
        <v>10.1</v>
      </c>
      <c r="K1507" t="str">
        <f>VLOOKUP(Table14[[#This Row],[menu_id]],Table2[#All],7,0)</f>
        <v>lunch</v>
      </c>
      <c r="L1507" t="str">
        <f>VLOOKUP(Table14[[#This Row],[menu_id]],Table2[#All],8,0)</f>
        <v>Seattle</v>
      </c>
    </row>
    <row r="1508" spans="1:12" x14ac:dyDescent="0.35">
      <c r="A1508" t="s">
        <v>3082</v>
      </c>
      <c r="B1508" t="s">
        <v>86</v>
      </c>
      <c r="C1508" t="s">
        <v>9</v>
      </c>
      <c r="D1508" t="s">
        <v>1688</v>
      </c>
      <c r="E1508" t="b">
        <v>1</v>
      </c>
      <c r="F1508" s="24">
        <f>VLOOKUP(Table14[[#This Row],[menu_id]],Table2[#All],2,0)</f>
        <v>43560</v>
      </c>
      <c r="G1508" t="str">
        <f>VLOOKUP(Table14[[#This Row],[menu_id]],Table2[#All],3,0)</f>
        <v>1def3455f809</v>
      </c>
      <c r="H1508" t="str">
        <f>VLOOKUP(Table14[[#This Row],[menu_id]],Table2[#All],4,0)</f>
        <v>2a11908c23df</v>
      </c>
      <c r="I1508">
        <f>VLOOKUP(Table14[[#This Row],[menu_id]],Table2[#All],5,0)</f>
        <v>6</v>
      </c>
      <c r="J1508">
        <f>VLOOKUP(Table14[[#This Row],[menu_id]],Table2[#All],6,0)</f>
        <v>10.1</v>
      </c>
      <c r="K1508" t="str">
        <f>VLOOKUP(Table14[[#This Row],[menu_id]],Table2[#All],7,0)</f>
        <v>lunch</v>
      </c>
      <c r="L1508" t="str">
        <f>VLOOKUP(Table14[[#This Row],[menu_id]],Table2[#All],8,0)</f>
        <v>Seattle</v>
      </c>
    </row>
    <row r="1509" spans="1:12" x14ac:dyDescent="0.35">
      <c r="A1509" t="s">
        <v>3083</v>
      </c>
      <c r="B1509" t="s">
        <v>108</v>
      </c>
      <c r="C1509" t="s">
        <v>9</v>
      </c>
      <c r="D1509" t="s">
        <v>3084</v>
      </c>
      <c r="E1509" t="b">
        <v>1</v>
      </c>
      <c r="F1509" s="24">
        <f>VLOOKUP(Table14[[#This Row],[menu_id]],Table2[#All],2,0)</f>
        <v>43565</v>
      </c>
      <c r="G1509" t="str">
        <f>VLOOKUP(Table14[[#This Row],[menu_id]],Table2[#All],3,0)</f>
        <v>c14aa4830177</v>
      </c>
      <c r="H1509" t="str">
        <f>VLOOKUP(Table14[[#This Row],[menu_id]],Table2[#All],4,0)</f>
        <v>7b2a7251b54c</v>
      </c>
      <c r="I1509">
        <f>VLOOKUP(Table14[[#This Row],[menu_id]],Table2[#All],5,0)</f>
        <v>5.95</v>
      </c>
      <c r="J1509">
        <f>VLOOKUP(Table14[[#This Row],[menu_id]],Table2[#All],6,0)</f>
        <v>10.1</v>
      </c>
      <c r="K1509" t="str">
        <f>VLOOKUP(Table14[[#This Row],[menu_id]],Table2[#All],7,0)</f>
        <v>lunch</v>
      </c>
      <c r="L1509" t="str">
        <f>VLOOKUP(Table14[[#This Row],[menu_id]],Table2[#All],8,0)</f>
        <v>Seattle</v>
      </c>
    </row>
    <row r="1510" spans="1:12" x14ac:dyDescent="0.35">
      <c r="A1510" t="s">
        <v>3085</v>
      </c>
      <c r="B1510" t="s">
        <v>785</v>
      </c>
      <c r="C1510" t="s">
        <v>9</v>
      </c>
      <c r="D1510" t="s">
        <v>3086</v>
      </c>
      <c r="E1510" t="b">
        <v>1</v>
      </c>
      <c r="F1510" s="24">
        <f>VLOOKUP(Table14[[#This Row],[menu_id]],Table2[#All],2,0)</f>
        <v>43563</v>
      </c>
      <c r="G1510" t="str">
        <f>VLOOKUP(Table14[[#This Row],[menu_id]],Table2[#All],3,0)</f>
        <v>7886a5687d38</v>
      </c>
      <c r="H1510" t="str">
        <f>VLOOKUP(Table14[[#This Row],[menu_id]],Table2[#All],4,0)</f>
        <v>a6a0b4defcd6</v>
      </c>
      <c r="I1510">
        <f>VLOOKUP(Table14[[#This Row],[menu_id]],Table2[#All],5,0)</f>
        <v>5.9</v>
      </c>
      <c r="J1510">
        <f>VLOOKUP(Table14[[#This Row],[menu_id]],Table2[#All],6,0)</f>
        <v>10.1</v>
      </c>
      <c r="K1510" t="str">
        <f>VLOOKUP(Table14[[#This Row],[menu_id]],Table2[#All],7,0)</f>
        <v>lunch</v>
      </c>
      <c r="L1510" t="str">
        <f>VLOOKUP(Table14[[#This Row],[menu_id]],Table2[#All],8,0)</f>
        <v>Seattle</v>
      </c>
    </row>
    <row r="1511" spans="1:12" x14ac:dyDescent="0.35">
      <c r="A1511" t="s">
        <v>3087</v>
      </c>
      <c r="B1511" t="s">
        <v>94</v>
      </c>
      <c r="C1511" t="s">
        <v>9</v>
      </c>
      <c r="D1511" t="s">
        <v>2578</v>
      </c>
      <c r="E1511" t="b">
        <v>1</v>
      </c>
      <c r="F1511" s="24">
        <f>VLOOKUP(Table14[[#This Row],[menu_id]],Table2[#All],2,0)</f>
        <v>43567</v>
      </c>
      <c r="G1511" t="str">
        <f>VLOOKUP(Table14[[#This Row],[menu_id]],Table2[#All],3,0)</f>
        <v>4cd6c7a1703b</v>
      </c>
      <c r="H1511" t="str">
        <f>VLOOKUP(Table14[[#This Row],[menu_id]],Table2[#All],4,0)</f>
        <v>d223e2bce7cf</v>
      </c>
      <c r="I1511">
        <f>VLOOKUP(Table14[[#This Row],[menu_id]],Table2[#All],5,0)</f>
        <v>5</v>
      </c>
      <c r="J1511">
        <f>VLOOKUP(Table14[[#This Row],[menu_id]],Table2[#All],6,0)</f>
        <v>10.1</v>
      </c>
      <c r="K1511" t="str">
        <f>VLOOKUP(Table14[[#This Row],[menu_id]],Table2[#All],7,0)</f>
        <v>lunch</v>
      </c>
      <c r="L1511" t="str">
        <f>VLOOKUP(Table14[[#This Row],[menu_id]],Table2[#All],8,0)</f>
        <v>Seattle</v>
      </c>
    </row>
    <row r="1512" spans="1:12" x14ac:dyDescent="0.35">
      <c r="A1512" t="s">
        <v>3088</v>
      </c>
      <c r="B1512" t="s">
        <v>29</v>
      </c>
      <c r="C1512" t="s">
        <v>9</v>
      </c>
      <c r="D1512" t="s">
        <v>1440</v>
      </c>
      <c r="E1512" t="b">
        <v>1</v>
      </c>
      <c r="F1512" s="24">
        <f>VLOOKUP(Table14[[#This Row],[menu_id]],Table2[#All],2,0)</f>
        <v>43559</v>
      </c>
      <c r="G1512" t="str">
        <f>VLOOKUP(Table14[[#This Row],[menu_id]],Table2[#All],3,0)</f>
        <v>df94eb67fff2</v>
      </c>
      <c r="H1512" t="str">
        <f>VLOOKUP(Table14[[#This Row],[menu_id]],Table2[#All],4,0)</f>
        <v>64216152ce0a</v>
      </c>
      <c r="I1512">
        <f>VLOOKUP(Table14[[#This Row],[menu_id]],Table2[#All],5,0)</f>
        <v>6</v>
      </c>
      <c r="J1512">
        <f>VLOOKUP(Table14[[#This Row],[menu_id]],Table2[#All],6,0)</f>
        <v>11.5</v>
      </c>
      <c r="K1512" t="str">
        <f>VLOOKUP(Table14[[#This Row],[menu_id]],Table2[#All],7,0)</f>
        <v>lunch</v>
      </c>
      <c r="L1512" t="str">
        <f>VLOOKUP(Table14[[#This Row],[menu_id]],Table2[#All],8,0)</f>
        <v>Chicago</v>
      </c>
    </row>
    <row r="1513" spans="1:12" x14ac:dyDescent="0.35">
      <c r="A1513" t="s">
        <v>3089</v>
      </c>
      <c r="B1513" t="s">
        <v>650</v>
      </c>
      <c r="C1513" t="s">
        <v>9</v>
      </c>
      <c r="D1513" t="s">
        <v>3090</v>
      </c>
      <c r="E1513" t="b">
        <v>1</v>
      </c>
      <c r="F1513" s="24">
        <f>VLOOKUP(Table14[[#This Row],[menu_id]],Table2[#All],2,0)</f>
        <v>43559</v>
      </c>
      <c r="G1513" t="str">
        <f>VLOOKUP(Table14[[#This Row],[menu_id]],Table2[#All],3,0)</f>
        <v>08c6b815d4d7</v>
      </c>
      <c r="H1513" t="str">
        <f>VLOOKUP(Table14[[#This Row],[menu_id]],Table2[#All],4,0)</f>
        <v>1111f5e5308d</v>
      </c>
      <c r="I1513">
        <f>VLOOKUP(Table14[[#This Row],[menu_id]],Table2[#All],5,0)</f>
        <v>5</v>
      </c>
      <c r="J1513">
        <f>VLOOKUP(Table14[[#This Row],[menu_id]],Table2[#All],6,0)</f>
        <v>10.1</v>
      </c>
      <c r="K1513" t="str">
        <f>VLOOKUP(Table14[[#This Row],[menu_id]],Table2[#All],7,0)</f>
        <v>lunch</v>
      </c>
      <c r="L1513" t="str">
        <f>VLOOKUP(Table14[[#This Row],[menu_id]],Table2[#All],8,0)</f>
        <v>Seattle</v>
      </c>
    </row>
    <row r="1514" spans="1:12" x14ac:dyDescent="0.35">
      <c r="A1514" t="s">
        <v>3091</v>
      </c>
      <c r="B1514" t="s">
        <v>100</v>
      </c>
      <c r="C1514" t="s">
        <v>9</v>
      </c>
      <c r="D1514" t="s">
        <v>3092</v>
      </c>
      <c r="E1514" t="b">
        <v>1</v>
      </c>
      <c r="F1514" s="24">
        <f>VLOOKUP(Table14[[#This Row],[menu_id]],Table2[#All],2,0)</f>
        <v>43564</v>
      </c>
      <c r="G1514" t="str">
        <f>VLOOKUP(Table14[[#This Row],[menu_id]],Table2[#All],3,0)</f>
        <v>d0e4efc702e0</v>
      </c>
      <c r="H1514" t="str">
        <f>VLOOKUP(Table14[[#This Row],[menu_id]],Table2[#All],4,0)</f>
        <v>8cab6275ddb5</v>
      </c>
      <c r="I1514">
        <f>VLOOKUP(Table14[[#This Row],[menu_id]],Table2[#All],5,0)</f>
        <v>5.75</v>
      </c>
      <c r="J1514">
        <f>VLOOKUP(Table14[[#This Row],[menu_id]],Table2[#All],6,0)</f>
        <v>11.5</v>
      </c>
      <c r="K1514" t="str">
        <f>VLOOKUP(Table14[[#This Row],[menu_id]],Table2[#All],7,0)</f>
        <v>lunch</v>
      </c>
      <c r="L1514" t="str">
        <f>VLOOKUP(Table14[[#This Row],[menu_id]],Table2[#All],8,0)</f>
        <v>Chicago</v>
      </c>
    </row>
    <row r="1515" spans="1:12" x14ac:dyDescent="0.35">
      <c r="A1515" t="s">
        <v>3093</v>
      </c>
      <c r="B1515" t="s">
        <v>23</v>
      </c>
      <c r="C1515" t="s">
        <v>9</v>
      </c>
      <c r="D1515" t="s">
        <v>3094</v>
      </c>
      <c r="E1515" t="b">
        <v>1</v>
      </c>
      <c r="F1515" s="24">
        <f>VLOOKUP(Table14[[#This Row],[menu_id]],Table2[#All],2,0)</f>
        <v>43558</v>
      </c>
      <c r="G1515" t="str">
        <f>VLOOKUP(Table14[[#This Row],[menu_id]],Table2[#All],3,0)</f>
        <v>eae2c55ae732</v>
      </c>
      <c r="H1515" t="str">
        <f>VLOOKUP(Table14[[#This Row],[menu_id]],Table2[#All],4,0)</f>
        <v>d79e3f439363</v>
      </c>
      <c r="I1515">
        <f>VLOOKUP(Table14[[#This Row],[menu_id]],Table2[#All],5,0)</f>
        <v>4.5</v>
      </c>
      <c r="J1515">
        <f>VLOOKUP(Table14[[#This Row],[menu_id]],Table2[#All],6,0)</f>
        <v>10.1</v>
      </c>
      <c r="K1515" t="str">
        <f>VLOOKUP(Table14[[#This Row],[menu_id]],Table2[#All],7,0)</f>
        <v>lunch</v>
      </c>
      <c r="L1515" t="str">
        <f>VLOOKUP(Table14[[#This Row],[menu_id]],Table2[#All],8,0)</f>
        <v>Seattle</v>
      </c>
    </row>
    <row r="1516" spans="1:12" x14ac:dyDescent="0.35">
      <c r="A1516" t="s">
        <v>3095</v>
      </c>
      <c r="B1516" t="s">
        <v>418</v>
      </c>
      <c r="C1516" t="s">
        <v>9</v>
      </c>
      <c r="D1516" t="s">
        <v>3096</v>
      </c>
      <c r="E1516" t="b">
        <v>1</v>
      </c>
      <c r="F1516" s="24">
        <f>VLOOKUP(Table14[[#This Row],[menu_id]],Table2[#All],2,0)</f>
        <v>43563</v>
      </c>
      <c r="G1516" t="str">
        <f>VLOOKUP(Table14[[#This Row],[menu_id]],Table2[#All],3,0)</f>
        <v>6b459442662c</v>
      </c>
      <c r="H1516" t="str">
        <f>VLOOKUP(Table14[[#This Row],[menu_id]],Table2[#All],4,0)</f>
        <v>a969c477134f</v>
      </c>
      <c r="I1516">
        <f>VLOOKUP(Table14[[#This Row],[menu_id]],Table2[#All],5,0)</f>
        <v>11</v>
      </c>
      <c r="J1516">
        <f>VLOOKUP(Table14[[#This Row],[menu_id]],Table2[#All],6,0)</f>
        <v>11.5</v>
      </c>
      <c r="K1516" t="str">
        <f>VLOOKUP(Table14[[#This Row],[menu_id]],Table2[#All],7,0)</f>
        <v>lunch</v>
      </c>
      <c r="L1516" t="str">
        <f>VLOOKUP(Table14[[#This Row],[menu_id]],Table2[#All],8,0)</f>
        <v>Chicago</v>
      </c>
    </row>
    <row r="1517" spans="1:12" x14ac:dyDescent="0.35">
      <c r="A1517" t="s">
        <v>3097</v>
      </c>
      <c r="B1517" t="s">
        <v>454</v>
      </c>
      <c r="C1517" t="s">
        <v>9</v>
      </c>
      <c r="D1517" t="s">
        <v>3098</v>
      </c>
      <c r="E1517" t="b">
        <v>1</v>
      </c>
      <c r="F1517" s="24">
        <f>VLOOKUP(Table14[[#This Row],[menu_id]],Table2[#All],2,0)</f>
        <v>43559</v>
      </c>
      <c r="G1517" t="str">
        <f>VLOOKUP(Table14[[#This Row],[menu_id]],Table2[#All],3,0)</f>
        <v>9fd60e7368e1</v>
      </c>
      <c r="H1517" t="str">
        <f>VLOOKUP(Table14[[#This Row],[menu_id]],Table2[#All],4,0)</f>
        <v>a5a1955b27fc</v>
      </c>
      <c r="I1517">
        <f>VLOOKUP(Table14[[#This Row],[menu_id]],Table2[#All],5,0)</f>
        <v>5.5</v>
      </c>
      <c r="J1517">
        <f>VLOOKUP(Table14[[#This Row],[menu_id]],Table2[#All],6,0)</f>
        <v>11.5</v>
      </c>
      <c r="K1517" t="str">
        <f>VLOOKUP(Table14[[#This Row],[menu_id]],Table2[#All],7,0)</f>
        <v>lunch</v>
      </c>
      <c r="L1517" t="str">
        <f>VLOOKUP(Table14[[#This Row],[menu_id]],Table2[#All],8,0)</f>
        <v>Chicago</v>
      </c>
    </row>
    <row r="1518" spans="1:12" x14ac:dyDescent="0.35">
      <c r="A1518" t="s">
        <v>3099</v>
      </c>
      <c r="B1518" t="s">
        <v>112</v>
      </c>
      <c r="C1518" t="s">
        <v>9</v>
      </c>
      <c r="D1518" t="s">
        <v>3100</v>
      </c>
      <c r="E1518" t="b">
        <v>1</v>
      </c>
      <c r="F1518" s="24">
        <f>VLOOKUP(Table14[[#This Row],[menu_id]],Table2[#All],2,0)</f>
        <v>43564</v>
      </c>
      <c r="G1518" t="str">
        <f>VLOOKUP(Table14[[#This Row],[menu_id]],Table2[#All],3,0)</f>
        <v>5b78a469f6af</v>
      </c>
      <c r="H1518" t="str">
        <f>VLOOKUP(Table14[[#This Row],[menu_id]],Table2[#All],4,0)</f>
        <v>afa55d0e0004</v>
      </c>
      <c r="I1518">
        <f>VLOOKUP(Table14[[#This Row],[menu_id]],Table2[#All],5,0)</f>
        <v>5.99</v>
      </c>
      <c r="J1518">
        <f>VLOOKUP(Table14[[#This Row],[menu_id]],Table2[#All],6,0)</f>
        <v>11.5</v>
      </c>
      <c r="K1518" t="str">
        <f>VLOOKUP(Table14[[#This Row],[menu_id]],Table2[#All],7,0)</f>
        <v>lunch</v>
      </c>
      <c r="L1518" t="str">
        <f>VLOOKUP(Table14[[#This Row],[menu_id]],Table2[#All],8,0)</f>
        <v>Chicago</v>
      </c>
    </row>
    <row r="1519" spans="1:12" x14ac:dyDescent="0.35">
      <c r="A1519" t="s">
        <v>3101</v>
      </c>
      <c r="B1519" t="s">
        <v>52</v>
      </c>
      <c r="C1519" t="s">
        <v>9</v>
      </c>
      <c r="D1519" t="s">
        <v>3102</v>
      </c>
      <c r="E1519" t="b">
        <v>1</v>
      </c>
      <c r="F1519" s="24">
        <f>VLOOKUP(Table14[[#This Row],[menu_id]],Table2[#All],2,0)</f>
        <v>43557</v>
      </c>
      <c r="G1519" t="str">
        <f>VLOOKUP(Table14[[#This Row],[menu_id]],Table2[#All],3,0)</f>
        <v>99dbc3b2d75c</v>
      </c>
      <c r="H1519" t="str">
        <f>VLOOKUP(Table14[[#This Row],[menu_id]],Table2[#All],4,0)</f>
        <v>d7730782fbfb</v>
      </c>
      <c r="I1519">
        <f>VLOOKUP(Table14[[#This Row],[menu_id]],Table2[#All],5,0)</f>
        <v>5.75</v>
      </c>
      <c r="J1519">
        <f>VLOOKUP(Table14[[#This Row],[menu_id]],Table2[#All],6,0)</f>
        <v>10.1</v>
      </c>
      <c r="K1519" t="str">
        <f>VLOOKUP(Table14[[#This Row],[menu_id]],Table2[#All],7,0)</f>
        <v>lunch</v>
      </c>
      <c r="L1519" t="str">
        <f>VLOOKUP(Table14[[#This Row],[menu_id]],Table2[#All],8,0)</f>
        <v>Seattle</v>
      </c>
    </row>
    <row r="1520" spans="1:12" x14ac:dyDescent="0.35">
      <c r="A1520" t="s">
        <v>3103</v>
      </c>
      <c r="B1520" t="s">
        <v>147</v>
      </c>
      <c r="C1520" t="s">
        <v>9</v>
      </c>
      <c r="D1520" t="s">
        <v>2076</v>
      </c>
      <c r="E1520" t="b">
        <v>1</v>
      </c>
      <c r="F1520" s="24">
        <f>VLOOKUP(Table14[[#This Row],[menu_id]],Table2[#All],2,0)</f>
        <v>43567</v>
      </c>
      <c r="G1520" t="str">
        <f>VLOOKUP(Table14[[#This Row],[menu_id]],Table2[#All],3,0)</f>
        <v>fc0e92657d16</v>
      </c>
      <c r="H1520" t="str">
        <f>VLOOKUP(Table14[[#This Row],[menu_id]],Table2[#All],4,0)</f>
        <v>d7730782fbfb</v>
      </c>
      <c r="I1520">
        <f>VLOOKUP(Table14[[#This Row],[menu_id]],Table2[#All],5,0)</f>
        <v>5.75</v>
      </c>
      <c r="J1520">
        <f>VLOOKUP(Table14[[#This Row],[menu_id]],Table2[#All],6,0)</f>
        <v>10.1</v>
      </c>
      <c r="K1520" t="str">
        <f>VLOOKUP(Table14[[#This Row],[menu_id]],Table2[#All],7,0)</f>
        <v>lunch</v>
      </c>
      <c r="L1520" t="str">
        <f>VLOOKUP(Table14[[#This Row],[menu_id]],Table2[#All],8,0)</f>
        <v>Seattle</v>
      </c>
    </row>
    <row r="1521" spans="1:12" x14ac:dyDescent="0.35">
      <c r="A1521" t="s">
        <v>3104</v>
      </c>
      <c r="B1521" t="s">
        <v>324</v>
      </c>
      <c r="C1521" t="s">
        <v>9</v>
      </c>
      <c r="D1521" t="s">
        <v>3105</v>
      </c>
      <c r="E1521" t="b">
        <v>1</v>
      </c>
      <c r="F1521" s="24">
        <f>VLOOKUP(Table14[[#This Row],[menu_id]],Table2[#All],2,0)</f>
        <v>43558</v>
      </c>
      <c r="G1521" t="str">
        <f>VLOOKUP(Table14[[#This Row],[menu_id]],Table2[#All],3,0)</f>
        <v>1028a38ad71e</v>
      </c>
      <c r="H1521" t="str">
        <f>VLOOKUP(Table14[[#This Row],[menu_id]],Table2[#All],4,0)</f>
        <v>7d8b8e0a0ebb</v>
      </c>
      <c r="I1521">
        <f>VLOOKUP(Table14[[#This Row],[menu_id]],Table2[#All],5,0)</f>
        <v>5.5</v>
      </c>
      <c r="J1521">
        <f>VLOOKUP(Table14[[#This Row],[menu_id]],Table2[#All],6,0)</f>
        <v>10.1</v>
      </c>
      <c r="K1521" t="str">
        <f>VLOOKUP(Table14[[#This Row],[menu_id]],Table2[#All],7,0)</f>
        <v>lunch</v>
      </c>
      <c r="L1521" t="str">
        <f>VLOOKUP(Table14[[#This Row],[menu_id]],Table2[#All],8,0)</f>
        <v>Seattle</v>
      </c>
    </row>
    <row r="1522" spans="1:12" x14ac:dyDescent="0.35">
      <c r="A1522" t="s">
        <v>3106</v>
      </c>
      <c r="B1522" t="s">
        <v>91</v>
      </c>
      <c r="C1522" t="s">
        <v>9</v>
      </c>
      <c r="D1522" t="s">
        <v>30</v>
      </c>
      <c r="E1522" t="b">
        <v>1</v>
      </c>
      <c r="F1522" s="24">
        <f>VLOOKUP(Table14[[#This Row],[menu_id]],Table2[#All],2,0)</f>
        <v>43557</v>
      </c>
      <c r="G1522" t="str">
        <f>VLOOKUP(Table14[[#This Row],[menu_id]],Table2[#All],3,0)</f>
        <v>d74b38211905</v>
      </c>
      <c r="H1522" t="str">
        <f>VLOOKUP(Table14[[#This Row],[menu_id]],Table2[#All],4,0)</f>
        <v>063beecf1419</v>
      </c>
      <c r="I1522">
        <f>VLOOKUP(Table14[[#This Row],[menu_id]],Table2[#All],5,0)</f>
        <v>10.050000000000001</v>
      </c>
      <c r="J1522">
        <f>VLOOKUP(Table14[[#This Row],[menu_id]],Table2[#All],6,0)</f>
        <v>11.5</v>
      </c>
      <c r="K1522" t="str">
        <f>VLOOKUP(Table14[[#This Row],[menu_id]],Table2[#All],7,0)</f>
        <v>lunch</v>
      </c>
      <c r="L1522" t="str">
        <f>VLOOKUP(Table14[[#This Row],[menu_id]],Table2[#All],8,0)</f>
        <v>Chicago</v>
      </c>
    </row>
    <row r="1523" spans="1:12" x14ac:dyDescent="0.35">
      <c r="A1523" t="s">
        <v>3107</v>
      </c>
      <c r="B1523" t="s">
        <v>785</v>
      </c>
      <c r="C1523" t="s">
        <v>9</v>
      </c>
      <c r="D1523" t="s">
        <v>3108</v>
      </c>
      <c r="E1523" t="b">
        <v>1</v>
      </c>
      <c r="F1523" s="24">
        <f>VLOOKUP(Table14[[#This Row],[menu_id]],Table2[#All],2,0)</f>
        <v>43563</v>
      </c>
      <c r="G1523" t="str">
        <f>VLOOKUP(Table14[[#This Row],[menu_id]],Table2[#All],3,0)</f>
        <v>7886a5687d38</v>
      </c>
      <c r="H1523" t="str">
        <f>VLOOKUP(Table14[[#This Row],[menu_id]],Table2[#All],4,0)</f>
        <v>a6a0b4defcd6</v>
      </c>
      <c r="I1523">
        <f>VLOOKUP(Table14[[#This Row],[menu_id]],Table2[#All],5,0)</f>
        <v>5.9</v>
      </c>
      <c r="J1523">
        <f>VLOOKUP(Table14[[#This Row],[menu_id]],Table2[#All],6,0)</f>
        <v>10.1</v>
      </c>
      <c r="K1523" t="str">
        <f>VLOOKUP(Table14[[#This Row],[menu_id]],Table2[#All],7,0)</f>
        <v>lunch</v>
      </c>
      <c r="L1523" t="str">
        <f>VLOOKUP(Table14[[#This Row],[menu_id]],Table2[#All],8,0)</f>
        <v>Seattle</v>
      </c>
    </row>
    <row r="1524" spans="1:12" x14ac:dyDescent="0.35">
      <c r="A1524" t="s">
        <v>3109</v>
      </c>
      <c r="B1524" t="s">
        <v>139</v>
      </c>
      <c r="C1524" t="s">
        <v>9</v>
      </c>
      <c r="D1524" t="s">
        <v>3110</v>
      </c>
      <c r="E1524" t="b">
        <v>1</v>
      </c>
      <c r="F1524" s="24">
        <f>VLOOKUP(Table14[[#This Row],[menu_id]],Table2[#All],2,0)</f>
        <v>43556</v>
      </c>
      <c r="G1524" t="str">
        <f>VLOOKUP(Table14[[#This Row],[menu_id]],Table2[#All],3,0)</f>
        <v>9adf6d17e5a9</v>
      </c>
      <c r="H1524" t="str">
        <f>VLOOKUP(Table14[[#This Row],[menu_id]],Table2[#All],4,0)</f>
        <v>ad304fb4f951</v>
      </c>
      <c r="I1524">
        <f>VLOOKUP(Table14[[#This Row],[menu_id]],Table2[#All],5,0)</f>
        <v>6.25</v>
      </c>
      <c r="J1524">
        <f>VLOOKUP(Table14[[#This Row],[menu_id]],Table2[#All],6,0)</f>
        <v>10.1</v>
      </c>
      <c r="K1524" t="str">
        <f>VLOOKUP(Table14[[#This Row],[menu_id]],Table2[#All],7,0)</f>
        <v>lunch</v>
      </c>
      <c r="L1524" t="str">
        <f>VLOOKUP(Table14[[#This Row],[menu_id]],Table2[#All],8,0)</f>
        <v>Seattle</v>
      </c>
    </row>
    <row r="1525" spans="1:12" x14ac:dyDescent="0.35">
      <c r="A1525" t="s">
        <v>3111</v>
      </c>
      <c r="B1525" t="s">
        <v>39</v>
      </c>
      <c r="C1525" t="s">
        <v>9</v>
      </c>
      <c r="D1525" t="s">
        <v>3112</v>
      </c>
      <c r="E1525" t="b">
        <v>0</v>
      </c>
      <c r="F1525" s="24">
        <f>VLOOKUP(Table14[[#This Row],[menu_id]],Table2[#All],2,0)</f>
        <v>43559</v>
      </c>
      <c r="G1525" t="str">
        <f>VLOOKUP(Table14[[#This Row],[menu_id]],Table2[#All],3,0)</f>
        <v>ac5d1401db7d</v>
      </c>
      <c r="H1525" t="str">
        <f>VLOOKUP(Table14[[#This Row],[menu_id]],Table2[#All],4,0)</f>
        <v>063beecf1419</v>
      </c>
      <c r="I1525">
        <f>VLOOKUP(Table14[[#This Row],[menu_id]],Table2[#All],5,0)</f>
        <v>11.75</v>
      </c>
      <c r="J1525">
        <f>VLOOKUP(Table14[[#This Row],[menu_id]],Table2[#All],6,0)</f>
        <v>11.5</v>
      </c>
      <c r="K1525" t="str">
        <f>VLOOKUP(Table14[[#This Row],[menu_id]],Table2[#All],7,0)</f>
        <v>lunch</v>
      </c>
      <c r="L1525" t="str">
        <f>VLOOKUP(Table14[[#This Row],[menu_id]],Table2[#All],8,0)</f>
        <v>Chicago</v>
      </c>
    </row>
    <row r="1526" spans="1:12" x14ac:dyDescent="0.35">
      <c r="A1526" t="s">
        <v>3113</v>
      </c>
      <c r="B1526" t="s">
        <v>202</v>
      </c>
      <c r="C1526" t="s">
        <v>9</v>
      </c>
      <c r="D1526" t="s">
        <v>1326</v>
      </c>
      <c r="E1526" t="b">
        <v>1</v>
      </c>
      <c r="F1526" s="24">
        <f>VLOOKUP(Table14[[#This Row],[menu_id]],Table2[#All],2,0)</f>
        <v>43563</v>
      </c>
      <c r="G1526" t="str">
        <f>VLOOKUP(Table14[[#This Row],[menu_id]],Table2[#All],3,0)</f>
        <v>edfff5bf01fa</v>
      </c>
      <c r="H1526" t="str">
        <f>VLOOKUP(Table14[[#This Row],[menu_id]],Table2[#All],4,0)</f>
        <v>8537e1327cdb</v>
      </c>
      <c r="I1526">
        <f>VLOOKUP(Table14[[#This Row],[menu_id]],Table2[#All],5,0)</f>
        <v>4.95</v>
      </c>
      <c r="J1526">
        <f>VLOOKUP(Table14[[#This Row],[menu_id]],Table2[#All],6,0)</f>
        <v>10.1</v>
      </c>
      <c r="K1526" t="str">
        <f>VLOOKUP(Table14[[#This Row],[menu_id]],Table2[#All],7,0)</f>
        <v>lunch</v>
      </c>
      <c r="L1526" t="str">
        <f>VLOOKUP(Table14[[#This Row],[menu_id]],Table2[#All],8,0)</f>
        <v>Seattle</v>
      </c>
    </row>
    <row r="1527" spans="1:12" x14ac:dyDescent="0.35">
      <c r="A1527" t="s">
        <v>3114</v>
      </c>
      <c r="B1527" t="s">
        <v>493</v>
      </c>
      <c r="C1527" t="s">
        <v>9</v>
      </c>
      <c r="D1527" t="s">
        <v>3115</v>
      </c>
      <c r="E1527" t="b">
        <v>1</v>
      </c>
      <c r="F1527" s="24">
        <f>VLOOKUP(Table14[[#This Row],[menu_id]],Table2[#All],2,0)</f>
        <v>43557</v>
      </c>
      <c r="G1527" t="str">
        <f>VLOOKUP(Table14[[#This Row],[menu_id]],Table2[#All],3,0)</f>
        <v>751abed209db</v>
      </c>
      <c r="H1527" t="str">
        <f>VLOOKUP(Table14[[#This Row],[menu_id]],Table2[#All],4,0)</f>
        <v>8537e1327cdb</v>
      </c>
      <c r="I1527">
        <f>VLOOKUP(Table14[[#This Row],[menu_id]],Table2[#All],5,0)</f>
        <v>4.5</v>
      </c>
      <c r="J1527">
        <f>VLOOKUP(Table14[[#This Row],[menu_id]],Table2[#All],6,0)</f>
        <v>10.1</v>
      </c>
      <c r="K1527" t="str">
        <f>VLOOKUP(Table14[[#This Row],[menu_id]],Table2[#All],7,0)</f>
        <v>lunch</v>
      </c>
      <c r="L1527" t="str">
        <f>VLOOKUP(Table14[[#This Row],[menu_id]],Table2[#All],8,0)</f>
        <v>Seattle</v>
      </c>
    </row>
    <row r="1528" spans="1:12" x14ac:dyDescent="0.35">
      <c r="A1528" t="s">
        <v>3116</v>
      </c>
      <c r="B1528" t="s">
        <v>508</v>
      </c>
      <c r="C1528" t="s">
        <v>9</v>
      </c>
      <c r="D1528" t="s">
        <v>3117</v>
      </c>
      <c r="E1528" t="b">
        <v>1</v>
      </c>
      <c r="F1528" s="24">
        <f>VLOOKUP(Table14[[#This Row],[menu_id]],Table2[#All],2,0)</f>
        <v>43557</v>
      </c>
      <c r="G1528" t="str">
        <f>VLOOKUP(Table14[[#This Row],[menu_id]],Table2[#All],3,0)</f>
        <v>adcb80ca9872</v>
      </c>
      <c r="H1528" t="str">
        <f>VLOOKUP(Table14[[#This Row],[menu_id]],Table2[#All],4,0)</f>
        <v>7d8b8e0a0ebb</v>
      </c>
      <c r="I1528">
        <f>VLOOKUP(Table14[[#This Row],[menu_id]],Table2[#All],5,0)</f>
        <v>5.5</v>
      </c>
      <c r="J1528">
        <f>VLOOKUP(Table14[[#This Row],[menu_id]],Table2[#All],6,0)</f>
        <v>10.1</v>
      </c>
      <c r="K1528" t="str">
        <f>VLOOKUP(Table14[[#This Row],[menu_id]],Table2[#All],7,0)</f>
        <v>lunch</v>
      </c>
      <c r="L1528" t="str">
        <f>VLOOKUP(Table14[[#This Row],[menu_id]],Table2[#All],8,0)</f>
        <v>Seattle</v>
      </c>
    </row>
    <row r="1529" spans="1:12" x14ac:dyDescent="0.35">
      <c r="A1529" t="s">
        <v>3118</v>
      </c>
      <c r="B1529" t="s">
        <v>115</v>
      </c>
      <c r="C1529" t="s">
        <v>9</v>
      </c>
      <c r="D1529" t="s">
        <v>3119</v>
      </c>
      <c r="E1529" t="b">
        <v>1</v>
      </c>
      <c r="F1529" s="24">
        <f>VLOOKUP(Table14[[#This Row],[menu_id]],Table2[#All],2,0)</f>
        <v>43560</v>
      </c>
      <c r="G1529" t="str">
        <f>VLOOKUP(Table14[[#This Row],[menu_id]],Table2[#All],3,0)</f>
        <v>12c81d9a0351</v>
      </c>
      <c r="H1529" t="str">
        <f>VLOOKUP(Table14[[#This Row],[menu_id]],Table2[#All],4,0)</f>
        <v>d7730782fbfb</v>
      </c>
      <c r="I1529">
        <f>VLOOKUP(Table14[[#This Row],[menu_id]],Table2[#All],5,0)</f>
        <v>5.75</v>
      </c>
      <c r="J1529">
        <f>VLOOKUP(Table14[[#This Row],[menu_id]],Table2[#All],6,0)</f>
        <v>10.1</v>
      </c>
      <c r="K1529" t="str">
        <f>VLOOKUP(Table14[[#This Row],[menu_id]],Table2[#All],7,0)</f>
        <v>lunch</v>
      </c>
      <c r="L1529" t="str">
        <f>VLOOKUP(Table14[[#This Row],[menu_id]],Table2[#All],8,0)</f>
        <v>Seattle</v>
      </c>
    </row>
    <row r="1530" spans="1:12" x14ac:dyDescent="0.35">
      <c r="A1530" t="s">
        <v>3120</v>
      </c>
      <c r="B1530" t="s">
        <v>81</v>
      </c>
      <c r="C1530" t="s">
        <v>9</v>
      </c>
      <c r="D1530" t="s">
        <v>3121</v>
      </c>
      <c r="E1530" t="b">
        <v>1</v>
      </c>
      <c r="F1530" s="24">
        <f>VLOOKUP(Table14[[#This Row],[menu_id]],Table2[#All],2,0)</f>
        <v>43564</v>
      </c>
      <c r="G1530" t="str">
        <f>VLOOKUP(Table14[[#This Row],[menu_id]],Table2[#All],3,0)</f>
        <v>9adf6d17e5a9</v>
      </c>
      <c r="H1530" t="str">
        <f>VLOOKUP(Table14[[#This Row],[menu_id]],Table2[#All],4,0)</f>
        <v>ad304fb4f951</v>
      </c>
      <c r="I1530">
        <f>VLOOKUP(Table14[[#This Row],[menu_id]],Table2[#All],5,0)</f>
        <v>6.25</v>
      </c>
      <c r="J1530">
        <f>VLOOKUP(Table14[[#This Row],[menu_id]],Table2[#All],6,0)</f>
        <v>10.1</v>
      </c>
      <c r="K1530" t="str">
        <f>VLOOKUP(Table14[[#This Row],[menu_id]],Table2[#All],7,0)</f>
        <v>lunch</v>
      </c>
      <c r="L1530" t="str">
        <f>VLOOKUP(Table14[[#This Row],[menu_id]],Table2[#All],8,0)</f>
        <v>Seattle</v>
      </c>
    </row>
    <row r="1531" spans="1:12" x14ac:dyDescent="0.35">
      <c r="A1531" t="s">
        <v>3122</v>
      </c>
      <c r="B1531" t="s">
        <v>375</v>
      </c>
      <c r="C1531" t="s">
        <v>9</v>
      </c>
      <c r="D1531" t="s">
        <v>3123</v>
      </c>
      <c r="E1531" t="b">
        <v>1</v>
      </c>
      <c r="F1531" s="24">
        <f>VLOOKUP(Table14[[#This Row],[menu_id]],Table2[#All],2,0)</f>
        <v>43566</v>
      </c>
      <c r="G1531" t="str">
        <f>VLOOKUP(Table14[[#This Row],[menu_id]],Table2[#All],3,0)</f>
        <v>1670a5c33856</v>
      </c>
      <c r="H1531" t="str">
        <f>VLOOKUP(Table14[[#This Row],[menu_id]],Table2[#All],4,0)</f>
        <v>ffcff44b013c</v>
      </c>
      <c r="I1531">
        <f>VLOOKUP(Table14[[#This Row],[menu_id]],Table2[#All],5,0)</f>
        <v>6.25</v>
      </c>
      <c r="J1531">
        <f>VLOOKUP(Table14[[#This Row],[menu_id]],Table2[#All],6,0)</f>
        <v>10.1</v>
      </c>
      <c r="K1531" t="str">
        <f>VLOOKUP(Table14[[#This Row],[menu_id]],Table2[#All],7,0)</f>
        <v>lunch</v>
      </c>
      <c r="L1531" t="str">
        <f>VLOOKUP(Table14[[#This Row],[menu_id]],Table2[#All],8,0)</f>
        <v>Seattle</v>
      </c>
    </row>
    <row r="1532" spans="1:12" x14ac:dyDescent="0.35">
      <c r="A1532" t="s">
        <v>3124</v>
      </c>
      <c r="B1532" t="s">
        <v>375</v>
      </c>
      <c r="C1532" t="s">
        <v>9</v>
      </c>
      <c r="D1532" t="s">
        <v>530</v>
      </c>
      <c r="E1532" t="b">
        <v>1</v>
      </c>
      <c r="F1532" s="24">
        <f>VLOOKUP(Table14[[#This Row],[menu_id]],Table2[#All],2,0)</f>
        <v>43566</v>
      </c>
      <c r="G1532" t="str">
        <f>VLOOKUP(Table14[[#This Row],[menu_id]],Table2[#All],3,0)</f>
        <v>1670a5c33856</v>
      </c>
      <c r="H1532" t="str">
        <f>VLOOKUP(Table14[[#This Row],[menu_id]],Table2[#All],4,0)</f>
        <v>ffcff44b013c</v>
      </c>
      <c r="I1532">
        <f>VLOOKUP(Table14[[#This Row],[menu_id]],Table2[#All],5,0)</f>
        <v>6.25</v>
      </c>
      <c r="J1532">
        <f>VLOOKUP(Table14[[#This Row],[menu_id]],Table2[#All],6,0)</f>
        <v>10.1</v>
      </c>
      <c r="K1532" t="str">
        <f>VLOOKUP(Table14[[#This Row],[menu_id]],Table2[#All],7,0)</f>
        <v>lunch</v>
      </c>
      <c r="L1532" t="str">
        <f>VLOOKUP(Table14[[#This Row],[menu_id]],Table2[#All],8,0)</f>
        <v>Seattle</v>
      </c>
    </row>
    <row r="1533" spans="1:12" x14ac:dyDescent="0.35">
      <c r="A1533" t="s">
        <v>3125</v>
      </c>
      <c r="B1533" t="s">
        <v>162</v>
      </c>
      <c r="C1533" t="s">
        <v>9</v>
      </c>
      <c r="D1533" t="s">
        <v>2656</v>
      </c>
      <c r="E1533" t="b">
        <v>1</v>
      </c>
      <c r="F1533" s="24">
        <f>VLOOKUP(Table14[[#This Row],[menu_id]],Table2[#All],2,0)</f>
        <v>43556</v>
      </c>
      <c r="G1533" t="str">
        <f>VLOOKUP(Table14[[#This Row],[menu_id]],Table2[#All],3,0)</f>
        <v>71d6b72a3bf9</v>
      </c>
      <c r="H1533" t="str">
        <f>VLOOKUP(Table14[[#This Row],[menu_id]],Table2[#All],4,0)</f>
        <v>8d29781a8b2f</v>
      </c>
      <c r="I1533">
        <f>VLOOKUP(Table14[[#This Row],[menu_id]],Table2[#All],5,0)</f>
        <v>4.5</v>
      </c>
      <c r="J1533">
        <f>VLOOKUP(Table14[[#This Row],[menu_id]],Table2[#All],6,0)</f>
        <v>11.5</v>
      </c>
      <c r="K1533" t="str">
        <f>VLOOKUP(Table14[[#This Row],[menu_id]],Table2[#All],7,0)</f>
        <v>lunch</v>
      </c>
      <c r="L1533" t="str">
        <f>VLOOKUP(Table14[[#This Row],[menu_id]],Table2[#All],8,0)</f>
        <v>Chicago</v>
      </c>
    </row>
    <row r="1534" spans="1:12" x14ac:dyDescent="0.35">
      <c r="A1534" t="s">
        <v>3126</v>
      </c>
      <c r="B1534" t="s">
        <v>392</v>
      </c>
      <c r="C1534" t="s">
        <v>9</v>
      </c>
      <c r="D1534" t="s">
        <v>3127</v>
      </c>
      <c r="E1534" t="b">
        <v>1</v>
      </c>
      <c r="F1534" s="24">
        <f>VLOOKUP(Table14[[#This Row],[menu_id]],Table2[#All],2,0)</f>
        <v>43558</v>
      </c>
      <c r="G1534" t="str">
        <f>VLOOKUP(Table14[[#This Row],[menu_id]],Table2[#All],3,0)</f>
        <v>c596bd066504</v>
      </c>
      <c r="H1534" t="str">
        <f>VLOOKUP(Table14[[#This Row],[menu_id]],Table2[#All],4,0)</f>
        <v>dc7ee572a932</v>
      </c>
      <c r="I1534">
        <f>VLOOKUP(Table14[[#This Row],[menu_id]],Table2[#All],5,0)</f>
        <v>6.5</v>
      </c>
      <c r="J1534">
        <f>VLOOKUP(Table14[[#This Row],[menu_id]],Table2[#All],6,0)</f>
        <v>11.5</v>
      </c>
      <c r="K1534" t="str">
        <f>VLOOKUP(Table14[[#This Row],[menu_id]],Table2[#All],7,0)</f>
        <v>lunch</v>
      </c>
      <c r="L1534" t="str">
        <f>VLOOKUP(Table14[[#This Row],[menu_id]],Table2[#All],8,0)</f>
        <v>Chicago</v>
      </c>
    </row>
    <row r="1535" spans="1:12" x14ac:dyDescent="0.35">
      <c r="A1535" t="s">
        <v>3128</v>
      </c>
      <c r="B1535" t="s">
        <v>354</v>
      </c>
      <c r="C1535" t="s">
        <v>9</v>
      </c>
      <c r="D1535" t="s">
        <v>1688</v>
      </c>
      <c r="E1535" t="b">
        <v>1</v>
      </c>
      <c r="F1535" s="24">
        <f>VLOOKUP(Table14[[#This Row],[menu_id]],Table2[#All],2,0)</f>
        <v>43565</v>
      </c>
      <c r="G1535" t="str">
        <f>VLOOKUP(Table14[[#This Row],[menu_id]],Table2[#All],3,0)</f>
        <v>0f66058b9ec5</v>
      </c>
      <c r="H1535" t="str">
        <f>VLOOKUP(Table14[[#This Row],[menu_id]],Table2[#All],4,0)</f>
        <v>85aa296ddc0d</v>
      </c>
      <c r="I1535">
        <f>VLOOKUP(Table14[[#This Row],[menu_id]],Table2[#All],5,0)</f>
        <v>4</v>
      </c>
      <c r="J1535">
        <f>VLOOKUP(Table14[[#This Row],[menu_id]],Table2[#All],6,0)</f>
        <v>11.5</v>
      </c>
      <c r="K1535" t="str">
        <f>VLOOKUP(Table14[[#This Row],[menu_id]],Table2[#All],7,0)</f>
        <v>lunch</v>
      </c>
      <c r="L1535" t="str">
        <f>VLOOKUP(Table14[[#This Row],[menu_id]],Table2[#All],8,0)</f>
        <v>Chicago</v>
      </c>
    </row>
    <row r="1536" spans="1:12" x14ac:dyDescent="0.35">
      <c r="A1536" t="s">
        <v>3129</v>
      </c>
      <c r="B1536" t="s">
        <v>68</v>
      </c>
      <c r="C1536" t="s">
        <v>9</v>
      </c>
      <c r="D1536" t="s">
        <v>3130</v>
      </c>
      <c r="E1536" t="b">
        <v>1</v>
      </c>
      <c r="F1536" s="24">
        <f>VLOOKUP(Table14[[#This Row],[menu_id]],Table2[#All],2,0)</f>
        <v>43560</v>
      </c>
      <c r="G1536" t="str">
        <f>VLOOKUP(Table14[[#This Row],[menu_id]],Table2[#All],3,0)</f>
        <v>f89ec17a8f5f</v>
      </c>
      <c r="H1536" t="str">
        <f>VLOOKUP(Table14[[#This Row],[menu_id]],Table2[#All],4,0)</f>
        <v>a06b1ea8c279</v>
      </c>
      <c r="I1536">
        <f>VLOOKUP(Table14[[#This Row],[menu_id]],Table2[#All],5,0)</f>
        <v>6.8</v>
      </c>
      <c r="J1536">
        <f>VLOOKUP(Table14[[#This Row],[menu_id]],Table2[#All],6,0)</f>
        <v>10.1</v>
      </c>
      <c r="K1536" t="str">
        <f>VLOOKUP(Table14[[#This Row],[menu_id]],Table2[#All],7,0)</f>
        <v>lunch</v>
      </c>
      <c r="L1536" t="str">
        <f>VLOOKUP(Table14[[#This Row],[menu_id]],Table2[#All],8,0)</f>
        <v>Seattle</v>
      </c>
    </row>
    <row r="1537" spans="1:12" x14ac:dyDescent="0.35">
      <c r="A1537" t="s">
        <v>3131</v>
      </c>
      <c r="B1537" t="s">
        <v>199</v>
      </c>
      <c r="C1537" t="s">
        <v>9</v>
      </c>
      <c r="D1537" t="s">
        <v>3132</v>
      </c>
      <c r="E1537" t="b">
        <v>1</v>
      </c>
      <c r="F1537" s="24">
        <f>VLOOKUP(Table14[[#This Row],[menu_id]],Table2[#All],2,0)</f>
        <v>43558</v>
      </c>
      <c r="G1537" t="str">
        <f>VLOOKUP(Table14[[#This Row],[menu_id]],Table2[#All],3,0)</f>
        <v>8b77e4ce92ba</v>
      </c>
      <c r="H1537" t="str">
        <f>VLOOKUP(Table14[[#This Row],[menu_id]],Table2[#All],4,0)</f>
        <v>a969c477134f</v>
      </c>
      <c r="I1537">
        <f>VLOOKUP(Table14[[#This Row],[menu_id]],Table2[#All],5,0)</f>
        <v>11</v>
      </c>
      <c r="J1537">
        <f>VLOOKUP(Table14[[#This Row],[menu_id]],Table2[#All],6,0)</f>
        <v>11.5</v>
      </c>
      <c r="K1537" t="str">
        <f>VLOOKUP(Table14[[#This Row],[menu_id]],Table2[#All],7,0)</f>
        <v>lunch</v>
      </c>
      <c r="L1537" t="str">
        <f>VLOOKUP(Table14[[#This Row],[menu_id]],Table2[#All],8,0)</f>
        <v>Chicago</v>
      </c>
    </row>
    <row r="1538" spans="1:12" x14ac:dyDescent="0.35">
      <c r="A1538" t="s">
        <v>3133</v>
      </c>
      <c r="B1538" t="s">
        <v>72</v>
      </c>
      <c r="C1538" t="s">
        <v>9</v>
      </c>
      <c r="D1538" t="s">
        <v>496</v>
      </c>
      <c r="E1538" t="b">
        <v>1</v>
      </c>
      <c r="F1538" s="24">
        <f>VLOOKUP(Table14[[#This Row],[menu_id]],Table2[#All],2,0)</f>
        <v>43564</v>
      </c>
      <c r="G1538" t="str">
        <f>VLOOKUP(Table14[[#This Row],[menu_id]],Table2[#All],3,0)</f>
        <v>ee2605cecdb2</v>
      </c>
      <c r="H1538" t="str">
        <f>VLOOKUP(Table14[[#This Row],[menu_id]],Table2[#All],4,0)</f>
        <v>76e224451ab7</v>
      </c>
      <c r="I1538">
        <f>VLOOKUP(Table14[[#This Row],[menu_id]],Table2[#All],5,0)</f>
        <v>5.5</v>
      </c>
      <c r="J1538">
        <f>VLOOKUP(Table14[[#This Row],[menu_id]],Table2[#All],6,0)</f>
        <v>10.1</v>
      </c>
      <c r="K1538" t="str">
        <f>VLOOKUP(Table14[[#This Row],[menu_id]],Table2[#All],7,0)</f>
        <v>lunch</v>
      </c>
      <c r="L1538" t="str">
        <f>VLOOKUP(Table14[[#This Row],[menu_id]],Table2[#All],8,0)</f>
        <v>Seattle</v>
      </c>
    </row>
    <row r="1539" spans="1:12" x14ac:dyDescent="0.35">
      <c r="A1539" t="s">
        <v>3134</v>
      </c>
      <c r="B1539" t="s">
        <v>20</v>
      </c>
      <c r="C1539" t="s">
        <v>9</v>
      </c>
      <c r="D1539" t="s">
        <v>3135</v>
      </c>
      <c r="E1539" t="b">
        <v>1</v>
      </c>
      <c r="F1539" s="24">
        <f>VLOOKUP(Table14[[#This Row],[menu_id]],Table2[#All],2,0)</f>
        <v>43557</v>
      </c>
      <c r="G1539" t="str">
        <f>VLOOKUP(Table14[[#This Row],[menu_id]],Table2[#All],3,0)</f>
        <v>59c228acd21f</v>
      </c>
      <c r="H1539" t="str">
        <f>VLOOKUP(Table14[[#This Row],[menu_id]],Table2[#All],4,0)</f>
        <v>ffcff44b013c</v>
      </c>
      <c r="I1539">
        <f>VLOOKUP(Table14[[#This Row],[menu_id]],Table2[#All],5,0)</f>
        <v>5.25</v>
      </c>
      <c r="J1539">
        <f>VLOOKUP(Table14[[#This Row],[menu_id]],Table2[#All],6,0)</f>
        <v>10.1</v>
      </c>
      <c r="K1539" t="str">
        <f>VLOOKUP(Table14[[#This Row],[menu_id]],Table2[#All],7,0)</f>
        <v>lunch</v>
      </c>
      <c r="L1539" t="str">
        <f>VLOOKUP(Table14[[#This Row],[menu_id]],Table2[#All],8,0)</f>
        <v>Seattle</v>
      </c>
    </row>
    <row r="1540" spans="1:12" x14ac:dyDescent="0.35">
      <c r="A1540" t="s">
        <v>3136</v>
      </c>
      <c r="B1540" t="s">
        <v>8</v>
      </c>
      <c r="C1540" t="s">
        <v>9</v>
      </c>
      <c r="D1540" t="s">
        <v>3137</v>
      </c>
      <c r="E1540" t="b">
        <v>1</v>
      </c>
      <c r="F1540" s="24">
        <f>VLOOKUP(Table14[[#This Row],[menu_id]],Table2[#All],2,0)</f>
        <v>43566</v>
      </c>
      <c r="G1540" t="str">
        <f>VLOOKUP(Table14[[#This Row],[menu_id]],Table2[#All],3,0)</f>
        <v>e40c412711c8</v>
      </c>
      <c r="H1540" t="str">
        <f>VLOOKUP(Table14[[#This Row],[menu_id]],Table2[#All],4,0)</f>
        <v>af725ef93704</v>
      </c>
      <c r="I1540">
        <f>VLOOKUP(Table14[[#This Row],[menu_id]],Table2[#All],5,0)</f>
        <v>5.5</v>
      </c>
      <c r="J1540">
        <f>VLOOKUP(Table14[[#This Row],[menu_id]],Table2[#All],6,0)</f>
        <v>10.1</v>
      </c>
      <c r="K1540" t="str">
        <f>VLOOKUP(Table14[[#This Row],[menu_id]],Table2[#All],7,0)</f>
        <v>lunch</v>
      </c>
      <c r="L1540" t="str">
        <f>VLOOKUP(Table14[[#This Row],[menu_id]],Table2[#All],8,0)</f>
        <v>Seattle</v>
      </c>
    </row>
    <row r="1541" spans="1:12" x14ac:dyDescent="0.35">
      <c r="A1541" t="s">
        <v>3138</v>
      </c>
      <c r="B1541" t="s">
        <v>392</v>
      </c>
      <c r="C1541" t="s">
        <v>9</v>
      </c>
      <c r="D1541" t="s">
        <v>3139</v>
      </c>
      <c r="E1541" t="b">
        <v>1</v>
      </c>
      <c r="F1541" s="24">
        <f>VLOOKUP(Table14[[#This Row],[menu_id]],Table2[#All],2,0)</f>
        <v>43558</v>
      </c>
      <c r="G1541" t="str">
        <f>VLOOKUP(Table14[[#This Row],[menu_id]],Table2[#All],3,0)</f>
        <v>c596bd066504</v>
      </c>
      <c r="H1541" t="str">
        <f>VLOOKUP(Table14[[#This Row],[menu_id]],Table2[#All],4,0)</f>
        <v>dc7ee572a932</v>
      </c>
      <c r="I1541">
        <f>VLOOKUP(Table14[[#This Row],[menu_id]],Table2[#All],5,0)</f>
        <v>6.5</v>
      </c>
      <c r="J1541">
        <f>VLOOKUP(Table14[[#This Row],[menu_id]],Table2[#All],6,0)</f>
        <v>11.5</v>
      </c>
      <c r="K1541" t="str">
        <f>VLOOKUP(Table14[[#This Row],[menu_id]],Table2[#All],7,0)</f>
        <v>lunch</v>
      </c>
      <c r="L1541" t="str">
        <f>VLOOKUP(Table14[[#This Row],[menu_id]],Table2[#All],8,0)</f>
        <v>Chicago</v>
      </c>
    </row>
    <row r="1542" spans="1:12" x14ac:dyDescent="0.35">
      <c r="A1542" t="s">
        <v>3140</v>
      </c>
      <c r="B1542" t="s">
        <v>139</v>
      </c>
      <c r="C1542" t="s">
        <v>9</v>
      </c>
      <c r="D1542" t="s">
        <v>3141</v>
      </c>
      <c r="E1542" t="b">
        <v>1</v>
      </c>
      <c r="F1542" s="24">
        <f>VLOOKUP(Table14[[#This Row],[menu_id]],Table2[#All],2,0)</f>
        <v>43556</v>
      </c>
      <c r="G1542" t="str">
        <f>VLOOKUP(Table14[[#This Row],[menu_id]],Table2[#All],3,0)</f>
        <v>9adf6d17e5a9</v>
      </c>
      <c r="H1542" t="str">
        <f>VLOOKUP(Table14[[#This Row],[menu_id]],Table2[#All],4,0)</f>
        <v>ad304fb4f951</v>
      </c>
      <c r="I1542">
        <f>VLOOKUP(Table14[[#This Row],[menu_id]],Table2[#All],5,0)</f>
        <v>6.25</v>
      </c>
      <c r="J1542">
        <f>VLOOKUP(Table14[[#This Row],[menu_id]],Table2[#All],6,0)</f>
        <v>10.1</v>
      </c>
      <c r="K1542" t="str">
        <f>VLOOKUP(Table14[[#This Row],[menu_id]],Table2[#All],7,0)</f>
        <v>lunch</v>
      </c>
      <c r="L1542" t="str">
        <f>VLOOKUP(Table14[[#This Row],[menu_id]],Table2[#All],8,0)</f>
        <v>Seattle</v>
      </c>
    </row>
    <row r="1543" spans="1:12" x14ac:dyDescent="0.35">
      <c r="A1543" t="s">
        <v>3142</v>
      </c>
      <c r="B1543" t="s">
        <v>346</v>
      </c>
      <c r="C1543" t="s">
        <v>9</v>
      </c>
      <c r="D1543" t="s">
        <v>3143</v>
      </c>
      <c r="E1543" t="b">
        <v>1</v>
      </c>
      <c r="F1543" s="24">
        <f>VLOOKUP(Table14[[#This Row],[menu_id]],Table2[#All],2,0)</f>
        <v>43564</v>
      </c>
      <c r="G1543" t="str">
        <f>VLOOKUP(Table14[[#This Row],[menu_id]],Table2[#All],3,0)</f>
        <v>e310c04649e0</v>
      </c>
      <c r="H1543" t="str">
        <f>VLOOKUP(Table14[[#This Row],[menu_id]],Table2[#All],4,0)</f>
        <v>340fb85a346c</v>
      </c>
      <c r="I1543">
        <f>VLOOKUP(Table14[[#This Row],[menu_id]],Table2[#All],5,0)</f>
        <v>5.8</v>
      </c>
      <c r="J1543">
        <f>VLOOKUP(Table14[[#This Row],[menu_id]],Table2[#All],6,0)</f>
        <v>10.1</v>
      </c>
      <c r="K1543" t="str">
        <f>VLOOKUP(Table14[[#This Row],[menu_id]],Table2[#All],7,0)</f>
        <v>lunch</v>
      </c>
      <c r="L1543" t="str">
        <f>VLOOKUP(Table14[[#This Row],[menu_id]],Table2[#All],8,0)</f>
        <v>Seattle</v>
      </c>
    </row>
    <row r="1544" spans="1:12" x14ac:dyDescent="0.35">
      <c r="A1544" t="s">
        <v>3144</v>
      </c>
      <c r="B1544" t="s">
        <v>552</v>
      </c>
      <c r="C1544" t="s">
        <v>9</v>
      </c>
      <c r="D1544" t="s">
        <v>3145</v>
      </c>
      <c r="E1544" t="b">
        <v>1</v>
      </c>
      <c r="F1544" s="24">
        <f>VLOOKUP(Table14[[#This Row],[menu_id]],Table2[#All],2,0)</f>
        <v>43560</v>
      </c>
      <c r="G1544" t="str">
        <f>VLOOKUP(Table14[[#This Row],[menu_id]],Table2[#All],3,0)</f>
        <v>a65e92d53f62</v>
      </c>
      <c r="H1544" t="str">
        <f>VLOOKUP(Table14[[#This Row],[menu_id]],Table2[#All],4,0)</f>
        <v>1134b2882b2e</v>
      </c>
      <c r="I1544">
        <f>VLOOKUP(Table14[[#This Row],[menu_id]],Table2[#All],5,0)</f>
        <v>5.25</v>
      </c>
      <c r="J1544">
        <f>VLOOKUP(Table14[[#This Row],[menu_id]],Table2[#All],6,0)</f>
        <v>10.1</v>
      </c>
      <c r="K1544" t="str">
        <f>VLOOKUP(Table14[[#This Row],[menu_id]],Table2[#All],7,0)</f>
        <v>lunch</v>
      </c>
      <c r="L1544" t="str">
        <f>VLOOKUP(Table14[[#This Row],[menu_id]],Table2[#All],8,0)</f>
        <v>Seattle</v>
      </c>
    </row>
    <row r="1545" spans="1:12" x14ac:dyDescent="0.35">
      <c r="A1545" t="s">
        <v>3146</v>
      </c>
      <c r="B1545" t="s">
        <v>211</v>
      </c>
      <c r="C1545" t="s">
        <v>9</v>
      </c>
      <c r="D1545" t="s">
        <v>3147</v>
      </c>
      <c r="E1545" t="b">
        <v>1</v>
      </c>
      <c r="F1545" s="24">
        <f>VLOOKUP(Table14[[#This Row],[menu_id]],Table2[#All],2,0)</f>
        <v>43564</v>
      </c>
      <c r="G1545" t="str">
        <f>VLOOKUP(Table14[[#This Row],[menu_id]],Table2[#All],3,0)</f>
        <v>8c02e5587b5b</v>
      </c>
      <c r="H1545" t="str">
        <f>VLOOKUP(Table14[[#This Row],[menu_id]],Table2[#All],4,0)</f>
        <v>034156a10a72</v>
      </c>
      <c r="I1545">
        <f>VLOOKUP(Table14[[#This Row],[menu_id]],Table2[#All],5,0)</f>
        <v>5.15</v>
      </c>
      <c r="J1545">
        <f>VLOOKUP(Table14[[#This Row],[menu_id]],Table2[#All],6,0)</f>
        <v>11.5</v>
      </c>
      <c r="K1545" t="str">
        <f>VLOOKUP(Table14[[#This Row],[menu_id]],Table2[#All],7,0)</f>
        <v>lunch</v>
      </c>
      <c r="L1545" t="str">
        <f>VLOOKUP(Table14[[#This Row],[menu_id]],Table2[#All],8,0)</f>
        <v>Chicago</v>
      </c>
    </row>
    <row r="1546" spans="1:12" x14ac:dyDescent="0.35">
      <c r="A1546" t="s">
        <v>3148</v>
      </c>
      <c r="B1546" t="s">
        <v>100</v>
      </c>
      <c r="C1546" t="s">
        <v>9</v>
      </c>
      <c r="D1546" t="s">
        <v>3149</v>
      </c>
      <c r="E1546" t="b">
        <v>1</v>
      </c>
      <c r="F1546" s="24">
        <f>VLOOKUP(Table14[[#This Row],[menu_id]],Table2[#All],2,0)</f>
        <v>43564</v>
      </c>
      <c r="G1546" t="str">
        <f>VLOOKUP(Table14[[#This Row],[menu_id]],Table2[#All],3,0)</f>
        <v>d0e4efc702e0</v>
      </c>
      <c r="H1546" t="str">
        <f>VLOOKUP(Table14[[#This Row],[menu_id]],Table2[#All],4,0)</f>
        <v>8cab6275ddb5</v>
      </c>
      <c r="I1546">
        <f>VLOOKUP(Table14[[#This Row],[menu_id]],Table2[#All],5,0)</f>
        <v>5.75</v>
      </c>
      <c r="J1546">
        <f>VLOOKUP(Table14[[#This Row],[menu_id]],Table2[#All],6,0)</f>
        <v>11.5</v>
      </c>
      <c r="K1546" t="str">
        <f>VLOOKUP(Table14[[#This Row],[menu_id]],Table2[#All],7,0)</f>
        <v>lunch</v>
      </c>
      <c r="L1546" t="str">
        <f>VLOOKUP(Table14[[#This Row],[menu_id]],Table2[#All],8,0)</f>
        <v>Chicago</v>
      </c>
    </row>
    <row r="1547" spans="1:12" x14ac:dyDescent="0.35">
      <c r="A1547" t="s">
        <v>3150</v>
      </c>
      <c r="B1547" t="s">
        <v>650</v>
      </c>
      <c r="C1547" t="s">
        <v>9</v>
      </c>
      <c r="D1547" t="s">
        <v>3151</v>
      </c>
      <c r="E1547" t="b">
        <v>1</v>
      </c>
      <c r="F1547" s="24">
        <f>VLOOKUP(Table14[[#This Row],[menu_id]],Table2[#All],2,0)</f>
        <v>43559</v>
      </c>
      <c r="G1547" t="str">
        <f>VLOOKUP(Table14[[#This Row],[menu_id]],Table2[#All],3,0)</f>
        <v>08c6b815d4d7</v>
      </c>
      <c r="H1547" t="str">
        <f>VLOOKUP(Table14[[#This Row],[menu_id]],Table2[#All],4,0)</f>
        <v>1111f5e5308d</v>
      </c>
      <c r="I1547">
        <f>VLOOKUP(Table14[[#This Row],[menu_id]],Table2[#All],5,0)</f>
        <v>5</v>
      </c>
      <c r="J1547">
        <f>VLOOKUP(Table14[[#This Row],[menu_id]],Table2[#All],6,0)</f>
        <v>10.1</v>
      </c>
      <c r="K1547" t="str">
        <f>VLOOKUP(Table14[[#This Row],[menu_id]],Table2[#All],7,0)</f>
        <v>lunch</v>
      </c>
      <c r="L1547" t="str">
        <f>VLOOKUP(Table14[[#This Row],[menu_id]],Table2[#All],8,0)</f>
        <v>Seattle</v>
      </c>
    </row>
    <row r="1548" spans="1:12" x14ac:dyDescent="0.35">
      <c r="A1548" t="s">
        <v>3152</v>
      </c>
      <c r="B1548" t="s">
        <v>336</v>
      </c>
      <c r="C1548" t="s">
        <v>9</v>
      </c>
      <c r="D1548" t="s">
        <v>2948</v>
      </c>
      <c r="E1548" t="b">
        <v>1</v>
      </c>
      <c r="F1548" s="24">
        <f>VLOOKUP(Table14[[#This Row],[menu_id]],Table2[#All],2,0)</f>
        <v>43556</v>
      </c>
      <c r="G1548" t="str">
        <f>VLOOKUP(Table14[[#This Row],[menu_id]],Table2[#All],3,0)</f>
        <v>41cbd225a772</v>
      </c>
      <c r="H1548" t="str">
        <f>VLOOKUP(Table14[[#This Row],[menu_id]],Table2[#All],4,0)</f>
        <v>b2ef540e3dbe</v>
      </c>
      <c r="I1548">
        <f>VLOOKUP(Table14[[#This Row],[menu_id]],Table2[#All],5,0)</f>
        <v>6.8</v>
      </c>
      <c r="J1548">
        <f>VLOOKUP(Table14[[#This Row],[menu_id]],Table2[#All],6,0)</f>
        <v>10.1</v>
      </c>
      <c r="K1548" t="str">
        <f>VLOOKUP(Table14[[#This Row],[menu_id]],Table2[#All],7,0)</f>
        <v>lunch</v>
      </c>
      <c r="L1548" t="str">
        <f>VLOOKUP(Table14[[#This Row],[menu_id]],Table2[#All],8,0)</f>
        <v>Seattle</v>
      </c>
    </row>
    <row r="1549" spans="1:12" x14ac:dyDescent="0.35">
      <c r="A1549" t="s">
        <v>3153</v>
      </c>
      <c r="B1549" t="s">
        <v>627</v>
      </c>
      <c r="C1549" t="s">
        <v>9</v>
      </c>
      <c r="D1549" t="s">
        <v>3154</v>
      </c>
      <c r="E1549" t="b">
        <v>1</v>
      </c>
      <c r="F1549" s="24">
        <f>VLOOKUP(Table14[[#This Row],[menu_id]],Table2[#All],2,0)</f>
        <v>43566</v>
      </c>
      <c r="G1549" t="str">
        <f>VLOOKUP(Table14[[#This Row],[menu_id]],Table2[#All],3,0)</f>
        <v>fbeaeb353aa6</v>
      </c>
      <c r="H1549" t="str">
        <f>VLOOKUP(Table14[[#This Row],[menu_id]],Table2[#All],4,0)</f>
        <v>bedb51313ab5</v>
      </c>
      <c r="I1549">
        <f>VLOOKUP(Table14[[#This Row],[menu_id]],Table2[#All],5,0)</f>
        <v>5</v>
      </c>
      <c r="J1549">
        <f>VLOOKUP(Table14[[#This Row],[menu_id]],Table2[#All],6,0)</f>
        <v>11.5</v>
      </c>
      <c r="K1549" t="str">
        <f>VLOOKUP(Table14[[#This Row],[menu_id]],Table2[#All],7,0)</f>
        <v>lunch</v>
      </c>
      <c r="L1549" t="str">
        <f>VLOOKUP(Table14[[#This Row],[menu_id]],Table2[#All],8,0)</f>
        <v>Chicago</v>
      </c>
    </row>
    <row r="1550" spans="1:12" x14ac:dyDescent="0.35">
      <c r="A1550" t="s">
        <v>3155</v>
      </c>
      <c r="B1550" t="s">
        <v>29</v>
      </c>
      <c r="C1550" t="s">
        <v>9</v>
      </c>
      <c r="D1550" t="s">
        <v>2960</v>
      </c>
      <c r="E1550" t="b">
        <v>1</v>
      </c>
      <c r="F1550" s="24">
        <f>VLOOKUP(Table14[[#This Row],[menu_id]],Table2[#All],2,0)</f>
        <v>43559</v>
      </c>
      <c r="G1550" t="str">
        <f>VLOOKUP(Table14[[#This Row],[menu_id]],Table2[#All],3,0)</f>
        <v>df94eb67fff2</v>
      </c>
      <c r="H1550" t="str">
        <f>VLOOKUP(Table14[[#This Row],[menu_id]],Table2[#All],4,0)</f>
        <v>64216152ce0a</v>
      </c>
      <c r="I1550">
        <f>VLOOKUP(Table14[[#This Row],[menu_id]],Table2[#All],5,0)</f>
        <v>6</v>
      </c>
      <c r="J1550">
        <f>VLOOKUP(Table14[[#This Row],[menu_id]],Table2[#All],6,0)</f>
        <v>11.5</v>
      </c>
      <c r="K1550" t="str">
        <f>VLOOKUP(Table14[[#This Row],[menu_id]],Table2[#All],7,0)</f>
        <v>lunch</v>
      </c>
      <c r="L1550" t="str">
        <f>VLOOKUP(Table14[[#This Row],[menu_id]],Table2[#All],8,0)</f>
        <v>Chicago</v>
      </c>
    </row>
    <row r="1551" spans="1:12" x14ac:dyDescent="0.35">
      <c r="A1551" t="s">
        <v>3156</v>
      </c>
      <c r="B1551" t="s">
        <v>289</v>
      </c>
      <c r="C1551" t="s">
        <v>9</v>
      </c>
      <c r="D1551" t="s">
        <v>3157</v>
      </c>
      <c r="E1551" t="b">
        <v>1</v>
      </c>
      <c r="F1551" s="24">
        <f>VLOOKUP(Table14[[#This Row],[menu_id]],Table2[#All],2,0)</f>
        <v>43564</v>
      </c>
      <c r="G1551" t="str">
        <f>VLOOKUP(Table14[[#This Row],[menu_id]],Table2[#All],3,0)</f>
        <v>69ed976fd1ca</v>
      </c>
      <c r="H1551" t="str">
        <f>VLOOKUP(Table14[[#This Row],[menu_id]],Table2[#All],4,0)</f>
        <v>9b76fd08aabf</v>
      </c>
      <c r="I1551">
        <f>VLOOKUP(Table14[[#This Row],[menu_id]],Table2[#All],5,0)</f>
        <v>6.64</v>
      </c>
      <c r="J1551">
        <f>VLOOKUP(Table14[[#This Row],[menu_id]],Table2[#All],6,0)</f>
        <v>11.5</v>
      </c>
      <c r="K1551" t="str">
        <f>VLOOKUP(Table14[[#This Row],[menu_id]],Table2[#All],7,0)</f>
        <v>lunch</v>
      </c>
      <c r="L1551" t="str">
        <f>VLOOKUP(Table14[[#This Row],[menu_id]],Table2[#All],8,0)</f>
        <v>Chicago</v>
      </c>
    </row>
    <row r="1552" spans="1:12" x14ac:dyDescent="0.35">
      <c r="A1552" t="s">
        <v>3158</v>
      </c>
      <c r="B1552" t="s">
        <v>91</v>
      </c>
      <c r="C1552" t="s">
        <v>9</v>
      </c>
      <c r="D1552" t="s">
        <v>3159</v>
      </c>
      <c r="E1552" t="b">
        <v>1</v>
      </c>
      <c r="F1552" s="24">
        <f>VLOOKUP(Table14[[#This Row],[menu_id]],Table2[#All],2,0)</f>
        <v>43557</v>
      </c>
      <c r="G1552" t="str">
        <f>VLOOKUP(Table14[[#This Row],[menu_id]],Table2[#All],3,0)</f>
        <v>d74b38211905</v>
      </c>
      <c r="H1552" t="str">
        <f>VLOOKUP(Table14[[#This Row],[menu_id]],Table2[#All],4,0)</f>
        <v>063beecf1419</v>
      </c>
      <c r="I1552">
        <f>VLOOKUP(Table14[[#This Row],[menu_id]],Table2[#All],5,0)</f>
        <v>10.050000000000001</v>
      </c>
      <c r="J1552">
        <f>VLOOKUP(Table14[[#This Row],[menu_id]],Table2[#All],6,0)</f>
        <v>11.5</v>
      </c>
      <c r="K1552" t="str">
        <f>VLOOKUP(Table14[[#This Row],[menu_id]],Table2[#All],7,0)</f>
        <v>lunch</v>
      </c>
      <c r="L1552" t="str">
        <f>VLOOKUP(Table14[[#This Row],[menu_id]],Table2[#All],8,0)</f>
        <v>Chicago</v>
      </c>
    </row>
    <row r="1553" spans="1:12" x14ac:dyDescent="0.35">
      <c r="A1553" t="s">
        <v>3160</v>
      </c>
      <c r="B1553" t="s">
        <v>202</v>
      </c>
      <c r="C1553" t="s">
        <v>9</v>
      </c>
      <c r="D1553" t="s">
        <v>55</v>
      </c>
      <c r="E1553" t="b">
        <v>1</v>
      </c>
      <c r="F1553" s="24">
        <f>VLOOKUP(Table14[[#This Row],[menu_id]],Table2[#All],2,0)</f>
        <v>43563</v>
      </c>
      <c r="G1553" t="str">
        <f>VLOOKUP(Table14[[#This Row],[menu_id]],Table2[#All],3,0)</f>
        <v>edfff5bf01fa</v>
      </c>
      <c r="H1553" t="str">
        <f>VLOOKUP(Table14[[#This Row],[menu_id]],Table2[#All],4,0)</f>
        <v>8537e1327cdb</v>
      </c>
      <c r="I1553">
        <f>VLOOKUP(Table14[[#This Row],[menu_id]],Table2[#All],5,0)</f>
        <v>4.95</v>
      </c>
      <c r="J1553">
        <f>VLOOKUP(Table14[[#This Row],[menu_id]],Table2[#All],6,0)</f>
        <v>10.1</v>
      </c>
      <c r="K1553" t="str">
        <f>VLOOKUP(Table14[[#This Row],[menu_id]],Table2[#All],7,0)</f>
        <v>lunch</v>
      </c>
      <c r="L1553" t="str">
        <f>VLOOKUP(Table14[[#This Row],[menu_id]],Table2[#All],8,0)</f>
        <v>Seattle</v>
      </c>
    </row>
    <row r="1554" spans="1:12" x14ac:dyDescent="0.35">
      <c r="A1554" t="s">
        <v>3161</v>
      </c>
      <c r="B1554" t="s">
        <v>175</v>
      </c>
      <c r="C1554" t="s">
        <v>9</v>
      </c>
      <c r="D1554" t="s">
        <v>3162</v>
      </c>
      <c r="E1554" t="b">
        <v>1</v>
      </c>
      <c r="F1554" s="24">
        <f>VLOOKUP(Table14[[#This Row],[menu_id]],Table2[#All],2,0)</f>
        <v>43556</v>
      </c>
      <c r="G1554" t="str">
        <f>VLOOKUP(Table14[[#This Row],[menu_id]],Table2[#All],3,0)</f>
        <v>aea08a81b9f2</v>
      </c>
      <c r="H1554" t="str">
        <f>VLOOKUP(Table14[[#This Row],[menu_id]],Table2[#All],4,0)</f>
        <v>a969c477134f</v>
      </c>
      <c r="I1554">
        <f>VLOOKUP(Table14[[#This Row],[menu_id]],Table2[#All],5,0)</f>
        <v>11</v>
      </c>
      <c r="J1554">
        <f>VLOOKUP(Table14[[#This Row],[menu_id]],Table2[#All],6,0)</f>
        <v>11.5</v>
      </c>
      <c r="K1554" t="str">
        <f>VLOOKUP(Table14[[#This Row],[menu_id]],Table2[#All],7,0)</f>
        <v>lunch</v>
      </c>
      <c r="L1554" t="str">
        <f>VLOOKUP(Table14[[#This Row],[menu_id]],Table2[#All],8,0)</f>
        <v>Chicago</v>
      </c>
    </row>
    <row r="1555" spans="1:12" x14ac:dyDescent="0.35">
      <c r="A1555" t="s">
        <v>3163</v>
      </c>
      <c r="B1555" t="s">
        <v>86</v>
      </c>
      <c r="C1555" t="s">
        <v>9</v>
      </c>
      <c r="D1555" t="s">
        <v>3164</v>
      </c>
      <c r="E1555" t="b">
        <v>1</v>
      </c>
      <c r="F1555" s="24">
        <f>VLOOKUP(Table14[[#This Row],[menu_id]],Table2[#All],2,0)</f>
        <v>43560</v>
      </c>
      <c r="G1555" t="str">
        <f>VLOOKUP(Table14[[#This Row],[menu_id]],Table2[#All],3,0)</f>
        <v>1def3455f809</v>
      </c>
      <c r="H1555" t="str">
        <f>VLOOKUP(Table14[[#This Row],[menu_id]],Table2[#All],4,0)</f>
        <v>2a11908c23df</v>
      </c>
      <c r="I1555">
        <f>VLOOKUP(Table14[[#This Row],[menu_id]],Table2[#All],5,0)</f>
        <v>6</v>
      </c>
      <c r="J1555">
        <f>VLOOKUP(Table14[[#This Row],[menu_id]],Table2[#All],6,0)</f>
        <v>10.1</v>
      </c>
      <c r="K1555" t="str">
        <f>VLOOKUP(Table14[[#This Row],[menu_id]],Table2[#All],7,0)</f>
        <v>lunch</v>
      </c>
      <c r="L1555" t="str">
        <f>VLOOKUP(Table14[[#This Row],[menu_id]],Table2[#All],8,0)</f>
        <v>Seattle</v>
      </c>
    </row>
    <row r="1556" spans="1:12" x14ac:dyDescent="0.35">
      <c r="A1556" t="s">
        <v>3165</v>
      </c>
      <c r="B1556" t="s">
        <v>351</v>
      </c>
      <c r="C1556" t="s">
        <v>9</v>
      </c>
      <c r="D1556" t="s">
        <v>994</v>
      </c>
      <c r="E1556" t="b">
        <v>1</v>
      </c>
      <c r="F1556" s="24">
        <f>VLOOKUP(Table14[[#This Row],[menu_id]],Table2[#All],2,0)</f>
        <v>43558</v>
      </c>
      <c r="G1556" t="str">
        <f>VLOOKUP(Table14[[#This Row],[menu_id]],Table2[#All],3,0)</f>
        <v>68077af5e4f1</v>
      </c>
      <c r="H1556" t="str">
        <f>VLOOKUP(Table14[[#This Row],[menu_id]],Table2[#All],4,0)</f>
        <v>33da060b427a</v>
      </c>
      <c r="I1556">
        <f>VLOOKUP(Table14[[#This Row],[menu_id]],Table2[#All],5,0)</f>
        <v>5.75</v>
      </c>
      <c r="J1556">
        <f>VLOOKUP(Table14[[#This Row],[menu_id]],Table2[#All],6,0)</f>
        <v>10.1</v>
      </c>
      <c r="K1556" t="str">
        <f>VLOOKUP(Table14[[#This Row],[menu_id]],Table2[#All],7,0)</f>
        <v>lunch</v>
      </c>
      <c r="L1556" t="str">
        <f>VLOOKUP(Table14[[#This Row],[menu_id]],Table2[#All],8,0)</f>
        <v>Seattle</v>
      </c>
    </row>
    <row r="1557" spans="1:12" x14ac:dyDescent="0.35">
      <c r="A1557" t="s">
        <v>3166</v>
      </c>
      <c r="B1557" t="s">
        <v>627</v>
      </c>
      <c r="C1557" t="s">
        <v>9</v>
      </c>
      <c r="D1557" t="s">
        <v>3167</v>
      </c>
      <c r="E1557" t="b">
        <v>1</v>
      </c>
      <c r="F1557" s="24">
        <f>VLOOKUP(Table14[[#This Row],[menu_id]],Table2[#All],2,0)</f>
        <v>43566</v>
      </c>
      <c r="G1557" t="str">
        <f>VLOOKUP(Table14[[#This Row],[menu_id]],Table2[#All],3,0)</f>
        <v>fbeaeb353aa6</v>
      </c>
      <c r="H1557" t="str">
        <f>VLOOKUP(Table14[[#This Row],[menu_id]],Table2[#All],4,0)</f>
        <v>bedb51313ab5</v>
      </c>
      <c r="I1557">
        <f>VLOOKUP(Table14[[#This Row],[menu_id]],Table2[#All],5,0)</f>
        <v>5</v>
      </c>
      <c r="J1557">
        <f>VLOOKUP(Table14[[#This Row],[menu_id]],Table2[#All],6,0)</f>
        <v>11.5</v>
      </c>
      <c r="K1557" t="str">
        <f>VLOOKUP(Table14[[#This Row],[menu_id]],Table2[#All],7,0)</f>
        <v>lunch</v>
      </c>
      <c r="L1557" t="str">
        <f>VLOOKUP(Table14[[#This Row],[menu_id]],Table2[#All],8,0)</f>
        <v>Chicago</v>
      </c>
    </row>
    <row r="1558" spans="1:12" x14ac:dyDescent="0.35">
      <c r="A1558" t="s">
        <v>3168</v>
      </c>
      <c r="B1558" t="s">
        <v>202</v>
      </c>
      <c r="C1558" t="s">
        <v>9</v>
      </c>
      <c r="D1558" t="s">
        <v>3169</v>
      </c>
      <c r="E1558" t="b">
        <v>1</v>
      </c>
      <c r="F1558" s="24">
        <f>VLOOKUP(Table14[[#This Row],[menu_id]],Table2[#All],2,0)</f>
        <v>43563</v>
      </c>
      <c r="G1558" t="str">
        <f>VLOOKUP(Table14[[#This Row],[menu_id]],Table2[#All],3,0)</f>
        <v>edfff5bf01fa</v>
      </c>
      <c r="H1558" t="str">
        <f>VLOOKUP(Table14[[#This Row],[menu_id]],Table2[#All],4,0)</f>
        <v>8537e1327cdb</v>
      </c>
      <c r="I1558">
        <f>VLOOKUP(Table14[[#This Row],[menu_id]],Table2[#All],5,0)</f>
        <v>4.95</v>
      </c>
      <c r="J1558">
        <f>VLOOKUP(Table14[[#This Row],[menu_id]],Table2[#All],6,0)</f>
        <v>10.1</v>
      </c>
      <c r="K1558" t="str">
        <f>VLOOKUP(Table14[[#This Row],[menu_id]],Table2[#All],7,0)</f>
        <v>lunch</v>
      </c>
      <c r="L1558" t="str">
        <f>VLOOKUP(Table14[[#This Row],[menu_id]],Table2[#All],8,0)</f>
        <v>Seattle</v>
      </c>
    </row>
    <row r="1559" spans="1:12" x14ac:dyDescent="0.35">
      <c r="A1559" t="s">
        <v>3170</v>
      </c>
      <c r="B1559" t="s">
        <v>100</v>
      </c>
      <c r="C1559" t="s">
        <v>9</v>
      </c>
      <c r="D1559" t="s">
        <v>3171</v>
      </c>
      <c r="E1559" t="b">
        <v>1</v>
      </c>
      <c r="F1559" s="24">
        <f>VLOOKUP(Table14[[#This Row],[menu_id]],Table2[#All],2,0)</f>
        <v>43564</v>
      </c>
      <c r="G1559" t="str">
        <f>VLOOKUP(Table14[[#This Row],[menu_id]],Table2[#All],3,0)</f>
        <v>d0e4efc702e0</v>
      </c>
      <c r="H1559" t="str">
        <f>VLOOKUP(Table14[[#This Row],[menu_id]],Table2[#All],4,0)</f>
        <v>8cab6275ddb5</v>
      </c>
      <c r="I1559">
        <f>VLOOKUP(Table14[[#This Row],[menu_id]],Table2[#All],5,0)</f>
        <v>5.75</v>
      </c>
      <c r="J1559">
        <f>VLOOKUP(Table14[[#This Row],[menu_id]],Table2[#All],6,0)</f>
        <v>11.5</v>
      </c>
      <c r="K1559" t="str">
        <f>VLOOKUP(Table14[[#This Row],[menu_id]],Table2[#All],7,0)</f>
        <v>lunch</v>
      </c>
      <c r="L1559" t="str">
        <f>VLOOKUP(Table14[[#This Row],[menu_id]],Table2[#All],8,0)</f>
        <v>Chicago</v>
      </c>
    </row>
    <row r="1560" spans="1:12" x14ac:dyDescent="0.35">
      <c r="A1560" t="s">
        <v>3172</v>
      </c>
      <c r="B1560" t="s">
        <v>241</v>
      </c>
      <c r="C1560" t="s">
        <v>9</v>
      </c>
      <c r="D1560" t="s">
        <v>87</v>
      </c>
      <c r="E1560" t="b">
        <v>1</v>
      </c>
      <c r="F1560" s="24">
        <f>VLOOKUP(Table14[[#This Row],[menu_id]],Table2[#All],2,0)</f>
        <v>43559</v>
      </c>
      <c r="G1560" t="str">
        <f>VLOOKUP(Table14[[#This Row],[menu_id]],Table2[#All],3,0)</f>
        <v>bd6c55a7113c</v>
      </c>
      <c r="H1560" t="str">
        <f>VLOOKUP(Table14[[#This Row],[menu_id]],Table2[#All],4,0)</f>
        <v>32524ba7065d</v>
      </c>
      <c r="I1560">
        <f>VLOOKUP(Table14[[#This Row],[menu_id]],Table2[#All],5,0)</f>
        <v>5.7</v>
      </c>
      <c r="J1560">
        <f>VLOOKUP(Table14[[#This Row],[menu_id]],Table2[#All],6,0)</f>
        <v>10.1</v>
      </c>
      <c r="K1560" t="str">
        <f>VLOOKUP(Table14[[#This Row],[menu_id]],Table2[#All],7,0)</f>
        <v>lunch</v>
      </c>
      <c r="L1560" t="str">
        <f>VLOOKUP(Table14[[#This Row],[menu_id]],Table2[#All],8,0)</f>
        <v>Seattle</v>
      </c>
    </row>
    <row r="1561" spans="1:12" x14ac:dyDescent="0.35">
      <c r="A1561" t="s">
        <v>3173</v>
      </c>
      <c r="B1561" t="s">
        <v>26</v>
      </c>
      <c r="C1561" t="s">
        <v>9</v>
      </c>
      <c r="D1561" t="s">
        <v>3174</v>
      </c>
      <c r="E1561" t="b">
        <v>1</v>
      </c>
      <c r="F1561" s="24">
        <f>VLOOKUP(Table14[[#This Row],[menu_id]],Table2[#All],2,0)</f>
        <v>43563</v>
      </c>
      <c r="G1561" t="str">
        <f>VLOOKUP(Table14[[#This Row],[menu_id]],Table2[#All],3,0)</f>
        <v>98ed9d442731</v>
      </c>
      <c r="H1561" t="str">
        <f>VLOOKUP(Table14[[#This Row],[menu_id]],Table2[#All],4,0)</f>
        <v>d6f74fb09f9d</v>
      </c>
      <c r="I1561">
        <f>VLOOKUP(Table14[[#This Row],[menu_id]],Table2[#All],5,0)</f>
        <v>7.5</v>
      </c>
      <c r="J1561">
        <f>VLOOKUP(Table14[[#This Row],[menu_id]],Table2[#All],6,0)</f>
        <v>11.5</v>
      </c>
      <c r="K1561" t="str">
        <f>VLOOKUP(Table14[[#This Row],[menu_id]],Table2[#All],7,0)</f>
        <v>lunch</v>
      </c>
      <c r="L1561" t="str">
        <f>VLOOKUP(Table14[[#This Row],[menu_id]],Table2[#All],8,0)</f>
        <v>Chicago</v>
      </c>
    </row>
    <row r="1562" spans="1:12" x14ac:dyDescent="0.35">
      <c r="A1562" t="s">
        <v>3175</v>
      </c>
      <c r="B1562" t="s">
        <v>115</v>
      </c>
      <c r="C1562" t="s">
        <v>9</v>
      </c>
      <c r="D1562" t="s">
        <v>3176</v>
      </c>
      <c r="E1562" t="b">
        <v>0</v>
      </c>
      <c r="F1562" s="24">
        <f>VLOOKUP(Table14[[#This Row],[menu_id]],Table2[#All],2,0)</f>
        <v>43560</v>
      </c>
      <c r="G1562" t="str">
        <f>VLOOKUP(Table14[[#This Row],[menu_id]],Table2[#All],3,0)</f>
        <v>12c81d9a0351</v>
      </c>
      <c r="H1562" t="str">
        <f>VLOOKUP(Table14[[#This Row],[menu_id]],Table2[#All],4,0)</f>
        <v>d7730782fbfb</v>
      </c>
      <c r="I1562">
        <f>VLOOKUP(Table14[[#This Row],[menu_id]],Table2[#All],5,0)</f>
        <v>5.75</v>
      </c>
      <c r="J1562">
        <f>VLOOKUP(Table14[[#This Row],[menu_id]],Table2[#All],6,0)</f>
        <v>10.1</v>
      </c>
      <c r="K1562" t="str">
        <f>VLOOKUP(Table14[[#This Row],[menu_id]],Table2[#All],7,0)</f>
        <v>lunch</v>
      </c>
      <c r="L1562" t="str">
        <f>VLOOKUP(Table14[[#This Row],[menu_id]],Table2[#All],8,0)</f>
        <v>Seattle</v>
      </c>
    </row>
    <row r="1563" spans="1:12" x14ac:dyDescent="0.35">
      <c r="A1563" t="s">
        <v>3177</v>
      </c>
      <c r="B1563" t="s">
        <v>32</v>
      </c>
      <c r="C1563" t="s">
        <v>9</v>
      </c>
      <c r="D1563" t="s">
        <v>3178</v>
      </c>
      <c r="E1563" t="b">
        <v>1</v>
      </c>
      <c r="F1563" s="24">
        <f>VLOOKUP(Table14[[#This Row],[menu_id]],Table2[#All],2,0)</f>
        <v>43565</v>
      </c>
      <c r="G1563" t="str">
        <f>VLOOKUP(Table14[[#This Row],[menu_id]],Table2[#All],3,0)</f>
        <v>ba1d97f69656</v>
      </c>
      <c r="H1563" t="str">
        <f>VLOOKUP(Table14[[#This Row],[menu_id]],Table2[#All],4,0)</f>
        <v>a969c477134f</v>
      </c>
      <c r="I1563">
        <f>VLOOKUP(Table14[[#This Row],[menu_id]],Table2[#All],5,0)</f>
        <v>11</v>
      </c>
      <c r="J1563">
        <f>VLOOKUP(Table14[[#This Row],[menu_id]],Table2[#All],6,0)</f>
        <v>11.5</v>
      </c>
      <c r="K1563" t="str">
        <f>VLOOKUP(Table14[[#This Row],[menu_id]],Table2[#All],7,0)</f>
        <v>lunch</v>
      </c>
      <c r="L1563" t="str">
        <f>VLOOKUP(Table14[[#This Row],[menu_id]],Table2[#All],8,0)</f>
        <v>Chicago</v>
      </c>
    </row>
    <row r="1564" spans="1:12" x14ac:dyDescent="0.35">
      <c r="A1564" t="s">
        <v>3179</v>
      </c>
      <c r="B1564" t="s">
        <v>23</v>
      </c>
      <c r="C1564" t="s">
        <v>9</v>
      </c>
      <c r="D1564" t="s">
        <v>3180</v>
      </c>
      <c r="E1564" t="b">
        <v>1</v>
      </c>
      <c r="F1564" s="24">
        <f>VLOOKUP(Table14[[#This Row],[menu_id]],Table2[#All],2,0)</f>
        <v>43558</v>
      </c>
      <c r="G1564" t="str">
        <f>VLOOKUP(Table14[[#This Row],[menu_id]],Table2[#All],3,0)</f>
        <v>eae2c55ae732</v>
      </c>
      <c r="H1564" t="str">
        <f>VLOOKUP(Table14[[#This Row],[menu_id]],Table2[#All],4,0)</f>
        <v>d79e3f439363</v>
      </c>
      <c r="I1564">
        <f>VLOOKUP(Table14[[#This Row],[menu_id]],Table2[#All],5,0)</f>
        <v>4.5</v>
      </c>
      <c r="J1564">
        <f>VLOOKUP(Table14[[#This Row],[menu_id]],Table2[#All],6,0)</f>
        <v>10.1</v>
      </c>
      <c r="K1564" t="str">
        <f>VLOOKUP(Table14[[#This Row],[menu_id]],Table2[#All],7,0)</f>
        <v>lunch</v>
      </c>
      <c r="L1564" t="str">
        <f>VLOOKUP(Table14[[#This Row],[menu_id]],Table2[#All],8,0)</f>
        <v>Seattle</v>
      </c>
    </row>
    <row r="1565" spans="1:12" x14ac:dyDescent="0.35">
      <c r="A1565" t="s">
        <v>3181</v>
      </c>
      <c r="B1565" t="s">
        <v>219</v>
      </c>
      <c r="C1565" t="s">
        <v>9</v>
      </c>
      <c r="D1565" t="s">
        <v>3182</v>
      </c>
      <c r="E1565" t="b">
        <v>1</v>
      </c>
      <c r="F1565" s="24">
        <f>VLOOKUP(Table14[[#This Row],[menu_id]],Table2[#All],2,0)</f>
        <v>43566</v>
      </c>
      <c r="G1565" t="str">
        <f>VLOOKUP(Table14[[#This Row],[menu_id]],Table2[#All],3,0)</f>
        <v>4d2337424a9b</v>
      </c>
      <c r="H1565" t="str">
        <f>VLOOKUP(Table14[[#This Row],[menu_id]],Table2[#All],4,0)</f>
        <v>a7d17284ed4d</v>
      </c>
      <c r="I1565">
        <f>VLOOKUP(Table14[[#This Row],[menu_id]],Table2[#All],5,0)</f>
        <v>4.3</v>
      </c>
      <c r="J1565">
        <f>VLOOKUP(Table14[[#This Row],[menu_id]],Table2[#All],6,0)</f>
        <v>11.5</v>
      </c>
      <c r="K1565" t="str">
        <f>VLOOKUP(Table14[[#This Row],[menu_id]],Table2[#All],7,0)</f>
        <v>lunch</v>
      </c>
      <c r="L1565" t="str">
        <f>VLOOKUP(Table14[[#This Row],[menu_id]],Table2[#All],8,0)</f>
        <v>Chicago</v>
      </c>
    </row>
    <row r="1566" spans="1:12" x14ac:dyDescent="0.35">
      <c r="A1566" t="s">
        <v>3183</v>
      </c>
      <c r="B1566" t="s">
        <v>486</v>
      </c>
      <c r="C1566" t="s">
        <v>9</v>
      </c>
      <c r="D1566" t="s">
        <v>3184</v>
      </c>
      <c r="E1566" t="b">
        <v>1</v>
      </c>
      <c r="F1566" s="24">
        <f>VLOOKUP(Table14[[#This Row],[menu_id]],Table2[#All],2,0)</f>
        <v>43567</v>
      </c>
      <c r="G1566" t="str">
        <f>VLOOKUP(Table14[[#This Row],[menu_id]],Table2[#All],3,0)</f>
        <v>3494eefb1729</v>
      </c>
      <c r="H1566" t="str">
        <f>VLOOKUP(Table14[[#This Row],[menu_id]],Table2[#All],4,0)</f>
        <v>7342b9fc3434</v>
      </c>
      <c r="I1566">
        <f>VLOOKUP(Table14[[#This Row],[menu_id]],Table2[#All],5,0)</f>
        <v>4.5</v>
      </c>
      <c r="J1566">
        <f>VLOOKUP(Table14[[#This Row],[menu_id]],Table2[#All],6,0)</f>
        <v>11.5</v>
      </c>
      <c r="K1566" t="str">
        <f>VLOOKUP(Table14[[#This Row],[menu_id]],Table2[#All],7,0)</f>
        <v>lunch</v>
      </c>
      <c r="L1566" t="str">
        <f>VLOOKUP(Table14[[#This Row],[menu_id]],Table2[#All],8,0)</f>
        <v>Chicago</v>
      </c>
    </row>
    <row r="1567" spans="1:12" x14ac:dyDescent="0.35">
      <c r="A1567" t="s">
        <v>3185</v>
      </c>
      <c r="B1567" t="s">
        <v>32</v>
      </c>
      <c r="C1567" t="s">
        <v>9</v>
      </c>
      <c r="D1567" t="s">
        <v>2225</v>
      </c>
      <c r="E1567" t="b">
        <v>1</v>
      </c>
      <c r="F1567" s="24">
        <f>VLOOKUP(Table14[[#This Row],[menu_id]],Table2[#All],2,0)</f>
        <v>43565</v>
      </c>
      <c r="G1567" t="str">
        <f>VLOOKUP(Table14[[#This Row],[menu_id]],Table2[#All],3,0)</f>
        <v>ba1d97f69656</v>
      </c>
      <c r="H1567" t="str">
        <f>VLOOKUP(Table14[[#This Row],[menu_id]],Table2[#All],4,0)</f>
        <v>a969c477134f</v>
      </c>
      <c r="I1567">
        <f>VLOOKUP(Table14[[#This Row],[menu_id]],Table2[#All],5,0)</f>
        <v>11</v>
      </c>
      <c r="J1567">
        <f>VLOOKUP(Table14[[#This Row],[menu_id]],Table2[#All],6,0)</f>
        <v>11.5</v>
      </c>
      <c r="K1567" t="str">
        <f>VLOOKUP(Table14[[#This Row],[menu_id]],Table2[#All],7,0)</f>
        <v>lunch</v>
      </c>
      <c r="L1567" t="str">
        <f>VLOOKUP(Table14[[#This Row],[menu_id]],Table2[#All],8,0)</f>
        <v>Chicago</v>
      </c>
    </row>
    <row r="1568" spans="1:12" x14ac:dyDescent="0.35">
      <c r="A1568" t="s">
        <v>3186</v>
      </c>
      <c r="B1568" t="s">
        <v>892</v>
      </c>
      <c r="C1568" t="s">
        <v>9</v>
      </c>
      <c r="D1568" t="s">
        <v>2192</v>
      </c>
      <c r="E1568" t="b">
        <v>1</v>
      </c>
      <c r="F1568" s="24">
        <f>VLOOKUP(Table14[[#This Row],[menu_id]],Table2[#All],2,0)</f>
        <v>43558</v>
      </c>
      <c r="G1568" t="str">
        <f>VLOOKUP(Table14[[#This Row],[menu_id]],Table2[#All],3,0)</f>
        <v>fe39833dec47</v>
      </c>
      <c r="H1568" t="str">
        <f>VLOOKUP(Table14[[#This Row],[menu_id]],Table2[#All],4,0)</f>
        <v>9b76fd08aabf</v>
      </c>
      <c r="I1568">
        <f>VLOOKUP(Table14[[#This Row],[menu_id]],Table2[#All],5,0)</f>
        <v>6.64</v>
      </c>
      <c r="J1568">
        <f>VLOOKUP(Table14[[#This Row],[menu_id]],Table2[#All],6,0)</f>
        <v>11.5</v>
      </c>
      <c r="K1568" t="str">
        <f>VLOOKUP(Table14[[#This Row],[menu_id]],Table2[#All],7,0)</f>
        <v>lunch</v>
      </c>
      <c r="L1568" t="str">
        <f>VLOOKUP(Table14[[#This Row],[menu_id]],Table2[#All],8,0)</f>
        <v>Chicago</v>
      </c>
    </row>
    <row r="1569" spans="1:12" x14ac:dyDescent="0.35">
      <c r="A1569" t="s">
        <v>3187</v>
      </c>
      <c r="B1569" t="s">
        <v>91</v>
      </c>
      <c r="C1569" t="s">
        <v>9</v>
      </c>
      <c r="D1569" t="s">
        <v>3188</v>
      </c>
      <c r="E1569" t="b">
        <v>1</v>
      </c>
      <c r="F1569" s="24">
        <f>VLOOKUP(Table14[[#This Row],[menu_id]],Table2[#All],2,0)</f>
        <v>43557</v>
      </c>
      <c r="G1569" t="str">
        <f>VLOOKUP(Table14[[#This Row],[menu_id]],Table2[#All],3,0)</f>
        <v>d74b38211905</v>
      </c>
      <c r="H1569" t="str">
        <f>VLOOKUP(Table14[[#This Row],[menu_id]],Table2[#All],4,0)</f>
        <v>063beecf1419</v>
      </c>
      <c r="I1569">
        <f>VLOOKUP(Table14[[#This Row],[menu_id]],Table2[#All],5,0)</f>
        <v>10.050000000000001</v>
      </c>
      <c r="J1569">
        <f>VLOOKUP(Table14[[#This Row],[menu_id]],Table2[#All],6,0)</f>
        <v>11.5</v>
      </c>
      <c r="K1569" t="str">
        <f>VLOOKUP(Table14[[#This Row],[menu_id]],Table2[#All],7,0)</f>
        <v>lunch</v>
      </c>
      <c r="L1569" t="str">
        <f>VLOOKUP(Table14[[#This Row],[menu_id]],Table2[#All],8,0)</f>
        <v>Chicago</v>
      </c>
    </row>
    <row r="1570" spans="1:12" x14ac:dyDescent="0.35">
      <c r="A1570" t="s">
        <v>3189</v>
      </c>
      <c r="B1570" t="s">
        <v>330</v>
      </c>
      <c r="C1570" t="s">
        <v>9</v>
      </c>
      <c r="D1570" t="s">
        <v>3190</v>
      </c>
      <c r="E1570" t="b">
        <v>1</v>
      </c>
      <c r="F1570" s="24">
        <f>VLOOKUP(Table14[[#This Row],[menu_id]],Table2[#All],2,0)</f>
        <v>43559</v>
      </c>
      <c r="G1570" t="str">
        <f>VLOOKUP(Table14[[#This Row],[menu_id]],Table2[#All],3,0)</f>
        <v>10aee25b350a</v>
      </c>
      <c r="H1570" t="str">
        <f>VLOOKUP(Table14[[#This Row],[menu_id]],Table2[#All],4,0)</f>
        <v>7931e2eb8ace</v>
      </c>
      <c r="I1570">
        <f>VLOOKUP(Table14[[#This Row],[menu_id]],Table2[#All],5,0)</f>
        <v>4.5</v>
      </c>
      <c r="J1570">
        <f>VLOOKUP(Table14[[#This Row],[menu_id]],Table2[#All],6,0)</f>
        <v>11.5</v>
      </c>
      <c r="K1570" t="str">
        <f>VLOOKUP(Table14[[#This Row],[menu_id]],Table2[#All],7,0)</f>
        <v>lunch</v>
      </c>
      <c r="L1570" t="str">
        <f>VLOOKUP(Table14[[#This Row],[menu_id]],Table2[#All],8,0)</f>
        <v>Chicago</v>
      </c>
    </row>
    <row r="1571" spans="1:12" x14ac:dyDescent="0.35">
      <c r="A1571" t="s">
        <v>3191</v>
      </c>
      <c r="B1571" t="s">
        <v>552</v>
      </c>
      <c r="C1571" t="s">
        <v>9</v>
      </c>
      <c r="D1571" t="s">
        <v>1518</v>
      </c>
      <c r="E1571" t="b">
        <v>1</v>
      </c>
      <c r="F1571" s="24">
        <f>VLOOKUP(Table14[[#This Row],[menu_id]],Table2[#All],2,0)</f>
        <v>43560</v>
      </c>
      <c r="G1571" t="str">
        <f>VLOOKUP(Table14[[#This Row],[menu_id]],Table2[#All],3,0)</f>
        <v>a65e92d53f62</v>
      </c>
      <c r="H1571" t="str">
        <f>VLOOKUP(Table14[[#This Row],[menu_id]],Table2[#All],4,0)</f>
        <v>1134b2882b2e</v>
      </c>
      <c r="I1571">
        <f>VLOOKUP(Table14[[#This Row],[menu_id]],Table2[#All],5,0)</f>
        <v>5.25</v>
      </c>
      <c r="J1571">
        <f>VLOOKUP(Table14[[#This Row],[menu_id]],Table2[#All],6,0)</f>
        <v>10.1</v>
      </c>
      <c r="K1571" t="str">
        <f>VLOOKUP(Table14[[#This Row],[menu_id]],Table2[#All],7,0)</f>
        <v>lunch</v>
      </c>
      <c r="L1571" t="str">
        <f>VLOOKUP(Table14[[#This Row],[menu_id]],Table2[#All],8,0)</f>
        <v>Seattle</v>
      </c>
    </row>
    <row r="1572" spans="1:12" x14ac:dyDescent="0.35">
      <c r="A1572" t="s">
        <v>3192</v>
      </c>
      <c r="B1572" t="s">
        <v>486</v>
      </c>
      <c r="C1572" t="s">
        <v>9</v>
      </c>
      <c r="D1572" t="s">
        <v>3193</v>
      </c>
      <c r="E1572" t="b">
        <v>0</v>
      </c>
      <c r="F1572" s="24">
        <f>VLOOKUP(Table14[[#This Row],[menu_id]],Table2[#All],2,0)</f>
        <v>43567</v>
      </c>
      <c r="G1572" t="str">
        <f>VLOOKUP(Table14[[#This Row],[menu_id]],Table2[#All],3,0)</f>
        <v>3494eefb1729</v>
      </c>
      <c r="H1572" t="str">
        <f>VLOOKUP(Table14[[#This Row],[menu_id]],Table2[#All],4,0)</f>
        <v>7342b9fc3434</v>
      </c>
      <c r="I1572">
        <f>VLOOKUP(Table14[[#This Row],[menu_id]],Table2[#All],5,0)</f>
        <v>4.5</v>
      </c>
      <c r="J1572">
        <f>VLOOKUP(Table14[[#This Row],[menu_id]],Table2[#All],6,0)</f>
        <v>11.5</v>
      </c>
      <c r="K1572" t="str">
        <f>VLOOKUP(Table14[[#This Row],[menu_id]],Table2[#All],7,0)</f>
        <v>lunch</v>
      </c>
      <c r="L1572" t="str">
        <f>VLOOKUP(Table14[[#This Row],[menu_id]],Table2[#All],8,0)</f>
        <v>Chicago</v>
      </c>
    </row>
    <row r="1573" spans="1:12" x14ac:dyDescent="0.35">
      <c r="A1573" t="s">
        <v>3194</v>
      </c>
      <c r="B1573" t="s">
        <v>172</v>
      </c>
      <c r="C1573" t="s">
        <v>9</v>
      </c>
      <c r="D1573" t="s">
        <v>3195</v>
      </c>
      <c r="E1573" t="b">
        <v>1</v>
      </c>
      <c r="F1573" s="24">
        <f>VLOOKUP(Table14[[#This Row],[menu_id]],Table2[#All],2,0)</f>
        <v>43567</v>
      </c>
      <c r="G1573" t="str">
        <f>VLOOKUP(Table14[[#This Row],[menu_id]],Table2[#All],3,0)</f>
        <v>52926af48831</v>
      </c>
      <c r="H1573" t="str">
        <f>VLOOKUP(Table14[[#This Row],[menu_id]],Table2[#All],4,0)</f>
        <v>64216152ce0a</v>
      </c>
      <c r="I1573">
        <f>VLOOKUP(Table14[[#This Row],[menu_id]],Table2[#All],5,0)</f>
        <v>6</v>
      </c>
      <c r="J1573">
        <f>VLOOKUP(Table14[[#This Row],[menu_id]],Table2[#All],6,0)</f>
        <v>11.5</v>
      </c>
      <c r="K1573" t="str">
        <f>VLOOKUP(Table14[[#This Row],[menu_id]],Table2[#All],7,0)</f>
        <v>lunch</v>
      </c>
      <c r="L1573" t="str">
        <f>VLOOKUP(Table14[[#This Row],[menu_id]],Table2[#All],8,0)</f>
        <v>Chicago</v>
      </c>
    </row>
    <row r="1574" spans="1:12" x14ac:dyDescent="0.35">
      <c r="A1574" t="s">
        <v>3196</v>
      </c>
      <c r="B1574" t="s">
        <v>199</v>
      </c>
      <c r="C1574" t="s">
        <v>9</v>
      </c>
      <c r="D1574" t="s">
        <v>3197</v>
      </c>
      <c r="E1574" t="b">
        <v>1</v>
      </c>
      <c r="F1574" s="24">
        <f>VLOOKUP(Table14[[#This Row],[menu_id]],Table2[#All],2,0)</f>
        <v>43558</v>
      </c>
      <c r="G1574" t="str">
        <f>VLOOKUP(Table14[[#This Row],[menu_id]],Table2[#All],3,0)</f>
        <v>8b77e4ce92ba</v>
      </c>
      <c r="H1574" t="str">
        <f>VLOOKUP(Table14[[#This Row],[menu_id]],Table2[#All],4,0)</f>
        <v>a969c477134f</v>
      </c>
      <c r="I1574">
        <f>VLOOKUP(Table14[[#This Row],[menu_id]],Table2[#All],5,0)</f>
        <v>11</v>
      </c>
      <c r="J1574">
        <f>VLOOKUP(Table14[[#This Row],[menu_id]],Table2[#All],6,0)</f>
        <v>11.5</v>
      </c>
      <c r="K1574" t="str">
        <f>VLOOKUP(Table14[[#This Row],[menu_id]],Table2[#All],7,0)</f>
        <v>lunch</v>
      </c>
      <c r="L1574" t="str">
        <f>VLOOKUP(Table14[[#This Row],[menu_id]],Table2[#All],8,0)</f>
        <v>Chicago</v>
      </c>
    </row>
    <row r="1575" spans="1:12" x14ac:dyDescent="0.35">
      <c r="A1575" t="s">
        <v>3198</v>
      </c>
      <c r="B1575" t="s">
        <v>437</v>
      </c>
      <c r="C1575" t="s">
        <v>9</v>
      </c>
      <c r="D1575" t="s">
        <v>1044</v>
      </c>
      <c r="E1575" t="b">
        <v>1</v>
      </c>
      <c r="F1575" s="24">
        <f>VLOOKUP(Table14[[#This Row],[menu_id]],Table2[#All],2,0)</f>
        <v>43565</v>
      </c>
      <c r="G1575" t="str">
        <f>VLOOKUP(Table14[[#This Row],[menu_id]],Table2[#All],3,0)</f>
        <v>56e430d2a490</v>
      </c>
      <c r="H1575" t="str">
        <f>VLOOKUP(Table14[[#This Row],[menu_id]],Table2[#All],4,0)</f>
        <v>4c9c18f960f7</v>
      </c>
      <c r="I1575">
        <f>VLOOKUP(Table14[[#This Row],[menu_id]],Table2[#All],5,0)</f>
        <v>6.75</v>
      </c>
      <c r="J1575">
        <f>VLOOKUP(Table14[[#This Row],[menu_id]],Table2[#All],6,0)</f>
        <v>10.1</v>
      </c>
      <c r="K1575" t="str">
        <f>VLOOKUP(Table14[[#This Row],[menu_id]],Table2[#All],7,0)</f>
        <v>lunch</v>
      </c>
      <c r="L1575" t="str">
        <f>VLOOKUP(Table14[[#This Row],[menu_id]],Table2[#All],8,0)</f>
        <v>Seattle</v>
      </c>
    </row>
    <row r="1576" spans="1:12" x14ac:dyDescent="0.35">
      <c r="A1576" t="s">
        <v>3199</v>
      </c>
      <c r="B1576" t="s">
        <v>552</v>
      </c>
      <c r="C1576" t="s">
        <v>9</v>
      </c>
      <c r="D1576" t="s">
        <v>3200</v>
      </c>
      <c r="E1576" t="b">
        <v>1</v>
      </c>
      <c r="F1576" s="24">
        <f>VLOOKUP(Table14[[#This Row],[menu_id]],Table2[#All],2,0)</f>
        <v>43560</v>
      </c>
      <c r="G1576" t="str">
        <f>VLOOKUP(Table14[[#This Row],[menu_id]],Table2[#All],3,0)</f>
        <v>a65e92d53f62</v>
      </c>
      <c r="H1576" t="str">
        <f>VLOOKUP(Table14[[#This Row],[menu_id]],Table2[#All],4,0)</f>
        <v>1134b2882b2e</v>
      </c>
      <c r="I1576">
        <f>VLOOKUP(Table14[[#This Row],[menu_id]],Table2[#All],5,0)</f>
        <v>5.25</v>
      </c>
      <c r="J1576">
        <f>VLOOKUP(Table14[[#This Row],[menu_id]],Table2[#All],6,0)</f>
        <v>10.1</v>
      </c>
      <c r="K1576" t="str">
        <f>VLOOKUP(Table14[[#This Row],[menu_id]],Table2[#All],7,0)</f>
        <v>lunch</v>
      </c>
      <c r="L1576" t="str">
        <f>VLOOKUP(Table14[[#This Row],[menu_id]],Table2[#All],8,0)</f>
        <v>Seattle</v>
      </c>
    </row>
    <row r="1577" spans="1:12" x14ac:dyDescent="0.35">
      <c r="A1577" t="s">
        <v>3201</v>
      </c>
      <c r="B1577" t="s">
        <v>437</v>
      </c>
      <c r="C1577" t="s">
        <v>9</v>
      </c>
      <c r="D1577" t="s">
        <v>3202</v>
      </c>
      <c r="E1577" t="b">
        <v>1</v>
      </c>
      <c r="F1577" s="24">
        <f>VLOOKUP(Table14[[#This Row],[menu_id]],Table2[#All],2,0)</f>
        <v>43565</v>
      </c>
      <c r="G1577" t="str">
        <f>VLOOKUP(Table14[[#This Row],[menu_id]],Table2[#All],3,0)</f>
        <v>56e430d2a490</v>
      </c>
      <c r="H1577" t="str">
        <f>VLOOKUP(Table14[[#This Row],[menu_id]],Table2[#All],4,0)</f>
        <v>4c9c18f960f7</v>
      </c>
      <c r="I1577">
        <f>VLOOKUP(Table14[[#This Row],[menu_id]],Table2[#All],5,0)</f>
        <v>6.75</v>
      </c>
      <c r="J1577">
        <f>VLOOKUP(Table14[[#This Row],[menu_id]],Table2[#All],6,0)</f>
        <v>10.1</v>
      </c>
      <c r="K1577" t="str">
        <f>VLOOKUP(Table14[[#This Row],[menu_id]],Table2[#All],7,0)</f>
        <v>lunch</v>
      </c>
      <c r="L1577" t="str">
        <f>VLOOKUP(Table14[[#This Row],[menu_id]],Table2[#All],8,0)</f>
        <v>Seattle</v>
      </c>
    </row>
    <row r="1578" spans="1:12" x14ac:dyDescent="0.35">
      <c r="A1578" t="s">
        <v>3203</v>
      </c>
      <c r="B1578" t="s">
        <v>62</v>
      </c>
      <c r="C1578" t="s">
        <v>9</v>
      </c>
      <c r="D1578" t="s">
        <v>1722</v>
      </c>
      <c r="E1578" t="b">
        <v>1</v>
      </c>
      <c r="F1578" s="24">
        <f>VLOOKUP(Table14[[#This Row],[menu_id]],Table2[#All],2,0)</f>
        <v>43563</v>
      </c>
      <c r="G1578" t="str">
        <f>VLOOKUP(Table14[[#This Row],[menu_id]],Table2[#All],3,0)</f>
        <v>3e9b2a352a3a</v>
      </c>
      <c r="H1578" t="str">
        <f>VLOOKUP(Table14[[#This Row],[menu_id]],Table2[#All],4,0)</f>
        <v>af725ef93704</v>
      </c>
      <c r="I1578">
        <f>VLOOKUP(Table14[[#This Row],[menu_id]],Table2[#All],5,0)</f>
        <v>5.5</v>
      </c>
      <c r="J1578">
        <f>VLOOKUP(Table14[[#This Row],[menu_id]],Table2[#All],6,0)</f>
        <v>10.1</v>
      </c>
      <c r="K1578" t="str">
        <f>VLOOKUP(Table14[[#This Row],[menu_id]],Table2[#All],7,0)</f>
        <v>lunch</v>
      </c>
      <c r="L1578" t="str">
        <f>VLOOKUP(Table14[[#This Row],[menu_id]],Table2[#All],8,0)</f>
        <v>Seattle</v>
      </c>
    </row>
    <row r="1579" spans="1:12" x14ac:dyDescent="0.35">
      <c r="A1579" t="s">
        <v>3204</v>
      </c>
      <c r="B1579" t="s">
        <v>52</v>
      </c>
      <c r="C1579" t="s">
        <v>9</v>
      </c>
      <c r="D1579" t="s">
        <v>953</v>
      </c>
      <c r="E1579" t="b">
        <v>1</v>
      </c>
      <c r="F1579" s="24">
        <f>VLOOKUP(Table14[[#This Row],[menu_id]],Table2[#All],2,0)</f>
        <v>43557</v>
      </c>
      <c r="G1579" t="str">
        <f>VLOOKUP(Table14[[#This Row],[menu_id]],Table2[#All],3,0)</f>
        <v>99dbc3b2d75c</v>
      </c>
      <c r="H1579" t="str">
        <f>VLOOKUP(Table14[[#This Row],[menu_id]],Table2[#All],4,0)</f>
        <v>d7730782fbfb</v>
      </c>
      <c r="I1579">
        <f>VLOOKUP(Table14[[#This Row],[menu_id]],Table2[#All],5,0)</f>
        <v>5.75</v>
      </c>
      <c r="J1579">
        <f>VLOOKUP(Table14[[#This Row],[menu_id]],Table2[#All],6,0)</f>
        <v>10.1</v>
      </c>
      <c r="K1579" t="str">
        <f>VLOOKUP(Table14[[#This Row],[menu_id]],Table2[#All],7,0)</f>
        <v>lunch</v>
      </c>
      <c r="L1579" t="str">
        <f>VLOOKUP(Table14[[#This Row],[menu_id]],Table2[#All],8,0)</f>
        <v>Seattle</v>
      </c>
    </row>
    <row r="1580" spans="1:12" x14ac:dyDescent="0.35">
      <c r="A1580" t="s">
        <v>3205</v>
      </c>
      <c r="B1580" t="s">
        <v>289</v>
      </c>
      <c r="C1580" t="s">
        <v>9</v>
      </c>
      <c r="D1580" t="s">
        <v>3206</v>
      </c>
      <c r="E1580" t="b">
        <v>1</v>
      </c>
      <c r="F1580" s="24">
        <f>VLOOKUP(Table14[[#This Row],[menu_id]],Table2[#All],2,0)</f>
        <v>43564</v>
      </c>
      <c r="G1580" t="str">
        <f>VLOOKUP(Table14[[#This Row],[menu_id]],Table2[#All],3,0)</f>
        <v>69ed976fd1ca</v>
      </c>
      <c r="H1580" t="str">
        <f>VLOOKUP(Table14[[#This Row],[menu_id]],Table2[#All],4,0)</f>
        <v>9b76fd08aabf</v>
      </c>
      <c r="I1580">
        <f>VLOOKUP(Table14[[#This Row],[menu_id]],Table2[#All],5,0)</f>
        <v>6.64</v>
      </c>
      <c r="J1580">
        <f>VLOOKUP(Table14[[#This Row],[menu_id]],Table2[#All],6,0)</f>
        <v>11.5</v>
      </c>
      <c r="K1580" t="str">
        <f>VLOOKUP(Table14[[#This Row],[menu_id]],Table2[#All],7,0)</f>
        <v>lunch</v>
      </c>
      <c r="L1580" t="str">
        <f>VLOOKUP(Table14[[#This Row],[menu_id]],Table2[#All],8,0)</f>
        <v>Chicago</v>
      </c>
    </row>
    <row r="1581" spans="1:12" x14ac:dyDescent="0.35">
      <c r="A1581" t="s">
        <v>3207</v>
      </c>
      <c r="B1581" t="s">
        <v>211</v>
      </c>
      <c r="C1581" t="s">
        <v>9</v>
      </c>
      <c r="D1581" t="s">
        <v>3208</v>
      </c>
      <c r="E1581" t="b">
        <v>0</v>
      </c>
      <c r="F1581" s="24">
        <f>VLOOKUP(Table14[[#This Row],[menu_id]],Table2[#All],2,0)</f>
        <v>43564</v>
      </c>
      <c r="G1581" t="str">
        <f>VLOOKUP(Table14[[#This Row],[menu_id]],Table2[#All],3,0)</f>
        <v>8c02e5587b5b</v>
      </c>
      <c r="H1581" t="str">
        <f>VLOOKUP(Table14[[#This Row],[menu_id]],Table2[#All],4,0)</f>
        <v>034156a10a72</v>
      </c>
      <c r="I1581">
        <f>VLOOKUP(Table14[[#This Row],[menu_id]],Table2[#All],5,0)</f>
        <v>5.15</v>
      </c>
      <c r="J1581">
        <f>VLOOKUP(Table14[[#This Row],[menu_id]],Table2[#All],6,0)</f>
        <v>11.5</v>
      </c>
      <c r="K1581" t="str">
        <f>VLOOKUP(Table14[[#This Row],[menu_id]],Table2[#All],7,0)</f>
        <v>lunch</v>
      </c>
      <c r="L1581" t="str">
        <f>VLOOKUP(Table14[[#This Row],[menu_id]],Table2[#All],8,0)</f>
        <v>Chicago</v>
      </c>
    </row>
    <row r="1582" spans="1:12" x14ac:dyDescent="0.35">
      <c r="A1582" t="s">
        <v>3209</v>
      </c>
      <c r="B1582" t="s">
        <v>169</v>
      </c>
      <c r="C1582" t="s">
        <v>9</v>
      </c>
      <c r="D1582" t="s">
        <v>3210</v>
      </c>
      <c r="E1582" t="b">
        <v>1</v>
      </c>
      <c r="F1582" s="24">
        <f>VLOOKUP(Table14[[#This Row],[menu_id]],Table2[#All],2,0)</f>
        <v>43558</v>
      </c>
      <c r="G1582" t="str">
        <f>VLOOKUP(Table14[[#This Row],[menu_id]],Table2[#All],3,0)</f>
        <v>23a0e7fa78c4</v>
      </c>
      <c r="H1582" t="str">
        <f>VLOOKUP(Table14[[#This Row],[menu_id]],Table2[#All],4,0)</f>
        <v>d8487b4ed428</v>
      </c>
      <c r="I1582">
        <f>VLOOKUP(Table14[[#This Row],[menu_id]],Table2[#All],5,0)</f>
        <v>5.9</v>
      </c>
      <c r="J1582">
        <f>VLOOKUP(Table14[[#This Row],[menu_id]],Table2[#All],6,0)</f>
        <v>11.5</v>
      </c>
      <c r="K1582" t="str">
        <f>VLOOKUP(Table14[[#This Row],[menu_id]],Table2[#All],7,0)</f>
        <v>lunch</v>
      </c>
      <c r="L1582" t="str">
        <f>VLOOKUP(Table14[[#This Row],[menu_id]],Table2[#All],8,0)</f>
        <v>Chicago</v>
      </c>
    </row>
    <row r="1583" spans="1:12" x14ac:dyDescent="0.35">
      <c r="A1583" t="s">
        <v>3211</v>
      </c>
      <c r="B1583" t="s">
        <v>52</v>
      </c>
      <c r="C1583" t="s">
        <v>9</v>
      </c>
      <c r="D1583" t="s">
        <v>3212</v>
      </c>
      <c r="E1583" t="b">
        <v>1</v>
      </c>
      <c r="F1583" s="24">
        <f>VLOOKUP(Table14[[#This Row],[menu_id]],Table2[#All],2,0)</f>
        <v>43557</v>
      </c>
      <c r="G1583" t="str">
        <f>VLOOKUP(Table14[[#This Row],[menu_id]],Table2[#All],3,0)</f>
        <v>99dbc3b2d75c</v>
      </c>
      <c r="H1583" t="str">
        <f>VLOOKUP(Table14[[#This Row],[menu_id]],Table2[#All],4,0)</f>
        <v>d7730782fbfb</v>
      </c>
      <c r="I1583">
        <f>VLOOKUP(Table14[[#This Row],[menu_id]],Table2[#All],5,0)</f>
        <v>5.75</v>
      </c>
      <c r="J1583">
        <f>VLOOKUP(Table14[[#This Row],[menu_id]],Table2[#All],6,0)</f>
        <v>10.1</v>
      </c>
      <c r="K1583" t="str">
        <f>VLOOKUP(Table14[[#This Row],[menu_id]],Table2[#All],7,0)</f>
        <v>lunch</v>
      </c>
      <c r="L1583" t="str">
        <f>VLOOKUP(Table14[[#This Row],[menu_id]],Table2[#All],8,0)</f>
        <v>Seattle</v>
      </c>
    </row>
    <row r="1584" spans="1:12" x14ac:dyDescent="0.35">
      <c r="A1584" t="s">
        <v>3213</v>
      </c>
      <c r="B1584" t="s">
        <v>211</v>
      </c>
      <c r="C1584" t="s">
        <v>9</v>
      </c>
      <c r="D1584" t="s">
        <v>3214</v>
      </c>
      <c r="E1584" t="b">
        <v>1</v>
      </c>
      <c r="F1584" s="24">
        <f>VLOOKUP(Table14[[#This Row],[menu_id]],Table2[#All],2,0)</f>
        <v>43564</v>
      </c>
      <c r="G1584" t="str">
        <f>VLOOKUP(Table14[[#This Row],[menu_id]],Table2[#All],3,0)</f>
        <v>8c02e5587b5b</v>
      </c>
      <c r="H1584" t="str">
        <f>VLOOKUP(Table14[[#This Row],[menu_id]],Table2[#All],4,0)</f>
        <v>034156a10a72</v>
      </c>
      <c r="I1584">
        <f>VLOOKUP(Table14[[#This Row],[menu_id]],Table2[#All],5,0)</f>
        <v>5.15</v>
      </c>
      <c r="J1584">
        <f>VLOOKUP(Table14[[#This Row],[menu_id]],Table2[#All],6,0)</f>
        <v>11.5</v>
      </c>
      <c r="K1584" t="str">
        <f>VLOOKUP(Table14[[#This Row],[menu_id]],Table2[#All],7,0)</f>
        <v>lunch</v>
      </c>
      <c r="L1584" t="str">
        <f>VLOOKUP(Table14[[#This Row],[menu_id]],Table2[#All],8,0)</f>
        <v>Chicago</v>
      </c>
    </row>
    <row r="1585" spans="1:12" x14ac:dyDescent="0.35">
      <c r="A1585" t="s">
        <v>3215</v>
      </c>
      <c r="B1585" t="s">
        <v>324</v>
      </c>
      <c r="C1585" t="s">
        <v>9</v>
      </c>
      <c r="D1585" t="s">
        <v>3216</v>
      </c>
      <c r="E1585" t="b">
        <v>1</v>
      </c>
      <c r="F1585" s="24">
        <f>VLOOKUP(Table14[[#This Row],[menu_id]],Table2[#All],2,0)</f>
        <v>43558</v>
      </c>
      <c r="G1585" t="str">
        <f>VLOOKUP(Table14[[#This Row],[menu_id]],Table2[#All],3,0)</f>
        <v>1028a38ad71e</v>
      </c>
      <c r="H1585" t="str">
        <f>VLOOKUP(Table14[[#This Row],[menu_id]],Table2[#All],4,0)</f>
        <v>7d8b8e0a0ebb</v>
      </c>
      <c r="I1585">
        <f>VLOOKUP(Table14[[#This Row],[menu_id]],Table2[#All],5,0)</f>
        <v>5.5</v>
      </c>
      <c r="J1585">
        <f>VLOOKUP(Table14[[#This Row],[menu_id]],Table2[#All],6,0)</f>
        <v>10.1</v>
      </c>
      <c r="K1585" t="str">
        <f>VLOOKUP(Table14[[#This Row],[menu_id]],Table2[#All],7,0)</f>
        <v>lunch</v>
      </c>
      <c r="L1585" t="str">
        <f>VLOOKUP(Table14[[#This Row],[menu_id]],Table2[#All],8,0)</f>
        <v>Seattle</v>
      </c>
    </row>
    <row r="1586" spans="1:12" x14ac:dyDescent="0.35">
      <c r="A1586" t="s">
        <v>3217</v>
      </c>
      <c r="B1586" t="s">
        <v>16</v>
      </c>
      <c r="C1586" t="s">
        <v>9</v>
      </c>
      <c r="D1586" t="s">
        <v>3218</v>
      </c>
      <c r="E1586" t="b">
        <v>1</v>
      </c>
      <c r="F1586" s="24">
        <f>VLOOKUP(Table14[[#This Row],[menu_id]],Table2[#All],2,0)</f>
        <v>43567</v>
      </c>
      <c r="G1586" t="str">
        <f>VLOOKUP(Table14[[#This Row],[menu_id]],Table2[#All],3,0)</f>
        <v>3e16e1213da0</v>
      </c>
      <c r="H1586" t="str">
        <f>VLOOKUP(Table14[[#This Row],[menu_id]],Table2[#All],4,0)</f>
        <v>a9974f64e053</v>
      </c>
      <c r="I1586">
        <f>VLOOKUP(Table14[[#This Row],[menu_id]],Table2[#All],5,0)</f>
        <v>4.95</v>
      </c>
      <c r="J1586">
        <f>VLOOKUP(Table14[[#This Row],[menu_id]],Table2[#All],6,0)</f>
        <v>10.1</v>
      </c>
      <c r="K1586" t="str">
        <f>VLOOKUP(Table14[[#This Row],[menu_id]],Table2[#All],7,0)</f>
        <v>lunch</v>
      </c>
      <c r="L1586" t="str">
        <f>VLOOKUP(Table14[[#This Row],[menu_id]],Table2[#All],8,0)</f>
        <v>Seattle</v>
      </c>
    </row>
    <row r="1587" spans="1:12" x14ac:dyDescent="0.35">
      <c r="A1587" t="s">
        <v>3219</v>
      </c>
      <c r="B1587" t="s">
        <v>118</v>
      </c>
      <c r="C1587" t="s">
        <v>9</v>
      </c>
      <c r="D1587" t="s">
        <v>3220</v>
      </c>
      <c r="E1587" t="b">
        <v>1</v>
      </c>
      <c r="F1587" s="24">
        <f>VLOOKUP(Table14[[#This Row],[menu_id]],Table2[#All],2,0)</f>
        <v>43556</v>
      </c>
      <c r="G1587" t="str">
        <f>VLOOKUP(Table14[[#This Row],[menu_id]],Table2[#All],3,0)</f>
        <v>8a1c11ffbef6</v>
      </c>
      <c r="H1587" t="str">
        <f>VLOOKUP(Table14[[#This Row],[menu_id]],Table2[#All],4,0)</f>
        <v>063beecf1419</v>
      </c>
      <c r="I1587">
        <f>VLOOKUP(Table14[[#This Row],[menu_id]],Table2[#All],5,0)</f>
        <v>13.45</v>
      </c>
      <c r="J1587">
        <f>VLOOKUP(Table14[[#This Row],[menu_id]],Table2[#All],6,0)</f>
        <v>11.5</v>
      </c>
      <c r="K1587" t="str">
        <f>VLOOKUP(Table14[[#This Row],[menu_id]],Table2[#All],7,0)</f>
        <v>lunch</v>
      </c>
      <c r="L1587" t="str">
        <f>VLOOKUP(Table14[[#This Row],[menu_id]],Table2[#All],8,0)</f>
        <v>Chicago</v>
      </c>
    </row>
    <row r="1588" spans="1:12" x14ac:dyDescent="0.35">
      <c r="A1588" t="s">
        <v>3221</v>
      </c>
      <c r="B1588" t="s">
        <v>483</v>
      </c>
      <c r="C1588" t="s">
        <v>9</v>
      </c>
      <c r="D1588" t="s">
        <v>3222</v>
      </c>
      <c r="E1588" t="b">
        <v>1</v>
      </c>
      <c r="F1588" s="24">
        <f>VLOOKUP(Table14[[#This Row],[menu_id]],Table2[#All],2,0)</f>
        <v>43560</v>
      </c>
      <c r="G1588" t="str">
        <f>VLOOKUP(Table14[[#This Row],[menu_id]],Table2[#All],3,0)</f>
        <v>e076e189d42a</v>
      </c>
      <c r="H1588" t="str">
        <f>VLOOKUP(Table14[[#This Row],[menu_id]],Table2[#All],4,0)</f>
        <v>afa55d0e0004</v>
      </c>
      <c r="I1588">
        <f>VLOOKUP(Table14[[#This Row],[menu_id]],Table2[#All],5,0)</f>
        <v>6.75</v>
      </c>
      <c r="J1588">
        <f>VLOOKUP(Table14[[#This Row],[menu_id]],Table2[#All],6,0)</f>
        <v>11.5</v>
      </c>
      <c r="K1588" t="str">
        <f>VLOOKUP(Table14[[#This Row],[menu_id]],Table2[#All],7,0)</f>
        <v>lunch</v>
      </c>
      <c r="L1588" t="str">
        <f>VLOOKUP(Table14[[#This Row],[menu_id]],Table2[#All],8,0)</f>
        <v>Chicago</v>
      </c>
    </row>
    <row r="1589" spans="1:12" x14ac:dyDescent="0.35">
      <c r="A1589" t="s">
        <v>3223</v>
      </c>
      <c r="B1589" t="s">
        <v>115</v>
      </c>
      <c r="C1589" t="s">
        <v>9</v>
      </c>
      <c r="D1589" t="s">
        <v>3224</v>
      </c>
      <c r="E1589" t="b">
        <v>0</v>
      </c>
      <c r="F1589" s="24">
        <f>VLOOKUP(Table14[[#This Row],[menu_id]],Table2[#All],2,0)</f>
        <v>43560</v>
      </c>
      <c r="G1589" t="str">
        <f>VLOOKUP(Table14[[#This Row],[menu_id]],Table2[#All],3,0)</f>
        <v>12c81d9a0351</v>
      </c>
      <c r="H1589" t="str">
        <f>VLOOKUP(Table14[[#This Row],[menu_id]],Table2[#All],4,0)</f>
        <v>d7730782fbfb</v>
      </c>
      <c r="I1589">
        <f>VLOOKUP(Table14[[#This Row],[menu_id]],Table2[#All],5,0)</f>
        <v>5.75</v>
      </c>
      <c r="J1589">
        <f>VLOOKUP(Table14[[#This Row],[menu_id]],Table2[#All],6,0)</f>
        <v>10.1</v>
      </c>
      <c r="K1589" t="str">
        <f>VLOOKUP(Table14[[#This Row],[menu_id]],Table2[#All],7,0)</f>
        <v>lunch</v>
      </c>
      <c r="L1589" t="str">
        <f>VLOOKUP(Table14[[#This Row],[menu_id]],Table2[#All],8,0)</f>
        <v>Seattle</v>
      </c>
    </row>
    <row r="1590" spans="1:12" x14ac:dyDescent="0.35">
      <c r="A1590" t="s">
        <v>3225</v>
      </c>
      <c r="B1590" t="s">
        <v>12</v>
      </c>
      <c r="C1590" t="s">
        <v>9</v>
      </c>
      <c r="D1590" t="s">
        <v>1472</v>
      </c>
      <c r="E1590" t="b">
        <v>1</v>
      </c>
      <c r="F1590" s="24">
        <f>VLOOKUP(Table14[[#This Row],[menu_id]],Table2[#All],2,0)</f>
        <v>43565</v>
      </c>
      <c r="G1590" t="str">
        <f>VLOOKUP(Table14[[#This Row],[menu_id]],Table2[#All],3,0)</f>
        <v>a96bf3d329be</v>
      </c>
      <c r="H1590" t="str">
        <f>VLOOKUP(Table14[[#This Row],[menu_id]],Table2[#All],4,0)</f>
        <v>b2ef540e3dbe</v>
      </c>
      <c r="I1590">
        <f>VLOOKUP(Table14[[#This Row],[menu_id]],Table2[#All],5,0)</f>
        <v>6.8</v>
      </c>
      <c r="J1590">
        <f>VLOOKUP(Table14[[#This Row],[menu_id]],Table2[#All],6,0)</f>
        <v>10.1</v>
      </c>
      <c r="K1590" t="str">
        <f>VLOOKUP(Table14[[#This Row],[menu_id]],Table2[#All],7,0)</f>
        <v>lunch</v>
      </c>
      <c r="L1590" t="str">
        <f>VLOOKUP(Table14[[#This Row],[menu_id]],Table2[#All],8,0)</f>
        <v>Seattle</v>
      </c>
    </row>
    <row r="1591" spans="1:12" x14ac:dyDescent="0.35">
      <c r="A1591" t="s">
        <v>3226</v>
      </c>
      <c r="B1591" t="s">
        <v>324</v>
      </c>
      <c r="C1591" t="s">
        <v>9</v>
      </c>
      <c r="D1591" t="s">
        <v>3227</v>
      </c>
      <c r="E1591" t="b">
        <v>1</v>
      </c>
      <c r="F1591" s="24">
        <f>VLOOKUP(Table14[[#This Row],[menu_id]],Table2[#All],2,0)</f>
        <v>43558</v>
      </c>
      <c r="G1591" t="str">
        <f>VLOOKUP(Table14[[#This Row],[menu_id]],Table2[#All],3,0)</f>
        <v>1028a38ad71e</v>
      </c>
      <c r="H1591" t="str">
        <f>VLOOKUP(Table14[[#This Row],[menu_id]],Table2[#All],4,0)</f>
        <v>7d8b8e0a0ebb</v>
      </c>
      <c r="I1591">
        <f>VLOOKUP(Table14[[#This Row],[menu_id]],Table2[#All],5,0)</f>
        <v>5.5</v>
      </c>
      <c r="J1591">
        <f>VLOOKUP(Table14[[#This Row],[menu_id]],Table2[#All],6,0)</f>
        <v>10.1</v>
      </c>
      <c r="K1591" t="str">
        <f>VLOOKUP(Table14[[#This Row],[menu_id]],Table2[#All],7,0)</f>
        <v>lunch</v>
      </c>
      <c r="L1591" t="str">
        <f>VLOOKUP(Table14[[#This Row],[menu_id]],Table2[#All],8,0)</f>
        <v>Seattle</v>
      </c>
    </row>
    <row r="1592" spans="1:12" x14ac:dyDescent="0.35">
      <c r="A1592" t="s">
        <v>3228</v>
      </c>
      <c r="B1592" t="s">
        <v>103</v>
      </c>
      <c r="C1592" t="s">
        <v>9</v>
      </c>
      <c r="D1592" t="s">
        <v>3229</v>
      </c>
      <c r="E1592" t="b">
        <v>1</v>
      </c>
      <c r="F1592" s="24">
        <f>VLOOKUP(Table14[[#This Row],[menu_id]],Table2[#All],2,0)</f>
        <v>43563</v>
      </c>
      <c r="G1592" t="str">
        <f>VLOOKUP(Table14[[#This Row],[menu_id]],Table2[#All],3,0)</f>
        <v>d5f63db8ad27</v>
      </c>
      <c r="H1592" t="str">
        <f>VLOOKUP(Table14[[#This Row],[menu_id]],Table2[#All],4,0)</f>
        <v>9b76fd08aabf</v>
      </c>
      <c r="I1592">
        <f>VLOOKUP(Table14[[#This Row],[menu_id]],Table2[#All],5,0)</f>
        <v>6.64</v>
      </c>
      <c r="J1592">
        <f>VLOOKUP(Table14[[#This Row],[menu_id]],Table2[#All],6,0)</f>
        <v>11.5</v>
      </c>
      <c r="K1592" t="str">
        <f>VLOOKUP(Table14[[#This Row],[menu_id]],Table2[#All],7,0)</f>
        <v>lunch</v>
      </c>
      <c r="L1592" t="str">
        <f>VLOOKUP(Table14[[#This Row],[menu_id]],Table2[#All],8,0)</f>
        <v>Chicago</v>
      </c>
    </row>
    <row r="1593" spans="1:12" x14ac:dyDescent="0.35">
      <c r="A1593" t="s">
        <v>3230</v>
      </c>
      <c r="B1593" t="s">
        <v>100</v>
      </c>
      <c r="C1593" t="s">
        <v>9</v>
      </c>
      <c r="D1593" t="s">
        <v>3231</v>
      </c>
      <c r="E1593" t="b">
        <v>1</v>
      </c>
      <c r="F1593" s="24">
        <f>VLOOKUP(Table14[[#This Row],[menu_id]],Table2[#All],2,0)</f>
        <v>43564</v>
      </c>
      <c r="G1593" t="str">
        <f>VLOOKUP(Table14[[#This Row],[menu_id]],Table2[#All],3,0)</f>
        <v>d0e4efc702e0</v>
      </c>
      <c r="H1593" t="str">
        <f>VLOOKUP(Table14[[#This Row],[menu_id]],Table2[#All],4,0)</f>
        <v>8cab6275ddb5</v>
      </c>
      <c r="I1593">
        <f>VLOOKUP(Table14[[#This Row],[menu_id]],Table2[#All],5,0)</f>
        <v>5.75</v>
      </c>
      <c r="J1593">
        <f>VLOOKUP(Table14[[#This Row],[menu_id]],Table2[#All],6,0)</f>
        <v>11.5</v>
      </c>
      <c r="K1593" t="str">
        <f>VLOOKUP(Table14[[#This Row],[menu_id]],Table2[#All],7,0)</f>
        <v>lunch</v>
      </c>
      <c r="L1593" t="str">
        <f>VLOOKUP(Table14[[#This Row],[menu_id]],Table2[#All],8,0)</f>
        <v>Chicago</v>
      </c>
    </row>
    <row r="1594" spans="1:12" x14ac:dyDescent="0.35">
      <c r="A1594" t="s">
        <v>3232</v>
      </c>
      <c r="B1594" t="s">
        <v>169</v>
      </c>
      <c r="C1594" t="s">
        <v>9</v>
      </c>
      <c r="D1594" t="s">
        <v>3233</v>
      </c>
      <c r="E1594" t="b">
        <v>1</v>
      </c>
      <c r="F1594" s="24">
        <f>VLOOKUP(Table14[[#This Row],[menu_id]],Table2[#All],2,0)</f>
        <v>43558</v>
      </c>
      <c r="G1594" t="str">
        <f>VLOOKUP(Table14[[#This Row],[menu_id]],Table2[#All],3,0)</f>
        <v>23a0e7fa78c4</v>
      </c>
      <c r="H1594" t="str">
        <f>VLOOKUP(Table14[[#This Row],[menu_id]],Table2[#All],4,0)</f>
        <v>d8487b4ed428</v>
      </c>
      <c r="I1594">
        <f>VLOOKUP(Table14[[#This Row],[menu_id]],Table2[#All],5,0)</f>
        <v>5.9</v>
      </c>
      <c r="J1594">
        <f>VLOOKUP(Table14[[#This Row],[menu_id]],Table2[#All],6,0)</f>
        <v>11.5</v>
      </c>
      <c r="K1594" t="str">
        <f>VLOOKUP(Table14[[#This Row],[menu_id]],Table2[#All],7,0)</f>
        <v>lunch</v>
      </c>
      <c r="L1594" t="str">
        <f>VLOOKUP(Table14[[#This Row],[menu_id]],Table2[#All],8,0)</f>
        <v>Chicago</v>
      </c>
    </row>
    <row r="1595" spans="1:12" x14ac:dyDescent="0.35">
      <c r="A1595" t="s">
        <v>3234</v>
      </c>
      <c r="B1595" t="s">
        <v>638</v>
      </c>
      <c r="C1595" t="s">
        <v>9</v>
      </c>
      <c r="D1595" t="s">
        <v>3235</v>
      </c>
      <c r="E1595" t="b">
        <v>1</v>
      </c>
      <c r="F1595" s="24">
        <f>VLOOKUP(Table14[[#This Row],[menu_id]],Table2[#All],2,0)</f>
        <v>43565</v>
      </c>
      <c r="G1595" t="str">
        <f>VLOOKUP(Table14[[#This Row],[menu_id]],Table2[#All],3,0)</f>
        <v>9d63c5eb50e5</v>
      </c>
      <c r="H1595" t="str">
        <f>VLOOKUP(Table14[[#This Row],[menu_id]],Table2[#All],4,0)</f>
        <v>43158d9bc4b2</v>
      </c>
      <c r="I1595">
        <f>VLOOKUP(Table14[[#This Row],[menu_id]],Table2[#All],5,0)</f>
        <v>5.15</v>
      </c>
      <c r="J1595">
        <f>VLOOKUP(Table14[[#This Row],[menu_id]],Table2[#All],6,0)</f>
        <v>11.5</v>
      </c>
      <c r="K1595" t="str">
        <f>VLOOKUP(Table14[[#This Row],[menu_id]],Table2[#All],7,0)</f>
        <v>lunch</v>
      </c>
      <c r="L1595" t="str">
        <f>VLOOKUP(Table14[[#This Row],[menu_id]],Table2[#All],8,0)</f>
        <v>Chicago</v>
      </c>
    </row>
    <row r="1596" spans="1:12" x14ac:dyDescent="0.35">
      <c r="A1596" t="s">
        <v>3236</v>
      </c>
      <c r="B1596" t="s">
        <v>134</v>
      </c>
      <c r="C1596" t="s">
        <v>9</v>
      </c>
      <c r="D1596" t="s">
        <v>3237</v>
      </c>
      <c r="E1596" t="b">
        <v>1</v>
      </c>
      <c r="F1596" s="24">
        <f>VLOOKUP(Table14[[#This Row],[menu_id]],Table2[#All],2,0)</f>
        <v>43559</v>
      </c>
      <c r="G1596" t="str">
        <f>VLOOKUP(Table14[[#This Row],[menu_id]],Table2[#All],3,0)</f>
        <v>4e1ff031d14e</v>
      </c>
      <c r="H1596" t="str">
        <f>VLOOKUP(Table14[[#This Row],[menu_id]],Table2[#All],4,0)</f>
        <v>d7730782fbfb</v>
      </c>
      <c r="I1596">
        <f>VLOOKUP(Table14[[#This Row],[menu_id]],Table2[#All],5,0)</f>
        <v>5.75</v>
      </c>
      <c r="J1596">
        <f>VLOOKUP(Table14[[#This Row],[menu_id]],Table2[#All],6,0)</f>
        <v>10.1</v>
      </c>
      <c r="K1596" t="str">
        <f>VLOOKUP(Table14[[#This Row],[menu_id]],Table2[#All],7,0)</f>
        <v>lunch</v>
      </c>
      <c r="L1596" t="str">
        <f>VLOOKUP(Table14[[#This Row],[menu_id]],Table2[#All],8,0)</f>
        <v>Seattle</v>
      </c>
    </row>
    <row r="1597" spans="1:12" x14ac:dyDescent="0.35">
      <c r="A1597" t="s">
        <v>3238</v>
      </c>
      <c r="B1597" t="s">
        <v>508</v>
      </c>
      <c r="C1597" t="s">
        <v>9</v>
      </c>
      <c r="D1597" t="s">
        <v>3239</v>
      </c>
      <c r="E1597" t="b">
        <v>1</v>
      </c>
      <c r="F1597" s="24">
        <f>VLOOKUP(Table14[[#This Row],[menu_id]],Table2[#All],2,0)</f>
        <v>43557</v>
      </c>
      <c r="G1597" t="str">
        <f>VLOOKUP(Table14[[#This Row],[menu_id]],Table2[#All],3,0)</f>
        <v>adcb80ca9872</v>
      </c>
      <c r="H1597" t="str">
        <f>VLOOKUP(Table14[[#This Row],[menu_id]],Table2[#All],4,0)</f>
        <v>7d8b8e0a0ebb</v>
      </c>
      <c r="I1597">
        <f>VLOOKUP(Table14[[#This Row],[menu_id]],Table2[#All],5,0)</f>
        <v>5.5</v>
      </c>
      <c r="J1597">
        <f>VLOOKUP(Table14[[#This Row],[menu_id]],Table2[#All],6,0)</f>
        <v>10.1</v>
      </c>
      <c r="K1597" t="str">
        <f>VLOOKUP(Table14[[#This Row],[menu_id]],Table2[#All],7,0)</f>
        <v>lunch</v>
      </c>
      <c r="L1597" t="str">
        <f>VLOOKUP(Table14[[#This Row],[menu_id]],Table2[#All],8,0)</f>
        <v>Seattle</v>
      </c>
    </row>
    <row r="1598" spans="1:12" x14ac:dyDescent="0.35">
      <c r="A1598" t="s">
        <v>3240</v>
      </c>
      <c r="B1598" t="s">
        <v>72</v>
      </c>
      <c r="C1598" t="s">
        <v>9</v>
      </c>
      <c r="D1598" t="s">
        <v>3241</v>
      </c>
      <c r="E1598" t="b">
        <v>1</v>
      </c>
      <c r="F1598" s="24">
        <f>VLOOKUP(Table14[[#This Row],[menu_id]],Table2[#All],2,0)</f>
        <v>43564</v>
      </c>
      <c r="G1598" t="str">
        <f>VLOOKUP(Table14[[#This Row],[menu_id]],Table2[#All],3,0)</f>
        <v>ee2605cecdb2</v>
      </c>
      <c r="H1598" t="str">
        <f>VLOOKUP(Table14[[#This Row],[menu_id]],Table2[#All],4,0)</f>
        <v>76e224451ab7</v>
      </c>
      <c r="I1598">
        <f>VLOOKUP(Table14[[#This Row],[menu_id]],Table2[#All],5,0)</f>
        <v>5.5</v>
      </c>
      <c r="J1598">
        <f>VLOOKUP(Table14[[#This Row],[menu_id]],Table2[#All],6,0)</f>
        <v>10.1</v>
      </c>
      <c r="K1598" t="str">
        <f>VLOOKUP(Table14[[#This Row],[menu_id]],Table2[#All],7,0)</f>
        <v>lunch</v>
      </c>
      <c r="L1598" t="str">
        <f>VLOOKUP(Table14[[#This Row],[menu_id]],Table2[#All],8,0)</f>
        <v>Seattle</v>
      </c>
    </row>
    <row r="1599" spans="1:12" x14ac:dyDescent="0.35">
      <c r="A1599" t="s">
        <v>3242</v>
      </c>
      <c r="B1599" t="s">
        <v>219</v>
      </c>
      <c r="C1599" t="s">
        <v>9</v>
      </c>
      <c r="D1599" t="s">
        <v>3243</v>
      </c>
      <c r="E1599" t="b">
        <v>1</v>
      </c>
      <c r="F1599" s="24">
        <f>VLOOKUP(Table14[[#This Row],[menu_id]],Table2[#All],2,0)</f>
        <v>43566</v>
      </c>
      <c r="G1599" t="str">
        <f>VLOOKUP(Table14[[#This Row],[menu_id]],Table2[#All],3,0)</f>
        <v>4d2337424a9b</v>
      </c>
      <c r="H1599" t="str">
        <f>VLOOKUP(Table14[[#This Row],[menu_id]],Table2[#All],4,0)</f>
        <v>a7d17284ed4d</v>
      </c>
      <c r="I1599">
        <f>VLOOKUP(Table14[[#This Row],[menu_id]],Table2[#All],5,0)</f>
        <v>4.3</v>
      </c>
      <c r="J1599">
        <f>VLOOKUP(Table14[[#This Row],[menu_id]],Table2[#All],6,0)</f>
        <v>11.5</v>
      </c>
      <c r="K1599" t="str">
        <f>VLOOKUP(Table14[[#This Row],[menu_id]],Table2[#All],7,0)</f>
        <v>lunch</v>
      </c>
      <c r="L1599" t="str">
        <f>VLOOKUP(Table14[[#This Row],[menu_id]],Table2[#All],8,0)</f>
        <v>Chicago</v>
      </c>
    </row>
    <row r="1600" spans="1:12" x14ac:dyDescent="0.35">
      <c r="A1600" t="s">
        <v>3244</v>
      </c>
      <c r="B1600" t="s">
        <v>139</v>
      </c>
      <c r="C1600" t="s">
        <v>9</v>
      </c>
      <c r="D1600" t="s">
        <v>475</v>
      </c>
      <c r="E1600" t="b">
        <v>1</v>
      </c>
      <c r="F1600" s="24">
        <f>VLOOKUP(Table14[[#This Row],[menu_id]],Table2[#All],2,0)</f>
        <v>43556</v>
      </c>
      <c r="G1600" t="str">
        <f>VLOOKUP(Table14[[#This Row],[menu_id]],Table2[#All],3,0)</f>
        <v>9adf6d17e5a9</v>
      </c>
      <c r="H1600" t="str">
        <f>VLOOKUP(Table14[[#This Row],[menu_id]],Table2[#All],4,0)</f>
        <v>ad304fb4f951</v>
      </c>
      <c r="I1600">
        <f>VLOOKUP(Table14[[#This Row],[menu_id]],Table2[#All],5,0)</f>
        <v>6.25</v>
      </c>
      <c r="J1600">
        <f>VLOOKUP(Table14[[#This Row],[menu_id]],Table2[#All],6,0)</f>
        <v>10.1</v>
      </c>
      <c r="K1600" t="str">
        <f>VLOOKUP(Table14[[#This Row],[menu_id]],Table2[#All],7,0)</f>
        <v>lunch</v>
      </c>
      <c r="L1600" t="str">
        <f>VLOOKUP(Table14[[#This Row],[menu_id]],Table2[#All],8,0)</f>
        <v>Seattle</v>
      </c>
    </row>
    <row r="1601" spans="1:12" x14ac:dyDescent="0.35">
      <c r="A1601" t="s">
        <v>3245</v>
      </c>
      <c r="B1601" t="s">
        <v>351</v>
      </c>
      <c r="C1601" t="s">
        <v>9</v>
      </c>
      <c r="D1601" t="s">
        <v>3246</v>
      </c>
      <c r="E1601" t="b">
        <v>1</v>
      </c>
      <c r="F1601" s="24">
        <f>VLOOKUP(Table14[[#This Row],[menu_id]],Table2[#All],2,0)</f>
        <v>43558</v>
      </c>
      <c r="G1601" t="str">
        <f>VLOOKUP(Table14[[#This Row],[menu_id]],Table2[#All],3,0)</f>
        <v>68077af5e4f1</v>
      </c>
      <c r="H1601" t="str">
        <f>VLOOKUP(Table14[[#This Row],[menu_id]],Table2[#All],4,0)</f>
        <v>33da060b427a</v>
      </c>
      <c r="I1601">
        <f>VLOOKUP(Table14[[#This Row],[menu_id]],Table2[#All],5,0)</f>
        <v>5.75</v>
      </c>
      <c r="J1601">
        <f>VLOOKUP(Table14[[#This Row],[menu_id]],Table2[#All],6,0)</f>
        <v>10.1</v>
      </c>
      <c r="K1601" t="str">
        <f>VLOOKUP(Table14[[#This Row],[menu_id]],Table2[#All],7,0)</f>
        <v>lunch</v>
      </c>
      <c r="L1601" t="str">
        <f>VLOOKUP(Table14[[#This Row],[menu_id]],Table2[#All],8,0)</f>
        <v>Seattle</v>
      </c>
    </row>
    <row r="1602" spans="1:12" x14ac:dyDescent="0.35">
      <c r="A1602" t="s">
        <v>3247</v>
      </c>
      <c r="B1602" t="s">
        <v>611</v>
      </c>
      <c r="C1602" t="s">
        <v>9</v>
      </c>
      <c r="D1602" t="s">
        <v>2889</v>
      </c>
      <c r="E1602" t="b">
        <v>1</v>
      </c>
      <c r="F1602" s="24">
        <f>VLOOKUP(Table14[[#This Row],[menu_id]],Table2[#All],2,0)</f>
        <v>43557</v>
      </c>
      <c r="G1602" t="str">
        <f>VLOOKUP(Table14[[#This Row],[menu_id]],Table2[#All],3,0)</f>
        <v>8b917aa7343a</v>
      </c>
      <c r="H1602" t="str">
        <f>VLOOKUP(Table14[[#This Row],[menu_id]],Table2[#All],4,0)</f>
        <v>8642ae977d96</v>
      </c>
      <c r="I1602">
        <f>VLOOKUP(Table14[[#This Row],[menu_id]],Table2[#All],5,0)</f>
        <v>5.99</v>
      </c>
      <c r="J1602">
        <f>VLOOKUP(Table14[[#This Row],[menu_id]],Table2[#All],6,0)</f>
        <v>11.5</v>
      </c>
      <c r="K1602" t="str">
        <f>VLOOKUP(Table14[[#This Row],[menu_id]],Table2[#All],7,0)</f>
        <v>lunch</v>
      </c>
      <c r="L1602" t="str">
        <f>VLOOKUP(Table14[[#This Row],[menu_id]],Table2[#All],8,0)</f>
        <v>Chicago</v>
      </c>
    </row>
    <row r="1603" spans="1:12" x14ac:dyDescent="0.35">
      <c r="A1603" t="s">
        <v>3248</v>
      </c>
      <c r="B1603" t="s">
        <v>62</v>
      </c>
      <c r="C1603" t="s">
        <v>9</v>
      </c>
      <c r="D1603" t="s">
        <v>3249</v>
      </c>
      <c r="E1603" t="b">
        <v>1</v>
      </c>
      <c r="F1603" s="24">
        <f>VLOOKUP(Table14[[#This Row],[menu_id]],Table2[#All],2,0)</f>
        <v>43563</v>
      </c>
      <c r="G1603" t="str">
        <f>VLOOKUP(Table14[[#This Row],[menu_id]],Table2[#All],3,0)</f>
        <v>3e9b2a352a3a</v>
      </c>
      <c r="H1603" t="str">
        <f>VLOOKUP(Table14[[#This Row],[menu_id]],Table2[#All],4,0)</f>
        <v>af725ef93704</v>
      </c>
      <c r="I1603">
        <f>VLOOKUP(Table14[[#This Row],[menu_id]],Table2[#All],5,0)</f>
        <v>5.5</v>
      </c>
      <c r="J1603">
        <f>VLOOKUP(Table14[[#This Row],[menu_id]],Table2[#All],6,0)</f>
        <v>10.1</v>
      </c>
      <c r="K1603" t="str">
        <f>VLOOKUP(Table14[[#This Row],[menu_id]],Table2[#All],7,0)</f>
        <v>lunch</v>
      </c>
      <c r="L1603" t="str">
        <f>VLOOKUP(Table14[[#This Row],[menu_id]],Table2[#All],8,0)</f>
        <v>Seattle</v>
      </c>
    </row>
    <row r="1604" spans="1:12" x14ac:dyDescent="0.35">
      <c r="A1604" t="s">
        <v>3250</v>
      </c>
      <c r="B1604" t="s">
        <v>354</v>
      </c>
      <c r="C1604" t="s">
        <v>9</v>
      </c>
      <c r="D1604" t="s">
        <v>2503</v>
      </c>
      <c r="E1604" t="b">
        <v>1</v>
      </c>
      <c r="F1604" s="24">
        <f>VLOOKUP(Table14[[#This Row],[menu_id]],Table2[#All],2,0)</f>
        <v>43565</v>
      </c>
      <c r="G1604" t="str">
        <f>VLOOKUP(Table14[[#This Row],[menu_id]],Table2[#All],3,0)</f>
        <v>0f66058b9ec5</v>
      </c>
      <c r="H1604" t="str">
        <f>VLOOKUP(Table14[[#This Row],[menu_id]],Table2[#All],4,0)</f>
        <v>85aa296ddc0d</v>
      </c>
      <c r="I1604">
        <f>VLOOKUP(Table14[[#This Row],[menu_id]],Table2[#All],5,0)</f>
        <v>4</v>
      </c>
      <c r="J1604">
        <f>VLOOKUP(Table14[[#This Row],[menu_id]],Table2[#All],6,0)</f>
        <v>11.5</v>
      </c>
      <c r="K1604" t="str">
        <f>VLOOKUP(Table14[[#This Row],[menu_id]],Table2[#All],7,0)</f>
        <v>lunch</v>
      </c>
      <c r="L1604" t="str">
        <f>VLOOKUP(Table14[[#This Row],[menu_id]],Table2[#All],8,0)</f>
        <v>Chicago</v>
      </c>
    </row>
    <row r="1605" spans="1:12" x14ac:dyDescent="0.35">
      <c r="A1605" t="s">
        <v>3251</v>
      </c>
      <c r="B1605" t="s">
        <v>627</v>
      </c>
      <c r="C1605" t="s">
        <v>9</v>
      </c>
      <c r="D1605" t="s">
        <v>2293</v>
      </c>
      <c r="E1605" t="b">
        <v>1</v>
      </c>
      <c r="F1605" s="24">
        <f>VLOOKUP(Table14[[#This Row],[menu_id]],Table2[#All],2,0)</f>
        <v>43566</v>
      </c>
      <c r="G1605" t="str">
        <f>VLOOKUP(Table14[[#This Row],[menu_id]],Table2[#All],3,0)</f>
        <v>fbeaeb353aa6</v>
      </c>
      <c r="H1605" t="str">
        <f>VLOOKUP(Table14[[#This Row],[menu_id]],Table2[#All],4,0)</f>
        <v>bedb51313ab5</v>
      </c>
      <c r="I1605">
        <f>VLOOKUP(Table14[[#This Row],[menu_id]],Table2[#All],5,0)</f>
        <v>5</v>
      </c>
      <c r="J1605">
        <f>VLOOKUP(Table14[[#This Row],[menu_id]],Table2[#All],6,0)</f>
        <v>11.5</v>
      </c>
      <c r="K1605" t="str">
        <f>VLOOKUP(Table14[[#This Row],[menu_id]],Table2[#All],7,0)</f>
        <v>lunch</v>
      </c>
      <c r="L1605" t="str">
        <f>VLOOKUP(Table14[[#This Row],[menu_id]],Table2[#All],8,0)</f>
        <v>Chicago</v>
      </c>
    </row>
    <row r="1606" spans="1:12" x14ac:dyDescent="0.35">
      <c r="A1606" t="s">
        <v>3252</v>
      </c>
      <c r="B1606" t="s">
        <v>199</v>
      </c>
      <c r="C1606" t="s">
        <v>9</v>
      </c>
      <c r="D1606" t="s">
        <v>3253</v>
      </c>
      <c r="E1606" t="b">
        <v>1</v>
      </c>
      <c r="F1606" s="24">
        <f>VLOOKUP(Table14[[#This Row],[menu_id]],Table2[#All],2,0)</f>
        <v>43558</v>
      </c>
      <c r="G1606" t="str">
        <f>VLOOKUP(Table14[[#This Row],[menu_id]],Table2[#All],3,0)</f>
        <v>8b77e4ce92ba</v>
      </c>
      <c r="H1606" t="str">
        <f>VLOOKUP(Table14[[#This Row],[menu_id]],Table2[#All],4,0)</f>
        <v>a969c477134f</v>
      </c>
      <c r="I1606">
        <f>VLOOKUP(Table14[[#This Row],[menu_id]],Table2[#All],5,0)</f>
        <v>11</v>
      </c>
      <c r="J1606">
        <f>VLOOKUP(Table14[[#This Row],[menu_id]],Table2[#All],6,0)</f>
        <v>11.5</v>
      </c>
      <c r="K1606" t="str">
        <f>VLOOKUP(Table14[[#This Row],[menu_id]],Table2[#All],7,0)</f>
        <v>lunch</v>
      </c>
      <c r="L1606" t="str">
        <f>VLOOKUP(Table14[[#This Row],[menu_id]],Table2[#All],8,0)</f>
        <v>Chicago</v>
      </c>
    </row>
    <row r="1607" spans="1:12" x14ac:dyDescent="0.35">
      <c r="A1607" t="s">
        <v>3254</v>
      </c>
      <c r="B1607" t="s">
        <v>552</v>
      </c>
      <c r="C1607" t="s">
        <v>9</v>
      </c>
      <c r="D1607" t="s">
        <v>3255</v>
      </c>
      <c r="E1607" t="b">
        <v>1</v>
      </c>
      <c r="F1607" s="24">
        <f>VLOOKUP(Table14[[#This Row],[menu_id]],Table2[#All],2,0)</f>
        <v>43560</v>
      </c>
      <c r="G1607" t="str">
        <f>VLOOKUP(Table14[[#This Row],[menu_id]],Table2[#All],3,0)</f>
        <v>a65e92d53f62</v>
      </c>
      <c r="H1607" t="str">
        <f>VLOOKUP(Table14[[#This Row],[menu_id]],Table2[#All],4,0)</f>
        <v>1134b2882b2e</v>
      </c>
      <c r="I1607">
        <f>VLOOKUP(Table14[[#This Row],[menu_id]],Table2[#All],5,0)</f>
        <v>5.25</v>
      </c>
      <c r="J1607">
        <f>VLOOKUP(Table14[[#This Row],[menu_id]],Table2[#All],6,0)</f>
        <v>10.1</v>
      </c>
      <c r="K1607" t="str">
        <f>VLOOKUP(Table14[[#This Row],[menu_id]],Table2[#All],7,0)</f>
        <v>lunch</v>
      </c>
      <c r="L1607" t="str">
        <f>VLOOKUP(Table14[[#This Row],[menu_id]],Table2[#All],8,0)</f>
        <v>Seattle</v>
      </c>
    </row>
    <row r="1608" spans="1:12" x14ac:dyDescent="0.35">
      <c r="A1608" t="s">
        <v>3256</v>
      </c>
      <c r="B1608" t="s">
        <v>23</v>
      </c>
      <c r="C1608" t="s">
        <v>9</v>
      </c>
      <c r="D1608" t="s">
        <v>3257</v>
      </c>
      <c r="E1608" t="b">
        <v>1</v>
      </c>
      <c r="F1608" s="24">
        <f>VLOOKUP(Table14[[#This Row],[menu_id]],Table2[#All],2,0)</f>
        <v>43558</v>
      </c>
      <c r="G1608" t="str">
        <f>VLOOKUP(Table14[[#This Row],[menu_id]],Table2[#All],3,0)</f>
        <v>eae2c55ae732</v>
      </c>
      <c r="H1608" t="str">
        <f>VLOOKUP(Table14[[#This Row],[menu_id]],Table2[#All],4,0)</f>
        <v>d79e3f439363</v>
      </c>
      <c r="I1608">
        <f>VLOOKUP(Table14[[#This Row],[menu_id]],Table2[#All],5,0)</f>
        <v>4.5</v>
      </c>
      <c r="J1608">
        <f>VLOOKUP(Table14[[#This Row],[menu_id]],Table2[#All],6,0)</f>
        <v>10.1</v>
      </c>
      <c r="K1608" t="str">
        <f>VLOOKUP(Table14[[#This Row],[menu_id]],Table2[#All],7,0)</f>
        <v>lunch</v>
      </c>
      <c r="L1608" t="str">
        <f>VLOOKUP(Table14[[#This Row],[menu_id]],Table2[#All],8,0)</f>
        <v>Seattle</v>
      </c>
    </row>
    <row r="1609" spans="1:12" x14ac:dyDescent="0.35">
      <c r="A1609" t="s">
        <v>3258</v>
      </c>
      <c r="B1609" t="s">
        <v>563</v>
      </c>
      <c r="C1609" t="s">
        <v>9</v>
      </c>
      <c r="D1609" t="s">
        <v>3259</v>
      </c>
      <c r="E1609" t="b">
        <v>0</v>
      </c>
      <c r="F1609" s="24">
        <f>VLOOKUP(Table14[[#This Row],[menu_id]],Table2[#All],2,0)</f>
        <v>43567</v>
      </c>
      <c r="G1609" t="str">
        <f>VLOOKUP(Table14[[#This Row],[menu_id]],Table2[#All],3,0)</f>
        <v>7f1dfb16d132</v>
      </c>
      <c r="H1609" t="str">
        <f>VLOOKUP(Table14[[#This Row],[menu_id]],Table2[#All],4,0)</f>
        <v>2bab1f6cc3e1</v>
      </c>
      <c r="I1609">
        <f>VLOOKUP(Table14[[#This Row],[menu_id]],Table2[#All],5,0)</f>
        <v>7</v>
      </c>
      <c r="J1609">
        <f>VLOOKUP(Table14[[#This Row],[menu_id]],Table2[#All],6,0)</f>
        <v>11.5</v>
      </c>
      <c r="K1609" t="str">
        <f>VLOOKUP(Table14[[#This Row],[menu_id]],Table2[#All],7,0)</f>
        <v>lunch</v>
      </c>
      <c r="L1609" t="str">
        <f>VLOOKUP(Table14[[#This Row],[menu_id]],Table2[#All],8,0)</f>
        <v>Chicago</v>
      </c>
    </row>
    <row r="1610" spans="1:12" x14ac:dyDescent="0.35">
      <c r="A1610" t="s">
        <v>3260</v>
      </c>
      <c r="B1610" t="s">
        <v>650</v>
      </c>
      <c r="C1610" t="s">
        <v>9</v>
      </c>
      <c r="D1610" t="s">
        <v>3261</v>
      </c>
      <c r="E1610" t="b">
        <v>1</v>
      </c>
      <c r="F1610" s="24">
        <f>VLOOKUP(Table14[[#This Row],[menu_id]],Table2[#All],2,0)</f>
        <v>43559</v>
      </c>
      <c r="G1610" t="str">
        <f>VLOOKUP(Table14[[#This Row],[menu_id]],Table2[#All],3,0)</f>
        <v>08c6b815d4d7</v>
      </c>
      <c r="H1610" t="str">
        <f>VLOOKUP(Table14[[#This Row],[menu_id]],Table2[#All],4,0)</f>
        <v>1111f5e5308d</v>
      </c>
      <c r="I1610">
        <f>VLOOKUP(Table14[[#This Row],[menu_id]],Table2[#All],5,0)</f>
        <v>5</v>
      </c>
      <c r="J1610">
        <f>VLOOKUP(Table14[[#This Row],[menu_id]],Table2[#All],6,0)</f>
        <v>10.1</v>
      </c>
      <c r="K1610" t="str">
        <f>VLOOKUP(Table14[[#This Row],[menu_id]],Table2[#All],7,0)</f>
        <v>lunch</v>
      </c>
      <c r="L1610" t="str">
        <f>VLOOKUP(Table14[[#This Row],[menu_id]],Table2[#All],8,0)</f>
        <v>Seattle</v>
      </c>
    </row>
    <row r="1611" spans="1:12" x14ac:dyDescent="0.35">
      <c r="A1611" t="s">
        <v>3262</v>
      </c>
      <c r="B1611" t="s">
        <v>354</v>
      </c>
      <c r="C1611" t="s">
        <v>9</v>
      </c>
      <c r="D1611" t="s">
        <v>3263</v>
      </c>
      <c r="E1611" t="b">
        <v>1</v>
      </c>
      <c r="F1611" s="24">
        <f>VLOOKUP(Table14[[#This Row],[menu_id]],Table2[#All],2,0)</f>
        <v>43565</v>
      </c>
      <c r="G1611" t="str">
        <f>VLOOKUP(Table14[[#This Row],[menu_id]],Table2[#All],3,0)</f>
        <v>0f66058b9ec5</v>
      </c>
      <c r="H1611" t="str">
        <f>VLOOKUP(Table14[[#This Row],[menu_id]],Table2[#All],4,0)</f>
        <v>85aa296ddc0d</v>
      </c>
      <c r="I1611">
        <f>VLOOKUP(Table14[[#This Row],[menu_id]],Table2[#All],5,0)</f>
        <v>4</v>
      </c>
      <c r="J1611">
        <f>VLOOKUP(Table14[[#This Row],[menu_id]],Table2[#All],6,0)</f>
        <v>11.5</v>
      </c>
      <c r="K1611" t="str">
        <f>VLOOKUP(Table14[[#This Row],[menu_id]],Table2[#All],7,0)</f>
        <v>lunch</v>
      </c>
      <c r="L1611" t="str">
        <f>VLOOKUP(Table14[[#This Row],[menu_id]],Table2[#All],8,0)</f>
        <v>Chicago</v>
      </c>
    </row>
    <row r="1612" spans="1:12" x14ac:dyDescent="0.35">
      <c r="A1612" t="s">
        <v>3264</v>
      </c>
      <c r="B1612" t="s">
        <v>65</v>
      </c>
      <c r="C1612" t="s">
        <v>9</v>
      </c>
      <c r="D1612" t="s">
        <v>3265</v>
      </c>
      <c r="E1612" t="b">
        <v>1</v>
      </c>
      <c r="F1612" s="24">
        <f>VLOOKUP(Table14[[#This Row],[menu_id]],Table2[#All],2,0)</f>
        <v>43563</v>
      </c>
      <c r="G1612" t="str">
        <f>VLOOKUP(Table14[[#This Row],[menu_id]],Table2[#All],3,0)</f>
        <v>0eb481a71049</v>
      </c>
      <c r="H1612" t="str">
        <f>VLOOKUP(Table14[[#This Row],[menu_id]],Table2[#All],4,0)</f>
        <v>5bf0c6f38e1d</v>
      </c>
      <c r="I1612">
        <f>VLOOKUP(Table14[[#This Row],[menu_id]],Table2[#All],5,0)</f>
        <v>5.5</v>
      </c>
      <c r="J1612">
        <f>VLOOKUP(Table14[[#This Row],[menu_id]],Table2[#All],6,0)</f>
        <v>10.1</v>
      </c>
      <c r="K1612" t="str">
        <f>VLOOKUP(Table14[[#This Row],[menu_id]],Table2[#All],7,0)</f>
        <v>lunch</v>
      </c>
      <c r="L1612" t="str">
        <f>VLOOKUP(Table14[[#This Row],[menu_id]],Table2[#All],8,0)</f>
        <v>Seattle</v>
      </c>
    </row>
    <row r="1613" spans="1:12" x14ac:dyDescent="0.35">
      <c r="A1613" t="s">
        <v>3266</v>
      </c>
      <c r="B1613" t="s">
        <v>97</v>
      </c>
      <c r="C1613" t="s">
        <v>9</v>
      </c>
      <c r="D1613" t="s">
        <v>3267</v>
      </c>
      <c r="E1613" t="b">
        <v>1</v>
      </c>
      <c r="F1613" s="24">
        <f>VLOOKUP(Table14[[#This Row],[menu_id]],Table2[#All],2,0)</f>
        <v>43567</v>
      </c>
      <c r="G1613" t="str">
        <f>VLOOKUP(Table14[[#This Row],[menu_id]],Table2[#All],3,0)</f>
        <v>7e1585b970fc</v>
      </c>
      <c r="H1613" t="str">
        <f>VLOOKUP(Table14[[#This Row],[menu_id]],Table2[#All],4,0)</f>
        <v>ea2b63db40ab</v>
      </c>
      <c r="I1613">
        <f>VLOOKUP(Table14[[#This Row],[menu_id]],Table2[#All],5,0)</f>
        <v>7.5399999999999991</v>
      </c>
      <c r="J1613">
        <f>VLOOKUP(Table14[[#This Row],[menu_id]],Table2[#All],6,0)</f>
        <v>11.5</v>
      </c>
      <c r="K1613" t="str">
        <f>VLOOKUP(Table14[[#This Row],[menu_id]],Table2[#All],7,0)</f>
        <v>lunch</v>
      </c>
      <c r="L1613" t="str">
        <f>VLOOKUP(Table14[[#This Row],[menu_id]],Table2[#All],8,0)</f>
        <v>Chicago</v>
      </c>
    </row>
    <row r="1614" spans="1:12" x14ac:dyDescent="0.35">
      <c r="A1614" t="s">
        <v>3268</v>
      </c>
      <c r="B1614" t="s">
        <v>351</v>
      </c>
      <c r="C1614" t="s">
        <v>9</v>
      </c>
      <c r="D1614" t="s">
        <v>3269</v>
      </c>
      <c r="E1614" t="b">
        <v>1</v>
      </c>
      <c r="F1614" s="24">
        <f>VLOOKUP(Table14[[#This Row],[menu_id]],Table2[#All],2,0)</f>
        <v>43558</v>
      </c>
      <c r="G1614" t="str">
        <f>VLOOKUP(Table14[[#This Row],[menu_id]],Table2[#All],3,0)</f>
        <v>68077af5e4f1</v>
      </c>
      <c r="H1614" t="str">
        <f>VLOOKUP(Table14[[#This Row],[menu_id]],Table2[#All],4,0)</f>
        <v>33da060b427a</v>
      </c>
      <c r="I1614">
        <f>VLOOKUP(Table14[[#This Row],[menu_id]],Table2[#All],5,0)</f>
        <v>5.75</v>
      </c>
      <c r="J1614">
        <f>VLOOKUP(Table14[[#This Row],[menu_id]],Table2[#All],6,0)</f>
        <v>10.1</v>
      </c>
      <c r="K1614" t="str">
        <f>VLOOKUP(Table14[[#This Row],[menu_id]],Table2[#All],7,0)</f>
        <v>lunch</v>
      </c>
      <c r="L1614" t="str">
        <f>VLOOKUP(Table14[[#This Row],[menu_id]],Table2[#All],8,0)</f>
        <v>Seattle</v>
      </c>
    </row>
    <row r="1615" spans="1:12" x14ac:dyDescent="0.35">
      <c r="A1615" t="s">
        <v>3270</v>
      </c>
      <c r="B1615" t="s">
        <v>162</v>
      </c>
      <c r="C1615" t="s">
        <v>9</v>
      </c>
      <c r="D1615" t="s">
        <v>3271</v>
      </c>
      <c r="E1615" t="b">
        <v>1</v>
      </c>
      <c r="F1615" s="24">
        <f>VLOOKUP(Table14[[#This Row],[menu_id]],Table2[#All],2,0)</f>
        <v>43556</v>
      </c>
      <c r="G1615" t="str">
        <f>VLOOKUP(Table14[[#This Row],[menu_id]],Table2[#All],3,0)</f>
        <v>71d6b72a3bf9</v>
      </c>
      <c r="H1615" t="str">
        <f>VLOOKUP(Table14[[#This Row],[menu_id]],Table2[#All],4,0)</f>
        <v>8d29781a8b2f</v>
      </c>
      <c r="I1615">
        <f>VLOOKUP(Table14[[#This Row],[menu_id]],Table2[#All],5,0)</f>
        <v>4.5</v>
      </c>
      <c r="J1615">
        <f>VLOOKUP(Table14[[#This Row],[menu_id]],Table2[#All],6,0)</f>
        <v>11.5</v>
      </c>
      <c r="K1615" t="str">
        <f>VLOOKUP(Table14[[#This Row],[menu_id]],Table2[#All],7,0)</f>
        <v>lunch</v>
      </c>
      <c r="L1615" t="str">
        <f>VLOOKUP(Table14[[#This Row],[menu_id]],Table2[#All],8,0)</f>
        <v>Chicago</v>
      </c>
    </row>
    <row r="1616" spans="1:12" x14ac:dyDescent="0.35">
      <c r="A1616" t="s">
        <v>3272</v>
      </c>
      <c r="B1616" t="s">
        <v>155</v>
      </c>
      <c r="C1616" t="s">
        <v>9</v>
      </c>
      <c r="D1616" t="s">
        <v>3233</v>
      </c>
      <c r="E1616" t="b">
        <v>1</v>
      </c>
      <c r="F1616" s="24">
        <f>VLOOKUP(Table14[[#This Row],[menu_id]],Table2[#All],2,0)</f>
        <v>43566</v>
      </c>
      <c r="G1616" t="str">
        <f>VLOOKUP(Table14[[#This Row],[menu_id]],Table2[#All],3,0)</f>
        <v>df94eb67fff2</v>
      </c>
      <c r="H1616" t="str">
        <f>VLOOKUP(Table14[[#This Row],[menu_id]],Table2[#All],4,0)</f>
        <v>64216152ce0a</v>
      </c>
      <c r="I1616">
        <f>VLOOKUP(Table14[[#This Row],[menu_id]],Table2[#All],5,0)</f>
        <v>6</v>
      </c>
      <c r="J1616">
        <f>VLOOKUP(Table14[[#This Row],[menu_id]],Table2[#All],6,0)</f>
        <v>11.5</v>
      </c>
      <c r="K1616" t="str">
        <f>VLOOKUP(Table14[[#This Row],[menu_id]],Table2[#All],7,0)</f>
        <v>lunch</v>
      </c>
      <c r="L1616" t="str">
        <f>VLOOKUP(Table14[[#This Row],[menu_id]],Table2[#All],8,0)</f>
        <v>Chicago</v>
      </c>
    </row>
    <row r="1617" spans="1:12" x14ac:dyDescent="0.35">
      <c r="A1617" t="s">
        <v>3273</v>
      </c>
      <c r="B1617" t="s">
        <v>225</v>
      </c>
      <c r="C1617" t="s">
        <v>9</v>
      </c>
      <c r="D1617" t="s">
        <v>2328</v>
      </c>
      <c r="E1617" t="b">
        <v>1</v>
      </c>
      <c r="F1617" s="24">
        <f>VLOOKUP(Table14[[#This Row],[menu_id]],Table2[#All],2,0)</f>
        <v>43559</v>
      </c>
      <c r="G1617" t="str">
        <f>VLOOKUP(Table14[[#This Row],[menu_id]],Table2[#All],3,0)</f>
        <v>2e1282b7ffa0</v>
      </c>
      <c r="H1617" t="str">
        <f>VLOOKUP(Table14[[#This Row],[menu_id]],Table2[#All],4,0)</f>
        <v>e7202ab74a2f</v>
      </c>
      <c r="I1617">
        <f>VLOOKUP(Table14[[#This Row],[menu_id]],Table2[#All],5,0)</f>
        <v>5</v>
      </c>
      <c r="J1617">
        <f>VLOOKUP(Table14[[#This Row],[menu_id]],Table2[#All],6,0)</f>
        <v>10.1</v>
      </c>
      <c r="K1617" t="str">
        <f>VLOOKUP(Table14[[#This Row],[menu_id]],Table2[#All],7,0)</f>
        <v>lunch</v>
      </c>
      <c r="L1617" t="str">
        <f>VLOOKUP(Table14[[#This Row],[menu_id]],Table2[#All],8,0)</f>
        <v>Seattle</v>
      </c>
    </row>
    <row r="1618" spans="1:12" x14ac:dyDescent="0.35">
      <c r="A1618" t="s">
        <v>3274</v>
      </c>
      <c r="B1618" t="s">
        <v>169</v>
      </c>
      <c r="C1618" t="s">
        <v>9</v>
      </c>
      <c r="D1618" t="s">
        <v>3275</v>
      </c>
      <c r="E1618" t="b">
        <v>0</v>
      </c>
      <c r="F1618" s="24">
        <f>VLOOKUP(Table14[[#This Row],[menu_id]],Table2[#All],2,0)</f>
        <v>43558</v>
      </c>
      <c r="G1618" t="str">
        <f>VLOOKUP(Table14[[#This Row],[menu_id]],Table2[#All],3,0)</f>
        <v>23a0e7fa78c4</v>
      </c>
      <c r="H1618" t="str">
        <f>VLOOKUP(Table14[[#This Row],[menu_id]],Table2[#All],4,0)</f>
        <v>d8487b4ed428</v>
      </c>
      <c r="I1618">
        <f>VLOOKUP(Table14[[#This Row],[menu_id]],Table2[#All],5,0)</f>
        <v>5.9</v>
      </c>
      <c r="J1618">
        <f>VLOOKUP(Table14[[#This Row],[menu_id]],Table2[#All],6,0)</f>
        <v>11.5</v>
      </c>
      <c r="K1618" t="str">
        <f>VLOOKUP(Table14[[#This Row],[menu_id]],Table2[#All],7,0)</f>
        <v>lunch</v>
      </c>
      <c r="L1618" t="str">
        <f>VLOOKUP(Table14[[#This Row],[menu_id]],Table2[#All],8,0)</f>
        <v>Chicago</v>
      </c>
    </row>
    <row r="1619" spans="1:12" x14ac:dyDescent="0.35">
      <c r="A1619" t="s">
        <v>3276</v>
      </c>
      <c r="B1619" t="s">
        <v>219</v>
      </c>
      <c r="C1619" t="s">
        <v>9</v>
      </c>
      <c r="D1619" t="s">
        <v>3277</v>
      </c>
      <c r="E1619" t="b">
        <v>1</v>
      </c>
      <c r="F1619" s="24">
        <f>VLOOKUP(Table14[[#This Row],[menu_id]],Table2[#All],2,0)</f>
        <v>43566</v>
      </c>
      <c r="G1619" t="str">
        <f>VLOOKUP(Table14[[#This Row],[menu_id]],Table2[#All],3,0)</f>
        <v>4d2337424a9b</v>
      </c>
      <c r="H1619" t="str">
        <f>VLOOKUP(Table14[[#This Row],[menu_id]],Table2[#All],4,0)</f>
        <v>a7d17284ed4d</v>
      </c>
      <c r="I1619">
        <f>VLOOKUP(Table14[[#This Row],[menu_id]],Table2[#All],5,0)</f>
        <v>4.3</v>
      </c>
      <c r="J1619">
        <f>VLOOKUP(Table14[[#This Row],[menu_id]],Table2[#All],6,0)</f>
        <v>11.5</v>
      </c>
      <c r="K1619" t="str">
        <f>VLOOKUP(Table14[[#This Row],[menu_id]],Table2[#All],7,0)</f>
        <v>lunch</v>
      </c>
      <c r="L1619" t="str">
        <f>VLOOKUP(Table14[[#This Row],[menu_id]],Table2[#All],8,0)</f>
        <v>Chicago</v>
      </c>
    </row>
    <row r="1620" spans="1:12" x14ac:dyDescent="0.35">
      <c r="A1620" t="s">
        <v>3278</v>
      </c>
      <c r="B1620" t="s">
        <v>29</v>
      </c>
      <c r="C1620" t="s">
        <v>9</v>
      </c>
      <c r="D1620" t="s">
        <v>3279</v>
      </c>
      <c r="E1620" t="b">
        <v>1</v>
      </c>
      <c r="F1620" s="24">
        <f>VLOOKUP(Table14[[#This Row],[menu_id]],Table2[#All],2,0)</f>
        <v>43559</v>
      </c>
      <c r="G1620" t="str">
        <f>VLOOKUP(Table14[[#This Row],[menu_id]],Table2[#All],3,0)</f>
        <v>df94eb67fff2</v>
      </c>
      <c r="H1620" t="str">
        <f>VLOOKUP(Table14[[#This Row],[menu_id]],Table2[#All],4,0)</f>
        <v>64216152ce0a</v>
      </c>
      <c r="I1620">
        <f>VLOOKUP(Table14[[#This Row],[menu_id]],Table2[#All],5,0)</f>
        <v>6</v>
      </c>
      <c r="J1620">
        <f>VLOOKUP(Table14[[#This Row],[menu_id]],Table2[#All],6,0)</f>
        <v>11.5</v>
      </c>
      <c r="K1620" t="str">
        <f>VLOOKUP(Table14[[#This Row],[menu_id]],Table2[#All],7,0)</f>
        <v>lunch</v>
      </c>
      <c r="L1620" t="str">
        <f>VLOOKUP(Table14[[#This Row],[menu_id]],Table2[#All],8,0)</f>
        <v>Chicago</v>
      </c>
    </row>
    <row r="1621" spans="1:12" x14ac:dyDescent="0.35">
      <c r="A1621" t="s">
        <v>3280</v>
      </c>
      <c r="B1621" t="s">
        <v>375</v>
      </c>
      <c r="C1621" t="s">
        <v>9</v>
      </c>
      <c r="D1621" t="s">
        <v>3281</v>
      </c>
      <c r="E1621" t="b">
        <v>1</v>
      </c>
      <c r="F1621" s="24">
        <f>VLOOKUP(Table14[[#This Row],[menu_id]],Table2[#All],2,0)</f>
        <v>43566</v>
      </c>
      <c r="G1621" t="str">
        <f>VLOOKUP(Table14[[#This Row],[menu_id]],Table2[#All],3,0)</f>
        <v>1670a5c33856</v>
      </c>
      <c r="H1621" t="str">
        <f>VLOOKUP(Table14[[#This Row],[menu_id]],Table2[#All],4,0)</f>
        <v>ffcff44b013c</v>
      </c>
      <c r="I1621">
        <f>VLOOKUP(Table14[[#This Row],[menu_id]],Table2[#All],5,0)</f>
        <v>6.25</v>
      </c>
      <c r="J1621">
        <f>VLOOKUP(Table14[[#This Row],[menu_id]],Table2[#All],6,0)</f>
        <v>10.1</v>
      </c>
      <c r="K1621" t="str">
        <f>VLOOKUP(Table14[[#This Row],[menu_id]],Table2[#All],7,0)</f>
        <v>lunch</v>
      </c>
      <c r="L1621" t="str">
        <f>VLOOKUP(Table14[[#This Row],[menu_id]],Table2[#All],8,0)</f>
        <v>Seattle</v>
      </c>
    </row>
    <row r="1622" spans="1:12" x14ac:dyDescent="0.35">
      <c r="A1622" t="s">
        <v>3282</v>
      </c>
      <c r="B1622" t="s">
        <v>346</v>
      </c>
      <c r="C1622" t="s">
        <v>9</v>
      </c>
      <c r="D1622" t="s">
        <v>3283</v>
      </c>
      <c r="E1622" t="b">
        <v>1</v>
      </c>
      <c r="F1622" s="24">
        <f>VLOOKUP(Table14[[#This Row],[menu_id]],Table2[#All],2,0)</f>
        <v>43564</v>
      </c>
      <c r="G1622" t="str">
        <f>VLOOKUP(Table14[[#This Row],[menu_id]],Table2[#All],3,0)</f>
        <v>e310c04649e0</v>
      </c>
      <c r="H1622" t="str">
        <f>VLOOKUP(Table14[[#This Row],[menu_id]],Table2[#All],4,0)</f>
        <v>340fb85a346c</v>
      </c>
      <c r="I1622">
        <f>VLOOKUP(Table14[[#This Row],[menu_id]],Table2[#All],5,0)</f>
        <v>5.8</v>
      </c>
      <c r="J1622">
        <f>VLOOKUP(Table14[[#This Row],[menu_id]],Table2[#All],6,0)</f>
        <v>10.1</v>
      </c>
      <c r="K1622" t="str">
        <f>VLOOKUP(Table14[[#This Row],[menu_id]],Table2[#All],7,0)</f>
        <v>lunch</v>
      </c>
      <c r="L1622" t="str">
        <f>VLOOKUP(Table14[[#This Row],[menu_id]],Table2[#All],8,0)</f>
        <v>Seattle</v>
      </c>
    </row>
    <row r="1623" spans="1:12" x14ac:dyDescent="0.35">
      <c r="A1623" t="s">
        <v>3284</v>
      </c>
      <c r="B1623" t="s">
        <v>76</v>
      </c>
      <c r="C1623" t="s">
        <v>9</v>
      </c>
      <c r="D1623" t="s">
        <v>3285</v>
      </c>
      <c r="E1623" t="b">
        <v>1</v>
      </c>
      <c r="F1623" s="24">
        <f>VLOOKUP(Table14[[#This Row],[menu_id]],Table2[#All],2,0)</f>
        <v>43558</v>
      </c>
      <c r="G1623" t="str">
        <f>VLOOKUP(Table14[[#This Row],[menu_id]],Table2[#All],3,0)</f>
        <v>32432515b0ad</v>
      </c>
      <c r="H1623" t="str">
        <f>VLOOKUP(Table14[[#This Row],[menu_id]],Table2[#All],4,0)</f>
        <v>1fda2070304d</v>
      </c>
      <c r="I1623">
        <f>VLOOKUP(Table14[[#This Row],[menu_id]],Table2[#All],5,0)</f>
        <v>5.5</v>
      </c>
      <c r="J1623">
        <f>VLOOKUP(Table14[[#This Row],[menu_id]],Table2[#All],6,0)</f>
        <v>10.1</v>
      </c>
      <c r="K1623" t="str">
        <f>VLOOKUP(Table14[[#This Row],[menu_id]],Table2[#All],7,0)</f>
        <v>lunch</v>
      </c>
      <c r="L1623" t="str">
        <f>VLOOKUP(Table14[[#This Row],[menu_id]],Table2[#All],8,0)</f>
        <v>Seattle</v>
      </c>
    </row>
    <row r="1624" spans="1:12" x14ac:dyDescent="0.35">
      <c r="A1624" t="s">
        <v>3286</v>
      </c>
      <c r="B1624" t="s">
        <v>368</v>
      </c>
      <c r="C1624" t="s">
        <v>9</v>
      </c>
      <c r="D1624" t="s">
        <v>3271</v>
      </c>
      <c r="E1624" t="b">
        <v>1</v>
      </c>
      <c r="F1624" s="24">
        <f>VLOOKUP(Table14[[#This Row],[menu_id]],Table2[#All],2,0)</f>
        <v>43557</v>
      </c>
      <c r="G1624" t="str">
        <f>VLOOKUP(Table14[[#This Row],[menu_id]],Table2[#All],3,0)</f>
        <v>af34b5c605e8</v>
      </c>
      <c r="H1624" t="str">
        <f>VLOOKUP(Table14[[#This Row],[menu_id]],Table2[#All],4,0)</f>
        <v>55029fc1d377</v>
      </c>
      <c r="I1624">
        <f>VLOOKUP(Table14[[#This Row],[menu_id]],Table2[#All],5,0)</f>
        <v>4</v>
      </c>
      <c r="J1624">
        <f>VLOOKUP(Table14[[#This Row],[menu_id]],Table2[#All],6,0)</f>
        <v>11.5</v>
      </c>
      <c r="K1624" t="str">
        <f>VLOOKUP(Table14[[#This Row],[menu_id]],Table2[#All],7,0)</f>
        <v>lunch</v>
      </c>
      <c r="L1624" t="str">
        <f>VLOOKUP(Table14[[#This Row],[menu_id]],Table2[#All],8,0)</f>
        <v>Chicago</v>
      </c>
    </row>
    <row r="1625" spans="1:12" x14ac:dyDescent="0.35">
      <c r="A1625" t="s">
        <v>3287</v>
      </c>
      <c r="B1625" t="s">
        <v>401</v>
      </c>
      <c r="C1625" t="s">
        <v>9</v>
      </c>
      <c r="D1625" t="s">
        <v>3288</v>
      </c>
      <c r="E1625" t="b">
        <v>1</v>
      </c>
      <c r="F1625" s="24">
        <f>VLOOKUP(Table14[[#This Row],[menu_id]],Table2[#All],2,0)</f>
        <v>43560</v>
      </c>
      <c r="G1625" t="str">
        <f>VLOOKUP(Table14[[#This Row],[menu_id]],Table2[#All],3,0)</f>
        <v>25ca004fbc86</v>
      </c>
      <c r="H1625" t="str">
        <f>VLOOKUP(Table14[[#This Row],[menu_id]],Table2[#All],4,0)</f>
        <v>a7d17284ed4d</v>
      </c>
      <c r="I1625">
        <f>VLOOKUP(Table14[[#This Row],[menu_id]],Table2[#All],5,0)</f>
        <v>4.45</v>
      </c>
      <c r="J1625">
        <f>VLOOKUP(Table14[[#This Row],[menu_id]],Table2[#All],6,0)</f>
        <v>11.5</v>
      </c>
      <c r="K1625" t="str">
        <f>VLOOKUP(Table14[[#This Row],[menu_id]],Table2[#All],7,0)</f>
        <v>lunch</v>
      </c>
      <c r="L1625" t="str">
        <f>VLOOKUP(Table14[[#This Row],[menu_id]],Table2[#All],8,0)</f>
        <v>Chicago</v>
      </c>
    </row>
    <row r="1626" spans="1:12" x14ac:dyDescent="0.35">
      <c r="A1626" t="s">
        <v>3289</v>
      </c>
      <c r="B1626" t="s">
        <v>8</v>
      </c>
      <c r="C1626" t="s">
        <v>9</v>
      </c>
      <c r="D1626" t="s">
        <v>3290</v>
      </c>
      <c r="E1626" t="b">
        <v>1</v>
      </c>
      <c r="F1626" s="24">
        <f>VLOOKUP(Table14[[#This Row],[menu_id]],Table2[#All],2,0)</f>
        <v>43566</v>
      </c>
      <c r="G1626" t="str">
        <f>VLOOKUP(Table14[[#This Row],[menu_id]],Table2[#All],3,0)</f>
        <v>e40c412711c8</v>
      </c>
      <c r="H1626" t="str">
        <f>VLOOKUP(Table14[[#This Row],[menu_id]],Table2[#All],4,0)</f>
        <v>af725ef93704</v>
      </c>
      <c r="I1626">
        <f>VLOOKUP(Table14[[#This Row],[menu_id]],Table2[#All],5,0)</f>
        <v>5.5</v>
      </c>
      <c r="J1626">
        <f>VLOOKUP(Table14[[#This Row],[menu_id]],Table2[#All],6,0)</f>
        <v>10.1</v>
      </c>
      <c r="K1626" t="str">
        <f>VLOOKUP(Table14[[#This Row],[menu_id]],Table2[#All],7,0)</f>
        <v>lunch</v>
      </c>
      <c r="L1626" t="str">
        <f>VLOOKUP(Table14[[#This Row],[menu_id]],Table2[#All],8,0)</f>
        <v>Seattle</v>
      </c>
    </row>
    <row r="1627" spans="1:12" x14ac:dyDescent="0.35">
      <c r="A1627" t="s">
        <v>3291</v>
      </c>
      <c r="B1627" t="s">
        <v>81</v>
      </c>
      <c r="C1627" t="s">
        <v>9</v>
      </c>
      <c r="D1627" t="s">
        <v>3292</v>
      </c>
      <c r="E1627" t="b">
        <v>1</v>
      </c>
      <c r="F1627" s="24">
        <f>VLOOKUP(Table14[[#This Row],[menu_id]],Table2[#All],2,0)</f>
        <v>43564</v>
      </c>
      <c r="G1627" t="str">
        <f>VLOOKUP(Table14[[#This Row],[menu_id]],Table2[#All],3,0)</f>
        <v>9adf6d17e5a9</v>
      </c>
      <c r="H1627" t="str">
        <f>VLOOKUP(Table14[[#This Row],[menu_id]],Table2[#All],4,0)</f>
        <v>ad304fb4f951</v>
      </c>
      <c r="I1627">
        <f>VLOOKUP(Table14[[#This Row],[menu_id]],Table2[#All],5,0)</f>
        <v>6.25</v>
      </c>
      <c r="J1627">
        <f>VLOOKUP(Table14[[#This Row],[menu_id]],Table2[#All],6,0)</f>
        <v>10.1</v>
      </c>
      <c r="K1627" t="str">
        <f>VLOOKUP(Table14[[#This Row],[menu_id]],Table2[#All],7,0)</f>
        <v>lunch</v>
      </c>
      <c r="L1627" t="str">
        <f>VLOOKUP(Table14[[#This Row],[menu_id]],Table2[#All],8,0)</f>
        <v>Seattle</v>
      </c>
    </row>
    <row r="1628" spans="1:12" x14ac:dyDescent="0.35">
      <c r="A1628" t="s">
        <v>3293</v>
      </c>
      <c r="B1628" t="s">
        <v>8</v>
      </c>
      <c r="C1628" t="s">
        <v>9</v>
      </c>
      <c r="D1628" t="s">
        <v>3294</v>
      </c>
      <c r="E1628" t="b">
        <v>1</v>
      </c>
      <c r="F1628" s="24">
        <f>VLOOKUP(Table14[[#This Row],[menu_id]],Table2[#All],2,0)</f>
        <v>43566</v>
      </c>
      <c r="G1628" t="str">
        <f>VLOOKUP(Table14[[#This Row],[menu_id]],Table2[#All],3,0)</f>
        <v>e40c412711c8</v>
      </c>
      <c r="H1628" t="str">
        <f>VLOOKUP(Table14[[#This Row],[menu_id]],Table2[#All],4,0)</f>
        <v>af725ef93704</v>
      </c>
      <c r="I1628">
        <f>VLOOKUP(Table14[[#This Row],[menu_id]],Table2[#All],5,0)</f>
        <v>5.5</v>
      </c>
      <c r="J1628">
        <f>VLOOKUP(Table14[[#This Row],[menu_id]],Table2[#All],6,0)</f>
        <v>10.1</v>
      </c>
      <c r="K1628" t="str">
        <f>VLOOKUP(Table14[[#This Row],[menu_id]],Table2[#All],7,0)</f>
        <v>lunch</v>
      </c>
      <c r="L1628" t="str">
        <f>VLOOKUP(Table14[[#This Row],[menu_id]],Table2[#All],8,0)</f>
        <v>Seattle</v>
      </c>
    </row>
    <row r="1629" spans="1:12" x14ac:dyDescent="0.35">
      <c r="A1629" t="s">
        <v>3295</v>
      </c>
      <c r="B1629" t="s">
        <v>392</v>
      </c>
      <c r="C1629" t="s">
        <v>9</v>
      </c>
      <c r="D1629" t="s">
        <v>3296</v>
      </c>
      <c r="E1629" t="b">
        <v>1</v>
      </c>
      <c r="F1629" s="24">
        <f>VLOOKUP(Table14[[#This Row],[menu_id]],Table2[#All],2,0)</f>
        <v>43558</v>
      </c>
      <c r="G1629" t="str">
        <f>VLOOKUP(Table14[[#This Row],[menu_id]],Table2[#All],3,0)</f>
        <v>c596bd066504</v>
      </c>
      <c r="H1629" t="str">
        <f>VLOOKUP(Table14[[#This Row],[menu_id]],Table2[#All],4,0)</f>
        <v>dc7ee572a932</v>
      </c>
      <c r="I1629">
        <f>VLOOKUP(Table14[[#This Row],[menu_id]],Table2[#All],5,0)</f>
        <v>6.5</v>
      </c>
      <c r="J1629">
        <f>VLOOKUP(Table14[[#This Row],[menu_id]],Table2[#All],6,0)</f>
        <v>11.5</v>
      </c>
      <c r="K1629" t="str">
        <f>VLOOKUP(Table14[[#This Row],[menu_id]],Table2[#All],7,0)</f>
        <v>lunch</v>
      </c>
      <c r="L1629" t="str">
        <f>VLOOKUP(Table14[[#This Row],[menu_id]],Table2[#All],8,0)</f>
        <v>Chicago</v>
      </c>
    </row>
    <row r="1630" spans="1:12" x14ac:dyDescent="0.35">
      <c r="A1630" t="s">
        <v>3297</v>
      </c>
      <c r="B1630" t="s">
        <v>219</v>
      </c>
      <c r="C1630" t="s">
        <v>9</v>
      </c>
      <c r="D1630" t="s">
        <v>3298</v>
      </c>
      <c r="E1630" t="b">
        <v>1</v>
      </c>
      <c r="F1630" s="24">
        <f>VLOOKUP(Table14[[#This Row],[menu_id]],Table2[#All],2,0)</f>
        <v>43566</v>
      </c>
      <c r="G1630" t="str">
        <f>VLOOKUP(Table14[[#This Row],[menu_id]],Table2[#All],3,0)</f>
        <v>4d2337424a9b</v>
      </c>
      <c r="H1630" t="str">
        <f>VLOOKUP(Table14[[#This Row],[menu_id]],Table2[#All],4,0)</f>
        <v>a7d17284ed4d</v>
      </c>
      <c r="I1630">
        <f>VLOOKUP(Table14[[#This Row],[menu_id]],Table2[#All],5,0)</f>
        <v>4.3</v>
      </c>
      <c r="J1630">
        <f>VLOOKUP(Table14[[#This Row],[menu_id]],Table2[#All],6,0)</f>
        <v>11.5</v>
      </c>
      <c r="K1630" t="str">
        <f>VLOOKUP(Table14[[#This Row],[menu_id]],Table2[#All],7,0)</f>
        <v>lunch</v>
      </c>
      <c r="L1630" t="str">
        <f>VLOOKUP(Table14[[#This Row],[menu_id]],Table2[#All],8,0)</f>
        <v>Chicago</v>
      </c>
    </row>
    <row r="1631" spans="1:12" x14ac:dyDescent="0.35">
      <c r="A1631" t="s">
        <v>3299</v>
      </c>
      <c r="B1631" t="s">
        <v>346</v>
      </c>
      <c r="C1631" t="s">
        <v>9</v>
      </c>
      <c r="D1631" t="s">
        <v>3300</v>
      </c>
      <c r="E1631" t="b">
        <v>1</v>
      </c>
      <c r="F1631" s="24">
        <f>VLOOKUP(Table14[[#This Row],[menu_id]],Table2[#All],2,0)</f>
        <v>43564</v>
      </c>
      <c r="G1631" t="str">
        <f>VLOOKUP(Table14[[#This Row],[menu_id]],Table2[#All],3,0)</f>
        <v>e310c04649e0</v>
      </c>
      <c r="H1631" t="str">
        <f>VLOOKUP(Table14[[#This Row],[menu_id]],Table2[#All],4,0)</f>
        <v>340fb85a346c</v>
      </c>
      <c r="I1631">
        <f>VLOOKUP(Table14[[#This Row],[menu_id]],Table2[#All],5,0)</f>
        <v>5.8</v>
      </c>
      <c r="J1631">
        <f>VLOOKUP(Table14[[#This Row],[menu_id]],Table2[#All],6,0)</f>
        <v>10.1</v>
      </c>
      <c r="K1631" t="str">
        <f>VLOOKUP(Table14[[#This Row],[menu_id]],Table2[#All],7,0)</f>
        <v>lunch</v>
      </c>
      <c r="L1631" t="str">
        <f>VLOOKUP(Table14[[#This Row],[menu_id]],Table2[#All],8,0)</f>
        <v>Seattle</v>
      </c>
    </row>
    <row r="1632" spans="1:12" x14ac:dyDescent="0.35">
      <c r="A1632" t="s">
        <v>3301</v>
      </c>
      <c r="B1632" t="s">
        <v>346</v>
      </c>
      <c r="C1632" t="s">
        <v>9</v>
      </c>
      <c r="D1632" t="s">
        <v>2721</v>
      </c>
      <c r="E1632" t="b">
        <v>1</v>
      </c>
      <c r="F1632" s="24">
        <f>VLOOKUP(Table14[[#This Row],[menu_id]],Table2[#All],2,0)</f>
        <v>43564</v>
      </c>
      <c r="G1632" t="str">
        <f>VLOOKUP(Table14[[#This Row],[menu_id]],Table2[#All],3,0)</f>
        <v>e310c04649e0</v>
      </c>
      <c r="H1632" t="str">
        <f>VLOOKUP(Table14[[#This Row],[menu_id]],Table2[#All],4,0)</f>
        <v>340fb85a346c</v>
      </c>
      <c r="I1632">
        <f>VLOOKUP(Table14[[#This Row],[menu_id]],Table2[#All],5,0)</f>
        <v>5.8</v>
      </c>
      <c r="J1632">
        <f>VLOOKUP(Table14[[#This Row],[menu_id]],Table2[#All],6,0)</f>
        <v>10.1</v>
      </c>
      <c r="K1632" t="str">
        <f>VLOOKUP(Table14[[#This Row],[menu_id]],Table2[#All],7,0)</f>
        <v>lunch</v>
      </c>
      <c r="L1632" t="str">
        <f>VLOOKUP(Table14[[#This Row],[menu_id]],Table2[#All],8,0)</f>
        <v>Seattle</v>
      </c>
    </row>
    <row r="1633" spans="1:12" x14ac:dyDescent="0.35">
      <c r="A1633" t="s">
        <v>3302</v>
      </c>
      <c r="B1633" t="s">
        <v>192</v>
      </c>
      <c r="C1633" t="s">
        <v>9</v>
      </c>
      <c r="D1633" t="s">
        <v>3303</v>
      </c>
      <c r="E1633" t="b">
        <v>1</v>
      </c>
      <c r="F1633" s="24">
        <f>VLOOKUP(Table14[[#This Row],[menu_id]],Table2[#All],2,0)</f>
        <v>43566</v>
      </c>
      <c r="G1633" t="str">
        <f>VLOOKUP(Table14[[#This Row],[menu_id]],Table2[#All],3,0)</f>
        <v>a344675dde7b</v>
      </c>
      <c r="H1633" t="str">
        <f>VLOOKUP(Table14[[#This Row],[menu_id]],Table2[#All],4,0)</f>
        <v>0089c404e5a2</v>
      </c>
      <c r="I1633">
        <f>VLOOKUP(Table14[[#This Row],[menu_id]],Table2[#All],5,0)</f>
        <v>6</v>
      </c>
      <c r="J1633">
        <f>VLOOKUP(Table14[[#This Row],[menu_id]],Table2[#All],6,0)</f>
        <v>10.1</v>
      </c>
      <c r="K1633" t="str">
        <f>VLOOKUP(Table14[[#This Row],[menu_id]],Table2[#All],7,0)</f>
        <v>lunch</v>
      </c>
      <c r="L1633" t="str">
        <f>VLOOKUP(Table14[[#This Row],[menu_id]],Table2[#All],8,0)</f>
        <v>Seattle</v>
      </c>
    </row>
    <row r="1634" spans="1:12" x14ac:dyDescent="0.35">
      <c r="A1634" t="s">
        <v>3304</v>
      </c>
      <c r="B1634" t="s">
        <v>315</v>
      </c>
      <c r="C1634" t="s">
        <v>9</v>
      </c>
      <c r="D1634" t="s">
        <v>3305</v>
      </c>
      <c r="E1634" t="b">
        <v>1</v>
      </c>
      <c r="F1634" s="24">
        <f>VLOOKUP(Table14[[#This Row],[menu_id]],Table2[#All],2,0)</f>
        <v>43556</v>
      </c>
      <c r="G1634" t="str">
        <f>VLOOKUP(Table14[[#This Row],[menu_id]],Table2[#All],3,0)</f>
        <v>dcb8af98560d</v>
      </c>
      <c r="H1634" t="str">
        <f>VLOOKUP(Table14[[#This Row],[menu_id]],Table2[#All],4,0)</f>
        <v>afa55d0e0004</v>
      </c>
      <c r="I1634">
        <f>VLOOKUP(Table14[[#This Row],[menu_id]],Table2[#All],5,0)</f>
        <v>5.99</v>
      </c>
      <c r="J1634">
        <f>VLOOKUP(Table14[[#This Row],[menu_id]],Table2[#All],6,0)</f>
        <v>11.5</v>
      </c>
      <c r="K1634" t="str">
        <f>VLOOKUP(Table14[[#This Row],[menu_id]],Table2[#All],7,0)</f>
        <v>lunch</v>
      </c>
      <c r="L1634" t="str">
        <f>VLOOKUP(Table14[[#This Row],[menu_id]],Table2[#All],8,0)</f>
        <v>Chicago</v>
      </c>
    </row>
    <row r="1635" spans="1:12" x14ac:dyDescent="0.35">
      <c r="A1635" t="s">
        <v>3306</v>
      </c>
      <c r="B1635" t="s">
        <v>162</v>
      </c>
      <c r="C1635" t="s">
        <v>9</v>
      </c>
      <c r="D1635" t="s">
        <v>940</v>
      </c>
      <c r="E1635" t="b">
        <v>1</v>
      </c>
      <c r="F1635" s="24">
        <f>VLOOKUP(Table14[[#This Row],[menu_id]],Table2[#All],2,0)</f>
        <v>43556</v>
      </c>
      <c r="G1635" t="str">
        <f>VLOOKUP(Table14[[#This Row],[menu_id]],Table2[#All],3,0)</f>
        <v>71d6b72a3bf9</v>
      </c>
      <c r="H1635" t="str">
        <f>VLOOKUP(Table14[[#This Row],[menu_id]],Table2[#All],4,0)</f>
        <v>8d29781a8b2f</v>
      </c>
      <c r="I1635">
        <f>VLOOKUP(Table14[[#This Row],[menu_id]],Table2[#All],5,0)</f>
        <v>4.5</v>
      </c>
      <c r="J1635">
        <f>VLOOKUP(Table14[[#This Row],[menu_id]],Table2[#All],6,0)</f>
        <v>11.5</v>
      </c>
      <c r="K1635" t="str">
        <f>VLOOKUP(Table14[[#This Row],[menu_id]],Table2[#All],7,0)</f>
        <v>lunch</v>
      </c>
      <c r="L1635" t="str">
        <f>VLOOKUP(Table14[[#This Row],[menu_id]],Table2[#All],8,0)</f>
        <v>Chicago</v>
      </c>
    </row>
    <row r="1636" spans="1:12" x14ac:dyDescent="0.35">
      <c r="A1636" t="s">
        <v>3307</v>
      </c>
      <c r="B1636" t="s">
        <v>65</v>
      </c>
      <c r="C1636" t="s">
        <v>9</v>
      </c>
      <c r="D1636" t="s">
        <v>3308</v>
      </c>
      <c r="E1636" t="b">
        <v>1</v>
      </c>
      <c r="F1636" s="24">
        <f>VLOOKUP(Table14[[#This Row],[menu_id]],Table2[#All],2,0)</f>
        <v>43563</v>
      </c>
      <c r="G1636" t="str">
        <f>VLOOKUP(Table14[[#This Row],[menu_id]],Table2[#All],3,0)</f>
        <v>0eb481a71049</v>
      </c>
      <c r="H1636" t="str">
        <f>VLOOKUP(Table14[[#This Row],[menu_id]],Table2[#All],4,0)</f>
        <v>5bf0c6f38e1d</v>
      </c>
      <c r="I1636">
        <f>VLOOKUP(Table14[[#This Row],[menu_id]],Table2[#All],5,0)</f>
        <v>5.5</v>
      </c>
      <c r="J1636">
        <f>VLOOKUP(Table14[[#This Row],[menu_id]],Table2[#All],6,0)</f>
        <v>10.1</v>
      </c>
      <c r="K1636" t="str">
        <f>VLOOKUP(Table14[[#This Row],[menu_id]],Table2[#All],7,0)</f>
        <v>lunch</v>
      </c>
      <c r="L1636" t="str">
        <f>VLOOKUP(Table14[[#This Row],[menu_id]],Table2[#All],8,0)</f>
        <v>Seattle</v>
      </c>
    </row>
    <row r="1637" spans="1:12" x14ac:dyDescent="0.35">
      <c r="A1637" t="s">
        <v>3309</v>
      </c>
      <c r="B1637" t="s">
        <v>8</v>
      </c>
      <c r="C1637" t="s">
        <v>9</v>
      </c>
      <c r="D1637" t="s">
        <v>522</v>
      </c>
      <c r="E1637" t="b">
        <v>1</v>
      </c>
      <c r="F1637" s="24">
        <f>VLOOKUP(Table14[[#This Row],[menu_id]],Table2[#All],2,0)</f>
        <v>43566</v>
      </c>
      <c r="G1637" t="str">
        <f>VLOOKUP(Table14[[#This Row],[menu_id]],Table2[#All],3,0)</f>
        <v>e40c412711c8</v>
      </c>
      <c r="H1637" t="str">
        <f>VLOOKUP(Table14[[#This Row],[menu_id]],Table2[#All],4,0)</f>
        <v>af725ef93704</v>
      </c>
      <c r="I1637">
        <f>VLOOKUP(Table14[[#This Row],[menu_id]],Table2[#All],5,0)</f>
        <v>5.5</v>
      </c>
      <c r="J1637">
        <f>VLOOKUP(Table14[[#This Row],[menu_id]],Table2[#All],6,0)</f>
        <v>10.1</v>
      </c>
      <c r="K1637" t="str">
        <f>VLOOKUP(Table14[[#This Row],[menu_id]],Table2[#All],7,0)</f>
        <v>lunch</v>
      </c>
      <c r="L1637" t="str">
        <f>VLOOKUP(Table14[[#This Row],[menu_id]],Table2[#All],8,0)</f>
        <v>Seattle</v>
      </c>
    </row>
    <row r="1638" spans="1:12" x14ac:dyDescent="0.35">
      <c r="A1638" t="s">
        <v>3310</v>
      </c>
      <c r="B1638" t="s">
        <v>622</v>
      </c>
      <c r="C1638" t="s">
        <v>9</v>
      </c>
      <c r="D1638" t="s">
        <v>3311</v>
      </c>
      <c r="E1638" t="b">
        <v>1</v>
      </c>
      <c r="F1638" s="24">
        <f>VLOOKUP(Table14[[#This Row],[menu_id]],Table2[#All],2,0)</f>
        <v>43560</v>
      </c>
      <c r="G1638" t="str">
        <f>VLOOKUP(Table14[[#This Row],[menu_id]],Table2[#All],3,0)</f>
        <v>b1485a284c03</v>
      </c>
      <c r="H1638" t="str">
        <f>VLOOKUP(Table14[[#This Row],[menu_id]],Table2[#All],4,0)</f>
        <v>a2f9c9b9cf7a</v>
      </c>
      <c r="I1638">
        <f>VLOOKUP(Table14[[#This Row],[menu_id]],Table2[#All],5,0)</f>
        <v>6</v>
      </c>
      <c r="J1638">
        <f>VLOOKUP(Table14[[#This Row],[menu_id]],Table2[#All],6,0)</f>
        <v>11.5</v>
      </c>
      <c r="K1638" t="str">
        <f>VLOOKUP(Table14[[#This Row],[menu_id]],Table2[#All],7,0)</f>
        <v>lunch</v>
      </c>
      <c r="L1638" t="str">
        <f>VLOOKUP(Table14[[#This Row],[menu_id]],Table2[#All],8,0)</f>
        <v>Chicago</v>
      </c>
    </row>
    <row r="1639" spans="1:12" x14ac:dyDescent="0.35">
      <c r="A1639" t="s">
        <v>3312</v>
      </c>
      <c r="B1639" t="s">
        <v>115</v>
      </c>
      <c r="C1639" t="s">
        <v>9</v>
      </c>
      <c r="D1639" t="s">
        <v>3313</v>
      </c>
      <c r="E1639" t="b">
        <v>1</v>
      </c>
      <c r="F1639" s="24">
        <f>VLOOKUP(Table14[[#This Row],[menu_id]],Table2[#All],2,0)</f>
        <v>43560</v>
      </c>
      <c r="G1639" t="str">
        <f>VLOOKUP(Table14[[#This Row],[menu_id]],Table2[#All],3,0)</f>
        <v>12c81d9a0351</v>
      </c>
      <c r="H1639" t="str">
        <f>VLOOKUP(Table14[[#This Row],[menu_id]],Table2[#All],4,0)</f>
        <v>d7730782fbfb</v>
      </c>
      <c r="I1639">
        <f>VLOOKUP(Table14[[#This Row],[menu_id]],Table2[#All],5,0)</f>
        <v>5.75</v>
      </c>
      <c r="J1639">
        <f>VLOOKUP(Table14[[#This Row],[menu_id]],Table2[#All],6,0)</f>
        <v>10.1</v>
      </c>
      <c r="K1639" t="str">
        <f>VLOOKUP(Table14[[#This Row],[menu_id]],Table2[#All],7,0)</f>
        <v>lunch</v>
      </c>
      <c r="L1639" t="str">
        <f>VLOOKUP(Table14[[#This Row],[menu_id]],Table2[#All],8,0)</f>
        <v>Seattle</v>
      </c>
    </row>
    <row r="1640" spans="1:12" x14ac:dyDescent="0.35">
      <c r="A1640" t="s">
        <v>3314</v>
      </c>
      <c r="B1640" t="s">
        <v>97</v>
      </c>
      <c r="C1640" t="s">
        <v>9</v>
      </c>
      <c r="D1640" t="s">
        <v>3315</v>
      </c>
      <c r="E1640" t="b">
        <v>1</v>
      </c>
      <c r="F1640" s="24">
        <f>VLOOKUP(Table14[[#This Row],[menu_id]],Table2[#All],2,0)</f>
        <v>43567</v>
      </c>
      <c r="G1640" t="str">
        <f>VLOOKUP(Table14[[#This Row],[menu_id]],Table2[#All],3,0)</f>
        <v>7e1585b970fc</v>
      </c>
      <c r="H1640" t="str">
        <f>VLOOKUP(Table14[[#This Row],[menu_id]],Table2[#All],4,0)</f>
        <v>ea2b63db40ab</v>
      </c>
      <c r="I1640">
        <f>VLOOKUP(Table14[[#This Row],[menu_id]],Table2[#All],5,0)</f>
        <v>7.5399999999999991</v>
      </c>
      <c r="J1640">
        <f>VLOOKUP(Table14[[#This Row],[menu_id]],Table2[#All],6,0)</f>
        <v>11.5</v>
      </c>
      <c r="K1640" t="str">
        <f>VLOOKUP(Table14[[#This Row],[menu_id]],Table2[#All],7,0)</f>
        <v>lunch</v>
      </c>
      <c r="L1640" t="str">
        <f>VLOOKUP(Table14[[#This Row],[menu_id]],Table2[#All],8,0)</f>
        <v>Chicago</v>
      </c>
    </row>
    <row r="1641" spans="1:12" x14ac:dyDescent="0.35">
      <c r="A1641" t="s">
        <v>3316</v>
      </c>
      <c r="B1641" t="s">
        <v>20</v>
      </c>
      <c r="C1641" t="s">
        <v>9</v>
      </c>
      <c r="D1641" t="s">
        <v>3317</v>
      </c>
      <c r="E1641" t="b">
        <v>1</v>
      </c>
      <c r="F1641" s="24">
        <f>VLOOKUP(Table14[[#This Row],[menu_id]],Table2[#All],2,0)</f>
        <v>43557</v>
      </c>
      <c r="G1641" t="str">
        <f>VLOOKUP(Table14[[#This Row],[menu_id]],Table2[#All],3,0)</f>
        <v>59c228acd21f</v>
      </c>
      <c r="H1641" t="str">
        <f>VLOOKUP(Table14[[#This Row],[menu_id]],Table2[#All],4,0)</f>
        <v>ffcff44b013c</v>
      </c>
      <c r="I1641">
        <f>VLOOKUP(Table14[[#This Row],[menu_id]],Table2[#All],5,0)</f>
        <v>5.25</v>
      </c>
      <c r="J1641">
        <f>VLOOKUP(Table14[[#This Row],[menu_id]],Table2[#All],6,0)</f>
        <v>10.1</v>
      </c>
      <c r="K1641" t="str">
        <f>VLOOKUP(Table14[[#This Row],[menu_id]],Table2[#All],7,0)</f>
        <v>lunch</v>
      </c>
      <c r="L1641" t="str">
        <f>VLOOKUP(Table14[[#This Row],[menu_id]],Table2[#All],8,0)</f>
        <v>Seattle</v>
      </c>
    </row>
    <row r="1642" spans="1:12" x14ac:dyDescent="0.35">
      <c r="A1642" t="s">
        <v>3318</v>
      </c>
      <c r="B1642" t="s">
        <v>622</v>
      </c>
      <c r="C1642" t="s">
        <v>9</v>
      </c>
      <c r="D1642" t="s">
        <v>3319</v>
      </c>
      <c r="E1642" t="b">
        <v>1</v>
      </c>
      <c r="F1642" s="24">
        <f>VLOOKUP(Table14[[#This Row],[menu_id]],Table2[#All],2,0)</f>
        <v>43560</v>
      </c>
      <c r="G1642" t="str">
        <f>VLOOKUP(Table14[[#This Row],[menu_id]],Table2[#All],3,0)</f>
        <v>b1485a284c03</v>
      </c>
      <c r="H1642" t="str">
        <f>VLOOKUP(Table14[[#This Row],[menu_id]],Table2[#All],4,0)</f>
        <v>a2f9c9b9cf7a</v>
      </c>
      <c r="I1642">
        <f>VLOOKUP(Table14[[#This Row],[menu_id]],Table2[#All],5,0)</f>
        <v>6</v>
      </c>
      <c r="J1642">
        <f>VLOOKUP(Table14[[#This Row],[menu_id]],Table2[#All],6,0)</f>
        <v>11.5</v>
      </c>
      <c r="K1642" t="str">
        <f>VLOOKUP(Table14[[#This Row],[menu_id]],Table2[#All],7,0)</f>
        <v>lunch</v>
      </c>
      <c r="L1642" t="str">
        <f>VLOOKUP(Table14[[#This Row],[menu_id]],Table2[#All],8,0)</f>
        <v>Chicago</v>
      </c>
    </row>
    <row r="1643" spans="1:12" x14ac:dyDescent="0.35">
      <c r="A1643" t="s">
        <v>3320</v>
      </c>
      <c r="B1643" t="s">
        <v>785</v>
      </c>
      <c r="C1643" t="s">
        <v>9</v>
      </c>
      <c r="D1643" t="s">
        <v>3321</v>
      </c>
      <c r="E1643" t="b">
        <v>1</v>
      </c>
      <c r="F1643" s="24">
        <f>VLOOKUP(Table14[[#This Row],[menu_id]],Table2[#All],2,0)</f>
        <v>43563</v>
      </c>
      <c r="G1643" t="str">
        <f>VLOOKUP(Table14[[#This Row],[menu_id]],Table2[#All],3,0)</f>
        <v>7886a5687d38</v>
      </c>
      <c r="H1643" t="str">
        <f>VLOOKUP(Table14[[#This Row],[menu_id]],Table2[#All],4,0)</f>
        <v>a6a0b4defcd6</v>
      </c>
      <c r="I1643">
        <f>VLOOKUP(Table14[[#This Row],[menu_id]],Table2[#All],5,0)</f>
        <v>5.9</v>
      </c>
      <c r="J1643">
        <f>VLOOKUP(Table14[[#This Row],[menu_id]],Table2[#All],6,0)</f>
        <v>10.1</v>
      </c>
      <c r="K1643" t="str">
        <f>VLOOKUP(Table14[[#This Row],[menu_id]],Table2[#All],7,0)</f>
        <v>lunch</v>
      </c>
      <c r="L1643" t="str">
        <f>VLOOKUP(Table14[[#This Row],[menu_id]],Table2[#All],8,0)</f>
        <v>Seattle</v>
      </c>
    </row>
    <row r="1644" spans="1:12" x14ac:dyDescent="0.35">
      <c r="A1644" t="s">
        <v>3322</v>
      </c>
      <c r="B1644" t="s">
        <v>493</v>
      </c>
      <c r="C1644" t="s">
        <v>9</v>
      </c>
      <c r="D1644" t="s">
        <v>3323</v>
      </c>
      <c r="E1644" t="b">
        <v>1</v>
      </c>
      <c r="F1644" s="24">
        <f>VLOOKUP(Table14[[#This Row],[menu_id]],Table2[#All],2,0)</f>
        <v>43557</v>
      </c>
      <c r="G1644" t="str">
        <f>VLOOKUP(Table14[[#This Row],[menu_id]],Table2[#All],3,0)</f>
        <v>751abed209db</v>
      </c>
      <c r="H1644" t="str">
        <f>VLOOKUP(Table14[[#This Row],[menu_id]],Table2[#All],4,0)</f>
        <v>8537e1327cdb</v>
      </c>
      <c r="I1644">
        <f>VLOOKUP(Table14[[#This Row],[menu_id]],Table2[#All],5,0)</f>
        <v>4.5</v>
      </c>
      <c r="J1644">
        <f>VLOOKUP(Table14[[#This Row],[menu_id]],Table2[#All],6,0)</f>
        <v>10.1</v>
      </c>
      <c r="K1644" t="str">
        <f>VLOOKUP(Table14[[#This Row],[menu_id]],Table2[#All],7,0)</f>
        <v>lunch</v>
      </c>
      <c r="L1644" t="str">
        <f>VLOOKUP(Table14[[#This Row],[menu_id]],Table2[#All],8,0)</f>
        <v>Seattle</v>
      </c>
    </row>
    <row r="1645" spans="1:12" x14ac:dyDescent="0.35">
      <c r="A1645" t="s">
        <v>3324</v>
      </c>
      <c r="B1645" t="s">
        <v>552</v>
      </c>
      <c r="C1645" t="s">
        <v>9</v>
      </c>
      <c r="D1645" t="s">
        <v>2060</v>
      </c>
      <c r="E1645" t="b">
        <v>1</v>
      </c>
      <c r="F1645" s="24">
        <f>VLOOKUP(Table14[[#This Row],[menu_id]],Table2[#All],2,0)</f>
        <v>43560</v>
      </c>
      <c r="G1645" t="str">
        <f>VLOOKUP(Table14[[#This Row],[menu_id]],Table2[#All],3,0)</f>
        <v>a65e92d53f62</v>
      </c>
      <c r="H1645" t="str">
        <f>VLOOKUP(Table14[[#This Row],[menu_id]],Table2[#All],4,0)</f>
        <v>1134b2882b2e</v>
      </c>
      <c r="I1645">
        <f>VLOOKUP(Table14[[#This Row],[menu_id]],Table2[#All],5,0)</f>
        <v>5.25</v>
      </c>
      <c r="J1645">
        <f>VLOOKUP(Table14[[#This Row],[menu_id]],Table2[#All],6,0)</f>
        <v>10.1</v>
      </c>
      <c r="K1645" t="str">
        <f>VLOOKUP(Table14[[#This Row],[menu_id]],Table2[#All],7,0)</f>
        <v>lunch</v>
      </c>
      <c r="L1645" t="str">
        <f>VLOOKUP(Table14[[#This Row],[menu_id]],Table2[#All],8,0)</f>
        <v>Seattle</v>
      </c>
    </row>
    <row r="1646" spans="1:12" x14ac:dyDescent="0.35">
      <c r="A1646" t="s">
        <v>3325</v>
      </c>
      <c r="B1646" t="s">
        <v>324</v>
      </c>
      <c r="C1646" t="s">
        <v>9</v>
      </c>
      <c r="D1646" t="s">
        <v>3326</v>
      </c>
      <c r="E1646" t="b">
        <v>1</v>
      </c>
      <c r="F1646" s="24">
        <f>VLOOKUP(Table14[[#This Row],[menu_id]],Table2[#All],2,0)</f>
        <v>43558</v>
      </c>
      <c r="G1646" t="str">
        <f>VLOOKUP(Table14[[#This Row],[menu_id]],Table2[#All],3,0)</f>
        <v>1028a38ad71e</v>
      </c>
      <c r="H1646" t="str">
        <f>VLOOKUP(Table14[[#This Row],[menu_id]],Table2[#All],4,0)</f>
        <v>7d8b8e0a0ebb</v>
      </c>
      <c r="I1646">
        <f>VLOOKUP(Table14[[#This Row],[menu_id]],Table2[#All],5,0)</f>
        <v>5.5</v>
      </c>
      <c r="J1646">
        <f>VLOOKUP(Table14[[#This Row],[menu_id]],Table2[#All],6,0)</f>
        <v>10.1</v>
      </c>
      <c r="K1646" t="str">
        <f>VLOOKUP(Table14[[#This Row],[menu_id]],Table2[#All],7,0)</f>
        <v>lunch</v>
      </c>
      <c r="L1646" t="str">
        <f>VLOOKUP(Table14[[#This Row],[menu_id]],Table2[#All],8,0)</f>
        <v>Seattle</v>
      </c>
    </row>
    <row r="1647" spans="1:12" x14ac:dyDescent="0.35">
      <c r="A1647" t="s">
        <v>3327</v>
      </c>
      <c r="B1647" t="s">
        <v>162</v>
      </c>
      <c r="C1647" t="s">
        <v>9</v>
      </c>
      <c r="D1647" t="s">
        <v>412</v>
      </c>
      <c r="E1647" t="b">
        <v>1</v>
      </c>
      <c r="F1647" s="24">
        <f>VLOOKUP(Table14[[#This Row],[menu_id]],Table2[#All],2,0)</f>
        <v>43556</v>
      </c>
      <c r="G1647" t="str">
        <f>VLOOKUP(Table14[[#This Row],[menu_id]],Table2[#All],3,0)</f>
        <v>71d6b72a3bf9</v>
      </c>
      <c r="H1647" t="str">
        <f>VLOOKUP(Table14[[#This Row],[menu_id]],Table2[#All],4,0)</f>
        <v>8d29781a8b2f</v>
      </c>
      <c r="I1647">
        <f>VLOOKUP(Table14[[#This Row],[menu_id]],Table2[#All],5,0)</f>
        <v>4.5</v>
      </c>
      <c r="J1647">
        <f>VLOOKUP(Table14[[#This Row],[menu_id]],Table2[#All],6,0)</f>
        <v>11.5</v>
      </c>
      <c r="K1647" t="str">
        <f>VLOOKUP(Table14[[#This Row],[menu_id]],Table2[#All],7,0)</f>
        <v>lunch</v>
      </c>
      <c r="L1647" t="str">
        <f>VLOOKUP(Table14[[#This Row],[menu_id]],Table2[#All],8,0)</f>
        <v>Chicago</v>
      </c>
    </row>
    <row r="1648" spans="1:12" x14ac:dyDescent="0.35">
      <c r="A1648" t="s">
        <v>3328</v>
      </c>
      <c r="B1648" t="s">
        <v>241</v>
      </c>
      <c r="C1648" t="s">
        <v>9</v>
      </c>
      <c r="D1648" t="s">
        <v>3329</v>
      </c>
      <c r="E1648" t="b">
        <v>1</v>
      </c>
      <c r="F1648" s="24">
        <f>VLOOKUP(Table14[[#This Row],[menu_id]],Table2[#All],2,0)</f>
        <v>43559</v>
      </c>
      <c r="G1648" t="str">
        <f>VLOOKUP(Table14[[#This Row],[menu_id]],Table2[#All],3,0)</f>
        <v>bd6c55a7113c</v>
      </c>
      <c r="H1648" t="str">
        <f>VLOOKUP(Table14[[#This Row],[menu_id]],Table2[#All],4,0)</f>
        <v>32524ba7065d</v>
      </c>
      <c r="I1648">
        <f>VLOOKUP(Table14[[#This Row],[menu_id]],Table2[#All],5,0)</f>
        <v>5.7</v>
      </c>
      <c r="J1648">
        <f>VLOOKUP(Table14[[#This Row],[menu_id]],Table2[#All],6,0)</f>
        <v>10.1</v>
      </c>
      <c r="K1648" t="str">
        <f>VLOOKUP(Table14[[#This Row],[menu_id]],Table2[#All],7,0)</f>
        <v>lunch</v>
      </c>
      <c r="L1648" t="str">
        <f>VLOOKUP(Table14[[#This Row],[menu_id]],Table2[#All],8,0)</f>
        <v>Seattle</v>
      </c>
    </row>
    <row r="1649" spans="1:12" x14ac:dyDescent="0.35">
      <c r="A1649" t="s">
        <v>3330</v>
      </c>
      <c r="B1649" t="s">
        <v>115</v>
      </c>
      <c r="C1649" t="s">
        <v>9</v>
      </c>
      <c r="D1649" t="s">
        <v>3331</v>
      </c>
      <c r="E1649" t="b">
        <v>1</v>
      </c>
      <c r="F1649" s="24">
        <f>VLOOKUP(Table14[[#This Row],[menu_id]],Table2[#All],2,0)</f>
        <v>43560</v>
      </c>
      <c r="G1649" t="str">
        <f>VLOOKUP(Table14[[#This Row],[menu_id]],Table2[#All],3,0)</f>
        <v>12c81d9a0351</v>
      </c>
      <c r="H1649" t="str">
        <f>VLOOKUP(Table14[[#This Row],[menu_id]],Table2[#All],4,0)</f>
        <v>d7730782fbfb</v>
      </c>
      <c r="I1649">
        <f>VLOOKUP(Table14[[#This Row],[menu_id]],Table2[#All],5,0)</f>
        <v>5.75</v>
      </c>
      <c r="J1649">
        <f>VLOOKUP(Table14[[#This Row],[menu_id]],Table2[#All],6,0)</f>
        <v>10.1</v>
      </c>
      <c r="K1649" t="str">
        <f>VLOOKUP(Table14[[#This Row],[menu_id]],Table2[#All],7,0)</f>
        <v>lunch</v>
      </c>
      <c r="L1649" t="str">
        <f>VLOOKUP(Table14[[#This Row],[menu_id]],Table2[#All],8,0)</f>
        <v>Seattle</v>
      </c>
    </row>
    <row r="1650" spans="1:12" x14ac:dyDescent="0.35">
      <c r="A1650" t="s">
        <v>3332</v>
      </c>
      <c r="B1650" t="s">
        <v>52</v>
      </c>
      <c r="C1650" t="s">
        <v>9</v>
      </c>
      <c r="D1650" t="s">
        <v>3333</v>
      </c>
      <c r="E1650" t="b">
        <v>1</v>
      </c>
      <c r="F1650" s="24">
        <f>VLOOKUP(Table14[[#This Row],[menu_id]],Table2[#All],2,0)</f>
        <v>43557</v>
      </c>
      <c r="G1650" t="str">
        <f>VLOOKUP(Table14[[#This Row],[menu_id]],Table2[#All],3,0)</f>
        <v>99dbc3b2d75c</v>
      </c>
      <c r="H1650" t="str">
        <f>VLOOKUP(Table14[[#This Row],[menu_id]],Table2[#All],4,0)</f>
        <v>d7730782fbfb</v>
      </c>
      <c r="I1650">
        <f>VLOOKUP(Table14[[#This Row],[menu_id]],Table2[#All],5,0)</f>
        <v>5.75</v>
      </c>
      <c r="J1650">
        <f>VLOOKUP(Table14[[#This Row],[menu_id]],Table2[#All],6,0)</f>
        <v>10.1</v>
      </c>
      <c r="K1650" t="str">
        <f>VLOOKUP(Table14[[#This Row],[menu_id]],Table2[#All],7,0)</f>
        <v>lunch</v>
      </c>
      <c r="L1650" t="str">
        <f>VLOOKUP(Table14[[#This Row],[menu_id]],Table2[#All],8,0)</f>
        <v>Seattle</v>
      </c>
    </row>
    <row r="1651" spans="1:12" x14ac:dyDescent="0.35">
      <c r="A1651" t="s">
        <v>3334</v>
      </c>
      <c r="B1651" t="s">
        <v>336</v>
      </c>
      <c r="C1651" t="s">
        <v>9</v>
      </c>
      <c r="D1651" t="s">
        <v>3335</v>
      </c>
      <c r="E1651" t="b">
        <v>1</v>
      </c>
      <c r="F1651" s="24">
        <f>VLOOKUP(Table14[[#This Row],[menu_id]],Table2[#All],2,0)</f>
        <v>43556</v>
      </c>
      <c r="G1651" t="str">
        <f>VLOOKUP(Table14[[#This Row],[menu_id]],Table2[#All],3,0)</f>
        <v>41cbd225a772</v>
      </c>
      <c r="H1651" t="str">
        <f>VLOOKUP(Table14[[#This Row],[menu_id]],Table2[#All],4,0)</f>
        <v>b2ef540e3dbe</v>
      </c>
      <c r="I1651">
        <f>VLOOKUP(Table14[[#This Row],[menu_id]],Table2[#All],5,0)</f>
        <v>6.8</v>
      </c>
      <c r="J1651">
        <f>VLOOKUP(Table14[[#This Row],[menu_id]],Table2[#All],6,0)</f>
        <v>10.1</v>
      </c>
      <c r="K1651" t="str">
        <f>VLOOKUP(Table14[[#This Row],[menu_id]],Table2[#All],7,0)</f>
        <v>lunch</v>
      </c>
      <c r="L1651" t="str">
        <f>VLOOKUP(Table14[[#This Row],[menu_id]],Table2[#All],8,0)</f>
        <v>Seattle</v>
      </c>
    </row>
    <row r="1652" spans="1:12" x14ac:dyDescent="0.35">
      <c r="A1652" t="s">
        <v>3336</v>
      </c>
      <c r="B1652" t="s">
        <v>785</v>
      </c>
      <c r="C1652" t="s">
        <v>9</v>
      </c>
      <c r="D1652" t="s">
        <v>1022</v>
      </c>
      <c r="E1652" t="b">
        <v>1</v>
      </c>
      <c r="F1652" s="24">
        <f>VLOOKUP(Table14[[#This Row],[menu_id]],Table2[#All],2,0)</f>
        <v>43563</v>
      </c>
      <c r="G1652" t="str">
        <f>VLOOKUP(Table14[[#This Row],[menu_id]],Table2[#All],3,0)</f>
        <v>7886a5687d38</v>
      </c>
      <c r="H1652" t="str">
        <f>VLOOKUP(Table14[[#This Row],[menu_id]],Table2[#All],4,0)</f>
        <v>a6a0b4defcd6</v>
      </c>
      <c r="I1652">
        <f>VLOOKUP(Table14[[#This Row],[menu_id]],Table2[#All],5,0)</f>
        <v>5.9</v>
      </c>
      <c r="J1652">
        <f>VLOOKUP(Table14[[#This Row],[menu_id]],Table2[#All],6,0)</f>
        <v>10.1</v>
      </c>
      <c r="K1652" t="str">
        <f>VLOOKUP(Table14[[#This Row],[menu_id]],Table2[#All],7,0)</f>
        <v>lunch</v>
      </c>
      <c r="L1652" t="str">
        <f>VLOOKUP(Table14[[#This Row],[menu_id]],Table2[#All],8,0)</f>
        <v>Seattle</v>
      </c>
    </row>
    <row r="1653" spans="1:12" x14ac:dyDescent="0.35">
      <c r="A1653" t="s">
        <v>3337</v>
      </c>
      <c r="B1653" t="s">
        <v>16</v>
      </c>
      <c r="C1653" t="s">
        <v>9</v>
      </c>
      <c r="D1653" t="s">
        <v>3338</v>
      </c>
      <c r="E1653" t="b">
        <v>1</v>
      </c>
      <c r="F1653" s="24">
        <f>VLOOKUP(Table14[[#This Row],[menu_id]],Table2[#All],2,0)</f>
        <v>43567</v>
      </c>
      <c r="G1653" t="str">
        <f>VLOOKUP(Table14[[#This Row],[menu_id]],Table2[#All],3,0)</f>
        <v>3e16e1213da0</v>
      </c>
      <c r="H1653" t="str">
        <f>VLOOKUP(Table14[[#This Row],[menu_id]],Table2[#All],4,0)</f>
        <v>a9974f64e053</v>
      </c>
      <c r="I1653">
        <f>VLOOKUP(Table14[[#This Row],[menu_id]],Table2[#All],5,0)</f>
        <v>4.95</v>
      </c>
      <c r="J1653">
        <f>VLOOKUP(Table14[[#This Row],[menu_id]],Table2[#All],6,0)</f>
        <v>10.1</v>
      </c>
      <c r="K1653" t="str">
        <f>VLOOKUP(Table14[[#This Row],[menu_id]],Table2[#All],7,0)</f>
        <v>lunch</v>
      </c>
      <c r="L1653" t="str">
        <f>VLOOKUP(Table14[[#This Row],[menu_id]],Table2[#All],8,0)</f>
        <v>Seattle</v>
      </c>
    </row>
    <row r="1654" spans="1:12" x14ac:dyDescent="0.35">
      <c r="A1654" t="s">
        <v>3339</v>
      </c>
      <c r="B1654" t="s">
        <v>493</v>
      </c>
      <c r="C1654" t="s">
        <v>9</v>
      </c>
      <c r="D1654" t="s">
        <v>3340</v>
      </c>
      <c r="E1654" t="b">
        <v>1</v>
      </c>
      <c r="F1654" s="24">
        <f>VLOOKUP(Table14[[#This Row],[menu_id]],Table2[#All],2,0)</f>
        <v>43557</v>
      </c>
      <c r="G1654" t="str">
        <f>VLOOKUP(Table14[[#This Row],[menu_id]],Table2[#All],3,0)</f>
        <v>751abed209db</v>
      </c>
      <c r="H1654" t="str">
        <f>VLOOKUP(Table14[[#This Row],[menu_id]],Table2[#All],4,0)</f>
        <v>8537e1327cdb</v>
      </c>
      <c r="I1654">
        <f>VLOOKUP(Table14[[#This Row],[menu_id]],Table2[#All],5,0)</f>
        <v>4.5</v>
      </c>
      <c r="J1654">
        <f>VLOOKUP(Table14[[#This Row],[menu_id]],Table2[#All],6,0)</f>
        <v>10.1</v>
      </c>
      <c r="K1654" t="str">
        <f>VLOOKUP(Table14[[#This Row],[menu_id]],Table2[#All],7,0)</f>
        <v>lunch</v>
      </c>
      <c r="L1654" t="str">
        <f>VLOOKUP(Table14[[#This Row],[menu_id]],Table2[#All],8,0)</f>
        <v>Seattle</v>
      </c>
    </row>
    <row r="1655" spans="1:12" x14ac:dyDescent="0.35">
      <c r="A1655" t="s">
        <v>3341</v>
      </c>
      <c r="B1655" t="s">
        <v>43</v>
      </c>
      <c r="C1655" t="s">
        <v>9</v>
      </c>
      <c r="D1655" t="s">
        <v>3342</v>
      </c>
      <c r="E1655" t="b">
        <v>1</v>
      </c>
      <c r="F1655" s="24">
        <f>VLOOKUP(Table14[[#This Row],[menu_id]],Table2[#All],2,0)</f>
        <v>43556</v>
      </c>
      <c r="G1655" t="str">
        <f>VLOOKUP(Table14[[#This Row],[menu_id]],Table2[#All],3,0)</f>
        <v>e768f704c6ae</v>
      </c>
      <c r="H1655" t="str">
        <f>VLOOKUP(Table14[[#This Row],[menu_id]],Table2[#All],4,0)</f>
        <v>340fb85a346c</v>
      </c>
      <c r="I1655">
        <f>VLOOKUP(Table14[[#This Row],[menu_id]],Table2[#All],5,0)</f>
        <v>5.8</v>
      </c>
      <c r="J1655">
        <f>VLOOKUP(Table14[[#This Row],[menu_id]],Table2[#All],6,0)</f>
        <v>10.1</v>
      </c>
      <c r="K1655" t="str">
        <f>VLOOKUP(Table14[[#This Row],[menu_id]],Table2[#All],7,0)</f>
        <v>lunch</v>
      </c>
      <c r="L1655" t="str">
        <f>VLOOKUP(Table14[[#This Row],[menu_id]],Table2[#All],8,0)</f>
        <v>Seattle</v>
      </c>
    </row>
    <row r="1656" spans="1:12" x14ac:dyDescent="0.35">
      <c r="A1656" t="s">
        <v>3343</v>
      </c>
      <c r="B1656" t="s">
        <v>112</v>
      </c>
      <c r="C1656" t="s">
        <v>9</v>
      </c>
      <c r="D1656" t="s">
        <v>3344</v>
      </c>
      <c r="E1656" t="b">
        <v>1</v>
      </c>
      <c r="F1656" s="24">
        <f>VLOOKUP(Table14[[#This Row],[menu_id]],Table2[#All],2,0)</f>
        <v>43564</v>
      </c>
      <c r="G1656" t="str">
        <f>VLOOKUP(Table14[[#This Row],[menu_id]],Table2[#All],3,0)</f>
        <v>5b78a469f6af</v>
      </c>
      <c r="H1656" t="str">
        <f>VLOOKUP(Table14[[#This Row],[menu_id]],Table2[#All],4,0)</f>
        <v>afa55d0e0004</v>
      </c>
      <c r="I1656">
        <f>VLOOKUP(Table14[[#This Row],[menu_id]],Table2[#All],5,0)</f>
        <v>5.99</v>
      </c>
      <c r="J1656">
        <f>VLOOKUP(Table14[[#This Row],[menu_id]],Table2[#All],6,0)</f>
        <v>11.5</v>
      </c>
      <c r="K1656" t="str">
        <f>VLOOKUP(Table14[[#This Row],[menu_id]],Table2[#All],7,0)</f>
        <v>lunch</v>
      </c>
      <c r="L1656" t="str">
        <f>VLOOKUP(Table14[[#This Row],[menu_id]],Table2[#All],8,0)</f>
        <v>Chicago</v>
      </c>
    </row>
    <row r="1657" spans="1:12" x14ac:dyDescent="0.35">
      <c r="A1657" t="s">
        <v>3345</v>
      </c>
      <c r="B1657" t="s">
        <v>378</v>
      </c>
      <c r="C1657" t="s">
        <v>9</v>
      </c>
      <c r="D1657" t="s">
        <v>3346</v>
      </c>
      <c r="E1657" t="b">
        <v>1</v>
      </c>
      <c r="F1657" s="24">
        <f>VLOOKUP(Table14[[#This Row],[menu_id]],Table2[#All],2,0)</f>
        <v>43565</v>
      </c>
      <c r="G1657" t="str">
        <f>VLOOKUP(Table14[[#This Row],[menu_id]],Table2[#All],3,0)</f>
        <v>bc848b8373be</v>
      </c>
      <c r="H1657" t="str">
        <f>VLOOKUP(Table14[[#This Row],[menu_id]],Table2[#All],4,0)</f>
        <v>a7d17284ed4d</v>
      </c>
      <c r="I1657">
        <f>VLOOKUP(Table14[[#This Row],[menu_id]],Table2[#All],5,0)</f>
        <v>4.3</v>
      </c>
      <c r="J1657">
        <f>VLOOKUP(Table14[[#This Row],[menu_id]],Table2[#All],6,0)</f>
        <v>11.5</v>
      </c>
      <c r="K1657" t="str">
        <f>VLOOKUP(Table14[[#This Row],[menu_id]],Table2[#All],7,0)</f>
        <v>lunch</v>
      </c>
      <c r="L1657" t="str">
        <f>VLOOKUP(Table14[[#This Row],[menu_id]],Table2[#All],8,0)</f>
        <v>Chicago</v>
      </c>
    </row>
    <row r="1658" spans="1:12" x14ac:dyDescent="0.35">
      <c r="A1658" t="s">
        <v>3347</v>
      </c>
      <c r="B1658" t="s">
        <v>552</v>
      </c>
      <c r="C1658" t="s">
        <v>9</v>
      </c>
      <c r="D1658" t="s">
        <v>1577</v>
      </c>
      <c r="E1658" t="b">
        <v>1</v>
      </c>
      <c r="F1658" s="24">
        <f>VLOOKUP(Table14[[#This Row],[menu_id]],Table2[#All],2,0)</f>
        <v>43560</v>
      </c>
      <c r="G1658" t="str">
        <f>VLOOKUP(Table14[[#This Row],[menu_id]],Table2[#All],3,0)</f>
        <v>a65e92d53f62</v>
      </c>
      <c r="H1658" t="str">
        <f>VLOOKUP(Table14[[#This Row],[menu_id]],Table2[#All],4,0)</f>
        <v>1134b2882b2e</v>
      </c>
      <c r="I1658">
        <f>VLOOKUP(Table14[[#This Row],[menu_id]],Table2[#All],5,0)</f>
        <v>5.25</v>
      </c>
      <c r="J1658">
        <f>VLOOKUP(Table14[[#This Row],[menu_id]],Table2[#All],6,0)</f>
        <v>10.1</v>
      </c>
      <c r="K1658" t="str">
        <f>VLOOKUP(Table14[[#This Row],[menu_id]],Table2[#All],7,0)</f>
        <v>lunch</v>
      </c>
      <c r="L1658" t="str">
        <f>VLOOKUP(Table14[[#This Row],[menu_id]],Table2[#All],8,0)</f>
        <v>Seattle</v>
      </c>
    </row>
    <row r="1659" spans="1:12" x14ac:dyDescent="0.35">
      <c r="A1659" t="s">
        <v>3348</v>
      </c>
      <c r="B1659" t="s">
        <v>46</v>
      </c>
      <c r="C1659" t="s">
        <v>9</v>
      </c>
      <c r="D1659" t="s">
        <v>3349</v>
      </c>
      <c r="E1659" t="b">
        <v>1</v>
      </c>
      <c r="F1659" s="24">
        <f>VLOOKUP(Table14[[#This Row],[menu_id]],Table2[#All],2,0)</f>
        <v>43566</v>
      </c>
      <c r="G1659" t="str">
        <f>VLOOKUP(Table14[[#This Row],[menu_id]],Table2[#All],3,0)</f>
        <v>418ef21ccc73</v>
      </c>
      <c r="H1659" t="str">
        <f>VLOOKUP(Table14[[#This Row],[menu_id]],Table2[#All],4,0)</f>
        <v>76e224451ab7</v>
      </c>
      <c r="I1659">
        <f>VLOOKUP(Table14[[#This Row],[menu_id]],Table2[#All],5,0)</f>
        <v>5.5</v>
      </c>
      <c r="J1659">
        <f>VLOOKUP(Table14[[#This Row],[menu_id]],Table2[#All],6,0)</f>
        <v>10.1</v>
      </c>
      <c r="K1659" t="str">
        <f>VLOOKUP(Table14[[#This Row],[menu_id]],Table2[#All],7,0)</f>
        <v>lunch</v>
      </c>
      <c r="L1659" t="str">
        <f>VLOOKUP(Table14[[#This Row],[menu_id]],Table2[#All],8,0)</f>
        <v>Seattle</v>
      </c>
    </row>
    <row r="1660" spans="1:12" x14ac:dyDescent="0.35">
      <c r="A1660" t="s">
        <v>3350</v>
      </c>
      <c r="B1660" t="s">
        <v>892</v>
      </c>
      <c r="C1660" t="s">
        <v>9</v>
      </c>
      <c r="D1660" t="s">
        <v>3351</v>
      </c>
      <c r="E1660" t="b">
        <v>1</v>
      </c>
      <c r="F1660" s="24">
        <f>VLOOKUP(Table14[[#This Row],[menu_id]],Table2[#All],2,0)</f>
        <v>43558</v>
      </c>
      <c r="G1660" t="str">
        <f>VLOOKUP(Table14[[#This Row],[menu_id]],Table2[#All],3,0)</f>
        <v>fe39833dec47</v>
      </c>
      <c r="H1660" t="str">
        <f>VLOOKUP(Table14[[#This Row],[menu_id]],Table2[#All],4,0)</f>
        <v>9b76fd08aabf</v>
      </c>
      <c r="I1660">
        <f>VLOOKUP(Table14[[#This Row],[menu_id]],Table2[#All],5,0)</f>
        <v>6.64</v>
      </c>
      <c r="J1660">
        <f>VLOOKUP(Table14[[#This Row],[menu_id]],Table2[#All],6,0)</f>
        <v>11.5</v>
      </c>
      <c r="K1660" t="str">
        <f>VLOOKUP(Table14[[#This Row],[menu_id]],Table2[#All],7,0)</f>
        <v>lunch</v>
      </c>
      <c r="L1660" t="str">
        <f>VLOOKUP(Table14[[#This Row],[menu_id]],Table2[#All],8,0)</f>
        <v>Chicago</v>
      </c>
    </row>
    <row r="1661" spans="1:12" x14ac:dyDescent="0.35">
      <c r="A1661" t="s">
        <v>3352</v>
      </c>
      <c r="B1661" t="s">
        <v>354</v>
      </c>
      <c r="C1661" t="s">
        <v>9</v>
      </c>
      <c r="D1661" t="s">
        <v>287</v>
      </c>
      <c r="E1661" t="b">
        <v>1</v>
      </c>
      <c r="F1661" s="24">
        <f>VLOOKUP(Table14[[#This Row],[menu_id]],Table2[#All],2,0)</f>
        <v>43565</v>
      </c>
      <c r="G1661" t="str">
        <f>VLOOKUP(Table14[[#This Row],[menu_id]],Table2[#All],3,0)</f>
        <v>0f66058b9ec5</v>
      </c>
      <c r="H1661" t="str">
        <f>VLOOKUP(Table14[[#This Row],[menu_id]],Table2[#All],4,0)</f>
        <v>85aa296ddc0d</v>
      </c>
      <c r="I1661">
        <f>VLOOKUP(Table14[[#This Row],[menu_id]],Table2[#All],5,0)</f>
        <v>4</v>
      </c>
      <c r="J1661">
        <f>VLOOKUP(Table14[[#This Row],[menu_id]],Table2[#All],6,0)</f>
        <v>11.5</v>
      </c>
      <c r="K1661" t="str">
        <f>VLOOKUP(Table14[[#This Row],[menu_id]],Table2[#All],7,0)</f>
        <v>lunch</v>
      </c>
      <c r="L1661" t="str">
        <f>VLOOKUP(Table14[[#This Row],[menu_id]],Table2[#All],8,0)</f>
        <v>Chicago</v>
      </c>
    </row>
    <row r="1662" spans="1:12" x14ac:dyDescent="0.35">
      <c r="A1662" t="s">
        <v>3353</v>
      </c>
      <c r="B1662" t="s">
        <v>94</v>
      </c>
      <c r="C1662" t="s">
        <v>9</v>
      </c>
      <c r="D1662" t="s">
        <v>3354</v>
      </c>
      <c r="E1662" t="b">
        <v>1</v>
      </c>
      <c r="F1662" s="24">
        <f>VLOOKUP(Table14[[#This Row],[menu_id]],Table2[#All],2,0)</f>
        <v>43567</v>
      </c>
      <c r="G1662" t="str">
        <f>VLOOKUP(Table14[[#This Row],[menu_id]],Table2[#All],3,0)</f>
        <v>4cd6c7a1703b</v>
      </c>
      <c r="H1662" t="str">
        <f>VLOOKUP(Table14[[#This Row],[menu_id]],Table2[#All],4,0)</f>
        <v>d223e2bce7cf</v>
      </c>
      <c r="I1662">
        <f>VLOOKUP(Table14[[#This Row],[menu_id]],Table2[#All],5,0)</f>
        <v>5</v>
      </c>
      <c r="J1662">
        <f>VLOOKUP(Table14[[#This Row],[menu_id]],Table2[#All],6,0)</f>
        <v>10.1</v>
      </c>
      <c r="K1662" t="str">
        <f>VLOOKUP(Table14[[#This Row],[menu_id]],Table2[#All],7,0)</f>
        <v>lunch</v>
      </c>
      <c r="L1662" t="str">
        <f>VLOOKUP(Table14[[#This Row],[menu_id]],Table2[#All],8,0)</f>
        <v>Seattle</v>
      </c>
    </row>
    <row r="1663" spans="1:12" x14ac:dyDescent="0.35">
      <c r="A1663" t="s">
        <v>3355</v>
      </c>
      <c r="B1663" t="s">
        <v>72</v>
      </c>
      <c r="C1663" t="s">
        <v>9</v>
      </c>
      <c r="D1663" t="s">
        <v>3356</v>
      </c>
      <c r="E1663" t="b">
        <v>1</v>
      </c>
      <c r="F1663" s="24">
        <f>VLOOKUP(Table14[[#This Row],[menu_id]],Table2[#All],2,0)</f>
        <v>43564</v>
      </c>
      <c r="G1663" t="str">
        <f>VLOOKUP(Table14[[#This Row],[menu_id]],Table2[#All],3,0)</f>
        <v>ee2605cecdb2</v>
      </c>
      <c r="H1663" t="str">
        <f>VLOOKUP(Table14[[#This Row],[menu_id]],Table2[#All],4,0)</f>
        <v>76e224451ab7</v>
      </c>
      <c r="I1663">
        <f>VLOOKUP(Table14[[#This Row],[menu_id]],Table2[#All],5,0)</f>
        <v>5.5</v>
      </c>
      <c r="J1663">
        <f>VLOOKUP(Table14[[#This Row],[menu_id]],Table2[#All],6,0)</f>
        <v>10.1</v>
      </c>
      <c r="K1663" t="str">
        <f>VLOOKUP(Table14[[#This Row],[menu_id]],Table2[#All],7,0)</f>
        <v>lunch</v>
      </c>
      <c r="L1663" t="str">
        <f>VLOOKUP(Table14[[#This Row],[menu_id]],Table2[#All],8,0)</f>
        <v>Seattle</v>
      </c>
    </row>
    <row r="1664" spans="1:12" x14ac:dyDescent="0.35">
      <c r="A1664" t="s">
        <v>3357</v>
      </c>
      <c r="B1664" t="s">
        <v>330</v>
      </c>
      <c r="C1664" t="s">
        <v>9</v>
      </c>
      <c r="D1664" t="s">
        <v>3358</v>
      </c>
      <c r="E1664" t="b">
        <v>1</v>
      </c>
      <c r="F1664" s="24">
        <f>VLOOKUP(Table14[[#This Row],[menu_id]],Table2[#All],2,0)</f>
        <v>43559</v>
      </c>
      <c r="G1664" t="str">
        <f>VLOOKUP(Table14[[#This Row],[menu_id]],Table2[#All],3,0)</f>
        <v>10aee25b350a</v>
      </c>
      <c r="H1664" t="str">
        <f>VLOOKUP(Table14[[#This Row],[menu_id]],Table2[#All],4,0)</f>
        <v>7931e2eb8ace</v>
      </c>
      <c r="I1664">
        <f>VLOOKUP(Table14[[#This Row],[menu_id]],Table2[#All],5,0)</f>
        <v>4.5</v>
      </c>
      <c r="J1664">
        <f>VLOOKUP(Table14[[#This Row],[menu_id]],Table2[#All],6,0)</f>
        <v>11.5</v>
      </c>
      <c r="K1664" t="str">
        <f>VLOOKUP(Table14[[#This Row],[menu_id]],Table2[#All],7,0)</f>
        <v>lunch</v>
      </c>
      <c r="L1664" t="str">
        <f>VLOOKUP(Table14[[#This Row],[menu_id]],Table2[#All],8,0)</f>
        <v>Chicago</v>
      </c>
    </row>
    <row r="1665" spans="1:12" x14ac:dyDescent="0.35">
      <c r="A1665" t="s">
        <v>3359</v>
      </c>
      <c r="B1665" t="s">
        <v>139</v>
      </c>
      <c r="C1665" t="s">
        <v>9</v>
      </c>
      <c r="D1665" t="s">
        <v>3360</v>
      </c>
      <c r="E1665" t="b">
        <v>1</v>
      </c>
      <c r="F1665" s="24">
        <f>VLOOKUP(Table14[[#This Row],[menu_id]],Table2[#All],2,0)</f>
        <v>43556</v>
      </c>
      <c r="G1665" t="str">
        <f>VLOOKUP(Table14[[#This Row],[menu_id]],Table2[#All],3,0)</f>
        <v>9adf6d17e5a9</v>
      </c>
      <c r="H1665" t="str">
        <f>VLOOKUP(Table14[[#This Row],[menu_id]],Table2[#All],4,0)</f>
        <v>ad304fb4f951</v>
      </c>
      <c r="I1665">
        <f>VLOOKUP(Table14[[#This Row],[menu_id]],Table2[#All],5,0)</f>
        <v>6.25</v>
      </c>
      <c r="J1665">
        <f>VLOOKUP(Table14[[#This Row],[menu_id]],Table2[#All],6,0)</f>
        <v>10.1</v>
      </c>
      <c r="K1665" t="str">
        <f>VLOOKUP(Table14[[#This Row],[menu_id]],Table2[#All],7,0)</f>
        <v>lunch</v>
      </c>
      <c r="L1665" t="str">
        <f>VLOOKUP(Table14[[#This Row],[menu_id]],Table2[#All],8,0)</f>
        <v>Seattle</v>
      </c>
    </row>
    <row r="1666" spans="1:12" x14ac:dyDescent="0.35">
      <c r="A1666" t="s">
        <v>3361</v>
      </c>
      <c r="B1666" t="s">
        <v>20</v>
      </c>
      <c r="C1666" t="s">
        <v>9</v>
      </c>
      <c r="D1666" t="s">
        <v>506</v>
      </c>
      <c r="E1666" t="b">
        <v>1</v>
      </c>
      <c r="F1666" s="24">
        <f>VLOOKUP(Table14[[#This Row],[menu_id]],Table2[#All],2,0)</f>
        <v>43557</v>
      </c>
      <c r="G1666" t="str">
        <f>VLOOKUP(Table14[[#This Row],[menu_id]],Table2[#All],3,0)</f>
        <v>59c228acd21f</v>
      </c>
      <c r="H1666" t="str">
        <f>VLOOKUP(Table14[[#This Row],[menu_id]],Table2[#All],4,0)</f>
        <v>ffcff44b013c</v>
      </c>
      <c r="I1666">
        <f>VLOOKUP(Table14[[#This Row],[menu_id]],Table2[#All],5,0)</f>
        <v>5.25</v>
      </c>
      <c r="J1666">
        <f>VLOOKUP(Table14[[#This Row],[menu_id]],Table2[#All],6,0)</f>
        <v>10.1</v>
      </c>
      <c r="K1666" t="str">
        <f>VLOOKUP(Table14[[#This Row],[menu_id]],Table2[#All],7,0)</f>
        <v>lunch</v>
      </c>
      <c r="L1666" t="str">
        <f>VLOOKUP(Table14[[#This Row],[menu_id]],Table2[#All],8,0)</f>
        <v>Seattle</v>
      </c>
    </row>
    <row r="1667" spans="1:12" x14ac:dyDescent="0.35">
      <c r="A1667" t="s">
        <v>3362</v>
      </c>
      <c r="B1667" t="s">
        <v>8</v>
      </c>
      <c r="C1667" t="s">
        <v>9</v>
      </c>
      <c r="D1667" t="s">
        <v>3363</v>
      </c>
      <c r="E1667" t="b">
        <v>1</v>
      </c>
      <c r="F1667" s="24">
        <f>VLOOKUP(Table14[[#This Row],[menu_id]],Table2[#All],2,0)</f>
        <v>43566</v>
      </c>
      <c r="G1667" t="str">
        <f>VLOOKUP(Table14[[#This Row],[menu_id]],Table2[#All],3,0)</f>
        <v>e40c412711c8</v>
      </c>
      <c r="H1667" t="str">
        <f>VLOOKUP(Table14[[#This Row],[menu_id]],Table2[#All],4,0)</f>
        <v>af725ef93704</v>
      </c>
      <c r="I1667">
        <f>VLOOKUP(Table14[[#This Row],[menu_id]],Table2[#All],5,0)</f>
        <v>5.5</v>
      </c>
      <c r="J1667">
        <f>VLOOKUP(Table14[[#This Row],[menu_id]],Table2[#All],6,0)</f>
        <v>10.1</v>
      </c>
      <c r="K1667" t="str">
        <f>VLOOKUP(Table14[[#This Row],[menu_id]],Table2[#All],7,0)</f>
        <v>lunch</v>
      </c>
      <c r="L1667" t="str">
        <f>VLOOKUP(Table14[[#This Row],[menu_id]],Table2[#All],8,0)</f>
        <v>Seattle</v>
      </c>
    </row>
    <row r="1668" spans="1:12" x14ac:dyDescent="0.35">
      <c r="A1668" t="s">
        <v>3364</v>
      </c>
      <c r="B1668" t="s">
        <v>76</v>
      </c>
      <c r="C1668" t="s">
        <v>9</v>
      </c>
      <c r="D1668" t="s">
        <v>3365</v>
      </c>
      <c r="E1668" t="b">
        <v>1</v>
      </c>
      <c r="F1668" s="24">
        <f>VLOOKUP(Table14[[#This Row],[menu_id]],Table2[#All],2,0)</f>
        <v>43558</v>
      </c>
      <c r="G1668" t="str">
        <f>VLOOKUP(Table14[[#This Row],[menu_id]],Table2[#All],3,0)</f>
        <v>32432515b0ad</v>
      </c>
      <c r="H1668" t="str">
        <f>VLOOKUP(Table14[[#This Row],[menu_id]],Table2[#All],4,0)</f>
        <v>1fda2070304d</v>
      </c>
      <c r="I1668">
        <f>VLOOKUP(Table14[[#This Row],[menu_id]],Table2[#All],5,0)</f>
        <v>5.5</v>
      </c>
      <c r="J1668">
        <f>VLOOKUP(Table14[[#This Row],[menu_id]],Table2[#All],6,0)</f>
        <v>10.1</v>
      </c>
      <c r="K1668" t="str">
        <f>VLOOKUP(Table14[[#This Row],[menu_id]],Table2[#All],7,0)</f>
        <v>lunch</v>
      </c>
      <c r="L1668" t="str">
        <f>VLOOKUP(Table14[[#This Row],[menu_id]],Table2[#All],8,0)</f>
        <v>Seattle</v>
      </c>
    </row>
    <row r="1669" spans="1:12" x14ac:dyDescent="0.35">
      <c r="A1669" t="s">
        <v>3366</v>
      </c>
      <c r="B1669" t="s">
        <v>162</v>
      </c>
      <c r="C1669" t="s">
        <v>9</v>
      </c>
      <c r="D1669" t="s">
        <v>1461</v>
      </c>
      <c r="E1669" t="b">
        <v>0</v>
      </c>
      <c r="F1669" s="24">
        <f>VLOOKUP(Table14[[#This Row],[menu_id]],Table2[#All],2,0)</f>
        <v>43556</v>
      </c>
      <c r="G1669" t="str">
        <f>VLOOKUP(Table14[[#This Row],[menu_id]],Table2[#All],3,0)</f>
        <v>71d6b72a3bf9</v>
      </c>
      <c r="H1669" t="str">
        <f>VLOOKUP(Table14[[#This Row],[menu_id]],Table2[#All],4,0)</f>
        <v>8d29781a8b2f</v>
      </c>
      <c r="I1669">
        <f>VLOOKUP(Table14[[#This Row],[menu_id]],Table2[#All],5,0)</f>
        <v>4.5</v>
      </c>
      <c r="J1669">
        <f>VLOOKUP(Table14[[#This Row],[menu_id]],Table2[#All],6,0)</f>
        <v>11.5</v>
      </c>
      <c r="K1669" t="str">
        <f>VLOOKUP(Table14[[#This Row],[menu_id]],Table2[#All],7,0)</f>
        <v>lunch</v>
      </c>
      <c r="L1669" t="str">
        <f>VLOOKUP(Table14[[#This Row],[menu_id]],Table2[#All],8,0)</f>
        <v>Chicago</v>
      </c>
    </row>
    <row r="1670" spans="1:12" x14ac:dyDescent="0.35">
      <c r="A1670" t="s">
        <v>3367</v>
      </c>
      <c r="B1670" t="s">
        <v>368</v>
      </c>
      <c r="C1670" t="s">
        <v>9</v>
      </c>
      <c r="D1670" t="s">
        <v>2515</v>
      </c>
      <c r="E1670" t="b">
        <v>1</v>
      </c>
      <c r="F1670" s="24">
        <f>VLOOKUP(Table14[[#This Row],[menu_id]],Table2[#All],2,0)</f>
        <v>43557</v>
      </c>
      <c r="G1670" t="str">
        <f>VLOOKUP(Table14[[#This Row],[menu_id]],Table2[#All],3,0)</f>
        <v>af34b5c605e8</v>
      </c>
      <c r="H1670" t="str">
        <f>VLOOKUP(Table14[[#This Row],[menu_id]],Table2[#All],4,0)</f>
        <v>55029fc1d377</v>
      </c>
      <c r="I1670">
        <f>VLOOKUP(Table14[[#This Row],[menu_id]],Table2[#All],5,0)</f>
        <v>4</v>
      </c>
      <c r="J1670">
        <f>VLOOKUP(Table14[[#This Row],[menu_id]],Table2[#All],6,0)</f>
        <v>11.5</v>
      </c>
      <c r="K1670" t="str">
        <f>VLOOKUP(Table14[[#This Row],[menu_id]],Table2[#All],7,0)</f>
        <v>lunch</v>
      </c>
      <c r="L1670" t="str">
        <f>VLOOKUP(Table14[[#This Row],[menu_id]],Table2[#All],8,0)</f>
        <v>Chicago</v>
      </c>
    </row>
    <row r="1671" spans="1:12" x14ac:dyDescent="0.35">
      <c r="A1671" t="s">
        <v>3368</v>
      </c>
      <c r="B1671" t="s">
        <v>225</v>
      </c>
      <c r="C1671" t="s">
        <v>9</v>
      </c>
      <c r="D1671" t="s">
        <v>3369</v>
      </c>
      <c r="E1671" t="b">
        <v>1</v>
      </c>
      <c r="F1671" s="24">
        <f>VLOOKUP(Table14[[#This Row],[menu_id]],Table2[#All],2,0)</f>
        <v>43559</v>
      </c>
      <c r="G1671" t="str">
        <f>VLOOKUP(Table14[[#This Row],[menu_id]],Table2[#All],3,0)</f>
        <v>2e1282b7ffa0</v>
      </c>
      <c r="H1671" t="str">
        <f>VLOOKUP(Table14[[#This Row],[menu_id]],Table2[#All],4,0)</f>
        <v>e7202ab74a2f</v>
      </c>
      <c r="I1671">
        <f>VLOOKUP(Table14[[#This Row],[menu_id]],Table2[#All],5,0)</f>
        <v>5</v>
      </c>
      <c r="J1671">
        <f>VLOOKUP(Table14[[#This Row],[menu_id]],Table2[#All],6,0)</f>
        <v>10.1</v>
      </c>
      <c r="K1671" t="str">
        <f>VLOOKUP(Table14[[#This Row],[menu_id]],Table2[#All],7,0)</f>
        <v>lunch</v>
      </c>
      <c r="L1671" t="str">
        <f>VLOOKUP(Table14[[#This Row],[menu_id]],Table2[#All],8,0)</f>
        <v>Seattle</v>
      </c>
    </row>
    <row r="1672" spans="1:12" x14ac:dyDescent="0.35">
      <c r="A1672" t="s">
        <v>3370</v>
      </c>
      <c r="B1672" t="s">
        <v>508</v>
      </c>
      <c r="C1672" t="s">
        <v>9</v>
      </c>
      <c r="D1672" t="s">
        <v>3371</v>
      </c>
      <c r="E1672" t="b">
        <v>1</v>
      </c>
      <c r="F1672" s="24">
        <f>VLOOKUP(Table14[[#This Row],[menu_id]],Table2[#All],2,0)</f>
        <v>43557</v>
      </c>
      <c r="G1672" t="str">
        <f>VLOOKUP(Table14[[#This Row],[menu_id]],Table2[#All],3,0)</f>
        <v>adcb80ca9872</v>
      </c>
      <c r="H1672" t="str">
        <f>VLOOKUP(Table14[[#This Row],[menu_id]],Table2[#All],4,0)</f>
        <v>7d8b8e0a0ebb</v>
      </c>
      <c r="I1672">
        <f>VLOOKUP(Table14[[#This Row],[menu_id]],Table2[#All],5,0)</f>
        <v>5.5</v>
      </c>
      <c r="J1672">
        <f>VLOOKUP(Table14[[#This Row],[menu_id]],Table2[#All],6,0)</f>
        <v>10.1</v>
      </c>
      <c r="K1672" t="str">
        <f>VLOOKUP(Table14[[#This Row],[menu_id]],Table2[#All],7,0)</f>
        <v>lunch</v>
      </c>
      <c r="L1672" t="str">
        <f>VLOOKUP(Table14[[#This Row],[menu_id]],Table2[#All],8,0)</f>
        <v>Seattle</v>
      </c>
    </row>
    <row r="1673" spans="1:12" x14ac:dyDescent="0.35">
      <c r="A1673" t="s">
        <v>3372</v>
      </c>
      <c r="B1673" t="s">
        <v>129</v>
      </c>
      <c r="C1673" t="s">
        <v>9</v>
      </c>
      <c r="D1673" t="s">
        <v>3373</v>
      </c>
      <c r="E1673" t="b">
        <v>1</v>
      </c>
      <c r="F1673" s="24">
        <f>VLOOKUP(Table14[[#This Row],[menu_id]],Table2[#All],2,0)</f>
        <v>43563</v>
      </c>
      <c r="G1673" t="str">
        <f>VLOOKUP(Table14[[#This Row],[menu_id]],Table2[#All],3,0)</f>
        <v>e6988f5baa00</v>
      </c>
      <c r="H1673" t="str">
        <f>VLOOKUP(Table14[[#This Row],[menu_id]],Table2[#All],4,0)</f>
        <v>c8951056cc8c</v>
      </c>
      <c r="I1673">
        <f>VLOOKUP(Table14[[#This Row],[menu_id]],Table2[#All],5,0)</f>
        <v>6.64</v>
      </c>
      <c r="J1673">
        <f>VLOOKUP(Table14[[#This Row],[menu_id]],Table2[#All],6,0)</f>
        <v>11.5</v>
      </c>
      <c r="K1673" t="str">
        <f>VLOOKUP(Table14[[#This Row],[menu_id]],Table2[#All],7,0)</f>
        <v>lunch</v>
      </c>
      <c r="L1673" t="str">
        <f>VLOOKUP(Table14[[#This Row],[menu_id]],Table2[#All],8,0)</f>
        <v>Chicago</v>
      </c>
    </row>
    <row r="1674" spans="1:12" x14ac:dyDescent="0.35">
      <c r="A1674" t="s">
        <v>3374</v>
      </c>
      <c r="B1674" t="s">
        <v>650</v>
      </c>
      <c r="C1674" t="s">
        <v>9</v>
      </c>
      <c r="D1674" t="s">
        <v>3375</v>
      </c>
      <c r="E1674" t="b">
        <v>1</v>
      </c>
      <c r="F1674" s="24">
        <f>VLOOKUP(Table14[[#This Row],[menu_id]],Table2[#All],2,0)</f>
        <v>43559</v>
      </c>
      <c r="G1674" t="str">
        <f>VLOOKUP(Table14[[#This Row],[menu_id]],Table2[#All],3,0)</f>
        <v>08c6b815d4d7</v>
      </c>
      <c r="H1674" t="str">
        <f>VLOOKUP(Table14[[#This Row],[menu_id]],Table2[#All],4,0)</f>
        <v>1111f5e5308d</v>
      </c>
      <c r="I1674">
        <f>VLOOKUP(Table14[[#This Row],[menu_id]],Table2[#All],5,0)</f>
        <v>5</v>
      </c>
      <c r="J1674">
        <f>VLOOKUP(Table14[[#This Row],[menu_id]],Table2[#All],6,0)</f>
        <v>10.1</v>
      </c>
      <c r="K1674" t="str">
        <f>VLOOKUP(Table14[[#This Row],[menu_id]],Table2[#All],7,0)</f>
        <v>lunch</v>
      </c>
      <c r="L1674" t="str">
        <f>VLOOKUP(Table14[[#This Row],[menu_id]],Table2[#All],8,0)</f>
        <v>Seattle</v>
      </c>
    </row>
    <row r="1675" spans="1:12" x14ac:dyDescent="0.35">
      <c r="A1675" t="s">
        <v>3376</v>
      </c>
      <c r="B1675" t="s">
        <v>785</v>
      </c>
      <c r="C1675" t="s">
        <v>9</v>
      </c>
      <c r="D1675" t="s">
        <v>3377</v>
      </c>
      <c r="E1675" t="b">
        <v>1</v>
      </c>
      <c r="F1675" s="24">
        <f>VLOOKUP(Table14[[#This Row],[menu_id]],Table2[#All],2,0)</f>
        <v>43563</v>
      </c>
      <c r="G1675" t="str">
        <f>VLOOKUP(Table14[[#This Row],[menu_id]],Table2[#All],3,0)</f>
        <v>7886a5687d38</v>
      </c>
      <c r="H1675" t="str">
        <f>VLOOKUP(Table14[[#This Row],[menu_id]],Table2[#All],4,0)</f>
        <v>a6a0b4defcd6</v>
      </c>
      <c r="I1675">
        <f>VLOOKUP(Table14[[#This Row],[menu_id]],Table2[#All],5,0)</f>
        <v>5.9</v>
      </c>
      <c r="J1675">
        <f>VLOOKUP(Table14[[#This Row],[menu_id]],Table2[#All],6,0)</f>
        <v>10.1</v>
      </c>
      <c r="K1675" t="str">
        <f>VLOOKUP(Table14[[#This Row],[menu_id]],Table2[#All],7,0)</f>
        <v>lunch</v>
      </c>
      <c r="L1675" t="str">
        <f>VLOOKUP(Table14[[#This Row],[menu_id]],Table2[#All],8,0)</f>
        <v>Seattle</v>
      </c>
    </row>
    <row r="1676" spans="1:12" x14ac:dyDescent="0.35">
      <c r="A1676" t="s">
        <v>3378</v>
      </c>
      <c r="B1676" t="s">
        <v>351</v>
      </c>
      <c r="C1676" t="s">
        <v>9</v>
      </c>
      <c r="D1676" t="s">
        <v>3379</v>
      </c>
      <c r="E1676" t="b">
        <v>1</v>
      </c>
      <c r="F1676" s="24">
        <f>VLOOKUP(Table14[[#This Row],[menu_id]],Table2[#All],2,0)</f>
        <v>43558</v>
      </c>
      <c r="G1676" t="str">
        <f>VLOOKUP(Table14[[#This Row],[menu_id]],Table2[#All],3,0)</f>
        <v>68077af5e4f1</v>
      </c>
      <c r="H1676" t="str">
        <f>VLOOKUP(Table14[[#This Row],[menu_id]],Table2[#All],4,0)</f>
        <v>33da060b427a</v>
      </c>
      <c r="I1676">
        <f>VLOOKUP(Table14[[#This Row],[menu_id]],Table2[#All],5,0)</f>
        <v>5.75</v>
      </c>
      <c r="J1676">
        <f>VLOOKUP(Table14[[#This Row],[menu_id]],Table2[#All],6,0)</f>
        <v>10.1</v>
      </c>
      <c r="K1676" t="str">
        <f>VLOOKUP(Table14[[#This Row],[menu_id]],Table2[#All],7,0)</f>
        <v>lunch</v>
      </c>
      <c r="L1676" t="str">
        <f>VLOOKUP(Table14[[#This Row],[menu_id]],Table2[#All],8,0)</f>
        <v>Seattle</v>
      </c>
    </row>
    <row r="1677" spans="1:12" x14ac:dyDescent="0.35">
      <c r="A1677" t="s">
        <v>3380</v>
      </c>
      <c r="B1677" t="s">
        <v>437</v>
      </c>
      <c r="C1677" t="s">
        <v>9</v>
      </c>
      <c r="D1677" t="s">
        <v>3381</v>
      </c>
      <c r="E1677" t="b">
        <v>1</v>
      </c>
      <c r="F1677" s="24">
        <f>VLOOKUP(Table14[[#This Row],[menu_id]],Table2[#All],2,0)</f>
        <v>43565</v>
      </c>
      <c r="G1677" t="str">
        <f>VLOOKUP(Table14[[#This Row],[menu_id]],Table2[#All],3,0)</f>
        <v>56e430d2a490</v>
      </c>
      <c r="H1677" t="str">
        <f>VLOOKUP(Table14[[#This Row],[menu_id]],Table2[#All],4,0)</f>
        <v>4c9c18f960f7</v>
      </c>
      <c r="I1677">
        <f>VLOOKUP(Table14[[#This Row],[menu_id]],Table2[#All],5,0)</f>
        <v>6.75</v>
      </c>
      <c r="J1677">
        <f>VLOOKUP(Table14[[#This Row],[menu_id]],Table2[#All],6,0)</f>
        <v>10.1</v>
      </c>
      <c r="K1677" t="str">
        <f>VLOOKUP(Table14[[#This Row],[menu_id]],Table2[#All],7,0)</f>
        <v>lunch</v>
      </c>
      <c r="L1677" t="str">
        <f>VLOOKUP(Table14[[#This Row],[menu_id]],Table2[#All],8,0)</f>
        <v>Seattle</v>
      </c>
    </row>
    <row r="1678" spans="1:12" x14ac:dyDescent="0.35">
      <c r="A1678" t="s">
        <v>3382</v>
      </c>
      <c r="B1678" t="s">
        <v>35</v>
      </c>
      <c r="C1678" t="s">
        <v>9</v>
      </c>
      <c r="D1678" t="s">
        <v>3383</v>
      </c>
      <c r="E1678" t="b">
        <v>1</v>
      </c>
      <c r="F1678" s="24">
        <f>VLOOKUP(Table14[[#This Row],[menu_id]],Table2[#All],2,0)</f>
        <v>43564</v>
      </c>
      <c r="G1678" t="str">
        <f>VLOOKUP(Table14[[#This Row],[menu_id]],Table2[#All],3,0)</f>
        <v>1c44a83add01</v>
      </c>
      <c r="H1678" t="str">
        <f>VLOOKUP(Table14[[#This Row],[menu_id]],Table2[#All],4,0)</f>
        <v>810dadc655e9</v>
      </c>
      <c r="I1678">
        <f>VLOOKUP(Table14[[#This Row],[menu_id]],Table2[#All],5,0)</f>
        <v>5</v>
      </c>
      <c r="J1678">
        <f>VLOOKUP(Table14[[#This Row],[menu_id]],Table2[#All],6,0)</f>
        <v>10.1</v>
      </c>
      <c r="K1678" t="str">
        <f>VLOOKUP(Table14[[#This Row],[menu_id]],Table2[#All],7,0)</f>
        <v>lunch</v>
      </c>
      <c r="L1678" t="str">
        <f>VLOOKUP(Table14[[#This Row],[menu_id]],Table2[#All],8,0)</f>
        <v>Seattle</v>
      </c>
    </row>
    <row r="1679" spans="1:12" x14ac:dyDescent="0.35">
      <c r="A1679" t="s">
        <v>3384</v>
      </c>
      <c r="B1679" t="s">
        <v>437</v>
      </c>
      <c r="C1679" t="s">
        <v>9</v>
      </c>
      <c r="D1679" t="s">
        <v>3385</v>
      </c>
      <c r="E1679" t="b">
        <v>1</v>
      </c>
      <c r="F1679" s="24">
        <f>VLOOKUP(Table14[[#This Row],[menu_id]],Table2[#All],2,0)</f>
        <v>43565</v>
      </c>
      <c r="G1679" t="str">
        <f>VLOOKUP(Table14[[#This Row],[menu_id]],Table2[#All],3,0)</f>
        <v>56e430d2a490</v>
      </c>
      <c r="H1679" t="str">
        <f>VLOOKUP(Table14[[#This Row],[menu_id]],Table2[#All],4,0)</f>
        <v>4c9c18f960f7</v>
      </c>
      <c r="I1679">
        <f>VLOOKUP(Table14[[#This Row],[menu_id]],Table2[#All],5,0)</f>
        <v>6.75</v>
      </c>
      <c r="J1679">
        <f>VLOOKUP(Table14[[#This Row],[menu_id]],Table2[#All],6,0)</f>
        <v>10.1</v>
      </c>
      <c r="K1679" t="str">
        <f>VLOOKUP(Table14[[#This Row],[menu_id]],Table2[#All],7,0)</f>
        <v>lunch</v>
      </c>
      <c r="L1679" t="str">
        <f>VLOOKUP(Table14[[#This Row],[menu_id]],Table2[#All],8,0)</f>
        <v>Seattle</v>
      </c>
    </row>
    <row r="1680" spans="1:12" x14ac:dyDescent="0.35">
      <c r="A1680" t="s">
        <v>3386</v>
      </c>
      <c r="B1680" t="s">
        <v>72</v>
      </c>
      <c r="C1680" t="s">
        <v>9</v>
      </c>
      <c r="D1680" t="s">
        <v>3387</v>
      </c>
      <c r="E1680" t="b">
        <v>1</v>
      </c>
      <c r="F1680" s="24">
        <f>VLOOKUP(Table14[[#This Row],[menu_id]],Table2[#All],2,0)</f>
        <v>43564</v>
      </c>
      <c r="G1680" t="str">
        <f>VLOOKUP(Table14[[#This Row],[menu_id]],Table2[#All],3,0)</f>
        <v>ee2605cecdb2</v>
      </c>
      <c r="H1680" t="str">
        <f>VLOOKUP(Table14[[#This Row],[menu_id]],Table2[#All],4,0)</f>
        <v>76e224451ab7</v>
      </c>
      <c r="I1680">
        <f>VLOOKUP(Table14[[#This Row],[menu_id]],Table2[#All],5,0)</f>
        <v>5.5</v>
      </c>
      <c r="J1680">
        <f>VLOOKUP(Table14[[#This Row],[menu_id]],Table2[#All],6,0)</f>
        <v>10.1</v>
      </c>
      <c r="K1680" t="str">
        <f>VLOOKUP(Table14[[#This Row],[menu_id]],Table2[#All],7,0)</f>
        <v>lunch</v>
      </c>
      <c r="L1680" t="str">
        <f>VLOOKUP(Table14[[#This Row],[menu_id]],Table2[#All],8,0)</f>
        <v>Seattle</v>
      </c>
    </row>
    <row r="1681" spans="1:12" x14ac:dyDescent="0.35">
      <c r="A1681" t="s">
        <v>3388</v>
      </c>
      <c r="B1681" t="s">
        <v>162</v>
      </c>
      <c r="C1681" t="s">
        <v>9</v>
      </c>
      <c r="D1681" t="s">
        <v>3389</v>
      </c>
      <c r="E1681" t="b">
        <v>1</v>
      </c>
      <c r="F1681" s="24">
        <f>VLOOKUP(Table14[[#This Row],[menu_id]],Table2[#All],2,0)</f>
        <v>43556</v>
      </c>
      <c r="G1681" t="str">
        <f>VLOOKUP(Table14[[#This Row],[menu_id]],Table2[#All],3,0)</f>
        <v>71d6b72a3bf9</v>
      </c>
      <c r="H1681" t="str">
        <f>VLOOKUP(Table14[[#This Row],[menu_id]],Table2[#All],4,0)</f>
        <v>8d29781a8b2f</v>
      </c>
      <c r="I1681">
        <f>VLOOKUP(Table14[[#This Row],[menu_id]],Table2[#All],5,0)</f>
        <v>4.5</v>
      </c>
      <c r="J1681">
        <f>VLOOKUP(Table14[[#This Row],[menu_id]],Table2[#All],6,0)</f>
        <v>11.5</v>
      </c>
      <c r="K1681" t="str">
        <f>VLOOKUP(Table14[[#This Row],[menu_id]],Table2[#All],7,0)</f>
        <v>lunch</v>
      </c>
      <c r="L1681" t="str">
        <f>VLOOKUP(Table14[[#This Row],[menu_id]],Table2[#All],8,0)</f>
        <v>Chicago</v>
      </c>
    </row>
    <row r="1682" spans="1:12" x14ac:dyDescent="0.35">
      <c r="A1682" t="s">
        <v>3390</v>
      </c>
      <c r="B1682" t="s">
        <v>65</v>
      </c>
      <c r="C1682" t="s">
        <v>9</v>
      </c>
      <c r="D1682" t="s">
        <v>3391</v>
      </c>
      <c r="E1682" t="b">
        <v>1</v>
      </c>
      <c r="F1682" s="24">
        <f>VLOOKUP(Table14[[#This Row],[menu_id]],Table2[#All],2,0)</f>
        <v>43563</v>
      </c>
      <c r="G1682" t="str">
        <f>VLOOKUP(Table14[[#This Row],[menu_id]],Table2[#All],3,0)</f>
        <v>0eb481a71049</v>
      </c>
      <c r="H1682" t="str">
        <f>VLOOKUP(Table14[[#This Row],[menu_id]],Table2[#All],4,0)</f>
        <v>5bf0c6f38e1d</v>
      </c>
      <c r="I1682">
        <f>VLOOKUP(Table14[[#This Row],[menu_id]],Table2[#All],5,0)</f>
        <v>5.5</v>
      </c>
      <c r="J1682">
        <f>VLOOKUP(Table14[[#This Row],[menu_id]],Table2[#All],6,0)</f>
        <v>10.1</v>
      </c>
      <c r="K1682" t="str">
        <f>VLOOKUP(Table14[[#This Row],[menu_id]],Table2[#All],7,0)</f>
        <v>lunch</v>
      </c>
      <c r="L1682" t="str">
        <f>VLOOKUP(Table14[[#This Row],[menu_id]],Table2[#All],8,0)</f>
        <v>Seattle</v>
      </c>
    </row>
    <row r="1683" spans="1:12" x14ac:dyDescent="0.35">
      <c r="A1683" t="s">
        <v>3392</v>
      </c>
      <c r="B1683" t="s">
        <v>112</v>
      </c>
      <c r="C1683" t="s">
        <v>9</v>
      </c>
      <c r="D1683" t="s">
        <v>3393</v>
      </c>
      <c r="E1683" t="b">
        <v>1</v>
      </c>
      <c r="F1683" s="24">
        <f>VLOOKUP(Table14[[#This Row],[menu_id]],Table2[#All],2,0)</f>
        <v>43564</v>
      </c>
      <c r="G1683" t="str">
        <f>VLOOKUP(Table14[[#This Row],[menu_id]],Table2[#All],3,0)</f>
        <v>5b78a469f6af</v>
      </c>
      <c r="H1683" t="str">
        <f>VLOOKUP(Table14[[#This Row],[menu_id]],Table2[#All],4,0)</f>
        <v>afa55d0e0004</v>
      </c>
      <c r="I1683">
        <f>VLOOKUP(Table14[[#This Row],[menu_id]],Table2[#All],5,0)</f>
        <v>5.99</v>
      </c>
      <c r="J1683">
        <f>VLOOKUP(Table14[[#This Row],[menu_id]],Table2[#All],6,0)</f>
        <v>11.5</v>
      </c>
      <c r="K1683" t="str">
        <f>VLOOKUP(Table14[[#This Row],[menu_id]],Table2[#All],7,0)</f>
        <v>lunch</v>
      </c>
      <c r="L1683" t="str">
        <f>VLOOKUP(Table14[[#This Row],[menu_id]],Table2[#All],8,0)</f>
        <v>Chicago</v>
      </c>
    </row>
    <row r="1684" spans="1:12" x14ac:dyDescent="0.35">
      <c r="A1684" t="s">
        <v>3394</v>
      </c>
      <c r="B1684" t="s">
        <v>81</v>
      </c>
      <c r="C1684" t="s">
        <v>9</v>
      </c>
      <c r="D1684" t="s">
        <v>3395</v>
      </c>
      <c r="E1684" t="b">
        <v>1</v>
      </c>
      <c r="F1684" s="24">
        <f>VLOOKUP(Table14[[#This Row],[menu_id]],Table2[#All],2,0)</f>
        <v>43564</v>
      </c>
      <c r="G1684" t="str">
        <f>VLOOKUP(Table14[[#This Row],[menu_id]],Table2[#All],3,0)</f>
        <v>9adf6d17e5a9</v>
      </c>
      <c r="H1684" t="str">
        <f>VLOOKUP(Table14[[#This Row],[menu_id]],Table2[#All],4,0)</f>
        <v>ad304fb4f951</v>
      </c>
      <c r="I1684">
        <f>VLOOKUP(Table14[[#This Row],[menu_id]],Table2[#All],5,0)</f>
        <v>6.25</v>
      </c>
      <c r="J1684">
        <f>VLOOKUP(Table14[[#This Row],[menu_id]],Table2[#All],6,0)</f>
        <v>10.1</v>
      </c>
      <c r="K1684" t="str">
        <f>VLOOKUP(Table14[[#This Row],[menu_id]],Table2[#All],7,0)</f>
        <v>lunch</v>
      </c>
      <c r="L1684" t="str">
        <f>VLOOKUP(Table14[[#This Row],[menu_id]],Table2[#All],8,0)</f>
        <v>Seattle</v>
      </c>
    </row>
    <row r="1685" spans="1:12" x14ac:dyDescent="0.35">
      <c r="A1685" t="s">
        <v>3396</v>
      </c>
      <c r="B1685" t="s">
        <v>611</v>
      </c>
      <c r="C1685" t="s">
        <v>9</v>
      </c>
      <c r="D1685" t="s">
        <v>3397</v>
      </c>
      <c r="E1685" t="b">
        <v>1</v>
      </c>
      <c r="F1685" s="24">
        <f>VLOOKUP(Table14[[#This Row],[menu_id]],Table2[#All],2,0)</f>
        <v>43557</v>
      </c>
      <c r="G1685" t="str">
        <f>VLOOKUP(Table14[[#This Row],[menu_id]],Table2[#All],3,0)</f>
        <v>8b917aa7343a</v>
      </c>
      <c r="H1685" t="str">
        <f>VLOOKUP(Table14[[#This Row],[menu_id]],Table2[#All],4,0)</f>
        <v>8642ae977d96</v>
      </c>
      <c r="I1685">
        <f>VLOOKUP(Table14[[#This Row],[menu_id]],Table2[#All],5,0)</f>
        <v>5.99</v>
      </c>
      <c r="J1685">
        <f>VLOOKUP(Table14[[#This Row],[menu_id]],Table2[#All],6,0)</f>
        <v>11.5</v>
      </c>
      <c r="K1685" t="str">
        <f>VLOOKUP(Table14[[#This Row],[menu_id]],Table2[#All],7,0)</f>
        <v>lunch</v>
      </c>
      <c r="L1685" t="str">
        <f>VLOOKUP(Table14[[#This Row],[menu_id]],Table2[#All],8,0)</f>
        <v>Chicago</v>
      </c>
    </row>
    <row r="1686" spans="1:12" x14ac:dyDescent="0.35">
      <c r="A1686" t="s">
        <v>3398</v>
      </c>
      <c r="B1686" t="s">
        <v>454</v>
      </c>
      <c r="C1686" t="s">
        <v>9</v>
      </c>
      <c r="D1686" t="s">
        <v>3399</v>
      </c>
      <c r="E1686" t="b">
        <v>1</v>
      </c>
      <c r="F1686" s="24">
        <f>VLOOKUP(Table14[[#This Row],[menu_id]],Table2[#All],2,0)</f>
        <v>43559</v>
      </c>
      <c r="G1686" t="str">
        <f>VLOOKUP(Table14[[#This Row],[menu_id]],Table2[#All],3,0)</f>
        <v>9fd60e7368e1</v>
      </c>
      <c r="H1686" t="str">
        <f>VLOOKUP(Table14[[#This Row],[menu_id]],Table2[#All],4,0)</f>
        <v>a5a1955b27fc</v>
      </c>
      <c r="I1686">
        <f>VLOOKUP(Table14[[#This Row],[menu_id]],Table2[#All],5,0)</f>
        <v>5.5</v>
      </c>
      <c r="J1686">
        <f>VLOOKUP(Table14[[#This Row],[menu_id]],Table2[#All],6,0)</f>
        <v>11.5</v>
      </c>
      <c r="K1686" t="str">
        <f>VLOOKUP(Table14[[#This Row],[menu_id]],Table2[#All],7,0)</f>
        <v>lunch</v>
      </c>
      <c r="L1686" t="str">
        <f>VLOOKUP(Table14[[#This Row],[menu_id]],Table2[#All],8,0)</f>
        <v>Chicago</v>
      </c>
    </row>
    <row r="1687" spans="1:12" x14ac:dyDescent="0.35">
      <c r="A1687" t="s">
        <v>3400</v>
      </c>
      <c r="B1687" t="s">
        <v>97</v>
      </c>
      <c r="C1687" t="s">
        <v>9</v>
      </c>
      <c r="D1687" t="s">
        <v>3401</v>
      </c>
      <c r="E1687" t="b">
        <v>1</v>
      </c>
      <c r="F1687" s="24">
        <f>VLOOKUP(Table14[[#This Row],[menu_id]],Table2[#All],2,0)</f>
        <v>43567</v>
      </c>
      <c r="G1687" t="str">
        <f>VLOOKUP(Table14[[#This Row],[menu_id]],Table2[#All],3,0)</f>
        <v>7e1585b970fc</v>
      </c>
      <c r="H1687" t="str">
        <f>VLOOKUP(Table14[[#This Row],[menu_id]],Table2[#All],4,0)</f>
        <v>ea2b63db40ab</v>
      </c>
      <c r="I1687">
        <f>VLOOKUP(Table14[[#This Row],[menu_id]],Table2[#All],5,0)</f>
        <v>7.5399999999999991</v>
      </c>
      <c r="J1687">
        <f>VLOOKUP(Table14[[#This Row],[menu_id]],Table2[#All],6,0)</f>
        <v>11.5</v>
      </c>
      <c r="K1687" t="str">
        <f>VLOOKUP(Table14[[#This Row],[menu_id]],Table2[#All],7,0)</f>
        <v>lunch</v>
      </c>
      <c r="L1687" t="str">
        <f>VLOOKUP(Table14[[#This Row],[menu_id]],Table2[#All],8,0)</f>
        <v>Chicago</v>
      </c>
    </row>
    <row r="1688" spans="1:12" x14ac:dyDescent="0.35">
      <c r="A1688" t="s">
        <v>3402</v>
      </c>
      <c r="B1688" t="s">
        <v>250</v>
      </c>
      <c r="C1688" t="s">
        <v>9</v>
      </c>
      <c r="D1688" t="s">
        <v>3403</v>
      </c>
      <c r="E1688" t="b">
        <v>1</v>
      </c>
      <c r="F1688" s="24">
        <f>VLOOKUP(Table14[[#This Row],[menu_id]],Table2[#All],2,0)</f>
        <v>43556</v>
      </c>
      <c r="G1688" t="str">
        <f>VLOOKUP(Table14[[#This Row],[menu_id]],Table2[#All],3,0)</f>
        <v>e6da5a382bb7</v>
      </c>
      <c r="H1688" t="str">
        <f>VLOOKUP(Table14[[#This Row],[menu_id]],Table2[#All],4,0)</f>
        <v>ffcff44b013c</v>
      </c>
      <c r="I1688">
        <f>VLOOKUP(Table14[[#This Row],[menu_id]],Table2[#All],5,0)</f>
        <v>5.25</v>
      </c>
      <c r="J1688">
        <f>VLOOKUP(Table14[[#This Row],[menu_id]],Table2[#All],6,0)</f>
        <v>10.1</v>
      </c>
      <c r="K1688" t="str">
        <f>VLOOKUP(Table14[[#This Row],[menu_id]],Table2[#All],7,0)</f>
        <v>lunch</v>
      </c>
      <c r="L1688" t="str">
        <f>VLOOKUP(Table14[[#This Row],[menu_id]],Table2[#All],8,0)</f>
        <v>Seattle</v>
      </c>
    </row>
    <row r="1689" spans="1:12" x14ac:dyDescent="0.35">
      <c r="A1689" t="s">
        <v>3404</v>
      </c>
      <c r="B1689" t="s">
        <v>437</v>
      </c>
      <c r="C1689" t="s">
        <v>9</v>
      </c>
      <c r="D1689" t="s">
        <v>3405</v>
      </c>
      <c r="E1689" t="b">
        <v>1</v>
      </c>
      <c r="F1689" s="24">
        <f>VLOOKUP(Table14[[#This Row],[menu_id]],Table2[#All],2,0)</f>
        <v>43565</v>
      </c>
      <c r="G1689" t="str">
        <f>VLOOKUP(Table14[[#This Row],[menu_id]],Table2[#All],3,0)</f>
        <v>56e430d2a490</v>
      </c>
      <c r="H1689" t="str">
        <f>VLOOKUP(Table14[[#This Row],[menu_id]],Table2[#All],4,0)</f>
        <v>4c9c18f960f7</v>
      </c>
      <c r="I1689">
        <f>VLOOKUP(Table14[[#This Row],[menu_id]],Table2[#All],5,0)</f>
        <v>6.75</v>
      </c>
      <c r="J1689">
        <f>VLOOKUP(Table14[[#This Row],[menu_id]],Table2[#All],6,0)</f>
        <v>10.1</v>
      </c>
      <c r="K1689" t="str">
        <f>VLOOKUP(Table14[[#This Row],[menu_id]],Table2[#All],7,0)</f>
        <v>lunch</v>
      </c>
      <c r="L1689" t="str">
        <f>VLOOKUP(Table14[[#This Row],[menu_id]],Table2[#All],8,0)</f>
        <v>Seattle</v>
      </c>
    </row>
    <row r="1690" spans="1:12" x14ac:dyDescent="0.35">
      <c r="A1690" t="s">
        <v>3406</v>
      </c>
      <c r="B1690" t="s">
        <v>112</v>
      </c>
      <c r="C1690" t="s">
        <v>9</v>
      </c>
      <c r="D1690" t="s">
        <v>3407</v>
      </c>
      <c r="E1690" t="b">
        <v>1</v>
      </c>
      <c r="F1690" s="24">
        <f>VLOOKUP(Table14[[#This Row],[menu_id]],Table2[#All],2,0)</f>
        <v>43564</v>
      </c>
      <c r="G1690" t="str">
        <f>VLOOKUP(Table14[[#This Row],[menu_id]],Table2[#All],3,0)</f>
        <v>5b78a469f6af</v>
      </c>
      <c r="H1690" t="str">
        <f>VLOOKUP(Table14[[#This Row],[menu_id]],Table2[#All],4,0)</f>
        <v>afa55d0e0004</v>
      </c>
      <c r="I1690">
        <f>VLOOKUP(Table14[[#This Row],[menu_id]],Table2[#All],5,0)</f>
        <v>5.99</v>
      </c>
      <c r="J1690">
        <f>VLOOKUP(Table14[[#This Row],[menu_id]],Table2[#All],6,0)</f>
        <v>11.5</v>
      </c>
      <c r="K1690" t="str">
        <f>VLOOKUP(Table14[[#This Row],[menu_id]],Table2[#All],7,0)</f>
        <v>lunch</v>
      </c>
      <c r="L1690" t="str">
        <f>VLOOKUP(Table14[[#This Row],[menu_id]],Table2[#All],8,0)</f>
        <v>Chicago</v>
      </c>
    </row>
    <row r="1691" spans="1:12" x14ac:dyDescent="0.35">
      <c r="A1691" t="s">
        <v>3408</v>
      </c>
      <c r="B1691" t="s">
        <v>23</v>
      </c>
      <c r="C1691" t="s">
        <v>9</v>
      </c>
      <c r="D1691" t="s">
        <v>3409</v>
      </c>
      <c r="E1691" t="b">
        <v>1</v>
      </c>
      <c r="F1691" s="24">
        <f>VLOOKUP(Table14[[#This Row],[menu_id]],Table2[#All],2,0)</f>
        <v>43558</v>
      </c>
      <c r="G1691" t="str">
        <f>VLOOKUP(Table14[[#This Row],[menu_id]],Table2[#All],3,0)</f>
        <v>eae2c55ae732</v>
      </c>
      <c r="H1691" t="str">
        <f>VLOOKUP(Table14[[#This Row],[menu_id]],Table2[#All],4,0)</f>
        <v>d79e3f439363</v>
      </c>
      <c r="I1691">
        <f>VLOOKUP(Table14[[#This Row],[menu_id]],Table2[#All],5,0)</f>
        <v>4.5</v>
      </c>
      <c r="J1691">
        <f>VLOOKUP(Table14[[#This Row],[menu_id]],Table2[#All],6,0)</f>
        <v>10.1</v>
      </c>
      <c r="K1691" t="str">
        <f>VLOOKUP(Table14[[#This Row],[menu_id]],Table2[#All],7,0)</f>
        <v>lunch</v>
      </c>
      <c r="L1691" t="str">
        <f>VLOOKUP(Table14[[#This Row],[menu_id]],Table2[#All],8,0)</f>
        <v>Seattle</v>
      </c>
    </row>
    <row r="1692" spans="1:12" x14ac:dyDescent="0.35">
      <c r="A1692" t="s">
        <v>3410</v>
      </c>
      <c r="B1692" t="s">
        <v>892</v>
      </c>
      <c r="C1692" t="s">
        <v>9</v>
      </c>
      <c r="D1692" t="s">
        <v>3411</v>
      </c>
      <c r="E1692" t="b">
        <v>1</v>
      </c>
      <c r="F1692" s="24">
        <f>VLOOKUP(Table14[[#This Row],[menu_id]],Table2[#All],2,0)</f>
        <v>43558</v>
      </c>
      <c r="G1692" t="str">
        <f>VLOOKUP(Table14[[#This Row],[menu_id]],Table2[#All],3,0)</f>
        <v>fe39833dec47</v>
      </c>
      <c r="H1692" t="str">
        <f>VLOOKUP(Table14[[#This Row],[menu_id]],Table2[#All],4,0)</f>
        <v>9b76fd08aabf</v>
      </c>
      <c r="I1692">
        <f>VLOOKUP(Table14[[#This Row],[menu_id]],Table2[#All],5,0)</f>
        <v>6.64</v>
      </c>
      <c r="J1692">
        <f>VLOOKUP(Table14[[#This Row],[menu_id]],Table2[#All],6,0)</f>
        <v>11.5</v>
      </c>
      <c r="K1692" t="str">
        <f>VLOOKUP(Table14[[#This Row],[menu_id]],Table2[#All],7,0)</f>
        <v>lunch</v>
      </c>
      <c r="L1692" t="str">
        <f>VLOOKUP(Table14[[#This Row],[menu_id]],Table2[#All],8,0)</f>
        <v>Chicago</v>
      </c>
    </row>
    <row r="1693" spans="1:12" x14ac:dyDescent="0.35">
      <c r="A1693" t="s">
        <v>3412</v>
      </c>
      <c r="B1693" t="s">
        <v>286</v>
      </c>
      <c r="C1693" t="s">
        <v>9</v>
      </c>
      <c r="D1693" t="s">
        <v>3413</v>
      </c>
      <c r="E1693" t="b">
        <v>1</v>
      </c>
      <c r="F1693" s="24">
        <f>VLOOKUP(Table14[[#This Row],[menu_id]],Table2[#All],2,0)</f>
        <v>43557</v>
      </c>
      <c r="G1693" t="str">
        <f>VLOOKUP(Table14[[#This Row],[menu_id]],Table2[#All],3,0)</f>
        <v>0b0897e22802</v>
      </c>
      <c r="H1693" t="str">
        <f>VLOOKUP(Table14[[#This Row],[menu_id]],Table2[#All],4,0)</f>
        <v>a5a1955b27fc</v>
      </c>
      <c r="I1693">
        <f>VLOOKUP(Table14[[#This Row],[menu_id]],Table2[#All],5,0)</f>
        <v>5</v>
      </c>
      <c r="J1693">
        <f>VLOOKUP(Table14[[#This Row],[menu_id]],Table2[#All],6,0)</f>
        <v>11.5</v>
      </c>
      <c r="K1693" t="str">
        <f>VLOOKUP(Table14[[#This Row],[menu_id]],Table2[#All],7,0)</f>
        <v>lunch</v>
      </c>
      <c r="L1693" t="str">
        <f>VLOOKUP(Table14[[#This Row],[menu_id]],Table2[#All],8,0)</f>
        <v>Chicago</v>
      </c>
    </row>
    <row r="1694" spans="1:12" x14ac:dyDescent="0.35">
      <c r="A1694" t="s">
        <v>3414</v>
      </c>
      <c r="B1694" t="s">
        <v>785</v>
      </c>
      <c r="C1694" t="s">
        <v>9</v>
      </c>
      <c r="D1694" t="s">
        <v>3415</v>
      </c>
      <c r="E1694" t="b">
        <v>1</v>
      </c>
      <c r="F1694" s="24">
        <f>VLOOKUP(Table14[[#This Row],[menu_id]],Table2[#All],2,0)</f>
        <v>43563</v>
      </c>
      <c r="G1694" t="str">
        <f>VLOOKUP(Table14[[#This Row],[menu_id]],Table2[#All],3,0)</f>
        <v>7886a5687d38</v>
      </c>
      <c r="H1694" t="str">
        <f>VLOOKUP(Table14[[#This Row],[menu_id]],Table2[#All],4,0)</f>
        <v>a6a0b4defcd6</v>
      </c>
      <c r="I1694">
        <f>VLOOKUP(Table14[[#This Row],[menu_id]],Table2[#All],5,0)</f>
        <v>5.9</v>
      </c>
      <c r="J1694">
        <f>VLOOKUP(Table14[[#This Row],[menu_id]],Table2[#All],6,0)</f>
        <v>10.1</v>
      </c>
      <c r="K1694" t="str">
        <f>VLOOKUP(Table14[[#This Row],[menu_id]],Table2[#All],7,0)</f>
        <v>lunch</v>
      </c>
      <c r="L1694" t="str">
        <f>VLOOKUP(Table14[[#This Row],[menu_id]],Table2[#All],8,0)</f>
        <v>Seattle</v>
      </c>
    </row>
    <row r="1695" spans="1:12" x14ac:dyDescent="0.35">
      <c r="A1695" t="s">
        <v>3416</v>
      </c>
      <c r="B1695" t="s">
        <v>219</v>
      </c>
      <c r="C1695" t="s">
        <v>9</v>
      </c>
      <c r="D1695" t="s">
        <v>3417</v>
      </c>
      <c r="E1695" t="b">
        <v>1</v>
      </c>
      <c r="F1695" s="24">
        <f>VLOOKUP(Table14[[#This Row],[menu_id]],Table2[#All],2,0)</f>
        <v>43566</v>
      </c>
      <c r="G1695" t="str">
        <f>VLOOKUP(Table14[[#This Row],[menu_id]],Table2[#All],3,0)</f>
        <v>4d2337424a9b</v>
      </c>
      <c r="H1695" t="str">
        <f>VLOOKUP(Table14[[#This Row],[menu_id]],Table2[#All],4,0)</f>
        <v>a7d17284ed4d</v>
      </c>
      <c r="I1695">
        <f>VLOOKUP(Table14[[#This Row],[menu_id]],Table2[#All],5,0)</f>
        <v>4.3</v>
      </c>
      <c r="J1695">
        <f>VLOOKUP(Table14[[#This Row],[menu_id]],Table2[#All],6,0)</f>
        <v>11.5</v>
      </c>
      <c r="K1695" t="str">
        <f>VLOOKUP(Table14[[#This Row],[menu_id]],Table2[#All],7,0)</f>
        <v>lunch</v>
      </c>
      <c r="L1695" t="str">
        <f>VLOOKUP(Table14[[#This Row],[menu_id]],Table2[#All],8,0)</f>
        <v>Chicago</v>
      </c>
    </row>
    <row r="1696" spans="1:12" x14ac:dyDescent="0.35">
      <c r="A1696" t="s">
        <v>3418</v>
      </c>
      <c r="B1696" t="s">
        <v>611</v>
      </c>
      <c r="C1696" t="s">
        <v>9</v>
      </c>
      <c r="D1696" t="s">
        <v>3419</v>
      </c>
      <c r="E1696" t="b">
        <v>0</v>
      </c>
      <c r="F1696" s="24">
        <f>VLOOKUP(Table14[[#This Row],[menu_id]],Table2[#All],2,0)</f>
        <v>43557</v>
      </c>
      <c r="G1696" t="str">
        <f>VLOOKUP(Table14[[#This Row],[menu_id]],Table2[#All],3,0)</f>
        <v>8b917aa7343a</v>
      </c>
      <c r="H1696" t="str">
        <f>VLOOKUP(Table14[[#This Row],[menu_id]],Table2[#All],4,0)</f>
        <v>8642ae977d96</v>
      </c>
      <c r="I1696">
        <f>VLOOKUP(Table14[[#This Row],[menu_id]],Table2[#All],5,0)</f>
        <v>5.99</v>
      </c>
      <c r="J1696">
        <f>VLOOKUP(Table14[[#This Row],[menu_id]],Table2[#All],6,0)</f>
        <v>11.5</v>
      </c>
      <c r="K1696" t="str">
        <f>VLOOKUP(Table14[[#This Row],[menu_id]],Table2[#All],7,0)</f>
        <v>lunch</v>
      </c>
      <c r="L1696" t="str">
        <f>VLOOKUP(Table14[[#This Row],[menu_id]],Table2[#All],8,0)</f>
        <v>Chicago</v>
      </c>
    </row>
    <row r="1697" spans="1:12" x14ac:dyDescent="0.35">
      <c r="A1697" t="s">
        <v>3420</v>
      </c>
      <c r="B1697" t="s">
        <v>785</v>
      </c>
      <c r="C1697" t="s">
        <v>9</v>
      </c>
      <c r="D1697" t="s">
        <v>3421</v>
      </c>
      <c r="E1697" t="b">
        <v>1</v>
      </c>
      <c r="F1697" s="24">
        <f>VLOOKUP(Table14[[#This Row],[menu_id]],Table2[#All],2,0)</f>
        <v>43563</v>
      </c>
      <c r="G1697" t="str">
        <f>VLOOKUP(Table14[[#This Row],[menu_id]],Table2[#All],3,0)</f>
        <v>7886a5687d38</v>
      </c>
      <c r="H1697" t="str">
        <f>VLOOKUP(Table14[[#This Row],[menu_id]],Table2[#All],4,0)</f>
        <v>a6a0b4defcd6</v>
      </c>
      <c r="I1697">
        <f>VLOOKUP(Table14[[#This Row],[menu_id]],Table2[#All],5,0)</f>
        <v>5.9</v>
      </c>
      <c r="J1697">
        <f>VLOOKUP(Table14[[#This Row],[menu_id]],Table2[#All],6,0)</f>
        <v>10.1</v>
      </c>
      <c r="K1697" t="str">
        <f>VLOOKUP(Table14[[#This Row],[menu_id]],Table2[#All],7,0)</f>
        <v>lunch</v>
      </c>
      <c r="L1697" t="str">
        <f>VLOOKUP(Table14[[#This Row],[menu_id]],Table2[#All],8,0)</f>
        <v>Seattle</v>
      </c>
    </row>
    <row r="1698" spans="1:12" x14ac:dyDescent="0.35">
      <c r="A1698" t="s">
        <v>3422</v>
      </c>
      <c r="B1698" t="s">
        <v>139</v>
      </c>
      <c r="C1698" t="s">
        <v>9</v>
      </c>
      <c r="D1698" t="s">
        <v>3423</v>
      </c>
      <c r="E1698" t="b">
        <v>1</v>
      </c>
      <c r="F1698" s="24">
        <f>VLOOKUP(Table14[[#This Row],[menu_id]],Table2[#All],2,0)</f>
        <v>43556</v>
      </c>
      <c r="G1698" t="str">
        <f>VLOOKUP(Table14[[#This Row],[menu_id]],Table2[#All],3,0)</f>
        <v>9adf6d17e5a9</v>
      </c>
      <c r="H1698" t="str">
        <f>VLOOKUP(Table14[[#This Row],[menu_id]],Table2[#All],4,0)</f>
        <v>ad304fb4f951</v>
      </c>
      <c r="I1698">
        <f>VLOOKUP(Table14[[#This Row],[menu_id]],Table2[#All],5,0)</f>
        <v>6.25</v>
      </c>
      <c r="J1698">
        <f>VLOOKUP(Table14[[#This Row],[menu_id]],Table2[#All],6,0)</f>
        <v>10.1</v>
      </c>
      <c r="K1698" t="str">
        <f>VLOOKUP(Table14[[#This Row],[menu_id]],Table2[#All],7,0)</f>
        <v>lunch</v>
      </c>
      <c r="L1698" t="str">
        <f>VLOOKUP(Table14[[#This Row],[menu_id]],Table2[#All],8,0)</f>
        <v>Seattle</v>
      </c>
    </row>
    <row r="1699" spans="1:12" x14ac:dyDescent="0.35">
      <c r="A1699" t="s">
        <v>3424</v>
      </c>
      <c r="B1699" t="s">
        <v>486</v>
      </c>
      <c r="C1699" t="s">
        <v>9</v>
      </c>
      <c r="D1699" t="s">
        <v>3425</v>
      </c>
      <c r="E1699" t="b">
        <v>0</v>
      </c>
      <c r="F1699" s="24">
        <f>VLOOKUP(Table14[[#This Row],[menu_id]],Table2[#All],2,0)</f>
        <v>43567</v>
      </c>
      <c r="G1699" t="str">
        <f>VLOOKUP(Table14[[#This Row],[menu_id]],Table2[#All],3,0)</f>
        <v>3494eefb1729</v>
      </c>
      <c r="H1699" t="str">
        <f>VLOOKUP(Table14[[#This Row],[menu_id]],Table2[#All],4,0)</f>
        <v>7342b9fc3434</v>
      </c>
      <c r="I1699">
        <f>VLOOKUP(Table14[[#This Row],[menu_id]],Table2[#All],5,0)</f>
        <v>4.5</v>
      </c>
      <c r="J1699">
        <f>VLOOKUP(Table14[[#This Row],[menu_id]],Table2[#All],6,0)</f>
        <v>11.5</v>
      </c>
      <c r="K1699" t="str">
        <f>VLOOKUP(Table14[[#This Row],[menu_id]],Table2[#All],7,0)</f>
        <v>lunch</v>
      </c>
      <c r="L1699" t="str">
        <f>VLOOKUP(Table14[[#This Row],[menu_id]],Table2[#All],8,0)</f>
        <v>Chicago</v>
      </c>
    </row>
    <row r="1700" spans="1:12" x14ac:dyDescent="0.35">
      <c r="A1700" t="s">
        <v>3426</v>
      </c>
      <c r="B1700" t="s">
        <v>493</v>
      </c>
      <c r="C1700" t="s">
        <v>9</v>
      </c>
      <c r="D1700" t="s">
        <v>3427</v>
      </c>
      <c r="E1700" t="b">
        <v>1</v>
      </c>
      <c r="F1700" s="24">
        <f>VLOOKUP(Table14[[#This Row],[menu_id]],Table2[#All],2,0)</f>
        <v>43557</v>
      </c>
      <c r="G1700" t="str">
        <f>VLOOKUP(Table14[[#This Row],[menu_id]],Table2[#All],3,0)</f>
        <v>751abed209db</v>
      </c>
      <c r="H1700" t="str">
        <f>VLOOKUP(Table14[[#This Row],[menu_id]],Table2[#All],4,0)</f>
        <v>8537e1327cdb</v>
      </c>
      <c r="I1700">
        <f>VLOOKUP(Table14[[#This Row],[menu_id]],Table2[#All],5,0)</f>
        <v>4.5</v>
      </c>
      <c r="J1700">
        <f>VLOOKUP(Table14[[#This Row],[menu_id]],Table2[#All],6,0)</f>
        <v>10.1</v>
      </c>
      <c r="K1700" t="str">
        <f>VLOOKUP(Table14[[#This Row],[menu_id]],Table2[#All],7,0)</f>
        <v>lunch</v>
      </c>
      <c r="L1700" t="str">
        <f>VLOOKUP(Table14[[#This Row],[menu_id]],Table2[#All],8,0)</f>
        <v>Seattle</v>
      </c>
    </row>
    <row r="1701" spans="1:12" x14ac:dyDescent="0.35">
      <c r="A1701" t="s">
        <v>3428</v>
      </c>
      <c r="B1701" t="s">
        <v>76</v>
      </c>
      <c r="C1701" t="s">
        <v>9</v>
      </c>
      <c r="D1701" t="s">
        <v>3429</v>
      </c>
      <c r="E1701" t="b">
        <v>1</v>
      </c>
      <c r="F1701" s="24">
        <f>VLOOKUP(Table14[[#This Row],[menu_id]],Table2[#All],2,0)</f>
        <v>43558</v>
      </c>
      <c r="G1701" t="str">
        <f>VLOOKUP(Table14[[#This Row],[menu_id]],Table2[#All],3,0)</f>
        <v>32432515b0ad</v>
      </c>
      <c r="H1701" t="str">
        <f>VLOOKUP(Table14[[#This Row],[menu_id]],Table2[#All],4,0)</f>
        <v>1fda2070304d</v>
      </c>
      <c r="I1701">
        <f>VLOOKUP(Table14[[#This Row],[menu_id]],Table2[#All],5,0)</f>
        <v>5.5</v>
      </c>
      <c r="J1701">
        <f>VLOOKUP(Table14[[#This Row],[menu_id]],Table2[#All],6,0)</f>
        <v>10.1</v>
      </c>
      <c r="K1701" t="str">
        <f>VLOOKUP(Table14[[#This Row],[menu_id]],Table2[#All],7,0)</f>
        <v>lunch</v>
      </c>
      <c r="L1701" t="str">
        <f>VLOOKUP(Table14[[#This Row],[menu_id]],Table2[#All],8,0)</f>
        <v>Seattle</v>
      </c>
    </row>
    <row r="1702" spans="1:12" x14ac:dyDescent="0.35">
      <c r="A1702" t="s">
        <v>3430</v>
      </c>
      <c r="B1702" t="s">
        <v>32</v>
      </c>
      <c r="C1702" t="s">
        <v>9</v>
      </c>
      <c r="D1702" t="s">
        <v>3096</v>
      </c>
      <c r="E1702" t="b">
        <v>1</v>
      </c>
      <c r="F1702" s="24">
        <f>VLOOKUP(Table14[[#This Row],[menu_id]],Table2[#All],2,0)</f>
        <v>43565</v>
      </c>
      <c r="G1702" t="str">
        <f>VLOOKUP(Table14[[#This Row],[menu_id]],Table2[#All],3,0)</f>
        <v>ba1d97f69656</v>
      </c>
      <c r="H1702" t="str">
        <f>VLOOKUP(Table14[[#This Row],[menu_id]],Table2[#All],4,0)</f>
        <v>a969c477134f</v>
      </c>
      <c r="I1702">
        <f>VLOOKUP(Table14[[#This Row],[menu_id]],Table2[#All],5,0)</f>
        <v>11</v>
      </c>
      <c r="J1702">
        <f>VLOOKUP(Table14[[#This Row],[menu_id]],Table2[#All],6,0)</f>
        <v>11.5</v>
      </c>
      <c r="K1702" t="str">
        <f>VLOOKUP(Table14[[#This Row],[menu_id]],Table2[#All],7,0)</f>
        <v>lunch</v>
      </c>
      <c r="L1702" t="str">
        <f>VLOOKUP(Table14[[#This Row],[menu_id]],Table2[#All],8,0)</f>
        <v>Chicago</v>
      </c>
    </row>
    <row r="1703" spans="1:12" x14ac:dyDescent="0.35">
      <c r="A1703" t="s">
        <v>3431</v>
      </c>
      <c r="B1703" t="s">
        <v>552</v>
      </c>
      <c r="C1703" t="s">
        <v>9</v>
      </c>
      <c r="D1703" t="s">
        <v>2229</v>
      </c>
      <c r="E1703" t="b">
        <v>1</v>
      </c>
      <c r="F1703" s="24">
        <f>VLOOKUP(Table14[[#This Row],[menu_id]],Table2[#All],2,0)</f>
        <v>43560</v>
      </c>
      <c r="G1703" t="str">
        <f>VLOOKUP(Table14[[#This Row],[menu_id]],Table2[#All],3,0)</f>
        <v>a65e92d53f62</v>
      </c>
      <c r="H1703" t="str">
        <f>VLOOKUP(Table14[[#This Row],[menu_id]],Table2[#All],4,0)</f>
        <v>1134b2882b2e</v>
      </c>
      <c r="I1703">
        <f>VLOOKUP(Table14[[#This Row],[menu_id]],Table2[#All],5,0)</f>
        <v>5.25</v>
      </c>
      <c r="J1703">
        <f>VLOOKUP(Table14[[#This Row],[menu_id]],Table2[#All],6,0)</f>
        <v>10.1</v>
      </c>
      <c r="K1703" t="str">
        <f>VLOOKUP(Table14[[#This Row],[menu_id]],Table2[#All],7,0)</f>
        <v>lunch</v>
      </c>
      <c r="L1703" t="str">
        <f>VLOOKUP(Table14[[#This Row],[menu_id]],Table2[#All],8,0)</f>
        <v>Seattle</v>
      </c>
    </row>
    <row r="1704" spans="1:12" x14ac:dyDescent="0.35">
      <c r="A1704" t="s">
        <v>3432</v>
      </c>
      <c r="B1704" t="s">
        <v>241</v>
      </c>
      <c r="C1704" t="s">
        <v>9</v>
      </c>
      <c r="D1704" t="s">
        <v>3433</v>
      </c>
      <c r="E1704" t="b">
        <v>1</v>
      </c>
      <c r="F1704" s="24">
        <f>VLOOKUP(Table14[[#This Row],[menu_id]],Table2[#All],2,0)</f>
        <v>43559</v>
      </c>
      <c r="G1704" t="str">
        <f>VLOOKUP(Table14[[#This Row],[menu_id]],Table2[#All],3,0)</f>
        <v>bd6c55a7113c</v>
      </c>
      <c r="H1704" t="str">
        <f>VLOOKUP(Table14[[#This Row],[menu_id]],Table2[#All],4,0)</f>
        <v>32524ba7065d</v>
      </c>
      <c r="I1704">
        <f>VLOOKUP(Table14[[#This Row],[menu_id]],Table2[#All],5,0)</f>
        <v>5.7</v>
      </c>
      <c r="J1704">
        <f>VLOOKUP(Table14[[#This Row],[menu_id]],Table2[#All],6,0)</f>
        <v>10.1</v>
      </c>
      <c r="K1704" t="str">
        <f>VLOOKUP(Table14[[#This Row],[menu_id]],Table2[#All],7,0)</f>
        <v>lunch</v>
      </c>
      <c r="L1704" t="str">
        <f>VLOOKUP(Table14[[#This Row],[menu_id]],Table2[#All],8,0)</f>
        <v>Seattle</v>
      </c>
    </row>
    <row r="1705" spans="1:12" x14ac:dyDescent="0.35">
      <c r="A1705" t="s">
        <v>3434</v>
      </c>
      <c r="B1705" t="s">
        <v>72</v>
      </c>
      <c r="C1705" t="s">
        <v>9</v>
      </c>
      <c r="D1705" t="s">
        <v>3435</v>
      </c>
      <c r="E1705" t="b">
        <v>1</v>
      </c>
      <c r="F1705" s="24">
        <f>VLOOKUP(Table14[[#This Row],[menu_id]],Table2[#All],2,0)</f>
        <v>43564</v>
      </c>
      <c r="G1705" t="str">
        <f>VLOOKUP(Table14[[#This Row],[menu_id]],Table2[#All],3,0)</f>
        <v>ee2605cecdb2</v>
      </c>
      <c r="H1705" t="str">
        <f>VLOOKUP(Table14[[#This Row],[menu_id]],Table2[#All],4,0)</f>
        <v>76e224451ab7</v>
      </c>
      <c r="I1705">
        <f>VLOOKUP(Table14[[#This Row],[menu_id]],Table2[#All],5,0)</f>
        <v>5.5</v>
      </c>
      <c r="J1705">
        <f>VLOOKUP(Table14[[#This Row],[menu_id]],Table2[#All],6,0)</f>
        <v>10.1</v>
      </c>
      <c r="K1705" t="str">
        <f>VLOOKUP(Table14[[#This Row],[menu_id]],Table2[#All],7,0)</f>
        <v>lunch</v>
      </c>
      <c r="L1705" t="str">
        <f>VLOOKUP(Table14[[#This Row],[menu_id]],Table2[#All],8,0)</f>
        <v>Seattle</v>
      </c>
    </row>
    <row r="1706" spans="1:12" x14ac:dyDescent="0.35">
      <c r="A1706" t="s">
        <v>3436</v>
      </c>
      <c r="B1706" t="s">
        <v>493</v>
      </c>
      <c r="C1706" t="s">
        <v>9</v>
      </c>
      <c r="D1706" t="s">
        <v>2871</v>
      </c>
      <c r="E1706" t="b">
        <v>1</v>
      </c>
      <c r="F1706" s="24">
        <f>VLOOKUP(Table14[[#This Row],[menu_id]],Table2[#All],2,0)</f>
        <v>43557</v>
      </c>
      <c r="G1706" t="str">
        <f>VLOOKUP(Table14[[#This Row],[menu_id]],Table2[#All],3,0)</f>
        <v>751abed209db</v>
      </c>
      <c r="H1706" t="str">
        <f>VLOOKUP(Table14[[#This Row],[menu_id]],Table2[#All],4,0)</f>
        <v>8537e1327cdb</v>
      </c>
      <c r="I1706">
        <f>VLOOKUP(Table14[[#This Row],[menu_id]],Table2[#All],5,0)</f>
        <v>4.5</v>
      </c>
      <c r="J1706">
        <f>VLOOKUP(Table14[[#This Row],[menu_id]],Table2[#All],6,0)</f>
        <v>10.1</v>
      </c>
      <c r="K1706" t="str">
        <f>VLOOKUP(Table14[[#This Row],[menu_id]],Table2[#All],7,0)</f>
        <v>lunch</v>
      </c>
      <c r="L1706" t="str">
        <f>VLOOKUP(Table14[[#This Row],[menu_id]],Table2[#All],8,0)</f>
        <v>Seattle</v>
      </c>
    </row>
    <row r="1707" spans="1:12" x14ac:dyDescent="0.35">
      <c r="A1707" t="s">
        <v>3437</v>
      </c>
      <c r="B1707" t="s">
        <v>437</v>
      </c>
      <c r="C1707" t="s">
        <v>9</v>
      </c>
      <c r="D1707" t="s">
        <v>3438</v>
      </c>
      <c r="E1707" t="b">
        <v>1</v>
      </c>
      <c r="F1707" s="24">
        <f>VLOOKUP(Table14[[#This Row],[menu_id]],Table2[#All],2,0)</f>
        <v>43565</v>
      </c>
      <c r="G1707" t="str">
        <f>VLOOKUP(Table14[[#This Row],[menu_id]],Table2[#All],3,0)</f>
        <v>56e430d2a490</v>
      </c>
      <c r="H1707" t="str">
        <f>VLOOKUP(Table14[[#This Row],[menu_id]],Table2[#All],4,0)</f>
        <v>4c9c18f960f7</v>
      </c>
      <c r="I1707">
        <f>VLOOKUP(Table14[[#This Row],[menu_id]],Table2[#All],5,0)</f>
        <v>6.75</v>
      </c>
      <c r="J1707">
        <f>VLOOKUP(Table14[[#This Row],[menu_id]],Table2[#All],6,0)</f>
        <v>10.1</v>
      </c>
      <c r="K1707" t="str">
        <f>VLOOKUP(Table14[[#This Row],[menu_id]],Table2[#All],7,0)</f>
        <v>lunch</v>
      </c>
      <c r="L1707" t="str">
        <f>VLOOKUP(Table14[[#This Row],[menu_id]],Table2[#All],8,0)</f>
        <v>Seattle</v>
      </c>
    </row>
    <row r="1708" spans="1:12" x14ac:dyDescent="0.35">
      <c r="A1708" t="s">
        <v>3439</v>
      </c>
      <c r="B1708" t="s">
        <v>378</v>
      </c>
      <c r="C1708" t="s">
        <v>9</v>
      </c>
      <c r="D1708" t="s">
        <v>967</v>
      </c>
      <c r="E1708" t="b">
        <v>1</v>
      </c>
      <c r="F1708" s="24">
        <f>VLOOKUP(Table14[[#This Row],[menu_id]],Table2[#All],2,0)</f>
        <v>43565</v>
      </c>
      <c r="G1708" t="str">
        <f>VLOOKUP(Table14[[#This Row],[menu_id]],Table2[#All],3,0)</f>
        <v>bc848b8373be</v>
      </c>
      <c r="H1708" t="str">
        <f>VLOOKUP(Table14[[#This Row],[menu_id]],Table2[#All],4,0)</f>
        <v>a7d17284ed4d</v>
      </c>
      <c r="I1708">
        <f>VLOOKUP(Table14[[#This Row],[menu_id]],Table2[#All],5,0)</f>
        <v>4.3</v>
      </c>
      <c r="J1708">
        <f>VLOOKUP(Table14[[#This Row],[menu_id]],Table2[#All],6,0)</f>
        <v>11.5</v>
      </c>
      <c r="K1708" t="str">
        <f>VLOOKUP(Table14[[#This Row],[menu_id]],Table2[#All],7,0)</f>
        <v>lunch</v>
      </c>
      <c r="L1708" t="str">
        <f>VLOOKUP(Table14[[#This Row],[menu_id]],Table2[#All],8,0)</f>
        <v>Chicago</v>
      </c>
    </row>
    <row r="1709" spans="1:12" x14ac:dyDescent="0.35">
      <c r="A1709" t="s">
        <v>3440</v>
      </c>
      <c r="B1709" t="s">
        <v>638</v>
      </c>
      <c r="C1709" t="s">
        <v>9</v>
      </c>
      <c r="D1709" t="s">
        <v>3441</v>
      </c>
      <c r="E1709" t="b">
        <v>1</v>
      </c>
      <c r="F1709" s="24">
        <f>VLOOKUP(Table14[[#This Row],[menu_id]],Table2[#All],2,0)</f>
        <v>43565</v>
      </c>
      <c r="G1709" t="str">
        <f>VLOOKUP(Table14[[#This Row],[menu_id]],Table2[#All],3,0)</f>
        <v>9d63c5eb50e5</v>
      </c>
      <c r="H1709" t="str">
        <f>VLOOKUP(Table14[[#This Row],[menu_id]],Table2[#All],4,0)</f>
        <v>43158d9bc4b2</v>
      </c>
      <c r="I1709">
        <f>VLOOKUP(Table14[[#This Row],[menu_id]],Table2[#All],5,0)</f>
        <v>5.15</v>
      </c>
      <c r="J1709">
        <f>VLOOKUP(Table14[[#This Row],[menu_id]],Table2[#All],6,0)</f>
        <v>11.5</v>
      </c>
      <c r="K1709" t="str">
        <f>VLOOKUP(Table14[[#This Row],[menu_id]],Table2[#All],7,0)</f>
        <v>lunch</v>
      </c>
      <c r="L1709" t="str">
        <f>VLOOKUP(Table14[[#This Row],[menu_id]],Table2[#All],8,0)</f>
        <v>Chicago</v>
      </c>
    </row>
    <row r="1710" spans="1:12" x14ac:dyDescent="0.35">
      <c r="A1710" t="s">
        <v>3442</v>
      </c>
      <c r="B1710" t="s">
        <v>627</v>
      </c>
      <c r="C1710" t="s">
        <v>9</v>
      </c>
      <c r="D1710" t="s">
        <v>1020</v>
      </c>
      <c r="E1710" t="b">
        <v>1</v>
      </c>
      <c r="F1710" s="24">
        <f>VLOOKUP(Table14[[#This Row],[menu_id]],Table2[#All],2,0)</f>
        <v>43566</v>
      </c>
      <c r="G1710" t="str">
        <f>VLOOKUP(Table14[[#This Row],[menu_id]],Table2[#All],3,0)</f>
        <v>fbeaeb353aa6</v>
      </c>
      <c r="H1710" t="str">
        <f>VLOOKUP(Table14[[#This Row],[menu_id]],Table2[#All],4,0)</f>
        <v>bedb51313ab5</v>
      </c>
      <c r="I1710">
        <f>VLOOKUP(Table14[[#This Row],[menu_id]],Table2[#All],5,0)</f>
        <v>5</v>
      </c>
      <c r="J1710">
        <f>VLOOKUP(Table14[[#This Row],[menu_id]],Table2[#All],6,0)</f>
        <v>11.5</v>
      </c>
      <c r="K1710" t="str">
        <f>VLOOKUP(Table14[[#This Row],[menu_id]],Table2[#All],7,0)</f>
        <v>lunch</v>
      </c>
      <c r="L1710" t="str">
        <f>VLOOKUP(Table14[[#This Row],[menu_id]],Table2[#All],8,0)</f>
        <v>Chicago</v>
      </c>
    </row>
    <row r="1711" spans="1:12" x14ac:dyDescent="0.35">
      <c r="A1711" t="s">
        <v>3443</v>
      </c>
      <c r="B1711" t="s">
        <v>43</v>
      </c>
      <c r="C1711" t="s">
        <v>9</v>
      </c>
      <c r="D1711" t="s">
        <v>3444</v>
      </c>
      <c r="E1711" t="b">
        <v>0</v>
      </c>
      <c r="F1711" s="24">
        <f>VLOOKUP(Table14[[#This Row],[menu_id]],Table2[#All],2,0)</f>
        <v>43556</v>
      </c>
      <c r="G1711" t="str">
        <f>VLOOKUP(Table14[[#This Row],[menu_id]],Table2[#All],3,0)</f>
        <v>e768f704c6ae</v>
      </c>
      <c r="H1711" t="str">
        <f>VLOOKUP(Table14[[#This Row],[menu_id]],Table2[#All],4,0)</f>
        <v>340fb85a346c</v>
      </c>
      <c r="I1711">
        <f>VLOOKUP(Table14[[#This Row],[menu_id]],Table2[#All],5,0)</f>
        <v>5.8</v>
      </c>
      <c r="J1711">
        <f>VLOOKUP(Table14[[#This Row],[menu_id]],Table2[#All],6,0)</f>
        <v>10.1</v>
      </c>
      <c r="K1711" t="str">
        <f>VLOOKUP(Table14[[#This Row],[menu_id]],Table2[#All],7,0)</f>
        <v>lunch</v>
      </c>
      <c r="L1711" t="str">
        <f>VLOOKUP(Table14[[#This Row],[menu_id]],Table2[#All],8,0)</f>
        <v>Seattle</v>
      </c>
    </row>
    <row r="1712" spans="1:12" x14ac:dyDescent="0.35">
      <c r="A1712" t="s">
        <v>3445</v>
      </c>
      <c r="B1712" t="s">
        <v>16</v>
      </c>
      <c r="C1712" t="s">
        <v>9</v>
      </c>
      <c r="D1712" t="s">
        <v>3446</v>
      </c>
      <c r="E1712" t="b">
        <v>1</v>
      </c>
      <c r="F1712" s="24">
        <f>VLOOKUP(Table14[[#This Row],[menu_id]],Table2[#All],2,0)</f>
        <v>43567</v>
      </c>
      <c r="G1712" t="str">
        <f>VLOOKUP(Table14[[#This Row],[menu_id]],Table2[#All],3,0)</f>
        <v>3e16e1213da0</v>
      </c>
      <c r="H1712" t="str">
        <f>VLOOKUP(Table14[[#This Row],[menu_id]],Table2[#All],4,0)</f>
        <v>a9974f64e053</v>
      </c>
      <c r="I1712">
        <f>VLOOKUP(Table14[[#This Row],[menu_id]],Table2[#All],5,0)</f>
        <v>4.95</v>
      </c>
      <c r="J1712">
        <f>VLOOKUP(Table14[[#This Row],[menu_id]],Table2[#All],6,0)</f>
        <v>10.1</v>
      </c>
      <c r="K1712" t="str">
        <f>VLOOKUP(Table14[[#This Row],[menu_id]],Table2[#All],7,0)</f>
        <v>lunch</v>
      </c>
      <c r="L1712" t="str">
        <f>VLOOKUP(Table14[[#This Row],[menu_id]],Table2[#All],8,0)</f>
        <v>Seattle</v>
      </c>
    </row>
    <row r="1713" spans="1:12" x14ac:dyDescent="0.35">
      <c r="A1713" t="s">
        <v>3447</v>
      </c>
      <c r="B1713" t="s">
        <v>8</v>
      </c>
      <c r="C1713" t="s">
        <v>9</v>
      </c>
      <c r="D1713" t="s">
        <v>3448</v>
      </c>
      <c r="E1713" t="b">
        <v>1</v>
      </c>
      <c r="F1713" s="24">
        <f>VLOOKUP(Table14[[#This Row],[menu_id]],Table2[#All],2,0)</f>
        <v>43566</v>
      </c>
      <c r="G1713" t="str">
        <f>VLOOKUP(Table14[[#This Row],[menu_id]],Table2[#All],3,0)</f>
        <v>e40c412711c8</v>
      </c>
      <c r="H1713" t="str">
        <f>VLOOKUP(Table14[[#This Row],[menu_id]],Table2[#All],4,0)</f>
        <v>af725ef93704</v>
      </c>
      <c r="I1713">
        <f>VLOOKUP(Table14[[#This Row],[menu_id]],Table2[#All],5,0)</f>
        <v>5.5</v>
      </c>
      <c r="J1713">
        <f>VLOOKUP(Table14[[#This Row],[menu_id]],Table2[#All],6,0)</f>
        <v>10.1</v>
      </c>
      <c r="K1713" t="str">
        <f>VLOOKUP(Table14[[#This Row],[menu_id]],Table2[#All],7,0)</f>
        <v>lunch</v>
      </c>
      <c r="L1713" t="str">
        <f>VLOOKUP(Table14[[#This Row],[menu_id]],Table2[#All],8,0)</f>
        <v>Seattle</v>
      </c>
    </row>
    <row r="1714" spans="1:12" x14ac:dyDescent="0.35">
      <c r="A1714" t="s">
        <v>3449</v>
      </c>
      <c r="B1714" t="s">
        <v>108</v>
      </c>
      <c r="C1714" t="s">
        <v>9</v>
      </c>
      <c r="D1714" t="s">
        <v>1139</v>
      </c>
      <c r="E1714" t="b">
        <v>1</v>
      </c>
      <c r="F1714" s="24">
        <f>VLOOKUP(Table14[[#This Row],[menu_id]],Table2[#All],2,0)</f>
        <v>43565</v>
      </c>
      <c r="G1714" t="str">
        <f>VLOOKUP(Table14[[#This Row],[menu_id]],Table2[#All],3,0)</f>
        <v>c14aa4830177</v>
      </c>
      <c r="H1714" t="str">
        <f>VLOOKUP(Table14[[#This Row],[menu_id]],Table2[#All],4,0)</f>
        <v>7b2a7251b54c</v>
      </c>
      <c r="I1714">
        <f>VLOOKUP(Table14[[#This Row],[menu_id]],Table2[#All],5,0)</f>
        <v>5.95</v>
      </c>
      <c r="J1714">
        <f>VLOOKUP(Table14[[#This Row],[menu_id]],Table2[#All],6,0)</f>
        <v>10.1</v>
      </c>
      <c r="K1714" t="str">
        <f>VLOOKUP(Table14[[#This Row],[menu_id]],Table2[#All],7,0)</f>
        <v>lunch</v>
      </c>
      <c r="L1714" t="str">
        <f>VLOOKUP(Table14[[#This Row],[menu_id]],Table2[#All],8,0)</f>
        <v>Seattle</v>
      </c>
    </row>
    <row r="1715" spans="1:12" x14ac:dyDescent="0.35">
      <c r="A1715" t="s">
        <v>3450</v>
      </c>
      <c r="B1715" t="s">
        <v>39</v>
      </c>
      <c r="C1715" t="s">
        <v>9</v>
      </c>
      <c r="D1715" t="s">
        <v>3451</v>
      </c>
      <c r="E1715" t="b">
        <v>1</v>
      </c>
      <c r="F1715" s="24">
        <f>VLOOKUP(Table14[[#This Row],[menu_id]],Table2[#All],2,0)</f>
        <v>43559</v>
      </c>
      <c r="G1715" t="str">
        <f>VLOOKUP(Table14[[#This Row],[menu_id]],Table2[#All],3,0)</f>
        <v>ac5d1401db7d</v>
      </c>
      <c r="H1715" t="str">
        <f>VLOOKUP(Table14[[#This Row],[menu_id]],Table2[#All],4,0)</f>
        <v>063beecf1419</v>
      </c>
      <c r="I1715">
        <f>VLOOKUP(Table14[[#This Row],[menu_id]],Table2[#All],5,0)</f>
        <v>11.75</v>
      </c>
      <c r="J1715">
        <f>VLOOKUP(Table14[[#This Row],[menu_id]],Table2[#All],6,0)</f>
        <v>11.5</v>
      </c>
      <c r="K1715" t="str">
        <f>VLOOKUP(Table14[[#This Row],[menu_id]],Table2[#All],7,0)</f>
        <v>lunch</v>
      </c>
      <c r="L1715" t="str">
        <f>VLOOKUP(Table14[[#This Row],[menu_id]],Table2[#All],8,0)</f>
        <v>Chicago</v>
      </c>
    </row>
    <row r="1716" spans="1:12" x14ac:dyDescent="0.35">
      <c r="A1716" t="s">
        <v>3452</v>
      </c>
      <c r="B1716" t="s">
        <v>211</v>
      </c>
      <c r="C1716" t="s">
        <v>9</v>
      </c>
      <c r="D1716" t="s">
        <v>2996</v>
      </c>
      <c r="E1716" t="b">
        <v>1</v>
      </c>
      <c r="F1716" s="24">
        <f>VLOOKUP(Table14[[#This Row],[menu_id]],Table2[#All],2,0)</f>
        <v>43564</v>
      </c>
      <c r="G1716" t="str">
        <f>VLOOKUP(Table14[[#This Row],[menu_id]],Table2[#All],3,0)</f>
        <v>8c02e5587b5b</v>
      </c>
      <c r="H1716" t="str">
        <f>VLOOKUP(Table14[[#This Row],[menu_id]],Table2[#All],4,0)</f>
        <v>034156a10a72</v>
      </c>
      <c r="I1716">
        <f>VLOOKUP(Table14[[#This Row],[menu_id]],Table2[#All],5,0)</f>
        <v>5.15</v>
      </c>
      <c r="J1716">
        <f>VLOOKUP(Table14[[#This Row],[menu_id]],Table2[#All],6,0)</f>
        <v>11.5</v>
      </c>
      <c r="K1716" t="str">
        <f>VLOOKUP(Table14[[#This Row],[menu_id]],Table2[#All],7,0)</f>
        <v>lunch</v>
      </c>
      <c r="L1716" t="str">
        <f>VLOOKUP(Table14[[#This Row],[menu_id]],Table2[#All],8,0)</f>
        <v>Chicago</v>
      </c>
    </row>
    <row r="1717" spans="1:12" x14ac:dyDescent="0.35">
      <c r="A1717" t="s">
        <v>3453</v>
      </c>
      <c r="B1717" t="s">
        <v>336</v>
      </c>
      <c r="C1717" t="s">
        <v>9</v>
      </c>
      <c r="D1717" t="s">
        <v>2129</v>
      </c>
      <c r="E1717" t="b">
        <v>1</v>
      </c>
      <c r="F1717" s="24">
        <f>VLOOKUP(Table14[[#This Row],[menu_id]],Table2[#All],2,0)</f>
        <v>43556</v>
      </c>
      <c r="G1717" t="str">
        <f>VLOOKUP(Table14[[#This Row],[menu_id]],Table2[#All],3,0)</f>
        <v>41cbd225a772</v>
      </c>
      <c r="H1717" t="str">
        <f>VLOOKUP(Table14[[#This Row],[menu_id]],Table2[#All],4,0)</f>
        <v>b2ef540e3dbe</v>
      </c>
      <c r="I1717">
        <f>VLOOKUP(Table14[[#This Row],[menu_id]],Table2[#All],5,0)</f>
        <v>6.8</v>
      </c>
      <c r="J1717">
        <f>VLOOKUP(Table14[[#This Row],[menu_id]],Table2[#All],6,0)</f>
        <v>10.1</v>
      </c>
      <c r="K1717" t="str">
        <f>VLOOKUP(Table14[[#This Row],[menu_id]],Table2[#All],7,0)</f>
        <v>lunch</v>
      </c>
      <c r="L1717" t="str">
        <f>VLOOKUP(Table14[[#This Row],[menu_id]],Table2[#All],8,0)</f>
        <v>Seattle</v>
      </c>
    </row>
    <row r="1718" spans="1:12" x14ac:dyDescent="0.35">
      <c r="A1718" t="s">
        <v>3454</v>
      </c>
      <c r="B1718" t="s">
        <v>268</v>
      </c>
      <c r="C1718" t="s">
        <v>9</v>
      </c>
      <c r="D1718" t="s">
        <v>2747</v>
      </c>
      <c r="E1718" t="b">
        <v>1</v>
      </c>
      <c r="F1718" s="24">
        <f>VLOOKUP(Table14[[#This Row],[menu_id]],Table2[#All],2,0)</f>
        <v>43565</v>
      </c>
      <c r="G1718" t="str">
        <f>VLOOKUP(Table14[[#This Row],[menu_id]],Table2[#All],3,0)</f>
        <v>91ab55042ff7</v>
      </c>
      <c r="H1718" t="str">
        <f>VLOOKUP(Table14[[#This Row],[menu_id]],Table2[#All],4,0)</f>
        <v>07ede05a2f51</v>
      </c>
      <c r="I1718">
        <f>VLOOKUP(Table14[[#This Row],[menu_id]],Table2[#All],5,0)</f>
        <v>5</v>
      </c>
      <c r="J1718">
        <f>VLOOKUP(Table14[[#This Row],[menu_id]],Table2[#All],6,0)</f>
        <v>10.1</v>
      </c>
      <c r="K1718" t="str">
        <f>VLOOKUP(Table14[[#This Row],[menu_id]],Table2[#All],7,0)</f>
        <v>lunch</v>
      </c>
      <c r="L1718" t="str">
        <f>VLOOKUP(Table14[[#This Row],[menu_id]],Table2[#All],8,0)</f>
        <v>Seattle</v>
      </c>
    </row>
    <row r="1719" spans="1:12" x14ac:dyDescent="0.35">
      <c r="A1719" t="s">
        <v>3455</v>
      </c>
      <c r="B1719" t="s">
        <v>23</v>
      </c>
      <c r="C1719" t="s">
        <v>9</v>
      </c>
      <c r="D1719" t="s">
        <v>3456</v>
      </c>
      <c r="E1719" t="b">
        <v>1</v>
      </c>
      <c r="F1719" s="24">
        <f>VLOOKUP(Table14[[#This Row],[menu_id]],Table2[#All],2,0)</f>
        <v>43558</v>
      </c>
      <c r="G1719" t="str">
        <f>VLOOKUP(Table14[[#This Row],[menu_id]],Table2[#All],3,0)</f>
        <v>eae2c55ae732</v>
      </c>
      <c r="H1719" t="str">
        <f>VLOOKUP(Table14[[#This Row],[menu_id]],Table2[#All],4,0)</f>
        <v>d79e3f439363</v>
      </c>
      <c r="I1719">
        <f>VLOOKUP(Table14[[#This Row],[menu_id]],Table2[#All],5,0)</f>
        <v>4.5</v>
      </c>
      <c r="J1719">
        <f>VLOOKUP(Table14[[#This Row],[menu_id]],Table2[#All],6,0)</f>
        <v>10.1</v>
      </c>
      <c r="K1719" t="str">
        <f>VLOOKUP(Table14[[#This Row],[menu_id]],Table2[#All],7,0)</f>
        <v>lunch</v>
      </c>
      <c r="L1719" t="str">
        <f>VLOOKUP(Table14[[#This Row],[menu_id]],Table2[#All],8,0)</f>
        <v>Seattle</v>
      </c>
    </row>
    <row r="1720" spans="1:12" x14ac:dyDescent="0.35">
      <c r="A1720" t="s">
        <v>3457</v>
      </c>
      <c r="B1720" t="s">
        <v>508</v>
      </c>
      <c r="C1720" t="s">
        <v>9</v>
      </c>
      <c r="D1720" t="s">
        <v>3458</v>
      </c>
      <c r="E1720" t="b">
        <v>1</v>
      </c>
      <c r="F1720" s="24">
        <f>VLOOKUP(Table14[[#This Row],[menu_id]],Table2[#All],2,0)</f>
        <v>43557</v>
      </c>
      <c r="G1720" t="str">
        <f>VLOOKUP(Table14[[#This Row],[menu_id]],Table2[#All],3,0)</f>
        <v>adcb80ca9872</v>
      </c>
      <c r="H1720" t="str">
        <f>VLOOKUP(Table14[[#This Row],[menu_id]],Table2[#All],4,0)</f>
        <v>7d8b8e0a0ebb</v>
      </c>
      <c r="I1720">
        <f>VLOOKUP(Table14[[#This Row],[menu_id]],Table2[#All],5,0)</f>
        <v>5.5</v>
      </c>
      <c r="J1720">
        <f>VLOOKUP(Table14[[#This Row],[menu_id]],Table2[#All],6,0)</f>
        <v>10.1</v>
      </c>
      <c r="K1720" t="str">
        <f>VLOOKUP(Table14[[#This Row],[menu_id]],Table2[#All],7,0)</f>
        <v>lunch</v>
      </c>
      <c r="L1720" t="str">
        <f>VLOOKUP(Table14[[#This Row],[menu_id]],Table2[#All],8,0)</f>
        <v>Seattle</v>
      </c>
    </row>
    <row r="1721" spans="1:12" x14ac:dyDescent="0.35">
      <c r="A1721" t="s">
        <v>3459</v>
      </c>
      <c r="B1721" t="s">
        <v>346</v>
      </c>
      <c r="C1721" t="s">
        <v>9</v>
      </c>
      <c r="D1721" t="s">
        <v>1044</v>
      </c>
      <c r="E1721" t="b">
        <v>1</v>
      </c>
      <c r="F1721" s="24">
        <f>VLOOKUP(Table14[[#This Row],[menu_id]],Table2[#All],2,0)</f>
        <v>43564</v>
      </c>
      <c r="G1721" t="str">
        <f>VLOOKUP(Table14[[#This Row],[menu_id]],Table2[#All],3,0)</f>
        <v>e310c04649e0</v>
      </c>
      <c r="H1721" t="str">
        <f>VLOOKUP(Table14[[#This Row],[menu_id]],Table2[#All],4,0)</f>
        <v>340fb85a346c</v>
      </c>
      <c r="I1721">
        <f>VLOOKUP(Table14[[#This Row],[menu_id]],Table2[#All],5,0)</f>
        <v>5.8</v>
      </c>
      <c r="J1721">
        <f>VLOOKUP(Table14[[#This Row],[menu_id]],Table2[#All],6,0)</f>
        <v>10.1</v>
      </c>
      <c r="K1721" t="str">
        <f>VLOOKUP(Table14[[#This Row],[menu_id]],Table2[#All],7,0)</f>
        <v>lunch</v>
      </c>
      <c r="L1721" t="str">
        <f>VLOOKUP(Table14[[#This Row],[menu_id]],Table2[#All],8,0)</f>
        <v>Seattle</v>
      </c>
    </row>
    <row r="1722" spans="1:12" x14ac:dyDescent="0.35">
      <c r="A1722" t="s">
        <v>3460</v>
      </c>
      <c r="B1722" t="s">
        <v>81</v>
      </c>
      <c r="C1722" t="s">
        <v>9</v>
      </c>
      <c r="D1722" t="s">
        <v>3461</v>
      </c>
      <c r="E1722" t="b">
        <v>1</v>
      </c>
      <c r="F1722" s="24">
        <f>VLOOKUP(Table14[[#This Row],[menu_id]],Table2[#All],2,0)</f>
        <v>43564</v>
      </c>
      <c r="G1722" t="str">
        <f>VLOOKUP(Table14[[#This Row],[menu_id]],Table2[#All],3,0)</f>
        <v>9adf6d17e5a9</v>
      </c>
      <c r="H1722" t="str">
        <f>VLOOKUP(Table14[[#This Row],[menu_id]],Table2[#All],4,0)</f>
        <v>ad304fb4f951</v>
      </c>
      <c r="I1722">
        <f>VLOOKUP(Table14[[#This Row],[menu_id]],Table2[#All],5,0)</f>
        <v>6.25</v>
      </c>
      <c r="J1722">
        <f>VLOOKUP(Table14[[#This Row],[menu_id]],Table2[#All],6,0)</f>
        <v>10.1</v>
      </c>
      <c r="K1722" t="str">
        <f>VLOOKUP(Table14[[#This Row],[menu_id]],Table2[#All],7,0)</f>
        <v>lunch</v>
      </c>
      <c r="L1722" t="str">
        <f>VLOOKUP(Table14[[#This Row],[menu_id]],Table2[#All],8,0)</f>
        <v>Seattle</v>
      </c>
    </row>
    <row r="1723" spans="1:12" x14ac:dyDescent="0.35">
      <c r="A1723" t="s">
        <v>3462</v>
      </c>
      <c r="B1723" t="s">
        <v>486</v>
      </c>
      <c r="C1723" t="s">
        <v>9</v>
      </c>
      <c r="D1723" t="s">
        <v>40</v>
      </c>
      <c r="E1723" t="b">
        <v>1</v>
      </c>
      <c r="F1723" s="24">
        <f>VLOOKUP(Table14[[#This Row],[menu_id]],Table2[#All],2,0)</f>
        <v>43567</v>
      </c>
      <c r="G1723" t="str">
        <f>VLOOKUP(Table14[[#This Row],[menu_id]],Table2[#All],3,0)</f>
        <v>3494eefb1729</v>
      </c>
      <c r="H1723" t="str">
        <f>VLOOKUP(Table14[[#This Row],[menu_id]],Table2[#All],4,0)</f>
        <v>7342b9fc3434</v>
      </c>
      <c r="I1723">
        <f>VLOOKUP(Table14[[#This Row],[menu_id]],Table2[#All],5,0)</f>
        <v>4.5</v>
      </c>
      <c r="J1723">
        <f>VLOOKUP(Table14[[#This Row],[menu_id]],Table2[#All],6,0)</f>
        <v>11.5</v>
      </c>
      <c r="K1723" t="str">
        <f>VLOOKUP(Table14[[#This Row],[menu_id]],Table2[#All],7,0)</f>
        <v>lunch</v>
      </c>
      <c r="L1723" t="str">
        <f>VLOOKUP(Table14[[#This Row],[menu_id]],Table2[#All],8,0)</f>
        <v>Chicago</v>
      </c>
    </row>
    <row r="1724" spans="1:12" x14ac:dyDescent="0.35">
      <c r="A1724" t="s">
        <v>3463</v>
      </c>
      <c r="B1724" t="s">
        <v>62</v>
      </c>
      <c r="C1724" t="s">
        <v>9</v>
      </c>
      <c r="D1724" t="s">
        <v>3464</v>
      </c>
      <c r="E1724" t="b">
        <v>1</v>
      </c>
      <c r="F1724" s="24">
        <f>VLOOKUP(Table14[[#This Row],[menu_id]],Table2[#All],2,0)</f>
        <v>43563</v>
      </c>
      <c r="G1724" t="str">
        <f>VLOOKUP(Table14[[#This Row],[menu_id]],Table2[#All],3,0)</f>
        <v>3e9b2a352a3a</v>
      </c>
      <c r="H1724" t="str">
        <f>VLOOKUP(Table14[[#This Row],[menu_id]],Table2[#All],4,0)</f>
        <v>af725ef93704</v>
      </c>
      <c r="I1724">
        <f>VLOOKUP(Table14[[#This Row],[menu_id]],Table2[#All],5,0)</f>
        <v>5.5</v>
      </c>
      <c r="J1724">
        <f>VLOOKUP(Table14[[#This Row],[menu_id]],Table2[#All],6,0)</f>
        <v>10.1</v>
      </c>
      <c r="K1724" t="str">
        <f>VLOOKUP(Table14[[#This Row],[menu_id]],Table2[#All],7,0)</f>
        <v>lunch</v>
      </c>
      <c r="L1724" t="str">
        <f>VLOOKUP(Table14[[#This Row],[menu_id]],Table2[#All],8,0)</f>
        <v>Seattle</v>
      </c>
    </row>
    <row r="1725" spans="1:12" x14ac:dyDescent="0.35">
      <c r="A1725" t="s">
        <v>3465</v>
      </c>
      <c r="B1725" t="s">
        <v>486</v>
      </c>
      <c r="C1725" t="s">
        <v>9</v>
      </c>
      <c r="D1725" t="s">
        <v>3466</v>
      </c>
      <c r="E1725" t="b">
        <v>1</v>
      </c>
      <c r="F1725" s="24">
        <f>VLOOKUP(Table14[[#This Row],[menu_id]],Table2[#All],2,0)</f>
        <v>43567</v>
      </c>
      <c r="G1725" t="str">
        <f>VLOOKUP(Table14[[#This Row],[menu_id]],Table2[#All],3,0)</f>
        <v>3494eefb1729</v>
      </c>
      <c r="H1725" t="str">
        <f>VLOOKUP(Table14[[#This Row],[menu_id]],Table2[#All],4,0)</f>
        <v>7342b9fc3434</v>
      </c>
      <c r="I1725">
        <f>VLOOKUP(Table14[[#This Row],[menu_id]],Table2[#All],5,0)</f>
        <v>4.5</v>
      </c>
      <c r="J1725">
        <f>VLOOKUP(Table14[[#This Row],[menu_id]],Table2[#All],6,0)</f>
        <v>11.5</v>
      </c>
      <c r="K1725" t="str">
        <f>VLOOKUP(Table14[[#This Row],[menu_id]],Table2[#All],7,0)</f>
        <v>lunch</v>
      </c>
      <c r="L1725" t="str">
        <f>VLOOKUP(Table14[[#This Row],[menu_id]],Table2[#All],8,0)</f>
        <v>Chicago</v>
      </c>
    </row>
    <row r="1726" spans="1:12" x14ac:dyDescent="0.35">
      <c r="A1726" t="s">
        <v>3467</v>
      </c>
      <c r="B1726" t="s">
        <v>437</v>
      </c>
      <c r="C1726" t="s">
        <v>9</v>
      </c>
      <c r="D1726" t="s">
        <v>1176</v>
      </c>
      <c r="E1726" t="b">
        <v>1</v>
      </c>
      <c r="F1726" s="24">
        <f>VLOOKUP(Table14[[#This Row],[menu_id]],Table2[#All],2,0)</f>
        <v>43565</v>
      </c>
      <c r="G1726" t="str">
        <f>VLOOKUP(Table14[[#This Row],[menu_id]],Table2[#All],3,0)</f>
        <v>56e430d2a490</v>
      </c>
      <c r="H1726" t="str">
        <f>VLOOKUP(Table14[[#This Row],[menu_id]],Table2[#All],4,0)</f>
        <v>4c9c18f960f7</v>
      </c>
      <c r="I1726">
        <f>VLOOKUP(Table14[[#This Row],[menu_id]],Table2[#All],5,0)</f>
        <v>6.75</v>
      </c>
      <c r="J1726">
        <f>VLOOKUP(Table14[[#This Row],[menu_id]],Table2[#All],6,0)</f>
        <v>10.1</v>
      </c>
      <c r="K1726" t="str">
        <f>VLOOKUP(Table14[[#This Row],[menu_id]],Table2[#All],7,0)</f>
        <v>lunch</v>
      </c>
      <c r="L1726" t="str">
        <f>VLOOKUP(Table14[[#This Row],[menu_id]],Table2[#All],8,0)</f>
        <v>Seattle</v>
      </c>
    </row>
    <row r="1727" spans="1:12" x14ac:dyDescent="0.35">
      <c r="A1727" t="s">
        <v>3468</v>
      </c>
      <c r="B1727" t="s">
        <v>336</v>
      </c>
      <c r="C1727" t="s">
        <v>9</v>
      </c>
      <c r="D1727" t="s">
        <v>3469</v>
      </c>
      <c r="E1727" t="b">
        <v>1</v>
      </c>
      <c r="F1727" s="24">
        <f>VLOOKUP(Table14[[#This Row],[menu_id]],Table2[#All],2,0)</f>
        <v>43556</v>
      </c>
      <c r="G1727" t="str">
        <f>VLOOKUP(Table14[[#This Row],[menu_id]],Table2[#All],3,0)</f>
        <v>41cbd225a772</v>
      </c>
      <c r="H1727" t="str">
        <f>VLOOKUP(Table14[[#This Row],[menu_id]],Table2[#All],4,0)</f>
        <v>b2ef540e3dbe</v>
      </c>
      <c r="I1727">
        <f>VLOOKUP(Table14[[#This Row],[menu_id]],Table2[#All],5,0)</f>
        <v>6.8</v>
      </c>
      <c r="J1727">
        <f>VLOOKUP(Table14[[#This Row],[menu_id]],Table2[#All],6,0)</f>
        <v>10.1</v>
      </c>
      <c r="K1727" t="str">
        <f>VLOOKUP(Table14[[#This Row],[menu_id]],Table2[#All],7,0)</f>
        <v>lunch</v>
      </c>
      <c r="L1727" t="str">
        <f>VLOOKUP(Table14[[#This Row],[menu_id]],Table2[#All],8,0)</f>
        <v>Seattle</v>
      </c>
    </row>
    <row r="1728" spans="1:12" x14ac:dyDescent="0.35">
      <c r="A1728" t="s">
        <v>3470</v>
      </c>
      <c r="B1728" t="s">
        <v>785</v>
      </c>
      <c r="C1728" t="s">
        <v>9</v>
      </c>
      <c r="D1728" t="s">
        <v>3471</v>
      </c>
      <c r="E1728" t="b">
        <v>1</v>
      </c>
      <c r="F1728" s="24">
        <f>VLOOKUP(Table14[[#This Row],[menu_id]],Table2[#All],2,0)</f>
        <v>43563</v>
      </c>
      <c r="G1728" t="str">
        <f>VLOOKUP(Table14[[#This Row],[menu_id]],Table2[#All],3,0)</f>
        <v>7886a5687d38</v>
      </c>
      <c r="H1728" t="str">
        <f>VLOOKUP(Table14[[#This Row],[menu_id]],Table2[#All],4,0)</f>
        <v>a6a0b4defcd6</v>
      </c>
      <c r="I1728">
        <f>VLOOKUP(Table14[[#This Row],[menu_id]],Table2[#All],5,0)</f>
        <v>5.9</v>
      </c>
      <c r="J1728">
        <f>VLOOKUP(Table14[[#This Row],[menu_id]],Table2[#All],6,0)</f>
        <v>10.1</v>
      </c>
      <c r="K1728" t="str">
        <f>VLOOKUP(Table14[[#This Row],[menu_id]],Table2[#All],7,0)</f>
        <v>lunch</v>
      </c>
      <c r="L1728" t="str">
        <f>VLOOKUP(Table14[[#This Row],[menu_id]],Table2[#All],8,0)</f>
        <v>Seattle</v>
      </c>
    </row>
    <row r="1729" spans="1:12" x14ac:dyDescent="0.35">
      <c r="A1729" t="s">
        <v>3472</v>
      </c>
      <c r="B1729" t="s">
        <v>23</v>
      </c>
      <c r="C1729" t="s">
        <v>9</v>
      </c>
      <c r="D1729" t="s">
        <v>3473</v>
      </c>
      <c r="E1729" t="b">
        <v>1</v>
      </c>
      <c r="F1729" s="24">
        <f>VLOOKUP(Table14[[#This Row],[menu_id]],Table2[#All],2,0)</f>
        <v>43558</v>
      </c>
      <c r="G1729" t="str">
        <f>VLOOKUP(Table14[[#This Row],[menu_id]],Table2[#All],3,0)</f>
        <v>eae2c55ae732</v>
      </c>
      <c r="H1729" t="str">
        <f>VLOOKUP(Table14[[#This Row],[menu_id]],Table2[#All],4,0)</f>
        <v>d79e3f439363</v>
      </c>
      <c r="I1729">
        <f>VLOOKUP(Table14[[#This Row],[menu_id]],Table2[#All],5,0)</f>
        <v>4.5</v>
      </c>
      <c r="J1729">
        <f>VLOOKUP(Table14[[#This Row],[menu_id]],Table2[#All],6,0)</f>
        <v>10.1</v>
      </c>
      <c r="K1729" t="str">
        <f>VLOOKUP(Table14[[#This Row],[menu_id]],Table2[#All],7,0)</f>
        <v>lunch</v>
      </c>
      <c r="L1729" t="str">
        <f>VLOOKUP(Table14[[#This Row],[menu_id]],Table2[#All],8,0)</f>
        <v>Seattle</v>
      </c>
    </row>
    <row r="1730" spans="1:12" x14ac:dyDescent="0.35">
      <c r="A1730" t="s">
        <v>3474</v>
      </c>
      <c r="B1730" t="s">
        <v>225</v>
      </c>
      <c r="C1730" t="s">
        <v>9</v>
      </c>
      <c r="D1730" t="s">
        <v>953</v>
      </c>
      <c r="E1730" t="b">
        <v>1</v>
      </c>
      <c r="F1730" s="24">
        <f>VLOOKUP(Table14[[#This Row],[menu_id]],Table2[#All],2,0)</f>
        <v>43559</v>
      </c>
      <c r="G1730" t="str">
        <f>VLOOKUP(Table14[[#This Row],[menu_id]],Table2[#All],3,0)</f>
        <v>2e1282b7ffa0</v>
      </c>
      <c r="H1730" t="str">
        <f>VLOOKUP(Table14[[#This Row],[menu_id]],Table2[#All],4,0)</f>
        <v>e7202ab74a2f</v>
      </c>
      <c r="I1730">
        <f>VLOOKUP(Table14[[#This Row],[menu_id]],Table2[#All],5,0)</f>
        <v>5</v>
      </c>
      <c r="J1730">
        <f>VLOOKUP(Table14[[#This Row],[menu_id]],Table2[#All],6,0)</f>
        <v>10.1</v>
      </c>
      <c r="K1730" t="str">
        <f>VLOOKUP(Table14[[#This Row],[menu_id]],Table2[#All],7,0)</f>
        <v>lunch</v>
      </c>
      <c r="L1730" t="str">
        <f>VLOOKUP(Table14[[#This Row],[menu_id]],Table2[#All],8,0)</f>
        <v>Seattle</v>
      </c>
    </row>
    <row r="1731" spans="1:12" x14ac:dyDescent="0.35">
      <c r="A1731" t="s">
        <v>3475</v>
      </c>
      <c r="B1731" t="s">
        <v>336</v>
      </c>
      <c r="C1731" t="s">
        <v>9</v>
      </c>
      <c r="D1731" t="s">
        <v>3476</v>
      </c>
      <c r="E1731" t="b">
        <v>1</v>
      </c>
      <c r="F1731" s="24">
        <f>VLOOKUP(Table14[[#This Row],[menu_id]],Table2[#All],2,0)</f>
        <v>43556</v>
      </c>
      <c r="G1731" t="str">
        <f>VLOOKUP(Table14[[#This Row],[menu_id]],Table2[#All],3,0)</f>
        <v>41cbd225a772</v>
      </c>
      <c r="H1731" t="str">
        <f>VLOOKUP(Table14[[#This Row],[menu_id]],Table2[#All],4,0)</f>
        <v>b2ef540e3dbe</v>
      </c>
      <c r="I1731">
        <f>VLOOKUP(Table14[[#This Row],[menu_id]],Table2[#All],5,0)</f>
        <v>6.8</v>
      </c>
      <c r="J1731">
        <f>VLOOKUP(Table14[[#This Row],[menu_id]],Table2[#All],6,0)</f>
        <v>10.1</v>
      </c>
      <c r="K1731" t="str">
        <f>VLOOKUP(Table14[[#This Row],[menu_id]],Table2[#All],7,0)</f>
        <v>lunch</v>
      </c>
      <c r="L1731" t="str">
        <f>VLOOKUP(Table14[[#This Row],[menu_id]],Table2[#All],8,0)</f>
        <v>Seattle</v>
      </c>
    </row>
    <row r="1732" spans="1:12" x14ac:dyDescent="0.35">
      <c r="A1732" t="s">
        <v>3477</v>
      </c>
      <c r="B1732" t="s">
        <v>351</v>
      </c>
      <c r="C1732" t="s">
        <v>9</v>
      </c>
      <c r="D1732" t="s">
        <v>3478</v>
      </c>
      <c r="E1732" t="b">
        <v>1</v>
      </c>
      <c r="F1732" s="24">
        <f>VLOOKUP(Table14[[#This Row],[menu_id]],Table2[#All],2,0)</f>
        <v>43558</v>
      </c>
      <c r="G1732" t="str">
        <f>VLOOKUP(Table14[[#This Row],[menu_id]],Table2[#All],3,0)</f>
        <v>68077af5e4f1</v>
      </c>
      <c r="H1732" t="str">
        <f>VLOOKUP(Table14[[#This Row],[menu_id]],Table2[#All],4,0)</f>
        <v>33da060b427a</v>
      </c>
      <c r="I1732">
        <f>VLOOKUP(Table14[[#This Row],[menu_id]],Table2[#All],5,0)</f>
        <v>5.75</v>
      </c>
      <c r="J1732">
        <f>VLOOKUP(Table14[[#This Row],[menu_id]],Table2[#All],6,0)</f>
        <v>10.1</v>
      </c>
      <c r="K1732" t="str">
        <f>VLOOKUP(Table14[[#This Row],[menu_id]],Table2[#All],7,0)</f>
        <v>lunch</v>
      </c>
      <c r="L1732" t="str">
        <f>VLOOKUP(Table14[[#This Row],[menu_id]],Table2[#All],8,0)</f>
        <v>Seattle</v>
      </c>
    </row>
    <row r="1733" spans="1:12" x14ac:dyDescent="0.35">
      <c r="A1733" t="s">
        <v>3479</v>
      </c>
      <c r="B1733" t="s">
        <v>392</v>
      </c>
      <c r="C1733" t="s">
        <v>9</v>
      </c>
      <c r="D1733" t="s">
        <v>3480</v>
      </c>
      <c r="E1733" t="b">
        <v>0</v>
      </c>
      <c r="F1733" s="24">
        <f>VLOOKUP(Table14[[#This Row],[menu_id]],Table2[#All],2,0)</f>
        <v>43558</v>
      </c>
      <c r="G1733" t="str">
        <f>VLOOKUP(Table14[[#This Row],[menu_id]],Table2[#All],3,0)</f>
        <v>c596bd066504</v>
      </c>
      <c r="H1733" t="str">
        <f>VLOOKUP(Table14[[#This Row],[menu_id]],Table2[#All],4,0)</f>
        <v>dc7ee572a932</v>
      </c>
      <c r="I1733">
        <f>VLOOKUP(Table14[[#This Row],[menu_id]],Table2[#All],5,0)</f>
        <v>6.5</v>
      </c>
      <c r="J1733">
        <f>VLOOKUP(Table14[[#This Row],[menu_id]],Table2[#All],6,0)</f>
        <v>11.5</v>
      </c>
      <c r="K1733" t="str">
        <f>VLOOKUP(Table14[[#This Row],[menu_id]],Table2[#All],7,0)</f>
        <v>lunch</v>
      </c>
      <c r="L1733" t="str">
        <f>VLOOKUP(Table14[[#This Row],[menu_id]],Table2[#All],8,0)</f>
        <v>Chicago</v>
      </c>
    </row>
    <row r="1734" spans="1:12" x14ac:dyDescent="0.35">
      <c r="A1734" t="s">
        <v>3481</v>
      </c>
      <c r="B1734" t="s">
        <v>26</v>
      </c>
      <c r="C1734" t="s">
        <v>9</v>
      </c>
      <c r="D1734" t="s">
        <v>3482</v>
      </c>
      <c r="E1734" t="b">
        <v>1</v>
      </c>
      <c r="F1734" s="24">
        <f>VLOOKUP(Table14[[#This Row],[menu_id]],Table2[#All],2,0)</f>
        <v>43563</v>
      </c>
      <c r="G1734" t="str">
        <f>VLOOKUP(Table14[[#This Row],[menu_id]],Table2[#All],3,0)</f>
        <v>98ed9d442731</v>
      </c>
      <c r="H1734" t="str">
        <f>VLOOKUP(Table14[[#This Row],[menu_id]],Table2[#All],4,0)</f>
        <v>d6f74fb09f9d</v>
      </c>
      <c r="I1734">
        <f>VLOOKUP(Table14[[#This Row],[menu_id]],Table2[#All],5,0)</f>
        <v>7.5</v>
      </c>
      <c r="J1734">
        <f>VLOOKUP(Table14[[#This Row],[menu_id]],Table2[#All],6,0)</f>
        <v>11.5</v>
      </c>
      <c r="K1734" t="str">
        <f>VLOOKUP(Table14[[#This Row],[menu_id]],Table2[#All],7,0)</f>
        <v>lunch</v>
      </c>
      <c r="L1734" t="str">
        <f>VLOOKUP(Table14[[#This Row],[menu_id]],Table2[#All],8,0)</f>
        <v>Chicago</v>
      </c>
    </row>
    <row r="1735" spans="1:12" x14ac:dyDescent="0.35">
      <c r="A1735" t="s">
        <v>3483</v>
      </c>
      <c r="B1735" t="s">
        <v>552</v>
      </c>
      <c r="C1735" t="s">
        <v>9</v>
      </c>
      <c r="D1735" t="s">
        <v>3484</v>
      </c>
      <c r="E1735" t="b">
        <v>1</v>
      </c>
      <c r="F1735" s="24">
        <f>VLOOKUP(Table14[[#This Row],[menu_id]],Table2[#All],2,0)</f>
        <v>43560</v>
      </c>
      <c r="G1735" t="str">
        <f>VLOOKUP(Table14[[#This Row],[menu_id]],Table2[#All],3,0)</f>
        <v>a65e92d53f62</v>
      </c>
      <c r="H1735" t="str">
        <f>VLOOKUP(Table14[[#This Row],[menu_id]],Table2[#All],4,0)</f>
        <v>1134b2882b2e</v>
      </c>
      <c r="I1735">
        <f>VLOOKUP(Table14[[#This Row],[menu_id]],Table2[#All],5,0)</f>
        <v>5.25</v>
      </c>
      <c r="J1735">
        <f>VLOOKUP(Table14[[#This Row],[menu_id]],Table2[#All],6,0)</f>
        <v>10.1</v>
      </c>
      <c r="K1735" t="str">
        <f>VLOOKUP(Table14[[#This Row],[menu_id]],Table2[#All],7,0)</f>
        <v>lunch</v>
      </c>
      <c r="L1735" t="str">
        <f>VLOOKUP(Table14[[#This Row],[menu_id]],Table2[#All],8,0)</f>
        <v>Seattle</v>
      </c>
    </row>
    <row r="1736" spans="1:12" x14ac:dyDescent="0.35">
      <c r="A1736" t="s">
        <v>3485</v>
      </c>
      <c r="B1736" t="s">
        <v>52</v>
      </c>
      <c r="C1736" t="s">
        <v>9</v>
      </c>
      <c r="D1736" t="s">
        <v>3486</v>
      </c>
      <c r="E1736" t="b">
        <v>1</v>
      </c>
      <c r="F1736" s="24">
        <f>VLOOKUP(Table14[[#This Row],[menu_id]],Table2[#All],2,0)</f>
        <v>43557</v>
      </c>
      <c r="G1736" t="str">
        <f>VLOOKUP(Table14[[#This Row],[menu_id]],Table2[#All],3,0)</f>
        <v>99dbc3b2d75c</v>
      </c>
      <c r="H1736" t="str">
        <f>VLOOKUP(Table14[[#This Row],[menu_id]],Table2[#All],4,0)</f>
        <v>d7730782fbfb</v>
      </c>
      <c r="I1736">
        <f>VLOOKUP(Table14[[#This Row],[menu_id]],Table2[#All],5,0)</f>
        <v>5.75</v>
      </c>
      <c r="J1736">
        <f>VLOOKUP(Table14[[#This Row],[menu_id]],Table2[#All],6,0)</f>
        <v>10.1</v>
      </c>
      <c r="K1736" t="str">
        <f>VLOOKUP(Table14[[#This Row],[menu_id]],Table2[#All],7,0)</f>
        <v>lunch</v>
      </c>
      <c r="L1736" t="str">
        <f>VLOOKUP(Table14[[#This Row],[menu_id]],Table2[#All],8,0)</f>
        <v>Seattle</v>
      </c>
    </row>
    <row r="1737" spans="1:12" x14ac:dyDescent="0.35">
      <c r="A1737" t="s">
        <v>3487</v>
      </c>
      <c r="B1737" t="s">
        <v>627</v>
      </c>
      <c r="C1737" t="s">
        <v>9</v>
      </c>
      <c r="D1737" t="s">
        <v>3488</v>
      </c>
      <c r="E1737" t="b">
        <v>1</v>
      </c>
      <c r="F1737" s="24">
        <f>VLOOKUP(Table14[[#This Row],[menu_id]],Table2[#All],2,0)</f>
        <v>43566</v>
      </c>
      <c r="G1737" t="str">
        <f>VLOOKUP(Table14[[#This Row],[menu_id]],Table2[#All],3,0)</f>
        <v>fbeaeb353aa6</v>
      </c>
      <c r="H1737" t="str">
        <f>VLOOKUP(Table14[[#This Row],[menu_id]],Table2[#All],4,0)</f>
        <v>bedb51313ab5</v>
      </c>
      <c r="I1737">
        <f>VLOOKUP(Table14[[#This Row],[menu_id]],Table2[#All],5,0)</f>
        <v>5</v>
      </c>
      <c r="J1737">
        <f>VLOOKUP(Table14[[#This Row],[menu_id]],Table2[#All],6,0)</f>
        <v>11.5</v>
      </c>
      <c r="K1737" t="str">
        <f>VLOOKUP(Table14[[#This Row],[menu_id]],Table2[#All],7,0)</f>
        <v>lunch</v>
      </c>
      <c r="L1737" t="str">
        <f>VLOOKUP(Table14[[#This Row],[menu_id]],Table2[#All],8,0)</f>
        <v>Chicago</v>
      </c>
    </row>
    <row r="1738" spans="1:12" x14ac:dyDescent="0.35">
      <c r="A1738" t="s">
        <v>3489</v>
      </c>
      <c r="B1738" t="s">
        <v>29</v>
      </c>
      <c r="C1738" t="s">
        <v>9</v>
      </c>
      <c r="D1738" t="s">
        <v>1903</v>
      </c>
      <c r="E1738" t="b">
        <v>1</v>
      </c>
      <c r="F1738" s="24">
        <f>VLOOKUP(Table14[[#This Row],[menu_id]],Table2[#All],2,0)</f>
        <v>43559</v>
      </c>
      <c r="G1738" t="str">
        <f>VLOOKUP(Table14[[#This Row],[menu_id]],Table2[#All],3,0)</f>
        <v>df94eb67fff2</v>
      </c>
      <c r="H1738" t="str">
        <f>VLOOKUP(Table14[[#This Row],[menu_id]],Table2[#All],4,0)</f>
        <v>64216152ce0a</v>
      </c>
      <c r="I1738">
        <f>VLOOKUP(Table14[[#This Row],[menu_id]],Table2[#All],5,0)</f>
        <v>6</v>
      </c>
      <c r="J1738">
        <f>VLOOKUP(Table14[[#This Row],[menu_id]],Table2[#All],6,0)</f>
        <v>11.5</v>
      </c>
      <c r="K1738" t="str">
        <f>VLOOKUP(Table14[[#This Row],[menu_id]],Table2[#All],7,0)</f>
        <v>lunch</v>
      </c>
      <c r="L1738" t="str">
        <f>VLOOKUP(Table14[[#This Row],[menu_id]],Table2[#All],8,0)</f>
        <v>Chicago</v>
      </c>
    </row>
    <row r="1739" spans="1:12" x14ac:dyDescent="0.35">
      <c r="A1739" t="s">
        <v>3490</v>
      </c>
      <c r="B1739" t="s">
        <v>32</v>
      </c>
      <c r="C1739" t="s">
        <v>9</v>
      </c>
      <c r="D1739" t="s">
        <v>3491</v>
      </c>
      <c r="E1739" t="b">
        <v>1</v>
      </c>
      <c r="F1739" s="24">
        <f>VLOOKUP(Table14[[#This Row],[menu_id]],Table2[#All],2,0)</f>
        <v>43565</v>
      </c>
      <c r="G1739" t="str">
        <f>VLOOKUP(Table14[[#This Row],[menu_id]],Table2[#All],3,0)</f>
        <v>ba1d97f69656</v>
      </c>
      <c r="H1739" t="str">
        <f>VLOOKUP(Table14[[#This Row],[menu_id]],Table2[#All],4,0)</f>
        <v>a969c477134f</v>
      </c>
      <c r="I1739">
        <f>VLOOKUP(Table14[[#This Row],[menu_id]],Table2[#All],5,0)</f>
        <v>11</v>
      </c>
      <c r="J1739">
        <f>VLOOKUP(Table14[[#This Row],[menu_id]],Table2[#All],6,0)</f>
        <v>11.5</v>
      </c>
      <c r="K1739" t="str">
        <f>VLOOKUP(Table14[[#This Row],[menu_id]],Table2[#All],7,0)</f>
        <v>lunch</v>
      </c>
      <c r="L1739" t="str">
        <f>VLOOKUP(Table14[[#This Row],[menu_id]],Table2[#All],8,0)</f>
        <v>Chicago</v>
      </c>
    </row>
    <row r="1740" spans="1:12" x14ac:dyDescent="0.35">
      <c r="A1740" t="s">
        <v>3492</v>
      </c>
      <c r="B1740" t="s">
        <v>638</v>
      </c>
      <c r="C1740" t="s">
        <v>9</v>
      </c>
      <c r="D1740" t="s">
        <v>3493</v>
      </c>
      <c r="E1740" t="b">
        <v>0</v>
      </c>
      <c r="F1740" s="24">
        <f>VLOOKUP(Table14[[#This Row],[menu_id]],Table2[#All],2,0)</f>
        <v>43565</v>
      </c>
      <c r="G1740" t="str">
        <f>VLOOKUP(Table14[[#This Row],[menu_id]],Table2[#All],3,0)</f>
        <v>9d63c5eb50e5</v>
      </c>
      <c r="H1740" t="str">
        <f>VLOOKUP(Table14[[#This Row],[menu_id]],Table2[#All],4,0)</f>
        <v>43158d9bc4b2</v>
      </c>
      <c r="I1740">
        <f>VLOOKUP(Table14[[#This Row],[menu_id]],Table2[#All],5,0)</f>
        <v>5.15</v>
      </c>
      <c r="J1740">
        <f>VLOOKUP(Table14[[#This Row],[menu_id]],Table2[#All],6,0)</f>
        <v>11.5</v>
      </c>
      <c r="K1740" t="str">
        <f>VLOOKUP(Table14[[#This Row],[menu_id]],Table2[#All],7,0)</f>
        <v>lunch</v>
      </c>
      <c r="L1740" t="str">
        <f>VLOOKUP(Table14[[#This Row],[menu_id]],Table2[#All],8,0)</f>
        <v>Chicago</v>
      </c>
    </row>
    <row r="1741" spans="1:12" x14ac:dyDescent="0.35">
      <c r="A1741" t="s">
        <v>3494</v>
      </c>
      <c r="B1741" t="s">
        <v>611</v>
      </c>
      <c r="C1741" t="s">
        <v>9</v>
      </c>
      <c r="D1741" t="s">
        <v>3495</v>
      </c>
      <c r="E1741" t="b">
        <v>1</v>
      </c>
      <c r="F1741" s="24">
        <f>VLOOKUP(Table14[[#This Row],[menu_id]],Table2[#All],2,0)</f>
        <v>43557</v>
      </c>
      <c r="G1741" t="str">
        <f>VLOOKUP(Table14[[#This Row],[menu_id]],Table2[#All],3,0)</f>
        <v>8b917aa7343a</v>
      </c>
      <c r="H1741" t="str">
        <f>VLOOKUP(Table14[[#This Row],[menu_id]],Table2[#All],4,0)</f>
        <v>8642ae977d96</v>
      </c>
      <c r="I1741">
        <f>VLOOKUP(Table14[[#This Row],[menu_id]],Table2[#All],5,0)</f>
        <v>5.99</v>
      </c>
      <c r="J1741">
        <f>VLOOKUP(Table14[[#This Row],[menu_id]],Table2[#All],6,0)</f>
        <v>11.5</v>
      </c>
      <c r="K1741" t="str">
        <f>VLOOKUP(Table14[[#This Row],[menu_id]],Table2[#All],7,0)</f>
        <v>lunch</v>
      </c>
      <c r="L1741" t="str">
        <f>VLOOKUP(Table14[[#This Row],[menu_id]],Table2[#All],8,0)</f>
        <v>Chicago</v>
      </c>
    </row>
    <row r="1742" spans="1:12" x14ac:dyDescent="0.35">
      <c r="A1742" t="s">
        <v>3496</v>
      </c>
      <c r="B1742" t="s">
        <v>108</v>
      </c>
      <c r="C1742" t="s">
        <v>9</v>
      </c>
      <c r="D1742" t="s">
        <v>3497</v>
      </c>
      <c r="E1742" t="b">
        <v>1</v>
      </c>
      <c r="F1742" s="24">
        <f>VLOOKUP(Table14[[#This Row],[menu_id]],Table2[#All],2,0)</f>
        <v>43565</v>
      </c>
      <c r="G1742" t="str">
        <f>VLOOKUP(Table14[[#This Row],[menu_id]],Table2[#All],3,0)</f>
        <v>c14aa4830177</v>
      </c>
      <c r="H1742" t="str">
        <f>VLOOKUP(Table14[[#This Row],[menu_id]],Table2[#All],4,0)</f>
        <v>7b2a7251b54c</v>
      </c>
      <c r="I1742">
        <f>VLOOKUP(Table14[[#This Row],[menu_id]],Table2[#All],5,0)</f>
        <v>5.95</v>
      </c>
      <c r="J1742">
        <f>VLOOKUP(Table14[[#This Row],[menu_id]],Table2[#All],6,0)</f>
        <v>10.1</v>
      </c>
      <c r="K1742" t="str">
        <f>VLOOKUP(Table14[[#This Row],[menu_id]],Table2[#All],7,0)</f>
        <v>lunch</v>
      </c>
      <c r="L1742" t="str">
        <f>VLOOKUP(Table14[[#This Row],[menu_id]],Table2[#All],8,0)</f>
        <v>Seattle</v>
      </c>
    </row>
    <row r="1743" spans="1:12" x14ac:dyDescent="0.35">
      <c r="A1743" t="s">
        <v>3498</v>
      </c>
      <c r="B1743" t="s">
        <v>8</v>
      </c>
      <c r="C1743" t="s">
        <v>9</v>
      </c>
      <c r="D1743" t="s">
        <v>3499</v>
      </c>
      <c r="E1743" t="b">
        <v>1</v>
      </c>
      <c r="F1743" s="24">
        <f>VLOOKUP(Table14[[#This Row],[menu_id]],Table2[#All],2,0)</f>
        <v>43566</v>
      </c>
      <c r="G1743" t="str">
        <f>VLOOKUP(Table14[[#This Row],[menu_id]],Table2[#All],3,0)</f>
        <v>e40c412711c8</v>
      </c>
      <c r="H1743" t="str">
        <f>VLOOKUP(Table14[[#This Row],[menu_id]],Table2[#All],4,0)</f>
        <v>af725ef93704</v>
      </c>
      <c r="I1743">
        <f>VLOOKUP(Table14[[#This Row],[menu_id]],Table2[#All],5,0)</f>
        <v>5.5</v>
      </c>
      <c r="J1743">
        <f>VLOOKUP(Table14[[#This Row],[menu_id]],Table2[#All],6,0)</f>
        <v>10.1</v>
      </c>
      <c r="K1743" t="str">
        <f>VLOOKUP(Table14[[#This Row],[menu_id]],Table2[#All],7,0)</f>
        <v>lunch</v>
      </c>
      <c r="L1743" t="str">
        <f>VLOOKUP(Table14[[#This Row],[menu_id]],Table2[#All],8,0)</f>
        <v>Seattle</v>
      </c>
    </row>
    <row r="1744" spans="1:12" x14ac:dyDescent="0.35">
      <c r="A1744" t="s">
        <v>3500</v>
      </c>
      <c r="B1744" t="s">
        <v>147</v>
      </c>
      <c r="C1744" t="s">
        <v>9</v>
      </c>
      <c r="D1744" t="s">
        <v>3501</v>
      </c>
      <c r="E1744" t="b">
        <v>1</v>
      </c>
      <c r="F1744" s="24">
        <f>VLOOKUP(Table14[[#This Row],[menu_id]],Table2[#All],2,0)</f>
        <v>43567</v>
      </c>
      <c r="G1744" t="str">
        <f>VLOOKUP(Table14[[#This Row],[menu_id]],Table2[#All],3,0)</f>
        <v>fc0e92657d16</v>
      </c>
      <c r="H1744" t="str">
        <f>VLOOKUP(Table14[[#This Row],[menu_id]],Table2[#All],4,0)</f>
        <v>d7730782fbfb</v>
      </c>
      <c r="I1744">
        <f>VLOOKUP(Table14[[#This Row],[menu_id]],Table2[#All],5,0)</f>
        <v>5.75</v>
      </c>
      <c r="J1744">
        <f>VLOOKUP(Table14[[#This Row],[menu_id]],Table2[#All],6,0)</f>
        <v>10.1</v>
      </c>
      <c r="K1744" t="str">
        <f>VLOOKUP(Table14[[#This Row],[menu_id]],Table2[#All],7,0)</f>
        <v>lunch</v>
      </c>
      <c r="L1744" t="str">
        <f>VLOOKUP(Table14[[#This Row],[menu_id]],Table2[#All],8,0)</f>
        <v>Seattle</v>
      </c>
    </row>
    <row r="1745" spans="1:12" x14ac:dyDescent="0.35">
      <c r="A1745" t="s">
        <v>3502</v>
      </c>
      <c r="B1745" t="s">
        <v>115</v>
      </c>
      <c r="C1745" t="s">
        <v>9</v>
      </c>
      <c r="D1745" t="s">
        <v>1534</v>
      </c>
      <c r="E1745" t="b">
        <v>1</v>
      </c>
      <c r="F1745" s="24">
        <f>VLOOKUP(Table14[[#This Row],[menu_id]],Table2[#All],2,0)</f>
        <v>43560</v>
      </c>
      <c r="G1745" t="str">
        <f>VLOOKUP(Table14[[#This Row],[menu_id]],Table2[#All],3,0)</f>
        <v>12c81d9a0351</v>
      </c>
      <c r="H1745" t="str">
        <f>VLOOKUP(Table14[[#This Row],[menu_id]],Table2[#All],4,0)</f>
        <v>d7730782fbfb</v>
      </c>
      <c r="I1745">
        <f>VLOOKUP(Table14[[#This Row],[menu_id]],Table2[#All],5,0)</f>
        <v>5.75</v>
      </c>
      <c r="J1745">
        <f>VLOOKUP(Table14[[#This Row],[menu_id]],Table2[#All],6,0)</f>
        <v>10.1</v>
      </c>
      <c r="K1745" t="str">
        <f>VLOOKUP(Table14[[#This Row],[menu_id]],Table2[#All],7,0)</f>
        <v>lunch</v>
      </c>
      <c r="L1745" t="str">
        <f>VLOOKUP(Table14[[#This Row],[menu_id]],Table2[#All],8,0)</f>
        <v>Seattle</v>
      </c>
    </row>
    <row r="1746" spans="1:12" x14ac:dyDescent="0.35">
      <c r="A1746" t="s">
        <v>3503</v>
      </c>
      <c r="B1746" t="s">
        <v>94</v>
      </c>
      <c r="C1746" t="s">
        <v>9</v>
      </c>
      <c r="D1746" t="s">
        <v>3504</v>
      </c>
      <c r="E1746" t="b">
        <v>1</v>
      </c>
      <c r="F1746" s="24">
        <f>VLOOKUP(Table14[[#This Row],[menu_id]],Table2[#All],2,0)</f>
        <v>43567</v>
      </c>
      <c r="G1746" t="str">
        <f>VLOOKUP(Table14[[#This Row],[menu_id]],Table2[#All],3,0)</f>
        <v>4cd6c7a1703b</v>
      </c>
      <c r="H1746" t="str">
        <f>VLOOKUP(Table14[[#This Row],[menu_id]],Table2[#All],4,0)</f>
        <v>d223e2bce7cf</v>
      </c>
      <c r="I1746">
        <f>VLOOKUP(Table14[[#This Row],[menu_id]],Table2[#All],5,0)</f>
        <v>5</v>
      </c>
      <c r="J1746">
        <f>VLOOKUP(Table14[[#This Row],[menu_id]],Table2[#All],6,0)</f>
        <v>10.1</v>
      </c>
      <c r="K1746" t="str">
        <f>VLOOKUP(Table14[[#This Row],[menu_id]],Table2[#All],7,0)</f>
        <v>lunch</v>
      </c>
      <c r="L1746" t="str">
        <f>VLOOKUP(Table14[[#This Row],[menu_id]],Table2[#All],8,0)</f>
        <v>Seattle</v>
      </c>
    </row>
    <row r="1747" spans="1:12" x14ac:dyDescent="0.35">
      <c r="A1747" t="s">
        <v>3505</v>
      </c>
      <c r="B1747" t="s">
        <v>250</v>
      </c>
      <c r="C1747" t="s">
        <v>9</v>
      </c>
      <c r="D1747" t="s">
        <v>2562</v>
      </c>
      <c r="E1747" t="b">
        <v>1</v>
      </c>
      <c r="F1747" s="24">
        <f>VLOOKUP(Table14[[#This Row],[menu_id]],Table2[#All],2,0)</f>
        <v>43556</v>
      </c>
      <c r="G1747" t="str">
        <f>VLOOKUP(Table14[[#This Row],[menu_id]],Table2[#All],3,0)</f>
        <v>e6da5a382bb7</v>
      </c>
      <c r="H1747" t="str">
        <f>VLOOKUP(Table14[[#This Row],[menu_id]],Table2[#All],4,0)</f>
        <v>ffcff44b013c</v>
      </c>
      <c r="I1747">
        <f>VLOOKUP(Table14[[#This Row],[menu_id]],Table2[#All],5,0)</f>
        <v>5.25</v>
      </c>
      <c r="J1747">
        <f>VLOOKUP(Table14[[#This Row],[menu_id]],Table2[#All],6,0)</f>
        <v>10.1</v>
      </c>
      <c r="K1747" t="str">
        <f>VLOOKUP(Table14[[#This Row],[menu_id]],Table2[#All],7,0)</f>
        <v>lunch</v>
      </c>
      <c r="L1747" t="str">
        <f>VLOOKUP(Table14[[#This Row],[menu_id]],Table2[#All],8,0)</f>
        <v>Seattle</v>
      </c>
    </row>
    <row r="1748" spans="1:12" x14ac:dyDescent="0.35">
      <c r="A1748" t="s">
        <v>3506</v>
      </c>
      <c r="B1748" t="s">
        <v>375</v>
      </c>
      <c r="C1748" t="s">
        <v>9</v>
      </c>
      <c r="D1748" t="s">
        <v>506</v>
      </c>
      <c r="E1748" t="b">
        <v>1</v>
      </c>
      <c r="F1748" s="24">
        <f>VLOOKUP(Table14[[#This Row],[menu_id]],Table2[#All],2,0)</f>
        <v>43566</v>
      </c>
      <c r="G1748" t="str">
        <f>VLOOKUP(Table14[[#This Row],[menu_id]],Table2[#All],3,0)</f>
        <v>1670a5c33856</v>
      </c>
      <c r="H1748" t="str">
        <f>VLOOKUP(Table14[[#This Row],[menu_id]],Table2[#All],4,0)</f>
        <v>ffcff44b013c</v>
      </c>
      <c r="I1748">
        <f>VLOOKUP(Table14[[#This Row],[menu_id]],Table2[#All],5,0)</f>
        <v>6.25</v>
      </c>
      <c r="J1748">
        <f>VLOOKUP(Table14[[#This Row],[menu_id]],Table2[#All],6,0)</f>
        <v>10.1</v>
      </c>
      <c r="K1748" t="str">
        <f>VLOOKUP(Table14[[#This Row],[menu_id]],Table2[#All],7,0)</f>
        <v>lunch</v>
      </c>
      <c r="L1748" t="str">
        <f>VLOOKUP(Table14[[#This Row],[menu_id]],Table2[#All],8,0)</f>
        <v>Seattle</v>
      </c>
    </row>
    <row r="1749" spans="1:12" x14ac:dyDescent="0.35">
      <c r="A1749" t="s">
        <v>3507</v>
      </c>
      <c r="B1749" t="s">
        <v>202</v>
      </c>
      <c r="C1749" t="s">
        <v>9</v>
      </c>
      <c r="D1749" t="s">
        <v>3508</v>
      </c>
      <c r="E1749" t="b">
        <v>0</v>
      </c>
      <c r="F1749" s="24">
        <f>VLOOKUP(Table14[[#This Row],[menu_id]],Table2[#All],2,0)</f>
        <v>43563</v>
      </c>
      <c r="G1749" t="str">
        <f>VLOOKUP(Table14[[#This Row],[menu_id]],Table2[#All],3,0)</f>
        <v>edfff5bf01fa</v>
      </c>
      <c r="H1749" t="str">
        <f>VLOOKUP(Table14[[#This Row],[menu_id]],Table2[#All],4,0)</f>
        <v>8537e1327cdb</v>
      </c>
      <c r="I1749">
        <f>VLOOKUP(Table14[[#This Row],[menu_id]],Table2[#All],5,0)</f>
        <v>4.95</v>
      </c>
      <c r="J1749">
        <f>VLOOKUP(Table14[[#This Row],[menu_id]],Table2[#All],6,0)</f>
        <v>10.1</v>
      </c>
      <c r="K1749" t="str">
        <f>VLOOKUP(Table14[[#This Row],[menu_id]],Table2[#All],7,0)</f>
        <v>lunch</v>
      </c>
      <c r="L1749" t="str">
        <f>VLOOKUP(Table14[[#This Row],[menu_id]],Table2[#All],8,0)</f>
        <v>Seattle</v>
      </c>
    </row>
    <row r="1750" spans="1:12" x14ac:dyDescent="0.35">
      <c r="A1750" t="s">
        <v>3509</v>
      </c>
      <c r="B1750" t="s">
        <v>134</v>
      </c>
      <c r="C1750" t="s">
        <v>9</v>
      </c>
      <c r="D1750" t="s">
        <v>3510</v>
      </c>
      <c r="E1750" t="b">
        <v>1</v>
      </c>
      <c r="F1750" s="24">
        <f>VLOOKUP(Table14[[#This Row],[menu_id]],Table2[#All],2,0)</f>
        <v>43559</v>
      </c>
      <c r="G1750" t="str">
        <f>VLOOKUP(Table14[[#This Row],[menu_id]],Table2[#All],3,0)</f>
        <v>4e1ff031d14e</v>
      </c>
      <c r="H1750" t="str">
        <f>VLOOKUP(Table14[[#This Row],[menu_id]],Table2[#All],4,0)</f>
        <v>d7730782fbfb</v>
      </c>
      <c r="I1750">
        <f>VLOOKUP(Table14[[#This Row],[menu_id]],Table2[#All],5,0)</f>
        <v>5.75</v>
      </c>
      <c r="J1750">
        <f>VLOOKUP(Table14[[#This Row],[menu_id]],Table2[#All],6,0)</f>
        <v>10.1</v>
      </c>
      <c r="K1750" t="str">
        <f>VLOOKUP(Table14[[#This Row],[menu_id]],Table2[#All],7,0)</f>
        <v>lunch</v>
      </c>
      <c r="L1750" t="str">
        <f>VLOOKUP(Table14[[#This Row],[menu_id]],Table2[#All],8,0)</f>
        <v>Seattle</v>
      </c>
    </row>
    <row r="1751" spans="1:12" x14ac:dyDescent="0.35">
      <c r="A1751" t="s">
        <v>3511</v>
      </c>
      <c r="B1751" t="s">
        <v>336</v>
      </c>
      <c r="C1751" t="s">
        <v>9</v>
      </c>
      <c r="D1751" t="s">
        <v>3512</v>
      </c>
      <c r="E1751" t="b">
        <v>1</v>
      </c>
      <c r="F1751" s="24">
        <f>VLOOKUP(Table14[[#This Row],[menu_id]],Table2[#All],2,0)</f>
        <v>43556</v>
      </c>
      <c r="G1751" t="str">
        <f>VLOOKUP(Table14[[#This Row],[menu_id]],Table2[#All],3,0)</f>
        <v>41cbd225a772</v>
      </c>
      <c r="H1751" t="str">
        <f>VLOOKUP(Table14[[#This Row],[menu_id]],Table2[#All],4,0)</f>
        <v>b2ef540e3dbe</v>
      </c>
      <c r="I1751">
        <f>VLOOKUP(Table14[[#This Row],[menu_id]],Table2[#All],5,0)</f>
        <v>6.8</v>
      </c>
      <c r="J1751">
        <f>VLOOKUP(Table14[[#This Row],[menu_id]],Table2[#All],6,0)</f>
        <v>10.1</v>
      </c>
      <c r="K1751" t="str">
        <f>VLOOKUP(Table14[[#This Row],[menu_id]],Table2[#All],7,0)</f>
        <v>lunch</v>
      </c>
      <c r="L1751" t="str">
        <f>VLOOKUP(Table14[[#This Row],[menu_id]],Table2[#All],8,0)</f>
        <v>Seattle</v>
      </c>
    </row>
    <row r="1752" spans="1:12" x14ac:dyDescent="0.35">
      <c r="A1752" t="s">
        <v>3513</v>
      </c>
      <c r="B1752" t="s">
        <v>134</v>
      </c>
      <c r="C1752" t="s">
        <v>9</v>
      </c>
      <c r="D1752" t="s">
        <v>3514</v>
      </c>
      <c r="E1752" t="b">
        <v>1</v>
      </c>
      <c r="F1752" s="24">
        <f>VLOOKUP(Table14[[#This Row],[menu_id]],Table2[#All],2,0)</f>
        <v>43559</v>
      </c>
      <c r="G1752" t="str">
        <f>VLOOKUP(Table14[[#This Row],[menu_id]],Table2[#All],3,0)</f>
        <v>4e1ff031d14e</v>
      </c>
      <c r="H1752" t="str">
        <f>VLOOKUP(Table14[[#This Row],[menu_id]],Table2[#All],4,0)</f>
        <v>d7730782fbfb</v>
      </c>
      <c r="I1752">
        <f>VLOOKUP(Table14[[#This Row],[menu_id]],Table2[#All],5,0)</f>
        <v>5.75</v>
      </c>
      <c r="J1752">
        <f>VLOOKUP(Table14[[#This Row],[menu_id]],Table2[#All],6,0)</f>
        <v>10.1</v>
      </c>
      <c r="K1752" t="str">
        <f>VLOOKUP(Table14[[#This Row],[menu_id]],Table2[#All],7,0)</f>
        <v>lunch</v>
      </c>
      <c r="L1752" t="str">
        <f>VLOOKUP(Table14[[#This Row],[menu_id]],Table2[#All],8,0)</f>
        <v>Seattle</v>
      </c>
    </row>
    <row r="1753" spans="1:12" x14ac:dyDescent="0.35">
      <c r="A1753" t="s">
        <v>3515</v>
      </c>
      <c r="B1753" t="s">
        <v>219</v>
      </c>
      <c r="C1753" t="s">
        <v>9</v>
      </c>
      <c r="D1753" t="s">
        <v>1619</v>
      </c>
      <c r="E1753" t="b">
        <v>1</v>
      </c>
      <c r="F1753" s="24">
        <f>VLOOKUP(Table14[[#This Row],[menu_id]],Table2[#All],2,0)</f>
        <v>43566</v>
      </c>
      <c r="G1753" t="str">
        <f>VLOOKUP(Table14[[#This Row],[menu_id]],Table2[#All],3,0)</f>
        <v>4d2337424a9b</v>
      </c>
      <c r="H1753" t="str">
        <f>VLOOKUP(Table14[[#This Row],[menu_id]],Table2[#All],4,0)</f>
        <v>a7d17284ed4d</v>
      </c>
      <c r="I1753">
        <f>VLOOKUP(Table14[[#This Row],[menu_id]],Table2[#All],5,0)</f>
        <v>4.3</v>
      </c>
      <c r="J1753">
        <f>VLOOKUP(Table14[[#This Row],[menu_id]],Table2[#All],6,0)</f>
        <v>11.5</v>
      </c>
      <c r="K1753" t="str">
        <f>VLOOKUP(Table14[[#This Row],[menu_id]],Table2[#All],7,0)</f>
        <v>lunch</v>
      </c>
      <c r="L1753" t="str">
        <f>VLOOKUP(Table14[[#This Row],[menu_id]],Table2[#All],8,0)</f>
        <v>Chicago</v>
      </c>
    </row>
    <row r="1754" spans="1:12" x14ac:dyDescent="0.35">
      <c r="A1754" t="s">
        <v>3516</v>
      </c>
      <c r="B1754" t="s">
        <v>91</v>
      </c>
      <c r="C1754" t="s">
        <v>9</v>
      </c>
      <c r="D1754" t="s">
        <v>3517</v>
      </c>
      <c r="E1754" t="b">
        <v>1</v>
      </c>
      <c r="F1754" s="24">
        <f>VLOOKUP(Table14[[#This Row],[menu_id]],Table2[#All],2,0)</f>
        <v>43557</v>
      </c>
      <c r="G1754" t="str">
        <f>VLOOKUP(Table14[[#This Row],[menu_id]],Table2[#All],3,0)</f>
        <v>d74b38211905</v>
      </c>
      <c r="H1754" t="str">
        <f>VLOOKUP(Table14[[#This Row],[menu_id]],Table2[#All],4,0)</f>
        <v>063beecf1419</v>
      </c>
      <c r="I1754">
        <f>VLOOKUP(Table14[[#This Row],[menu_id]],Table2[#All],5,0)</f>
        <v>10.050000000000001</v>
      </c>
      <c r="J1754">
        <f>VLOOKUP(Table14[[#This Row],[menu_id]],Table2[#All],6,0)</f>
        <v>11.5</v>
      </c>
      <c r="K1754" t="str">
        <f>VLOOKUP(Table14[[#This Row],[menu_id]],Table2[#All],7,0)</f>
        <v>lunch</v>
      </c>
      <c r="L1754" t="str">
        <f>VLOOKUP(Table14[[#This Row],[menu_id]],Table2[#All],8,0)</f>
        <v>Chicago</v>
      </c>
    </row>
    <row r="1755" spans="1:12" x14ac:dyDescent="0.35">
      <c r="A1755" t="s">
        <v>3518</v>
      </c>
      <c r="B1755" t="s">
        <v>112</v>
      </c>
      <c r="C1755" t="s">
        <v>9</v>
      </c>
      <c r="D1755" t="s">
        <v>3519</v>
      </c>
      <c r="E1755" t="b">
        <v>1</v>
      </c>
      <c r="F1755" s="24">
        <f>VLOOKUP(Table14[[#This Row],[menu_id]],Table2[#All],2,0)</f>
        <v>43564</v>
      </c>
      <c r="G1755" t="str">
        <f>VLOOKUP(Table14[[#This Row],[menu_id]],Table2[#All],3,0)</f>
        <v>5b78a469f6af</v>
      </c>
      <c r="H1755" t="str">
        <f>VLOOKUP(Table14[[#This Row],[menu_id]],Table2[#All],4,0)</f>
        <v>afa55d0e0004</v>
      </c>
      <c r="I1755">
        <f>VLOOKUP(Table14[[#This Row],[menu_id]],Table2[#All],5,0)</f>
        <v>5.99</v>
      </c>
      <c r="J1755">
        <f>VLOOKUP(Table14[[#This Row],[menu_id]],Table2[#All],6,0)</f>
        <v>11.5</v>
      </c>
      <c r="K1755" t="str">
        <f>VLOOKUP(Table14[[#This Row],[menu_id]],Table2[#All],7,0)</f>
        <v>lunch</v>
      </c>
      <c r="L1755" t="str">
        <f>VLOOKUP(Table14[[#This Row],[menu_id]],Table2[#All],8,0)</f>
        <v>Chicago</v>
      </c>
    </row>
    <row r="1756" spans="1:12" x14ac:dyDescent="0.35">
      <c r="A1756" t="s">
        <v>3520</v>
      </c>
      <c r="B1756" t="s">
        <v>86</v>
      </c>
      <c r="C1756" t="s">
        <v>9</v>
      </c>
      <c r="D1756" t="s">
        <v>3521</v>
      </c>
      <c r="E1756" t="b">
        <v>1</v>
      </c>
      <c r="F1756" s="24">
        <f>VLOOKUP(Table14[[#This Row],[menu_id]],Table2[#All],2,0)</f>
        <v>43560</v>
      </c>
      <c r="G1756" t="str">
        <f>VLOOKUP(Table14[[#This Row],[menu_id]],Table2[#All],3,0)</f>
        <v>1def3455f809</v>
      </c>
      <c r="H1756" t="str">
        <f>VLOOKUP(Table14[[#This Row],[menu_id]],Table2[#All],4,0)</f>
        <v>2a11908c23df</v>
      </c>
      <c r="I1756">
        <f>VLOOKUP(Table14[[#This Row],[menu_id]],Table2[#All],5,0)</f>
        <v>6</v>
      </c>
      <c r="J1756">
        <f>VLOOKUP(Table14[[#This Row],[menu_id]],Table2[#All],6,0)</f>
        <v>10.1</v>
      </c>
      <c r="K1756" t="str">
        <f>VLOOKUP(Table14[[#This Row],[menu_id]],Table2[#All],7,0)</f>
        <v>lunch</v>
      </c>
      <c r="L1756" t="str">
        <f>VLOOKUP(Table14[[#This Row],[menu_id]],Table2[#All],8,0)</f>
        <v>Seattle</v>
      </c>
    </row>
    <row r="1757" spans="1:12" x14ac:dyDescent="0.35">
      <c r="A1757" t="s">
        <v>3522</v>
      </c>
      <c r="B1757" t="s">
        <v>108</v>
      </c>
      <c r="C1757" t="s">
        <v>9</v>
      </c>
      <c r="D1757" t="s">
        <v>3397</v>
      </c>
      <c r="E1757" t="b">
        <v>1</v>
      </c>
      <c r="F1757" s="24">
        <f>VLOOKUP(Table14[[#This Row],[menu_id]],Table2[#All],2,0)</f>
        <v>43565</v>
      </c>
      <c r="G1757" t="str">
        <f>VLOOKUP(Table14[[#This Row],[menu_id]],Table2[#All],3,0)</f>
        <v>c14aa4830177</v>
      </c>
      <c r="H1757" t="str">
        <f>VLOOKUP(Table14[[#This Row],[menu_id]],Table2[#All],4,0)</f>
        <v>7b2a7251b54c</v>
      </c>
      <c r="I1757">
        <f>VLOOKUP(Table14[[#This Row],[menu_id]],Table2[#All],5,0)</f>
        <v>5.95</v>
      </c>
      <c r="J1757">
        <f>VLOOKUP(Table14[[#This Row],[menu_id]],Table2[#All],6,0)</f>
        <v>10.1</v>
      </c>
      <c r="K1757" t="str">
        <f>VLOOKUP(Table14[[#This Row],[menu_id]],Table2[#All],7,0)</f>
        <v>lunch</v>
      </c>
      <c r="L1757" t="str">
        <f>VLOOKUP(Table14[[#This Row],[menu_id]],Table2[#All],8,0)</f>
        <v>Seattle</v>
      </c>
    </row>
    <row r="1758" spans="1:12" x14ac:dyDescent="0.35">
      <c r="A1758" t="s">
        <v>3523</v>
      </c>
      <c r="B1758" t="s">
        <v>250</v>
      </c>
      <c r="C1758" t="s">
        <v>9</v>
      </c>
      <c r="D1758" t="s">
        <v>3524</v>
      </c>
      <c r="E1758" t="b">
        <v>1</v>
      </c>
      <c r="F1758" s="24">
        <f>VLOOKUP(Table14[[#This Row],[menu_id]],Table2[#All],2,0)</f>
        <v>43556</v>
      </c>
      <c r="G1758" t="str">
        <f>VLOOKUP(Table14[[#This Row],[menu_id]],Table2[#All],3,0)</f>
        <v>e6da5a382bb7</v>
      </c>
      <c r="H1758" t="str">
        <f>VLOOKUP(Table14[[#This Row],[menu_id]],Table2[#All],4,0)</f>
        <v>ffcff44b013c</v>
      </c>
      <c r="I1758">
        <f>VLOOKUP(Table14[[#This Row],[menu_id]],Table2[#All],5,0)</f>
        <v>5.25</v>
      </c>
      <c r="J1758">
        <f>VLOOKUP(Table14[[#This Row],[menu_id]],Table2[#All],6,0)</f>
        <v>10.1</v>
      </c>
      <c r="K1758" t="str">
        <f>VLOOKUP(Table14[[#This Row],[menu_id]],Table2[#All],7,0)</f>
        <v>lunch</v>
      </c>
      <c r="L1758" t="str">
        <f>VLOOKUP(Table14[[#This Row],[menu_id]],Table2[#All],8,0)</f>
        <v>Seattle</v>
      </c>
    </row>
    <row r="1759" spans="1:12" x14ac:dyDescent="0.35">
      <c r="A1759" t="s">
        <v>3525</v>
      </c>
      <c r="B1759" t="s">
        <v>81</v>
      </c>
      <c r="C1759" t="s">
        <v>9</v>
      </c>
      <c r="D1759" t="s">
        <v>3526</v>
      </c>
      <c r="E1759" t="b">
        <v>1</v>
      </c>
      <c r="F1759" s="24">
        <f>VLOOKUP(Table14[[#This Row],[menu_id]],Table2[#All],2,0)</f>
        <v>43564</v>
      </c>
      <c r="G1759" t="str">
        <f>VLOOKUP(Table14[[#This Row],[menu_id]],Table2[#All],3,0)</f>
        <v>9adf6d17e5a9</v>
      </c>
      <c r="H1759" t="str">
        <f>VLOOKUP(Table14[[#This Row],[menu_id]],Table2[#All],4,0)</f>
        <v>ad304fb4f951</v>
      </c>
      <c r="I1759">
        <f>VLOOKUP(Table14[[#This Row],[menu_id]],Table2[#All],5,0)</f>
        <v>6.25</v>
      </c>
      <c r="J1759">
        <f>VLOOKUP(Table14[[#This Row],[menu_id]],Table2[#All],6,0)</f>
        <v>10.1</v>
      </c>
      <c r="K1759" t="str">
        <f>VLOOKUP(Table14[[#This Row],[menu_id]],Table2[#All],7,0)</f>
        <v>lunch</v>
      </c>
      <c r="L1759" t="str">
        <f>VLOOKUP(Table14[[#This Row],[menu_id]],Table2[#All],8,0)</f>
        <v>Seattle</v>
      </c>
    </row>
    <row r="1760" spans="1:12" x14ac:dyDescent="0.35">
      <c r="A1760" t="s">
        <v>3527</v>
      </c>
      <c r="B1760" t="s">
        <v>29</v>
      </c>
      <c r="C1760" t="s">
        <v>9</v>
      </c>
      <c r="D1760" t="s">
        <v>152</v>
      </c>
      <c r="E1760" t="b">
        <v>1</v>
      </c>
      <c r="F1760" s="24">
        <f>VLOOKUP(Table14[[#This Row],[menu_id]],Table2[#All],2,0)</f>
        <v>43559</v>
      </c>
      <c r="G1760" t="str">
        <f>VLOOKUP(Table14[[#This Row],[menu_id]],Table2[#All],3,0)</f>
        <v>df94eb67fff2</v>
      </c>
      <c r="H1760" t="str">
        <f>VLOOKUP(Table14[[#This Row],[menu_id]],Table2[#All],4,0)</f>
        <v>64216152ce0a</v>
      </c>
      <c r="I1760">
        <f>VLOOKUP(Table14[[#This Row],[menu_id]],Table2[#All],5,0)</f>
        <v>6</v>
      </c>
      <c r="J1760">
        <f>VLOOKUP(Table14[[#This Row],[menu_id]],Table2[#All],6,0)</f>
        <v>11.5</v>
      </c>
      <c r="K1760" t="str">
        <f>VLOOKUP(Table14[[#This Row],[menu_id]],Table2[#All],7,0)</f>
        <v>lunch</v>
      </c>
      <c r="L1760" t="str">
        <f>VLOOKUP(Table14[[#This Row],[menu_id]],Table2[#All],8,0)</f>
        <v>Chicago</v>
      </c>
    </row>
    <row r="1761" spans="1:12" x14ac:dyDescent="0.35">
      <c r="A1761" t="s">
        <v>3528</v>
      </c>
      <c r="B1761" t="s">
        <v>129</v>
      </c>
      <c r="C1761" t="s">
        <v>9</v>
      </c>
      <c r="D1761" t="s">
        <v>3529</v>
      </c>
      <c r="E1761" t="b">
        <v>1</v>
      </c>
      <c r="F1761" s="24">
        <f>VLOOKUP(Table14[[#This Row],[menu_id]],Table2[#All],2,0)</f>
        <v>43563</v>
      </c>
      <c r="G1761" t="str">
        <f>VLOOKUP(Table14[[#This Row],[menu_id]],Table2[#All],3,0)</f>
        <v>e6988f5baa00</v>
      </c>
      <c r="H1761" t="str">
        <f>VLOOKUP(Table14[[#This Row],[menu_id]],Table2[#All],4,0)</f>
        <v>c8951056cc8c</v>
      </c>
      <c r="I1761">
        <f>VLOOKUP(Table14[[#This Row],[menu_id]],Table2[#All],5,0)</f>
        <v>6.64</v>
      </c>
      <c r="J1761">
        <f>VLOOKUP(Table14[[#This Row],[menu_id]],Table2[#All],6,0)</f>
        <v>11.5</v>
      </c>
      <c r="K1761" t="str">
        <f>VLOOKUP(Table14[[#This Row],[menu_id]],Table2[#All],7,0)</f>
        <v>lunch</v>
      </c>
      <c r="L1761" t="str">
        <f>VLOOKUP(Table14[[#This Row],[menu_id]],Table2[#All],8,0)</f>
        <v>Chicago</v>
      </c>
    </row>
    <row r="1762" spans="1:12" x14ac:dyDescent="0.35">
      <c r="A1762" t="s">
        <v>3530</v>
      </c>
      <c r="B1762" t="s">
        <v>192</v>
      </c>
      <c r="C1762" t="s">
        <v>9</v>
      </c>
      <c r="D1762" t="s">
        <v>3531</v>
      </c>
      <c r="E1762" t="b">
        <v>1</v>
      </c>
      <c r="F1762" s="24">
        <f>VLOOKUP(Table14[[#This Row],[menu_id]],Table2[#All],2,0)</f>
        <v>43566</v>
      </c>
      <c r="G1762" t="str">
        <f>VLOOKUP(Table14[[#This Row],[menu_id]],Table2[#All],3,0)</f>
        <v>a344675dde7b</v>
      </c>
      <c r="H1762" t="str">
        <f>VLOOKUP(Table14[[#This Row],[menu_id]],Table2[#All],4,0)</f>
        <v>0089c404e5a2</v>
      </c>
      <c r="I1762">
        <f>VLOOKUP(Table14[[#This Row],[menu_id]],Table2[#All],5,0)</f>
        <v>6</v>
      </c>
      <c r="J1762">
        <f>VLOOKUP(Table14[[#This Row],[menu_id]],Table2[#All],6,0)</f>
        <v>10.1</v>
      </c>
      <c r="K1762" t="str">
        <f>VLOOKUP(Table14[[#This Row],[menu_id]],Table2[#All],7,0)</f>
        <v>lunch</v>
      </c>
      <c r="L1762" t="str">
        <f>VLOOKUP(Table14[[#This Row],[menu_id]],Table2[#All],8,0)</f>
        <v>Seattle</v>
      </c>
    </row>
    <row r="1763" spans="1:12" x14ac:dyDescent="0.35">
      <c r="A1763" t="s">
        <v>3532</v>
      </c>
      <c r="B1763" t="s">
        <v>57</v>
      </c>
      <c r="C1763" t="s">
        <v>9</v>
      </c>
      <c r="D1763" t="s">
        <v>2820</v>
      </c>
      <c r="E1763" t="b">
        <v>1</v>
      </c>
      <c r="F1763" s="24">
        <f>VLOOKUP(Table14[[#This Row],[menu_id]],Table2[#All],2,0)</f>
        <v>43567</v>
      </c>
      <c r="G1763" t="str">
        <f>VLOOKUP(Table14[[#This Row],[menu_id]],Table2[#All],3,0)</f>
        <v>e40c412711c8</v>
      </c>
      <c r="H1763" t="str">
        <f>VLOOKUP(Table14[[#This Row],[menu_id]],Table2[#All],4,0)</f>
        <v>af725ef93704</v>
      </c>
      <c r="I1763">
        <f>VLOOKUP(Table14[[#This Row],[menu_id]],Table2[#All],5,0)</f>
        <v>5.5</v>
      </c>
      <c r="J1763">
        <f>VLOOKUP(Table14[[#This Row],[menu_id]],Table2[#All],6,0)</f>
        <v>10.1</v>
      </c>
      <c r="K1763" t="str">
        <f>VLOOKUP(Table14[[#This Row],[menu_id]],Table2[#All],7,0)</f>
        <v>lunch</v>
      </c>
      <c r="L1763" t="str">
        <f>VLOOKUP(Table14[[#This Row],[menu_id]],Table2[#All],8,0)</f>
        <v>Seattle</v>
      </c>
    </row>
    <row r="1764" spans="1:12" x14ac:dyDescent="0.35">
      <c r="A1764" t="s">
        <v>3533</v>
      </c>
      <c r="B1764" t="s">
        <v>175</v>
      </c>
      <c r="C1764" t="s">
        <v>9</v>
      </c>
      <c r="D1764" t="s">
        <v>3534</v>
      </c>
      <c r="E1764" t="b">
        <v>1</v>
      </c>
      <c r="F1764" s="24">
        <f>VLOOKUP(Table14[[#This Row],[menu_id]],Table2[#All],2,0)</f>
        <v>43556</v>
      </c>
      <c r="G1764" t="str">
        <f>VLOOKUP(Table14[[#This Row],[menu_id]],Table2[#All],3,0)</f>
        <v>aea08a81b9f2</v>
      </c>
      <c r="H1764" t="str">
        <f>VLOOKUP(Table14[[#This Row],[menu_id]],Table2[#All],4,0)</f>
        <v>a969c477134f</v>
      </c>
      <c r="I1764">
        <f>VLOOKUP(Table14[[#This Row],[menu_id]],Table2[#All],5,0)</f>
        <v>11</v>
      </c>
      <c r="J1764">
        <f>VLOOKUP(Table14[[#This Row],[menu_id]],Table2[#All],6,0)</f>
        <v>11.5</v>
      </c>
      <c r="K1764" t="str">
        <f>VLOOKUP(Table14[[#This Row],[menu_id]],Table2[#All],7,0)</f>
        <v>lunch</v>
      </c>
      <c r="L1764" t="str">
        <f>VLOOKUP(Table14[[#This Row],[menu_id]],Table2[#All],8,0)</f>
        <v>Chicago</v>
      </c>
    </row>
    <row r="1765" spans="1:12" x14ac:dyDescent="0.35">
      <c r="A1765" t="s">
        <v>3535</v>
      </c>
      <c r="B1765" t="s">
        <v>508</v>
      </c>
      <c r="C1765" t="s">
        <v>9</v>
      </c>
      <c r="D1765" t="s">
        <v>3536</v>
      </c>
      <c r="E1765" t="b">
        <v>1</v>
      </c>
      <c r="F1765" s="24">
        <f>VLOOKUP(Table14[[#This Row],[menu_id]],Table2[#All],2,0)</f>
        <v>43557</v>
      </c>
      <c r="G1765" t="str">
        <f>VLOOKUP(Table14[[#This Row],[menu_id]],Table2[#All],3,0)</f>
        <v>adcb80ca9872</v>
      </c>
      <c r="H1765" t="str">
        <f>VLOOKUP(Table14[[#This Row],[menu_id]],Table2[#All],4,0)</f>
        <v>7d8b8e0a0ebb</v>
      </c>
      <c r="I1765">
        <f>VLOOKUP(Table14[[#This Row],[menu_id]],Table2[#All],5,0)</f>
        <v>5.5</v>
      </c>
      <c r="J1765">
        <f>VLOOKUP(Table14[[#This Row],[menu_id]],Table2[#All],6,0)</f>
        <v>10.1</v>
      </c>
      <c r="K1765" t="str">
        <f>VLOOKUP(Table14[[#This Row],[menu_id]],Table2[#All],7,0)</f>
        <v>lunch</v>
      </c>
      <c r="L1765" t="str">
        <f>VLOOKUP(Table14[[#This Row],[menu_id]],Table2[#All],8,0)</f>
        <v>Seattle</v>
      </c>
    </row>
    <row r="1766" spans="1:12" x14ac:dyDescent="0.35">
      <c r="A1766" t="s">
        <v>3537</v>
      </c>
      <c r="B1766" t="s">
        <v>134</v>
      </c>
      <c r="C1766" t="s">
        <v>9</v>
      </c>
      <c r="D1766" t="s">
        <v>3538</v>
      </c>
      <c r="E1766" t="b">
        <v>1</v>
      </c>
      <c r="F1766" s="24">
        <f>VLOOKUP(Table14[[#This Row],[menu_id]],Table2[#All],2,0)</f>
        <v>43559</v>
      </c>
      <c r="G1766" t="str">
        <f>VLOOKUP(Table14[[#This Row],[menu_id]],Table2[#All],3,0)</f>
        <v>4e1ff031d14e</v>
      </c>
      <c r="H1766" t="str">
        <f>VLOOKUP(Table14[[#This Row],[menu_id]],Table2[#All],4,0)</f>
        <v>d7730782fbfb</v>
      </c>
      <c r="I1766">
        <f>VLOOKUP(Table14[[#This Row],[menu_id]],Table2[#All],5,0)</f>
        <v>5.75</v>
      </c>
      <c r="J1766">
        <f>VLOOKUP(Table14[[#This Row],[menu_id]],Table2[#All],6,0)</f>
        <v>10.1</v>
      </c>
      <c r="K1766" t="str">
        <f>VLOOKUP(Table14[[#This Row],[menu_id]],Table2[#All],7,0)</f>
        <v>lunch</v>
      </c>
      <c r="L1766" t="str">
        <f>VLOOKUP(Table14[[#This Row],[menu_id]],Table2[#All],8,0)</f>
        <v>Seattle</v>
      </c>
    </row>
    <row r="1767" spans="1:12" x14ac:dyDescent="0.35">
      <c r="A1767" t="s">
        <v>3539</v>
      </c>
      <c r="B1767" t="s">
        <v>286</v>
      </c>
      <c r="C1767" t="s">
        <v>9</v>
      </c>
      <c r="D1767" t="s">
        <v>1331</v>
      </c>
      <c r="E1767" t="b">
        <v>1</v>
      </c>
      <c r="F1767" s="24">
        <f>VLOOKUP(Table14[[#This Row],[menu_id]],Table2[#All],2,0)</f>
        <v>43557</v>
      </c>
      <c r="G1767" t="str">
        <f>VLOOKUP(Table14[[#This Row],[menu_id]],Table2[#All],3,0)</f>
        <v>0b0897e22802</v>
      </c>
      <c r="H1767" t="str">
        <f>VLOOKUP(Table14[[#This Row],[menu_id]],Table2[#All],4,0)</f>
        <v>a5a1955b27fc</v>
      </c>
      <c r="I1767">
        <f>VLOOKUP(Table14[[#This Row],[menu_id]],Table2[#All],5,0)</f>
        <v>5</v>
      </c>
      <c r="J1767">
        <f>VLOOKUP(Table14[[#This Row],[menu_id]],Table2[#All],6,0)</f>
        <v>11.5</v>
      </c>
      <c r="K1767" t="str">
        <f>VLOOKUP(Table14[[#This Row],[menu_id]],Table2[#All],7,0)</f>
        <v>lunch</v>
      </c>
      <c r="L1767" t="str">
        <f>VLOOKUP(Table14[[#This Row],[menu_id]],Table2[#All],8,0)</f>
        <v>Chicago</v>
      </c>
    </row>
    <row r="1768" spans="1:12" x14ac:dyDescent="0.35">
      <c r="A1768" t="s">
        <v>3540</v>
      </c>
      <c r="B1768" t="s">
        <v>62</v>
      </c>
      <c r="C1768" t="s">
        <v>9</v>
      </c>
      <c r="D1768" t="s">
        <v>3541</v>
      </c>
      <c r="E1768" t="b">
        <v>1</v>
      </c>
      <c r="F1768" s="24">
        <f>VLOOKUP(Table14[[#This Row],[menu_id]],Table2[#All],2,0)</f>
        <v>43563</v>
      </c>
      <c r="G1768" t="str">
        <f>VLOOKUP(Table14[[#This Row],[menu_id]],Table2[#All],3,0)</f>
        <v>3e9b2a352a3a</v>
      </c>
      <c r="H1768" t="str">
        <f>VLOOKUP(Table14[[#This Row],[menu_id]],Table2[#All],4,0)</f>
        <v>af725ef93704</v>
      </c>
      <c r="I1768">
        <f>VLOOKUP(Table14[[#This Row],[menu_id]],Table2[#All],5,0)</f>
        <v>5.5</v>
      </c>
      <c r="J1768">
        <f>VLOOKUP(Table14[[#This Row],[menu_id]],Table2[#All],6,0)</f>
        <v>10.1</v>
      </c>
      <c r="K1768" t="str">
        <f>VLOOKUP(Table14[[#This Row],[menu_id]],Table2[#All],7,0)</f>
        <v>lunch</v>
      </c>
      <c r="L1768" t="str">
        <f>VLOOKUP(Table14[[#This Row],[menu_id]],Table2[#All],8,0)</f>
        <v>Seattle</v>
      </c>
    </row>
    <row r="1769" spans="1:12" x14ac:dyDescent="0.35">
      <c r="A1769" t="s">
        <v>3542</v>
      </c>
      <c r="B1769" t="s">
        <v>493</v>
      </c>
      <c r="C1769" t="s">
        <v>9</v>
      </c>
      <c r="D1769" t="s">
        <v>3543</v>
      </c>
      <c r="E1769" t="b">
        <v>1</v>
      </c>
      <c r="F1769" s="24">
        <f>VLOOKUP(Table14[[#This Row],[menu_id]],Table2[#All],2,0)</f>
        <v>43557</v>
      </c>
      <c r="G1769" t="str">
        <f>VLOOKUP(Table14[[#This Row],[menu_id]],Table2[#All],3,0)</f>
        <v>751abed209db</v>
      </c>
      <c r="H1769" t="str">
        <f>VLOOKUP(Table14[[#This Row],[menu_id]],Table2[#All],4,0)</f>
        <v>8537e1327cdb</v>
      </c>
      <c r="I1769">
        <f>VLOOKUP(Table14[[#This Row],[menu_id]],Table2[#All],5,0)</f>
        <v>4.5</v>
      </c>
      <c r="J1769">
        <f>VLOOKUP(Table14[[#This Row],[menu_id]],Table2[#All],6,0)</f>
        <v>10.1</v>
      </c>
      <c r="K1769" t="str">
        <f>VLOOKUP(Table14[[#This Row],[menu_id]],Table2[#All],7,0)</f>
        <v>lunch</v>
      </c>
      <c r="L1769" t="str">
        <f>VLOOKUP(Table14[[#This Row],[menu_id]],Table2[#All],8,0)</f>
        <v>Seattle</v>
      </c>
    </row>
    <row r="1770" spans="1:12" x14ac:dyDescent="0.35">
      <c r="A1770" t="s">
        <v>3544</v>
      </c>
      <c r="B1770" t="s">
        <v>23</v>
      </c>
      <c r="C1770" t="s">
        <v>9</v>
      </c>
      <c r="D1770" t="s">
        <v>3545</v>
      </c>
      <c r="E1770" t="b">
        <v>1</v>
      </c>
      <c r="F1770" s="24">
        <f>VLOOKUP(Table14[[#This Row],[menu_id]],Table2[#All],2,0)</f>
        <v>43558</v>
      </c>
      <c r="G1770" t="str">
        <f>VLOOKUP(Table14[[#This Row],[menu_id]],Table2[#All],3,0)</f>
        <v>eae2c55ae732</v>
      </c>
      <c r="H1770" t="str">
        <f>VLOOKUP(Table14[[#This Row],[menu_id]],Table2[#All],4,0)</f>
        <v>d79e3f439363</v>
      </c>
      <c r="I1770">
        <f>VLOOKUP(Table14[[#This Row],[menu_id]],Table2[#All],5,0)</f>
        <v>4.5</v>
      </c>
      <c r="J1770">
        <f>VLOOKUP(Table14[[#This Row],[menu_id]],Table2[#All],6,0)</f>
        <v>10.1</v>
      </c>
      <c r="K1770" t="str">
        <f>VLOOKUP(Table14[[#This Row],[menu_id]],Table2[#All],7,0)</f>
        <v>lunch</v>
      </c>
      <c r="L1770" t="str">
        <f>VLOOKUP(Table14[[#This Row],[menu_id]],Table2[#All],8,0)</f>
        <v>Seattle</v>
      </c>
    </row>
    <row r="1771" spans="1:12" x14ac:dyDescent="0.35">
      <c r="A1771" t="s">
        <v>3546</v>
      </c>
      <c r="B1771" t="s">
        <v>324</v>
      </c>
      <c r="C1771" t="s">
        <v>9</v>
      </c>
      <c r="D1771" t="s">
        <v>3547</v>
      </c>
      <c r="E1771" t="b">
        <v>1</v>
      </c>
      <c r="F1771" s="24">
        <f>VLOOKUP(Table14[[#This Row],[menu_id]],Table2[#All],2,0)</f>
        <v>43558</v>
      </c>
      <c r="G1771" t="str">
        <f>VLOOKUP(Table14[[#This Row],[menu_id]],Table2[#All],3,0)</f>
        <v>1028a38ad71e</v>
      </c>
      <c r="H1771" t="str">
        <f>VLOOKUP(Table14[[#This Row],[menu_id]],Table2[#All],4,0)</f>
        <v>7d8b8e0a0ebb</v>
      </c>
      <c r="I1771">
        <f>VLOOKUP(Table14[[#This Row],[menu_id]],Table2[#All],5,0)</f>
        <v>5.5</v>
      </c>
      <c r="J1771">
        <f>VLOOKUP(Table14[[#This Row],[menu_id]],Table2[#All],6,0)</f>
        <v>10.1</v>
      </c>
      <c r="K1771" t="str">
        <f>VLOOKUP(Table14[[#This Row],[menu_id]],Table2[#All],7,0)</f>
        <v>lunch</v>
      </c>
      <c r="L1771" t="str">
        <f>VLOOKUP(Table14[[#This Row],[menu_id]],Table2[#All],8,0)</f>
        <v>Seattle</v>
      </c>
    </row>
    <row r="1772" spans="1:12" x14ac:dyDescent="0.35">
      <c r="A1772" t="s">
        <v>3548</v>
      </c>
      <c r="B1772" t="s">
        <v>622</v>
      </c>
      <c r="C1772" t="s">
        <v>9</v>
      </c>
      <c r="D1772" t="s">
        <v>1256</v>
      </c>
      <c r="E1772" t="b">
        <v>1</v>
      </c>
      <c r="F1772" s="24">
        <f>VLOOKUP(Table14[[#This Row],[menu_id]],Table2[#All],2,0)</f>
        <v>43560</v>
      </c>
      <c r="G1772" t="str">
        <f>VLOOKUP(Table14[[#This Row],[menu_id]],Table2[#All],3,0)</f>
        <v>b1485a284c03</v>
      </c>
      <c r="H1772" t="str">
        <f>VLOOKUP(Table14[[#This Row],[menu_id]],Table2[#All],4,0)</f>
        <v>a2f9c9b9cf7a</v>
      </c>
      <c r="I1772">
        <f>VLOOKUP(Table14[[#This Row],[menu_id]],Table2[#All],5,0)</f>
        <v>6</v>
      </c>
      <c r="J1772">
        <f>VLOOKUP(Table14[[#This Row],[menu_id]],Table2[#All],6,0)</f>
        <v>11.5</v>
      </c>
      <c r="K1772" t="str">
        <f>VLOOKUP(Table14[[#This Row],[menu_id]],Table2[#All],7,0)</f>
        <v>lunch</v>
      </c>
      <c r="L1772" t="str">
        <f>VLOOKUP(Table14[[#This Row],[menu_id]],Table2[#All],8,0)</f>
        <v>Chicago</v>
      </c>
    </row>
    <row r="1773" spans="1:12" x14ac:dyDescent="0.35">
      <c r="A1773" t="s">
        <v>3549</v>
      </c>
      <c r="B1773" t="s">
        <v>241</v>
      </c>
      <c r="C1773" t="s">
        <v>9</v>
      </c>
      <c r="D1773" t="s">
        <v>3550</v>
      </c>
      <c r="E1773" t="b">
        <v>1</v>
      </c>
      <c r="F1773" s="24">
        <f>VLOOKUP(Table14[[#This Row],[menu_id]],Table2[#All],2,0)</f>
        <v>43559</v>
      </c>
      <c r="G1773" t="str">
        <f>VLOOKUP(Table14[[#This Row],[menu_id]],Table2[#All],3,0)</f>
        <v>bd6c55a7113c</v>
      </c>
      <c r="H1773" t="str">
        <f>VLOOKUP(Table14[[#This Row],[menu_id]],Table2[#All],4,0)</f>
        <v>32524ba7065d</v>
      </c>
      <c r="I1773">
        <f>VLOOKUP(Table14[[#This Row],[menu_id]],Table2[#All],5,0)</f>
        <v>5.7</v>
      </c>
      <c r="J1773">
        <f>VLOOKUP(Table14[[#This Row],[menu_id]],Table2[#All],6,0)</f>
        <v>10.1</v>
      </c>
      <c r="K1773" t="str">
        <f>VLOOKUP(Table14[[#This Row],[menu_id]],Table2[#All],7,0)</f>
        <v>lunch</v>
      </c>
      <c r="L1773" t="str">
        <f>VLOOKUP(Table14[[#This Row],[menu_id]],Table2[#All],8,0)</f>
        <v>Seattle</v>
      </c>
    </row>
    <row r="1774" spans="1:12" x14ac:dyDescent="0.35">
      <c r="A1774" t="s">
        <v>3551</v>
      </c>
      <c r="B1774" t="s">
        <v>286</v>
      </c>
      <c r="C1774" t="s">
        <v>9</v>
      </c>
      <c r="D1774" t="s">
        <v>3552</v>
      </c>
      <c r="E1774" t="b">
        <v>1</v>
      </c>
      <c r="F1774" s="24">
        <f>VLOOKUP(Table14[[#This Row],[menu_id]],Table2[#All],2,0)</f>
        <v>43557</v>
      </c>
      <c r="G1774" t="str">
        <f>VLOOKUP(Table14[[#This Row],[menu_id]],Table2[#All],3,0)</f>
        <v>0b0897e22802</v>
      </c>
      <c r="H1774" t="str">
        <f>VLOOKUP(Table14[[#This Row],[menu_id]],Table2[#All],4,0)</f>
        <v>a5a1955b27fc</v>
      </c>
      <c r="I1774">
        <f>VLOOKUP(Table14[[#This Row],[menu_id]],Table2[#All],5,0)</f>
        <v>5</v>
      </c>
      <c r="J1774">
        <f>VLOOKUP(Table14[[#This Row],[menu_id]],Table2[#All],6,0)</f>
        <v>11.5</v>
      </c>
      <c r="K1774" t="str">
        <f>VLOOKUP(Table14[[#This Row],[menu_id]],Table2[#All],7,0)</f>
        <v>lunch</v>
      </c>
      <c r="L1774" t="str">
        <f>VLOOKUP(Table14[[#This Row],[menu_id]],Table2[#All],8,0)</f>
        <v>Chicago</v>
      </c>
    </row>
    <row r="1775" spans="1:12" x14ac:dyDescent="0.35">
      <c r="A1775" t="s">
        <v>3553</v>
      </c>
      <c r="B1775" t="s">
        <v>199</v>
      </c>
      <c r="C1775" t="s">
        <v>9</v>
      </c>
      <c r="D1775" t="s">
        <v>3554</v>
      </c>
      <c r="E1775" t="b">
        <v>1</v>
      </c>
      <c r="F1775" s="24">
        <f>VLOOKUP(Table14[[#This Row],[menu_id]],Table2[#All],2,0)</f>
        <v>43558</v>
      </c>
      <c r="G1775" t="str">
        <f>VLOOKUP(Table14[[#This Row],[menu_id]],Table2[#All],3,0)</f>
        <v>8b77e4ce92ba</v>
      </c>
      <c r="H1775" t="str">
        <f>VLOOKUP(Table14[[#This Row],[menu_id]],Table2[#All],4,0)</f>
        <v>a969c477134f</v>
      </c>
      <c r="I1775">
        <f>VLOOKUP(Table14[[#This Row],[menu_id]],Table2[#All],5,0)</f>
        <v>11</v>
      </c>
      <c r="J1775">
        <f>VLOOKUP(Table14[[#This Row],[menu_id]],Table2[#All],6,0)</f>
        <v>11.5</v>
      </c>
      <c r="K1775" t="str">
        <f>VLOOKUP(Table14[[#This Row],[menu_id]],Table2[#All],7,0)</f>
        <v>lunch</v>
      </c>
      <c r="L1775" t="str">
        <f>VLOOKUP(Table14[[#This Row],[menu_id]],Table2[#All],8,0)</f>
        <v>Chicago</v>
      </c>
    </row>
    <row r="1776" spans="1:12" x14ac:dyDescent="0.35">
      <c r="A1776" t="s">
        <v>3555</v>
      </c>
      <c r="B1776" t="s">
        <v>139</v>
      </c>
      <c r="C1776" t="s">
        <v>9</v>
      </c>
      <c r="D1776" t="s">
        <v>1070</v>
      </c>
      <c r="E1776" t="b">
        <v>1</v>
      </c>
      <c r="F1776" s="24">
        <f>VLOOKUP(Table14[[#This Row],[menu_id]],Table2[#All],2,0)</f>
        <v>43556</v>
      </c>
      <c r="G1776" t="str">
        <f>VLOOKUP(Table14[[#This Row],[menu_id]],Table2[#All],3,0)</f>
        <v>9adf6d17e5a9</v>
      </c>
      <c r="H1776" t="str">
        <f>VLOOKUP(Table14[[#This Row],[menu_id]],Table2[#All],4,0)</f>
        <v>ad304fb4f951</v>
      </c>
      <c r="I1776">
        <f>VLOOKUP(Table14[[#This Row],[menu_id]],Table2[#All],5,0)</f>
        <v>6.25</v>
      </c>
      <c r="J1776">
        <f>VLOOKUP(Table14[[#This Row],[menu_id]],Table2[#All],6,0)</f>
        <v>10.1</v>
      </c>
      <c r="K1776" t="str">
        <f>VLOOKUP(Table14[[#This Row],[menu_id]],Table2[#All],7,0)</f>
        <v>lunch</v>
      </c>
      <c r="L1776" t="str">
        <f>VLOOKUP(Table14[[#This Row],[menu_id]],Table2[#All],8,0)</f>
        <v>Seattle</v>
      </c>
    </row>
    <row r="1777" spans="1:12" x14ac:dyDescent="0.35">
      <c r="A1777" t="s">
        <v>3556</v>
      </c>
      <c r="B1777" t="s">
        <v>785</v>
      </c>
      <c r="C1777" t="s">
        <v>9</v>
      </c>
      <c r="D1777" t="s">
        <v>3557</v>
      </c>
      <c r="E1777" t="b">
        <v>1</v>
      </c>
      <c r="F1777" s="24">
        <f>VLOOKUP(Table14[[#This Row],[menu_id]],Table2[#All],2,0)</f>
        <v>43563</v>
      </c>
      <c r="G1777" t="str">
        <f>VLOOKUP(Table14[[#This Row],[menu_id]],Table2[#All],3,0)</f>
        <v>7886a5687d38</v>
      </c>
      <c r="H1777" t="str">
        <f>VLOOKUP(Table14[[#This Row],[menu_id]],Table2[#All],4,0)</f>
        <v>a6a0b4defcd6</v>
      </c>
      <c r="I1777">
        <f>VLOOKUP(Table14[[#This Row],[menu_id]],Table2[#All],5,0)</f>
        <v>5.9</v>
      </c>
      <c r="J1777">
        <f>VLOOKUP(Table14[[#This Row],[menu_id]],Table2[#All],6,0)</f>
        <v>10.1</v>
      </c>
      <c r="K1777" t="str">
        <f>VLOOKUP(Table14[[#This Row],[menu_id]],Table2[#All],7,0)</f>
        <v>lunch</v>
      </c>
      <c r="L1777" t="str">
        <f>VLOOKUP(Table14[[#This Row],[menu_id]],Table2[#All],8,0)</f>
        <v>Seattle</v>
      </c>
    </row>
    <row r="1778" spans="1:12" x14ac:dyDescent="0.35">
      <c r="A1778" t="s">
        <v>3558</v>
      </c>
      <c r="B1778" t="s">
        <v>508</v>
      </c>
      <c r="C1778" t="s">
        <v>9</v>
      </c>
      <c r="D1778" t="s">
        <v>3326</v>
      </c>
      <c r="E1778" t="b">
        <v>1</v>
      </c>
      <c r="F1778" s="24">
        <f>VLOOKUP(Table14[[#This Row],[menu_id]],Table2[#All],2,0)</f>
        <v>43557</v>
      </c>
      <c r="G1778" t="str">
        <f>VLOOKUP(Table14[[#This Row],[menu_id]],Table2[#All],3,0)</f>
        <v>adcb80ca9872</v>
      </c>
      <c r="H1778" t="str">
        <f>VLOOKUP(Table14[[#This Row],[menu_id]],Table2[#All],4,0)</f>
        <v>7d8b8e0a0ebb</v>
      </c>
      <c r="I1778">
        <f>VLOOKUP(Table14[[#This Row],[menu_id]],Table2[#All],5,0)</f>
        <v>5.5</v>
      </c>
      <c r="J1778">
        <f>VLOOKUP(Table14[[#This Row],[menu_id]],Table2[#All],6,0)</f>
        <v>10.1</v>
      </c>
      <c r="K1778" t="str">
        <f>VLOOKUP(Table14[[#This Row],[menu_id]],Table2[#All],7,0)</f>
        <v>lunch</v>
      </c>
      <c r="L1778" t="str">
        <f>VLOOKUP(Table14[[#This Row],[menu_id]],Table2[#All],8,0)</f>
        <v>Seattle</v>
      </c>
    </row>
    <row r="1779" spans="1:12" x14ac:dyDescent="0.35">
      <c r="A1779" t="s">
        <v>3559</v>
      </c>
      <c r="B1779" t="s">
        <v>351</v>
      </c>
      <c r="C1779" t="s">
        <v>9</v>
      </c>
      <c r="D1779" t="s">
        <v>3560</v>
      </c>
      <c r="E1779" t="b">
        <v>1</v>
      </c>
      <c r="F1779" s="24">
        <f>VLOOKUP(Table14[[#This Row],[menu_id]],Table2[#All],2,0)</f>
        <v>43558</v>
      </c>
      <c r="G1779" t="str">
        <f>VLOOKUP(Table14[[#This Row],[menu_id]],Table2[#All],3,0)</f>
        <v>68077af5e4f1</v>
      </c>
      <c r="H1779" t="str">
        <f>VLOOKUP(Table14[[#This Row],[menu_id]],Table2[#All],4,0)</f>
        <v>33da060b427a</v>
      </c>
      <c r="I1779">
        <f>VLOOKUP(Table14[[#This Row],[menu_id]],Table2[#All],5,0)</f>
        <v>5.75</v>
      </c>
      <c r="J1779">
        <f>VLOOKUP(Table14[[#This Row],[menu_id]],Table2[#All],6,0)</f>
        <v>10.1</v>
      </c>
      <c r="K1779" t="str">
        <f>VLOOKUP(Table14[[#This Row],[menu_id]],Table2[#All],7,0)</f>
        <v>lunch</v>
      </c>
      <c r="L1779" t="str">
        <f>VLOOKUP(Table14[[#This Row],[menu_id]],Table2[#All],8,0)</f>
        <v>Seattle</v>
      </c>
    </row>
    <row r="1780" spans="1:12" x14ac:dyDescent="0.35">
      <c r="A1780" t="s">
        <v>3561</v>
      </c>
      <c r="B1780" t="s">
        <v>76</v>
      </c>
      <c r="C1780" t="s">
        <v>9</v>
      </c>
      <c r="D1780" t="s">
        <v>3562</v>
      </c>
      <c r="E1780" t="b">
        <v>1</v>
      </c>
      <c r="F1780" s="24">
        <f>VLOOKUP(Table14[[#This Row],[menu_id]],Table2[#All],2,0)</f>
        <v>43558</v>
      </c>
      <c r="G1780" t="str">
        <f>VLOOKUP(Table14[[#This Row],[menu_id]],Table2[#All],3,0)</f>
        <v>32432515b0ad</v>
      </c>
      <c r="H1780" t="str">
        <f>VLOOKUP(Table14[[#This Row],[menu_id]],Table2[#All],4,0)</f>
        <v>1fda2070304d</v>
      </c>
      <c r="I1780">
        <f>VLOOKUP(Table14[[#This Row],[menu_id]],Table2[#All],5,0)</f>
        <v>5.5</v>
      </c>
      <c r="J1780">
        <f>VLOOKUP(Table14[[#This Row],[menu_id]],Table2[#All],6,0)</f>
        <v>10.1</v>
      </c>
      <c r="K1780" t="str">
        <f>VLOOKUP(Table14[[#This Row],[menu_id]],Table2[#All],7,0)</f>
        <v>lunch</v>
      </c>
      <c r="L1780" t="str">
        <f>VLOOKUP(Table14[[#This Row],[menu_id]],Table2[#All],8,0)</f>
        <v>Seattle</v>
      </c>
    </row>
    <row r="1781" spans="1:12" x14ac:dyDescent="0.35">
      <c r="A1781" t="s">
        <v>3563</v>
      </c>
      <c r="B1781" t="s">
        <v>8</v>
      </c>
      <c r="C1781" t="s">
        <v>9</v>
      </c>
      <c r="D1781" t="s">
        <v>3564</v>
      </c>
      <c r="E1781" t="b">
        <v>1</v>
      </c>
      <c r="F1781" s="24">
        <f>VLOOKUP(Table14[[#This Row],[menu_id]],Table2[#All],2,0)</f>
        <v>43566</v>
      </c>
      <c r="G1781" t="str">
        <f>VLOOKUP(Table14[[#This Row],[menu_id]],Table2[#All],3,0)</f>
        <v>e40c412711c8</v>
      </c>
      <c r="H1781" t="str">
        <f>VLOOKUP(Table14[[#This Row],[menu_id]],Table2[#All],4,0)</f>
        <v>af725ef93704</v>
      </c>
      <c r="I1781">
        <f>VLOOKUP(Table14[[#This Row],[menu_id]],Table2[#All],5,0)</f>
        <v>5.5</v>
      </c>
      <c r="J1781">
        <f>VLOOKUP(Table14[[#This Row],[menu_id]],Table2[#All],6,0)</f>
        <v>10.1</v>
      </c>
      <c r="K1781" t="str">
        <f>VLOOKUP(Table14[[#This Row],[menu_id]],Table2[#All],7,0)</f>
        <v>lunch</v>
      </c>
      <c r="L1781" t="str">
        <f>VLOOKUP(Table14[[#This Row],[menu_id]],Table2[#All],8,0)</f>
        <v>Seattle</v>
      </c>
    </row>
    <row r="1782" spans="1:12" x14ac:dyDescent="0.35">
      <c r="A1782" t="s">
        <v>3565</v>
      </c>
      <c r="B1782" t="s">
        <v>785</v>
      </c>
      <c r="C1782" t="s">
        <v>9</v>
      </c>
      <c r="D1782" t="s">
        <v>3566</v>
      </c>
      <c r="E1782" t="b">
        <v>1</v>
      </c>
      <c r="F1782" s="24">
        <f>VLOOKUP(Table14[[#This Row],[menu_id]],Table2[#All],2,0)</f>
        <v>43563</v>
      </c>
      <c r="G1782" t="str">
        <f>VLOOKUP(Table14[[#This Row],[menu_id]],Table2[#All],3,0)</f>
        <v>7886a5687d38</v>
      </c>
      <c r="H1782" t="str">
        <f>VLOOKUP(Table14[[#This Row],[menu_id]],Table2[#All],4,0)</f>
        <v>a6a0b4defcd6</v>
      </c>
      <c r="I1782">
        <f>VLOOKUP(Table14[[#This Row],[menu_id]],Table2[#All],5,0)</f>
        <v>5.9</v>
      </c>
      <c r="J1782">
        <f>VLOOKUP(Table14[[#This Row],[menu_id]],Table2[#All],6,0)</f>
        <v>10.1</v>
      </c>
      <c r="K1782" t="str">
        <f>VLOOKUP(Table14[[#This Row],[menu_id]],Table2[#All],7,0)</f>
        <v>lunch</v>
      </c>
      <c r="L1782" t="str">
        <f>VLOOKUP(Table14[[#This Row],[menu_id]],Table2[#All],8,0)</f>
        <v>Seattle</v>
      </c>
    </row>
    <row r="1783" spans="1:12" x14ac:dyDescent="0.35">
      <c r="A1783" t="s">
        <v>3567</v>
      </c>
      <c r="B1783" t="s">
        <v>378</v>
      </c>
      <c r="C1783" t="s">
        <v>9</v>
      </c>
      <c r="D1783" t="s">
        <v>3568</v>
      </c>
      <c r="E1783" t="b">
        <v>1</v>
      </c>
      <c r="F1783" s="24">
        <f>VLOOKUP(Table14[[#This Row],[menu_id]],Table2[#All],2,0)</f>
        <v>43565</v>
      </c>
      <c r="G1783" t="str">
        <f>VLOOKUP(Table14[[#This Row],[menu_id]],Table2[#All],3,0)</f>
        <v>bc848b8373be</v>
      </c>
      <c r="H1783" t="str">
        <f>VLOOKUP(Table14[[#This Row],[menu_id]],Table2[#All],4,0)</f>
        <v>a7d17284ed4d</v>
      </c>
      <c r="I1783">
        <f>VLOOKUP(Table14[[#This Row],[menu_id]],Table2[#All],5,0)</f>
        <v>4.3</v>
      </c>
      <c r="J1783">
        <f>VLOOKUP(Table14[[#This Row],[menu_id]],Table2[#All],6,0)</f>
        <v>11.5</v>
      </c>
      <c r="K1783" t="str">
        <f>VLOOKUP(Table14[[#This Row],[menu_id]],Table2[#All],7,0)</f>
        <v>lunch</v>
      </c>
      <c r="L1783" t="str">
        <f>VLOOKUP(Table14[[#This Row],[menu_id]],Table2[#All],8,0)</f>
        <v>Chicago</v>
      </c>
    </row>
    <row r="1784" spans="1:12" x14ac:dyDescent="0.35">
      <c r="A1784" t="s">
        <v>3569</v>
      </c>
      <c r="B1784" t="s">
        <v>43</v>
      </c>
      <c r="C1784" t="s">
        <v>9</v>
      </c>
      <c r="D1784" t="s">
        <v>1280</v>
      </c>
      <c r="E1784" t="b">
        <v>1</v>
      </c>
      <c r="F1784" s="24">
        <f>VLOOKUP(Table14[[#This Row],[menu_id]],Table2[#All],2,0)</f>
        <v>43556</v>
      </c>
      <c r="G1784" t="str">
        <f>VLOOKUP(Table14[[#This Row],[menu_id]],Table2[#All],3,0)</f>
        <v>e768f704c6ae</v>
      </c>
      <c r="H1784" t="str">
        <f>VLOOKUP(Table14[[#This Row],[menu_id]],Table2[#All],4,0)</f>
        <v>340fb85a346c</v>
      </c>
      <c r="I1784">
        <f>VLOOKUP(Table14[[#This Row],[menu_id]],Table2[#All],5,0)</f>
        <v>5.8</v>
      </c>
      <c r="J1784">
        <f>VLOOKUP(Table14[[#This Row],[menu_id]],Table2[#All],6,0)</f>
        <v>10.1</v>
      </c>
      <c r="K1784" t="str">
        <f>VLOOKUP(Table14[[#This Row],[menu_id]],Table2[#All],7,0)</f>
        <v>lunch</v>
      </c>
      <c r="L1784" t="str">
        <f>VLOOKUP(Table14[[#This Row],[menu_id]],Table2[#All],8,0)</f>
        <v>Seattle</v>
      </c>
    </row>
    <row r="1785" spans="1:12" x14ac:dyDescent="0.35">
      <c r="A1785" t="s">
        <v>3570</v>
      </c>
      <c r="B1785" t="s">
        <v>43</v>
      </c>
      <c r="C1785" t="s">
        <v>9</v>
      </c>
      <c r="D1785" t="s">
        <v>3571</v>
      </c>
      <c r="E1785" t="b">
        <v>1</v>
      </c>
      <c r="F1785" s="24">
        <f>VLOOKUP(Table14[[#This Row],[menu_id]],Table2[#All],2,0)</f>
        <v>43556</v>
      </c>
      <c r="G1785" t="str">
        <f>VLOOKUP(Table14[[#This Row],[menu_id]],Table2[#All],3,0)</f>
        <v>e768f704c6ae</v>
      </c>
      <c r="H1785" t="str">
        <f>VLOOKUP(Table14[[#This Row],[menu_id]],Table2[#All],4,0)</f>
        <v>340fb85a346c</v>
      </c>
      <c r="I1785">
        <f>VLOOKUP(Table14[[#This Row],[menu_id]],Table2[#All],5,0)</f>
        <v>5.8</v>
      </c>
      <c r="J1785">
        <f>VLOOKUP(Table14[[#This Row],[menu_id]],Table2[#All],6,0)</f>
        <v>10.1</v>
      </c>
      <c r="K1785" t="str">
        <f>VLOOKUP(Table14[[#This Row],[menu_id]],Table2[#All],7,0)</f>
        <v>lunch</v>
      </c>
      <c r="L1785" t="str">
        <f>VLOOKUP(Table14[[#This Row],[menu_id]],Table2[#All],8,0)</f>
        <v>Seattle</v>
      </c>
    </row>
    <row r="1786" spans="1:12" x14ac:dyDescent="0.35">
      <c r="A1786" t="s">
        <v>3572</v>
      </c>
      <c r="B1786" t="s">
        <v>330</v>
      </c>
      <c r="C1786" t="s">
        <v>9</v>
      </c>
      <c r="D1786" t="s">
        <v>3573</v>
      </c>
      <c r="E1786" t="b">
        <v>1</v>
      </c>
      <c r="F1786" s="24">
        <f>VLOOKUP(Table14[[#This Row],[menu_id]],Table2[#All],2,0)</f>
        <v>43559</v>
      </c>
      <c r="G1786" t="str">
        <f>VLOOKUP(Table14[[#This Row],[menu_id]],Table2[#All],3,0)</f>
        <v>10aee25b350a</v>
      </c>
      <c r="H1786" t="str">
        <f>VLOOKUP(Table14[[#This Row],[menu_id]],Table2[#All],4,0)</f>
        <v>7931e2eb8ace</v>
      </c>
      <c r="I1786">
        <f>VLOOKUP(Table14[[#This Row],[menu_id]],Table2[#All],5,0)</f>
        <v>4.5</v>
      </c>
      <c r="J1786">
        <f>VLOOKUP(Table14[[#This Row],[menu_id]],Table2[#All],6,0)</f>
        <v>11.5</v>
      </c>
      <c r="K1786" t="str">
        <f>VLOOKUP(Table14[[#This Row],[menu_id]],Table2[#All],7,0)</f>
        <v>lunch</v>
      </c>
      <c r="L1786" t="str">
        <f>VLOOKUP(Table14[[#This Row],[menu_id]],Table2[#All],8,0)</f>
        <v>Chicago</v>
      </c>
    </row>
    <row r="1787" spans="1:12" x14ac:dyDescent="0.35">
      <c r="A1787" t="s">
        <v>3574</v>
      </c>
      <c r="B1787" t="s">
        <v>139</v>
      </c>
      <c r="C1787" t="s">
        <v>9</v>
      </c>
      <c r="D1787" t="s">
        <v>3575</v>
      </c>
      <c r="E1787" t="b">
        <v>1</v>
      </c>
      <c r="F1787" s="24">
        <f>VLOOKUP(Table14[[#This Row],[menu_id]],Table2[#All],2,0)</f>
        <v>43556</v>
      </c>
      <c r="G1787" t="str">
        <f>VLOOKUP(Table14[[#This Row],[menu_id]],Table2[#All],3,0)</f>
        <v>9adf6d17e5a9</v>
      </c>
      <c r="H1787" t="str">
        <f>VLOOKUP(Table14[[#This Row],[menu_id]],Table2[#All],4,0)</f>
        <v>ad304fb4f951</v>
      </c>
      <c r="I1787">
        <f>VLOOKUP(Table14[[#This Row],[menu_id]],Table2[#All],5,0)</f>
        <v>6.25</v>
      </c>
      <c r="J1787">
        <f>VLOOKUP(Table14[[#This Row],[menu_id]],Table2[#All],6,0)</f>
        <v>10.1</v>
      </c>
      <c r="K1787" t="str">
        <f>VLOOKUP(Table14[[#This Row],[menu_id]],Table2[#All],7,0)</f>
        <v>lunch</v>
      </c>
      <c r="L1787" t="str">
        <f>VLOOKUP(Table14[[#This Row],[menu_id]],Table2[#All],8,0)</f>
        <v>Seattle</v>
      </c>
    </row>
    <row r="1788" spans="1:12" x14ac:dyDescent="0.35">
      <c r="A1788" t="s">
        <v>3576</v>
      </c>
      <c r="B1788" t="s">
        <v>638</v>
      </c>
      <c r="C1788" t="s">
        <v>9</v>
      </c>
      <c r="D1788" t="s">
        <v>1833</v>
      </c>
      <c r="E1788" t="b">
        <v>1</v>
      </c>
      <c r="F1788" s="24">
        <f>VLOOKUP(Table14[[#This Row],[menu_id]],Table2[#All],2,0)</f>
        <v>43565</v>
      </c>
      <c r="G1788" t="str">
        <f>VLOOKUP(Table14[[#This Row],[menu_id]],Table2[#All],3,0)</f>
        <v>9d63c5eb50e5</v>
      </c>
      <c r="H1788" t="str">
        <f>VLOOKUP(Table14[[#This Row],[menu_id]],Table2[#All],4,0)</f>
        <v>43158d9bc4b2</v>
      </c>
      <c r="I1788">
        <f>VLOOKUP(Table14[[#This Row],[menu_id]],Table2[#All],5,0)</f>
        <v>5.15</v>
      </c>
      <c r="J1788">
        <f>VLOOKUP(Table14[[#This Row],[menu_id]],Table2[#All],6,0)</f>
        <v>11.5</v>
      </c>
      <c r="K1788" t="str">
        <f>VLOOKUP(Table14[[#This Row],[menu_id]],Table2[#All],7,0)</f>
        <v>lunch</v>
      </c>
      <c r="L1788" t="str">
        <f>VLOOKUP(Table14[[#This Row],[menu_id]],Table2[#All],8,0)</f>
        <v>Chicago</v>
      </c>
    </row>
    <row r="1789" spans="1:12" x14ac:dyDescent="0.35">
      <c r="A1789" t="s">
        <v>3577</v>
      </c>
      <c r="B1789" t="s">
        <v>199</v>
      </c>
      <c r="C1789" t="s">
        <v>9</v>
      </c>
      <c r="D1789" t="s">
        <v>3578</v>
      </c>
      <c r="E1789" t="b">
        <v>0</v>
      </c>
      <c r="F1789" s="24">
        <f>VLOOKUP(Table14[[#This Row],[menu_id]],Table2[#All],2,0)</f>
        <v>43558</v>
      </c>
      <c r="G1789" t="str">
        <f>VLOOKUP(Table14[[#This Row],[menu_id]],Table2[#All],3,0)</f>
        <v>8b77e4ce92ba</v>
      </c>
      <c r="H1789" t="str">
        <f>VLOOKUP(Table14[[#This Row],[menu_id]],Table2[#All],4,0)</f>
        <v>a969c477134f</v>
      </c>
      <c r="I1789">
        <f>VLOOKUP(Table14[[#This Row],[menu_id]],Table2[#All],5,0)</f>
        <v>11</v>
      </c>
      <c r="J1789">
        <f>VLOOKUP(Table14[[#This Row],[menu_id]],Table2[#All],6,0)</f>
        <v>11.5</v>
      </c>
      <c r="K1789" t="str">
        <f>VLOOKUP(Table14[[#This Row],[menu_id]],Table2[#All],7,0)</f>
        <v>lunch</v>
      </c>
      <c r="L1789" t="str">
        <f>VLOOKUP(Table14[[#This Row],[menu_id]],Table2[#All],8,0)</f>
        <v>Chicago</v>
      </c>
    </row>
    <row r="1790" spans="1:12" x14ac:dyDescent="0.35">
      <c r="A1790" t="s">
        <v>3579</v>
      </c>
      <c r="B1790" t="s">
        <v>43</v>
      </c>
      <c r="C1790" t="s">
        <v>9</v>
      </c>
      <c r="D1790" t="s">
        <v>3580</v>
      </c>
      <c r="E1790" t="b">
        <v>1</v>
      </c>
      <c r="F1790" s="24">
        <f>VLOOKUP(Table14[[#This Row],[menu_id]],Table2[#All],2,0)</f>
        <v>43556</v>
      </c>
      <c r="G1790" t="str">
        <f>VLOOKUP(Table14[[#This Row],[menu_id]],Table2[#All],3,0)</f>
        <v>e768f704c6ae</v>
      </c>
      <c r="H1790" t="str">
        <f>VLOOKUP(Table14[[#This Row],[menu_id]],Table2[#All],4,0)</f>
        <v>340fb85a346c</v>
      </c>
      <c r="I1790">
        <f>VLOOKUP(Table14[[#This Row],[menu_id]],Table2[#All],5,0)</f>
        <v>5.8</v>
      </c>
      <c r="J1790">
        <f>VLOOKUP(Table14[[#This Row],[menu_id]],Table2[#All],6,0)</f>
        <v>10.1</v>
      </c>
      <c r="K1790" t="str">
        <f>VLOOKUP(Table14[[#This Row],[menu_id]],Table2[#All],7,0)</f>
        <v>lunch</v>
      </c>
      <c r="L1790" t="str">
        <f>VLOOKUP(Table14[[#This Row],[menu_id]],Table2[#All],8,0)</f>
        <v>Seattle</v>
      </c>
    </row>
    <row r="1791" spans="1:12" x14ac:dyDescent="0.35">
      <c r="A1791" t="s">
        <v>3581</v>
      </c>
      <c r="B1791" t="s">
        <v>346</v>
      </c>
      <c r="C1791" t="s">
        <v>9</v>
      </c>
      <c r="D1791" t="s">
        <v>252</v>
      </c>
      <c r="E1791" t="b">
        <v>1</v>
      </c>
      <c r="F1791" s="24">
        <f>VLOOKUP(Table14[[#This Row],[menu_id]],Table2[#All],2,0)</f>
        <v>43564</v>
      </c>
      <c r="G1791" t="str">
        <f>VLOOKUP(Table14[[#This Row],[menu_id]],Table2[#All],3,0)</f>
        <v>e310c04649e0</v>
      </c>
      <c r="H1791" t="str">
        <f>VLOOKUP(Table14[[#This Row],[menu_id]],Table2[#All],4,0)</f>
        <v>340fb85a346c</v>
      </c>
      <c r="I1791">
        <f>VLOOKUP(Table14[[#This Row],[menu_id]],Table2[#All],5,0)</f>
        <v>5.8</v>
      </c>
      <c r="J1791">
        <f>VLOOKUP(Table14[[#This Row],[menu_id]],Table2[#All],6,0)</f>
        <v>10.1</v>
      </c>
      <c r="K1791" t="str">
        <f>VLOOKUP(Table14[[#This Row],[menu_id]],Table2[#All],7,0)</f>
        <v>lunch</v>
      </c>
      <c r="L1791" t="str">
        <f>VLOOKUP(Table14[[#This Row],[menu_id]],Table2[#All],8,0)</f>
        <v>Seattle</v>
      </c>
    </row>
    <row r="1792" spans="1:12" x14ac:dyDescent="0.35">
      <c r="A1792" t="s">
        <v>3582</v>
      </c>
      <c r="B1792" t="s">
        <v>20</v>
      </c>
      <c r="C1792" t="s">
        <v>9</v>
      </c>
      <c r="D1792" t="s">
        <v>3583</v>
      </c>
      <c r="E1792" t="b">
        <v>1</v>
      </c>
      <c r="F1792" s="24">
        <f>VLOOKUP(Table14[[#This Row],[menu_id]],Table2[#All],2,0)</f>
        <v>43557</v>
      </c>
      <c r="G1792" t="str">
        <f>VLOOKUP(Table14[[#This Row],[menu_id]],Table2[#All],3,0)</f>
        <v>59c228acd21f</v>
      </c>
      <c r="H1792" t="str">
        <f>VLOOKUP(Table14[[#This Row],[menu_id]],Table2[#All],4,0)</f>
        <v>ffcff44b013c</v>
      </c>
      <c r="I1792">
        <f>VLOOKUP(Table14[[#This Row],[menu_id]],Table2[#All],5,0)</f>
        <v>5.25</v>
      </c>
      <c r="J1792">
        <f>VLOOKUP(Table14[[#This Row],[menu_id]],Table2[#All],6,0)</f>
        <v>10.1</v>
      </c>
      <c r="K1792" t="str">
        <f>VLOOKUP(Table14[[#This Row],[menu_id]],Table2[#All],7,0)</f>
        <v>lunch</v>
      </c>
      <c r="L1792" t="str">
        <f>VLOOKUP(Table14[[#This Row],[menu_id]],Table2[#All],8,0)</f>
        <v>Seattle</v>
      </c>
    </row>
    <row r="1793" spans="1:12" x14ac:dyDescent="0.35">
      <c r="A1793" t="s">
        <v>3584</v>
      </c>
      <c r="B1793" t="s">
        <v>86</v>
      </c>
      <c r="C1793" t="s">
        <v>9</v>
      </c>
      <c r="D1793" t="s">
        <v>3585</v>
      </c>
      <c r="E1793" t="b">
        <v>1</v>
      </c>
      <c r="F1793" s="24">
        <f>VLOOKUP(Table14[[#This Row],[menu_id]],Table2[#All],2,0)</f>
        <v>43560</v>
      </c>
      <c r="G1793" t="str">
        <f>VLOOKUP(Table14[[#This Row],[menu_id]],Table2[#All],3,0)</f>
        <v>1def3455f809</v>
      </c>
      <c r="H1793" t="str">
        <f>VLOOKUP(Table14[[#This Row],[menu_id]],Table2[#All],4,0)</f>
        <v>2a11908c23df</v>
      </c>
      <c r="I1793">
        <f>VLOOKUP(Table14[[#This Row],[menu_id]],Table2[#All],5,0)</f>
        <v>6</v>
      </c>
      <c r="J1793">
        <f>VLOOKUP(Table14[[#This Row],[menu_id]],Table2[#All],6,0)</f>
        <v>10.1</v>
      </c>
      <c r="K1793" t="str">
        <f>VLOOKUP(Table14[[#This Row],[menu_id]],Table2[#All],7,0)</f>
        <v>lunch</v>
      </c>
      <c r="L1793" t="str">
        <f>VLOOKUP(Table14[[#This Row],[menu_id]],Table2[#All],8,0)</f>
        <v>Seattle</v>
      </c>
    </row>
    <row r="1794" spans="1:12" x14ac:dyDescent="0.35">
      <c r="A1794" t="s">
        <v>3586</v>
      </c>
      <c r="B1794" t="s">
        <v>72</v>
      </c>
      <c r="C1794" t="s">
        <v>9</v>
      </c>
      <c r="D1794" t="s">
        <v>632</v>
      </c>
      <c r="E1794" t="b">
        <v>1</v>
      </c>
      <c r="F1794" s="24">
        <f>VLOOKUP(Table14[[#This Row],[menu_id]],Table2[#All],2,0)</f>
        <v>43564</v>
      </c>
      <c r="G1794" t="str">
        <f>VLOOKUP(Table14[[#This Row],[menu_id]],Table2[#All],3,0)</f>
        <v>ee2605cecdb2</v>
      </c>
      <c r="H1794" t="str">
        <f>VLOOKUP(Table14[[#This Row],[menu_id]],Table2[#All],4,0)</f>
        <v>76e224451ab7</v>
      </c>
      <c r="I1794">
        <f>VLOOKUP(Table14[[#This Row],[menu_id]],Table2[#All],5,0)</f>
        <v>5.5</v>
      </c>
      <c r="J1794">
        <f>VLOOKUP(Table14[[#This Row],[menu_id]],Table2[#All],6,0)</f>
        <v>10.1</v>
      </c>
      <c r="K1794" t="str">
        <f>VLOOKUP(Table14[[#This Row],[menu_id]],Table2[#All],7,0)</f>
        <v>lunch</v>
      </c>
      <c r="L1794" t="str">
        <f>VLOOKUP(Table14[[#This Row],[menu_id]],Table2[#All],8,0)</f>
        <v>Seattle</v>
      </c>
    </row>
    <row r="1795" spans="1:12" x14ac:dyDescent="0.35">
      <c r="A1795" t="s">
        <v>3587</v>
      </c>
      <c r="B1795" t="s">
        <v>892</v>
      </c>
      <c r="C1795" t="s">
        <v>9</v>
      </c>
      <c r="D1795" t="s">
        <v>3588</v>
      </c>
      <c r="E1795" t="b">
        <v>1</v>
      </c>
      <c r="F1795" s="24">
        <f>VLOOKUP(Table14[[#This Row],[menu_id]],Table2[#All],2,0)</f>
        <v>43558</v>
      </c>
      <c r="G1795" t="str">
        <f>VLOOKUP(Table14[[#This Row],[menu_id]],Table2[#All],3,0)</f>
        <v>fe39833dec47</v>
      </c>
      <c r="H1795" t="str">
        <f>VLOOKUP(Table14[[#This Row],[menu_id]],Table2[#All],4,0)</f>
        <v>9b76fd08aabf</v>
      </c>
      <c r="I1795">
        <f>VLOOKUP(Table14[[#This Row],[menu_id]],Table2[#All],5,0)</f>
        <v>6.64</v>
      </c>
      <c r="J1795">
        <f>VLOOKUP(Table14[[#This Row],[menu_id]],Table2[#All],6,0)</f>
        <v>11.5</v>
      </c>
      <c r="K1795" t="str">
        <f>VLOOKUP(Table14[[#This Row],[menu_id]],Table2[#All],7,0)</f>
        <v>lunch</v>
      </c>
      <c r="L1795" t="str">
        <f>VLOOKUP(Table14[[#This Row],[menu_id]],Table2[#All],8,0)</f>
        <v>Chicago</v>
      </c>
    </row>
    <row r="1796" spans="1:12" x14ac:dyDescent="0.35">
      <c r="A1796" t="s">
        <v>3589</v>
      </c>
      <c r="B1796" t="s">
        <v>169</v>
      </c>
      <c r="C1796" t="s">
        <v>9</v>
      </c>
      <c r="D1796" t="s">
        <v>1780</v>
      </c>
      <c r="E1796" t="b">
        <v>1</v>
      </c>
      <c r="F1796" s="24">
        <f>VLOOKUP(Table14[[#This Row],[menu_id]],Table2[#All],2,0)</f>
        <v>43558</v>
      </c>
      <c r="G1796" t="str">
        <f>VLOOKUP(Table14[[#This Row],[menu_id]],Table2[#All],3,0)</f>
        <v>23a0e7fa78c4</v>
      </c>
      <c r="H1796" t="str">
        <f>VLOOKUP(Table14[[#This Row],[menu_id]],Table2[#All],4,0)</f>
        <v>d8487b4ed428</v>
      </c>
      <c r="I1796">
        <f>VLOOKUP(Table14[[#This Row],[menu_id]],Table2[#All],5,0)</f>
        <v>5.9</v>
      </c>
      <c r="J1796">
        <f>VLOOKUP(Table14[[#This Row],[menu_id]],Table2[#All],6,0)</f>
        <v>11.5</v>
      </c>
      <c r="K1796" t="str">
        <f>VLOOKUP(Table14[[#This Row],[menu_id]],Table2[#All],7,0)</f>
        <v>lunch</v>
      </c>
      <c r="L1796" t="str">
        <f>VLOOKUP(Table14[[#This Row],[menu_id]],Table2[#All],8,0)</f>
        <v>Chicago</v>
      </c>
    </row>
    <row r="1797" spans="1:12" x14ac:dyDescent="0.35">
      <c r="A1797" t="s">
        <v>3590</v>
      </c>
      <c r="B1797" t="s">
        <v>486</v>
      </c>
      <c r="C1797" t="s">
        <v>9</v>
      </c>
      <c r="D1797" t="s">
        <v>3591</v>
      </c>
      <c r="E1797" t="b">
        <v>1</v>
      </c>
      <c r="F1797" s="24">
        <f>VLOOKUP(Table14[[#This Row],[menu_id]],Table2[#All],2,0)</f>
        <v>43567</v>
      </c>
      <c r="G1797" t="str">
        <f>VLOOKUP(Table14[[#This Row],[menu_id]],Table2[#All],3,0)</f>
        <v>3494eefb1729</v>
      </c>
      <c r="H1797" t="str">
        <f>VLOOKUP(Table14[[#This Row],[menu_id]],Table2[#All],4,0)</f>
        <v>7342b9fc3434</v>
      </c>
      <c r="I1797">
        <f>VLOOKUP(Table14[[#This Row],[menu_id]],Table2[#All],5,0)</f>
        <v>4.5</v>
      </c>
      <c r="J1797">
        <f>VLOOKUP(Table14[[#This Row],[menu_id]],Table2[#All],6,0)</f>
        <v>11.5</v>
      </c>
      <c r="K1797" t="str">
        <f>VLOOKUP(Table14[[#This Row],[menu_id]],Table2[#All],7,0)</f>
        <v>lunch</v>
      </c>
      <c r="L1797" t="str">
        <f>VLOOKUP(Table14[[#This Row],[menu_id]],Table2[#All],8,0)</f>
        <v>Chicago</v>
      </c>
    </row>
    <row r="1798" spans="1:12" x14ac:dyDescent="0.35">
      <c r="A1798" t="s">
        <v>3592</v>
      </c>
      <c r="B1798" t="s">
        <v>483</v>
      </c>
      <c r="C1798" t="s">
        <v>9</v>
      </c>
      <c r="D1798" t="s">
        <v>1540</v>
      </c>
      <c r="E1798" t="b">
        <v>1</v>
      </c>
      <c r="F1798" s="24">
        <f>VLOOKUP(Table14[[#This Row],[menu_id]],Table2[#All],2,0)</f>
        <v>43560</v>
      </c>
      <c r="G1798" t="str">
        <f>VLOOKUP(Table14[[#This Row],[menu_id]],Table2[#All],3,0)</f>
        <v>e076e189d42a</v>
      </c>
      <c r="H1798" t="str">
        <f>VLOOKUP(Table14[[#This Row],[menu_id]],Table2[#All],4,0)</f>
        <v>afa55d0e0004</v>
      </c>
      <c r="I1798">
        <f>VLOOKUP(Table14[[#This Row],[menu_id]],Table2[#All],5,0)</f>
        <v>6.75</v>
      </c>
      <c r="J1798">
        <f>VLOOKUP(Table14[[#This Row],[menu_id]],Table2[#All],6,0)</f>
        <v>11.5</v>
      </c>
      <c r="K1798" t="str">
        <f>VLOOKUP(Table14[[#This Row],[menu_id]],Table2[#All],7,0)</f>
        <v>lunch</v>
      </c>
      <c r="L1798" t="str">
        <f>VLOOKUP(Table14[[#This Row],[menu_id]],Table2[#All],8,0)</f>
        <v>Chicago</v>
      </c>
    </row>
    <row r="1799" spans="1:12" x14ac:dyDescent="0.35">
      <c r="A1799" t="s">
        <v>3593</v>
      </c>
      <c r="B1799" t="s">
        <v>139</v>
      </c>
      <c r="C1799" t="s">
        <v>9</v>
      </c>
      <c r="D1799" t="s">
        <v>3594</v>
      </c>
      <c r="E1799" t="b">
        <v>1</v>
      </c>
      <c r="F1799" s="24">
        <f>VLOOKUP(Table14[[#This Row],[menu_id]],Table2[#All],2,0)</f>
        <v>43556</v>
      </c>
      <c r="G1799" t="str">
        <f>VLOOKUP(Table14[[#This Row],[menu_id]],Table2[#All],3,0)</f>
        <v>9adf6d17e5a9</v>
      </c>
      <c r="H1799" t="str">
        <f>VLOOKUP(Table14[[#This Row],[menu_id]],Table2[#All],4,0)</f>
        <v>ad304fb4f951</v>
      </c>
      <c r="I1799">
        <f>VLOOKUP(Table14[[#This Row],[menu_id]],Table2[#All],5,0)</f>
        <v>6.25</v>
      </c>
      <c r="J1799">
        <f>VLOOKUP(Table14[[#This Row],[menu_id]],Table2[#All],6,0)</f>
        <v>10.1</v>
      </c>
      <c r="K1799" t="str">
        <f>VLOOKUP(Table14[[#This Row],[menu_id]],Table2[#All],7,0)</f>
        <v>lunch</v>
      </c>
      <c r="L1799" t="str">
        <f>VLOOKUP(Table14[[#This Row],[menu_id]],Table2[#All],8,0)</f>
        <v>Seattle</v>
      </c>
    </row>
    <row r="1800" spans="1:12" x14ac:dyDescent="0.35">
      <c r="A1800" t="s">
        <v>3595</v>
      </c>
      <c r="B1800" t="s">
        <v>94</v>
      </c>
      <c r="C1800" t="s">
        <v>9</v>
      </c>
      <c r="D1800" t="s">
        <v>3596</v>
      </c>
      <c r="E1800" t="b">
        <v>1</v>
      </c>
      <c r="F1800" s="24">
        <f>VLOOKUP(Table14[[#This Row],[menu_id]],Table2[#All],2,0)</f>
        <v>43567</v>
      </c>
      <c r="G1800" t="str">
        <f>VLOOKUP(Table14[[#This Row],[menu_id]],Table2[#All],3,0)</f>
        <v>4cd6c7a1703b</v>
      </c>
      <c r="H1800" t="str">
        <f>VLOOKUP(Table14[[#This Row],[menu_id]],Table2[#All],4,0)</f>
        <v>d223e2bce7cf</v>
      </c>
      <c r="I1800">
        <f>VLOOKUP(Table14[[#This Row],[menu_id]],Table2[#All],5,0)</f>
        <v>5</v>
      </c>
      <c r="J1800">
        <f>VLOOKUP(Table14[[#This Row],[menu_id]],Table2[#All],6,0)</f>
        <v>10.1</v>
      </c>
      <c r="K1800" t="str">
        <f>VLOOKUP(Table14[[#This Row],[menu_id]],Table2[#All],7,0)</f>
        <v>lunch</v>
      </c>
      <c r="L1800" t="str">
        <f>VLOOKUP(Table14[[#This Row],[menu_id]],Table2[#All],8,0)</f>
        <v>Seattle</v>
      </c>
    </row>
    <row r="1801" spans="1:12" x14ac:dyDescent="0.35">
      <c r="A1801" t="s">
        <v>3597</v>
      </c>
      <c r="B1801" t="s">
        <v>437</v>
      </c>
      <c r="C1801" t="s">
        <v>9</v>
      </c>
      <c r="D1801" t="s">
        <v>3598</v>
      </c>
      <c r="E1801" t="b">
        <v>1</v>
      </c>
      <c r="F1801" s="24">
        <f>VLOOKUP(Table14[[#This Row],[menu_id]],Table2[#All],2,0)</f>
        <v>43565</v>
      </c>
      <c r="G1801" t="str">
        <f>VLOOKUP(Table14[[#This Row],[menu_id]],Table2[#All],3,0)</f>
        <v>56e430d2a490</v>
      </c>
      <c r="H1801" t="str">
        <f>VLOOKUP(Table14[[#This Row],[menu_id]],Table2[#All],4,0)</f>
        <v>4c9c18f960f7</v>
      </c>
      <c r="I1801">
        <f>VLOOKUP(Table14[[#This Row],[menu_id]],Table2[#All],5,0)</f>
        <v>6.75</v>
      </c>
      <c r="J1801">
        <f>VLOOKUP(Table14[[#This Row],[menu_id]],Table2[#All],6,0)</f>
        <v>10.1</v>
      </c>
      <c r="K1801" t="str">
        <f>VLOOKUP(Table14[[#This Row],[menu_id]],Table2[#All],7,0)</f>
        <v>lunch</v>
      </c>
      <c r="L1801" t="str">
        <f>VLOOKUP(Table14[[#This Row],[menu_id]],Table2[#All],8,0)</f>
        <v>Seattle</v>
      </c>
    </row>
    <row r="1802" spans="1:12" x14ac:dyDescent="0.35">
      <c r="A1802" t="s">
        <v>3599</v>
      </c>
      <c r="B1802" t="s">
        <v>129</v>
      </c>
      <c r="C1802" t="s">
        <v>9</v>
      </c>
      <c r="D1802" t="s">
        <v>3600</v>
      </c>
      <c r="E1802" t="b">
        <v>1</v>
      </c>
      <c r="F1802" s="24">
        <f>VLOOKUP(Table14[[#This Row],[menu_id]],Table2[#All],2,0)</f>
        <v>43563</v>
      </c>
      <c r="G1802" t="str">
        <f>VLOOKUP(Table14[[#This Row],[menu_id]],Table2[#All],3,0)</f>
        <v>e6988f5baa00</v>
      </c>
      <c r="H1802" t="str">
        <f>VLOOKUP(Table14[[#This Row],[menu_id]],Table2[#All],4,0)</f>
        <v>c8951056cc8c</v>
      </c>
      <c r="I1802">
        <f>VLOOKUP(Table14[[#This Row],[menu_id]],Table2[#All],5,0)</f>
        <v>6.64</v>
      </c>
      <c r="J1802">
        <f>VLOOKUP(Table14[[#This Row],[menu_id]],Table2[#All],6,0)</f>
        <v>11.5</v>
      </c>
      <c r="K1802" t="str">
        <f>VLOOKUP(Table14[[#This Row],[menu_id]],Table2[#All],7,0)</f>
        <v>lunch</v>
      </c>
      <c r="L1802" t="str">
        <f>VLOOKUP(Table14[[#This Row],[menu_id]],Table2[#All],8,0)</f>
        <v>Chicago</v>
      </c>
    </row>
    <row r="1803" spans="1:12" x14ac:dyDescent="0.35">
      <c r="A1803" t="s">
        <v>3601</v>
      </c>
      <c r="B1803" t="s">
        <v>336</v>
      </c>
      <c r="C1803" t="s">
        <v>9</v>
      </c>
      <c r="D1803" t="s">
        <v>3602</v>
      </c>
      <c r="E1803" t="b">
        <v>1</v>
      </c>
      <c r="F1803" s="24">
        <f>VLOOKUP(Table14[[#This Row],[menu_id]],Table2[#All],2,0)</f>
        <v>43556</v>
      </c>
      <c r="G1803" t="str">
        <f>VLOOKUP(Table14[[#This Row],[menu_id]],Table2[#All],3,0)</f>
        <v>41cbd225a772</v>
      </c>
      <c r="H1803" t="str">
        <f>VLOOKUP(Table14[[#This Row],[menu_id]],Table2[#All],4,0)</f>
        <v>b2ef540e3dbe</v>
      </c>
      <c r="I1803">
        <f>VLOOKUP(Table14[[#This Row],[menu_id]],Table2[#All],5,0)</f>
        <v>6.8</v>
      </c>
      <c r="J1803">
        <f>VLOOKUP(Table14[[#This Row],[menu_id]],Table2[#All],6,0)</f>
        <v>10.1</v>
      </c>
      <c r="K1803" t="str">
        <f>VLOOKUP(Table14[[#This Row],[menu_id]],Table2[#All],7,0)</f>
        <v>lunch</v>
      </c>
      <c r="L1803" t="str">
        <f>VLOOKUP(Table14[[#This Row],[menu_id]],Table2[#All],8,0)</f>
        <v>Seattle</v>
      </c>
    </row>
    <row r="1804" spans="1:12" x14ac:dyDescent="0.35">
      <c r="A1804" t="s">
        <v>3603</v>
      </c>
      <c r="B1804" t="s">
        <v>29</v>
      </c>
      <c r="C1804" t="s">
        <v>9</v>
      </c>
      <c r="D1804" t="s">
        <v>2104</v>
      </c>
      <c r="E1804" t="b">
        <v>1</v>
      </c>
      <c r="F1804" s="24">
        <f>VLOOKUP(Table14[[#This Row],[menu_id]],Table2[#All],2,0)</f>
        <v>43559</v>
      </c>
      <c r="G1804" t="str">
        <f>VLOOKUP(Table14[[#This Row],[menu_id]],Table2[#All],3,0)</f>
        <v>df94eb67fff2</v>
      </c>
      <c r="H1804" t="str">
        <f>VLOOKUP(Table14[[#This Row],[menu_id]],Table2[#All],4,0)</f>
        <v>64216152ce0a</v>
      </c>
      <c r="I1804">
        <f>VLOOKUP(Table14[[#This Row],[menu_id]],Table2[#All],5,0)</f>
        <v>6</v>
      </c>
      <c r="J1804">
        <f>VLOOKUP(Table14[[#This Row],[menu_id]],Table2[#All],6,0)</f>
        <v>11.5</v>
      </c>
      <c r="K1804" t="str">
        <f>VLOOKUP(Table14[[#This Row],[menu_id]],Table2[#All],7,0)</f>
        <v>lunch</v>
      </c>
      <c r="L1804" t="str">
        <f>VLOOKUP(Table14[[#This Row],[menu_id]],Table2[#All],8,0)</f>
        <v>Chicago</v>
      </c>
    </row>
    <row r="1805" spans="1:12" x14ac:dyDescent="0.35">
      <c r="A1805" t="s">
        <v>3604</v>
      </c>
      <c r="B1805" t="s">
        <v>118</v>
      </c>
      <c r="C1805" t="s">
        <v>9</v>
      </c>
      <c r="D1805" t="s">
        <v>3605</v>
      </c>
      <c r="E1805" t="b">
        <v>1</v>
      </c>
      <c r="F1805" s="24">
        <f>VLOOKUP(Table14[[#This Row],[menu_id]],Table2[#All],2,0)</f>
        <v>43556</v>
      </c>
      <c r="G1805" t="str">
        <f>VLOOKUP(Table14[[#This Row],[menu_id]],Table2[#All],3,0)</f>
        <v>8a1c11ffbef6</v>
      </c>
      <c r="H1805" t="str">
        <f>VLOOKUP(Table14[[#This Row],[menu_id]],Table2[#All],4,0)</f>
        <v>063beecf1419</v>
      </c>
      <c r="I1805">
        <f>VLOOKUP(Table14[[#This Row],[menu_id]],Table2[#All],5,0)</f>
        <v>13.45</v>
      </c>
      <c r="J1805">
        <f>VLOOKUP(Table14[[#This Row],[menu_id]],Table2[#All],6,0)</f>
        <v>11.5</v>
      </c>
      <c r="K1805" t="str">
        <f>VLOOKUP(Table14[[#This Row],[menu_id]],Table2[#All],7,0)</f>
        <v>lunch</v>
      </c>
      <c r="L1805" t="str">
        <f>VLOOKUP(Table14[[#This Row],[menu_id]],Table2[#All],8,0)</f>
        <v>Chicago</v>
      </c>
    </row>
    <row r="1806" spans="1:12" x14ac:dyDescent="0.35">
      <c r="A1806" t="s">
        <v>3606</v>
      </c>
      <c r="B1806" t="s">
        <v>354</v>
      </c>
      <c r="C1806" t="s">
        <v>9</v>
      </c>
      <c r="D1806" t="s">
        <v>427</v>
      </c>
      <c r="E1806" t="b">
        <v>1</v>
      </c>
      <c r="F1806" s="24">
        <f>VLOOKUP(Table14[[#This Row],[menu_id]],Table2[#All],2,0)</f>
        <v>43565</v>
      </c>
      <c r="G1806" t="str">
        <f>VLOOKUP(Table14[[#This Row],[menu_id]],Table2[#All],3,0)</f>
        <v>0f66058b9ec5</v>
      </c>
      <c r="H1806" t="str">
        <f>VLOOKUP(Table14[[#This Row],[menu_id]],Table2[#All],4,0)</f>
        <v>85aa296ddc0d</v>
      </c>
      <c r="I1806">
        <f>VLOOKUP(Table14[[#This Row],[menu_id]],Table2[#All],5,0)</f>
        <v>4</v>
      </c>
      <c r="J1806">
        <f>VLOOKUP(Table14[[#This Row],[menu_id]],Table2[#All],6,0)</f>
        <v>11.5</v>
      </c>
      <c r="K1806" t="str">
        <f>VLOOKUP(Table14[[#This Row],[menu_id]],Table2[#All],7,0)</f>
        <v>lunch</v>
      </c>
      <c r="L1806" t="str">
        <f>VLOOKUP(Table14[[#This Row],[menu_id]],Table2[#All],8,0)</f>
        <v>Chicago</v>
      </c>
    </row>
    <row r="1807" spans="1:12" x14ac:dyDescent="0.35">
      <c r="A1807" t="s">
        <v>3607</v>
      </c>
      <c r="B1807" t="s">
        <v>26</v>
      </c>
      <c r="C1807" t="s">
        <v>9</v>
      </c>
      <c r="D1807" t="s">
        <v>3608</v>
      </c>
      <c r="E1807" t="b">
        <v>1</v>
      </c>
      <c r="F1807" s="24">
        <f>VLOOKUP(Table14[[#This Row],[menu_id]],Table2[#All],2,0)</f>
        <v>43563</v>
      </c>
      <c r="G1807" t="str">
        <f>VLOOKUP(Table14[[#This Row],[menu_id]],Table2[#All],3,0)</f>
        <v>98ed9d442731</v>
      </c>
      <c r="H1807" t="str">
        <f>VLOOKUP(Table14[[#This Row],[menu_id]],Table2[#All],4,0)</f>
        <v>d6f74fb09f9d</v>
      </c>
      <c r="I1807">
        <f>VLOOKUP(Table14[[#This Row],[menu_id]],Table2[#All],5,0)</f>
        <v>7.5</v>
      </c>
      <c r="J1807">
        <f>VLOOKUP(Table14[[#This Row],[menu_id]],Table2[#All],6,0)</f>
        <v>11.5</v>
      </c>
      <c r="K1807" t="str">
        <f>VLOOKUP(Table14[[#This Row],[menu_id]],Table2[#All],7,0)</f>
        <v>lunch</v>
      </c>
      <c r="L1807" t="str">
        <f>VLOOKUP(Table14[[#This Row],[menu_id]],Table2[#All],8,0)</f>
        <v>Chicago</v>
      </c>
    </row>
    <row r="1808" spans="1:12" x14ac:dyDescent="0.35">
      <c r="A1808" t="s">
        <v>3609</v>
      </c>
      <c r="B1808" t="s">
        <v>219</v>
      </c>
      <c r="C1808" t="s">
        <v>9</v>
      </c>
      <c r="D1808" t="s">
        <v>3610</v>
      </c>
      <c r="E1808" t="b">
        <v>1</v>
      </c>
      <c r="F1808" s="24">
        <f>VLOOKUP(Table14[[#This Row],[menu_id]],Table2[#All],2,0)</f>
        <v>43566</v>
      </c>
      <c r="G1808" t="str">
        <f>VLOOKUP(Table14[[#This Row],[menu_id]],Table2[#All],3,0)</f>
        <v>4d2337424a9b</v>
      </c>
      <c r="H1808" t="str">
        <f>VLOOKUP(Table14[[#This Row],[menu_id]],Table2[#All],4,0)</f>
        <v>a7d17284ed4d</v>
      </c>
      <c r="I1808">
        <f>VLOOKUP(Table14[[#This Row],[menu_id]],Table2[#All],5,0)</f>
        <v>4.3</v>
      </c>
      <c r="J1808">
        <f>VLOOKUP(Table14[[#This Row],[menu_id]],Table2[#All],6,0)</f>
        <v>11.5</v>
      </c>
      <c r="K1808" t="str">
        <f>VLOOKUP(Table14[[#This Row],[menu_id]],Table2[#All],7,0)</f>
        <v>lunch</v>
      </c>
      <c r="L1808" t="str">
        <f>VLOOKUP(Table14[[#This Row],[menu_id]],Table2[#All],8,0)</f>
        <v>Chicago</v>
      </c>
    </row>
    <row r="1809" spans="1:12" x14ac:dyDescent="0.35">
      <c r="A1809" t="s">
        <v>3611</v>
      </c>
      <c r="B1809" t="s">
        <v>650</v>
      </c>
      <c r="C1809" t="s">
        <v>9</v>
      </c>
      <c r="D1809" t="s">
        <v>10</v>
      </c>
      <c r="E1809" t="b">
        <v>1</v>
      </c>
      <c r="F1809" s="24">
        <f>VLOOKUP(Table14[[#This Row],[menu_id]],Table2[#All],2,0)</f>
        <v>43559</v>
      </c>
      <c r="G1809" t="str">
        <f>VLOOKUP(Table14[[#This Row],[menu_id]],Table2[#All],3,0)</f>
        <v>08c6b815d4d7</v>
      </c>
      <c r="H1809" t="str">
        <f>VLOOKUP(Table14[[#This Row],[menu_id]],Table2[#All],4,0)</f>
        <v>1111f5e5308d</v>
      </c>
      <c r="I1809">
        <f>VLOOKUP(Table14[[#This Row],[menu_id]],Table2[#All],5,0)</f>
        <v>5</v>
      </c>
      <c r="J1809">
        <f>VLOOKUP(Table14[[#This Row],[menu_id]],Table2[#All],6,0)</f>
        <v>10.1</v>
      </c>
      <c r="K1809" t="str">
        <f>VLOOKUP(Table14[[#This Row],[menu_id]],Table2[#All],7,0)</f>
        <v>lunch</v>
      </c>
      <c r="L1809" t="str">
        <f>VLOOKUP(Table14[[#This Row],[menu_id]],Table2[#All],8,0)</f>
        <v>Seattle</v>
      </c>
    </row>
    <row r="1810" spans="1:12" x14ac:dyDescent="0.35">
      <c r="A1810" t="s">
        <v>3612</v>
      </c>
      <c r="B1810" t="s">
        <v>650</v>
      </c>
      <c r="C1810" t="s">
        <v>9</v>
      </c>
      <c r="D1810" t="s">
        <v>3613</v>
      </c>
      <c r="E1810" t="b">
        <v>1</v>
      </c>
      <c r="F1810" s="24">
        <f>VLOOKUP(Table14[[#This Row],[menu_id]],Table2[#All],2,0)</f>
        <v>43559</v>
      </c>
      <c r="G1810" t="str">
        <f>VLOOKUP(Table14[[#This Row],[menu_id]],Table2[#All],3,0)</f>
        <v>08c6b815d4d7</v>
      </c>
      <c r="H1810" t="str">
        <f>VLOOKUP(Table14[[#This Row],[menu_id]],Table2[#All],4,0)</f>
        <v>1111f5e5308d</v>
      </c>
      <c r="I1810">
        <f>VLOOKUP(Table14[[#This Row],[menu_id]],Table2[#All],5,0)</f>
        <v>5</v>
      </c>
      <c r="J1810">
        <f>VLOOKUP(Table14[[#This Row],[menu_id]],Table2[#All],6,0)</f>
        <v>10.1</v>
      </c>
      <c r="K1810" t="str">
        <f>VLOOKUP(Table14[[#This Row],[menu_id]],Table2[#All],7,0)</f>
        <v>lunch</v>
      </c>
      <c r="L1810" t="str">
        <f>VLOOKUP(Table14[[#This Row],[menu_id]],Table2[#All],8,0)</f>
        <v>Seattle</v>
      </c>
    </row>
    <row r="1811" spans="1:12" x14ac:dyDescent="0.35">
      <c r="A1811" t="s">
        <v>3614</v>
      </c>
      <c r="B1811" t="s">
        <v>785</v>
      </c>
      <c r="C1811" t="s">
        <v>9</v>
      </c>
      <c r="D1811" t="s">
        <v>2377</v>
      </c>
      <c r="E1811" t="b">
        <v>0</v>
      </c>
      <c r="F1811" s="24">
        <f>VLOOKUP(Table14[[#This Row],[menu_id]],Table2[#All],2,0)</f>
        <v>43563</v>
      </c>
      <c r="G1811" t="str">
        <f>VLOOKUP(Table14[[#This Row],[menu_id]],Table2[#All],3,0)</f>
        <v>7886a5687d38</v>
      </c>
      <c r="H1811" t="str">
        <f>VLOOKUP(Table14[[#This Row],[menu_id]],Table2[#All],4,0)</f>
        <v>a6a0b4defcd6</v>
      </c>
      <c r="I1811">
        <f>VLOOKUP(Table14[[#This Row],[menu_id]],Table2[#All],5,0)</f>
        <v>5.9</v>
      </c>
      <c r="J1811">
        <f>VLOOKUP(Table14[[#This Row],[menu_id]],Table2[#All],6,0)</f>
        <v>10.1</v>
      </c>
      <c r="K1811" t="str">
        <f>VLOOKUP(Table14[[#This Row],[menu_id]],Table2[#All],7,0)</f>
        <v>lunch</v>
      </c>
      <c r="L1811" t="str">
        <f>VLOOKUP(Table14[[#This Row],[menu_id]],Table2[#All],8,0)</f>
        <v>Seattle</v>
      </c>
    </row>
    <row r="1812" spans="1:12" x14ac:dyDescent="0.35">
      <c r="A1812" t="s">
        <v>3615</v>
      </c>
      <c r="B1812" t="s">
        <v>225</v>
      </c>
      <c r="C1812" t="s">
        <v>9</v>
      </c>
      <c r="D1812" t="s">
        <v>3616</v>
      </c>
      <c r="E1812" t="b">
        <v>1</v>
      </c>
      <c r="F1812" s="24">
        <f>VLOOKUP(Table14[[#This Row],[menu_id]],Table2[#All],2,0)</f>
        <v>43559</v>
      </c>
      <c r="G1812" t="str">
        <f>VLOOKUP(Table14[[#This Row],[menu_id]],Table2[#All],3,0)</f>
        <v>2e1282b7ffa0</v>
      </c>
      <c r="H1812" t="str">
        <f>VLOOKUP(Table14[[#This Row],[menu_id]],Table2[#All],4,0)</f>
        <v>e7202ab74a2f</v>
      </c>
      <c r="I1812">
        <f>VLOOKUP(Table14[[#This Row],[menu_id]],Table2[#All],5,0)</f>
        <v>5</v>
      </c>
      <c r="J1812">
        <f>VLOOKUP(Table14[[#This Row],[menu_id]],Table2[#All],6,0)</f>
        <v>10.1</v>
      </c>
      <c r="K1812" t="str">
        <f>VLOOKUP(Table14[[#This Row],[menu_id]],Table2[#All],7,0)</f>
        <v>lunch</v>
      </c>
      <c r="L1812" t="str">
        <f>VLOOKUP(Table14[[#This Row],[menu_id]],Table2[#All],8,0)</f>
        <v>Seattle</v>
      </c>
    </row>
    <row r="1813" spans="1:12" x14ac:dyDescent="0.35">
      <c r="A1813" t="s">
        <v>3617</v>
      </c>
      <c r="B1813" t="s">
        <v>29</v>
      </c>
      <c r="C1813" t="s">
        <v>9</v>
      </c>
      <c r="D1813" t="s">
        <v>3618</v>
      </c>
      <c r="E1813" t="b">
        <v>1</v>
      </c>
      <c r="F1813" s="24">
        <f>VLOOKUP(Table14[[#This Row],[menu_id]],Table2[#All],2,0)</f>
        <v>43559</v>
      </c>
      <c r="G1813" t="str">
        <f>VLOOKUP(Table14[[#This Row],[menu_id]],Table2[#All],3,0)</f>
        <v>df94eb67fff2</v>
      </c>
      <c r="H1813" t="str">
        <f>VLOOKUP(Table14[[#This Row],[menu_id]],Table2[#All],4,0)</f>
        <v>64216152ce0a</v>
      </c>
      <c r="I1813">
        <f>VLOOKUP(Table14[[#This Row],[menu_id]],Table2[#All],5,0)</f>
        <v>6</v>
      </c>
      <c r="J1813">
        <f>VLOOKUP(Table14[[#This Row],[menu_id]],Table2[#All],6,0)</f>
        <v>11.5</v>
      </c>
      <c r="K1813" t="str">
        <f>VLOOKUP(Table14[[#This Row],[menu_id]],Table2[#All],7,0)</f>
        <v>lunch</v>
      </c>
      <c r="L1813" t="str">
        <f>VLOOKUP(Table14[[#This Row],[menu_id]],Table2[#All],8,0)</f>
        <v>Chicago</v>
      </c>
    </row>
    <row r="1814" spans="1:12" x14ac:dyDescent="0.35">
      <c r="A1814" t="s">
        <v>3619</v>
      </c>
      <c r="B1814" t="s">
        <v>169</v>
      </c>
      <c r="C1814" t="s">
        <v>9</v>
      </c>
      <c r="D1814" t="s">
        <v>3028</v>
      </c>
      <c r="E1814" t="b">
        <v>1</v>
      </c>
      <c r="F1814" s="24">
        <f>VLOOKUP(Table14[[#This Row],[menu_id]],Table2[#All],2,0)</f>
        <v>43558</v>
      </c>
      <c r="G1814" t="str">
        <f>VLOOKUP(Table14[[#This Row],[menu_id]],Table2[#All],3,0)</f>
        <v>23a0e7fa78c4</v>
      </c>
      <c r="H1814" t="str">
        <f>VLOOKUP(Table14[[#This Row],[menu_id]],Table2[#All],4,0)</f>
        <v>d8487b4ed428</v>
      </c>
      <c r="I1814">
        <f>VLOOKUP(Table14[[#This Row],[menu_id]],Table2[#All],5,0)</f>
        <v>5.9</v>
      </c>
      <c r="J1814">
        <f>VLOOKUP(Table14[[#This Row],[menu_id]],Table2[#All],6,0)</f>
        <v>11.5</v>
      </c>
      <c r="K1814" t="str">
        <f>VLOOKUP(Table14[[#This Row],[menu_id]],Table2[#All],7,0)</f>
        <v>lunch</v>
      </c>
      <c r="L1814" t="str">
        <f>VLOOKUP(Table14[[#This Row],[menu_id]],Table2[#All],8,0)</f>
        <v>Chicago</v>
      </c>
    </row>
    <row r="1815" spans="1:12" x14ac:dyDescent="0.35">
      <c r="A1815" t="s">
        <v>3620</v>
      </c>
      <c r="B1815" t="s">
        <v>134</v>
      </c>
      <c r="C1815" t="s">
        <v>9</v>
      </c>
      <c r="D1815" t="s">
        <v>3621</v>
      </c>
      <c r="E1815" t="b">
        <v>1</v>
      </c>
      <c r="F1815" s="24">
        <f>VLOOKUP(Table14[[#This Row],[menu_id]],Table2[#All],2,0)</f>
        <v>43559</v>
      </c>
      <c r="G1815" t="str">
        <f>VLOOKUP(Table14[[#This Row],[menu_id]],Table2[#All],3,0)</f>
        <v>4e1ff031d14e</v>
      </c>
      <c r="H1815" t="str">
        <f>VLOOKUP(Table14[[#This Row],[menu_id]],Table2[#All],4,0)</f>
        <v>d7730782fbfb</v>
      </c>
      <c r="I1815">
        <f>VLOOKUP(Table14[[#This Row],[menu_id]],Table2[#All],5,0)</f>
        <v>5.75</v>
      </c>
      <c r="J1815">
        <f>VLOOKUP(Table14[[#This Row],[menu_id]],Table2[#All],6,0)</f>
        <v>10.1</v>
      </c>
      <c r="K1815" t="str">
        <f>VLOOKUP(Table14[[#This Row],[menu_id]],Table2[#All],7,0)</f>
        <v>lunch</v>
      </c>
      <c r="L1815" t="str">
        <f>VLOOKUP(Table14[[#This Row],[menu_id]],Table2[#All],8,0)</f>
        <v>Seattle</v>
      </c>
    </row>
    <row r="1816" spans="1:12" x14ac:dyDescent="0.35">
      <c r="A1816" t="s">
        <v>3622</v>
      </c>
      <c r="B1816" t="s">
        <v>52</v>
      </c>
      <c r="C1816" t="s">
        <v>9</v>
      </c>
      <c r="D1816" t="s">
        <v>427</v>
      </c>
      <c r="E1816" t="b">
        <v>1</v>
      </c>
      <c r="F1816" s="24">
        <f>VLOOKUP(Table14[[#This Row],[menu_id]],Table2[#All],2,0)</f>
        <v>43557</v>
      </c>
      <c r="G1816" t="str">
        <f>VLOOKUP(Table14[[#This Row],[menu_id]],Table2[#All],3,0)</f>
        <v>99dbc3b2d75c</v>
      </c>
      <c r="H1816" t="str">
        <f>VLOOKUP(Table14[[#This Row],[menu_id]],Table2[#All],4,0)</f>
        <v>d7730782fbfb</v>
      </c>
      <c r="I1816">
        <f>VLOOKUP(Table14[[#This Row],[menu_id]],Table2[#All],5,0)</f>
        <v>5.75</v>
      </c>
      <c r="J1816">
        <f>VLOOKUP(Table14[[#This Row],[menu_id]],Table2[#All],6,0)</f>
        <v>10.1</v>
      </c>
      <c r="K1816" t="str">
        <f>VLOOKUP(Table14[[#This Row],[menu_id]],Table2[#All],7,0)</f>
        <v>lunch</v>
      </c>
      <c r="L1816" t="str">
        <f>VLOOKUP(Table14[[#This Row],[menu_id]],Table2[#All],8,0)</f>
        <v>Seattle</v>
      </c>
    </row>
    <row r="1817" spans="1:12" x14ac:dyDescent="0.35">
      <c r="A1817" t="s">
        <v>3623</v>
      </c>
      <c r="B1817" t="s">
        <v>39</v>
      </c>
      <c r="C1817" t="s">
        <v>9</v>
      </c>
      <c r="D1817" t="s">
        <v>3624</v>
      </c>
      <c r="E1817" t="b">
        <v>1</v>
      </c>
      <c r="F1817" s="24">
        <f>VLOOKUP(Table14[[#This Row],[menu_id]],Table2[#All],2,0)</f>
        <v>43559</v>
      </c>
      <c r="G1817" t="str">
        <f>VLOOKUP(Table14[[#This Row],[menu_id]],Table2[#All],3,0)</f>
        <v>ac5d1401db7d</v>
      </c>
      <c r="H1817" t="str">
        <f>VLOOKUP(Table14[[#This Row],[menu_id]],Table2[#All],4,0)</f>
        <v>063beecf1419</v>
      </c>
      <c r="I1817">
        <f>VLOOKUP(Table14[[#This Row],[menu_id]],Table2[#All],5,0)</f>
        <v>11.75</v>
      </c>
      <c r="J1817">
        <f>VLOOKUP(Table14[[#This Row],[menu_id]],Table2[#All],6,0)</f>
        <v>11.5</v>
      </c>
      <c r="K1817" t="str">
        <f>VLOOKUP(Table14[[#This Row],[menu_id]],Table2[#All],7,0)</f>
        <v>lunch</v>
      </c>
      <c r="L1817" t="str">
        <f>VLOOKUP(Table14[[#This Row],[menu_id]],Table2[#All],8,0)</f>
        <v>Chicago</v>
      </c>
    </row>
    <row r="1818" spans="1:12" x14ac:dyDescent="0.35">
      <c r="A1818" t="s">
        <v>3625</v>
      </c>
      <c r="B1818" t="s">
        <v>351</v>
      </c>
      <c r="C1818" t="s">
        <v>9</v>
      </c>
      <c r="D1818" t="s">
        <v>3218</v>
      </c>
      <c r="E1818" t="b">
        <v>1</v>
      </c>
      <c r="F1818" s="24">
        <f>VLOOKUP(Table14[[#This Row],[menu_id]],Table2[#All],2,0)</f>
        <v>43558</v>
      </c>
      <c r="G1818" t="str">
        <f>VLOOKUP(Table14[[#This Row],[menu_id]],Table2[#All],3,0)</f>
        <v>68077af5e4f1</v>
      </c>
      <c r="H1818" t="str">
        <f>VLOOKUP(Table14[[#This Row],[menu_id]],Table2[#All],4,0)</f>
        <v>33da060b427a</v>
      </c>
      <c r="I1818">
        <f>VLOOKUP(Table14[[#This Row],[menu_id]],Table2[#All],5,0)</f>
        <v>5.75</v>
      </c>
      <c r="J1818">
        <f>VLOOKUP(Table14[[#This Row],[menu_id]],Table2[#All],6,0)</f>
        <v>10.1</v>
      </c>
      <c r="K1818" t="str">
        <f>VLOOKUP(Table14[[#This Row],[menu_id]],Table2[#All],7,0)</f>
        <v>lunch</v>
      </c>
      <c r="L1818" t="str">
        <f>VLOOKUP(Table14[[#This Row],[menu_id]],Table2[#All],8,0)</f>
        <v>Seattle</v>
      </c>
    </row>
    <row r="1819" spans="1:12" x14ac:dyDescent="0.35">
      <c r="A1819" t="s">
        <v>3626</v>
      </c>
      <c r="B1819" t="s">
        <v>118</v>
      </c>
      <c r="C1819" t="s">
        <v>9</v>
      </c>
      <c r="D1819" t="s">
        <v>2021</v>
      </c>
      <c r="E1819" t="b">
        <v>1</v>
      </c>
      <c r="F1819" s="24">
        <f>VLOOKUP(Table14[[#This Row],[menu_id]],Table2[#All],2,0)</f>
        <v>43556</v>
      </c>
      <c r="G1819" t="str">
        <f>VLOOKUP(Table14[[#This Row],[menu_id]],Table2[#All],3,0)</f>
        <v>8a1c11ffbef6</v>
      </c>
      <c r="H1819" t="str">
        <f>VLOOKUP(Table14[[#This Row],[menu_id]],Table2[#All],4,0)</f>
        <v>063beecf1419</v>
      </c>
      <c r="I1819">
        <f>VLOOKUP(Table14[[#This Row],[menu_id]],Table2[#All],5,0)</f>
        <v>13.45</v>
      </c>
      <c r="J1819">
        <f>VLOOKUP(Table14[[#This Row],[menu_id]],Table2[#All],6,0)</f>
        <v>11.5</v>
      </c>
      <c r="K1819" t="str">
        <f>VLOOKUP(Table14[[#This Row],[menu_id]],Table2[#All],7,0)</f>
        <v>lunch</v>
      </c>
      <c r="L1819" t="str">
        <f>VLOOKUP(Table14[[#This Row],[menu_id]],Table2[#All],8,0)</f>
        <v>Chicago</v>
      </c>
    </row>
    <row r="1820" spans="1:12" x14ac:dyDescent="0.35">
      <c r="A1820" t="s">
        <v>3627</v>
      </c>
      <c r="B1820" t="s">
        <v>268</v>
      </c>
      <c r="C1820" t="s">
        <v>9</v>
      </c>
      <c r="D1820" t="s">
        <v>3200</v>
      </c>
      <c r="E1820" t="b">
        <v>1</v>
      </c>
      <c r="F1820" s="24">
        <f>VLOOKUP(Table14[[#This Row],[menu_id]],Table2[#All],2,0)</f>
        <v>43565</v>
      </c>
      <c r="G1820" t="str">
        <f>VLOOKUP(Table14[[#This Row],[menu_id]],Table2[#All],3,0)</f>
        <v>91ab55042ff7</v>
      </c>
      <c r="H1820" t="str">
        <f>VLOOKUP(Table14[[#This Row],[menu_id]],Table2[#All],4,0)</f>
        <v>07ede05a2f51</v>
      </c>
      <c r="I1820">
        <f>VLOOKUP(Table14[[#This Row],[menu_id]],Table2[#All],5,0)</f>
        <v>5</v>
      </c>
      <c r="J1820">
        <f>VLOOKUP(Table14[[#This Row],[menu_id]],Table2[#All],6,0)</f>
        <v>10.1</v>
      </c>
      <c r="K1820" t="str">
        <f>VLOOKUP(Table14[[#This Row],[menu_id]],Table2[#All],7,0)</f>
        <v>lunch</v>
      </c>
      <c r="L1820" t="str">
        <f>VLOOKUP(Table14[[#This Row],[menu_id]],Table2[#All],8,0)</f>
        <v>Seattle</v>
      </c>
    </row>
    <row r="1821" spans="1:12" x14ac:dyDescent="0.35">
      <c r="A1821" t="s">
        <v>3628</v>
      </c>
      <c r="B1821" t="s">
        <v>68</v>
      </c>
      <c r="C1821" t="s">
        <v>9</v>
      </c>
      <c r="D1821" t="s">
        <v>3629</v>
      </c>
      <c r="E1821" t="b">
        <v>1</v>
      </c>
      <c r="F1821" s="24">
        <f>VLOOKUP(Table14[[#This Row],[menu_id]],Table2[#All],2,0)</f>
        <v>43560</v>
      </c>
      <c r="G1821" t="str">
        <f>VLOOKUP(Table14[[#This Row],[menu_id]],Table2[#All],3,0)</f>
        <v>f89ec17a8f5f</v>
      </c>
      <c r="H1821" t="str">
        <f>VLOOKUP(Table14[[#This Row],[menu_id]],Table2[#All],4,0)</f>
        <v>a06b1ea8c279</v>
      </c>
      <c r="I1821">
        <f>VLOOKUP(Table14[[#This Row],[menu_id]],Table2[#All],5,0)</f>
        <v>6.8</v>
      </c>
      <c r="J1821">
        <f>VLOOKUP(Table14[[#This Row],[menu_id]],Table2[#All],6,0)</f>
        <v>10.1</v>
      </c>
      <c r="K1821" t="str">
        <f>VLOOKUP(Table14[[#This Row],[menu_id]],Table2[#All],7,0)</f>
        <v>lunch</v>
      </c>
      <c r="L1821" t="str">
        <f>VLOOKUP(Table14[[#This Row],[menu_id]],Table2[#All],8,0)</f>
        <v>Seattle</v>
      </c>
    </row>
    <row r="1822" spans="1:12" x14ac:dyDescent="0.35">
      <c r="A1822" t="s">
        <v>3630</v>
      </c>
      <c r="B1822" t="s">
        <v>508</v>
      </c>
      <c r="C1822" t="s">
        <v>9</v>
      </c>
      <c r="D1822" t="s">
        <v>1827</v>
      </c>
      <c r="E1822" t="b">
        <v>1</v>
      </c>
      <c r="F1822" s="24">
        <f>VLOOKUP(Table14[[#This Row],[menu_id]],Table2[#All],2,0)</f>
        <v>43557</v>
      </c>
      <c r="G1822" t="str">
        <f>VLOOKUP(Table14[[#This Row],[menu_id]],Table2[#All],3,0)</f>
        <v>adcb80ca9872</v>
      </c>
      <c r="H1822" t="str">
        <f>VLOOKUP(Table14[[#This Row],[menu_id]],Table2[#All],4,0)</f>
        <v>7d8b8e0a0ebb</v>
      </c>
      <c r="I1822">
        <f>VLOOKUP(Table14[[#This Row],[menu_id]],Table2[#All],5,0)</f>
        <v>5.5</v>
      </c>
      <c r="J1822">
        <f>VLOOKUP(Table14[[#This Row],[menu_id]],Table2[#All],6,0)</f>
        <v>10.1</v>
      </c>
      <c r="K1822" t="str">
        <f>VLOOKUP(Table14[[#This Row],[menu_id]],Table2[#All],7,0)</f>
        <v>lunch</v>
      </c>
      <c r="L1822" t="str">
        <f>VLOOKUP(Table14[[#This Row],[menu_id]],Table2[#All],8,0)</f>
        <v>Seattle</v>
      </c>
    </row>
    <row r="1823" spans="1:12" x14ac:dyDescent="0.35">
      <c r="A1823" t="s">
        <v>3631</v>
      </c>
      <c r="B1823" t="s">
        <v>483</v>
      </c>
      <c r="C1823" t="s">
        <v>9</v>
      </c>
      <c r="D1823" t="s">
        <v>3632</v>
      </c>
      <c r="E1823" t="b">
        <v>1</v>
      </c>
      <c r="F1823" s="24">
        <f>VLOOKUP(Table14[[#This Row],[menu_id]],Table2[#All],2,0)</f>
        <v>43560</v>
      </c>
      <c r="G1823" t="str">
        <f>VLOOKUP(Table14[[#This Row],[menu_id]],Table2[#All],3,0)</f>
        <v>e076e189d42a</v>
      </c>
      <c r="H1823" t="str">
        <f>VLOOKUP(Table14[[#This Row],[menu_id]],Table2[#All],4,0)</f>
        <v>afa55d0e0004</v>
      </c>
      <c r="I1823">
        <f>VLOOKUP(Table14[[#This Row],[menu_id]],Table2[#All],5,0)</f>
        <v>6.75</v>
      </c>
      <c r="J1823">
        <f>VLOOKUP(Table14[[#This Row],[menu_id]],Table2[#All],6,0)</f>
        <v>11.5</v>
      </c>
      <c r="K1823" t="str">
        <f>VLOOKUP(Table14[[#This Row],[menu_id]],Table2[#All],7,0)</f>
        <v>lunch</v>
      </c>
      <c r="L1823" t="str">
        <f>VLOOKUP(Table14[[#This Row],[menu_id]],Table2[#All],8,0)</f>
        <v>Chicago</v>
      </c>
    </row>
    <row r="1824" spans="1:12" x14ac:dyDescent="0.35">
      <c r="A1824" t="s">
        <v>3633</v>
      </c>
      <c r="B1824" t="s">
        <v>202</v>
      </c>
      <c r="C1824" t="s">
        <v>9</v>
      </c>
      <c r="D1824" t="s">
        <v>3634</v>
      </c>
      <c r="E1824" t="b">
        <v>1</v>
      </c>
      <c r="F1824" s="24">
        <f>VLOOKUP(Table14[[#This Row],[menu_id]],Table2[#All],2,0)</f>
        <v>43563</v>
      </c>
      <c r="G1824" t="str">
        <f>VLOOKUP(Table14[[#This Row],[menu_id]],Table2[#All],3,0)</f>
        <v>edfff5bf01fa</v>
      </c>
      <c r="H1824" t="str">
        <f>VLOOKUP(Table14[[#This Row],[menu_id]],Table2[#All],4,0)</f>
        <v>8537e1327cdb</v>
      </c>
      <c r="I1824">
        <f>VLOOKUP(Table14[[#This Row],[menu_id]],Table2[#All],5,0)</f>
        <v>4.95</v>
      </c>
      <c r="J1824">
        <f>VLOOKUP(Table14[[#This Row],[menu_id]],Table2[#All],6,0)</f>
        <v>10.1</v>
      </c>
      <c r="K1824" t="str">
        <f>VLOOKUP(Table14[[#This Row],[menu_id]],Table2[#All],7,0)</f>
        <v>lunch</v>
      </c>
      <c r="L1824" t="str">
        <f>VLOOKUP(Table14[[#This Row],[menu_id]],Table2[#All],8,0)</f>
        <v>Seattle</v>
      </c>
    </row>
    <row r="1825" spans="1:12" x14ac:dyDescent="0.35">
      <c r="A1825" t="s">
        <v>3635</v>
      </c>
      <c r="B1825" t="s">
        <v>129</v>
      </c>
      <c r="C1825" t="s">
        <v>9</v>
      </c>
      <c r="D1825" t="s">
        <v>3636</v>
      </c>
      <c r="E1825" t="b">
        <v>1</v>
      </c>
      <c r="F1825" s="24">
        <f>VLOOKUP(Table14[[#This Row],[menu_id]],Table2[#All],2,0)</f>
        <v>43563</v>
      </c>
      <c r="G1825" t="str">
        <f>VLOOKUP(Table14[[#This Row],[menu_id]],Table2[#All],3,0)</f>
        <v>e6988f5baa00</v>
      </c>
      <c r="H1825" t="str">
        <f>VLOOKUP(Table14[[#This Row],[menu_id]],Table2[#All],4,0)</f>
        <v>c8951056cc8c</v>
      </c>
      <c r="I1825">
        <f>VLOOKUP(Table14[[#This Row],[menu_id]],Table2[#All],5,0)</f>
        <v>6.64</v>
      </c>
      <c r="J1825">
        <f>VLOOKUP(Table14[[#This Row],[menu_id]],Table2[#All],6,0)</f>
        <v>11.5</v>
      </c>
      <c r="K1825" t="str">
        <f>VLOOKUP(Table14[[#This Row],[menu_id]],Table2[#All],7,0)</f>
        <v>lunch</v>
      </c>
      <c r="L1825" t="str">
        <f>VLOOKUP(Table14[[#This Row],[menu_id]],Table2[#All],8,0)</f>
        <v>Chicago</v>
      </c>
    </row>
    <row r="1826" spans="1:12" x14ac:dyDescent="0.35">
      <c r="A1826" t="s">
        <v>3637</v>
      </c>
      <c r="B1826" t="s">
        <v>418</v>
      </c>
      <c r="C1826" t="s">
        <v>9</v>
      </c>
      <c r="D1826" t="s">
        <v>431</v>
      </c>
      <c r="E1826" t="b">
        <v>1</v>
      </c>
      <c r="F1826" s="24">
        <f>VLOOKUP(Table14[[#This Row],[menu_id]],Table2[#All],2,0)</f>
        <v>43563</v>
      </c>
      <c r="G1826" t="str">
        <f>VLOOKUP(Table14[[#This Row],[menu_id]],Table2[#All],3,0)</f>
        <v>6b459442662c</v>
      </c>
      <c r="H1826" t="str">
        <f>VLOOKUP(Table14[[#This Row],[menu_id]],Table2[#All],4,0)</f>
        <v>a969c477134f</v>
      </c>
      <c r="I1826">
        <f>VLOOKUP(Table14[[#This Row],[menu_id]],Table2[#All],5,0)</f>
        <v>11</v>
      </c>
      <c r="J1826">
        <f>VLOOKUP(Table14[[#This Row],[menu_id]],Table2[#All],6,0)</f>
        <v>11.5</v>
      </c>
      <c r="K1826" t="str">
        <f>VLOOKUP(Table14[[#This Row],[menu_id]],Table2[#All],7,0)</f>
        <v>lunch</v>
      </c>
      <c r="L1826" t="str">
        <f>VLOOKUP(Table14[[#This Row],[menu_id]],Table2[#All],8,0)</f>
        <v>Chicago</v>
      </c>
    </row>
    <row r="1827" spans="1:12" x14ac:dyDescent="0.35">
      <c r="A1827" t="s">
        <v>3638</v>
      </c>
      <c r="B1827" t="s">
        <v>165</v>
      </c>
      <c r="C1827" t="s">
        <v>9</v>
      </c>
      <c r="D1827" t="s">
        <v>3639</v>
      </c>
      <c r="E1827" t="b">
        <v>0</v>
      </c>
      <c r="F1827" s="24">
        <f>VLOOKUP(Table14[[#This Row],[menu_id]],Table2[#All],2,0)</f>
        <v>43560</v>
      </c>
      <c r="G1827" t="str">
        <f>VLOOKUP(Table14[[#This Row],[menu_id]],Table2[#All],3,0)</f>
        <v>fbeaeb353aa6</v>
      </c>
      <c r="H1827" t="str">
        <f>VLOOKUP(Table14[[#This Row],[menu_id]],Table2[#All],4,0)</f>
        <v>bedb51313ab5</v>
      </c>
      <c r="I1827">
        <f>VLOOKUP(Table14[[#This Row],[menu_id]],Table2[#All],5,0)</f>
        <v>5</v>
      </c>
      <c r="J1827">
        <f>VLOOKUP(Table14[[#This Row],[menu_id]],Table2[#All],6,0)</f>
        <v>11.5</v>
      </c>
      <c r="K1827" t="str">
        <f>VLOOKUP(Table14[[#This Row],[menu_id]],Table2[#All],7,0)</f>
        <v>lunch</v>
      </c>
      <c r="L1827" t="str">
        <f>VLOOKUP(Table14[[#This Row],[menu_id]],Table2[#All],8,0)</f>
        <v>Chicago</v>
      </c>
    </row>
    <row r="1828" spans="1:12" x14ac:dyDescent="0.35">
      <c r="A1828" t="s">
        <v>3640</v>
      </c>
      <c r="B1828" t="s">
        <v>508</v>
      </c>
      <c r="C1828" t="s">
        <v>9</v>
      </c>
      <c r="D1828" t="s">
        <v>3641</v>
      </c>
      <c r="E1828" t="b">
        <v>1</v>
      </c>
      <c r="F1828" s="24">
        <f>VLOOKUP(Table14[[#This Row],[menu_id]],Table2[#All],2,0)</f>
        <v>43557</v>
      </c>
      <c r="G1828" t="str">
        <f>VLOOKUP(Table14[[#This Row],[menu_id]],Table2[#All],3,0)</f>
        <v>adcb80ca9872</v>
      </c>
      <c r="H1828" t="str">
        <f>VLOOKUP(Table14[[#This Row],[menu_id]],Table2[#All],4,0)</f>
        <v>7d8b8e0a0ebb</v>
      </c>
      <c r="I1828">
        <f>VLOOKUP(Table14[[#This Row],[menu_id]],Table2[#All],5,0)</f>
        <v>5.5</v>
      </c>
      <c r="J1828">
        <f>VLOOKUP(Table14[[#This Row],[menu_id]],Table2[#All],6,0)</f>
        <v>10.1</v>
      </c>
      <c r="K1828" t="str">
        <f>VLOOKUP(Table14[[#This Row],[menu_id]],Table2[#All],7,0)</f>
        <v>lunch</v>
      </c>
      <c r="L1828" t="str">
        <f>VLOOKUP(Table14[[#This Row],[menu_id]],Table2[#All],8,0)</f>
        <v>Seattle</v>
      </c>
    </row>
    <row r="1829" spans="1:12" x14ac:dyDescent="0.35">
      <c r="A1829" t="s">
        <v>3642</v>
      </c>
      <c r="B1829" t="s">
        <v>375</v>
      </c>
      <c r="C1829" t="s">
        <v>9</v>
      </c>
      <c r="D1829" t="s">
        <v>2582</v>
      </c>
      <c r="E1829" t="b">
        <v>1</v>
      </c>
      <c r="F1829" s="24">
        <f>VLOOKUP(Table14[[#This Row],[menu_id]],Table2[#All],2,0)</f>
        <v>43566</v>
      </c>
      <c r="G1829" t="str">
        <f>VLOOKUP(Table14[[#This Row],[menu_id]],Table2[#All],3,0)</f>
        <v>1670a5c33856</v>
      </c>
      <c r="H1829" t="str">
        <f>VLOOKUP(Table14[[#This Row],[menu_id]],Table2[#All],4,0)</f>
        <v>ffcff44b013c</v>
      </c>
      <c r="I1829">
        <f>VLOOKUP(Table14[[#This Row],[menu_id]],Table2[#All],5,0)</f>
        <v>6.25</v>
      </c>
      <c r="J1829">
        <f>VLOOKUP(Table14[[#This Row],[menu_id]],Table2[#All],6,0)</f>
        <v>10.1</v>
      </c>
      <c r="K1829" t="str">
        <f>VLOOKUP(Table14[[#This Row],[menu_id]],Table2[#All],7,0)</f>
        <v>lunch</v>
      </c>
      <c r="L1829" t="str">
        <f>VLOOKUP(Table14[[#This Row],[menu_id]],Table2[#All],8,0)</f>
        <v>Seattle</v>
      </c>
    </row>
    <row r="1830" spans="1:12" x14ac:dyDescent="0.35">
      <c r="A1830" t="s">
        <v>3643</v>
      </c>
      <c r="B1830" t="s">
        <v>12</v>
      </c>
      <c r="C1830" t="s">
        <v>9</v>
      </c>
      <c r="D1830" t="s">
        <v>1030</v>
      </c>
      <c r="E1830" t="b">
        <v>1</v>
      </c>
      <c r="F1830" s="24">
        <f>VLOOKUP(Table14[[#This Row],[menu_id]],Table2[#All],2,0)</f>
        <v>43565</v>
      </c>
      <c r="G1830" t="str">
        <f>VLOOKUP(Table14[[#This Row],[menu_id]],Table2[#All],3,0)</f>
        <v>a96bf3d329be</v>
      </c>
      <c r="H1830" t="str">
        <f>VLOOKUP(Table14[[#This Row],[menu_id]],Table2[#All],4,0)</f>
        <v>b2ef540e3dbe</v>
      </c>
      <c r="I1830">
        <f>VLOOKUP(Table14[[#This Row],[menu_id]],Table2[#All],5,0)</f>
        <v>6.8</v>
      </c>
      <c r="J1830">
        <f>VLOOKUP(Table14[[#This Row],[menu_id]],Table2[#All],6,0)</f>
        <v>10.1</v>
      </c>
      <c r="K1830" t="str">
        <f>VLOOKUP(Table14[[#This Row],[menu_id]],Table2[#All],7,0)</f>
        <v>lunch</v>
      </c>
      <c r="L1830" t="str">
        <f>VLOOKUP(Table14[[#This Row],[menu_id]],Table2[#All],8,0)</f>
        <v>Seattle</v>
      </c>
    </row>
    <row r="1831" spans="1:12" x14ac:dyDescent="0.35">
      <c r="A1831" t="s">
        <v>3644</v>
      </c>
      <c r="B1831" t="s">
        <v>26</v>
      </c>
      <c r="C1831" t="s">
        <v>9</v>
      </c>
      <c r="D1831" t="s">
        <v>3645</v>
      </c>
      <c r="E1831" t="b">
        <v>1</v>
      </c>
      <c r="F1831" s="24">
        <f>VLOOKUP(Table14[[#This Row],[menu_id]],Table2[#All],2,0)</f>
        <v>43563</v>
      </c>
      <c r="G1831" t="str">
        <f>VLOOKUP(Table14[[#This Row],[menu_id]],Table2[#All],3,0)</f>
        <v>98ed9d442731</v>
      </c>
      <c r="H1831" t="str">
        <f>VLOOKUP(Table14[[#This Row],[menu_id]],Table2[#All],4,0)</f>
        <v>d6f74fb09f9d</v>
      </c>
      <c r="I1831">
        <f>VLOOKUP(Table14[[#This Row],[menu_id]],Table2[#All],5,0)</f>
        <v>7.5</v>
      </c>
      <c r="J1831">
        <f>VLOOKUP(Table14[[#This Row],[menu_id]],Table2[#All],6,0)</f>
        <v>11.5</v>
      </c>
      <c r="K1831" t="str">
        <f>VLOOKUP(Table14[[#This Row],[menu_id]],Table2[#All],7,0)</f>
        <v>lunch</v>
      </c>
      <c r="L1831" t="str">
        <f>VLOOKUP(Table14[[#This Row],[menu_id]],Table2[#All],8,0)</f>
        <v>Chicago</v>
      </c>
    </row>
    <row r="1832" spans="1:12" x14ac:dyDescent="0.35">
      <c r="A1832" t="s">
        <v>3646</v>
      </c>
      <c r="B1832" t="s">
        <v>94</v>
      </c>
      <c r="C1832" t="s">
        <v>9</v>
      </c>
      <c r="D1832" t="s">
        <v>3647</v>
      </c>
      <c r="E1832" t="b">
        <v>1</v>
      </c>
      <c r="F1832" s="24">
        <f>VLOOKUP(Table14[[#This Row],[menu_id]],Table2[#All],2,0)</f>
        <v>43567</v>
      </c>
      <c r="G1832" t="str">
        <f>VLOOKUP(Table14[[#This Row],[menu_id]],Table2[#All],3,0)</f>
        <v>4cd6c7a1703b</v>
      </c>
      <c r="H1832" t="str">
        <f>VLOOKUP(Table14[[#This Row],[menu_id]],Table2[#All],4,0)</f>
        <v>d223e2bce7cf</v>
      </c>
      <c r="I1832">
        <f>VLOOKUP(Table14[[#This Row],[menu_id]],Table2[#All],5,0)</f>
        <v>5</v>
      </c>
      <c r="J1832">
        <f>VLOOKUP(Table14[[#This Row],[menu_id]],Table2[#All],6,0)</f>
        <v>10.1</v>
      </c>
      <c r="K1832" t="str">
        <f>VLOOKUP(Table14[[#This Row],[menu_id]],Table2[#All],7,0)</f>
        <v>lunch</v>
      </c>
      <c r="L1832" t="str">
        <f>VLOOKUP(Table14[[#This Row],[menu_id]],Table2[#All],8,0)</f>
        <v>Seattle</v>
      </c>
    </row>
    <row r="1833" spans="1:12" x14ac:dyDescent="0.35">
      <c r="A1833" t="s">
        <v>3648</v>
      </c>
      <c r="B1833" t="s">
        <v>650</v>
      </c>
      <c r="C1833" t="s">
        <v>9</v>
      </c>
      <c r="D1833" t="s">
        <v>3649</v>
      </c>
      <c r="E1833" t="b">
        <v>1</v>
      </c>
      <c r="F1833" s="24">
        <f>VLOOKUP(Table14[[#This Row],[menu_id]],Table2[#All],2,0)</f>
        <v>43559</v>
      </c>
      <c r="G1833" t="str">
        <f>VLOOKUP(Table14[[#This Row],[menu_id]],Table2[#All],3,0)</f>
        <v>08c6b815d4d7</v>
      </c>
      <c r="H1833" t="str">
        <f>VLOOKUP(Table14[[#This Row],[menu_id]],Table2[#All],4,0)</f>
        <v>1111f5e5308d</v>
      </c>
      <c r="I1833">
        <f>VLOOKUP(Table14[[#This Row],[menu_id]],Table2[#All],5,0)</f>
        <v>5</v>
      </c>
      <c r="J1833">
        <f>VLOOKUP(Table14[[#This Row],[menu_id]],Table2[#All],6,0)</f>
        <v>10.1</v>
      </c>
      <c r="K1833" t="str">
        <f>VLOOKUP(Table14[[#This Row],[menu_id]],Table2[#All],7,0)</f>
        <v>lunch</v>
      </c>
      <c r="L1833" t="str">
        <f>VLOOKUP(Table14[[#This Row],[menu_id]],Table2[#All],8,0)</f>
        <v>Seattle</v>
      </c>
    </row>
    <row r="1834" spans="1:12" x14ac:dyDescent="0.35">
      <c r="A1834" t="s">
        <v>3650</v>
      </c>
      <c r="B1834" t="s">
        <v>65</v>
      </c>
      <c r="C1834" t="s">
        <v>9</v>
      </c>
      <c r="D1834" t="s">
        <v>3651</v>
      </c>
      <c r="E1834" t="b">
        <v>1</v>
      </c>
      <c r="F1834" s="24">
        <f>VLOOKUP(Table14[[#This Row],[menu_id]],Table2[#All],2,0)</f>
        <v>43563</v>
      </c>
      <c r="G1834" t="str">
        <f>VLOOKUP(Table14[[#This Row],[menu_id]],Table2[#All],3,0)</f>
        <v>0eb481a71049</v>
      </c>
      <c r="H1834" t="str">
        <f>VLOOKUP(Table14[[#This Row],[menu_id]],Table2[#All],4,0)</f>
        <v>5bf0c6f38e1d</v>
      </c>
      <c r="I1834">
        <f>VLOOKUP(Table14[[#This Row],[menu_id]],Table2[#All],5,0)</f>
        <v>5.5</v>
      </c>
      <c r="J1834">
        <f>VLOOKUP(Table14[[#This Row],[menu_id]],Table2[#All],6,0)</f>
        <v>10.1</v>
      </c>
      <c r="K1834" t="str">
        <f>VLOOKUP(Table14[[#This Row],[menu_id]],Table2[#All],7,0)</f>
        <v>lunch</v>
      </c>
      <c r="L1834" t="str">
        <f>VLOOKUP(Table14[[#This Row],[menu_id]],Table2[#All],8,0)</f>
        <v>Seattle</v>
      </c>
    </row>
    <row r="1835" spans="1:12" x14ac:dyDescent="0.35">
      <c r="A1835" t="s">
        <v>3652</v>
      </c>
      <c r="B1835" t="s">
        <v>375</v>
      </c>
      <c r="C1835" t="s">
        <v>9</v>
      </c>
      <c r="D1835" t="s">
        <v>344</v>
      </c>
      <c r="E1835" t="b">
        <v>1</v>
      </c>
      <c r="F1835" s="24">
        <f>VLOOKUP(Table14[[#This Row],[menu_id]],Table2[#All],2,0)</f>
        <v>43566</v>
      </c>
      <c r="G1835" t="str">
        <f>VLOOKUP(Table14[[#This Row],[menu_id]],Table2[#All],3,0)</f>
        <v>1670a5c33856</v>
      </c>
      <c r="H1835" t="str">
        <f>VLOOKUP(Table14[[#This Row],[menu_id]],Table2[#All],4,0)</f>
        <v>ffcff44b013c</v>
      </c>
      <c r="I1835">
        <f>VLOOKUP(Table14[[#This Row],[menu_id]],Table2[#All],5,0)</f>
        <v>6.25</v>
      </c>
      <c r="J1835">
        <f>VLOOKUP(Table14[[#This Row],[menu_id]],Table2[#All],6,0)</f>
        <v>10.1</v>
      </c>
      <c r="K1835" t="str">
        <f>VLOOKUP(Table14[[#This Row],[menu_id]],Table2[#All],7,0)</f>
        <v>lunch</v>
      </c>
      <c r="L1835" t="str">
        <f>VLOOKUP(Table14[[#This Row],[menu_id]],Table2[#All],8,0)</f>
        <v>Seattle</v>
      </c>
    </row>
    <row r="1836" spans="1:12" x14ac:dyDescent="0.35">
      <c r="A1836" t="s">
        <v>3653</v>
      </c>
      <c r="B1836" t="s">
        <v>76</v>
      </c>
      <c r="C1836" t="s">
        <v>9</v>
      </c>
      <c r="D1836" t="s">
        <v>3654</v>
      </c>
      <c r="E1836" t="b">
        <v>0</v>
      </c>
      <c r="F1836" s="24">
        <f>VLOOKUP(Table14[[#This Row],[menu_id]],Table2[#All],2,0)</f>
        <v>43558</v>
      </c>
      <c r="G1836" t="str">
        <f>VLOOKUP(Table14[[#This Row],[menu_id]],Table2[#All],3,0)</f>
        <v>32432515b0ad</v>
      </c>
      <c r="H1836" t="str">
        <f>VLOOKUP(Table14[[#This Row],[menu_id]],Table2[#All],4,0)</f>
        <v>1fda2070304d</v>
      </c>
      <c r="I1836">
        <f>VLOOKUP(Table14[[#This Row],[menu_id]],Table2[#All],5,0)</f>
        <v>5.5</v>
      </c>
      <c r="J1836">
        <f>VLOOKUP(Table14[[#This Row],[menu_id]],Table2[#All],6,0)</f>
        <v>10.1</v>
      </c>
      <c r="K1836" t="str">
        <f>VLOOKUP(Table14[[#This Row],[menu_id]],Table2[#All],7,0)</f>
        <v>lunch</v>
      </c>
      <c r="L1836" t="str">
        <f>VLOOKUP(Table14[[#This Row],[menu_id]],Table2[#All],8,0)</f>
        <v>Seattle</v>
      </c>
    </row>
    <row r="1837" spans="1:12" x14ac:dyDescent="0.35">
      <c r="A1837" t="s">
        <v>3655</v>
      </c>
      <c r="B1837" t="s">
        <v>76</v>
      </c>
      <c r="C1837" t="s">
        <v>9</v>
      </c>
      <c r="D1837" t="s">
        <v>3656</v>
      </c>
      <c r="E1837" t="b">
        <v>1</v>
      </c>
      <c r="F1837" s="24">
        <f>VLOOKUP(Table14[[#This Row],[menu_id]],Table2[#All],2,0)</f>
        <v>43558</v>
      </c>
      <c r="G1837" t="str">
        <f>VLOOKUP(Table14[[#This Row],[menu_id]],Table2[#All],3,0)</f>
        <v>32432515b0ad</v>
      </c>
      <c r="H1837" t="str">
        <f>VLOOKUP(Table14[[#This Row],[menu_id]],Table2[#All],4,0)</f>
        <v>1fda2070304d</v>
      </c>
      <c r="I1837">
        <f>VLOOKUP(Table14[[#This Row],[menu_id]],Table2[#All],5,0)</f>
        <v>5.5</v>
      </c>
      <c r="J1837">
        <f>VLOOKUP(Table14[[#This Row],[menu_id]],Table2[#All],6,0)</f>
        <v>10.1</v>
      </c>
      <c r="K1837" t="str">
        <f>VLOOKUP(Table14[[#This Row],[menu_id]],Table2[#All],7,0)</f>
        <v>lunch</v>
      </c>
      <c r="L1837" t="str">
        <f>VLOOKUP(Table14[[#This Row],[menu_id]],Table2[#All],8,0)</f>
        <v>Seattle</v>
      </c>
    </row>
    <row r="1838" spans="1:12" x14ac:dyDescent="0.35">
      <c r="A1838" t="s">
        <v>3657</v>
      </c>
      <c r="B1838" t="s">
        <v>486</v>
      </c>
      <c r="C1838" t="s">
        <v>9</v>
      </c>
      <c r="D1838" t="s">
        <v>3658</v>
      </c>
      <c r="E1838" t="b">
        <v>1</v>
      </c>
      <c r="F1838" s="24">
        <f>VLOOKUP(Table14[[#This Row],[menu_id]],Table2[#All],2,0)</f>
        <v>43567</v>
      </c>
      <c r="G1838" t="str">
        <f>VLOOKUP(Table14[[#This Row],[menu_id]],Table2[#All],3,0)</f>
        <v>3494eefb1729</v>
      </c>
      <c r="H1838" t="str">
        <f>VLOOKUP(Table14[[#This Row],[menu_id]],Table2[#All],4,0)</f>
        <v>7342b9fc3434</v>
      </c>
      <c r="I1838">
        <f>VLOOKUP(Table14[[#This Row],[menu_id]],Table2[#All],5,0)</f>
        <v>4.5</v>
      </c>
      <c r="J1838">
        <f>VLOOKUP(Table14[[#This Row],[menu_id]],Table2[#All],6,0)</f>
        <v>11.5</v>
      </c>
      <c r="K1838" t="str">
        <f>VLOOKUP(Table14[[#This Row],[menu_id]],Table2[#All],7,0)</f>
        <v>lunch</v>
      </c>
      <c r="L1838" t="str">
        <f>VLOOKUP(Table14[[#This Row],[menu_id]],Table2[#All],8,0)</f>
        <v>Chicago</v>
      </c>
    </row>
    <row r="1839" spans="1:12" x14ac:dyDescent="0.35">
      <c r="A1839" t="s">
        <v>3659</v>
      </c>
      <c r="B1839" t="s">
        <v>354</v>
      </c>
      <c r="C1839" t="s">
        <v>9</v>
      </c>
      <c r="D1839" t="s">
        <v>2096</v>
      </c>
      <c r="E1839" t="b">
        <v>1</v>
      </c>
      <c r="F1839" s="24">
        <f>VLOOKUP(Table14[[#This Row],[menu_id]],Table2[#All],2,0)</f>
        <v>43565</v>
      </c>
      <c r="G1839" t="str">
        <f>VLOOKUP(Table14[[#This Row],[menu_id]],Table2[#All],3,0)</f>
        <v>0f66058b9ec5</v>
      </c>
      <c r="H1839" t="str">
        <f>VLOOKUP(Table14[[#This Row],[menu_id]],Table2[#All],4,0)</f>
        <v>85aa296ddc0d</v>
      </c>
      <c r="I1839">
        <f>VLOOKUP(Table14[[#This Row],[menu_id]],Table2[#All],5,0)</f>
        <v>4</v>
      </c>
      <c r="J1839">
        <f>VLOOKUP(Table14[[#This Row],[menu_id]],Table2[#All],6,0)</f>
        <v>11.5</v>
      </c>
      <c r="K1839" t="str">
        <f>VLOOKUP(Table14[[#This Row],[menu_id]],Table2[#All],7,0)</f>
        <v>lunch</v>
      </c>
      <c r="L1839" t="str">
        <f>VLOOKUP(Table14[[#This Row],[menu_id]],Table2[#All],8,0)</f>
        <v>Chicago</v>
      </c>
    </row>
    <row r="1840" spans="1:12" x14ac:dyDescent="0.35">
      <c r="A1840" t="s">
        <v>3660</v>
      </c>
      <c r="B1840" t="s">
        <v>134</v>
      </c>
      <c r="C1840" t="s">
        <v>9</v>
      </c>
      <c r="D1840" t="s">
        <v>3661</v>
      </c>
      <c r="E1840" t="b">
        <v>1</v>
      </c>
      <c r="F1840" s="24">
        <f>VLOOKUP(Table14[[#This Row],[menu_id]],Table2[#All],2,0)</f>
        <v>43559</v>
      </c>
      <c r="G1840" t="str">
        <f>VLOOKUP(Table14[[#This Row],[menu_id]],Table2[#All],3,0)</f>
        <v>4e1ff031d14e</v>
      </c>
      <c r="H1840" t="str">
        <f>VLOOKUP(Table14[[#This Row],[menu_id]],Table2[#All],4,0)</f>
        <v>d7730782fbfb</v>
      </c>
      <c r="I1840">
        <f>VLOOKUP(Table14[[#This Row],[menu_id]],Table2[#All],5,0)</f>
        <v>5.75</v>
      </c>
      <c r="J1840">
        <f>VLOOKUP(Table14[[#This Row],[menu_id]],Table2[#All],6,0)</f>
        <v>10.1</v>
      </c>
      <c r="K1840" t="str">
        <f>VLOOKUP(Table14[[#This Row],[menu_id]],Table2[#All],7,0)</f>
        <v>lunch</v>
      </c>
      <c r="L1840" t="str">
        <f>VLOOKUP(Table14[[#This Row],[menu_id]],Table2[#All],8,0)</f>
        <v>Seattle</v>
      </c>
    </row>
    <row r="1841" spans="1:12" x14ac:dyDescent="0.35">
      <c r="A1841" t="s">
        <v>3662</v>
      </c>
      <c r="B1841" t="s">
        <v>162</v>
      </c>
      <c r="C1841" t="s">
        <v>9</v>
      </c>
      <c r="D1841" t="s">
        <v>3624</v>
      </c>
      <c r="E1841" t="b">
        <v>1</v>
      </c>
      <c r="F1841" s="24">
        <f>VLOOKUP(Table14[[#This Row],[menu_id]],Table2[#All],2,0)</f>
        <v>43556</v>
      </c>
      <c r="G1841" t="str">
        <f>VLOOKUP(Table14[[#This Row],[menu_id]],Table2[#All],3,0)</f>
        <v>71d6b72a3bf9</v>
      </c>
      <c r="H1841" t="str">
        <f>VLOOKUP(Table14[[#This Row],[menu_id]],Table2[#All],4,0)</f>
        <v>8d29781a8b2f</v>
      </c>
      <c r="I1841">
        <f>VLOOKUP(Table14[[#This Row],[menu_id]],Table2[#All],5,0)</f>
        <v>4.5</v>
      </c>
      <c r="J1841">
        <f>VLOOKUP(Table14[[#This Row],[menu_id]],Table2[#All],6,0)</f>
        <v>11.5</v>
      </c>
      <c r="K1841" t="str">
        <f>VLOOKUP(Table14[[#This Row],[menu_id]],Table2[#All],7,0)</f>
        <v>lunch</v>
      </c>
      <c r="L1841" t="str">
        <f>VLOOKUP(Table14[[#This Row],[menu_id]],Table2[#All],8,0)</f>
        <v>Chicago</v>
      </c>
    </row>
    <row r="1842" spans="1:12" x14ac:dyDescent="0.35">
      <c r="A1842" t="s">
        <v>3663</v>
      </c>
      <c r="B1842" t="s">
        <v>330</v>
      </c>
      <c r="C1842" t="s">
        <v>9</v>
      </c>
      <c r="D1842" t="s">
        <v>3645</v>
      </c>
      <c r="E1842" t="b">
        <v>1</v>
      </c>
      <c r="F1842" s="24">
        <f>VLOOKUP(Table14[[#This Row],[menu_id]],Table2[#All],2,0)</f>
        <v>43559</v>
      </c>
      <c r="G1842" t="str">
        <f>VLOOKUP(Table14[[#This Row],[menu_id]],Table2[#All],3,0)</f>
        <v>10aee25b350a</v>
      </c>
      <c r="H1842" t="str">
        <f>VLOOKUP(Table14[[#This Row],[menu_id]],Table2[#All],4,0)</f>
        <v>7931e2eb8ace</v>
      </c>
      <c r="I1842">
        <f>VLOOKUP(Table14[[#This Row],[menu_id]],Table2[#All],5,0)</f>
        <v>4.5</v>
      </c>
      <c r="J1842">
        <f>VLOOKUP(Table14[[#This Row],[menu_id]],Table2[#All],6,0)</f>
        <v>11.5</v>
      </c>
      <c r="K1842" t="str">
        <f>VLOOKUP(Table14[[#This Row],[menu_id]],Table2[#All],7,0)</f>
        <v>lunch</v>
      </c>
      <c r="L1842" t="str">
        <f>VLOOKUP(Table14[[#This Row],[menu_id]],Table2[#All],8,0)</f>
        <v>Chicago</v>
      </c>
    </row>
    <row r="1843" spans="1:12" x14ac:dyDescent="0.35">
      <c r="A1843" t="s">
        <v>3664</v>
      </c>
      <c r="B1843" t="s">
        <v>493</v>
      </c>
      <c r="C1843" t="s">
        <v>9</v>
      </c>
      <c r="D1843" t="s">
        <v>489</v>
      </c>
      <c r="E1843" t="b">
        <v>1</v>
      </c>
      <c r="F1843" s="24">
        <f>VLOOKUP(Table14[[#This Row],[menu_id]],Table2[#All],2,0)</f>
        <v>43557</v>
      </c>
      <c r="G1843" t="str">
        <f>VLOOKUP(Table14[[#This Row],[menu_id]],Table2[#All],3,0)</f>
        <v>751abed209db</v>
      </c>
      <c r="H1843" t="str">
        <f>VLOOKUP(Table14[[#This Row],[menu_id]],Table2[#All],4,0)</f>
        <v>8537e1327cdb</v>
      </c>
      <c r="I1843">
        <f>VLOOKUP(Table14[[#This Row],[menu_id]],Table2[#All],5,0)</f>
        <v>4.5</v>
      </c>
      <c r="J1843">
        <f>VLOOKUP(Table14[[#This Row],[menu_id]],Table2[#All],6,0)</f>
        <v>10.1</v>
      </c>
      <c r="K1843" t="str">
        <f>VLOOKUP(Table14[[#This Row],[menu_id]],Table2[#All],7,0)</f>
        <v>lunch</v>
      </c>
      <c r="L1843" t="str">
        <f>VLOOKUP(Table14[[#This Row],[menu_id]],Table2[#All],8,0)</f>
        <v>Seattle</v>
      </c>
    </row>
    <row r="1844" spans="1:12" x14ac:dyDescent="0.35">
      <c r="A1844" t="s">
        <v>3665</v>
      </c>
      <c r="B1844" t="s">
        <v>12</v>
      </c>
      <c r="C1844" t="s">
        <v>9</v>
      </c>
      <c r="D1844" t="s">
        <v>3666</v>
      </c>
      <c r="E1844" t="b">
        <v>1</v>
      </c>
      <c r="F1844" s="24">
        <f>VLOOKUP(Table14[[#This Row],[menu_id]],Table2[#All],2,0)</f>
        <v>43565</v>
      </c>
      <c r="G1844" t="str">
        <f>VLOOKUP(Table14[[#This Row],[menu_id]],Table2[#All],3,0)</f>
        <v>a96bf3d329be</v>
      </c>
      <c r="H1844" t="str">
        <f>VLOOKUP(Table14[[#This Row],[menu_id]],Table2[#All],4,0)</f>
        <v>b2ef540e3dbe</v>
      </c>
      <c r="I1844">
        <f>VLOOKUP(Table14[[#This Row],[menu_id]],Table2[#All],5,0)</f>
        <v>6.8</v>
      </c>
      <c r="J1844">
        <f>VLOOKUP(Table14[[#This Row],[menu_id]],Table2[#All],6,0)</f>
        <v>10.1</v>
      </c>
      <c r="K1844" t="str">
        <f>VLOOKUP(Table14[[#This Row],[menu_id]],Table2[#All],7,0)</f>
        <v>lunch</v>
      </c>
      <c r="L1844" t="str">
        <f>VLOOKUP(Table14[[#This Row],[menu_id]],Table2[#All],8,0)</f>
        <v>Seattle</v>
      </c>
    </row>
    <row r="1845" spans="1:12" x14ac:dyDescent="0.35">
      <c r="A1845" t="s">
        <v>3667</v>
      </c>
      <c r="B1845" t="s">
        <v>785</v>
      </c>
      <c r="C1845" t="s">
        <v>9</v>
      </c>
      <c r="D1845" t="s">
        <v>2501</v>
      </c>
      <c r="E1845" t="b">
        <v>1</v>
      </c>
      <c r="F1845" s="24">
        <f>VLOOKUP(Table14[[#This Row],[menu_id]],Table2[#All],2,0)</f>
        <v>43563</v>
      </c>
      <c r="G1845" t="str">
        <f>VLOOKUP(Table14[[#This Row],[menu_id]],Table2[#All],3,0)</f>
        <v>7886a5687d38</v>
      </c>
      <c r="H1845" t="str">
        <f>VLOOKUP(Table14[[#This Row],[menu_id]],Table2[#All],4,0)</f>
        <v>a6a0b4defcd6</v>
      </c>
      <c r="I1845">
        <f>VLOOKUP(Table14[[#This Row],[menu_id]],Table2[#All],5,0)</f>
        <v>5.9</v>
      </c>
      <c r="J1845">
        <f>VLOOKUP(Table14[[#This Row],[menu_id]],Table2[#All],6,0)</f>
        <v>10.1</v>
      </c>
      <c r="K1845" t="str">
        <f>VLOOKUP(Table14[[#This Row],[menu_id]],Table2[#All],7,0)</f>
        <v>lunch</v>
      </c>
      <c r="L1845" t="str">
        <f>VLOOKUP(Table14[[#This Row],[menu_id]],Table2[#All],8,0)</f>
        <v>Seattle</v>
      </c>
    </row>
    <row r="1846" spans="1:12" x14ac:dyDescent="0.35">
      <c r="A1846" t="s">
        <v>3668</v>
      </c>
      <c r="B1846" t="s">
        <v>315</v>
      </c>
      <c r="C1846" t="s">
        <v>9</v>
      </c>
      <c r="D1846" t="s">
        <v>1508</v>
      </c>
      <c r="E1846" t="b">
        <v>1</v>
      </c>
      <c r="F1846" s="24">
        <f>VLOOKUP(Table14[[#This Row],[menu_id]],Table2[#All],2,0)</f>
        <v>43556</v>
      </c>
      <c r="G1846" t="str">
        <f>VLOOKUP(Table14[[#This Row],[menu_id]],Table2[#All],3,0)</f>
        <v>dcb8af98560d</v>
      </c>
      <c r="H1846" t="str">
        <f>VLOOKUP(Table14[[#This Row],[menu_id]],Table2[#All],4,0)</f>
        <v>afa55d0e0004</v>
      </c>
      <c r="I1846">
        <f>VLOOKUP(Table14[[#This Row],[menu_id]],Table2[#All],5,0)</f>
        <v>5.99</v>
      </c>
      <c r="J1846">
        <f>VLOOKUP(Table14[[#This Row],[menu_id]],Table2[#All],6,0)</f>
        <v>11.5</v>
      </c>
      <c r="K1846" t="str">
        <f>VLOOKUP(Table14[[#This Row],[menu_id]],Table2[#All],7,0)</f>
        <v>lunch</v>
      </c>
      <c r="L1846" t="str">
        <f>VLOOKUP(Table14[[#This Row],[menu_id]],Table2[#All],8,0)</f>
        <v>Chicago</v>
      </c>
    </row>
    <row r="1847" spans="1:12" x14ac:dyDescent="0.35">
      <c r="A1847" t="s">
        <v>3669</v>
      </c>
      <c r="B1847" t="s">
        <v>418</v>
      </c>
      <c r="C1847" t="s">
        <v>9</v>
      </c>
      <c r="D1847" t="s">
        <v>3670</v>
      </c>
      <c r="E1847" t="b">
        <v>1</v>
      </c>
      <c r="F1847" s="24">
        <f>VLOOKUP(Table14[[#This Row],[menu_id]],Table2[#All],2,0)</f>
        <v>43563</v>
      </c>
      <c r="G1847" t="str">
        <f>VLOOKUP(Table14[[#This Row],[menu_id]],Table2[#All],3,0)</f>
        <v>6b459442662c</v>
      </c>
      <c r="H1847" t="str">
        <f>VLOOKUP(Table14[[#This Row],[menu_id]],Table2[#All],4,0)</f>
        <v>a969c477134f</v>
      </c>
      <c r="I1847">
        <f>VLOOKUP(Table14[[#This Row],[menu_id]],Table2[#All],5,0)</f>
        <v>11</v>
      </c>
      <c r="J1847">
        <f>VLOOKUP(Table14[[#This Row],[menu_id]],Table2[#All],6,0)</f>
        <v>11.5</v>
      </c>
      <c r="K1847" t="str">
        <f>VLOOKUP(Table14[[#This Row],[menu_id]],Table2[#All],7,0)</f>
        <v>lunch</v>
      </c>
      <c r="L1847" t="str">
        <f>VLOOKUP(Table14[[#This Row],[menu_id]],Table2[#All],8,0)</f>
        <v>Chicago</v>
      </c>
    </row>
    <row r="1848" spans="1:12" x14ac:dyDescent="0.35">
      <c r="A1848" t="s">
        <v>3671</v>
      </c>
      <c r="B1848" t="s">
        <v>147</v>
      </c>
      <c r="C1848" t="s">
        <v>9</v>
      </c>
      <c r="D1848" t="s">
        <v>3672</v>
      </c>
      <c r="E1848" t="b">
        <v>1</v>
      </c>
      <c r="F1848" s="24">
        <f>VLOOKUP(Table14[[#This Row],[menu_id]],Table2[#All],2,0)</f>
        <v>43567</v>
      </c>
      <c r="G1848" t="str">
        <f>VLOOKUP(Table14[[#This Row],[menu_id]],Table2[#All],3,0)</f>
        <v>fc0e92657d16</v>
      </c>
      <c r="H1848" t="str">
        <f>VLOOKUP(Table14[[#This Row],[menu_id]],Table2[#All],4,0)</f>
        <v>d7730782fbfb</v>
      </c>
      <c r="I1848">
        <f>VLOOKUP(Table14[[#This Row],[menu_id]],Table2[#All],5,0)</f>
        <v>5.75</v>
      </c>
      <c r="J1848">
        <f>VLOOKUP(Table14[[#This Row],[menu_id]],Table2[#All],6,0)</f>
        <v>10.1</v>
      </c>
      <c r="K1848" t="str">
        <f>VLOOKUP(Table14[[#This Row],[menu_id]],Table2[#All],7,0)</f>
        <v>lunch</v>
      </c>
      <c r="L1848" t="str">
        <f>VLOOKUP(Table14[[#This Row],[menu_id]],Table2[#All],8,0)</f>
        <v>Seattle</v>
      </c>
    </row>
    <row r="1849" spans="1:12" x14ac:dyDescent="0.35">
      <c r="A1849" t="s">
        <v>3673</v>
      </c>
      <c r="B1849" t="s">
        <v>100</v>
      </c>
      <c r="C1849" t="s">
        <v>9</v>
      </c>
      <c r="D1849" t="s">
        <v>3674</v>
      </c>
      <c r="E1849" t="b">
        <v>1</v>
      </c>
      <c r="F1849" s="24">
        <f>VLOOKUP(Table14[[#This Row],[menu_id]],Table2[#All],2,0)</f>
        <v>43564</v>
      </c>
      <c r="G1849" t="str">
        <f>VLOOKUP(Table14[[#This Row],[menu_id]],Table2[#All],3,0)</f>
        <v>d0e4efc702e0</v>
      </c>
      <c r="H1849" t="str">
        <f>VLOOKUP(Table14[[#This Row],[menu_id]],Table2[#All],4,0)</f>
        <v>8cab6275ddb5</v>
      </c>
      <c r="I1849">
        <f>VLOOKUP(Table14[[#This Row],[menu_id]],Table2[#All],5,0)</f>
        <v>5.75</v>
      </c>
      <c r="J1849">
        <f>VLOOKUP(Table14[[#This Row],[menu_id]],Table2[#All],6,0)</f>
        <v>11.5</v>
      </c>
      <c r="K1849" t="str">
        <f>VLOOKUP(Table14[[#This Row],[menu_id]],Table2[#All],7,0)</f>
        <v>lunch</v>
      </c>
      <c r="L1849" t="str">
        <f>VLOOKUP(Table14[[#This Row],[menu_id]],Table2[#All],8,0)</f>
        <v>Chicago</v>
      </c>
    </row>
    <row r="1850" spans="1:12" x14ac:dyDescent="0.35">
      <c r="A1850" t="s">
        <v>3675</v>
      </c>
      <c r="B1850" t="s">
        <v>72</v>
      </c>
      <c r="C1850" t="s">
        <v>9</v>
      </c>
      <c r="D1850" t="s">
        <v>1585</v>
      </c>
      <c r="E1850" t="b">
        <v>1</v>
      </c>
      <c r="F1850" s="24">
        <f>VLOOKUP(Table14[[#This Row],[menu_id]],Table2[#All],2,0)</f>
        <v>43564</v>
      </c>
      <c r="G1850" t="str">
        <f>VLOOKUP(Table14[[#This Row],[menu_id]],Table2[#All],3,0)</f>
        <v>ee2605cecdb2</v>
      </c>
      <c r="H1850" t="str">
        <f>VLOOKUP(Table14[[#This Row],[menu_id]],Table2[#All],4,0)</f>
        <v>76e224451ab7</v>
      </c>
      <c r="I1850">
        <f>VLOOKUP(Table14[[#This Row],[menu_id]],Table2[#All],5,0)</f>
        <v>5.5</v>
      </c>
      <c r="J1850">
        <f>VLOOKUP(Table14[[#This Row],[menu_id]],Table2[#All],6,0)</f>
        <v>10.1</v>
      </c>
      <c r="K1850" t="str">
        <f>VLOOKUP(Table14[[#This Row],[menu_id]],Table2[#All],7,0)</f>
        <v>lunch</v>
      </c>
      <c r="L1850" t="str">
        <f>VLOOKUP(Table14[[#This Row],[menu_id]],Table2[#All],8,0)</f>
        <v>Seattle</v>
      </c>
    </row>
    <row r="1851" spans="1:12" x14ac:dyDescent="0.35">
      <c r="A1851" t="s">
        <v>3676</v>
      </c>
      <c r="B1851" t="s">
        <v>354</v>
      </c>
      <c r="C1851" t="s">
        <v>9</v>
      </c>
      <c r="D1851" t="s">
        <v>520</v>
      </c>
      <c r="E1851" t="b">
        <v>1</v>
      </c>
      <c r="F1851" s="24">
        <f>VLOOKUP(Table14[[#This Row],[menu_id]],Table2[#All],2,0)</f>
        <v>43565</v>
      </c>
      <c r="G1851" t="str">
        <f>VLOOKUP(Table14[[#This Row],[menu_id]],Table2[#All],3,0)</f>
        <v>0f66058b9ec5</v>
      </c>
      <c r="H1851" t="str">
        <f>VLOOKUP(Table14[[#This Row],[menu_id]],Table2[#All],4,0)</f>
        <v>85aa296ddc0d</v>
      </c>
      <c r="I1851">
        <f>VLOOKUP(Table14[[#This Row],[menu_id]],Table2[#All],5,0)</f>
        <v>4</v>
      </c>
      <c r="J1851">
        <f>VLOOKUP(Table14[[#This Row],[menu_id]],Table2[#All],6,0)</f>
        <v>11.5</v>
      </c>
      <c r="K1851" t="str">
        <f>VLOOKUP(Table14[[#This Row],[menu_id]],Table2[#All],7,0)</f>
        <v>lunch</v>
      </c>
      <c r="L1851" t="str">
        <f>VLOOKUP(Table14[[#This Row],[menu_id]],Table2[#All],8,0)</f>
        <v>Chicago</v>
      </c>
    </row>
    <row r="1852" spans="1:12" x14ac:dyDescent="0.35">
      <c r="A1852" t="s">
        <v>3677</v>
      </c>
      <c r="B1852" t="s">
        <v>268</v>
      </c>
      <c r="C1852" t="s">
        <v>9</v>
      </c>
      <c r="D1852" t="s">
        <v>3678</v>
      </c>
      <c r="E1852" t="b">
        <v>1</v>
      </c>
      <c r="F1852" s="24">
        <f>VLOOKUP(Table14[[#This Row],[menu_id]],Table2[#All],2,0)</f>
        <v>43565</v>
      </c>
      <c r="G1852" t="str">
        <f>VLOOKUP(Table14[[#This Row],[menu_id]],Table2[#All],3,0)</f>
        <v>91ab55042ff7</v>
      </c>
      <c r="H1852" t="str">
        <f>VLOOKUP(Table14[[#This Row],[menu_id]],Table2[#All],4,0)</f>
        <v>07ede05a2f51</v>
      </c>
      <c r="I1852">
        <f>VLOOKUP(Table14[[#This Row],[menu_id]],Table2[#All],5,0)</f>
        <v>5</v>
      </c>
      <c r="J1852">
        <f>VLOOKUP(Table14[[#This Row],[menu_id]],Table2[#All],6,0)</f>
        <v>10.1</v>
      </c>
      <c r="K1852" t="str">
        <f>VLOOKUP(Table14[[#This Row],[menu_id]],Table2[#All],7,0)</f>
        <v>lunch</v>
      </c>
      <c r="L1852" t="str">
        <f>VLOOKUP(Table14[[#This Row],[menu_id]],Table2[#All],8,0)</f>
        <v>Seattle</v>
      </c>
    </row>
    <row r="1853" spans="1:12" x14ac:dyDescent="0.35">
      <c r="A1853" t="s">
        <v>3679</v>
      </c>
      <c r="B1853" t="s">
        <v>315</v>
      </c>
      <c r="C1853" t="s">
        <v>9</v>
      </c>
      <c r="D1853" t="s">
        <v>3680</v>
      </c>
      <c r="E1853" t="b">
        <v>1</v>
      </c>
      <c r="F1853" s="24">
        <f>VLOOKUP(Table14[[#This Row],[menu_id]],Table2[#All],2,0)</f>
        <v>43556</v>
      </c>
      <c r="G1853" t="str">
        <f>VLOOKUP(Table14[[#This Row],[menu_id]],Table2[#All],3,0)</f>
        <v>dcb8af98560d</v>
      </c>
      <c r="H1853" t="str">
        <f>VLOOKUP(Table14[[#This Row],[menu_id]],Table2[#All],4,0)</f>
        <v>afa55d0e0004</v>
      </c>
      <c r="I1853">
        <f>VLOOKUP(Table14[[#This Row],[menu_id]],Table2[#All],5,0)</f>
        <v>5.99</v>
      </c>
      <c r="J1853">
        <f>VLOOKUP(Table14[[#This Row],[menu_id]],Table2[#All],6,0)</f>
        <v>11.5</v>
      </c>
      <c r="K1853" t="str">
        <f>VLOOKUP(Table14[[#This Row],[menu_id]],Table2[#All],7,0)</f>
        <v>lunch</v>
      </c>
      <c r="L1853" t="str">
        <f>VLOOKUP(Table14[[#This Row],[menu_id]],Table2[#All],8,0)</f>
        <v>Chicago</v>
      </c>
    </row>
    <row r="1854" spans="1:12" x14ac:dyDescent="0.35">
      <c r="A1854" t="s">
        <v>3681</v>
      </c>
      <c r="B1854" t="s">
        <v>454</v>
      </c>
      <c r="C1854" t="s">
        <v>9</v>
      </c>
      <c r="D1854" t="s">
        <v>3682</v>
      </c>
      <c r="E1854" t="b">
        <v>1</v>
      </c>
      <c r="F1854" s="24">
        <f>VLOOKUP(Table14[[#This Row],[menu_id]],Table2[#All],2,0)</f>
        <v>43559</v>
      </c>
      <c r="G1854" t="str">
        <f>VLOOKUP(Table14[[#This Row],[menu_id]],Table2[#All],3,0)</f>
        <v>9fd60e7368e1</v>
      </c>
      <c r="H1854" t="str">
        <f>VLOOKUP(Table14[[#This Row],[menu_id]],Table2[#All],4,0)</f>
        <v>a5a1955b27fc</v>
      </c>
      <c r="I1854">
        <f>VLOOKUP(Table14[[#This Row],[menu_id]],Table2[#All],5,0)</f>
        <v>5.5</v>
      </c>
      <c r="J1854">
        <f>VLOOKUP(Table14[[#This Row],[menu_id]],Table2[#All],6,0)</f>
        <v>11.5</v>
      </c>
      <c r="K1854" t="str">
        <f>VLOOKUP(Table14[[#This Row],[menu_id]],Table2[#All],7,0)</f>
        <v>lunch</v>
      </c>
      <c r="L1854" t="str">
        <f>VLOOKUP(Table14[[#This Row],[menu_id]],Table2[#All],8,0)</f>
        <v>Chicago</v>
      </c>
    </row>
    <row r="1855" spans="1:12" x14ac:dyDescent="0.35">
      <c r="A1855" t="s">
        <v>3683</v>
      </c>
      <c r="B1855" t="s">
        <v>392</v>
      </c>
      <c r="C1855" t="s">
        <v>9</v>
      </c>
      <c r="D1855" t="s">
        <v>3684</v>
      </c>
      <c r="E1855" t="b">
        <v>1</v>
      </c>
      <c r="F1855" s="24">
        <f>VLOOKUP(Table14[[#This Row],[menu_id]],Table2[#All],2,0)</f>
        <v>43558</v>
      </c>
      <c r="G1855" t="str">
        <f>VLOOKUP(Table14[[#This Row],[menu_id]],Table2[#All],3,0)</f>
        <v>c596bd066504</v>
      </c>
      <c r="H1855" t="str">
        <f>VLOOKUP(Table14[[#This Row],[menu_id]],Table2[#All],4,0)</f>
        <v>dc7ee572a932</v>
      </c>
      <c r="I1855">
        <f>VLOOKUP(Table14[[#This Row],[menu_id]],Table2[#All],5,0)</f>
        <v>6.5</v>
      </c>
      <c r="J1855">
        <f>VLOOKUP(Table14[[#This Row],[menu_id]],Table2[#All],6,0)</f>
        <v>11.5</v>
      </c>
      <c r="K1855" t="str">
        <f>VLOOKUP(Table14[[#This Row],[menu_id]],Table2[#All],7,0)</f>
        <v>lunch</v>
      </c>
      <c r="L1855" t="str">
        <f>VLOOKUP(Table14[[#This Row],[menu_id]],Table2[#All],8,0)</f>
        <v>Chicago</v>
      </c>
    </row>
    <row r="1856" spans="1:12" x14ac:dyDescent="0.35">
      <c r="A1856" t="s">
        <v>3685</v>
      </c>
      <c r="B1856" t="s">
        <v>401</v>
      </c>
      <c r="C1856" t="s">
        <v>9</v>
      </c>
      <c r="D1856" t="s">
        <v>342</v>
      </c>
      <c r="E1856" t="b">
        <v>1</v>
      </c>
      <c r="F1856" s="24">
        <f>VLOOKUP(Table14[[#This Row],[menu_id]],Table2[#All],2,0)</f>
        <v>43560</v>
      </c>
      <c r="G1856" t="str">
        <f>VLOOKUP(Table14[[#This Row],[menu_id]],Table2[#All],3,0)</f>
        <v>25ca004fbc86</v>
      </c>
      <c r="H1856" t="str">
        <f>VLOOKUP(Table14[[#This Row],[menu_id]],Table2[#All],4,0)</f>
        <v>a7d17284ed4d</v>
      </c>
      <c r="I1856">
        <f>VLOOKUP(Table14[[#This Row],[menu_id]],Table2[#All],5,0)</f>
        <v>4.45</v>
      </c>
      <c r="J1856">
        <f>VLOOKUP(Table14[[#This Row],[menu_id]],Table2[#All],6,0)</f>
        <v>11.5</v>
      </c>
      <c r="K1856" t="str">
        <f>VLOOKUP(Table14[[#This Row],[menu_id]],Table2[#All],7,0)</f>
        <v>lunch</v>
      </c>
      <c r="L1856" t="str">
        <f>VLOOKUP(Table14[[#This Row],[menu_id]],Table2[#All],8,0)</f>
        <v>Chicago</v>
      </c>
    </row>
    <row r="1857" spans="1:12" x14ac:dyDescent="0.35">
      <c r="A1857" t="s">
        <v>3686</v>
      </c>
      <c r="B1857" t="s">
        <v>57</v>
      </c>
      <c r="C1857" t="s">
        <v>9</v>
      </c>
      <c r="D1857" t="s">
        <v>3687</v>
      </c>
      <c r="E1857" t="b">
        <v>1</v>
      </c>
      <c r="F1857" s="24">
        <f>VLOOKUP(Table14[[#This Row],[menu_id]],Table2[#All],2,0)</f>
        <v>43567</v>
      </c>
      <c r="G1857" t="str">
        <f>VLOOKUP(Table14[[#This Row],[menu_id]],Table2[#All],3,0)</f>
        <v>e40c412711c8</v>
      </c>
      <c r="H1857" t="str">
        <f>VLOOKUP(Table14[[#This Row],[menu_id]],Table2[#All],4,0)</f>
        <v>af725ef93704</v>
      </c>
      <c r="I1857">
        <f>VLOOKUP(Table14[[#This Row],[menu_id]],Table2[#All],5,0)</f>
        <v>5.5</v>
      </c>
      <c r="J1857">
        <f>VLOOKUP(Table14[[#This Row],[menu_id]],Table2[#All],6,0)</f>
        <v>10.1</v>
      </c>
      <c r="K1857" t="str">
        <f>VLOOKUP(Table14[[#This Row],[menu_id]],Table2[#All],7,0)</f>
        <v>lunch</v>
      </c>
      <c r="L1857" t="str">
        <f>VLOOKUP(Table14[[#This Row],[menu_id]],Table2[#All],8,0)</f>
        <v>Seattle</v>
      </c>
    </row>
    <row r="1858" spans="1:12" x14ac:dyDescent="0.35">
      <c r="A1858" t="s">
        <v>3688</v>
      </c>
      <c r="B1858" t="s">
        <v>91</v>
      </c>
      <c r="C1858" t="s">
        <v>9</v>
      </c>
      <c r="D1858" t="s">
        <v>2021</v>
      </c>
      <c r="E1858" t="b">
        <v>1</v>
      </c>
      <c r="F1858" s="24">
        <f>VLOOKUP(Table14[[#This Row],[menu_id]],Table2[#All],2,0)</f>
        <v>43557</v>
      </c>
      <c r="G1858" t="str">
        <f>VLOOKUP(Table14[[#This Row],[menu_id]],Table2[#All],3,0)</f>
        <v>d74b38211905</v>
      </c>
      <c r="H1858" t="str">
        <f>VLOOKUP(Table14[[#This Row],[menu_id]],Table2[#All],4,0)</f>
        <v>063beecf1419</v>
      </c>
      <c r="I1858">
        <f>VLOOKUP(Table14[[#This Row],[menu_id]],Table2[#All],5,0)</f>
        <v>10.050000000000001</v>
      </c>
      <c r="J1858">
        <f>VLOOKUP(Table14[[#This Row],[menu_id]],Table2[#All],6,0)</f>
        <v>11.5</v>
      </c>
      <c r="K1858" t="str">
        <f>VLOOKUP(Table14[[#This Row],[menu_id]],Table2[#All],7,0)</f>
        <v>lunch</v>
      </c>
      <c r="L1858" t="str">
        <f>VLOOKUP(Table14[[#This Row],[menu_id]],Table2[#All],8,0)</f>
        <v>Chicago</v>
      </c>
    </row>
    <row r="1859" spans="1:12" x14ac:dyDescent="0.35">
      <c r="A1859" t="s">
        <v>3689</v>
      </c>
      <c r="B1859" t="s">
        <v>375</v>
      </c>
      <c r="C1859" t="s">
        <v>9</v>
      </c>
      <c r="D1859" t="s">
        <v>3690</v>
      </c>
      <c r="E1859" t="b">
        <v>1</v>
      </c>
      <c r="F1859" s="24">
        <f>VLOOKUP(Table14[[#This Row],[menu_id]],Table2[#All],2,0)</f>
        <v>43566</v>
      </c>
      <c r="G1859" t="str">
        <f>VLOOKUP(Table14[[#This Row],[menu_id]],Table2[#All],3,0)</f>
        <v>1670a5c33856</v>
      </c>
      <c r="H1859" t="str">
        <f>VLOOKUP(Table14[[#This Row],[menu_id]],Table2[#All],4,0)</f>
        <v>ffcff44b013c</v>
      </c>
      <c r="I1859">
        <f>VLOOKUP(Table14[[#This Row],[menu_id]],Table2[#All],5,0)</f>
        <v>6.25</v>
      </c>
      <c r="J1859">
        <f>VLOOKUP(Table14[[#This Row],[menu_id]],Table2[#All],6,0)</f>
        <v>10.1</v>
      </c>
      <c r="K1859" t="str">
        <f>VLOOKUP(Table14[[#This Row],[menu_id]],Table2[#All],7,0)</f>
        <v>lunch</v>
      </c>
      <c r="L1859" t="str">
        <f>VLOOKUP(Table14[[#This Row],[menu_id]],Table2[#All],8,0)</f>
        <v>Seattle</v>
      </c>
    </row>
    <row r="1860" spans="1:12" x14ac:dyDescent="0.35">
      <c r="A1860" t="s">
        <v>3691</v>
      </c>
      <c r="B1860" t="s">
        <v>52</v>
      </c>
      <c r="C1860" t="s">
        <v>9</v>
      </c>
      <c r="D1860" t="s">
        <v>3692</v>
      </c>
      <c r="E1860" t="b">
        <v>1</v>
      </c>
      <c r="F1860" s="24">
        <f>VLOOKUP(Table14[[#This Row],[menu_id]],Table2[#All],2,0)</f>
        <v>43557</v>
      </c>
      <c r="G1860" t="str">
        <f>VLOOKUP(Table14[[#This Row],[menu_id]],Table2[#All],3,0)</f>
        <v>99dbc3b2d75c</v>
      </c>
      <c r="H1860" t="str">
        <f>VLOOKUP(Table14[[#This Row],[menu_id]],Table2[#All],4,0)</f>
        <v>d7730782fbfb</v>
      </c>
      <c r="I1860">
        <f>VLOOKUP(Table14[[#This Row],[menu_id]],Table2[#All],5,0)</f>
        <v>5.75</v>
      </c>
      <c r="J1860">
        <f>VLOOKUP(Table14[[#This Row],[menu_id]],Table2[#All],6,0)</f>
        <v>10.1</v>
      </c>
      <c r="K1860" t="str">
        <f>VLOOKUP(Table14[[#This Row],[menu_id]],Table2[#All],7,0)</f>
        <v>lunch</v>
      </c>
      <c r="L1860" t="str">
        <f>VLOOKUP(Table14[[#This Row],[menu_id]],Table2[#All],8,0)</f>
        <v>Seattle</v>
      </c>
    </row>
    <row r="1861" spans="1:12" x14ac:dyDescent="0.35">
      <c r="A1861" t="s">
        <v>3693</v>
      </c>
      <c r="B1861" t="s">
        <v>62</v>
      </c>
      <c r="C1861" t="s">
        <v>9</v>
      </c>
      <c r="D1861" t="s">
        <v>3694</v>
      </c>
      <c r="E1861" t="b">
        <v>1</v>
      </c>
      <c r="F1861" s="24">
        <f>VLOOKUP(Table14[[#This Row],[menu_id]],Table2[#All],2,0)</f>
        <v>43563</v>
      </c>
      <c r="G1861" t="str">
        <f>VLOOKUP(Table14[[#This Row],[menu_id]],Table2[#All],3,0)</f>
        <v>3e9b2a352a3a</v>
      </c>
      <c r="H1861" t="str">
        <f>VLOOKUP(Table14[[#This Row],[menu_id]],Table2[#All],4,0)</f>
        <v>af725ef93704</v>
      </c>
      <c r="I1861">
        <f>VLOOKUP(Table14[[#This Row],[menu_id]],Table2[#All],5,0)</f>
        <v>5.5</v>
      </c>
      <c r="J1861">
        <f>VLOOKUP(Table14[[#This Row],[menu_id]],Table2[#All],6,0)</f>
        <v>10.1</v>
      </c>
      <c r="K1861" t="str">
        <f>VLOOKUP(Table14[[#This Row],[menu_id]],Table2[#All],7,0)</f>
        <v>lunch</v>
      </c>
      <c r="L1861" t="str">
        <f>VLOOKUP(Table14[[#This Row],[menu_id]],Table2[#All],8,0)</f>
        <v>Seattle</v>
      </c>
    </row>
    <row r="1862" spans="1:12" x14ac:dyDescent="0.35">
      <c r="A1862" t="s">
        <v>3695</v>
      </c>
      <c r="B1862" t="s">
        <v>508</v>
      </c>
      <c r="C1862" t="s">
        <v>9</v>
      </c>
      <c r="D1862" t="s">
        <v>3696</v>
      </c>
      <c r="E1862" t="b">
        <v>1</v>
      </c>
      <c r="F1862" s="24">
        <f>VLOOKUP(Table14[[#This Row],[menu_id]],Table2[#All],2,0)</f>
        <v>43557</v>
      </c>
      <c r="G1862" t="str">
        <f>VLOOKUP(Table14[[#This Row],[menu_id]],Table2[#All],3,0)</f>
        <v>adcb80ca9872</v>
      </c>
      <c r="H1862" t="str">
        <f>VLOOKUP(Table14[[#This Row],[menu_id]],Table2[#All],4,0)</f>
        <v>7d8b8e0a0ebb</v>
      </c>
      <c r="I1862">
        <f>VLOOKUP(Table14[[#This Row],[menu_id]],Table2[#All],5,0)</f>
        <v>5.5</v>
      </c>
      <c r="J1862">
        <f>VLOOKUP(Table14[[#This Row],[menu_id]],Table2[#All],6,0)</f>
        <v>10.1</v>
      </c>
      <c r="K1862" t="str">
        <f>VLOOKUP(Table14[[#This Row],[menu_id]],Table2[#All],7,0)</f>
        <v>lunch</v>
      </c>
      <c r="L1862" t="str">
        <f>VLOOKUP(Table14[[#This Row],[menu_id]],Table2[#All],8,0)</f>
        <v>Seattle</v>
      </c>
    </row>
    <row r="1863" spans="1:12" x14ac:dyDescent="0.35">
      <c r="A1863" t="s">
        <v>3697</v>
      </c>
      <c r="B1863" t="s">
        <v>139</v>
      </c>
      <c r="C1863" t="s">
        <v>9</v>
      </c>
      <c r="D1863" t="s">
        <v>3698</v>
      </c>
      <c r="E1863" t="b">
        <v>1</v>
      </c>
      <c r="F1863" s="24">
        <f>VLOOKUP(Table14[[#This Row],[menu_id]],Table2[#All],2,0)</f>
        <v>43556</v>
      </c>
      <c r="G1863" t="str">
        <f>VLOOKUP(Table14[[#This Row],[menu_id]],Table2[#All],3,0)</f>
        <v>9adf6d17e5a9</v>
      </c>
      <c r="H1863" t="str">
        <f>VLOOKUP(Table14[[#This Row],[menu_id]],Table2[#All],4,0)</f>
        <v>ad304fb4f951</v>
      </c>
      <c r="I1863">
        <f>VLOOKUP(Table14[[#This Row],[menu_id]],Table2[#All],5,0)</f>
        <v>6.25</v>
      </c>
      <c r="J1863">
        <f>VLOOKUP(Table14[[#This Row],[menu_id]],Table2[#All],6,0)</f>
        <v>10.1</v>
      </c>
      <c r="K1863" t="str">
        <f>VLOOKUP(Table14[[#This Row],[menu_id]],Table2[#All],7,0)</f>
        <v>lunch</v>
      </c>
      <c r="L1863" t="str">
        <f>VLOOKUP(Table14[[#This Row],[menu_id]],Table2[#All],8,0)</f>
        <v>Seattle</v>
      </c>
    </row>
    <row r="1864" spans="1:12" x14ac:dyDescent="0.35">
      <c r="A1864" t="s">
        <v>3699</v>
      </c>
      <c r="B1864" t="s">
        <v>552</v>
      </c>
      <c r="C1864" t="s">
        <v>9</v>
      </c>
      <c r="D1864" t="s">
        <v>467</v>
      </c>
      <c r="E1864" t="b">
        <v>1</v>
      </c>
      <c r="F1864" s="24">
        <f>VLOOKUP(Table14[[#This Row],[menu_id]],Table2[#All],2,0)</f>
        <v>43560</v>
      </c>
      <c r="G1864" t="str">
        <f>VLOOKUP(Table14[[#This Row],[menu_id]],Table2[#All],3,0)</f>
        <v>a65e92d53f62</v>
      </c>
      <c r="H1864" t="str">
        <f>VLOOKUP(Table14[[#This Row],[menu_id]],Table2[#All],4,0)</f>
        <v>1134b2882b2e</v>
      </c>
      <c r="I1864">
        <f>VLOOKUP(Table14[[#This Row],[menu_id]],Table2[#All],5,0)</f>
        <v>5.25</v>
      </c>
      <c r="J1864">
        <f>VLOOKUP(Table14[[#This Row],[menu_id]],Table2[#All],6,0)</f>
        <v>10.1</v>
      </c>
      <c r="K1864" t="str">
        <f>VLOOKUP(Table14[[#This Row],[menu_id]],Table2[#All],7,0)</f>
        <v>lunch</v>
      </c>
      <c r="L1864" t="str">
        <f>VLOOKUP(Table14[[#This Row],[menu_id]],Table2[#All],8,0)</f>
        <v>Seattle</v>
      </c>
    </row>
    <row r="1865" spans="1:12" x14ac:dyDescent="0.35">
      <c r="A1865" t="s">
        <v>3700</v>
      </c>
      <c r="B1865" t="s">
        <v>65</v>
      </c>
      <c r="C1865" t="s">
        <v>9</v>
      </c>
      <c r="D1865" t="s">
        <v>3701</v>
      </c>
      <c r="E1865" t="b">
        <v>1</v>
      </c>
      <c r="F1865" s="24">
        <f>VLOOKUP(Table14[[#This Row],[menu_id]],Table2[#All],2,0)</f>
        <v>43563</v>
      </c>
      <c r="G1865" t="str">
        <f>VLOOKUP(Table14[[#This Row],[menu_id]],Table2[#All],3,0)</f>
        <v>0eb481a71049</v>
      </c>
      <c r="H1865" t="str">
        <f>VLOOKUP(Table14[[#This Row],[menu_id]],Table2[#All],4,0)</f>
        <v>5bf0c6f38e1d</v>
      </c>
      <c r="I1865">
        <f>VLOOKUP(Table14[[#This Row],[menu_id]],Table2[#All],5,0)</f>
        <v>5.5</v>
      </c>
      <c r="J1865">
        <f>VLOOKUP(Table14[[#This Row],[menu_id]],Table2[#All],6,0)</f>
        <v>10.1</v>
      </c>
      <c r="K1865" t="str">
        <f>VLOOKUP(Table14[[#This Row],[menu_id]],Table2[#All],7,0)</f>
        <v>lunch</v>
      </c>
      <c r="L1865" t="str">
        <f>VLOOKUP(Table14[[#This Row],[menu_id]],Table2[#All],8,0)</f>
        <v>Seattle</v>
      </c>
    </row>
    <row r="1866" spans="1:12" x14ac:dyDescent="0.35">
      <c r="A1866" t="s">
        <v>3702</v>
      </c>
      <c r="B1866" t="s">
        <v>650</v>
      </c>
      <c r="C1866" t="s">
        <v>9</v>
      </c>
      <c r="D1866" t="s">
        <v>3703</v>
      </c>
      <c r="E1866" t="b">
        <v>1</v>
      </c>
      <c r="F1866" s="24">
        <f>VLOOKUP(Table14[[#This Row],[menu_id]],Table2[#All],2,0)</f>
        <v>43559</v>
      </c>
      <c r="G1866" t="str">
        <f>VLOOKUP(Table14[[#This Row],[menu_id]],Table2[#All],3,0)</f>
        <v>08c6b815d4d7</v>
      </c>
      <c r="H1866" t="str">
        <f>VLOOKUP(Table14[[#This Row],[menu_id]],Table2[#All],4,0)</f>
        <v>1111f5e5308d</v>
      </c>
      <c r="I1866">
        <f>VLOOKUP(Table14[[#This Row],[menu_id]],Table2[#All],5,0)</f>
        <v>5</v>
      </c>
      <c r="J1866">
        <f>VLOOKUP(Table14[[#This Row],[menu_id]],Table2[#All],6,0)</f>
        <v>10.1</v>
      </c>
      <c r="K1866" t="str">
        <f>VLOOKUP(Table14[[#This Row],[menu_id]],Table2[#All],7,0)</f>
        <v>lunch</v>
      </c>
      <c r="L1866" t="str">
        <f>VLOOKUP(Table14[[#This Row],[menu_id]],Table2[#All],8,0)</f>
        <v>Seattle</v>
      </c>
    </row>
    <row r="1867" spans="1:12" x14ac:dyDescent="0.35">
      <c r="A1867" t="s">
        <v>3704</v>
      </c>
      <c r="B1867" t="s">
        <v>437</v>
      </c>
      <c r="C1867" t="s">
        <v>9</v>
      </c>
      <c r="D1867" t="s">
        <v>3705</v>
      </c>
      <c r="E1867" t="b">
        <v>1</v>
      </c>
      <c r="F1867" s="24">
        <f>VLOOKUP(Table14[[#This Row],[menu_id]],Table2[#All],2,0)</f>
        <v>43565</v>
      </c>
      <c r="G1867" t="str">
        <f>VLOOKUP(Table14[[#This Row],[menu_id]],Table2[#All],3,0)</f>
        <v>56e430d2a490</v>
      </c>
      <c r="H1867" t="str">
        <f>VLOOKUP(Table14[[#This Row],[menu_id]],Table2[#All],4,0)</f>
        <v>4c9c18f960f7</v>
      </c>
      <c r="I1867">
        <f>VLOOKUP(Table14[[#This Row],[menu_id]],Table2[#All],5,0)</f>
        <v>6.75</v>
      </c>
      <c r="J1867">
        <f>VLOOKUP(Table14[[#This Row],[menu_id]],Table2[#All],6,0)</f>
        <v>10.1</v>
      </c>
      <c r="K1867" t="str">
        <f>VLOOKUP(Table14[[#This Row],[menu_id]],Table2[#All],7,0)</f>
        <v>lunch</v>
      </c>
      <c r="L1867" t="str">
        <f>VLOOKUP(Table14[[#This Row],[menu_id]],Table2[#All],8,0)</f>
        <v>Seattle</v>
      </c>
    </row>
    <row r="1868" spans="1:12" x14ac:dyDescent="0.35">
      <c r="A1868" t="s">
        <v>3706</v>
      </c>
      <c r="B1868" t="s">
        <v>289</v>
      </c>
      <c r="C1868" t="s">
        <v>9</v>
      </c>
      <c r="D1868" t="s">
        <v>1903</v>
      </c>
      <c r="E1868" t="b">
        <v>1</v>
      </c>
      <c r="F1868" s="24">
        <f>VLOOKUP(Table14[[#This Row],[menu_id]],Table2[#All],2,0)</f>
        <v>43564</v>
      </c>
      <c r="G1868" t="str">
        <f>VLOOKUP(Table14[[#This Row],[menu_id]],Table2[#All],3,0)</f>
        <v>69ed976fd1ca</v>
      </c>
      <c r="H1868" t="str">
        <f>VLOOKUP(Table14[[#This Row],[menu_id]],Table2[#All],4,0)</f>
        <v>9b76fd08aabf</v>
      </c>
      <c r="I1868">
        <f>VLOOKUP(Table14[[#This Row],[menu_id]],Table2[#All],5,0)</f>
        <v>6.64</v>
      </c>
      <c r="J1868">
        <f>VLOOKUP(Table14[[#This Row],[menu_id]],Table2[#All],6,0)</f>
        <v>11.5</v>
      </c>
      <c r="K1868" t="str">
        <f>VLOOKUP(Table14[[#This Row],[menu_id]],Table2[#All],7,0)</f>
        <v>lunch</v>
      </c>
      <c r="L1868" t="str">
        <f>VLOOKUP(Table14[[#This Row],[menu_id]],Table2[#All],8,0)</f>
        <v>Chicago</v>
      </c>
    </row>
    <row r="1869" spans="1:12" x14ac:dyDescent="0.35">
      <c r="A1869" t="s">
        <v>3707</v>
      </c>
      <c r="B1869" t="s">
        <v>508</v>
      </c>
      <c r="C1869" t="s">
        <v>9</v>
      </c>
      <c r="D1869" t="s">
        <v>2873</v>
      </c>
      <c r="E1869" t="b">
        <v>1</v>
      </c>
      <c r="F1869" s="24">
        <f>VLOOKUP(Table14[[#This Row],[menu_id]],Table2[#All],2,0)</f>
        <v>43557</v>
      </c>
      <c r="G1869" t="str">
        <f>VLOOKUP(Table14[[#This Row],[menu_id]],Table2[#All],3,0)</f>
        <v>adcb80ca9872</v>
      </c>
      <c r="H1869" t="str">
        <f>VLOOKUP(Table14[[#This Row],[menu_id]],Table2[#All],4,0)</f>
        <v>7d8b8e0a0ebb</v>
      </c>
      <c r="I1869">
        <f>VLOOKUP(Table14[[#This Row],[menu_id]],Table2[#All],5,0)</f>
        <v>5.5</v>
      </c>
      <c r="J1869">
        <f>VLOOKUP(Table14[[#This Row],[menu_id]],Table2[#All],6,0)</f>
        <v>10.1</v>
      </c>
      <c r="K1869" t="str">
        <f>VLOOKUP(Table14[[#This Row],[menu_id]],Table2[#All],7,0)</f>
        <v>lunch</v>
      </c>
      <c r="L1869" t="str">
        <f>VLOOKUP(Table14[[#This Row],[menu_id]],Table2[#All],8,0)</f>
        <v>Seattle</v>
      </c>
    </row>
    <row r="1870" spans="1:12" x14ac:dyDescent="0.35">
      <c r="A1870" t="s">
        <v>3708</v>
      </c>
      <c r="B1870" t="s">
        <v>225</v>
      </c>
      <c r="C1870" t="s">
        <v>9</v>
      </c>
      <c r="D1870" t="s">
        <v>3709</v>
      </c>
      <c r="E1870" t="b">
        <v>1</v>
      </c>
      <c r="F1870" s="24">
        <f>VLOOKUP(Table14[[#This Row],[menu_id]],Table2[#All],2,0)</f>
        <v>43559</v>
      </c>
      <c r="G1870" t="str">
        <f>VLOOKUP(Table14[[#This Row],[menu_id]],Table2[#All],3,0)</f>
        <v>2e1282b7ffa0</v>
      </c>
      <c r="H1870" t="str">
        <f>VLOOKUP(Table14[[#This Row],[menu_id]],Table2[#All],4,0)</f>
        <v>e7202ab74a2f</v>
      </c>
      <c r="I1870">
        <f>VLOOKUP(Table14[[#This Row],[menu_id]],Table2[#All],5,0)</f>
        <v>5</v>
      </c>
      <c r="J1870">
        <f>VLOOKUP(Table14[[#This Row],[menu_id]],Table2[#All],6,0)</f>
        <v>10.1</v>
      </c>
      <c r="K1870" t="str">
        <f>VLOOKUP(Table14[[#This Row],[menu_id]],Table2[#All],7,0)</f>
        <v>lunch</v>
      </c>
      <c r="L1870" t="str">
        <f>VLOOKUP(Table14[[#This Row],[menu_id]],Table2[#All],8,0)</f>
        <v>Seattle</v>
      </c>
    </row>
    <row r="1871" spans="1:12" x14ac:dyDescent="0.35">
      <c r="A1871" t="s">
        <v>3710</v>
      </c>
      <c r="B1871" t="s">
        <v>241</v>
      </c>
      <c r="C1871" t="s">
        <v>9</v>
      </c>
      <c r="D1871" t="s">
        <v>2829</v>
      </c>
      <c r="E1871" t="b">
        <v>1</v>
      </c>
      <c r="F1871" s="24">
        <f>VLOOKUP(Table14[[#This Row],[menu_id]],Table2[#All],2,0)</f>
        <v>43559</v>
      </c>
      <c r="G1871" t="str">
        <f>VLOOKUP(Table14[[#This Row],[menu_id]],Table2[#All],3,0)</f>
        <v>bd6c55a7113c</v>
      </c>
      <c r="H1871" t="str">
        <f>VLOOKUP(Table14[[#This Row],[menu_id]],Table2[#All],4,0)</f>
        <v>32524ba7065d</v>
      </c>
      <c r="I1871">
        <f>VLOOKUP(Table14[[#This Row],[menu_id]],Table2[#All],5,0)</f>
        <v>5.7</v>
      </c>
      <c r="J1871">
        <f>VLOOKUP(Table14[[#This Row],[menu_id]],Table2[#All],6,0)</f>
        <v>10.1</v>
      </c>
      <c r="K1871" t="str">
        <f>VLOOKUP(Table14[[#This Row],[menu_id]],Table2[#All],7,0)</f>
        <v>lunch</v>
      </c>
      <c r="L1871" t="str">
        <f>VLOOKUP(Table14[[#This Row],[menu_id]],Table2[#All],8,0)</f>
        <v>Seattle</v>
      </c>
    </row>
    <row r="1872" spans="1:12" x14ac:dyDescent="0.35">
      <c r="A1872" t="s">
        <v>3711</v>
      </c>
      <c r="B1872" t="s">
        <v>202</v>
      </c>
      <c r="C1872" t="s">
        <v>9</v>
      </c>
      <c r="D1872" t="s">
        <v>3712</v>
      </c>
      <c r="E1872" t="b">
        <v>1</v>
      </c>
      <c r="F1872" s="24">
        <f>VLOOKUP(Table14[[#This Row],[menu_id]],Table2[#All],2,0)</f>
        <v>43563</v>
      </c>
      <c r="G1872" t="str">
        <f>VLOOKUP(Table14[[#This Row],[menu_id]],Table2[#All],3,0)</f>
        <v>edfff5bf01fa</v>
      </c>
      <c r="H1872" t="str">
        <f>VLOOKUP(Table14[[#This Row],[menu_id]],Table2[#All],4,0)</f>
        <v>8537e1327cdb</v>
      </c>
      <c r="I1872">
        <f>VLOOKUP(Table14[[#This Row],[menu_id]],Table2[#All],5,0)</f>
        <v>4.95</v>
      </c>
      <c r="J1872">
        <f>VLOOKUP(Table14[[#This Row],[menu_id]],Table2[#All],6,0)</f>
        <v>10.1</v>
      </c>
      <c r="K1872" t="str">
        <f>VLOOKUP(Table14[[#This Row],[menu_id]],Table2[#All],7,0)</f>
        <v>lunch</v>
      </c>
      <c r="L1872" t="str">
        <f>VLOOKUP(Table14[[#This Row],[menu_id]],Table2[#All],8,0)</f>
        <v>Seattle</v>
      </c>
    </row>
    <row r="1873" spans="1:12" x14ac:dyDescent="0.35">
      <c r="A1873" t="s">
        <v>3713</v>
      </c>
      <c r="B1873" t="s">
        <v>351</v>
      </c>
      <c r="C1873" t="s">
        <v>9</v>
      </c>
      <c r="D1873" t="s">
        <v>3714</v>
      </c>
      <c r="E1873" t="b">
        <v>1</v>
      </c>
      <c r="F1873" s="24">
        <f>VLOOKUP(Table14[[#This Row],[menu_id]],Table2[#All],2,0)</f>
        <v>43558</v>
      </c>
      <c r="G1873" t="str">
        <f>VLOOKUP(Table14[[#This Row],[menu_id]],Table2[#All],3,0)</f>
        <v>68077af5e4f1</v>
      </c>
      <c r="H1873" t="str">
        <f>VLOOKUP(Table14[[#This Row],[menu_id]],Table2[#All],4,0)</f>
        <v>33da060b427a</v>
      </c>
      <c r="I1873">
        <f>VLOOKUP(Table14[[#This Row],[menu_id]],Table2[#All],5,0)</f>
        <v>5.75</v>
      </c>
      <c r="J1873">
        <f>VLOOKUP(Table14[[#This Row],[menu_id]],Table2[#All],6,0)</f>
        <v>10.1</v>
      </c>
      <c r="K1873" t="str">
        <f>VLOOKUP(Table14[[#This Row],[menu_id]],Table2[#All],7,0)</f>
        <v>lunch</v>
      </c>
      <c r="L1873" t="str">
        <f>VLOOKUP(Table14[[#This Row],[menu_id]],Table2[#All],8,0)</f>
        <v>Seattle</v>
      </c>
    </row>
    <row r="1874" spans="1:12" x14ac:dyDescent="0.35">
      <c r="A1874" t="s">
        <v>3715</v>
      </c>
      <c r="B1874" t="s">
        <v>454</v>
      </c>
      <c r="C1874" t="s">
        <v>9</v>
      </c>
      <c r="D1874" t="s">
        <v>1741</v>
      </c>
      <c r="E1874" t="b">
        <v>1</v>
      </c>
      <c r="F1874" s="24">
        <f>VLOOKUP(Table14[[#This Row],[menu_id]],Table2[#All],2,0)</f>
        <v>43559</v>
      </c>
      <c r="G1874" t="str">
        <f>VLOOKUP(Table14[[#This Row],[menu_id]],Table2[#All],3,0)</f>
        <v>9fd60e7368e1</v>
      </c>
      <c r="H1874" t="str">
        <f>VLOOKUP(Table14[[#This Row],[menu_id]],Table2[#All],4,0)</f>
        <v>a5a1955b27fc</v>
      </c>
      <c r="I1874">
        <f>VLOOKUP(Table14[[#This Row],[menu_id]],Table2[#All],5,0)</f>
        <v>5.5</v>
      </c>
      <c r="J1874">
        <f>VLOOKUP(Table14[[#This Row],[menu_id]],Table2[#All],6,0)</f>
        <v>11.5</v>
      </c>
      <c r="K1874" t="str">
        <f>VLOOKUP(Table14[[#This Row],[menu_id]],Table2[#All],7,0)</f>
        <v>lunch</v>
      </c>
      <c r="L1874" t="str">
        <f>VLOOKUP(Table14[[#This Row],[menu_id]],Table2[#All],8,0)</f>
        <v>Chicago</v>
      </c>
    </row>
    <row r="1875" spans="1:12" x14ac:dyDescent="0.35">
      <c r="A1875" t="s">
        <v>3716</v>
      </c>
      <c r="B1875" t="s">
        <v>351</v>
      </c>
      <c r="C1875" t="s">
        <v>9</v>
      </c>
      <c r="D1875" t="s">
        <v>1577</v>
      </c>
      <c r="E1875" t="b">
        <v>1</v>
      </c>
      <c r="F1875" s="24">
        <f>VLOOKUP(Table14[[#This Row],[menu_id]],Table2[#All],2,0)</f>
        <v>43558</v>
      </c>
      <c r="G1875" t="str">
        <f>VLOOKUP(Table14[[#This Row],[menu_id]],Table2[#All],3,0)</f>
        <v>68077af5e4f1</v>
      </c>
      <c r="H1875" t="str">
        <f>VLOOKUP(Table14[[#This Row],[menu_id]],Table2[#All],4,0)</f>
        <v>33da060b427a</v>
      </c>
      <c r="I1875">
        <f>VLOOKUP(Table14[[#This Row],[menu_id]],Table2[#All],5,0)</f>
        <v>5.75</v>
      </c>
      <c r="J1875">
        <f>VLOOKUP(Table14[[#This Row],[menu_id]],Table2[#All],6,0)</f>
        <v>10.1</v>
      </c>
      <c r="K1875" t="str">
        <f>VLOOKUP(Table14[[#This Row],[menu_id]],Table2[#All],7,0)</f>
        <v>lunch</v>
      </c>
      <c r="L1875" t="str">
        <f>VLOOKUP(Table14[[#This Row],[menu_id]],Table2[#All],8,0)</f>
        <v>Seattle</v>
      </c>
    </row>
    <row r="1876" spans="1:12" x14ac:dyDescent="0.35">
      <c r="A1876" t="s">
        <v>3717</v>
      </c>
      <c r="B1876" t="s">
        <v>91</v>
      </c>
      <c r="C1876" t="s">
        <v>9</v>
      </c>
      <c r="D1876" t="s">
        <v>1483</v>
      </c>
      <c r="E1876" t="b">
        <v>1</v>
      </c>
      <c r="F1876" s="24">
        <f>VLOOKUP(Table14[[#This Row],[menu_id]],Table2[#All],2,0)</f>
        <v>43557</v>
      </c>
      <c r="G1876" t="str">
        <f>VLOOKUP(Table14[[#This Row],[menu_id]],Table2[#All],3,0)</f>
        <v>d74b38211905</v>
      </c>
      <c r="H1876" t="str">
        <f>VLOOKUP(Table14[[#This Row],[menu_id]],Table2[#All],4,0)</f>
        <v>063beecf1419</v>
      </c>
      <c r="I1876">
        <f>VLOOKUP(Table14[[#This Row],[menu_id]],Table2[#All],5,0)</f>
        <v>10.050000000000001</v>
      </c>
      <c r="J1876">
        <f>VLOOKUP(Table14[[#This Row],[menu_id]],Table2[#All],6,0)</f>
        <v>11.5</v>
      </c>
      <c r="K1876" t="str">
        <f>VLOOKUP(Table14[[#This Row],[menu_id]],Table2[#All],7,0)</f>
        <v>lunch</v>
      </c>
      <c r="L1876" t="str">
        <f>VLOOKUP(Table14[[#This Row],[menu_id]],Table2[#All],8,0)</f>
        <v>Chicago</v>
      </c>
    </row>
    <row r="1877" spans="1:12" x14ac:dyDescent="0.35">
      <c r="A1877" t="s">
        <v>3718</v>
      </c>
      <c r="B1877" t="s">
        <v>202</v>
      </c>
      <c r="C1877" t="s">
        <v>9</v>
      </c>
      <c r="D1877" t="s">
        <v>3719</v>
      </c>
      <c r="E1877" t="b">
        <v>1</v>
      </c>
      <c r="F1877" s="24">
        <f>VLOOKUP(Table14[[#This Row],[menu_id]],Table2[#All],2,0)</f>
        <v>43563</v>
      </c>
      <c r="G1877" t="str">
        <f>VLOOKUP(Table14[[#This Row],[menu_id]],Table2[#All],3,0)</f>
        <v>edfff5bf01fa</v>
      </c>
      <c r="H1877" t="str">
        <f>VLOOKUP(Table14[[#This Row],[menu_id]],Table2[#All],4,0)</f>
        <v>8537e1327cdb</v>
      </c>
      <c r="I1877">
        <f>VLOOKUP(Table14[[#This Row],[menu_id]],Table2[#All],5,0)</f>
        <v>4.95</v>
      </c>
      <c r="J1877">
        <f>VLOOKUP(Table14[[#This Row],[menu_id]],Table2[#All],6,0)</f>
        <v>10.1</v>
      </c>
      <c r="K1877" t="str">
        <f>VLOOKUP(Table14[[#This Row],[menu_id]],Table2[#All],7,0)</f>
        <v>lunch</v>
      </c>
      <c r="L1877" t="str">
        <f>VLOOKUP(Table14[[#This Row],[menu_id]],Table2[#All],8,0)</f>
        <v>Seattle</v>
      </c>
    </row>
    <row r="1878" spans="1:12" x14ac:dyDescent="0.35">
      <c r="A1878" t="s">
        <v>3720</v>
      </c>
      <c r="B1878" t="s">
        <v>650</v>
      </c>
      <c r="C1878" t="s">
        <v>9</v>
      </c>
      <c r="D1878" t="s">
        <v>3721</v>
      </c>
      <c r="E1878" t="b">
        <v>1</v>
      </c>
      <c r="F1878" s="24">
        <f>VLOOKUP(Table14[[#This Row],[menu_id]],Table2[#All],2,0)</f>
        <v>43559</v>
      </c>
      <c r="G1878" t="str">
        <f>VLOOKUP(Table14[[#This Row],[menu_id]],Table2[#All],3,0)</f>
        <v>08c6b815d4d7</v>
      </c>
      <c r="H1878" t="str">
        <f>VLOOKUP(Table14[[#This Row],[menu_id]],Table2[#All],4,0)</f>
        <v>1111f5e5308d</v>
      </c>
      <c r="I1878">
        <f>VLOOKUP(Table14[[#This Row],[menu_id]],Table2[#All],5,0)</f>
        <v>5</v>
      </c>
      <c r="J1878">
        <f>VLOOKUP(Table14[[#This Row],[menu_id]],Table2[#All],6,0)</f>
        <v>10.1</v>
      </c>
      <c r="K1878" t="str">
        <f>VLOOKUP(Table14[[#This Row],[menu_id]],Table2[#All],7,0)</f>
        <v>lunch</v>
      </c>
      <c r="L1878" t="str">
        <f>VLOOKUP(Table14[[#This Row],[menu_id]],Table2[#All],8,0)</f>
        <v>Seattle</v>
      </c>
    </row>
    <row r="1879" spans="1:12" x14ac:dyDescent="0.35">
      <c r="A1879" t="s">
        <v>3722</v>
      </c>
      <c r="B1879" t="s">
        <v>147</v>
      </c>
      <c r="C1879" t="s">
        <v>9</v>
      </c>
      <c r="D1879" t="s">
        <v>3723</v>
      </c>
      <c r="E1879" t="b">
        <v>1</v>
      </c>
      <c r="F1879" s="24">
        <f>VLOOKUP(Table14[[#This Row],[menu_id]],Table2[#All],2,0)</f>
        <v>43567</v>
      </c>
      <c r="G1879" t="str">
        <f>VLOOKUP(Table14[[#This Row],[menu_id]],Table2[#All],3,0)</f>
        <v>fc0e92657d16</v>
      </c>
      <c r="H1879" t="str">
        <f>VLOOKUP(Table14[[#This Row],[menu_id]],Table2[#All],4,0)</f>
        <v>d7730782fbfb</v>
      </c>
      <c r="I1879">
        <f>VLOOKUP(Table14[[#This Row],[menu_id]],Table2[#All],5,0)</f>
        <v>5.75</v>
      </c>
      <c r="J1879">
        <f>VLOOKUP(Table14[[#This Row],[menu_id]],Table2[#All],6,0)</f>
        <v>10.1</v>
      </c>
      <c r="K1879" t="str">
        <f>VLOOKUP(Table14[[#This Row],[menu_id]],Table2[#All],7,0)</f>
        <v>lunch</v>
      </c>
      <c r="L1879" t="str">
        <f>VLOOKUP(Table14[[#This Row],[menu_id]],Table2[#All],8,0)</f>
        <v>Seattle</v>
      </c>
    </row>
    <row r="1880" spans="1:12" x14ac:dyDescent="0.35">
      <c r="A1880" t="s">
        <v>3724</v>
      </c>
      <c r="B1880" t="s">
        <v>108</v>
      </c>
      <c r="C1880" t="s">
        <v>9</v>
      </c>
      <c r="D1880" t="s">
        <v>1752</v>
      </c>
      <c r="E1880" t="b">
        <v>1</v>
      </c>
      <c r="F1880" s="24">
        <f>VLOOKUP(Table14[[#This Row],[menu_id]],Table2[#All],2,0)</f>
        <v>43565</v>
      </c>
      <c r="G1880" t="str">
        <f>VLOOKUP(Table14[[#This Row],[menu_id]],Table2[#All],3,0)</f>
        <v>c14aa4830177</v>
      </c>
      <c r="H1880" t="str">
        <f>VLOOKUP(Table14[[#This Row],[menu_id]],Table2[#All],4,0)</f>
        <v>7b2a7251b54c</v>
      </c>
      <c r="I1880">
        <f>VLOOKUP(Table14[[#This Row],[menu_id]],Table2[#All],5,0)</f>
        <v>5.95</v>
      </c>
      <c r="J1880">
        <f>VLOOKUP(Table14[[#This Row],[menu_id]],Table2[#All],6,0)</f>
        <v>10.1</v>
      </c>
      <c r="K1880" t="str">
        <f>VLOOKUP(Table14[[#This Row],[menu_id]],Table2[#All],7,0)</f>
        <v>lunch</v>
      </c>
      <c r="L1880" t="str">
        <f>VLOOKUP(Table14[[#This Row],[menu_id]],Table2[#All],8,0)</f>
        <v>Seattle</v>
      </c>
    </row>
    <row r="1881" spans="1:12" x14ac:dyDescent="0.35">
      <c r="A1881" t="s">
        <v>3725</v>
      </c>
      <c r="B1881" t="s">
        <v>552</v>
      </c>
      <c r="C1881" t="s">
        <v>9</v>
      </c>
      <c r="D1881" t="s">
        <v>3726</v>
      </c>
      <c r="E1881" t="b">
        <v>1</v>
      </c>
      <c r="F1881" s="24">
        <f>VLOOKUP(Table14[[#This Row],[menu_id]],Table2[#All],2,0)</f>
        <v>43560</v>
      </c>
      <c r="G1881" t="str">
        <f>VLOOKUP(Table14[[#This Row],[menu_id]],Table2[#All],3,0)</f>
        <v>a65e92d53f62</v>
      </c>
      <c r="H1881" t="str">
        <f>VLOOKUP(Table14[[#This Row],[menu_id]],Table2[#All],4,0)</f>
        <v>1134b2882b2e</v>
      </c>
      <c r="I1881">
        <f>VLOOKUP(Table14[[#This Row],[menu_id]],Table2[#All],5,0)</f>
        <v>5.25</v>
      </c>
      <c r="J1881">
        <f>VLOOKUP(Table14[[#This Row],[menu_id]],Table2[#All],6,0)</f>
        <v>10.1</v>
      </c>
      <c r="K1881" t="str">
        <f>VLOOKUP(Table14[[#This Row],[menu_id]],Table2[#All],7,0)</f>
        <v>lunch</v>
      </c>
      <c r="L1881" t="str">
        <f>VLOOKUP(Table14[[#This Row],[menu_id]],Table2[#All],8,0)</f>
        <v>Seattle</v>
      </c>
    </row>
    <row r="1882" spans="1:12" x14ac:dyDescent="0.35">
      <c r="A1882" t="s">
        <v>3727</v>
      </c>
      <c r="B1882" t="s">
        <v>20</v>
      </c>
      <c r="C1882" t="s">
        <v>9</v>
      </c>
      <c r="D1882" t="s">
        <v>3728</v>
      </c>
      <c r="E1882" t="b">
        <v>1</v>
      </c>
      <c r="F1882" s="24">
        <f>VLOOKUP(Table14[[#This Row],[menu_id]],Table2[#All],2,0)</f>
        <v>43557</v>
      </c>
      <c r="G1882" t="str">
        <f>VLOOKUP(Table14[[#This Row],[menu_id]],Table2[#All],3,0)</f>
        <v>59c228acd21f</v>
      </c>
      <c r="H1882" t="str">
        <f>VLOOKUP(Table14[[#This Row],[menu_id]],Table2[#All],4,0)</f>
        <v>ffcff44b013c</v>
      </c>
      <c r="I1882">
        <f>VLOOKUP(Table14[[#This Row],[menu_id]],Table2[#All],5,0)</f>
        <v>5.25</v>
      </c>
      <c r="J1882">
        <f>VLOOKUP(Table14[[#This Row],[menu_id]],Table2[#All],6,0)</f>
        <v>10.1</v>
      </c>
      <c r="K1882" t="str">
        <f>VLOOKUP(Table14[[#This Row],[menu_id]],Table2[#All],7,0)</f>
        <v>lunch</v>
      </c>
      <c r="L1882" t="str">
        <f>VLOOKUP(Table14[[#This Row],[menu_id]],Table2[#All],8,0)</f>
        <v>Seattle</v>
      </c>
    </row>
    <row r="1883" spans="1:12" x14ac:dyDescent="0.35">
      <c r="A1883" t="s">
        <v>3729</v>
      </c>
      <c r="B1883" t="s">
        <v>23</v>
      </c>
      <c r="C1883" t="s">
        <v>9</v>
      </c>
      <c r="D1883" t="s">
        <v>3730</v>
      </c>
      <c r="E1883" t="b">
        <v>1</v>
      </c>
      <c r="F1883" s="24">
        <f>VLOOKUP(Table14[[#This Row],[menu_id]],Table2[#All],2,0)</f>
        <v>43558</v>
      </c>
      <c r="G1883" t="str">
        <f>VLOOKUP(Table14[[#This Row],[menu_id]],Table2[#All],3,0)</f>
        <v>eae2c55ae732</v>
      </c>
      <c r="H1883" t="str">
        <f>VLOOKUP(Table14[[#This Row],[menu_id]],Table2[#All],4,0)</f>
        <v>d79e3f439363</v>
      </c>
      <c r="I1883">
        <f>VLOOKUP(Table14[[#This Row],[menu_id]],Table2[#All],5,0)</f>
        <v>4.5</v>
      </c>
      <c r="J1883">
        <f>VLOOKUP(Table14[[#This Row],[menu_id]],Table2[#All],6,0)</f>
        <v>10.1</v>
      </c>
      <c r="K1883" t="str">
        <f>VLOOKUP(Table14[[#This Row],[menu_id]],Table2[#All],7,0)</f>
        <v>lunch</v>
      </c>
      <c r="L1883" t="str">
        <f>VLOOKUP(Table14[[#This Row],[menu_id]],Table2[#All],8,0)</f>
        <v>Seattle</v>
      </c>
    </row>
    <row r="1884" spans="1:12" x14ac:dyDescent="0.35">
      <c r="A1884" t="s">
        <v>3731</v>
      </c>
      <c r="B1884" t="s">
        <v>139</v>
      </c>
      <c r="C1884" t="s">
        <v>9</v>
      </c>
      <c r="D1884" t="s">
        <v>3732</v>
      </c>
      <c r="E1884" t="b">
        <v>1</v>
      </c>
      <c r="F1884" s="24">
        <f>VLOOKUP(Table14[[#This Row],[menu_id]],Table2[#All],2,0)</f>
        <v>43556</v>
      </c>
      <c r="G1884" t="str">
        <f>VLOOKUP(Table14[[#This Row],[menu_id]],Table2[#All],3,0)</f>
        <v>9adf6d17e5a9</v>
      </c>
      <c r="H1884" t="str">
        <f>VLOOKUP(Table14[[#This Row],[menu_id]],Table2[#All],4,0)</f>
        <v>ad304fb4f951</v>
      </c>
      <c r="I1884">
        <f>VLOOKUP(Table14[[#This Row],[menu_id]],Table2[#All],5,0)</f>
        <v>6.25</v>
      </c>
      <c r="J1884">
        <f>VLOOKUP(Table14[[#This Row],[menu_id]],Table2[#All],6,0)</f>
        <v>10.1</v>
      </c>
      <c r="K1884" t="str">
        <f>VLOOKUP(Table14[[#This Row],[menu_id]],Table2[#All],7,0)</f>
        <v>lunch</v>
      </c>
      <c r="L1884" t="str">
        <f>VLOOKUP(Table14[[#This Row],[menu_id]],Table2[#All],8,0)</f>
        <v>Seattle</v>
      </c>
    </row>
    <row r="1885" spans="1:12" x14ac:dyDescent="0.35">
      <c r="A1885" t="s">
        <v>3733</v>
      </c>
      <c r="B1885" t="s">
        <v>76</v>
      </c>
      <c r="C1885" t="s">
        <v>9</v>
      </c>
      <c r="D1885" t="s">
        <v>3734</v>
      </c>
      <c r="E1885" t="b">
        <v>1</v>
      </c>
      <c r="F1885" s="24">
        <f>VLOOKUP(Table14[[#This Row],[menu_id]],Table2[#All],2,0)</f>
        <v>43558</v>
      </c>
      <c r="G1885" t="str">
        <f>VLOOKUP(Table14[[#This Row],[menu_id]],Table2[#All],3,0)</f>
        <v>32432515b0ad</v>
      </c>
      <c r="H1885" t="str">
        <f>VLOOKUP(Table14[[#This Row],[menu_id]],Table2[#All],4,0)</f>
        <v>1fda2070304d</v>
      </c>
      <c r="I1885">
        <f>VLOOKUP(Table14[[#This Row],[menu_id]],Table2[#All],5,0)</f>
        <v>5.5</v>
      </c>
      <c r="J1885">
        <f>VLOOKUP(Table14[[#This Row],[menu_id]],Table2[#All],6,0)</f>
        <v>10.1</v>
      </c>
      <c r="K1885" t="str">
        <f>VLOOKUP(Table14[[#This Row],[menu_id]],Table2[#All],7,0)</f>
        <v>lunch</v>
      </c>
      <c r="L1885" t="str">
        <f>VLOOKUP(Table14[[#This Row],[menu_id]],Table2[#All],8,0)</f>
        <v>Seattle</v>
      </c>
    </row>
    <row r="1886" spans="1:12" x14ac:dyDescent="0.35">
      <c r="A1886" t="s">
        <v>3735</v>
      </c>
      <c r="B1886" t="s">
        <v>20</v>
      </c>
      <c r="C1886" t="s">
        <v>9</v>
      </c>
      <c r="D1886" t="s">
        <v>3736</v>
      </c>
      <c r="E1886" t="b">
        <v>1</v>
      </c>
      <c r="F1886" s="24">
        <f>VLOOKUP(Table14[[#This Row],[menu_id]],Table2[#All],2,0)</f>
        <v>43557</v>
      </c>
      <c r="G1886" t="str">
        <f>VLOOKUP(Table14[[#This Row],[menu_id]],Table2[#All],3,0)</f>
        <v>59c228acd21f</v>
      </c>
      <c r="H1886" t="str">
        <f>VLOOKUP(Table14[[#This Row],[menu_id]],Table2[#All],4,0)</f>
        <v>ffcff44b013c</v>
      </c>
      <c r="I1886">
        <f>VLOOKUP(Table14[[#This Row],[menu_id]],Table2[#All],5,0)</f>
        <v>5.25</v>
      </c>
      <c r="J1886">
        <f>VLOOKUP(Table14[[#This Row],[menu_id]],Table2[#All],6,0)</f>
        <v>10.1</v>
      </c>
      <c r="K1886" t="str">
        <f>VLOOKUP(Table14[[#This Row],[menu_id]],Table2[#All],7,0)</f>
        <v>lunch</v>
      </c>
      <c r="L1886" t="str">
        <f>VLOOKUP(Table14[[#This Row],[menu_id]],Table2[#All],8,0)</f>
        <v>Seattle</v>
      </c>
    </row>
    <row r="1887" spans="1:12" x14ac:dyDescent="0.35">
      <c r="A1887" t="s">
        <v>3737</v>
      </c>
      <c r="B1887" t="s">
        <v>483</v>
      </c>
      <c r="C1887" t="s">
        <v>9</v>
      </c>
      <c r="D1887" t="s">
        <v>3738</v>
      </c>
      <c r="E1887" t="b">
        <v>0</v>
      </c>
      <c r="F1887" s="24">
        <f>VLOOKUP(Table14[[#This Row],[menu_id]],Table2[#All],2,0)</f>
        <v>43560</v>
      </c>
      <c r="G1887" t="str">
        <f>VLOOKUP(Table14[[#This Row],[menu_id]],Table2[#All],3,0)</f>
        <v>e076e189d42a</v>
      </c>
      <c r="H1887" t="str">
        <f>VLOOKUP(Table14[[#This Row],[menu_id]],Table2[#All],4,0)</f>
        <v>afa55d0e0004</v>
      </c>
      <c r="I1887">
        <f>VLOOKUP(Table14[[#This Row],[menu_id]],Table2[#All],5,0)</f>
        <v>6.75</v>
      </c>
      <c r="J1887">
        <f>VLOOKUP(Table14[[#This Row],[menu_id]],Table2[#All],6,0)</f>
        <v>11.5</v>
      </c>
      <c r="K1887" t="str">
        <f>VLOOKUP(Table14[[#This Row],[menu_id]],Table2[#All],7,0)</f>
        <v>lunch</v>
      </c>
      <c r="L1887" t="str">
        <f>VLOOKUP(Table14[[#This Row],[menu_id]],Table2[#All],8,0)</f>
        <v>Chicago</v>
      </c>
    </row>
    <row r="1888" spans="1:12" x14ac:dyDescent="0.35">
      <c r="A1888" t="s">
        <v>3739</v>
      </c>
      <c r="B1888" t="s">
        <v>354</v>
      </c>
      <c r="C1888" t="s">
        <v>9</v>
      </c>
      <c r="D1888" t="s">
        <v>574</v>
      </c>
      <c r="E1888" t="b">
        <v>1</v>
      </c>
      <c r="F1888" s="24">
        <f>VLOOKUP(Table14[[#This Row],[menu_id]],Table2[#All],2,0)</f>
        <v>43565</v>
      </c>
      <c r="G1888" t="str">
        <f>VLOOKUP(Table14[[#This Row],[menu_id]],Table2[#All],3,0)</f>
        <v>0f66058b9ec5</v>
      </c>
      <c r="H1888" t="str">
        <f>VLOOKUP(Table14[[#This Row],[menu_id]],Table2[#All],4,0)</f>
        <v>85aa296ddc0d</v>
      </c>
      <c r="I1888">
        <f>VLOOKUP(Table14[[#This Row],[menu_id]],Table2[#All],5,0)</f>
        <v>4</v>
      </c>
      <c r="J1888">
        <f>VLOOKUP(Table14[[#This Row],[menu_id]],Table2[#All],6,0)</f>
        <v>11.5</v>
      </c>
      <c r="K1888" t="str">
        <f>VLOOKUP(Table14[[#This Row],[menu_id]],Table2[#All],7,0)</f>
        <v>lunch</v>
      </c>
      <c r="L1888" t="str">
        <f>VLOOKUP(Table14[[#This Row],[menu_id]],Table2[#All],8,0)</f>
        <v>Chicago</v>
      </c>
    </row>
    <row r="1889" spans="1:12" x14ac:dyDescent="0.35">
      <c r="A1889" t="s">
        <v>3740</v>
      </c>
      <c r="B1889" t="s">
        <v>375</v>
      </c>
      <c r="C1889" t="s">
        <v>9</v>
      </c>
      <c r="D1889" t="s">
        <v>3741</v>
      </c>
      <c r="E1889" t="b">
        <v>1</v>
      </c>
      <c r="F1889" s="24">
        <f>VLOOKUP(Table14[[#This Row],[menu_id]],Table2[#All],2,0)</f>
        <v>43566</v>
      </c>
      <c r="G1889" t="str">
        <f>VLOOKUP(Table14[[#This Row],[menu_id]],Table2[#All],3,0)</f>
        <v>1670a5c33856</v>
      </c>
      <c r="H1889" t="str">
        <f>VLOOKUP(Table14[[#This Row],[menu_id]],Table2[#All],4,0)</f>
        <v>ffcff44b013c</v>
      </c>
      <c r="I1889">
        <f>VLOOKUP(Table14[[#This Row],[menu_id]],Table2[#All],5,0)</f>
        <v>6.25</v>
      </c>
      <c r="J1889">
        <f>VLOOKUP(Table14[[#This Row],[menu_id]],Table2[#All],6,0)</f>
        <v>10.1</v>
      </c>
      <c r="K1889" t="str">
        <f>VLOOKUP(Table14[[#This Row],[menu_id]],Table2[#All],7,0)</f>
        <v>lunch</v>
      </c>
      <c r="L1889" t="str">
        <f>VLOOKUP(Table14[[#This Row],[menu_id]],Table2[#All],8,0)</f>
        <v>Seattle</v>
      </c>
    </row>
    <row r="1890" spans="1:12" x14ac:dyDescent="0.35">
      <c r="A1890" t="s">
        <v>3742</v>
      </c>
      <c r="B1890" t="s">
        <v>219</v>
      </c>
      <c r="C1890" t="s">
        <v>9</v>
      </c>
      <c r="D1890" t="s">
        <v>3743</v>
      </c>
      <c r="E1890" t="b">
        <v>1</v>
      </c>
      <c r="F1890" s="24">
        <f>VLOOKUP(Table14[[#This Row],[menu_id]],Table2[#All],2,0)</f>
        <v>43566</v>
      </c>
      <c r="G1890" t="str">
        <f>VLOOKUP(Table14[[#This Row],[menu_id]],Table2[#All],3,0)</f>
        <v>4d2337424a9b</v>
      </c>
      <c r="H1890" t="str">
        <f>VLOOKUP(Table14[[#This Row],[menu_id]],Table2[#All],4,0)</f>
        <v>a7d17284ed4d</v>
      </c>
      <c r="I1890">
        <f>VLOOKUP(Table14[[#This Row],[menu_id]],Table2[#All],5,0)</f>
        <v>4.3</v>
      </c>
      <c r="J1890">
        <f>VLOOKUP(Table14[[#This Row],[menu_id]],Table2[#All],6,0)</f>
        <v>11.5</v>
      </c>
      <c r="K1890" t="str">
        <f>VLOOKUP(Table14[[#This Row],[menu_id]],Table2[#All],7,0)</f>
        <v>lunch</v>
      </c>
      <c r="L1890" t="str">
        <f>VLOOKUP(Table14[[#This Row],[menu_id]],Table2[#All],8,0)</f>
        <v>Chicago</v>
      </c>
    </row>
    <row r="1891" spans="1:12" x14ac:dyDescent="0.35">
      <c r="A1891" t="s">
        <v>3744</v>
      </c>
      <c r="B1891" t="s">
        <v>86</v>
      </c>
      <c r="C1891" t="s">
        <v>9</v>
      </c>
      <c r="D1891" t="s">
        <v>3745</v>
      </c>
      <c r="E1891" t="b">
        <v>1</v>
      </c>
      <c r="F1891" s="24">
        <f>VLOOKUP(Table14[[#This Row],[menu_id]],Table2[#All],2,0)</f>
        <v>43560</v>
      </c>
      <c r="G1891" t="str">
        <f>VLOOKUP(Table14[[#This Row],[menu_id]],Table2[#All],3,0)</f>
        <v>1def3455f809</v>
      </c>
      <c r="H1891" t="str">
        <f>VLOOKUP(Table14[[#This Row],[menu_id]],Table2[#All],4,0)</f>
        <v>2a11908c23df</v>
      </c>
      <c r="I1891">
        <f>VLOOKUP(Table14[[#This Row],[menu_id]],Table2[#All],5,0)</f>
        <v>6</v>
      </c>
      <c r="J1891">
        <f>VLOOKUP(Table14[[#This Row],[menu_id]],Table2[#All],6,0)</f>
        <v>10.1</v>
      </c>
      <c r="K1891" t="str">
        <f>VLOOKUP(Table14[[#This Row],[menu_id]],Table2[#All],7,0)</f>
        <v>lunch</v>
      </c>
      <c r="L1891" t="str">
        <f>VLOOKUP(Table14[[#This Row],[menu_id]],Table2[#All],8,0)</f>
        <v>Seattle</v>
      </c>
    </row>
    <row r="1892" spans="1:12" x14ac:dyDescent="0.35">
      <c r="A1892" t="s">
        <v>3746</v>
      </c>
      <c r="B1892" t="s">
        <v>563</v>
      </c>
      <c r="C1892" t="s">
        <v>9</v>
      </c>
      <c r="D1892" t="s">
        <v>3373</v>
      </c>
      <c r="E1892" t="b">
        <v>1</v>
      </c>
      <c r="F1892" s="24">
        <f>VLOOKUP(Table14[[#This Row],[menu_id]],Table2[#All],2,0)</f>
        <v>43567</v>
      </c>
      <c r="G1892" t="str">
        <f>VLOOKUP(Table14[[#This Row],[menu_id]],Table2[#All],3,0)</f>
        <v>7f1dfb16d132</v>
      </c>
      <c r="H1892" t="str">
        <f>VLOOKUP(Table14[[#This Row],[menu_id]],Table2[#All],4,0)</f>
        <v>2bab1f6cc3e1</v>
      </c>
      <c r="I1892">
        <f>VLOOKUP(Table14[[#This Row],[menu_id]],Table2[#All],5,0)</f>
        <v>7</v>
      </c>
      <c r="J1892">
        <f>VLOOKUP(Table14[[#This Row],[menu_id]],Table2[#All],6,0)</f>
        <v>11.5</v>
      </c>
      <c r="K1892" t="str">
        <f>VLOOKUP(Table14[[#This Row],[menu_id]],Table2[#All],7,0)</f>
        <v>lunch</v>
      </c>
      <c r="L1892" t="str">
        <f>VLOOKUP(Table14[[#This Row],[menu_id]],Table2[#All],8,0)</f>
        <v>Chicago</v>
      </c>
    </row>
    <row r="1893" spans="1:12" x14ac:dyDescent="0.35">
      <c r="A1893" t="s">
        <v>3747</v>
      </c>
      <c r="B1893" t="s">
        <v>241</v>
      </c>
      <c r="C1893" t="s">
        <v>9</v>
      </c>
      <c r="D1893" t="s">
        <v>1166</v>
      </c>
      <c r="E1893" t="b">
        <v>1</v>
      </c>
      <c r="F1893" s="24">
        <f>VLOOKUP(Table14[[#This Row],[menu_id]],Table2[#All],2,0)</f>
        <v>43559</v>
      </c>
      <c r="G1893" t="str">
        <f>VLOOKUP(Table14[[#This Row],[menu_id]],Table2[#All],3,0)</f>
        <v>bd6c55a7113c</v>
      </c>
      <c r="H1893" t="str">
        <f>VLOOKUP(Table14[[#This Row],[menu_id]],Table2[#All],4,0)</f>
        <v>32524ba7065d</v>
      </c>
      <c r="I1893">
        <f>VLOOKUP(Table14[[#This Row],[menu_id]],Table2[#All],5,0)</f>
        <v>5.7</v>
      </c>
      <c r="J1893">
        <f>VLOOKUP(Table14[[#This Row],[menu_id]],Table2[#All],6,0)</f>
        <v>10.1</v>
      </c>
      <c r="K1893" t="str">
        <f>VLOOKUP(Table14[[#This Row],[menu_id]],Table2[#All],7,0)</f>
        <v>lunch</v>
      </c>
      <c r="L1893" t="str">
        <f>VLOOKUP(Table14[[#This Row],[menu_id]],Table2[#All],8,0)</f>
        <v>Seattle</v>
      </c>
    </row>
    <row r="1894" spans="1:12" x14ac:dyDescent="0.35">
      <c r="A1894" t="s">
        <v>3748</v>
      </c>
      <c r="B1894" t="s">
        <v>20</v>
      </c>
      <c r="C1894" t="s">
        <v>9</v>
      </c>
      <c r="D1894" t="s">
        <v>3749</v>
      </c>
      <c r="E1894" t="b">
        <v>1</v>
      </c>
      <c r="F1894" s="24">
        <f>VLOOKUP(Table14[[#This Row],[menu_id]],Table2[#All],2,0)</f>
        <v>43557</v>
      </c>
      <c r="G1894" t="str">
        <f>VLOOKUP(Table14[[#This Row],[menu_id]],Table2[#All],3,0)</f>
        <v>59c228acd21f</v>
      </c>
      <c r="H1894" t="str">
        <f>VLOOKUP(Table14[[#This Row],[menu_id]],Table2[#All],4,0)</f>
        <v>ffcff44b013c</v>
      </c>
      <c r="I1894">
        <f>VLOOKUP(Table14[[#This Row],[menu_id]],Table2[#All],5,0)</f>
        <v>5.25</v>
      </c>
      <c r="J1894">
        <f>VLOOKUP(Table14[[#This Row],[menu_id]],Table2[#All],6,0)</f>
        <v>10.1</v>
      </c>
      <c r="K1894" t="str">
        <f>VLOOKUP(Table14[[#This Row],[menu_id]],Table2[#All],7,0)</f>
        <v>lunch</v>
      </c>
      <c r="L1894" t="str">
        <f>VLOOKUP(Table14[[#This Row],[menu_id]],Table2[#All],8,0)</f>
        <v>Seattle</v>
      </c>
    </row>
    <row r="1895" spans="1:12" x14ac:dyDescent="0.35">
      <c r="A1895" t="s">
        <v>3750</v>
      </c>
      <c r="B1895" t="s">
        <v>368</v>
      </c>
      <c r="C1895" t="s">
        <v>9</v>
      </c>
      <c r="D1895" t="s">
        <v>3751</v>
      </c>
      <c r="E1895" t="b">
        <v>1</v>
      </c>
      <c r="F1895" s="24">
        <f>VLOOKUP(Table14[[#This Row],[menu_id]],Table2[#All],2,0)</f>
        <v>43557</v>
      </c>
      <c r="G1895" t="str">
        <f>VLOOKUP(Table14[[#This Row],[menu_id]],Table2[#All],3,0)</f>
        <v>af34b5c605e8</v>
      </c>
      <c r="H1895" t="str">
        <f>VLOOKUP(Table14[[#This Row],[menu_id]],Table2[#All],4,0)</f>
        <v>55029fc1d377</v>
      </c>
      <c r="I1895">
        <f>VLOOKUP(Table14[[#This Row],[menu_id]],Table2[#All],5,0)</f>
        <v>4</v>
      </c>
      <c r="J1895">
        <f>VLOOKUP(Table14[[#This Row],[menu_id]],Table2[#All],6,0)</f>
        <v>11.5</v>
      </c>
      <c r="K1895" t="str">
        <f>VLOOKUP(Table14[[#This Row],[menu_id]],Table2[#All],7,0)</f>
        <v>lunch</v>
      </c>
      <c r="L1895" t="str">
        <f>VLOOKUP(Table14[[#This Row],[menu_id]],Table2[#All],8,0)</f>
        <v>Chicago</v>
      </c>
    </row>
    <row r="1896" spans="1:12" x14ac:dyDescent="0.35">
      <c r="A1896" t="s">
        <v>3752</v>
      </c>
      <c r="B1896" t="s">
        <v>315</v>
      </c>
      <c r="C1896" t="s">
        <v>9</v>
      </c>
      <c r="D1896" t="s">
        <v>3753</v>
      </c>
      <c r="E1896" t="b">
        <v>1</v>
      </c>
      <c r="F1896" s="24">
        <f>VLOOKUP(Table14[[#This Row],[menu_id]],Table2[#All],2,0)</f>
        <v>43556</v>
      </c>
      <c r="G1896" t="str">
        <f>VLOOKUP(Table14[[#This Row],[menu_id]],Table2[#All],3,0)</f>
        <v>dcb8af98560d</v>
      </c>
      <c r="H1896" t="str">
        <f>VLOOKUP(Table14[[#This Row],[menu_id]],Table2[#All],4,0)</f>
        <v>afa55d0e0004</v>
      </c>
      <c r="I1896">
        <f>VLOOKUP(Table14[[#This Row],[menu_id]],Table2[#All],5,0)</f>
        <v>5.99</v>
      </c>
      <c r="J1896">
        <f>VLOOKUP(Table14[[#This Row],[menu_id]],Table2[#All],6,0)</f>
        <v>11.5</v>
      </c>
      <c r="K1896" t="str">
        <f>VLOOKUP(Table14[[#This Row],[menu_id]],Table2[#All],7,0)</f>
        <v>lunch</v>
      </c>
      <c r="L1896" t="str">
        <f>VLOOKUP(Table14[[#This Row],[menu_id]],Table2[#All],8,0)</f>
        <v>Chicago</v>
      </c>
    </row>
    <row r="1897" spans="1:12" x14ac:dyDescent="0.35">
      <c r="A1897" t="s">
        <v>3754</v>
      </c>
      <c r="B1897" t="s">
        <v>892</v>
      </c>
      <c r="C1897" t="s">
        <v>9</v>
      </c>
      <c r="D1897" t="s">
        <v>598</v>
      </c>
      <c r="E1897" t="b">
        <v>1</v>
      </c>
      <c r="F1897" s="24">
        <f>VLOOKUP(Table14[[#This Row],[menu_id]],Table2[#All],2,0)</f>
        <v>43558</v>
      </c>
      <c r="G1897" t="str">
        <f>VLOOKUP(Table14[[#This Row],[menu_id]],Table2[#All],3,0)</f>
        <v>fe39833dec47</v>
      </c>
      <c r="H1897" t="str">
        <f>VLOOKUP(Table14[[#This Row],[menu_id]],Table2[#All],4,0)</f>
        <v>9b76fd08aabf</v>
      </c>
      <c r="I1897">
        <f>VLOOKUP(Table14[[#This Row],[menu_id]],Table2[#All],5,0)</f>
        <v>6.64</v>
      </c>
      <c r="J1897">
        <f>VLOOKUP(Table14[[#This Row],[menu_id]],Table2[#All],6,0)</f>
        <v>11.5</v>
      </c>
      <c r="K1897" t="str">
        <f>VLOOKUP(Table14[[#This Row],[menu_id]],Table2[#All],7,0)</f>
        <v>lunch</v>
      </c>
      <c r="L1897" t="str">
        <f>VLOOKUP(Table14[[#This Row],[menu_id]],Table2[#All],8,0)</f>
        <v>Chicago</v>
      </c>
    </row>
    <row r="1898" spans="1:12" x14ac:dyDescent="0.35">
      <c r="A1898" t="s">
        <v>3755</v>
      </c>
      <c r="B1898" t="s">
        <v>115</v>
      </c>
      <c r="C1898" t="s">
        <v>9</v>
      </c>
      <c r="D1898" t="s">
        <v>3756</v>
      </c>
      <c r="E1898" t="b">
        <v>0</v>
      </c>
      <c r="F1898" s="24">
        <f>VLOOKUP(Table14[[#This Row],[menu_id]],Table2[#All],2,0)</f>
        <v>43560</v>
      </c>
      <c r="G1898" t="str">
        <f>VLOOKUP(Table14[[#This Row],[menu_id]],Table2[#All],3,0)</f>
        <v>12c81d9a0351</v>
      </c>
      <c r="H1898" t="str">
        <f>VLOOKUP(Table14[[#This Row],[menu_id]],Table2[#All],4,0)</f>
        <v>d7730782fbfb</v>
      </c>
      <c r="I1898">
        <f>VLOOKUP(Table14[[#This Row],[menu_id]],Table2[#All],5,0)</f>
        <v>5.75</v>
      </c>
      <c r="J1898">
        <f>VLOOKUP(Table14[[#This Row],[menu_id]],Table2[#All],6,0)</f>
        <v>10.1</v>
      </c>
      <c r="K1898" t="str">
        <f>VLOOKUP(Table14[[#This Row],[menu_id]],Table2[#All],7,0)</f>
        <v>lunch</v>
      </c>
      <c r="L1898" t="str">
        <f>VLOOKUP(Table14[[#This Row],[menu_id]],Table2[#All],8,0)</f>
        <v>Seattle</v>
      </c>
    </row>
    <row r="1899" spans="1:12" x14ac:dyDescent="0.35">
      <c r="A1899" t="s">
        <v>3757</v>
      </c>
      <c r="B1899" t="s">
        <v>32</v>
      </c>
      <c r="C1899" t="s">
        <v>9</v>
      </c>
      <c r="D1899" t="s">
        <v>1187</v>
      </c>
      <c r="E1899" t="b">
        <v>1</v>
      </c>
      <c r="F1899" s="24">
        <f>VLOOKUP(Table14[[#This Row],[menu_id]],Table2[#All],2,0)</f>
        <v>43565</v>
      </c>
      <c r="G1899" t="str">
        <f>VLOOKUP(Table14[[#This Row],[menu_id]],Table2[#All],3,0)</f>
        <v>ba1d97f69656</v>
      </c>
      <c r="H1899" t="str">
        <f>VLOOKUP(Table14[[#This Row],[menu_id]],Table2[#All],4,0)</f>
        <v>a969c477134f</v>
      </c>
      <c r="I1899">
        <f>VLOOKUP(Table14[[#This Row],[menu_id]],Table2[#All],5,0)</f>
        <v>11</v>
      </c>
      <c r="J1899">
        <f>VLOOKUP(Table14[[#This Row],[menu_id]],Table2[#All],6,0)</f>
        <v>11.5</v>
      </c>
      <c r="K1899" t="str">
        <f>VLOOKUP(Table14[[#This Row],[menu_id]],Table2[#All],7,0)</f>
        <v>lunch</v>
      </c>
      <c r="L1899" t="str">
        <f>VLOOKUP(Table14[[#This Row],[menu_id]],Table2[#All],8,0)</f>
        <v>Chicago</v>
      </c>
    </row>
    <row r="1900" spans="1:12" x14ac:dyDescent="0.35">
      <c r="A1900" t="s">
        <v>3758</v>
      </c>
      <c r="B1900" t="s">
        <v>175</v>
      </c>
      <c r="C1900" t="s">
        <v>9</v>
      </c>
      <c r="D1900" t="s">
        <v>557</v>
      </c>
      <c r="E1900" t="b">
        <v>1</v>
      </c>
      <c r="F1900" s="24">
        <f>VLOOKUP(Table14[[#This Row],[menu_id]],Table2[#All],2,0)</f>
        <v>43556</v>
      </c>
      <c r="G1900" t="str">
        <f>VLOOKUP(Table14[[#This Row],[menu_id]],Table2[#All],3,0)</f>
        <v>aea08a81b9f2</v>
      </c>
      <c r="H1900" t="str">
        <f>VLOOKUP(Table14[[#This Row],[menu_id]],Table2[#All],4,0)</f>
        <v>a969c477134f</v>
      </c>
      <c r="I1900">
        <f>VLOOKUP(Table14[[#This Row],[menu_id]],Table2[#All],5,0)</f>
        <v>11</v>
      </c>
      <c r="J1900">
        <f>VLOOKUP(Table14[[#This Row],[menu_id]],Table2[#All],6,0)</f>
        <v>11.5</v>
      </c>
      <c r="K1900" t="str">
        <f>VLOOKUP(Table14[[#This Row],[menu_id]],Table2[#All],7,0)</f>
        <v>lunch</v>
      </c>
      <c r="L1900" t="str">
        <f>VLOOKUP(Table14[[#This Row],[menu_id]],Table2[#All],8,0)</f>
        <v>Chicago</v>
      </c>
    </row>
    <row r="1901" spans="1:12" x14ac:dyDescent="0.35">
      <c r="A1901" t="s">
        <v>3759</v>
      </c>
      <c r="B1901" t="s">
        <v>162</v>
      </c>
      <c r="C1901" t="s">
        <v>9</v>
      </c>
      <c r="D1901" t="s">
        <v>1931</v>
      </c>
      <c r="E1901" t="b">
        <v>1</v>
      </c>
      <c r="F1901" s="24">
        <f>VLOOKUP(Table14[[#This Row],[menu_id]],Table2[#All],2,0)</f>
        <v>43556</v>
      </c>
      <c r="G1901" t="str">
        <f>VLOOKUP(Table14[[#This Row],[menu_id]],Table2[#All],3,0)</f>
        <v>71d6b72a3bf9</v>
      </c>
      <c r="H1901" t="str">
        <f>VLOOKUP(Table14[[#This Row],[menu_id]],Table2[#All],4,0)</f>
        <v>8d29781a8b2f</v>
      </c>
      <c r="I1901">
        <f>VLOOKUP(Table14[[#This Row],[menu_id]],Table2[#All],5,0)</f>
        <v>4.5</v>
      </c>
      <c r="J1901">
        <f>VLOOKUP(Table14[[#This Row],[menu_id]],Table2[#All],6,0)</f>
        <v>11.5</v>
      </c>
      <c r="K1901" t="str">
        <f>VLOOKUP(Table14[[#This Row],[menu_id]],Table2[#All],7,0)</f>
        <v>lunch</v>
      </c>
      <c r="L1901" t="str">
        <f>VLOOKUP(Table14[[#This Row],[menu_id]],Table2[#All],8,0)</f>
        <v>Chicago</v>
      </c>
    </row>
    <row r="1902" spans="1:12" x14ac:dyDescent="0.35">
      <c r="A1902" t="s">
        <v>3760</v>
      </c>
      <c r="B1902" t="s">
        <v>46</v>
      </c>
      <c r="C1902" t="s">
        <v>9</v>
      </c>
      <c r="D1902" t="s">
        <v>3761</v>
      </c>
      <c r="E1902" t="b">
        <v>1</v>
      </c>
      <c r="F1902" s="24">
        <f>VLOOKUP(Table14[[#This Row],[menu_id]],Table2[#All],2,0)</f>
        <v>43566</v>
      </c>
      <c r="G1902" t="str">
        <f>VLOOKUP(Table14[[#This Row],[menu_id]],Table2[#All],3,0)</f>
        <v>418ef21ccc73</v>
      </c>
      <c r="H1902" t="str">
        <f>VLOOKUP(Table14[[#This Row],[menu_id]],Table2[#All],4,0)</f>
        <v>76e224451ab7</v>
      </c>
      <c r="I1902">
        <f>VLOOKUP(Table14[[#This Row],[menu_id]],Table2[#All],5,0)</f>
        <v>5.5</v>
      </c>
      <c r="J1902">
        <f>VLOOKUP(Table14[[#This Row],[menu_id]],Table2[#All],6,0)</f>
        <v>10.1</v>
      </c>
      <c r="K1902" t="str">
        <f>VLOOKUP(Table14[[#This Row],[menu_id]],Table2[#All],7,0)</f>
        <v>lunch</v>
      </c>
      <c r="L1902" t="str">
        <f>VLOOKUP(Table14[[#This Row],[menu_id]],Table2[#All],8,0)</f>
        <v>Seattle</v>
      </c>
    </row>
    <row r="1903" spans="1:12" x14ac:dyDescent="0.35">
      <c r="A1903" t="s">
        <v>3762</v>
      </c>
      <c r="B1903" t="s">
        <v>108</v>
      </c>
      <c r="C1903" t="s">
        <v>9</v>
      </c>
      <c r="D1903" t="s">
        <v>3763</v>
      </c>
      <c r="E1903" t="b">
        <v>1</v>
      </c>
      <c r="F1903" s="24">
        <f>VLOOKUP(Table14[[#This Row],[menu_id]],Table2[#All],2,0)</f>
        <v>43565</v>
      </c>
      <c r="G1903" t="str">
        <f>VLOOKUP(Table14[[#This Row],[menu_id]],Table2[#All],3,0)</f>
        <v>c14aa4830177</v>
      </c>
      <c r="H1903" t="str">
        <f>VLOOKUP(Table14[[#This Row],[menu_id]],Table2[#All],4,0)</f>
        <v>7b2a7251b54c</v>
      </c>
      <c r="I1903">
        <f>VLOOKUP(Table14[[#This Row],[menu_id]],Table2[#All],5,0)</f>
        <v>5.95</v>
      </c>
      <c r="J1903">
        <f>VLOOKUP(Table14[[#This Row],[menu_id]],Table2[#All],6,0)</f>
        <v>10.1</v>
      </c>
      <c r="K1903" t="str">
        <f>VLOOKUP(Table14[[#This Row],[menu_id]],Table2[#All],7,0)</f>
        <v>lunch</v>
      </c>
      <c r="L1903" t="str">
        <f>VLOOKUP(Table14[[#This Row],[menu_id]],Table2[#All],8,0)</f>
        <v>Seattle</v>
      </c>
    </row>
    <row r="1904" spans="1:12" x14ac:dyDescent="0.35">
      <c r="A1904" t="s">
        <v>3764</v>
      </c>
      <c r="B1904" t="s">
        <v>134</v>
      </c>
      <c r="C1904" t="s">
        <v>9</v>
      </c>
      <c r="D1904" t="s">
        <v>3765</v>
      </c>
      <c r="E1904" t="b">
        <v>1</v>
      </c>
      <c r="F1904" s="24">
        <f>VLOOKUP(Table14[[#This Row],[menu_id]],Table2[#All],2,0)</f>
        <v>43559</v>
      </c>
      <c r="G1904" t="str">
        <f>VLOOKUP(Table14[[#This Row],[menu_id]],Table2[#All],3,0)</f>
        <v>4e1ff031d14e</v>
      </c>
      <c r="H1904" t="str">
        <f>VLOOKUP(Table14[[#This Row],[menu_id]],Table2[#All],4,0)</f>
        <v>d7730782fbfb</v>
      </c>
      <c r="I1904">
        <f>VLOOKUP(Table14[[#This Row],[menu_id]],Table2[#All],5,0)</f>
        <v>5.75</v>
      </c>
      <c r="J1904">
        <f>VLOOKUP(Table14[[#This Row],[menu_id]],Table2[#All],6,0)</f>
        <v>10.1</v>
      </c>
      <c r="K1904" t="str">
        <f>VLOOKUP(Table14[[#This Row],[menu_id]],Table2[#All],7,0)</f>
        <v>lunch</v>
      </c>
      <c r="L1904" t="str">
        <f>VLOOKUP(Table14[[#This Row],[menu_id]],Table2[#All],8,0)</f>
        <v>Seattle</v>
      </c>
    </row>
    <row r="1905" spans="1:12" x14ac:dyDescent="0.35">
      <c r="A1905" t="s">
        <v>3766</v>
      </c>
      <c r="B1905" t="s">
        <v>139</v>
      </c>
      <c r="C1905" t="s">
        <v>9</v>
      </c>
      <c r="D1905" t="s">
        <v>3767</v>
      </c>
      <c r="E1905" t="b">
        <v>1</v>
      </c>
      <c r="F1905" s="24">
        <f>VLOOKUP(Table14[[#This Row],[menu_id]],Table2[#All],2,0)</f>
        <v>43556</v>
      </c>
      <c r="G1905" t="str">
        <f>VLOOKUP(Table14[[#This Row],[menu_id]],Table2[#All],3,0)</f>
        <v>9adf6d17e5a9</v>
      </c>
      <c r="H1905" t="str">
        <f>VLOOKUP(Table14[[#This Row],[menu_id]],Table2[#All],4,0)</f>
        <v>ad304fb4f951</v>
      </c>
      <c r="I1905">
        <f>VLOOKUP(Table14[[#This Row],[menu_id]],Table2[#All],5,0)</f>
        <v>6.25</v>
      </c>
      <c r="J1905">
        <f>VLOOKUP(Table14[[#This Row],[menu_id]],Table2[#All],6,0)</f>
        <v>10.1</v>
      </c>
      <c r="K1905" t="str">
        <f>VLOOKUP(Table14[[#This Row],[menu_id]],Table2[#All],7,0)</f>
        <v>lunch</v>
      </c>
      <c r="L1905" t="str">
        <f>VLOOKUP(Table14[[#This Row],[menu_id]],Table2[#All],8,0)</f>
        <v>Seattle</v>
      </c>
    </row>
    <row r="1906" spans="1:12" x14ac:dyDescent="0.35">
      <c r="A1906" t="s">
        <v>3768</v>
      </c>
      <c r="B1906" t="s">
        <v>622</v>
      </c>
      <c r="C1906" t="s">
        <v>9</v>
      </c>
      <c r="D1906" t="s">
        <v>3769</v>
      </c>
      <c r="E1906" t="b">
        <v>1</v>
      </c>
      <c r="F1906" s="24">
        <f>VLOOKUP(Table14[[#This Row],[menu_id]],Table2[#All],2,0)</f>
        <v>43560</v>
      </c>
      <c r="G1906" t="str">
        <f>VLOOKUP(Table14[[#This Row],[menu_id]],Table2[#All],3,0)</f>
        <v>b1485a284c03</v>
      </c>
      <c r="H1906" t="str">
        <f>VLOOKUP(Table14[[#This Row],[menu_id]],Table2[#All],4,0)</f>
        <v>a2f9c9b9cf7a</v>
      </c>
      <c r="I1906">
        <f>VLOOKUP(Table14[[#This Row],[menu_id]],Table2[#All],5,0)</f>
        <v>6</v>
      </c>
      <c r="J1906">
        <f>VLOOKUP(Table14[[#This Row],[menu_id]],Table2[#All],6,0)</f>
        <v>11.5</v>
      </c>
      <c r="K1906" t="str">
        <f>VLOOKUP(Table14[[#This Row],[menu_id]],Table2[#All],7,0)</f>
        <v>lunch</v>
      </c>
      <c r="L1906" t="str">
        <f>VLOOKUP(Table14[[#This Row],[menu_id]],Table2[#All],8,0)</f>
        <v>Chicago</v>
      </c>
    </row>
    <row r="1907" spans="1:12" x14ac:dyDescent="0.35">
      <c r="A1907" t="s">
        <v>3770</v>
      </c>
      <c r="B1907" t="s">
        <v>65</v>
      </c>
      <c r="C1907" t="s">
        <v>9</v>
      </c>
      <c r="D1907" t="s">
        <v>3771</v>
      </c>
      <c r="E1907" t="b">
        <v>1</v>
      </c>
      <c r="F1907" s="24">
        <f>VLOOKUP(Table14[[#This Row],[menu_id]],Table2[#All],2,0)</f>
        <v>43563</v>
      </c>
      <c r="G1907" t="str">
        <f>VLOOKUP(Table14[[#This Row],[menu_id]],Table2[#All],3,0)</f>
        <v>0eb481a71049</v>
      </c>
      <c r="H1907" t="str">
        <f>VLOOKUP(Table14[[#This Row],[menu_id]],Table2[#All],4,0)</f>
        <v>5bf0c6f38e1d</v>
      </c>
      <c r="I1907">
        <f>VLOOKUP(Table14[[#This Row],[menu_id]],Table2[#All],5,0)</f>
        <v>5.5</v>
      </c>
      <c r="J1907">
        <f>VLOOKUP(Table14[[#This Row],[menu_id]],Table2[#All],6,0)</f>
        <v>10.1</v>
      </c>
      <c r="K1907" t="str">
        <f>VLOOKUP(Table14[[#This Row],[menu_id]],Table2[#All],7,0)</f>
        <v>lunch</v>
      </c>
      <c r="L1907" t="str">
        <f>VLOOKUP(Table14[[#This Row],[menu_id]],Table2[#All],8,0)</f>
        <v>Seattle</v>
      </c>
    </row>
    <row r="1908" spans="1:12" x14ac:dyDescent="0.35">
      <c r="A1908" t="s">
        <v>3772</v>
      </c>
      <c r="B1908" t="s">
        <v>20</v>
      </c>
      <c r="C1908" t="s">
        <v>9</v>
      </c>
      <c r="D1908" t="s">
        <v>3773</v>
      </c>
      <c r="E1908" t="b">
        <v>1</v>
      </c>
      <c r="F1908" s="24">
        <f>VLOOKUP(Table14[[#This Row],[menu_id]],Table2[#All],2,0)</f>
        <v>43557</v>
      </c>
      <c r="G1908" t="str">
        <f>VLOOKUP(Table14[[#This Row],[menu_id]],Table2[#All],3,0)</f>
        <v>59c228acd21f</v>
      </c>
      <c r="H1908" t="str">
        <f>VLOOKUP(Table14[[#This Row],[menu_id]],Table2[#All],4,0)</f>
        <v>ffcff44b013c</v>
      </c>
      <c r="I1908">
        <f>VLOOKUP(Table14[[#This Row],[menu_id]],Table2[#All],5,0)</f>
        <v>5.25</v>
      </c>
      <c r="J1908">
        <f>VLOOKUP(Table14[[#This Row],[menu_id]],Table2[#All],6,0)</f>
        <v>10.1</v>
      </c>
      <c r="K1908" t="str">
        <f>VLOOKUP(Table14[[#This Row],[menu_id]],Table2[#All],7,0)</f>
        <v>lunch</v>
      </c>
      <c r="L1908" t="str">
        <f>VLOOKUP(Table14[[#This Row],[menu_id]],Table2[#All],8,0)</f>
        <v>Seattle</v>
      </c>
    </row>
    <row r="1909" spans="1:12" x14ac:dyDescent="0.35">
      <c r="A1909" t="s">
        <v>3774</v>
      </c>
      <c r="B1909" t="s">
        <v>437</v>
      </c>
      <c r="C1909" t="s">
        <v>9</v>
      </c>
      <c r="D1909" t="s">
        <v>3775</v>
      </c>
      <c r="E1909" t="b">
        <v>1</v>
      </c>
      <c r="F1909" s="24">
        <f>VLOOKUP(Table14[[#This Row],[menu_id]],Table2[#All],2,0)</f>
        <v>43565</v>
      </c>
      <c r="G1909" t="str">
        <f>VLOOKUP(Table14[[#This Row],[menu_id]],Table2[#All],3,0)</f>
        <v>56e430d2a490</v>
      </c>
      <c r="H1909" t="str">
        <f>VLOOKUP(Table14[[#This Row],[menu_id]],Table2[#All],4,0)</f>
        <v>4c9c18f960f7</v>
      </c>
      <c r="I1909">
        <f>VLOOKUP(Table14[[#This Row],[menu_id]],Table2[#All],5,0)</f>
        <v>6.75</v>
      </c>
      <c r="J1909">
        <f>VLOOKUP(Table14[[#This Row],[menu_id]],Table2[#All],6,0)</f>
        <v>10.1</v>
      </c>
      <c r="K1909" t="str">
        <f>VLOOKUP(Table14[[#This Row],[menu_id]],Table2[#All],7,0)</f>
        <v>lunch</v>
      </c>
      <c r="L1909" t="str">
        <f>VLOOKUP(Table14[[#This Row],[menu_id]],Table2[#All],8,0)</f>
        <v>Seattle</v>
      </c>
    </row>
    <row r="1910" spans="1:12" x14ac:dyDescent="0.35">
      <c r="A1910" t="s">
        <v>3776</v>
      </c>
      <c r="B1910" t="s">
        <v>72</v>
      </c>
      <c r="C1910" t="s">
        <v>9</v>
      </c>
      <c r="D1910" t="s">
        <v>1650</v>
      </c>
      <c r="E1910" t="b">
        <v>1</v>
      </c>
      <c r="F1910" s="24">
        <f>VLOOKUP(Table14[[#This Row],[menu_id]],Table2[#All],2,0)</f>
        <v>43564</v>
      </c>
      <c r="G1910" t="str">
        <f>VLOOKUP(Table14[[#This Row],[menu_id]],Table2[#All],3,0)</f>
        <v>ee2605cecdb2</v>
      </c>
      <c r="H1910" t="str">
        <f>VLOOKUP(Table14[[#This Row],[menu_id]],Table2[#All],4,0)</f>
        <v>76e224451ab7</v>
      </c>
      <c r="I1910">
        <f>VLOOKUP(Table14[[#This Row],[menu_id]],Table2[#All],5,0)</f>
        <v>5.5</v>
      </c>
      <c r="J1910">
        <f>VLOOKUP(Table14[[#This Row],[menu_id]],Table2[#All],6,0)</f>
        <v>10.1</v>
      </c>
      <c r="K1910" t="str">
        <f>VLOOKUP(Table14[[#This Row],[menu_id]],Table2[#All],7,0)</f>
        <v>lunch</v>
      </c>
      <c r="L1910" t="str">
        <f>VLOOKUP(Table14[[#This Row],[menu_id]],Table2[#All],8,0)</f>
        <v>Seattle</v>
      </c>
    </row>
    <row r="1911" spans="1:12" x14ac:dyDescent="0.35">
      <c r="A1911" t="s">
        <v>3777</v>
      </c>
      <c r="B1911" t="s">
        <v>638</v>
      </c>
      <c r="C1911" t="s">
        <v>9</v>
      </c>
      <c r="D1911" t="s">
        <v>3778</v>
      </c>
      <c r="E1911" t="b">
        <v>1</v>
      </c>
      <c r="F1911" s="24">
        <f>VLOOKUP(Table14[[#This Row],[menu_id]],Table2[#All],2,0)</f>
        <v>43565</v>
      </c>
      <c r="G1911" t="str">
        <f>VLOOKUP(Table14[[#This Row],[menu_id]],Table2[#All],3,0)</f>
        <v>9d63c5eb50e5</v>
      </c>
      <c r="H1911" t="str">
        <f>VLOOKUP(Table14[[#This Row],[menu_id]],Table2[#All],4,0)</f>
        <v>43158d9bc4b2</v>
      </c>
      <c r="I1911">
        <f>VLOOKUP(Table14[[#This Row],[menu_id]],Table2[#All],5,0)</f>
        <v>5.15</v>
      </c>
      <c r="J1911">
        <f>VLOOKUP(Table14[[#This Row],[menu_id]],Table2[#All],6,0)</f>
        <v>11.5</v>
      </c>
      <c r="K1911" t="str">
        <f>VLOOKUP(Table14[[#This Row],[menu_id]],Table2[#All],7,0)</f>
        <v>lunch</v>
      </c>
      <c r="L1911" t="str">
        <f>VLOOKUP(Table14[[#This Row],[menu_id]],Table2[#All],8,0)</f>
        <v>Chicago</v>
      </c>
    </row>
    <row r="1912" spans="1:12" x14ac:dyDescent="0.35">
      <c r="A1912" t="s">
        <v>3779</v>
      </c>
      <c r="B1912" t="s">
        <v>552</v>
      </c>
      <c r="C1912" t="s">
        <v>9</v>
      </c>
      <c r="D1912" t="s">
        <v>1378</v>
      </c>
      <c r="E1912" t="b">
        <v>1</v>
      </c>
      <c r="F1912" s="24">
        <f>VLOOKUP(Table14[[#This Row],[menu_id]],Table2[#All],2,0)</f>
        <v>43560</v>
      </c>
      <c r="G1912" t="str">
        <f>VLOOKUP(Table14[[#This Row],[menu_id]],Table2[#All],3,0)</f>
        <v>a65e92d53f62</v>
      </c>
      <c r="H1912" t="str">
        <f>VLOOKUP(Table14[[#This Row],[menu_id]],Table2[#All],4,0)</f>
        <v>1134b2882b2e</v>
      </c>
      <c r="I1912">
        <f>VLOOKUP(Table14[[#This Row],[menu_id]],Table2[#All],5,0)</f>
        <v>5.25</v>
      </c>
      <c r="J1912">
        <f>VLOOKUP(Table14[[#This Row],[menu_id]],Table2[#All],6,0)</f>
        <v>10.1</v>
      </c>
      <c r="K1912" t="str">
        <f>VLOOKUP(Table14[[#This Row],[menu_id]],Table2[#All],7,0)</f>
        <v>lunch</v>
      </c>
      <c r="L1912" t="str">
        <f>VLOOKUP(Table14[[#This Row],[menu_id]],Table2[#All],8,0)</f>
        <v>Seattle</v>
      </c>
    </row>
    <row r="1913" spans="1:12" x14ac:dyDescent="0.35">
      <c r="A1913" t="s">
        <v>3780</v>
      </c>
      <c r="B1913" t="s">
        <v>202</v>
      </c>
      <c r="C1913" t="s">
        <v>9</v>
      </c>
      <c r="D1913" t="s">
        <v>3781</v>
      </c>
      <c r="E1913" t="b">
        <v>1</v>
      </c>
      <c r="F1913" s="24">
        <f>VLOOKUP(Table14[[#This Row],[menu_id]],Table2[#All],2,0)</f>
        <v>43563</v>
      </c>
      <c r="G1913" t="str">
        <f>VLOOKUP(Table14[[#This Row],[menu_id]],Table2[#All],3,0)</f>
        <v>edfff5bf01fa</v>
      </c>
      <c r="H1913" t="str">
        <f>VLOOKUP(Table14[[#This Row],[menu_id]],Table2[#All],4,0)</f>
        <v>8537e1327cdb</v>
      </c>
      <c r="I1913">
        <f>VLOOKUP(Table14[[#This Row],[menu_id]],Table2[#All],5,0)</f>
        <v>4.95</v>
      </c>
      <c r="J1913">
        <f>VLOOKUP(Table14[[#This Row],[menu_id]],Table2[#All],6,0)</f>
        <v>10.1</v>
      </c>
      <c r="K1913" t="str">
        <f>VLOOKUP(Table14[[#This Row],[menu_id]],Table2[#All],7,0)</f>
        <v>lunch</v>
      </c>
      <c r="L1913" t="str">
        <f>VLOOKUP(Table14[[#This Row],[menu_id]],Table2[#All],8,0)</f>
        <v>Seattle</v>
      </c>
    </row>
    <row r="1914" spans="1:12" x14ac:dyDescent="0.35">
      <c r="A1914" t="s">
        <v>3782</v>
      </c>
      <c r="B1914" t="s">
        <v>62</v>
      </c>
      <c r="C1914" t="s">
        <v>9</v>
      </c>
      <c r="D1914" t="s">
        <v>3783</v>
      </c>
      <c r="E1914" t="b">
        <v>1</v>
      </c>
      <c r="F1914" s="24">
        <f>VLOOKUP(Table14[[#This Row],[menu_id]],Table2[#All],2,0)</f>
        <v>43563</v>
      </c>
      <c r="G1914" t="str">
        <f>VLOOKUP(Table14[[#This Row],[menu_id]],Table2[#All],3,0)</f>
        <v>3e9b2a352a3a</v>
      </c>
      <c r="H1914" t="str">
        <f>VLOOKUP(Table14[[#This Row],[menu_id]],Table2[#All],4,0)</f>
        <v>af725ef93704</v>
      </c>
      <c r="I1914">
        <f>VLOOKUP(Table14[[#This Row],[menu_id]],Table2[#All],5,0)</f>
        <v>5.5</v>
      </c>
      <c r="J1914">
        <f>VLOOKUP(Table14[[#This Row],[menu_id]],Table2[#All],6,0)</f>
        <v>10.1</v>
      </c>
      <c r="K1914" t="str">
        <f>VLOOKUP(Table14[[#This Row],[menu_id]],Table2[#All],7,0)</f>
        <v>lunch</v>
      </c>
      <c r="L1914" t="str">
        <f>VLOOKUP(Table14[[#This Row],[menu_id]],Table2[#All],8,0)</f>
        <v>Seattle</v>
      </c>
    </row>
    <row r="1915" spans="1:12" x14ac:dyDescent="0.35">
      <c r="A1915" t="s">
        <v>3784</v>
      </c>
      <c r="B1915" t="s">
        <v>46</v>
      </c>
      <c r="C1915" t="s">
        <v>9</v>
      </c>
      <c r="D1915" t="s">
        <v>3785</v>
      </c>
      <c r="E1915" t="b">
        <v>1</v>
      </c>
      <c r="F1915" s="24">
        <f>VLOOKUP(Table14[[#This Row],[menu_id]],Table2[#All],2,0)</f>
        <v>43566</v>
      </c>
      <c r="G1915" t="str">
        <f>VLOOKUP(Table14[[#This Row],[menu_id]],Table2[#All],3,0)</f>
        <v>418ef21ccc73</v>
      </c>
      <c r="H1915" t="str">
        <f>VLOOKUP(Table14[[#This Row],[menu_id]],Table2[#All],4,0)</f>
        <v>76e224451ab7</v>
      </c>
      <c r="I1915">
        <f>VLOOKUP(Table14[[#This Row],[menu_id]],Table2[#All],5,0)</f>
        <v>5.5</v>
      </c>
      <c r="J1915">
        <f>VLOOKUP(Table14[[#This Row],[menu_id]],Table2[#All],6,0)</f>
        <v>10.1</v>
      </c>
      <c r="K1915" t="str">
        <f>VLOOKUP(Table14[[#This Row],[menu_id]],Table2[#All],7,0)</f>
        <v>lunch</v>
      </c>
      <c r="L1915" t="str">
        <f>VLOOKUP(Table14[[#This Row],[menu_id]],Table2[#All],8,0)</f>
        <v>Seattle</v>
      </c>
    </row>
    <row r="1916" spans="1:12" x14ac:dyDescent="0.35">
      <c r="A1916" t="s">
        <v>3786</v>
      </c>
      <c r="B1916" t="s">
        <v>552</v>
      </c>
      <c r="C1916" t="s">
        <v>9</v>
      </c>
      <c r="D1916" t="s">
        <v>1209</v>
      </c>
      <c r="E1916" t="b">
        <v>1</v>
      </c>
      <c r="F1916" s="24">
        <f>VLOOKUP(Table14[[#This Row],[menu_id]],Table2[#All],2,0)</f>
        <v>43560</v>
      </c>
      <c r="G1916" t="str">
        <f>VLOOKUP(Table14[[#This Row],[menu_id]],Table2[#All],3,0)</f>
        <v>a65e92d53f62</v>
      </c>
      <c r="H1916" t="str">
        <f>VLOOKUP(Table14[[#This Row],[menu_id]],Table2[#All],4,0)</f>
        <v>1134b2882b2e</v>
      </c>
      <c r="I1916">
        <f>VLOOKUP(Table14[[#This Row],[menu_id]],Table2[#All],5,0)</f>
        <v>5.25</v>
      </c>
      <c r="J1916">
        <f>VLOOKUP(Table14[[#This Row],[menu_id]],Table2[#All],6,0)</f>
        <v>10.1</v>
      </c>
      <c r="K1916" t="str">
        <f>VLOOKUP(Table14[[#This Row],[menu_id]],Table2[#All],7,0)</f>
        <v>lunch</v>
      </c>
      <c r="L1916" t="str">
        <f>VLOOKUP(Table14[[#This Row],[menu_id]],Table2[#All],8,0)</f>
        <v>Seattle</v>
      </c>
    </row>
    <row r="1917" spans="1:12" x14ac:dyDescent="0.35">
      <c r="A1917" t="s">
        <v>3787</v>
      </c>
      <c r="B1917" t="s">
        <v>330</v>
      </c>
      <c r="C1917" t="s">
        <v>9</v>
      </c>
      <c r="D1917" t="s">
        <v>3092</v>
      </c>
      <c r="E1917" t="b">
        <v>1</v>
      </c>
      <c r="F1917" s="24">
        <f>VLOOKUP(Table14[[#This Row],[menu_id]],Table2[#All],2,0)</f>
        <v>43559</v>
      </c>
      <c r="G1917" t="str">
        <f>VLOOKUP(Table14[[#This Row],[menu_id]],Table2[#All],3,0)</f>
        <v>10aee25b350a</v>
      </c>
      <c r="H1917" t="str">
        <f>VLOOKUP(Table14[[#This Row],[menu_id]],Table2[#All],4,0)</f>
        <v>7931e2eb8ace</v>
      </c>
      <c r="I1917">
        <f>VLOOKUP(Table14[[#This Row],[menu_id]],Table2[#All],5,0)</f>
        <v>4.5</v>
      </c>
      <c r="J1917">
        <f>VLOOKUP(Table14[[#This Row],[menu_id]],Table2[#All],6,0)</f>
        <v>11.5</v>
      </c>
      <c r="K1917" t="str">
        <f>VLOOKUP(Table14[[#This Row],[menu_id]],Table2[#All],7,0)</f>
        <v>lunch</v>
      </c>
      <c r="L1917" t="str">
        <f>VLOOKUP(Table14[[#This Row],[menu_id]],Table2[#All],8,0)</f>
        <v>Chicago</v>
      </c>
    </row>
    <row r="1918" spans="1:12" x14ac:dyDescent="0.35">
      <c r="A1918" t="s">
        <v>3788</v>
      </c>
      <c r="B1918" t="s">
        <v>35</v>
      </c>
      <c r="C1918" t="s">
        <v>9</v>
      </c>
      <c r="D1918" t="s">
        <v>2790</v>
      </c>
      <c r="E1918" t="b">
        <v>1</v>
      </c>
      <c r="F1918" s="24">
        <f>VLOOKUP(Table14[[#This Row],[menu_id]],Table2[#All],2,0)</f>
        <v>43564</v>
      </c>
      <c r="G1918" t="str">
        <f>VLOOKUP(Table14[[#This Row],[menu_id]],Table2[#All],3,0)</f>
        <v>1c44a83add01</v>
      </c>
      <c r="H1918" t="str">
        <f>VLOOKUP(Table14[[#This Row],[menu_id]],Table2[#All],4,0)</f>
        <v>810dadc655e9</v>
      </c>
      <c r="I1918">
        <f>VLOOKUP(Table14[[#This Row],[menu_id]],Table2[#All],5,0)</f>
        <v>5</v>
      </c>
      <c r="J1918">
        <f>VLOOKUP(Table14[[#This Row],[menu_id]],Table2[#All],6,0)</f>
        <v>10.1</v>
      </c>
      <c r="K1918" t="str">
        <f>VLOOKUP(Table14[[#This Row],[menu_id]],Table2[#All],7,0)</f>
        <v>lunch</v>
      </c>
      <c r="L1918" t="str">
        <f>VLOOKUP(Table14[[#This Row],[menu_id]],Table2[#All],8,0)</f>
        <v>Seattle</v>
      </c>
    </row>
    <row r="1919" spans="1:12" x14ac:dyDescent="0.35">
      <c r="A1919" t="s">
        <v>3789</v>
      </c>
      <c r="B1919" t="s">
        <v>165</v>
      </c>
      <c r="C1919" t="s">
        <v>9</v>
      </c>
      <c r="D1919" t="s">
        <v>3790</v>
      </c>
      <c r="E1919" t="b">
        <v>1</v>
      </c>
      <c r="F1919" s="24">
        <f>VLOOKUP(Table14[[#This Row],[menu_id]],Table2[#All],2,0)</f>
        <v>43560</v>
      </c>
      <c r="G1919" t="str">
        <f>VLOOKUP(Table14[[#This Row],[menu_id]],Table2[#All],3,0)</f>
        <v>fbeaeb353aa6</v>
      </c>
      <c r="H1919" t="str">
        <f>VLOOKUP(Table14[[#This Row],[menu_id]],Table2[#All],4,0)</f>
        <v>bedb51313ab5</v>
      </c>
      <c r="I1919">
        <f>VLOOKUP(Table14[[#This Row],[menu_id]],Table2[#All],5,0)</f>
        <v>5</v>
      </c>
      <c r="J1919">
        <f>VLOOKUP(Table14[[#This Row],[menu_id]],Table2[#All],6,0)</f>
        <v>11.5</v>
      </c>
      <c r="K1919" t="str">
        <f>VLOOKUP(Table14[[#This Row],[menu_id]],Table2[#All],7,0)</f>
        <v>lunch</v>
      </c>
      <c r="L1919" t="str">
        <f>VLOOKUP(Table14[[#This Row],[menu_id]],Table2[#All],8,0)</f>
        <v>Chicago</v>
      </c>
    </row>
    <row r="1920" spans="1:12" x14ac:dyDescent="0.35">
      <c r="A1920" t="s">
        <v>3791</v>
      </c>
      <c r="B1920" t="s">
        <v>493</v>
      </c>
      <c r="C1920" t="s">
        <v>9</v>
      </c>
      <c r="D1920" t="s">
        <v>3792</v>
      </c>
      <c r="E1920" t="b">
        <v>1</v>
      </c>
      <c r="F1920" s="24">
        <f>VLOOKUP(Table14[[#This Row],[menu_id]],Table2[#All],2,0)</f>
        <v>43557</v>
      </c>
      <c r="G1920" t="str">
        <f>VLOOKUP(Table14[[#This Row],[menu_id]],Table2[#All],3,0)</f>
        <v>751abed209db</v>
      </c>
      <c r="H1920" t="str">
        <f>VLOOKUP(Table14[[#This Row],[menu_id]],Table2[#All],4,0)</f>
        <v>8537e1327cdb</v>
      </c>
      <c r="I1920">
        <f>VLOOKUP(Table14[[#This Row],[menu_id]],Table2[#All],5,0)</f>
        <v>4.5</v>
      </c>
      <c r="J1920">
        <f>VLOOKUP(Table14[[#This Row],[menu_id]],Table2[#All],6,0)</f>
        <v>10.1</v>
      </c>
      <c r="K1920" t="str">
        <f>VLOOKUP(Table14[[#This Row],[menu_id]],Table2[#All],7,0)</f>
        <v>lunch</v>
      </c>
      <c r="L1920" t="str">
        <f>VLOOKUP(Table14[[#This Row],[menu_id]],Table2[#All],8,0)</f>
        <v>Seattle</v>
      </c>
    </row>
    <row r="1921" spans="1:12" x14ac:dyDescent="0.35">
      <c r="A1921" t="s">
        <v>3793</v>
      </c>
      <c r="B1921" t="s">
        <v>250</v>
      </c>
      <c r="C1921" t="s">
        <v>9</v>
      </c>
      <c r="D1921" t="s">
        <v>3794</v>
      </c>
      <c r="E1921" t="b">
        <v>1</v>
      </c>
      <c r="F1921" s="24">
        <f>VLOOKUP(Table14[[#This Row],[menu_id]],Table2[#All],2,0)</f>
        <v>43556</v>
      </c>
      <c r="G1921" t="str">
        <f>VLOOKUP(Table14[[#This Row],[menu_id]],Table2[#All],3,0)</f>
        <v>e6da5a382bb7</v>
      </c>
      <c r="H1921" t="str">
        <f>VLOOKUP(Table14[[#This Row],[menu_id]],Table2[#All],4,0)</f>
        <v>ffcff44b013c</v>
      </c>
      <c r="I1921">
        <f>VLOOKUP(Table14[[#This Row],[menu_id]],Table2[#All],5,0)</f>
        <v>5.25</v>
      </c>
      <c r="J1921">
        <f>VLOOKUP(Table14[[#This Row],[menu_id]],Table2[#All],6,0)</f>
        <v>10.1</v>
      </c>
      <c r="K1921" t="str">
        <f>VLOOKUP(Table14[[#This Row],[menu_id]],Table2[#All],7,0)</f>
        <v>lunch</v>
      </c>
      <c r="L1921" t="str">
        <f>VLOOKUP(Table14[[#This Row],[menu_id]],Table2[#All],8,0)</f>
        <v>Seattle</v>
      </c>
    </row>
    <row r="1922" spans="1:12" x14ac:dyDescent="0.35">
      <c r="A1922" t="s">
        <v>3795</v>
      </c>
      <c r="B1922" t="s">
        <v>103</v>
      </c>
      <c r="C1922" t="s">
        <v>9</v>
      </c>
      <c r="D1922" t="s">
        <v>3796</v>
      </c>
      <c r="E1922" t="b">
        <v>1</v>
      </c>
      <c r="F1922" s="24">
        <f>VLOOKUP(Table14[[#This Row],[menu_id]],Table2[#All],2,0)</f>
        <v>43563</v>
      </c>
      <c r="G1922" t="str">
        <f>VLOOKUP(Table14[[#This Row],[menu_id]],Table2[#All],3,0)</f>
        <v>d5f63db8ad27</v>
      </c>
      <c r="H1922" t="str">
        <f>VLOOKUP(Table14[[#This Row],[menu_id]],Table2[#All],4,0)</f>
        <v>9b76fd08aabf</v>
      </c>
      <c r="I1922">
        <f>VLOOKUP(Table14[[#This Row],[menu_id]],Table2[#All],5,0)</f>
        <v>6.64</v>
      </c>
      <c r="J1922">
        <f>VLOOKUP(Table14[[#This Row],[menu_id]],Table2[#All],6,0)</f>
        <v>11.5</v>
      </c>
      <c r="K1922" t="str">
        <f>VLOOKUP(Table14[[#This Row],[menu_id]],Table2[#All],7,0)</f>
        <v>lunch</v>
      </c>
      <c r="L1922" t="str">
        <f>VLOOKUP(Table14[[#This Row],[menu_id]],Table2[#All],8,0)</f>
        <v>Chicago</v>
      </c>
    </row>
    <row r="1923" spans="1:12" x14ac:dyDescent="0.35">
      <c r="A1923" t="s">
        <v>3797</v>
      </c>
      <c r="B1923" t="s">
        <v>23</v>
      </c>
      <c r="C1923" t="s">
        <v>9</v>
      </c>
      <c r="D1923" t="s">
        <v>3798</v>
      </c>
      <c r="E1923" t="b">
        <v>1</v>
      </c>
      <c r="F1923" s="24">
        <f>VLOOKUP(Table14[[#This Row],[menu_id]],Table2[#All],2,0)</f>
        <v>43558</v>
      </c>
      <c r="G1923" t="str">
        <f>VLOOKUP(Table14[[#This Row],[menu_id]],Table2[#All],3,0)</f>
        <v>eae2c55ae732</v>
      </c>
      <c r="H1923" t="str">
        <f>VLOOKUP(Table14[[#This Row],[menu_id]],Table2[#All],4,0)</f>
        <v>d79e3f439363</v>
      </c>
      <c r="I1923">
        <f>VLOOKUP(Table14[[#This Row],[menu_id]],Table2[#All],5,0)</f>
        <v>4.5</v>
      </c>
      <c r="J1923">
        <f>VLOOKUP(Table14[[#This Row],[menu_id]],Table2[#All],6,0)</f>
        <v>10.1</v>
      </c>
      <c r="K1923" t="str">
        <f>VLOOKUP(Table14[[#This Row],[menu_id]],Table2[#All],7,0)</f>
        <v>lunch</v>
      </c>
      <c r="L1923" t="str">
        <f>VLOOKUP(Table14[[#This Row],[menu_id]],Table2[#All],8,0)</f>
        <v>Seattle</v>
      </c>
    </row>
    <row r="1924" spans="1:12" x14ac:dyDescent="0.35">
      <c r="A1924" t="s">
        <v>3799</v>
      </c>
      <c r="B1924" t="s">
        <v>57</v>
      </c>
      <c r="C1924" t="s">
        <v>9</v>
      </c>
      <c r="D1924" t="s">
        <v>1863</v>
      </c>
      <c r="E1924" t="b">
        <v>1</v>
      </c>
      <c r="F1924" s="24">
        <f>VLOOKUP(Table14[[#This Row],[menu_id]],Table2[#All],2,0)</f>
        <v>43567</v>
      </c>
      <c r="G1924" t="str">
        <f>VLOOKUP(Table14[[#This Row],[menu_id]],Table2[#All],3,0)</f>
        <v>e40c412711c8</v>
      </c>
      <c r="H1924" t="str">
        <f>VLOOKUP(Table14[[#This Row],[menu_id]],Table2[#All],4,0)</f>
        <v>af725ef93704</v>
      </c>
      <c r="I1924">
        <f>VLOOKUP(Table14[[#This Row],[menu_id]],Table2[#All],5,0)</f>
        <v>5.5</v>
      </c>
      <c r="J1924">
        <f>VLOOKUP(Table14[[#This Row],[menu_id]],Table2[#All],6,0)</f>
        <v>10.1</v>
      </c>
      <c r="K1924" t="str">
        <f>VLOOKUP(Table14[[#This Row],[menu_id]],Table2[#All],7,0)</f>
        <v>lunch</v>
      </c>
      <c r="L1924" t="str">
        <f>VLOOKUP(Table14[[#This Row],[menu_id]],Table2[#All],8,0)</f>
        <v>Seattle</v>
      </c>
    </row>
    <row r="1925" spans="1:12" x14ac:dyDescent="0.35">
      <c r="A1925" t="s">
        <v>3800</v>
      </c>
      <c r="B1925" t="s">
        <v>16</v>
      </c>
      <c r="C1925" t="s">
        <v>9</v>
      </c>
      <c r="D1925" t="s">
        <v>3801</v>
      </c>
      <c r="E1925" t="b">
        <v>1</v>
      </c>
      <c r="F1925" s="24">
        <f>VLOOKUP(Table14[[#This Row],[menu_id]],Table2[#All],2,0)</f>
        <v>43567</v>
      </c>
      <c r="G1925" t="str">
        <f>VLOOKUP(Table14[[#This Row],[menu_id]],Table2[#All],3,0)</f>
        <v>3e16e1213da0</v>
      </c>
      <c r="H1925" t="str">
        <f>VLOOKUP(Table14[[#This Row],[menu_id]],Table2[#All],4,0)</f>
        <v>a9974f64e053</v>
      </c>
      <c r="I1925">
        <f>VLOOKUP(Table14[[#This Row],[menu_id]],Table2[#All],5,0)</f>
        <v>4.95</v>
      </c>
      <c r="J1925">
        <f>VLOOKUP(Table14[[#This Row],[menu_id]],Table2[#All],6,0)</f>
        <v>10.1</v>
      </c>
      <c r="K1925" t="str">
        <f>VLOOKUP(Table14[[#This Row],[menu_id]],Table2[#All],7,0)</f>
        <v>lunch</v>
      </c>
      <c r="L1925" t="str">
        <f>VLOOKUP(Table14[[#This Row],[menu_id]],Table2[#All],8,0)</f>
        <v>Seattle</v>
      </c>
    </row>
    <row r="1926" spans="1:12" x14ac:dyDescent="0.35">
      <c r="A1926" t="s">
        <v>3802</v>
      </c>
      <c r="B1926" t="s">
        <v>650</v>
      </c>
      <c r="C1926" t="s">
        <v>9</v>
      </c>
      <c r="D1926" t="s">
        <v>3803</v>
      </c>
      <c r="E1926" t="b">
        <v>1</v>
      </c>
      <c r="F1926" s="24">
        <f>VLOOKUP(Table14[[#This Row],[menu_id]],Table2[#All],2,0)</f>
        <v>43559</v>
      </c>
      <c r="G1926" t="str">
        <f>VLOOKUP(Table14[[#This Row],[menu_id]],Table2[#All],3,0)</f>
        <v>08c6b815d4d7</v>
      </c>
      <c r="H1926" t="str">
        <f>VLOOKUP(Table14[[#This Row],[menu_id]],Table2[#All],4,0)</f>
        <v>1111f5e5308d</v>
      </c>
      <c r="I1926">
        <f>VLOOKUP(Table14[[#This Row],[menu_id]],Table2[#All],5,0)</f>
        <v>5</v>
      </c>
      <c r="J1926">
        <f>VLOOKUP(Table14[[#This Row],[menu_id]],Table2[#All],6,0)</f>
        <v>10.1</v>
      </c>
      <c r="K1926" t="str">
        <f>VLOOKUP(Table14[[#This Row],[menu_id]],Table2[#All],7,0)</f>
        <v>lunch</v>
      </c>
      <c r="L1926" t="str">
        <f>VLOOKUP(Table14[[#This Row],[menu_id]],Table2[#All],8,0)</f>
        <v>Seattle</v>
      </c>
    </row>
    <row r="1927" spans="1:12" x14ac:dyDescent="0.35">
      <c r="A1927" t="s">
        <v>3804</v>
      </c>
      <c r="B1927" t="s">
        <v>20</v>
      </c>
      <c r="C1927" t="s">
        <v>9</v>
      </c>
      <c r="D1927" t="s">
        <v>3805</v>
      </c>
      <c r="E1927" t="b">
        <v>1</v>
      </c>
      <c r="F1927" s="24">
        <f>VLOOKUP(Table14[[#This Row],[menu_id]],Table2[#All],2,0)</f>
        <v>43557</v>
      </c>
      <c r="G1927" t="str">
        <f>VLOOKUP(Table14[[#This Row],[menu_id]],Table2[#All],3,0)</f>
        <v>59c228acd21f</v>
      </c>
      <c r="H1927" t="str">
        <f>VLOOKUP(Table14[[#This Row],[menu_id]],Table2[#All],4,0)</f>
        <v>ffcff44b013c</v>
      </c>
      <c r="I1927">
        <f>VLOOKUP(Table14[[#This Row],[menu_id]],Table2[#All],5,0)</f>
        <v>5.25</v>
      </c>
      <c r="J1927">
        <f>VLOOKUP(Table14[[#This Row],[menu_id]],Table2[#All],6,0)</f>
        <v>10.1</v>
      </c>
      <c r="K1927" t="str">
        <f>VLOOKUP(Table14[[#This Row],[menu_id]],Table2[#All],7,0)</f>
        <v>lunch</v>
      </c>
      <c r="L1927" t="str">
        <f>VLOOKUP(Table14[[#This Row],[menu_id]],Table2[#All],8,0)</f>
        <v>Seattle</v>
      </c>
    </row>
    <row r="1928" spans="1:12" x14ac:dyDescent="0.35">
      <c r="A1928" t="s">
        <v>3806</v>
      </c>
      <c r="B1928" t="s">
        <v>23</v>
      </c>
      <c r="C1928" t="s">
        <v>9</v>
      </c>
      <c r="D1928" t="s">
        <v>3807</v>
      </c>
      <c r="E1928" t="b">
        <v>1</v>
      </c>
      <c r="F1928" s="24">
        <f>VLOOKUP(Table14[[#This Row],[menu_id]],Table2[#All],2,0)</f>
        <v>43558</v>
      </c>
      <c r="G1928" t="str">
        <f>VLOOKUP(Table14[[#This Row],[menu_id]],Table2[#All],3,0)</f>
        <v>eae2c55ae732</v>
      </c>
      <c r="H1928" t="str">
        <f>VLOOKUP(Table14[[#This Row],[menu_id]],Table2[#All],4,0)</f>
        <v>d79e3f439363</v>
      </c>
      <c r="I1928">
        <f>VLOOKUP(Table14[[#This Row],[menu_id]],Table2[#All],5,0)</f>
        <v>4.5</v>
      </c>
      <c r="J1928">
        <f>VLOOKUP(Table14[[#This Row],[menu_id]],Table2[#All],6,0)</f>
        <v>10.1</v>
      </c>
      <c r="K1928" t="str">
        <f>VLOOKUP(Table14[[#This Row],[menu_id]],Table2[#All],7,0)</f>
        <v>lunch</v>
      </c>
      <c r="L1928" t="str">
        <f>VLOOKUP(Table14[[#This Row],[menu_id]],Table2[#All],8,0)</f>
        <v>Seattle</v>
      </c>
    </row>
    <row r="1929" spans="1:12" x14ac:dyDescent="0.35">
      <c r="A1929" t="s">
        <v>3808</v>
      </c>
      <c r="B1929" t="s">
        <v>330</v>
      </c>
      <c r="C1929" t="s">
        <v>9</v>
      </c>
      <c r="D1929" t="s">
        <v>3809</v>
      </c>
      <c r="E1929" t="b">
        <v>1</v>
      </c>
      <c r="F1929" s="24">
        <f>VLOOKUP(Table14[[#This Row],[menu_id]],Table2[#All],2,0)</f>
        <v>43559</v>
      </c>
      <c r="G1929" t="str">
        <f>VLOOKUP(Table14[[#This Row],[menu_id]],Table2[#All],3,0)</f>
        <v>10aee25b350a</v>
      </c>
      <c r="H1929" t="str">
        <f>VLOOKUP(Table14[[#This Row],[menu_id]],Table2[#All],4,0)</f>
        <v>7931e2eb8ace</v>
      </c>
      <c r="I1929">
        <f>VLOOKUP(Table14[[#This Row],[menu_id]],Table2[#All],5,0)</f>
        <v>4.5</v>
      </c>
      <c r="J1929">
        <f>VLOOKUP(Table14[[#This Row],[menu_id]],Table2[#All],6,0)</f>
        <v>11.5</v>
      </c>
      <c r="K1929" t="str">
        <f>VLOOKUP(Table14[[#This Row],[menu_id]],Table2[#All],7,0)</f>
        <v>lunch</v>
      </c>
      <c r="L1929" t="str">
        <f>VLOOKUP(Table14[[#This Row],[menu_id]],Table2[#All],8,0)</f>
        <v>Chicago</v>
      </c>
    </row>
    <row r="1930" spans="1:12" x14ac:dyDescent="0.35">
      <c r="A1930" t="s">
        <v>3810</v>
      </c>
      <c r="B1930" t="s">
        <v>650</v>
      </c>
      <c r="C1930" t="s">
        <v>9</v>
      </c>
      <c r="D1930" t="s">
        <v>3811</v>
      </c>
      <c r="E1930" t="b">
        <v>1</v>
      </c>
      <c r="F1930" s="24">
        <f>VLOOKUP(Table14[[#This Row],[menu_id]],Table2[#All],2,0)</f>
        <v>43559</v>
      </c>
      <c r="G1930" t="str">
        <f>VLOOKUP(Table14[[#This Row],[menu_id]],Table2[#All],3,0)</f>
        <v>08c6b815d4d7</v>
      </c>
      <c r="H1930" t="str">
        <f>VLOOKUP(Table14[[#This Row],[menu_id]],Table2[#All],4,0)</f>
        <v>1111f5e5308d</v>
      </c>
      <c r="I1930">
        <f>VLOOKUP(Table14[[#This Row],[menu_id]],Table2[#All],5,0)</f>
        <v>5</v>
      </c>
      <c r="J1930">
        <f>VLOOKUP(Table14[[#This Row],[menu_id]],Table2[#All],6,0)</f>
        <v>10.1</v>
      </c>
      <c r="K1930" t="str">
        <f>VLOOKUP(Table14[[#This Row],[menu_id]],Table2[#All],7,0)</f>
        <v>lunch</v>
      </c>
      <c r="L1930" t="str">
        <f>VLOOKUP(Table14[[#This Row],[menu_id]],Table2[#All],8,0)</f>
        <v>Seattle</v>
      </c>
    </row>
    <row r="1931" spans="1:12" x14ac:dyDescent="0.35">
      <c r="A1931" t="s">
        <v>3812</v>
      </c>
      <c r="B1931" t="s">
        <v>68</v>
      </c>
      <c r="C1931" t="s">
        <v>9</v>
      </c>
      <c r="D1931" t="s">
        <v>3813</v>
      </c>
      <c r="E1931" t="b">
        <v>1</v>
      </c>
      <c r="F1931" s="24">
        <f>VLOOKUP(Table14[[#This Row],[menu_id]],Table2[#All],2,0)</f>
        <v>43560</v>
      </c>
      <c r="G1931" t="str">
        <f>VLOOKUP(Table14[[#This Row],[menu_id]],Table2[#All],3,0)</f>
        <v>f89ec17a8f5f</v>
      </c>
      <c r="H1931" t="str">
        <f>VLOOKUP(Table14[[#This Row],[menu_id]],Table2[#All],4,0)</f>
        <v>a06b1ea8c279</v>
      </c>
      <c r="I1931">
        <f>VLOOKUP(Table14[[#This Row],[menu_id]],Table2[#All],5,0)</f>
        <v>6.8</v>
      </c>
      <c r="J1931">
        <f>VLOOKUP(Table14[[#This Row],[menu_id]],Table2[#All],6,0)</f>
        <v>10.1</v>
      </c>
      <c r="K1931" t="str">
        <f>VLOOKUP(Table14[[#This Row],[menu_id]],Table2[#All],7,0)</f>
        <v>lunch</v>
      </c>
      <c r="L1931" t="str">
        <f>VLOOKUP(Table14[[#This Row],[menu_id]],Table2[#All],8,0)</f>
        <v>Seattle</v>
      </c>
    </row>
    <row r="1932" spans="1:12" x14ac:dyDescent="0.35">
      <c r="A1932" t="s">
        <v>3814</v>
      </c>
      <c r="B1932" t="s">
        <v>563</v>
      </c>
      <c r="C1932" t="s">
        <v>9</v>
      </c>
      <c r="D1932" t="s">
        <v>3815</v>
      </c>
      <c r="E1932" t="b">
        <v>1</v>
      </c>
      <c r="F1932" s="24">
        <f>VLOOKUP(Table14[[#This Row],[menu_id]],Table2[#All],2,0)</f>
        <v>43567</v>
      </c>
      <c r="G1932" t="str">
        <f>VLOOKUP(Table14[[#This Row],[menu_id]],Table2[#All],3,0)</f>
        <v>7f1dfb16d132</v>
      </c>
      <c r="H1932" t="str">
        <f>VLOOKUP(Table14[[#This Row],[menu_id]],Table2[#All],4,0)</f>
        <v>2bab1f6cc3e1</v>
      </c>
      <c r="I1932">
        <f>VLOOKUP(Table14[[#This Row],[menu_id]],Table2[#All],5,0)</f>
        <v>7</v>
      </c>
      <c r="J1932">
        <f>VLOOKUP(Table14[[#This Row],[menu_id]],Table2[#All],6,0)</f>
        <v>11.5</v>
      </c>
      <c r="K1932" t="str">
        <f>VLOOKUP(Table14[[#This Row],[menu_id]],Table2[#All],7,0)</f>
        <v>lunch</v>
      </c>
      <c r="L1932" t="str">
        <f>VLOOKUP(Table14[[#This Row],[menu_id]],Table2[#All],8,0)</f>
        <v>Chicago</v>
      </c>
    </row>
    <row r="1933" spans="1:12" x14ac:dyDescent="0.35">
      <c r="A1933" t="s">
        <v>3816</v>
      </c>
      <c r="B1933" t="s">
        <v>68</v>
      </c>
      <c r="C1933" t="s">
        <v>9</v>
      </c>
      <c r="D1933" t="s">
        <v>3817</v>
      </c>
      <c r="E1933" t="b">
        <v>1</v>
      </c>
      <c r="F1933" s="24">
        <f>VLOOKUP(Table14[[#This Row],[menu_id]],Table2[#All],2,0)</f>
        <v>43560</v>
      </c>
      <c r="G1933" t="str">
        <f>VLOOKUP(Table14[[#This Row],[menu_id]],Table2[#All],3,0)</f>
        <v>f89ec17a8f5f</v>
      </c>
      <c r="H1933" t="str">
        <f>VLOOKUP(Table14[[#This Row],[menu_id]],Table2[#All],4,0)</f>
        <v>a06b1ea8c279</v>
      </c>
      <c r="I1933">
        <f>VLOOKUP(Table14[[#This Row],[menu_id]],Table2[#All],5,0)</f>
        <v>6.8</v>
      </c>
      <c r="J1933">
        <f>VLOOKUP(Table14[[#This Row],[menu_id]],Table2[#All],6,0)</f>
        <v>10.1</v>
      </c>
      <c r="K1933" t="str">
        <f>VLOOKUP(Table14[[#This Row],[menu_id]],Table2[#All],7,0)</f>
        <v>lunch</v>
      </c>
      <c r="L1933" t="str">
        <f>VLOOKUP(Table14[[#This Row],[menu_id]],Table2[#All],8,0)</f>
        <v>Seattle</v>
      </c>
    </row>
    <row r="1934" spans="1:12" x14ac:dyDescent="0.35">
      <c r="A1934" t="s">
        <v>3818</v>
      </c>
      <c r="B1934" t="s">
        <v>483</v>
      </c>
      <c r="C1934" t="s">
        <v>9</v>
      </c>
      <c r="D1934" t="s">
        <v>1639</v>
      </c>
      <c r="E1934" t="b">
        <v>1</v>
      </c>
      <c r="F1934" s="24">
        <f>VLOOKUP(Table14[[#This Row],[menu_id]],Table2[#All],2,0)</f>
        <v>43560</v>
      </c>
      <c r="G1934" t="str">
        <f>VLOOKUP(Table14[[#This Row],[menu_id]],Table2[#All],3,0)</f>
        <v>e076e189d42a</v>
      </c>
      <c r="H1934" t="str">
        <f>VLOOKUP(Table14[[#This Row],[menu_id]],Table2[#All],4,0)</f>
        <v>afa55d0e0004</v>
      </c>
      <c r="I1934">
        <f>VLOOKUP(Table14[[#This Row],[menu_id]],Table2[#All],5,0)</f>
        <v>6.75</v>
      </c>
      <c r="J1934">
        <f>VLOOKUP(Table14[[#This Row],[menu_id]],Table2[#All],6,0)</f>
        <v>11.5</v>
      </c>
      <c r="K1934" t="str">
        <f>VLOOKUP(Table14[[#This Row],[menu_id]],Table2[#All],7,0)</f>
        <v>lunch</v>
      </c>
      <c r="L1934" t="str">
        <f>VLOOKUP(Table14[[#This Row],[menu_id]],Table2[#All],8,0)</f>
        <v>Chicago</v>
      </c>
    </row>
    <row r="1935" spans="1:12" x14ac:dyDescent="0.35">
      <c r="A1935" t="s">
        <v>3819</v>
      </c>
      <c r="B1935" t="s">
        <v>49</v>
      </c>
      <c r="C1935" t="s">
        <v>9</v>
      </c>
      <c r="D1935" t="s">
        <v>491</v>
      </c>
      <c r="E1935" t="b">
        <v>1</v>
      </c>
      <c r="F1935" s="24">
        <f>VLOOKUP(Table14[[#This Row],[menu_id]],Table2[#All],2,0)</f>
        <v>43566</v>
      </c>
      <c r="G1935" t="str">
        <f>VLOOKUP(Table14[[#This Row],[menu_id]],Table2[#All],3,0)</f>
        <v>7d5495f1a9e4</v>
      </c>
      <c r="H1935" t="str">
        <f>VLOOKUP(Table14[[#This Row],[menu_id]],Table2[#All],4,0)</f>
        <v>e7f3f8549a70</v>
      </c>
      <c r="I1935">
        <f>VLOOKUP(Table14[[#This Row],[menu_id]],Table2[#All],5,0)</f>
        <v>5</v>
      </c>
      <c r="J1935">
        <f>VLOOKUP(Table14[[#This Row],[menu_id]],Table2[#All],6,0)</f>
        <v>11.5</v>
      </c>
      <c r="K1935" t="str">
        <f>VLOOKUP(Table14[[#This Row],[menu_id]],Table2[#All],7,0)</f>
        <v>lunch</v>
      </c>
      <c r="L1935" t="str">
        <f>VLOOKUP(Table14[[#This Row],[menu_id]],Table2[#All],8,0)</f>
        <v>Chicago</v>
      </c>
    </row>
    <row r="1936" spans="1:12" x14ac:dyDescent="0.35">
      <c r="A1936" t="s">
        <v>3820</v>
      </c>
      <c r="B1936" t="s">
        <v>65</v>
      </c>
      <c r="C1936" t="s">
        <v>9</v>
      </c>
      <c r="D1936" t="s">
        <v>3821</v>
      </c>
      <c r="E1936" t="b">
        <v>1</v>
      </c>
      <c r="F1936" s="24">
        <f>VLOOKUP(Table14[[#This Row],[menu_id]],Table2[#All],2,0)</f>
        <v>43563</v>
      </c>
      <c r="G1936" t="str">
        <f>VLOOKUP(Table14[[#This Row],[menu_id]],Table2[#All],3,0)</f>
        <v>0eb481a71049</v>
      </c>
      <c r="H1936" t="str">
        <f>VLOOKUP(Table14[[#This Row],[menu_id]],Table2[#All],4,0)</f>
        <v>5bf0c6f38e1d</v>
      </c>
      <c r="I1936">
        <f>VLOOKUP(Table14[[#This Row],[menu_id]],Table2[#All],5,0)</f>
        <v>5.5</v>
      </c>
      <c r="J1936">
        <f>VLOOKUP(Table14[[#This Row],[menu_id]],Table2[#All],6,0)</f>
        <v>10.1</v>
      </c>
      <c r="K1936" t="str">
        <f>VLOOKUP(Table14[[#This Row],[menu_id]],Table2[#All],7,0)</f>
        <v>lunch</v>
      </c>
      <c r="L1936" t="str">
        <f>VLOOKUP(Table14[[#This Row],[menu_id]],Table2[#All],8,0)</f>
        <v>Seattle</v>
      </c>
    </row>
    <row r="1937" spans="1:12" x14ac:dyDescent="0.35">
      <c r="A1937" t="s">
        <v>3822</v>
      </c>
      <c r="B1937" t="s">
        <v>20</v>
      </c>
      <c r="C1937" t="s">
        <v>9</v>
      </c>
      <c r="D1937" t="s">
        <v>3823</v>
      </c>
      <c r="E1937" t="b">
        <v>0</v>
      </c>
      <c r="F1937" s="24">
        <f>VLOOKUP(Table14[[#This Row],[menu_id]],Table2[#All],2,0)</f>
        <v>43557</v>
      </c>
      <c r="G1937" t="str">
        <f>VLOOKUP(Table14[[#This Row],[menu_id]],Table2[#All],3,0)</f>
        <v>59c228acd21f</v>
      </c>
      <c r="H1937" t="str">
        <f>VLOOKUP(Table14[[#This Row],[menu_id]],Table2[#All],4,0)</f>
        <v>ffcff44b013c</v>
      </c>
      <c r="I1937">
        <f>VLOOKUP(Table14[[#This Row],[menu_id]],Table2[#All],5,0)</f>
        <v>5.25</v>
      </c>
      <c r="J1937">
        <f>VLOOKUP(Table14[[#This Row],[menu_id]],Table2[#All],6,0)</f>
        <v>10.1</v>
      </c>
      <c r="K1937" t="str">
        <f>VLOOKUP(Table14[[#This Row],[menu_id]],Table2[#All],7,0)</f>
        <v>lunch</v>
      </c>
      <c r="L1937" t="str">
        <f>VLOOKUP(Table14[[#This Row],[menu_id]],Table2[#All],8,0)</f>
        <v>Seattle</v>
      </c>
    </row>
    <row r="1938" spans="1:12" x14ac:dyDescent="0.35">
      <c r="A1938" t="s">
        <v>3824</v>
      </c>
      <c r="B1938" t="s">
        <v>86</v>
      </c>
      <c r="C1938" t="s">
        <v>9</v>
      </c>
      <c r="D1938" t="s">
        <v>3825</v>
      </c>
      <c r="E1938" t="b">
        <v>1</v>
      </c>
      <c r="F1938" s="24">
        <f>VLOOKUP(Table14[[#This Row],[menu_id]],Table2[#All],2,0)</f>
        <v>43560</v>
      </c>
      <c r="G1938" t="str">
        <f>VLOOKUP(Table14[[#This Row],[menu_id]],Table2[#All],3,0)</f>
        <v>1def3455f809</v>
      </c>
      <c r="H1938" t="str">
        <f>VLOOKUP(Table14[[#This Row],[menu_id]],Table2[#All],4,0)</f>
        <v>2a11908c23df</v>
      </c>
      <c r="I1938">
        <f>VLOOKUP(Table14[[#This Row],[menu_id]],Table2[#All],5,0)</f>
        <v>6</v>
      </c>
      <c r="J1938">
        <f>VLOOKUP(Table14[[#This Row],[menu_id]],Table2[#All],6,0)</f>
        <v>10.1</v>
      </c>
      <c r="K1938" t="str">
        <f>VLOOKUP(Table14[[#This Row],[menu_id]],Table2[#All],7,0)</f>
        <v>lunch</v>
      </c>
      <c r="L1938" t="str">
        <f>VLOOKUP(Table14[[#This Row],[menu_id]],Table2[#All],8,0)</f>
        <v>Seattle</v>
      </c>
    </row>
    <row r="1939" spans="1:12" x14ac:dyDescent="0.35">
      <c r="A1939" t="s">
        <v>3826</v>
      </c>
      <c r="B1939" t="s">
        <v>563</v>
      </c>
      <c r="C1939" t="s">
        <v>9</v>
      </c>
      <c r="D1939" t="s">
        <v>178</v>
      </c>
      <c r="E1939" t="b">
        <v>1</v>
      </c>
      <c r="F1939" s="24">
        <f>VLOOKUP(Table14[[#This Row],[menu_id]],Table2[#All],2,0)</f>
        <v>43567</v>
      </c>
      <c r="G1939" t="str">
        <f>VLOOKUP(Table14[[#This Row],[menu_id]],Table2[#All],3,0)</f>
        <v>7f1dfb16d132</v>
      </c>
      <c r="H1939" t="str">
        <f>VLOOKUP(Table14[[#This Row],[menu_id]],Table2[#All],4,0)</f>
        <v>2bab1f6cc3e1</v>
      </c>
      <c r="I1939">
        <f>VLOOKUP(Table14[[#This Row],[menu_id]],Table2[#All],5,0)</f>
        <v>7</v>
      </c>
      <c r="J1939">
        <f>VLOOKUP(Table14[[#This Row],[menu_id]],Table2[#All],6,0)</f>
        <v>11.5</v>
      </c>
      <c r="K1939" t="str">
        <f>VLOOKUP(Table14[[#This Row],[menu_id]],Table2[#All],7,0)</f>
        <v>lunch</v>
      </c>
      <c r="L1939" t="str">
        <f>VLOOKUP(Table14[[#This Row],[menu_id]],Table2[#All],8,0)</f>
        <v>Chicago</v>
      </c>
    </row>
    <row r="1940" spans="1:12" x14ac:dyDescent="0.35">
      <c r="A1940" t="s">
        <v>3827</v>
      </c>
      <c r="B1940" t="s">
        <v>115</v>
      </c>
      <c r="C1940" t="s">
        <v>9</v>
      </c>
      <c r="D1940" t="s">
        <v>3828</v>
      </c>
      <c r="E1940" t="b">
        <v>1</v>
      </c>
      <c r="F1940" s="24">
        <f>VLOOKUP(Table14[[#This Row],[menu_id]],Table2[#All],2,0)</f>
        <v>43560</v>
      </c>
      <c r="G1940" t="str">
        <f>VLOOKUP(Table14[[#This Row],[menu_id]],Table2[#All],3,0)</f>
        <v>12c81d9a0351</v>
      </c>
      <c r="H1940" t="str">
        <f>VLOOKUP(Table14[[#This Row],[menu_id]],Table2[#All],4,0)</f>
        <v>d7730782fbfb</v>
      </c>
      <c r="I1940">
        <f>VLOOKUP(Table14[[#This Row],[menu_id]],Table2[#All],5,0)</f>
        <v>5.75</v>
      </c>
      <c r="J1940">
        <f>VLOOKUP(Table14[[#This Row],[menu_id]],Table2[#All],6,0)</f>
        <v>10.1</v>
      </c>
      <c r="K1940" t="str">
        <f>VLOOKUP(Table14[[#This Row],[menu_id]],Table2[#All],7,0)</f>
        <v>lunch</v>
      </c>
      <c r="L1940" t="str">
        <f>VLOOKUP(Table14[[#This Row],[menu_id]],Table2[#All],8,0)</f>
        <v>Seattle</v>
      </c>
    </row>
    <row r="1941" spans="1:12" x14ac:dyDescent="0.35">
      <c r="A1941" t="s">
        <v>3829</v>
      </c>
      <c r="B1941" t="s">
        <v>508</v>
      </c>
      <c r="C1941" t="s">
        <v>9</v>
      </c>
      <c r="D1941" t="s">
        <v>3830</v>
      </c>
      <c r="E1941" t="b">
        <v>1</v>
      </c>
      <c r="F1941" s="24">
        <f>VLOOKUP(Table14[[#This Row],[menu_id]],Table2[#All],2,0)</f>
        <v>43557</v>
      </c>
      <c r="G1941" t="str">
        <f>VLOOKUP(Table14[[#This Row],[menu_id]],Table2[#All],3,0)</f>
        <v>adcb80ca9872</v>
      </c>
      <c r="H1941" t="str">
        <f>VLOOKUP(Table14[[#This Row],[menu_id]],Table2[#All],4,0)</f>
        <v>7d8b8e0a0ebb</v>
      </c>
      <c r="I1941">
        <f>VLOOKUP(Table14[[#This Row],[menu_id]],Table2[#All],5,0)</f>
        <v>5.5</v>
      </c>
      <c r="J1941">
        <f>VLOOKUP(Table14[[#This Row],[menu_id]],Table2[#All],6,0)</f>
        <v>10.1</v>
      </c>
      <c r="K1941" t="str">
        <f>VLOOKUP(Table14[[#This Row],[menu_id]],Table2[#All],7,0)</f>
        <v>lunch</v>
      </c>
      <c r="L1941" t="str">
        <f>VLOOKUP(Table14[[#This Row],[menu_id]],Table2[#All],8,0)</f>
        <v>Seattle</v>
      </c>
    </row>
    <row r="1942" spans="1:12" x14ac:dyDescent="0.35">
      <c r="A1942" t="s">
        <v>3831</v>
      </c>
      <c r="B1942" t="s">
        <v>192</v>
      </c>
      <c r="C1942" t="s">
        <v>9</v>
      </c>
      <c r="D1942" t="s">
        <v>3832</v>
      </c>
      <c r="E1942" t="b">
        <v>1</v>
      </c>
      <c r="F1942" s="24">
        <f>VLOOKUP(Table14[[#This Row],[menu_id]],Table2[#All],2,0)</f>
        <v>43566</v>
      </c>
      <c r="G1942" t="str">
        <f>VLOOKUP(Table14[[#This Row],[menu_id]],Table2[#All],3,0)</f>
        <v>a344675dde7b</v>
      </c>
      <c r="H1942" t="str">
        <f>VLOOKUP(Table14[[#This Row],[menu_id]],Table2[#All],4,0)</f>
        <v>0089c404e5a2</v>
      </c>
      <c r="I1942">
        <f>VLOOKUP(Table14[[#This Row],[menu_id]],Table2[#All],5,0)</f>
        <v>6</v>
      </c>
      <c r="J1942">
        <f>VLOOKUP(Table14[[#This Row],[menu_id]],Table2[#All],6,0)</f>
        <v>10.1</v>
      </c>
      <c r="K1942" t="str">
        <f>VLOOKUP(Table14[[#This Row],[menu_id]],Table2[#All],7,0)</f>
        <v>lunch</v>
      </c>
      <c r="L1942" t="str">
        <f>VLOOKUP(Table14[[#This Row],[menu_id]],Table2[#All],8,0)</f>
        <v>Seattle</v>
      </c>
    </row>
    <row r="1943" spans="1:12" x14ac:dyDescent="0.35">
      <c r="A1943" t="s">
        <v>3833</v>
      </c>
      <c r="B1943" t="s">
        <v>650</v>
      </c>
      <c r="C1943" t="s">
        <v>9</v>
      </c>
      <c r="D1943" t="s">
        <v>3834</v>
      </c>
      <c r="E1943" t="b">
        <v>1</v>
      </c>
      <c r="F1943" s="24">
        <f>VLOOKUP(Table14[[#This Row],[menu_id]],Table2[#All],2,0)</f>
        <v>43559</v>
      </c>
      <c r="G1943" t="str">
        <f>VLOOKUP(Table14[[#This Row],[menu_id]],Table2[#All],3,0)</f>
        <v>08c6b815d4d7</v>
      </c>
      <c r="H1943" t="str">
        <f>VLOOKUP(Table14[[#This Row],[menu_id]],Table2[#All],4,0)</f>
        <v>1111f5e5308d</v>
      </c>
      <c r="I1943">
        <f>VLOOKUP(Table14[[#This Row],[menu_id]],Table2[#All],5,0)</f>
        <v>5</v>
      </c>
      <c r="J1943">
        <f>VLOOKUP(Table14[[#This Row],[menu_id]],Table2[#All],6,0)</f>
        <v>10.1</v>
      </c>
      <c r="K1943" t="str">
        <f>VLOOKUP(Table14[[#This Row],[menu_id]],Table2[#All],7,0)</f>
        <v>lunch</v>
      </c>
      <c r="L1943" t="str">
        <f>VLOOKUP(Table14[[#This Row],[menu_id]],Table2[#All],8,0)</f>
        <v>Seattle</v>
      </c>
    </row>
    <row r="1944" spans="1:12" x14ac:dyDescent="0.35">
      <c r="A1944" t="s">
        <v>3835</v>
      </c>
      <c r="B1944" t="s">
        <v>8</v>
      </c>
      <c r="C1944" t="s">
        <v>9</v>
      </c>
      <c r="D1944" t="s">
        <v>3836</v>
      </c>
      <c r="E1944" t="b">
        <v>1</v>
      </c>
      <c r="F1944" s="24">
        <f>VLOOKUP(Table14[[#This Row],[menu_id]],Table2[#All],2,0)</f>
        <v>43566</v>
      </c>
      <c r="G1944" t="str">
        <f>VLOOKUP(Table14[[#This Row],[menu_id]],Table2[#All],3,0)</f>
        <v>e40c412711c8</v>
      </c>
      <c r="H1944" t="str">
        <f>VLOOKUP(Table14[[#This Row],[menu_id]],Table2[#All],4,0)</f>
        <v>af725ef93704</v>
      </c>
      <c r="I1944">
        <f>VLOOKUP(Table14[[#This Row],[menu_id]],Table2[#All],5,0)</f>
        <v>5.5</v>
      </c>
      <c r="J1944">
        <f>VLOOKUP(Table14[[#This Row],[menu_id]],Table2[#All],6,0)</f>
        <v>10.1</v>
      </c>
      <c r="K1944" t="str">
        <f>VLOOKUP(Table14[[#This Row],[menu_id]],Table2[#All],7,0)</f>
        <v>lunch</v>
      </c>
      <c r="L1944" t="str">
        <f>VLOOKUP(Table14[[#This Row],[menu_id]],Table2[#All],8,0)</f>
        <v>Seattle</v>
      </c>
    </row>
    <row r="1945" spans="1:12" x14ac:dyDescent="0.35">
      <c r="A1945" t="s">
        <v>3837</v>
      </c>
      <c r="B1945" t="s">
        <v>627</v>
      </c>
      <c r="C1945" t="s">
        <v>9</v>
      </c>
      <c r="D1945" t="s">
        <v>1016</v>
      </c>
      <c r="E1945" t="b">
        <v>1</v>
      </c>
      <c r="F1945" s="24">
        <f>VLOOKUP(Table14[[#This Row],[menu_id]],Table2[#All],2,0)</f>
        <v>43566</v>
      </c>
      <c r="G1945" t="str">
        <f>VLOOKUP(Table14[[#This Row],[menu_id]],Table2[#All],3,0)</f>
        <v>fbeaeb353aa6</v>
      </c>
      <c r="H1945" t="str">
        <f>VLOOKUP(Table14[[#This Row],[menu_id]],Table2[#All],4,0)</f>
        <v>bedb51313ab5</v>
      </c>
      <c r="I1945">
        <f>VLOOKUP(Table14[[#This Row],[menu_id]],Table2[#All],5,0)</f>
        <v>5</v>
      </c>
      <c r="J1945">
        <f>VLOOKUP(Table14[[#This Row],[menu_id]],Table2[#All],6,0)</f>
        <v>11.5</v>
      </c>
      <c r="K1945" t="str">
        <f>VLOOKUP(Table14[[#This Row],[menu_id]],Table2[#All],7,0)</f>
        <v>lunch</v>
      </c>
      <c r="L1945" t="str">
        <f>VLOOKUP(Table14[[#This Row],[menu_id]],Table2[#All],8,0)</f>
        <v>Chicago</v>
      </c>
    </row>
    <row r="1946" spans="1:12" x14ac:dyDescent="0.35">
      <c r="A1946" t="s">
        <v>3838</v>
      </c>
      <c r="B1946" t="s">
        <v>20</v>
      </c>
      <c r="C1946" t="s">
        <v>9</v>
      </c>
      <c r="D1946" t="s">
        <v>3839</v>
      </c>
      <c r="E1946" t="b">
        <v>1</v>
      </c>
      <c r="F1946" s="24">
        <f>VLOOKUP(Table14[[#This Row],[menu_id]],Table2[#All],2,0)</f>
        <v>43557</v>
      </c>
      <c r="G1946" t="str">
        <f>VLOOKUP(Table14[[#This Row],[menu_id]],Table2[#All],3,0)</f>
        <v>59c228acd21f</v>
      </c>
      <c r="H1946" t="str">
        <f>VLOOKUP(Table14[[#This Row],[menu_id]],Table2[#All],4,0)</f>
        <v>ffcff44b013c</v>
      </c>
      <c r="I1946">
        <f>VLOOKUP(Table14[[#This Row],[menu_id]],Table2[#All],5,0)</f>
        <v>5.25</v>
      </c>
      <c r="J1946">
        <f>VLOOKUP(Table14[[#This Row],[menu_id]],Table2[#All],6,0)</f>
        <v>10.1</v>
      </c>
      <c r="K1946" t="str">
        <f>VLOOKUP(Table14[[#This Row],[menu_id]],Table2[#All],7,0)</f>
        <v>lunch</v>
      </c>
      <c r="L1946" t="str">
        <f>VLOOKUP(Table14[[#This Row],[menu_id]],Table2[#All],8,0)</f>
        <v>Seattle</v>
      </c>
    </row>
    <row r="1947" spans="1:12" x14ac:dyDescent="0.35">
      <c r="A1947" t="s">
        <v>3840</v>
      </c>
      <c r="B1947" t="s">
        <v>638</v>
      </c>
      <c r="C1947" t="s">
        <v>9</v>
      </c>
      <c r="D1947" t="s">
        <v>3841</v>
      </c>
      <c r="E1947" t="b">
        <v>1</v>
      </c>
      <c r="F1947" s="24">
        <f>VLOOKUP(Table14[[#This Row],[menu_id]],Table2[#All],2,0)</f>
        <v>43565</v>
      </c>
      <c r="G1947" t="str">
        <f>VLOOKUP(Table14[[#This Row],[menu_id]],Table2[#All],3,0)</f>
        <v>9d63c5eb50e5</v>
      </c>
      <c r="H1947" t="str">
        <f>VLOOKUP(Table14[[#This Row],[menu_id]],Table2[#All],4,0)</f>
        <v>43158d9bc4b2</v>
      </c>
      <c r="I1947">
        <f>VLOOKUP(Table14[[#This Row],[menu_id]],Table2[#All],5,0)</f>
        <v>5.15</v>
      </c>
      <c r="J1947">
        <f>VLOOKUP(Table14[[#This Row],[menu_id]],Table2[#All],6,0)</f>
        <v>11.5</v>
      </c>
      <c r="K1947" t="str">
        <f>VLOOKUP(Table14[[#This Row],[menu_id]],Table2[#All],7,0)</f>
        <v>lunch</v>
      </c>
      <c r="L1947" t="str">
        <f>VLOOKUP(Table14[[#This Row],[menu_id]],Table2[#All],8,0)</f>
        <v>Chicago</v>
      </c>
    </row>
    <row r="1948" spans="1:12" x14ac:dyDescent="0.35">
      <c r="A1948" t="s">
        <v>3842</v>
      </c>
      <c r="B1948" t="s">
        <v>622</v>
      </c>
      <c r="C1948" t="s">
        <v>9</v>
      </c>
      <c r="D1948" t="s">
        <v>3843</v>
      </c>
      <c r="E1948" t="b">
        <v>1</v>
      </c>
      <c r="F1948" s="24">
        <f>VLOOKUP(Table14[[#This Row],[menu_id]],Table2[#All],2,0)</f>
        <v>43560</v>
      </c>
      <c r="G1948" t="str">
        <f>VLOOKUP(Table14[[#This Row],[menu_id]],Table2[#All],3,0)</f>
        <v>b1485a284c03</v>
      </c>
      <c r="H1948" t="str">
        <f>VLOOKUP(Table14[[#This Row],[menu_id]],Table2[#All],4,0)</f>
        <v>a2f9c9b9cf7a</v>
      </c>
      <c r="I1948">
        <f>VLOOKUP(Table14[[#This Row],[menu_id]],Table2[#All],5,0)</f>
        <v>6</v>
      </c>
      <c r="J1948">
        <f>VLOOKUP(Table14[[#This Row],[menu_id]],Table2[#All],6,0)</f>
        <v>11.5</v>
      </c>
      <c r="K1948" t="str">
        <f>VLOOKUP(Table14[[#This Row],[menu_id]],Table2[#All],7,0)</f>
        <v>lunch</v>
      </c>
      <c r="L1948" t="str">
        <f>VLOOKUP(Table14[[#This Row],[menu_id]],Table2[#All],8,0)</f>
        <v>Chicago</v>
      </c>
    </row>
    <row r="1949" spans="1:12" x14ac:dyDescent="0.35">
      <c r="A1949" t="s">
        <v>3844</v>
      </c>
      <c r="B1949" t="s">
        <v>39</v>
      </c>
      <c r="C1949" t="s">
        <v>9</v>
      </c>
      <c r="D1949" t="s">
        <v>3845</v>
      </c>
      <c r="E1949" t="b">
        <v>1</v>
      </c>
      <c r="F1949" s="24">
        <f>VLOOKUP(Table14[[#This Row],[menu_id]],Table2[#All],2,0)</f>
        <v>43559</v>
      </c>
      <c r="G1949" t="str">
        <f>VLOOKUP(Table14[[#This Row],[menu_id]],Table2[#All],3,0)</f>
        <v>ac5d1401db7d</v>
      </c>
      <c r="H1949" t="str">
        <f>VLOOKUP(Table14[[#This Row],[menu_id]],Table2[#All],4,0)</f>
        <v>063beecf1419</v>
      </c>
      <c r="I1949">
        <f>VLOOKUP(Table14[[#This Row],[menu_id]],Table2[#All],5,0)</f>
        <v>11.75</v>
      </c>
      <c r="J1949">
        <f>VLOOKUP(Table14[[#This Row],[menu_id]],Table2[#All],6,0)</f>
        <v>11.5</v>
      </c>
      <c r="K1949" t="str">
        <f>VLOOKUP(Table14[[#This Row],[menu_id]],Table2[#All],7,0)</f>
        <v>lunch</v>
      </c>
      <c r="L1949" t="str">
        <f>VLOOKUP(Table14[[#This Row],[menu_id]],Table2[#All],8,0)</f>
        <v>Chicago</v>
      </c>
    </row>
    <row r="1950" spans="1:12" x14ac:dyDescent="0.35">
      <c r="A1950" t="s">
        <v>3846</v>
      </c>
      <c r="B1950" t="s">
        <v>20</v>
      </c>
      <c r="C1950" t="s">
        <v>9</v>
      </c>
      <c r="D1950" t="s">
        <v>3847</v>
      </c>
      <c r="E1950" t="b">
        <v>1</v>
      </c>
      <c r="F1950" s="24">
        <f>VLOOKUP(Table14[[#This Row],[menu_id]],Table2[#All],2,0)</f>
        <v>43557</v>
      </c>
      <c r="G1950" t="str">
        <f>VLOOKUP(Table14[[#This Row],[menu_id]],Table2[#All],3,0)</f>
        <v>59c228acd21f</v>
      </c>
      <c r="H1950" t="str">
        <f>VLOOKUP(Table14[[#This Row],[menu_id]],Table2[#All],4,0)</f>
        <v>ffcff44b013c</v>
      </c>
      <c r="I1950">
        <f>VLOOKUP(Table14[[#This Row],[menu_id]],Table2[#All],5,0)</f>
        <v>5.25</v>
      </c>
      <c r="J1950">
        <f>VLOOKUP(Table14[[#This Row],[menu_id]],Table2[#All],6,0)</f>
        <v>10.1</v>
      </c>
      <c r="K1950" t="str">
        <f>VLOOKUP(Table14[[#This Row],[menu_id]],Table2[#All],7,0)</f>
        <v>lunch</v>
      </c>
      <c r="L1950" t="str">
        <f>VLOOKUP(Table14[[#This Row],[menu_id]],Table2[#All],8,0)</f>
        <v>Seattle</v>
      </c>
    </row>
    <row r="1951" spans="1:12" x14ac:dyDescent="0.35">
      <c r="A1951" t="s">
        <v>3848</v>
      </c>
      <c r="B1951" t="s">
        <v>68</v>
      </c>
      <c r="C1951" t="s">
        <v>9</v>
      </c>
      <c r="D1951" t="s">
        <v>3849</v>
      </c>
      <c r="E1951" t="b">
        <v>0</v>
      </c>
      <c r="F1951" s="24">
        <f>VLOOKUP(Table14[[#This Row],[menu_id]],Table2[#All],2,0)</f>
        <v>43560</v>
      </c>
      <c r="G1951" t="str">
        <f>VLOOKUP(Table14[[#This Row],[menu_id]],Table2[#All],3,0)</f>
        <v>f89ec17a8f5f</v>
      </c>
      <c r="H1951" t="str">
        <f>VLOOKUP(Table14[[#This Row],[menu_id]],Table2[#All],4,0)</f>
        <v>a06b1ea8c279</v>
      </c>
      <c r="I1951">
        <f>VLOOKUP(Table14[[#This Row],[menu_id]],Table2[#All],5,0)</f>
        <v>6.8</v>
      </c>
      <c r="J1951">
        <f>VLOOKUP(Table14[[#This Row],[menu_id]],Table2[#All],6,0)</f>
        <v>10.1</v>
      </c>
      <c r="K1951" t="str">
        <f>VLOOKUP(Table14[[#This Row],[menu_id]],Table2[#All],7,0)</f>
        <v>lunch</v>
      </c>
      <c r="L1951" t="str">
        <f>VLOOKUP(Table14[[#This Row],[menu_id]],Table2[#All],8,0)</f>
        <v>Seattle</v>
      </c>
    </row>
    <row r="1952" spans="1:12" x14ac:dyDescent="0.35">
      <c r="A1952" t="s">
        <v>3850</v>
      </c>
      <c r="B1952" t="s">
        <v>35</v>
      </c>
      <c r="C1952" t="s">
        <v>9</v>
      </c>
      <c r="D1952" t="s">
        <v>3851</v>
      </c>
      <c r="E1952" t="b">
        <v>0</v>
      </c>
      <c r="F1952" s="24">
        <f>VLOOKUP(Table14[[#This Row],[menu_id]],Table2[#All],2,0)</f>
        <v>43564</v>
      </c>
      <c r="G1952" t="str">
        <f>VLOOKUP(Table14[[#This Row],[menu_id]],Table2[#All],3,0)</f>
        <v>1c44a83add01</v>
      </c>
      <c r="H1952" t="str">
        <f>VLOOKUP(Table14[[#This Row],[menu_id]],Table2[#All],4,0)</f>
        <v>810dadc655e9</v>
      </c>
      <c r="I1952">
        <f>VLOOKUP(Table14[[#This Row],[menu_id]],Table2[#All],5,0)</f>
        <v>5</v>
      </c>
      <c r="J1952">
        <f>VLOOKUP(Table14[[#This Row],[menu_id]],Table2[#All],6,0)</f>
        <v>10.1</v>
      </c>
      <c r="K1952" t="str">
        <f>VLOOKUP(Table14[[#This Row],[menu_id]],Table2[#All],7,0)</f>
        <v>lunch</v>
      </c>
      <c r="L1952" t="str">
        <f>VLOOKUP(Table14[[#This Row],[menu_id]],Table2[#All],8,0)</f>
        <v>Seattle</v>
      </c>
    </row>
    <row r="1953" spans="1:12" x14ac:dyDescent="0.35">
      <c r="A1953" t="s">
        <v>3852</v>
      </c>
      <c r="B1953" t="s">
        <v>172</v>
      </c>
      <c r="C1953" t="s">
        <v>9</v>
      </c>
      <c r="D1953" t="s">
        <v>3853</v>
      </c>
      <c r="E1953" t="b">
        <v>1</v>
      </c>
      <c r="F1953" s="24">
        <f>VLOOKUP(Table14[[#This Row],[menu_id]],Table2[#All],2,0)</f>
        <v>43567</v>
      </c>
      <c r="G1953" t="str">
        <f>VLOOKUP(Table14[[#This Row],[menu_id]],Table2[#All],3,0)</f>
        <v>52926af48831</v>
      </c>
      <c r="H1953" t="str">
        <f>VLOOKUP(Table14[[#This Row],[menu_id]],Table2[#All],4,0)</f>
        <v>64216152ce0a</v>
      </c>
      <c r="I1953">
        <f>VLOOKUP(Table14[[#This Row],[menu_id]],Table2[#All],5,0)</f>
        <v>6</v>
      </c>
      <c r="J1953">
        <f>VLOOKUP(Table14[[#This Row],[menu_id]],Table2[#All],6,0)</f>
        <v>11.5</v>
      </c>
      <c r="K1953" t="str">
        <f>VLOOKUP(Table14[[#This Row],[menu_id]],Table2[#All],7,0)</f>
        <v>lunch</v>
      </c>
      <c r="L1953" t="str">
        <f>VLOOKUP(Table14[[#This Row],[menu_id]],Table2[#All],8,0)</f>
        <v>Chicago</v>
      </c>
    </row>
    <row r="1954" spans="1:12" x14ac:dyDescent="0.35">
      <c r="A1954" t="s">
        <v>3854</v>
      </c>
      <c r="B1954" t="s">
        <v>650</v>
      </c>
      <c r="C1954" t="s">
        <v>9</v>
      </c>
      <c r="D1954" t="s">
        <v>3855</v>
      </c>
      <c r="E1954" t="b">
        <v>0</v>
      </c>
      <c r="F1954" s="24">
        <f>VLOOKUP(Table14[[#This Row],[menu_id]],Table2[#All],2,0)</f>
        <v>43559</v>
      </c>
      <c r="G1954" t="str">
        <f>VLOOKUP(Table14[[#This Row],[menu_id]],Table2[#All],3,0)</f>
        <v>08c6b815d4d7</v>
      </c>
      <c r="H1954" t="str">
        <f>VLOOKUP(Table14[[#This Row],[menu_id]],Table2[#All],4,0)</f>
        <v>1111f5e5308d</v>
      </c>
      <c r="I1954">
        <f>VLOOKUP(Table14[[#This Row],[menu_id]],Table2[#All],5,0)</f>
        <v>5</v>
      </c>
      <c r="J1954">
        <f>VLOOKUP(Table14[[#This Row],[menu_id]],Table2[#All],6,0)</f>
        <v>10.1</v>
      </c>
      <c r="K1954" t="str">
        <f>VLOOKUP(Table14[[#This Row],[menu_id]],Table2[#All],7,0)</f>
        <v>lunch</v>
      </c>
      <c r="L1954" t="str">
        <f>VLOOKUP(Table14[[#This Row],[menu_id]],Table2[#All],8,0)</f>
        <v>Seattle</v>
      </c>
    </row>
    <row r="1955" spans="1:12" x14ac:dyDescent="0.35">
      <c r="A1955" t="s">
        <v>3856</v>
      </c>
      <c r="B1955" t="s">
        <v>493</v>
      </c>
      <c r="C1955" t="s">
        <v>9</v>
      </c>
      <c r="D1955" t="s">
        <v>3857</v>
      </c>
      <c r="E1955" t="b">
        <v>1</v>
      </c>
      <c r="F1955" s="24">
        <f>VLOOKUP(Table14[[#This Row],[menu_id]],Table2[#All],2,0)</f>
        <v>43557</v>
      </c>
      <c r="G1955" t="str">
        <f>VLOOKUP(Table14[[#This Row],[menu_id]],Table2[#All],3,0)</f>
        <v>751abed209db</v>
      </c>
      <c r="H1955" t="str">
        <f>VLOOKUP(Table14[[#This Row],[menu_id]],Table2[#All],4,0)</f>
        <v>8537e1327cdb</v>
      </c>
      <c r="I1955">
        <f>VLOOKUP(Table14[[#This Row],[menu_id]],Table2[#All],5,0)</f>
        <v>4.5</v>
      </c>
      <c r="J1955">
        <f>VLOOKUP(Table14[[#This Row],[menu_id]],Table2[#All],6,0)</f>
        <v>10.1</v>
      </c>
      <c r="K1955" t="str">
        <f>VLOOKUP(Table14[[#This Row],[menu_id]],Table2[#All],7,0)</f>
        <v>lunch</v>
      </c>
      <c r="L1955" t="str">
        <f>VLOOKUP(Table14[[#This Row],[menu_id]],Table2[#All],8,0)</f>
        <v>Seattle</v>
      </c>
    </row>
    <row r="1956" spans="1:12" x14ac:dyDescent="0.35">
      <c r="A1956" t="s">
        <v>3858</v>
      </c>
      <c r="B1956" t="s">
        <v>32</v>
      </c>
      <c r="C1956" t="s">
        <v>9</v>
      </c>
      <c r="D1956" t="s">
        <v>3859</v>
      </c>
      <c r="E1956" t="b">
        <v>1</v>
      </c>
      <c r="F1956" s="24">
        <f>VLOOKUP(Table14[[#This Row],[menu_id]],Table2[#All],2,0)</f>
        <v>43565</v>
      </c>
      <c r="G1956" t="str">
        <f>VLOOKUP(Table14[[#This Row],[menu_id]],Table2[#All],3,0)</f>
        <v>ba1d97f69656</v>
      </c>
      <c r="H1956" t="str">
        <f>VLOOKUP(Table14[[#This Row],[menu_id]],Table2[#All],4,0)</f>
        <v>a969c477134f</v>
      </c>
      <c r="I1956">
        <f>VLOOKUP(Table14[[#This Row],[menu_id]],Table2[#All],5,0)</f>
        <v>11</v>
      </c>
      <c r="J1956">
        <f>VLOOKUP(Table14[[#This Row],[menu_id]],Table2[#All],6,0)</f>
        <v>11.5</v>
      </c>
      <c r="K1956" t="str">
        <f>VLOOKUP(Table14[[#This Row],[menu_id]],Table2[#All],7,0)</f>
        <v>lunch</v>
      </c>
      <c r="L1956" t="str">
        <f>VLOOKUP(Table14[[#This Row],[menu_id]],Table2[#All],8,0)</f>
        <v>Chicago</v>
      </c>
    </row>
    <row r="1957" spans="1:12" x14ac:dyDescent="0.35">
      <c r="A1957" t="s">
        <v>3860</v>
      </c>
      <c r="B1957" t="s">
        <v>23</v>
      </c>
      <c r="C1957" t="s">
        <v>9</v>
      </c>
      <c r="D1957" t="s">
        <v>3861</v>
      </c>
      <c r="E1957" t="b">
        <v>1</v>
      </c>
      <c r="F1957" s="24">
        <f>VLOOKUP(Table14[[#This Row],[menu_id]],Table2[#All],2,0)</f>
        <v>43558</v>
      </c>
      <c r="G1957" t="str">
        <f>VLOOKUP(Table14[[#This Row],[menu_id]],Table2[#All],3,0)</f>
        <v>eae2c55ae732</v>
      </c>
      <c r="H1957" t="str">
        <f>VLOOKUP(Table14[[#This Row],[menu_id]],Table2[#All],4,0)</f>
        <v>d79e3f439363</v>
      </c>
      <c r="I1957">
        <f>VLOOKUP(Table14[[#This Row],[menu_id]],Table2[#All],5,0)</f>
        <v>4.5</v>
      </c>
      <c r="J1957">
        <f>VLOOKUP(Table14[[#This Row],[menu_id]],Table2[#All],6,0)</f>
        <v>10.1</v>
      </c>
      <c r="K1957" t="str">
        <f>VLOOKUP(Table14[[#This Row],[menu_id]],Table2[#All],7,0)</f>
        <v>lunch</v>
      </c>
      <c r="L1957" t="str">
        <f>VLOOKUP(Table14[[#This Row],[menu_id]],Table2[#All],8,0)</f>
        <v>Seattle</v>
      </c>
    </row>
    <row r="1958" spans="1:12" x14ac:dyDescent="0.35">
      <c r="A1958" t="s">
        <v>3862</v>
      </c>
      <c r="B1958" t="s">
        <v>241</v>
      </c>
      <c r="C1958" t="s">
        <v>9</v>
      </c>
      <c r="D1958" t="s">
        <v>3863</v>
      </c>
      <c r="E1958" t="b">
        <v>1</v>
      </c>
      <c r="F1958" s="24">
        <f>VLOOKUP(Table14[[#This Row],[menu_id]],Table2[#All],2,0)</f>
        <v>43559</v>
      </c>
      <c r="G1958" t="str">
        <f>VLOOKUP(Table14[[#This Row],[menu_id]],Table2[#All],3,0)</f>
        <v>bd6c55a7113c</v>
      </c>
      <c r="H1958" t="str">
        <f>VLOOKUP(Table14[[#This Row],[menu_id]],Table2[#All],4,0)</f>
        <v>32524ba7065d</v>
      </c>
      <c r="I1958">
        <f>VLOOKUP(Table14[[#This Row],[menu_id]],Table2[#All],5,0)</f>
        <v>5.7</v>
      </c>
      <c r="J1958">
        <f>VLOOKUP(Table14[[#This Row],[menu_id]],Table2[#All],6,0)</f>
        <v>10.1</v>
      </c>
      <c r="K1958" t="str">
        <f>VLOOKUP(Table14[[#This Row],[menu_id]],Table2[#All],7,0)</f>
        <v>lunch</v>
      </c>
      <c r="L1958" t="str">
        <f>VLOOKUP(Table14[[#This Row],[menu_id]],Table2[#All],8,0)</f>
        <v>Seattle</v>
      </c>
    </row>
    <row r="1959" spans="1:12" x14ac:dyDescent="0.35">
      <c r="A1959" t="s">
        <v>3864</v>
      </c>
      <c r="B1959" t="s">
        <v>268</v>
      </c>
      <c r="C1959" t="s">
        <v>9</v>
      </c>
      <c r="D1959" t="s">
        <v>3865</v>
      </c>
      <c r="E1959" t="b">
        <v>1</v>
      </c>
      <c r="F1959" s="24">
        <f>VLOOKUP(Table14[[#This Row],[menu_id]],Table2[#All],2,0)</f>
        <v>43565</v>
      </c>
      <c r="G1959" t="str">
        <f>VLOOKUP(Table14[[#This Row],[menu_id]],Table2[#All],3,0)</f>
        <v>91ab55042ff7</v>
      </c>
      <c r="H1959" t="str">
        <f>VLOOKUP(Table14[[#This Row],[menu_id]],Table2[#All],4,0)</f>
        <v>07ede05a2f51</v>
      </c>
      <c r="I1959">
        <f>VLOOKUP(Table14[[#This Row],[menu_id]],Table2[#All],5,0)</f>
        <v>5</v>
      </c>
      <c r="J1959">
        <f>VLOOKUP(Table14[[#This Row],[menu_id]],Table2[#All],6,0)</f>
        <v>10.1</v>
      </c>
      <c r="K1959" t="str">
        <f>VLOOKUP(Table14[[#This Row],[menu_id]],Table2[#All],7,0)</f>
        <v>lunch</v>
      </c>
      <c r="L1959" t="str">
        <f>VLOOKUP(Table14[[#This Row],[menu_id]],Table2[#All],8,0)</f>
        <v>Seattle</v>
      </c>
    </row>
    <row r="1960" spans="1:12" x14ac:dyDescent="0.35">
      <c r="A1960" t="s">
        <v>3866</v>
      </c>
      <c r="B1960" t="s">
        <v>418</v>
      </c>
      <c r="C1960" t="s">
        <v>9</v>
      </c>
      <c r="D1960" t="s">
        <v>3867</v>
      </c>
      <c r="E1960" t="b">
        <v>1</v>
      </c>
      <c r="F1960" s="24">
        <f>VLOOKUP(Table14[[#This Row],[menu_id]],Table2[#All],2,0)</f>
        <v>43563</v>
      </c>
      <c r="G1960" t="str">
        <f>VLOOKUP(Table14[[#This Row],[menu_id]],Table2[#All],3,0)</f>
        <v>6b459442662c</v>
      </c>
      <c r="H1960" t="str">
        <f>VLOOKUP(Table14[[#This Row],[menu_id]],Table2[#All],4,0)</f>
        <v>a969c477134f</v>
      </c>
      <c r="I1960">
        <f>VLOOKUP(Table14[[#This Row],[menu_id]],Table2[#All],5,0)</f>
        <v>11</v>
      </c>
      <c r="J1960">
        <f>VLOOKUP(Table14[[#This Row],[menu_id]],Table2[#All],6,0)</f>
        <v>11.5</v>
      </c>
      <c r="K1960" t="str">
        <f>VLOOKUP(Table14[[#This Row],[menu_id]],Table2[#All],7,0)</f>
        <v>lunch</v>
      </c>
      <c r="L1960" t="str">
        <f>VLOOKUP(Table14[[#This Row],[menu_id]],Table2[#All],8,0)</f>
        <v>Chicago</v>
      </c>
    </row>
    <row r="1961" spans="1:12" x14ac:dyDescent="0.35">
      <c r="A1961" t="s">
        <v>3868</v>
      </c>
      <c r="B1961" t="s">
        <v>72</v>
      </c>
      <c r="C1961" t="s">
        <v>9</v>
      </c>
      <c r="D1961" t="s">
        <v>239</v>
      </c>
      <c r="E1961" t="b">
        <v>1</v>
      </c>
      <c r="F1961" s="24">
        <f>VLOOKUP(Table14[[#This Row],[menu_id]],Table2[#All],2,0)</f>
        <v>43564</v>
      </c>
      <c r="G1961" t="str">
        <f>VLOOKUP(Table14[[#This Row],[menu_id]],Table2[#All],3,0)</f>
        <v>ee2605cecdb2</v>
      </c>
      <c r="H1961" t="str">
        <f>VLOOKUP(Table14[[#This Row],[menu_id]],Table2[#All],4,0)</f>
        <v>76e224451ab7</v>
      </c>
      <c r="I1961">
        <f>VLOOKUP(Table14[[#This Row],[menu_id]],Table2[#All],5,0)</f>
        <v>5.5</v>
      </c>
      <c r="J1961">
        <f>VLOOKUP(Table14[[#This Row],[menu_id]],Table2[#All],6,0)</f>
        <v>10.1</v>
      </c>
      <c r="K1961" t="str">
        <f>VLOOKUP(Table14[[#This Row],[menu_id]],Table2[#All],7,0)</f>
        <v>lunch</v>
      </c>
      <c r="L1961" t="str">
        <f>VLOOKUP(Table14[[#This Row],[menu_id]],Table2[#All],8,0)</f>
        <v>Seattle</v>
      </c>
    </row>
    <row r="1962" spans="1:12" x14ac:dyDescent="0.35">
      <c r="A1962" t="s">
        <v>3869</v>
      </c>
      <c r="B1962" t="s">
        <v>354</v>
      </c>
      <c r="C1962" t="s">
        <v>9</v>
      </c>
      <c r="D1962" t="s">
        <v>1780</v>
      </c>
      <c r="E1962" t="b">
        <v>1</v>
      </c>
      <c r="F1962" s="24">
        <f>VLOOKUP(Table14[[#This Row],[menu_id]],Table2[#All],2,0)</f>
        <v>43565</v>
      </c>
      <c r="G1962" t="str">
        <f>VLOOKUP(Table14[[#This Row],[menu_id]],Table2[#All],3,0)</f>
        <v>0f66058b9ec5</v>
      </c>
      <c r="H1962" t="str">
        <f>VLOOKUP(Table14[[#This Row],[menu_id]],Table2[#All],4,0)</f>
        <v>85aa296ddc0d</v>
      </c>
      <c r="I1962">
        <f>VLOOKUP(Table14[[#This Row],[menu_id]],Table2[#All],5,0)</f>
        <v>4</v>
      </c>
      <c r="J1962">
        <f>VLOOKUP(Table14[[#This Row],[menu_id]],Table2[#All],6,0)</f>
        <v>11.5</v>
      </c>
      <c r="K1962" t="str">
        <f>VLOOKUP(Table14[[#This Row],[menu_id]],Table2[#All],7,0)</f>
        <v>lunch</v>
      </c>
      <c r="L1962" t="str">
        <f>VLOOKUP(Table14[[#This Row],[menu_id]],Table2[#All],8,0)</f>
        <v>Chicago</v>
      </c>
    </row>
    <row r="1963" spans="1:12" x14ac:dyDescent="0.35">
      <c r="A1963" t="s">
        <v>3870</v>
      </c>
      <c r="B1963" t="s">
        <v>378</v>
      </c>
      <c r="C1963" t="s">
        <v>9</v>
      </c>
      <c r="D1963" t="s">
        <v>2328</v>
      </c>
      <c r="E1963" t="b">
        <v>1</v>
      </c>
      <c r="F1963" s="24">
        <f>VLOOKUP(Table14[[#This Row],[menu_id]],Table2[#All],2,0)</f>
        <v>43565</v>
      </c>
      <c r="G1963" t="str">
        <f>VLOOKUP(Table14[[#This Row],[menu_id]],Table2[#All],3,0)</f>
        <v>bc848b8373be</v>
      </c>
      <c r="H1963" t="str">
        <f>VLOOKUP(Table14[[#This Row],[menu_id]],Table2[#All],4,0)</f>
        <v>a7d17284ed4d</v>
      </c>
      <c r="I1963">
        <f>VLOOKUP(Table14[[#This Row],[menu_id]],Table2[#All],5,0)</f>
        <v>4.3</v>
      </c>
      <c r="J1963">
        <f>VLOOKUP(Table14[[#This Row],[menu_id]],Table2[#All],6,0)</f>
        <v>11.5</v>
      </c>
      <c r="K1963" t="str">
        <f>VLOOKUP(Table14[[#This Row],[menu_id]],Table2[#All],7,0)</f>
        <v>lunch</v>
      </c>
      <c r="L1963" t="str">
        <f>VLOOKUP(Table14[[#This Row],[menu_id]],Table2[#All],8,0)</f>
        <v>Chicago</v>
      </c>
    </row>
    <row r="1964" spans="1:12" x14ac:dyDescent="0.35">
      <c r="A1964" t="s">
        <v>3871</v>
      </c>
      <c r="B1964" t="s">
        <v>508</v>
      </c>
      <c r="C1964" t="s">
        <v>9</v>
      </c>
      <c r="D1964" t="s">
        <v>3872</v>
      </c>
      <c r="E1964" t="b">
        <v>1</v>
      </c>
      <c r="F1964" s="24">
        <f>VLOOKUP(Table14[[#This Row],[menu_id]],Table2[#All],2,0)</f>
        <v>43557</v>
      </c>
      <c r="G1964" t="str">
        <f>VLOOKUP(Table14[[#This Row],[menu_id]],Table2[#All],3,0)</f>
        <v>adcb80ca9872</v>
      </c>
      <c r="H1964" t="str">
        <f>VLOOKUP(Table14[[#This Row],[menu_id]],Table2[#All],4,0)</f>
        <v>7d8b8e0a0ebb</v>
      </c>
      <c r="I1964">
        <f>VLOOKUP(Table14[[#This Row],[menu_id]],Table2[#All],5,0)</f>
        <v>5.5</v>
      </c>
      <c r="J1964">
        <f>VLOOKUP(Table14[[#This Row],[menu_id]],Table2[#All],6,0)</f>
        <v>10.1</v>
      </c>
      <c r="K1964" t="str">
        <f>VLOOKUP(Table14[[#This Row],[menu_id]],Table2[#All],7,0)</f>
        <v>lunch</v>
      </c>
      <c r="L1964" t="str">
        <f>VLOOKUP(Table14[[#This Row],[menu_id]],Table2[#All],8,0)</f>
        <v>Seattle</v>
      </c>
    </row>
    <row r="1965" spans="1:12" x14ac:dyDescent="0.35">
      <c r="A1965" t="s">
        <v>3873</v>
      </c>
      <c r="B1965" t="s">
        <v>62</v>
      </c>
      <c r="C1965" t="s">
        <v>9</v>
      </c>
      <c r="D1965" t="s">
        <v>3874</v>
      </c>
      <c r="E1965" t="b">
        <v>1</v>
      </c>
      <c r="F1965" s="24">
        <f>VLOOKUP(Table14[[#This Row],[menu_id]],Table2[#All],2,0)</f>
        <v>43563</v>
      </c>
      <c r="G1965" t="str">
        <f>VLOOKUP(Table14[[#This Row],[menu_id]],Table2[#All],3,0)</f>
        <v>3e9b2a352a3a</v>
      </c>
      <c r="H1965" t="str">
        <f>VLOOKUP(Table14[[#This Row],[menu_id]],Table2[#All],4,0)</f>
        <v>af725ef93704</v>
      </c>
      <c r="I1965">
        <f>VLOOKUP(Table14[[#This Row],[menu_id]],Table2[#All],5,0)</f>
        <v>5.5</v>
      </c>
      <c r="J1965">
        <f>VLOOKUP(Table14[[#This Row],[menu_id]],Table2[#All],6,0)</f>
        <v>10.1</v>
      </c>
      <c r="K1965" t="str">
        <f>VLOOKUP(Table14[[#This Row],[menu_id]],Table2[#All],7,0)</f>
        <v>lunch</v>
      </c>
      <c r="L1965" t="str">
        <f>VLOOKUP(Table14[[#This Row],[menu_id]],Table2[#All],8,0)</f>
        <v>Seattle</v>
      </c>
    </row>
    <row r="1966" spans="1:12" x14ac:dyDescent="0.35">
      <c r="A1966" t="s">
        <v>3875</v>
      </c>
      <c r="B1966" t="s">
        <v>129</v>
      </c>
      <c r="C1966" t="s">
        <v>9</v>
      </c>
      <c r="D1966" t="s">
        <v>605</v>
      </c>
      <c r="E1966" t="b">
        <v>1</v>
      </c>
      <c r="F1966" s="24">
        <f>VLOOKUP(Table14[[#This Row],[menu_id]],Table2[#All],2,0)</f>
        <v>43563</v>
      </c>
      <c r="G1966" t="str">
        <f>VLOOKUP(Table14[[#This Row],[menu_id]],Table2[#All],3,0)</f>
        <v>e6988f5baa00</v>
      </c>
      <c r="H1966" t="str">
        <f>VLOOKUP(Table14[[#This Row],[menu_id]],Table2[#All],4,0)</f>
        <v>c8951056cc8c</v>
      </c>
      <c r="I1966">
        <f>VLOOKUP(Table14[[#This Row],[menu_id]],Table2[#All],5,0)</f>
        <v>6.64</v>
      </c>
      <c r="J1966">
        <f>VLOOKUP(Table14[[#This Row],[menu_id]],Table2[#All],6,0)</f>
        <v>11.5</v>
      </c>
      <c r="K1966" t="str">
        <f>VLOOKUP(Table14[[#This Row],[menu_id]],Table2[#All],7,0)</f>
        <v>lunch</v>
      </c>
      <c r="L1966" t="str">
        <f>VLOOKUP(Table14[[#This Row],[menu_id]],Table2[#All],8,0)</f>
        <v>Chicago</v>
      </c>
    </row>
    <row r="1967" spans="1:12" x14ac:dyDescent="0.35">
      <c r="A1967" t="s">
        <v>3876</v>
      </c>
      <c r="B1967" t="s">
        <v>483</v>
      </c>
      <c r="C1967" t="s">
        <v>9</v>
      </c>
      <c r="D1967" t="s">
        <v>1611</v>
      </c>
      <c r="E1967" t="b">
        <v>1</v>
      </c>
      <c r="F1967" s="24">
        <f>VLOOKUP(Table14[[#This Row],[menu_id]],Table2[#All],2,0)</f>
        <v>43560</v>
      </c>
      <c r="G1967" t="str">
        <f>VLOOKUP(Table14[[#This Row],[menu_id]],Table2[#All],3,0)</f>
        <v>e076e189d42a</v>
      </c>
      <c r="H1967" t="str">
        <f>VLOOKUP(Table14[[#This Row],[menu_id]],Table2[#All],4,0)</f>
        <v>afa55d0e0004</v>
      </c>
      <c r="I1967">
        <f>VLOOKUP(Table14[[#This Row],[menu_id]],Table2[#All],5,0)</f>
        <v>6.75</v>
      </c>
      <c r="J1967">
        <f>VLOOKUP(Table14[[#This Row],[menu_id]],Table2[#All],6,0)</f>
        <v>11.5</v>
      </c>
      <c r="K1967" t="str">
        <f>VLOOKUP(Table14[[#This Row],[menu_id]],Table2[#All],7,0)</f>
        <v>lunch</v>
      </c>
      <c r="L1967" t="str">
        <f>VLOOKUP(Table14[[#This Row],[menu_id]],Table2[#All],8,0)</f>
        <v>Chicago</v>
      </c>
    </row>
    <row r="1968" spans="1:12" x14ac:dyDescent="0.35">
      <c r="A1968" t="s">
        <v>3877</v>
      </c>
      <c r="B1968" t="s">
        <v>86</v>
      </c>
      <c r="C1968" t="s">
        <v>9</v>
      </c>
      <c r="D1968" t="s">
        <v>3878</v>
      </c>
      <c r="E1968" t="b">
        <v>1</v>
      </c>
      <c r="F1968" s="24">
        <f>VLOOKUP(Table14[[#This Row],[menu_id]],Table2[#All],2,0)</f>
        <v>43560</v>
      </c>
      <c r="G1968" t="str">
        <f>VLOOKUP(Table14[[#This Row],[menu_id]],Table2[#All],3,0)</f>
        <v>1def3455f809</v>
      </c>
      <c r="H1968" t="str">
        <f>VLOOKUP(Table14[[#This Row],[menu_id]],Table2[#All],4,0)</f>
        <v>2a11908c23df</v>
      </c>
      <c r="I1968">
        <f>VLOOKUP(Table14[[#This Row],[menu_id]],Table2[#All],5,0)</f>
        <v>6</v>
      </c>
      <c r="J1968">
        <f>VLOOKUP(Table14[[#This Row],[menu_id]],Table2[#All],6,0)</f>
        <v>10.1</v>
      </c>
      <c r="K1968" t="str">
        <f>VLOOKUP(Table14[[#This Row],[menu_id]],Table2[#All],7,0)</f>
        <v>lunch</v>
      </c>
      <c r="L1968" t="str">
        <f>VLOOKUP(Table14[[#This Row],[menu_id]],Table2[#All],8,0)</f>
        <v>Seattle</v>
      </c>
    </row>
    <row r="1969" spans="1:12" x14ac:dyDescent="0.35">
      <c r="A1969" t="s">
        <v>3879</v>
      </c>
      <c r="B1969" t="s">
        <v>100</v>
      </c>
      <c r="C1969" t="s">
        <v>9</v>
      </c>
      <c r="D1969" t="s">
        <v>3389</v>
      </c>
      <c r="E1969" t="b">
        <v>1</v>
      </c>
      <c r="F1969" s="24">
        <f>VLOOKUP(Table14[[#This Row],[menu_id]],Table2[#All],2,0)</f>
        <v>43564</v>
      </c>
      <c r="G1969" t="str">
        <f>VLOOKUP(Table14[[#This Row],[menu_id]],Table2[#All],3,0)</f>
        <v>d0e4efc702e0</v>
      </c>
      <c r="H1969" t="str">
        <f>VLOOKUP(Table14[[#This Row],[menu_id]],Table2[#All],4,0)</f>
        <v>8cab6275ddb5</v>
      </c>
      <c r="I1969">
        <f>VLOOKUP(Table14[[#This Row],[menu_id]],Table2[#All],5,0)</f>
        <v>5.75</v>
      </c>
      <c r="J1969">
        <f>VLOOKUP(Table14[[#This Row],[menu_id]],Table2[#All],6,0)</f>
        <v>11.5</v>
      </c>
      <c r="K1969" t="str">
        <f>VLOOKUP(Table14[[#This Row],[menu_id]],Table2[#All],7,0)</f>
        <v>lunch</v>
      </c>
      <c r="L1969" t="str">
        <f>VLOOKUP(Table14[[#This Row],[menu_id]],Table2[#All],8,0)</f>
        <v>Chicago</v>
      </c>
    </row>
    <row r="1970" spans="1:12" x14ac:dyDescent="0.35">
      <c r="A1970" t="s">
        <v>3880</v>
      </c>
      <c r="B1970" t="s">
        <v>165</v>
      </c>
      <c r="C1970" t="s">
        <v>9</v>
      </c>
      <c r="D1970" t="s">
        <v>3881</v>
      </c>
      <c r="E1970" t="b">
        <v>1</v>
      </c>
      <c r="F1970" s="24">
        <f>VLOOKUP(Table14[[#This Row],[menu_id]],Table2[#All],2,0)</f>
        <v>43560</v>
      </c>
      <c r="G1970" t="str">
        <f>VLOOKUP(Table14[[#This Row],[menu_id]],Table2[#All],3,0)</f>
        <v>fbeaeb353aa6</v>
      </c>
      <c r="H1970" t="str">
        <f>VLOOKUP(Table14[[#This Row],[menu_id]],Table2[#All],4,0)</f>
        <v>bedb51313ab5</v>
      </c>
      <c r="I1970">
        <f>VLOOKUP(Table14[[#This Row],[menu_id]],Table2[#All],5,0)</f>
        <v>5</v>
      </c>
      <c r="J1970">
        <f>VLOOKUP(Table14[[#This Row],[menu_id]],Table2[#All],6,0)</f>
        <v>11.5</v>
      </c>
      <c r="K1970" t="str">
        <f>VLOOKUP(Table14[[#This Row],[menu_id]],Table2[#All],7,0)</f>
        <v>lunch</v>
      </c>
      <c r="L1970" t="str">
        <f>VLOOKUP(Table14[[#This Row],[menu_id]],Table2[#All],8,0)</f>
        <v>Chicago</v>
      </c>
    </row>
    <row r="1971" spans="1:12" x14ac:dyDescent="0.35">
      <c r="A1971" t="s">
        <v>3882</v>
      </c>
      <c r="B1971" t="s">
        <v>611</v>
      </c>
      <c r="C1971" t="s">
        <v>9</v>
      </c>
      <c r="D1971" t="s">
        <v>2768</v>
      </c>
      <c r="E1971" t="b">
        <v>0</v>
      </c>
      <c r="F1971" s="24">
        <f>VLOOKUP(Table14[[#This Row],[menu_id]],Table2[#All],2,0)</f>
        <v>43557</v>
      </c>
      <c r="G1971" t="str">
        <f>VLOOKUP(Table14[[#This Row],[menu_id]],Table2[#All],3,0)</f>
        <v>8b917aa7343a</v>
      </c>
      <c r="H1971" t="str">
        <f>VLOOKUP(Table14[[#This Row],[menu_id]],Table2[#All],4,0)</f>
        <v>8642ae977d96</v>
      </c>
      <c r="I1971">
        <f>VLOOKUP(Table14[[#This Row],[menu_id]],Table2[#All],5,0)</f>
        <v>5.99</v>
      </c>
      <c r="J1971">
        <f>VLOOKUP(Table14[[#This Row],[menu_id]],Table2[#All],6,0)</f>
        <v>11.5</v>
      </c>
      <c r="K1971" t="str">
        <f>VLOOKUP(Table14[[#This Row],[menu_id]],Table2[#All],7,0)</f>
        <v>lunch</v>
      </c>
      <c r="L1971" t="str">
        <f>VLOOKUP(Table14[[#This Row],[menu_id]],Table2[#All],8,0)</f>
        <v>Chicago</v>
      </c>
    </row>
    <row r="1972" spans="1:12" x14ac:dyDescent="0.35">
      <c r="A1972" t="s">
        <v>3883</v>
      </c>
      <c r="B1972" t="s">
        <v>86</v>
      </c>
      <c r="C1972" t="s">
        <v>9</v>
      </c>
      <c r="D1972" t="s">
        <v>3884</v>
      </c>
      <c r="E1972" t="b">
        <v>1</v>
      </c>
      <c r="F1972" s="24">
        <f>VLOOKUP(Table14[[#This Row],[menu_id]],Table2[#All],2,0)</f>
        <v>43560</v>
      </c>
      <c r="G1972" t="str">
        <f>VLOOKUP(Table14[[#This Row],[menu_id]],Table2[#All],3,0)</f>
        <v>1def3455f809</v>
      </c>
      <c r="H1972" t="str">
        <f>VLOOKUP(Table14[[#This Row],[menu_id]],Table2[#All],4,0)</f>
        <v>2a11908c23df</v>
      </c>
      <c r="I1972">
        <f>VLOOKUP(Table14[[#This Row],[menu_id]],Table2[#All],5,0)</f>
        <v>6</v>
      </c>
      <c r="J1972">
        <f>VLOOKUP(Table14[[#This Row],[menu_id]],Table2[#All],6,0)</f>
        <v>10.1</v>
      </c>
      <c r="K1972" t="str">
        <f>VLOOKUP(Table14[[#This Row],[menu_id]],Table2[#All],7,0)</f>
        <v>lunch</v>
      </c>
      <c r="L1972" t="str">
        <f>VLOOKUP(Table14[[#This Row],[menu_id]],Table2[#All],8,0)</f>
        <v>Seattle</v>
      </c>
    </row>
    <row r="1973" spans="1:12" x14ac:dyDescent="0.35">
      <c r="A1973" t="s">
        <v>3885</v>
      </c>
      <c r="B1973" t="s">
        <v>351</v>
      </c>
      <c r="C1973" t="s">
        <v>9</v>
      </c>
      <c r="D1973" t="s">
        <v>3886</v>
      </c>
      <c r="E1973" t="b">
        <v>1</v>
      </c>
      <c r="F1973" s="24">
        <f>VLOOKUP(Table14[[#This Row],[menu_id]],Table2[#All],2,0)</f>
        <v>43558</v>
      </c>
      <c r="G1973" t="str">
        <f>VLOOKUP(Table14[[#This Row],[menu_id]],Table2[#All],3,0)</f>
        <v>68077af5e4f1</v>
      </c>
      <c r="H1973" t="str">
        <f>VLOOKUP(Table14[[#This Row],[menu_id]],Table2[#All],4,0)</f>
        <v>33da060b427a</v>
      </c>
      <c r="I1973">
        <f>VLOOKUP(Table14[[#This Row],[menu_id]],Table2[#All],5,0)</f>
        <v>5.75</v>
      </c>
      <c r="J1973">
        <f>VLOOKUP(Table14[[#This Row],[menu_id]],Table2[#All],6,0)</f>
        <v>10.1</v>
      </c>
      <c r="K1973" t="str">
        <f>VLOOKUP(Table14[[#This Row],[menu_id]],Table2[#All],7,0)</f>
        <v>lunch</v>
      </c>
      <c r="L1973" t="str">
        <f>VLOOKUP(Table14[[#This Row],[menu_id]],Table2[#All],8,0)</f>
        <v>Seattle</v>
      </c>
    </row>
    <row r="1974" spans="1:12" x14ac:dyDescent="0.35">
      <c r="A1974" t="s">
        <v>3887</v>
      </c>
      <c r="B1974" t="s">
        <v>199</v>
      </c>
      <c r="C1974" t="s">
        <v>9</v>
      </c>
      <c r="D1974" t="s">
        <v>557</v>
      </c>
      <c r="E1974" t="b">
        <v>1</v>
      </c>
      <c r="F1974" s="24">
        <f>VLOOKUP(Table14[[#This Row],[menu_id]],Table2[#All],2,0)</f>
        <v>43558</v>
      </c>
      <c r="G1974" t="str">
        <f>VLOOKUP(Table14[[#This Row],[menu_id]],Table2[#All],3,0)</f>
        <v>8b77e4ce92ba</v>
      </c>
      <c r="H1974" t="str">
        <f>VLOOKUP(Table14[[#This Row],[menu_id]],Table2[#All],4,0)</f>
        <v>a969c477134f</v>
      </c>
      <c r="I1974">
        <f>VLOOKUP(Table14[[#This Row],[menu_id]],Table2[#All],5,0)</f>
        <v>11</v>
      </c>
      <c r="J1974">
        <f>VLOOKUP(Table14[[#This Row],[menu_id]],Table2[#All],6,0)</f>
        <v>11.5</v>
      </c>
      <c r="K1974" t="str">
        <f>VLOOKUP(Table14[[#This Row],[menu_id]],Table2[#All],7,0)</f>
        <v>lunch</v>
      </c>
      <c r="L1974" t="str">
        <f>VLOOKUP(Table14[[#This Row],[menu_id]],Table2[#All],8,0)</f>
        <v>Chicago</v>
      </c>
    </row>
    <row r="1975" spans="1:12" x14ac:dyDescent="0.35">
      <c r="A1975" t="s">
        <v>3888</v>
      </c>
      <c r="B1975" t="s">
        <v>627</v>
      </c>
      <c r="C1975" t="s">
        <v>9</v>
      </c>
      <c r="D1975" t="s">
        <v>3889</v>
      </c>
      <c r="E1975" t="b">
        <v>1</v>
      </c>
      <c r="F1975" s="24">
        <f>VLOOKUP(Table14[[#This Row],[menu_id]],Table2[#All],2,0)</f>
        <v>43566</v>
      </c>
      <c r="G1975" t="str">
        <f>VLOOKUP(Table14[[#This Row],[menu_id]],Table2[#All],3,0)</f>
        <v>fbeaeb353aa6</v>
      </c>
      <c r="H1975" t="str">
        <f>VLOOKUP(Table14[[#This Row],[menu_id]],Table2[#All],4,0)</f>
        <v>bedb51313ab5</v>
      </c>
      <c r="I1975">
        <f>VLOOKUP(Table14[[#This Row],[menu_id]],Table2[#All],5,0)</f>
        <v>5</v>
      </c>
      <c r="J1975">
        <f>VLOOKUP(Table14[[#This Row],[menu_id]],Table2[#All],6,0)</f>
        <v>11.5</v>
      </c>
      <c r="K1975" t="str">
        <f>VLOOKUP(Table14[[#This Row],[menu_id]],Table2[#All],7,0)</f>
        <v>lunch</v>
      </c>
      <c r="L1975" t="str">
        <f>VLOOKUP(Table14[[#This Row],[menu_id]],Table2[#All],8,0)</f>
        <v>Chicago</v>
      </c>
    </row>
    <row r="1976" spans="1:12" x14ac:dyDescent="0.35">
      <c r="A1976" t="s">
        <v>3890</v>
      </c>
      <c r="B1976" t="s">
        <v>650</v>
      </c>
      <c r="C1976" t="s">
        <v>9</v>
      </c>
      <c r="D1976" t="s">
        <v>3891</v>
      </c>
      <c r="E1976" t="b">
        <v>1</v>
      </c>
      <c r="F1976" s="24">
        <f>VLOOKUP(Table14[[#This Row],[menu_id]],Table2[#All],2,0)</f>
        <v>43559</v>
      </c>
      <c r="G1976" t="str">
        <f>VLOOKUP(Table14[[#This Row],[menu_id]],Table2[#All],3,0)</f>
        <v>08c6b815d4d7</v>
      </c>
      <c r="H1976" t="str">
        <f>VLOOKUP(Table14[[#This Row],[menu_id]],Table2[#All],4,0)</f>
        <v>1111f5e5308d</v>
      </c>
      <c r="I1976">
        <f>VLOOKUP(Table14[[#This Row],[menu_id]],Table2[#All],5,0)</f>
        <v>5</v>
      </c>
      <c r="J1976">
        <f>VLOOKUP(Table14[[#This Row],[menu_id]],Table2[#All],6,0)</f>
        <v>10.1</v>
      </c>
      <c r="K1976" t="str">
        <f>VLOOKUP(Table14[[#This Row],[menu_id]],Table2[#All],7,0)</f>
        <v>lunch</v>
      </c>
      <c r="L1976" t="str">
        <f>VLOOKUP(Table14[[#This Row],[menu_id]],Table2[#All],8,0)</f>
        <v>Seattle</v>
      </c>
    </row>
    <row r="1977" spans="1:12" x14ac:dyDescent="0.35">
      <c r="A1977" t="s">
        <v>3892</v>
      </c>
      <c r="B1977" t="s">
        <v>286</v>
      </c>
      <c r="C1977" t="s">
        <v>9</v>
      </c>
      <c r="D1977" t="s">
        <v>3098</v>
      </c>
      <c r="E1977" t="b">
        <v>1</v>
      </c>
      <c r="F1977" s="24">
        <f>VLOOKUP(Table14[[#This Row],[menu_id]],Table2[#All],2,0)</f>
        <v>43557</v>
      </c>
      <c r="G1977" t="str">
        <f>VLOOKUP(Table14[[#This Row],[menu_id]],Table2[#All],3,0)</f>
        <v>0b0897e22802</v>
      </c>
      <c r="H1977" t="str">
        <f>VLOOKUP(Table14[[#This Row],[menu_id]],Table2[#All],4,0)</f>
        <v>a5a1955b27fc</v>
      </c>
      <c r="I1977">
        <f>VLOOKUP(Table14[[#This Row],[menu_id]],Table2[#All],5,0)</f>
        <v>5</v>
      </c>
      <c r="J1977">
        <f>VLOOKUP(Table14[[#This Row],[menu_id]],Table2[#All],6,0)</f>
        <v>11.5</v>
      </c>
      <c r="K1977" t="str">
        <f>VLOOKUP(Table14[[#This Row],[menu_id]],Table2[#All],7,0)</f>
        <v>lunch</v>
      </c>
      <c r="L1977" t="str">
        <f>VLOOKUP(Table14[[#This Row],[menu_id]],Table2[#All],8,0)</f>
        <v>Chicago</v>
      </c>
    </row>
    <row r="1978" spans="1:12" x14ac:dyDescent="0.35">
      <c r="A1978" t="s">
        <v>3893</v>
      </c>
      <c r="B1978" t="s">
        <v>351</v>
      </c>
      <c r="C1978" t="s">
        <v>9</v>
      </c>
      <c r="D1978" t="s">
        <v>3894</v>
      </c>
      <c r="E1978" t="b">
        <v>1</v>
      </c>
      <c r="F1978" s="24">
        <f>VLOOKUP(Table14[[#This Row],[menu_id]],Table2[#All],2,0)</f>
        <v>43558</v>
      </c>
      <c r="G1978" t="str">
        <f>VLOOKUP(Table14[[#This Row],[menu_id]],Table2[#All],3,0)</f>
        <v>68077af5e4f1</v>
      </c>
      <c r="H1978" t="str">
        <f>VLOOKUP(Table14[[#This Row],[menu_id]],Table2[#All],4,0)</f>
        <v>33da060b427a</v>
      </c>
      <c r="I1978">
        <f>VLOOKUP(Table14[[#This Row],[menu_id]],Table2[#All],5,0)</f>
        <v>5.75</v>
      </c>
      <c r="J1978">
        <f>VLOOKUP(Table14[[#This Row],[menu_id]],Table2[#All],6,0)</f>
        <v>10.1</v>
      </c>
      <c r="K1978" t="str">
        <f>VLOOKUP(Table14[[#This Row],[menu_id]],Table2[#All],7,0)</f>
        <v>lunch</v>
      </c>
      <c r="L1978" t="str">
        <f>VLOOKUP(Table14[[#This Row],[menu_id]],Table2[#All],8,0)</f>
        <v>Seattle</v>
      </c>
    </row>
    <row r="1979" spans="1:12" x14ac:dyDescent="0.35">
      <c r="A1979" t="s">
        <v>3895</v>
      </c>
      <c r="B1979" t="s">
        <v>49</v>
      </c>
      <c r="C1979" t="s">
        <v>9</v>
      </c>
      <c r="D1979" t="s">
        <v>2958</v>
      </c>
      <c r="E1979" t="b">
        <v>1</v>
      </c>
      <c r="F1979" s="24">
        <f>VLOOKUP(Table14[[#This Row],[menu_id]],Table2[#All],2,0)</f>
        <v>43566</v>
      </c>
      <c r="G1979" t="str">
        <f>VLOOKUP(Table14[[#This Row],[menu_id]],Table2[#All],3,0)</f>
        <v>7d5495f1a9e4</v>
      </c>
      <c r="H1979" t="str">
        <f>VLOOKUP(Table14[[#This Row],[menu_id]],Table2[#All],4,0)</f>
        <v>e7f3f8549a70</v>
      </c>
      <c r="I1979">
        <f>VLOOKUP(Table14[[#This Row],[menu_id]],Table2[#All],5,0)</f>
        <v>5</v>
      </c>
      <c r="J1979">
        <f>VLOOKUP(Table14[[#This Row],[menu_id]],Table2[#All],6,0)</f>
        <v>11.5</v>
      </c>
      <c r="K1979" t="str">
        <f>VLOOKUP(Table14[[#This Row],[menu_id]],Table2[#All],7,0)</f>
        <v>lunch</v>
      </c>
      <c r="L1979" t="str">
        <f>VLOOKUP(Table14[[#This Row],[menu_id]],Table2[#All],8,0)</f>
        <v>Chicago</v>
      </c>
    </row>
    <row r="1980" spans="1:12" x14ac:dyDescent="0.35">
      <c r="A1980" t="s">
        <v>3896</v>
      </c>
      <c r="B1980" t="s">
        <v>86</v>
      </c>
      <c r="C1980" t="s">
        <v>9</v>
      </c>
      <c r="D1980" t="s">
        <v>3897</v>
      </c>
      <c r="E1980" t="b">
        <v>1</v>
      </c>
      <c r="F1980" s="24">
        <f>VLOOKUP(Table14[[#This Row],[menu_id]],Table2[#All],2,0)</f>
        <v>43560</v>
      </c>
      <c r="G1980" t="str">
        <f>VLOOKUP(Table14[[#This Row],[menu_id]],Table2[#All],3,0)</f>
        <v>1def3455f809</v>
      </c>
      <c r="H1980" t="str">
        <f>VLOOKUP(Table14[[#This Row],[menu_id]],Table2[#All],4,0)</f>
        <v>2a11908c23df</v>
      </c>
      <c r="I1980">
        <f>VLOOKUP(Table14[[#This Row],[menu_id]],Table2[#All],5,0)</f>
        <v>6</v>
      </c>
      <c r="J1980">
        <f>VLOOKUP(Table14[[#This Row],[menu_id]],Table2[#All],6,0)</f>
        <v>10.1</v>
      </c>
      <c r="K1980" t="str">
        <f>VLOOKUP(Table14[[#This Row],[menu_id]],Table2[#All],7,0)</f>
        <v>lunch</v>
      </c>
      <c r="L1980" t="str">
        <f>VLOOKUP(Table14[[#This Row],[menu_id]],Table2[#All],8,0)</f>
        <v>Seattle</v>
      </c>
    </row>
    <row r="1981" spans="1:12" x14ac:dyDescent="0.35">
      <c r="A1981" t="s">
        <v>3898</v>
      </c>
      <c r="B1981" t="s">
        <v>97</v>
      </c>
      <c r="C1981" t="s">
        <v>9</v>
      </c>
      <c r="D1981" t="s">
        <v>3899</v>
      </c>
      <c r="E1981" t="b">
        <v>1</v>
      </c>
      <c r="F1981" s="24">
        <f>VLOOKUP(Table14[[#This Row],[menu_id]],Table2[#All],2,0)</f>
        <v>43567</v>
      </c>
      <c r="G1981" t="str">
        <f>VLOOKUP(Table14[[#This Row],[menu_id]],Table2[#All],3,0)</f>
        <v>7e1585b970fc</v>
      </c>
      <c r="H1981" t="str">
        <f>VLOOKUP(Table14[[#This Row],[menu_id]],Table2[#All],4,0)</f>
        <v>ea2b63db40ab</v>
      </c>
      <c r="I1981">
        <f>VLOOKUP(Table14[[#This Row],[menu_id]],Table2[#All],5,0)</f>
        <v>7.5399999999999991</v>
      </c>
      <c r="J1981">
        <f>VLOOKUP(Table14[[#This Row],[menu_id]],Table2[#All],6,0)</f>
        <v>11.5</v>
      </c>
      <c r="K1981" t="str">
        <f>VLOOKUP(Table14[[#This Row],[menu_id]],Table2[#All],7,0)</f>
        <v>lunch</v>
      </c>
      <c r="L1981" t="str">
        <f>VLOOKUP(Table14[[#This Row],[menu_id]],Table2[#All],8,0)</f>
        <v>Chicago</v>
      </c>
    </row>
    <row r="1982" spans="1:12" x14ac:dyDescent="0.35">
      <c r="A1982" t="s">
        <v>3900</v>
      </c>
      <c r="B1982" t="s">
        <v>418</v>
      </c>
      <c r="C1982" t="s">
        <v>9</v>
      </c>
      <c r="D1982" t="s">
        <v>3901</v>
      </c>
      <c r="E1982" t="b">
        <v>1</v>
      </c>
      <c r="F1982" s="24">
        <f>VLOOKUP(Table14[[#This Row],[menu_id]],Table2[#All],2,0)</f>
        <v>43563</v>
      </c>
      <c r="G1982" t="str">
        <f>VLOOKUP(Table14[[#This Row],[menu_id]],Table2[#All],3,0)</f>
        <v>6b459442662c</v>
      </c>
      <c r="H1982" t="str">
        <f>VLOOKUP(Table14[[#This Row],[menu_id]],Table2[#All],4,0)</f>
        <v>a969c477134f</v>
      </c>
      <c r="I1982">
        <f>VLOOKUP(Table14[[#This Row],[menu_id]],Table2[#All],5,0)</f>
        <v>11</v>
      </c>
      <c r="J1982">
        <f>VLOOKUP(Table14[[#This Row],[menu_id]],Table2[#All],6,0)</f>
        <v>11.5</v>
      </c>
      <c r="K1982" t="str">
        <f>VLOOKUP(Table14[[#This Row],[menu_id]],Table2[#All],7,0)</f>
        <v>lunch</v>
      </c>
      <c r="L1982" t="str">
        <f>VLOOKUP(Table14[[#This Row],[menu_id]],Table2[#All],8,0)</f>
        <v>Chicago</v>
      </c>
    </row>
    <row r="1983" spans="1:12" x14ac:dyDescent="0.35">
      <c r="A1983" t="s">
        <v>3902</v>
      </c>
      <c r="B1983" t="s">
        <v>351</v>
      </c>
      <c r="C1983" t="s">
        <v>9</v>
      </c>
      <c r="D1983" t="s">
        <v>3387</v>
      </c>
      <c r="E1983" t="b">
        <v>1</v>
      </c>
      <c r="F1983" s="24">
        <f>VLOOKUP(Table14[[#This Row],[menu_id]],Table2[#All],2,0)</f>
        <v>43558</v>
      </c>
      <c r="G1983" t="str">
        <f>VLOOKUP(Table14[[#This Row],[menu_id]],Table2[#All],3,0)</f>
        <v>68077af5e4f1</v>
      </c>
      <c r="H1983" t="str">
        <f>VLOOKUP(Table14[[#This Row],[menu_id]],Table2[#All],4,0)</f>
        <v>33da060b427a</v>
      </c>
      <c r="I1983">
        <f>VLOOKUP(Table14[[#This Row],[menu_id]],Table2[#All],5,0)</f>
        <v>5.75</v>
      </c>
      <c r="J1983">
        <f>VLOOKUP(Table14[[#This Row],[menu_id]],Table2[#All],6,0)</f>
        <v>10.1</v>
      </c>
      <c r="K1983" t="str">
        <f>VLOOKUP(Table14[[#This Row],[menu_id]],Table2[#All],7,0)</f>
        <v>lunch</v>
      </c>
      <c r="L1983" t="str">
        <f>VLOOKUP(Table14[[#This Row],[menu_id]],Table2[#All],8,0)</f>
        <v>Seattle</v>
      </c>
    </row>
    <row r="1984" spans="1:12" x14ac:dyDescent="0.35">
      <c r="A1984" t="s">
        <v>3903</v>
      </c>
      <c r="B1984" t="s">
        <v>175</v>
      </c>
      <c r="C1984" t="s">
        <v>9</v>
      </c>
      <c r="D1984" t="s">
        <v>3904</v>
      </c>
      <c r="E1984" t="b">
        <v>1</v>
      </c>
      <c r="F1984" s="24">
        <f>VLOOKUP(Table14[[#This Row],[menu_id]],Table2[#All],2,0)</f>
        <v>43556</v>
      </c>
      <c r="G1984" t="str">
        <f>VLOOKUP(Table14[[#This Row],[menu_id]],Table2[#All],3,0)</f>
        <v>aea08a81b9f2</v>
      </c>
      <c r="H1984" t="str">
        <f>VLOOKUP(Table14[[#This Row],[menu_id]],Table2[#All],4,0)</f>
        <v>a969c477134f</v>
      </c>
      <c r="I1984">
        <f>VLOOKUP(Table14[[#This Row],[menu_id]],Table2[#All],5,0)</f>
        <v>11</v>
      </c>
      <c r="J1984">
        <f>VLOOKUP(Table14[[#This Row],[menu_id]],Table2[#All],6,0)</f>
        <v>11.5</v>
      </c>
      <c r="K1984" t="str">
        <f>VLOOKUP(Table14[[#This Row],[menu_id]],Table2[#All],7,0)</f>
        <v>lunch</v>
      </c>
      <c r="L1984" t="str">
        <f>VLOOKUP(Table14[[#This Row],[menu_id]],Table2[#All],8,0)</f>
        <v>Chicago</v>
      </c>
    </row>
    <row r="1985" spans="1:12" x14ac:dyDescent="0.35">
      <c r="A1985" t="s">
        <v>3905</v>
      </c>
      <c r="B1985" t="s">
        <v>354</v>
      </c>
      <c r="C1985" t="s">
        <v>9</v>
      </c>
      <c r="D1985" t="s">
        <v>2375</v>
      </c>
      <c r="E1985" t="b">
        <v>1</v>
      </c>
      <c r="F1985" s="24">
        <f>VLOOKUP(Table14[[#This Row],[menu_id]],Table2[#All],2,0)</f>
        <v>43565</v>
      </c>
      <c r="G1985" t="str">
        <f>VLOOKUP(Table14[[#This Row],[menu_id]],Table2[#All],3,0)</f>
        <v>0f66058b9ec5</v>
      </c>
      <c r="H1985" t="str">
        <f>VLOOKUP(Table14[[#This Row],[menu_id]],Table2[#All],4,0)</f>
        <v>85aa296ddc0d</v>
      </c>
      <c r="I1985">
        <f>VLOOKUP(Table14[[#This Row],[menu_id]],Table2[#All],5,0)</f>
        <v>4</v>
      </c>
      <c r="J1985">
        <f>VLOOKUP(Table14[[#This Row],[menu_id]],Table2[#All],6,0)</f>
        <v>11.5</v>
      </c>
      <c r="K1985" t="str">
        <f>VLOOKUP(Table14[[#This Row],[menu_id]],Table2[#All],7,0)</f>
        <v>lunch</v>
      </c>
      <c r="L1985" t="str">
        <f>VLOOKUP(Table14[[#This Row],[menu_id]],Table2[#All],8,0)</f>
        <v>Chicago</v>
      </c>
    </row>
    <row r="1986" spans="1:12" x14ac:dyDescent="0.35">
      <c r="A1986" t="s">
        <v>3906</v>
      </c>
      <c r="B1986" t="s">
        <v>250</v>
      </c>
      <c r="C1986" t="s">
        <v>9</v>
      </c>
      <c r="D1986" t="s">
        <v>3317</v>
      </c>
      <c r="E1986" t="b">
        <v>1</v>
      </c>
      <c r="F1986" s="24">
        <f>VLOOKUP(Table14[[#This Row],[menu_id]],Table2[#All],2,0)</f>
        <v>43556</v>
      </c>
      <c r="G1986" t="str">
        <f>VLOOKUP(Table14[[#This Row],[menu_id]],Table2[#All],3,0)</f>
        <v>e6da5a382bb7</v>
      </c>
      <c r="H1986" t="str">
        <f>VLOOKUP(Table14[[#This Row],[menu_id]],Table2[#All],4,0)</f>
        <v>ffcff44b013c</v>
      </c>
      <c r="I1986">
        <f>VLOOKUP(Table14[[#This Row],[menu_id]],Table2[#All],5,0)</f>
        <v>5.25</v>
      </c>
      <c r="J1986">
        <f>VLOOKUP(Table14[[#This Row],[menu_id]],Table2[#All],6,0)</f>
        <v>10.1</v>
      </c>
      <c r="K1986" t="str">
        <f>VLOOKUP(Table14[[#This Row],[menu_id]],Table2[#All],7,0)</f>
        <v>lunch</v>
      </c>
      <c r="L1986" t="str">
        <f>VLOOKUP(Table14[[#This Row],[menu_id]],Table2[#All],8,0)</f>
        <v>Seattle</v>
      </c>
    </row>
    <row r="1987" spans="1:12" x14ac:dyDescent="0.35">
      <c r="A1987" t="s">
        <v>3907</v>
      </c>
      <c r="B1987" t="s">
        <v>289</v>
      </c>
      <c r="C1987" t="s">
        <v>9</v>
      </c>
      <c r="D1987" t="s">
        <v>3908</v>
      </c>
      <c r="E1987" t="b">
        <v>1</v>
      </c>
      <c r="F1987" s="24">
        <f>VLOOKUP(Table14[[#This Row],[menu_id]],Table2[#All],2,0)</f>
        <v>43564</v>
      </c>
      <c r="G1987" t="str">
        <f>VLOOKUP(Table14[[#This Row],[menu_id]],Table2[#All],3,0)</f>
        <v>69ed976fd1ca</v>
      </c>
      <c r="H1987" t="str">
        <f>VLOOKUP(Table14[[#This Row],[menu_id]],Table2[#All],4,0)</f>
        <v>9b76fd08aabf</v>
      </c>
      <c r="I1987">
        <f>VLOOKUP(Table14[[#This Row],[menu_id]],Table2[#All],5,0)</f>
        <v>6.64</v>
      </c>
      <c r="J1987">
        <f>VLOOKUP(Table14[[#This Row],[menu_id]],Table2[#All],6,0)</f>
        <v>11.5</v>
      </c>
      <c r="K1987" t="str">
        <f>VLOOKUP(Table14[[#This Row],[menu_id]],Table2[#All],7,0)</f>
        <v>lunch</v>
      </c>
      <c r="L1987" t="str">
        <f>VLOOKUP(Table14[[#This Row],[menu_id]],Table2[#All],8,0)</f>
        <v>Chicago</v>
      </c>
    </row>
    <row r="1988" spans="1:12" x14ac:dyDescent="0.35">
      <c r="A1988" t="s">
        <v>3909</v>
      </c>
      <c r="B1988" t="s">
        <v>622</v>
      </c>
      <c r="C1988" t="s">
        <v>9</v>
      </c>
      <c r="D1988" t="s">
        <v>3910</v>
      </c>
      <c r="E1988" t="b">
        <v>1</v>
      </c>
      <c r="F1988" s="24">
        <f>VLOOKUP(Table14[[#This Row],[menu_id]],Table2[#All],2,0)</f>
        <v>43560</v>
      </c>
      <c r="G1988" t="str">
        <f>VLOOKUP(Table14[[#This Row],[menu_id]],Table2[#All],3,0)</f>
        <v>b1485a284c03</v>
      </c>
      <c r="H1988" t="str">
        <f>VLOOKUP(Table14[[#This Row],[menu_id]],Table2[#All],4,0)</f>
        <v>a2f9c9b9cf7a</v>
      </c>
      <c r="I1988">
        <f>VLOOKUP(Table14[[#This Row],[menu_id]],Table2[#All],5,0)</f>
        <v>6</v>
      </c>
      <c r="J1988">
        <f>VLOOKUP(Table14[[#This Row],[menu_id]],Table2[#All],6,0)</f>
        <v>11.5</v>
      </c>
      <c r="K1988" t="str">
        <f>VLOOKUP(Table14[[#This Row],[menu_id]],Table2[#All],7,0)</f>
        <v>lunch</v>
      </c>
      <c r="L1988" t="str">
        <f>VLOOKUP(Table14[[#This Row],[menu_id]],Table2[#All],8,0)</f>
        <v>Chicago</v>
      </c>
    </row>
    <row r="1989" spans="1:12" x14ac:dyDescent="0.35">
      <c r="A1989" t="s">
        <v>3911</v>
      </c>
      <c r="B1989" t="s">
        <v>563</v>
      </c>
      <c r="C1989" t="s">
        <v>9</v>
      </c>
      <c r="D1989" t="s">
        <v>3912</v>
      </c>
      <c r="E1989" t="b">
        <v>1</v>
      </c>
      <c r="F1989" s="24">
        <f>VLOOKUP(Table14[[#This Row],[menu_id]],Table2[#All],2,0)</f>
        <v>43567</v>
      </c>
      <c r="G1989" t="str">
        <f>VLOOKUP(Table14[[#This Row],[menu_id]],Table2[#All],3,0)</f>
        <v>7f1dfb16d132</v>
      </c>
      <c r="H1989" t="str">
        <f>VLOOKUP(Table14[[#This Row],[menu_id]],Table2[#All],4,0)</f>
        <v>2bab1f6cc3e1</v>
      </c>
      <c r="I1989">
        <f>VLOOKUP(Table14[[#This Row],[menu_id]],Table2[#All],5,0)</f>
        <v>7</v>
      </c>
      <c r="J1989">
        <f>VLOOKUP(Table14[[#This Row],[menu_id]],Table2[#All],6,0)</f>
        <v>11.5</v>
      </c>
      <c r="K1989" t="str">
        <f>VLOOKUP(Table14[[#This Row],[menu_id]],Table2[#All],7,0)</f>
        <v>lunch</v>
      </c>
      <c r="L1989" t="str">
        <f>VLOOKUP(Table14[[#This Row],[menu_id]],Table2[#All],8,0)</f>
        <v>Chicago</v>
      </c>
    </row>
    <row r="1990" spans="1:12" x14ac:dyDescent="0.35">
      <c r="A1990" t="s">
        <v>3913</v>
      </c>
      <c r="B1990" t="s">
        <v>65</v>
      </c>
      <c r="C1990" t="s">
        <v>9</v>
      </c>
      <c r="D1990" t="s">
        <v>3914</v>
      </c>
      <c r="E1990" t="b">
        <v>1</v>
      </c>
      <c r="F1990" s="24">
        <f>VLOOKUP(Table14[[#This Row],[menu_id]],Table2[#All],2,0)</f>
        <v>43563</v>
      </c>
      <c r="G1990" t="str">
        <f>VLOOKUP(Table14[[#This Row],[menu_id]],Table2[#All],3,0)</f>
        <v>0eb481a71049</v>
      </c>
      <c r="H1990" t="str">
        <f>VLOOKUP(Table14[[#This Row],[menu_id]],Table2[#All],4,0)</f>
        <v>5bf0c6f38e1d</v>
      </c>
      <c r="I1990">
        <f>VLOOKUP(Table14[[#This Row],[menu_id]],Table2[#All],5,0)</f>
        <v>5.5</v>
      </c>
      <c r="J1990">
        <f>VLOOKUP(Table14[[#This Row],[menu_id]],Table2[#All],6,0)</f>
        <v>10.1</v>
      </c>
      <c r="K1990" t="str">
        <f>VLOOKUP(Table14[[#This Row],[menu_id]],Table2[#All],7,0)</f>
        <v>lunch</v>
      </c>
      <c r="L1990" t="str">
        <f>VLOOKUP(Table14[[#This Row],[menu_id]],Table2[#All],8,0)</f>
        <v>Seattle</v>
      </c>
    </row>
    <row r="1991" spans="1:12" x14ac:dyDescent="0.35">
      <c r="A1991" t="s">
        <v>3915</v>
      </c>
      <c r="B1991" t="s">
        <v>192</v>
      </c>
      <c r="C1991" t="s">
        <v>9</v>
      </c>
      <c r="D1991" t="s">
        <v>3916</v>
      </c>
      <c r="E1991" t="b">
        <v>1</v>
      </c>
      <c r="F1991" s="24">
        <f>VLOOKUP(Table14[[#This Row],[menu_id]],Table2[#All],2,0)</f>
        <v>43566</v>
      </c>
      <c r="G1991" t="str">
        <f>VLOOKUP(Table14[[#This Row],[menu_id]],Table2[#All],3,0)</f>
        <v>a344675dde7b</v>
      </c>
      <c r="H1991" t="str">
        <f>VLOOKUP(Table14[[#This Row],[menu_id]],Table2[#All],4,0)</f>
        <v>0089c404e5a2</v>
      </c>
      <c r="I1991">
        <f>VLOOKUP(Table14[[#This Row],[menu_id]],Table2[#All],5,0)</f>
        <v>6</v>
      </c>
      <c r="J1991">
        <f>VLOOKUP(Table14[[#This Row],[menu_id]],Table2[#All],6,0)</f>
        <v>10.1</v>
      </c>
      <c r="K1991" t="str">
        <f>VLOOKUP(Table14[[#This Row],[menu_id]],Table2[#All],7,0)</f>
        <v>lunch</v>
      </c>
      <c r="L1991" t="str">
        <f>VLOOKUP(Table14[[#This Row],[menu_id]],Table2[#All],8,0)</f>
        <v>Seattle</v>
      </c>
    </row>
    <row r="1992" spans="1:12" x14ac:dyDescent="0.35">
      <c r="A1992" t="s">
        <v>3917</v>
      </c>
      <c r="B1992" t="s">
        <v>16</v>
      </c>
      <c r="C1992" t="s">
        <v>9</v>
      </c>
      <c r="D1992" t="s">
        <v>3918</v>
      </c>
      <c r="E1992" t="b">
        <v>1</v>
      </c>
      <c r="F1992" s="24">
        <f>VLOOKUP(Table14[[#This Row],[menu_id]],Table2[#All],2,0)</f>
        <v>43567</v>
      </c>
      <c r="G1992" t="str">
        <f>VLOOKUP(Table14[[#This Row],[menu_id]],Table2[#All],3,0)</f>
        <v>3e16e1213da0</v>
      </c>
      <c r="H1992" t="str">
        <f>VLOOKUP(Table14[[#This Row],[menu_id]],Table2[#All],4,0)</f>
        <v>a9974f64e053</v>
      </c>
      <c r="I1992">
        <f>VLOOKUP(Table14[[#This Row],[menu_id]],Table2[#All],5,0)</f>
        <v>4.95</v>
      </c>
      <c r="J1992">
        <f>VLOOKUP(Table14[[#This Row],[menu_id]],Table2[#All],6,0)</f>
        <v>10.1</v>
      </c>
      <c r="K1992" t="str">
        <f>VLOOKUP(Table14[[#This Row],[menu_id]],Table2[#All],7,0)</f>
        <v>lunch</v>
      </c>
      <c r="L1992" t="str">
        <f>VLOOKUP(Table14[[#This Row],[menu_id]],Table2[#All],8,0)</f>
        <v>Seattle</v>
      </c>
    </row>
    <row r="1993" spans="1:12" x14ac:dyDescent="0.35">
      <c r="A1993" t="s">
        <v>3919</v>
      </c>
      <c r="B1993" t="s">
        <v>81</v>
      </c>
      <c r="C1993" t="s">
        <v>9</v>
      </c>
      <c r="D1993" t="s">
        <v>3920</v>
      </c>
      <c r="E1993" t="b">
        <v>1</v>
      </c>
      <c r="F1993" s="24">
        <f>VLOOKUP(Table14[[#This Row],[menu_id]],Table2[#All],2,0)</f>
        <v>43564</v>
      </c>
      <c r="G1993" t="str">
        <f>VLOOKUP(Table14[[#This Row],[menu_id]],Table2[#All],3,0)</f>
        <v>9adf6d17e5a9</v>
      </c>
      <c r="H1993" t="str">
        <f>VLOOKUP(Table14[[#This Row],[menu_id]],Table2[#All],4,0)</f>
        <v>ad304fb4f951</v>
      </c>
      <c r="I1993">
        <f>VLOOKUP(Table14[[#This Row],[menu_id]],Table2[#All],5,0)</f>
        <v>6.25</v>
      </c>
      <c r="J1993">
        <f>VLOOKUP(Table14[[#This Row],[menu_id]],Table2[#All],6,0)</f>
        <v>10.1</v>
      </c>
      <c r="K1993" t="str">
        <f>VLOOKUP(Table14[[#This Row],[menu_id]],Table2[#All],7,0)</f>
        <v>lunch</v>
      </c>
      <c r="L1993" t="str">
        <f>VLOOKUP(Table14[[#This Row],[menu_id]],Table2[#All],8,0)</f>
        <v>Seattle</v>
      </c>
    </row>
    <row r="1994" spans="1:12" x14ac:dyDescent="0.35">
      <c r="A1994" t="s">
        <v>3921</v>
      </c>
      <c r="B1994" t="s">
        <v>118</v>
      </c>
      <c r="C1994" t="s">
        <v>9</v>
      </c>
      <c r="D1994" t="s">
        <v>3922</v>
      </c>
      <c r="E1994" t="b">
        <v>1</v>
      </c>
      <c r="F1994" s="24">
        <f>VLOOKUP(Table14[[#This Row],[menu_id]],Table2[#All],2,0)</f>
        <v>43556</v>
      </c>
      <c r="G1994" t="str">
        <f>VLOOKUP(Table14[[#This Row],[menu_id]],Table2[#All],3,0)</f>
        <v>8a1c11ffbef6</v>
      </c>
      <c r="H1994" t="str">
        <f>VLOOKUP(Table14[[#This Row],[menu_id]],Table2[#All],4,0)</f>
        <v>063beecf1419</v>
      </c>
      <c r="I1994">
        <f>VLOOKUP(Table14[[#This Row],[menu_id]],Table2[#All],5,0)</f>
        <v>13.45</v>
      </c>
      <c r="J1994">
        <f>VLOOKUP(Table14[[#This Row],[menu_id]],Table2[#All],6,0)</f>
        <v>11.5</v>
      </c>
      <c r="K1994" t="str">
        <f>VLOOKUP(Table14[[#This Row],[menu_id]],Table2[#All],7,0)</f>
        <v>lunch</v>
      </c>
      <c r="L1994" t="str">
        <f>VLOOKUP(Table14[[#This Row],[menu_id]],Table2[#All],8,0)</f>
        <v>Chicago</v>
      </c>
    </row>
    <row r="1995" spans="1:12" x14ac:dyDescent="0.35">
      <c r="A1995" t="s">
        <v>3923</v>
      </c>
      <c r="B1995" t="s">
        <v>892</v>
      </c>
      <c r="C1995" t="s">
        <v>9</v>
      </c>
      <c r="D1995" t="s">
        <v>1014</v>
      </c>
      <c r="E1995" t="b">
        <v>1</v>
      </c>
      <c r="F1995" s="24">
        <f>VLOOKUP(Table14[[#This Row],[menu_id]],Table2[#All],2,0)</f>
        <v>43558</v>
      </c>
      <c r="G1995" t="str">
        <f>VLOOKUP(Table14[[#This Row],[menu_id]],Table2[#All],3,0)</f>
        <v>fe39833dec47</v>
      </c>
      <c r="H1995" t="str">
        <f>VLOOKUP(Table14[[#This Row],[menu_id]],Table2[#All],4,0)</f>
        <v>9b76fd08aabf</v>
      </c>
      <c r="I1995">
        <f>VLOOKUP(Table14[[#This Row],[menu_id]],Table2[#All],5,0)</f>
        <v>6.64</v>
      </c>
      <c r="J1995">
        <f>VLOOKUP(Table14[[#This Row],[menu_id]],Table2[#All],6,0)</f>
        <v>11.5</v>
      </c>
      <c r="K1995" t="str">
        <f>VLOOKUP(Table14[[#This Row],[menu_id]],Table2[#All],7,0)</f>
        <v>lunch</v>
      </c>
      <c r="L1995" t="str">
        <f>VLOOKUP(Table14[[#This Row],[menu_id]],Table2[#All],8,0)</f>
        <v>Chicago</v>
      </c>
    </row>
    <row r="1996" spans="1:12" x14ac:dyDescent="0.35">
      <c r="A1996" t="s">
        <v>3924</v>
      </c>
      <c r="B1996" t="s">
        <v>65</v>
      </c>
      <c r="C1996" t="s">
        <v>9</v>
      </c>
      <c r="D1996" t="s">
        <v>3925</v>
      </c>
      <c r="E1996" t="b">
        <v>1</v>
      </c>
      <c r="F1996" s="24">
        <f>VLOOKUP(Table14[[#This Row],[menu_id]],Table2[#All],2,0)</f>
        <v>43563</v>
      </c>
      <c r="G1996" t="str">
        <f>VLOOKUP(Table14[[#This Row],[menu_id]],Table2[#All],3,0)</f>
        <v>0eb481a71049</v>
      </c>
      <c r="H1996" t="str">
        <f>VLOOKUP(Table14[[#This Row],[menu_id]],Table2[#All],4,0)</f>
        <v>5bf0c6f38e1d</v>
      </c>
      <c r="I1996">
        <f>VLOOKUP(Table14[[#This Row],[menu_id]],Table2[#All],5,0)</f>
        <v>5.5</v>
      </c>
      <c r="J1996">
        <f>VLOOKUP(Table14[[#This Row],[menu_id]],Table2[#All],6,0)</f>
        <v>10.1</v>
      </c>
      <c r="K1996" t="str">
        <f>VLOOKUP(Table14[[#This Row],[menu_id]],Table2[#All],7,0)</f>
        <v>lunch</v>
      </c>
      <c r="L1996" t="str">
        <f>VLOOKUP(Table14[[#This Row],[menu_id]],Table2[#All],8,0)</f>
        <v>Seattle</v>
      </c>
    </row>
    <row r="1997" spans="1:12" x14ac:dyDescent="0.35">
      <c r="A1997" t="s">
        <v>3926</v>
      </c>
      <c r="B1997" t="s">
        <v>155</v>
      </c>
      <c r="C1997" t="s">
        <v>9</v>
      </c>
      <c r="D1997" t="s">
        <v>3927</v>
      </c>
      <c r="E1997" t="b">
        <v>1</v>
      </c>
      <c r="F1997" s="24">
        <f>VLOOKUP(Table14[[#This Row],[menu_id]],Table2[#All],2,0)</f>
        <v>43566</v>
      </c>
      <c r="G1997" t="str">
        <f>VLOOKUP(Table14[[#This Row],[menu_id]],Table2[#All],3,0)</f>
        <v>df94eb67fff2</v>
      </c>
      <c r="H1997" t="str">
        <f>VLOOKUP(Table14[[#This Row],[menu_id]],Table2[#All],4,0)</f>
        <v>64216152ce0a</v>
      </c>
      <c r="I1997">
        <f>VLOOKUP(Table14[[#This Row],[menu_id]],Table2[#All],5,0)</f>
        <v>6</v>
      </c>
      <c r="J1997">
        <f>VLOOKUP(Table14[[#This Row],[menu_id]],Table2[#All],6,0)</f>
        <v>11.5</v>
      </c>
      <c r="K1997" t="str">
        <f>VLOOKUP(Table14[[#This Row],[menu_id]],Table2[#All],7,0)</f>
        <v>lunch</v>
      </c>
      <c r="L1997" t="str">
        <f>VLOOKUP(Table14[[#This Row],[menu_id]],Table2[#All],8,0)</f>
        <v>Chicago</v>
      </c>
    </row>
    <row r="1998" spans="1:12" x14ac:dyDescent="0.35">
      <c r="A1998" t="s">
        <v>3928</v>
      </c>
      <c r="B1998" t="s">
        <v>892</v>
      </c>
      <c r="C1998" t="s">
        <v>9</v>
      </c>
      <c r="D1998" t="s">
        <v>3929</v>
      </c>
      <c r="E1998" t="b">
        <v>1</v>
      </c>
      <c r="F1998" s="24">
        <f>VLOOKUP(Table14[[#This Row],[menu_id]],Table2[#All],2,0)</f>
        <v>43558</v>
      </c>
      <c r="G1998" t="str">
        <f>VLOOKUP(Table14[[#This Row],[menu_id]],Table2[#All],3,0)</f>
        <v>fe39833dec47</v>
      </c>
      <c r="H1998" t="str">
        <f>VLOOKUP(Table14[[#This Row],[menu_id]],Table2[#All],4,0)</f>
        <v>9b76fd08aabf</v>
      </c>
      <c r="I1998">
        <f>VLOOKUP(Table14[[#This Row],[menu_id]],Table2[#All],5,0)</f>
        <v>6.64</v>
      </c>
      <c r="J1998">
        <f>VLOOKUP(Table14[[#This Row],[menu_id]],Table2[#All],6,0)</f>
        <v>11.5</v>
      </c>
      <c r="K1998" t="str">
        <f>VLOOKUP(Table14[[#This Row],[menu_id]],Table2[#All],7,0)</f>
        <v>lunch</v>
      </c>
      <c r="L1998" t="str">
        <f>VLOOKUP(Table14[[#This Row],[menu_id]],Table2[#All],8,0)</f>
        <v>Chicago</v>
      </c>
    </row>
    <row r="1999" spans="1:12" x14ac:dyDescent="0.35">
      <c r="A1999" t="s">
        <v>3930</v>
      </c>
      <c r="B1999" t="s">
        <v>785</v>
      </c>
      <c r="C1999" t="s">
        <v>9</v>
      </c>
      <c r="D1999" t="s">
        <v>3931</v>
      </c>
      <c r="E1999" t="b">
        <v>1</v>
      </c>
      <c r="F1999" s="24">
        <f>VLOOKUP(Table14[[#This Row],[menu_id]],Table2[#All],2,0)</f>
        <v>43563</v>
      </c>
      <c r="G1999" t="str">
        <f>VLOOKUP(Table14[[#This Row],[menu_id]],Table2[#All],3,0)</f>
        <v>7886a5687d38</v>
      </c>
      <c r="H1999" t="str">
        <f>VLOOKUP(Table14[[#This Row],[menu_id]],Table2[#All],4,0)</f>
        <v>a6a0b4defcd6</v>
      </c>
      <c r="I1999">
        <f>VLOOKUP(Table14[[#This Row],[menu_id]],Table2[#All],5,0)</f>
        <v>5.9</v>
      </c>
      <c r="J1999">
        <f>VLOOKUP(Table14[[#This Row],[menu_id]],Table2[#All],6,0)</f>
        <v>10.1</v>
      </c>
      <c r="K1999" t="str">
        <f>VLOOKUP(Table14[[#This Row],[menu_id]],Table2[#All],7,0)</f>
        <v>lunch</v>
      </c>
      <c r="L1999" t="str">
        <f>VLOOKUP(Table14[[#This Row],[menu_id]],Table2[#All],8,0)</f>
        <v>Seattle</v>
      </c>
    </row>
    <row r="2000" spans="1:12" x14ac:dyDescent="0.35">
      <c r="A2000" t="s">
        <v>3932</v>
      </c>
      <c r="B2000" t="s">
        <v>627</v>
      </c>
      <c r="C2000" t="s">
        <v>9</v>
      </c>
      <c r="D2000" t="s">
        <v>3933</v>
      </c>
      <c r="E2000" t="b">
        <v>1</v>
      </c>
      <c r="F2000" s="24">
        <f>VLOOKUP(Table14[[#This Row],[menu_id]],Table2[#All],2,0)</f>
        <v>43566</v>
      </c>
      <c r="G2000" t="str">
        <f>VLOOKUP(Table14[[#This Row],[menu_id]],Table2[#All],3,0)</f>
        <v>fbeaeb353aa6</v>
      </c>
      <c r="H2000" t="str">
        <f>VLOOKUP(Table14[[#This Row],[menu_id]],Table2[#All],4,0)</f>
        <v>bedb51313ab5</v>
      </c>
      <c r="I2000">
        <f>VLOOKUP(Table14[[#This Row],[menu_id]],Table2[#All],5,0)</f>
        <v>5</v>
      </c>
      <c r="J2000">
        <f>VLOOKUP(Table14[[#This Row],[menu_id]],Table2[#All],6,0)</f>
        <v>11.5</v>
      </c>
      <c r="K2000" t="str">
        <f>VLOOKUP(Table14[[#This Row],[menu_id]],Table2[#All],7,0)</f>
        <v>lunch</v>
      </c>
      <c r="L2000" t="str">
        <f>VLOOKUP(Table14[[#This Row],[menu_id]],Table2[#All],8,0)</f>
        <v>Chicago</v>
      </c>
    </row>
    <row r="2001" spans="1:12" x14ac:dyDescent="0.35">
      <c r="A2001" t="s">
        <v>3934</v>
      </c>
      <c r="B2001" t="s">
        <v>202</v>
      </c>
      <c r="C2001" t="s">
        <v>9</v>
      </c>
      <c r="D2001" t="s">
        <v>3935</v>
      </c>
      <c r="E2001" t="b">
        <v>1</v>
      </c>
      <c r="F2001" s="24">
        <f>VLOOKUP(Table14[[#This Row],[menu_id]],Table2[#All],2,0)</f>
        <v>43563</v>
      </c>
      <c r="G2001" t="str">
        <f>VLOOKUP(Table14[[#This Row],[menu_id]],Table2[#All],3,0)</f>
        <v>edfff5bf01fa</v>
      </c>
      <c r="H2001" t="str">
        <f>VLOOKUP(Table14[[#This Row],[menu_id]],Table2[#All],4,0)</f>
        <v>8537e1327cdb</v>
      </c>
      <c r="I2001">
        <f>VLOOKUP(Table14[[#This Row],[menu_id]],Table2[#All],5,0)</f>
        <v>4.95</v>
      </c>
      <c r="J2001">
        <f>VLOOKUP(Table14[[#This Row],[menu_id]],Table2[#All],6,0)</f>
        <v>10.1</v>
      </c>
      <c r="K2001" t="str">
        <f>VLOOKUP(Table14[[#This Row],[menu_id]],Table2[#All],7,0)</f>
        <v>lunch</v>
      </c>
      <c r="L2001" t="str">
        <f>VLOOKUP(Table14[[#This Row],[menu_id]],Table2[#All],8,0)</f>
        <v>Seattle</v>
      </c>
    </row>
    <row r="2002" spans="1:12" x14ac:dyDescent="0.35">
      <c r="A2002" t="s">
        <v>3936</v>
      </c>
      <c r="B2002" t="s">
        <v>202</v>
      </c>
      <c r="C2002" t="s">
        <v>9</v>
      </c>
      <c r="D2002" t="s">
        <v>3937</v>
      </c>
      <c r="E2002" t="b">
        <v>1</v>
      </c>
      <c r="F2002" s="24">
        <f>VLOOKUP(Table14[[#This Row],[menu_id]],Table2[#All],2,0)</f>
        <v>43563</v>
      </c>
      <c r="G2002" t="str">
        <f>VLOOKUP(Table14[[#This Row],[menu_id]],Table2[#All],3,0)</f>
        <v>edfff5bf01fa</v>
      </c>
      <c r="H2002" t="str">
        <f>VLOOKUP(Table14[[#This Row],[menu_id]],Table2[#All],4,0)</f>
        <v>8537e1327cdb</v>
      </c>
      <c r="I2002">
        <f>VLOOKUP(Table14[[#This Row],[menu_id]],Table2[#All],5,0)</f>
        <v>4.95</v>
      </c>
      <c r="J2002">
        <f>VLOOKUP(Table14[[#This Row],[menu_id]],Table2[#All],6,0)</f>
        <v>10.1</v>
      </c>
      <c r="K2002" t="str">
        <f>VLOOKUP(Table14[[#This Row],[menu_id]],Table2[#All],7,0)</f>
        <v>lunch</v>
      </c>
      <c r="L2002" t="str">
        <f>VLOOKUP(Table14[[#This Row],[menu_id]],Table2[#All],8,0)</f>
        <v>Seattle</v>
      </c>
    </row>
    <row r="2003" spans="1:12" x14ac:dyDescent="0.35">
      <c r="A2003" t="s">
        <v>3938</v>
      </c>
      <c r="B2003" t="s">
        <v>219</v>
      </c>
      <c r="C2003" t="s">
        <v>9</v>
      </c>
      <c r="D2003" t="s">
        <v>1129</v>
      </c>
      <c r="E2003" t="b">
        <v>1</v>
      </c>
      <c r="F2003" s="24">
        <f>VLOOKUP(Table14[[#This Row],[menu_id]],Table2[#All],2,0)</f>
        <v>43566</v>
      </c>
      <c r="G2003" t="str">
        <f>VLOOKUP(Table14[[#This Row],[menu_id]],Table2[#All],3,0)</f>
        <v>4d2337424a9b</v>
      </c>
      <c r="H2003" t="str">
        <f>VLOOKUP(Table14[[#This Row],[menu_id]],Table2[#All],4,0)</f>
        <v>a7d17284ed4d</v>
      </c>
      <c r="I2003">
        <f>VLOOKUP(Table14[[#This Row],[menu_id]],Table2[#All],5,0)</f>
        <v>4.3</v>
      </c>
      <c r="J2003">
        <f>VLOOKUP(Table14[[#This Row],[menu_id]],Table2[#All],6,0)</f>
        <v>11.5</v>
      </c>
      <c r="K2003" t="str">
        <f>VLOOKUP(Table14[[#This Row],[menu_id]],Table2[#All],7,0)</f>
        <v>lunch</v>
      </c>
      <c r="L2003" t="str">
        <f>VLOOKUP(Table14[[#This Row],[menu_id]],Table2[#All],8,0)</f>
        <v>Chicago</v>
      </c>
    </row>
    <row r="2004" spans="1:12" x14ac:dyDescent="0.35">
      <c r="A2004" t="s">
        <v>3939</v>
      </c>
      <c r="B2004" t="s">
        <v>16</v>
      </c>
      <c r="C2004" t="s">
        <v>9</v>
      </c>
      <c r="D2004" t="s">
        <v>3940</v>
      </c>
      <c r="E2004" t="b">
        <v>1</v>
      </c>
      <c r="F2004" s="24">
        <f>VLOOKUP(Table14[[#This Row],[menu_id]],Table2[#All],2,0)</f>
        <v>43567</v>
      </c>
      <c r="G2004" t="str">
        <f>VLOOKUP(Table14[[#This Row],[menu_id]],Table2[#All],3,0)</f>
        <v>3e16e1213da0</v>
      </c>
      <c r="H2004" t="str">
        <f>VLOOKUP(Table14[[#This Row],[menu_id]],Table2[#All],4,0)</f>
        <v>a9974f64e053</v>
      </c>
      <c r="I2004">
        <f>VLOOKUP(Table14[[#This Row],[menu_id]],Table2[#All],5,0)</f>
        <v>4.95</v>
      </c>
      <c r="J2004">
        <f>VLOOKUP(Table14[[#This Row],[menu_id]],Table2[#All],6,0)</f>
        <v>10.1</v>
      </c>
      <c r="K2004" t="str">
        <f>VLOOKUP(Table14[[#This Row],[menu_id]],Table2[#All],7,0)</f>
        <v>lunch</v>
      </c>
      <c r="L2004" t="str">
        <f>VLOOKUP(Table14[[#This Row],[menu_id]],Table2[#All],8,0)</f>
        <v>Seattle</v>
      </c>
    </row>
    <row r="2005" spans="1:12" x14ac:dyDescent="0.35">
      <c r="A2005" t="s">
        <v>3941</v>
      </c>
      <c r="B2005" t="s">
        <v>97</v>
      </c>
      <c r="C2005" t="s">
        <v>9</v>
      </c>
      <c r="D2005" t="s">
        <v>3942</v>
      </c>
      <c r="E2005" t="b">
        <v>1</v>
      </c>
      <c r="F2005" s="24">
        <f>VLOOKUP(Table14[[#This Row],[menu_id]],Table2[#All],2,0)</f>
        <v>43567</v>
      </c>
      <c r="G2005" t="str">
        <f>VLOOKUP(Table14[[#This Row],[menu_id]],Table2[#All],3,0)</f>
        <v>7e1585b970fc</v>
      </c>
      <c r="H2005" t="str">
        <f>VLOOKUP(Table14[[#This Row],[menu_id]],Table2[#All],4,0)</f>
        <v>ea2b63db40ab</v>
      </c>
      <c r="I2005">
        <f>VLOOKUP(Table14[[#This Row],[menu_id]],Table2[#All],5,0)</f>
        <v>7.5399999999999991</v>
      </c>
      <c r="J2005">
        <f>VLOOKUP(Table14[[#This Row],[menu_id]],Table2[#All],6,0)</f>
        <v>11.5</v>
      </c>
      <c r="K2005" t="str">
        <f>VLOOKUP(Table14[[#This Row],[menu_id]],Table2[#All],7,0)</f>
        <v>lunch</v>
      </c>
      <c r="L2005" t="str">
        <f>VLOOKUP(Table14[[#This Row],[menu_id]],Table2[#All],8,0)</f>
        <v>Chicago</v>
      </c>
    </row>
    <row r="2006" spans="1:12" x14ac:dyDescent="0.35">
      <c r="A2006" t="s">
        <v>3943</v>
      </c>
      <c r="B2006" t="s">
        <v>454</v>
      </c>
      <c r="C2006" t="s">
        <v>9</v>
      </c>
      <c r="D2006" t="s">
        <v>366</v>
      </c>
      <c r="E2006" t="b">
        <v>1</v>
      </c>
      <c r="F2006" s="24">
        <f>VLOOKUP(Table14[[#This Row],[menu_id]],Table2[#All],2,0)</f>
        <v>43559</v>
      </c>
      <c r="G2006" t="str">
        <f>VLOOKUP(Table14[[#This Row],[menu_id]],Table2[#All],3,0)</f>
        <v>9fd60e7368e1</v>
      </c>
      <c r="H2006" t="str">
        <f>VLOOKUP(Table14[[#This Row],[menu_id]],Table2[#All],4,0)</f>
        <v>a5a1955b27fc</v>
      </c>
      <c r="I2006">
        <f>VLOOKUP(Table14[[#This Row],[menu_id]],Table2[#All],5,0)</f>
        <v>5.5</v>
      </c>
      <c r="J2006">
        <f>VLOOKUP(Table14[[#This Row],[menu_id]],Table2[#All],6,0)</f>
        <v>11.5</v>
      </c>
      <c r="K2006" t="str">
        <f>VLOOKUP(Table14[[#This Row],[menu_id]],Table2[#All],7,0)</f>
        <v>lunch</v>
      </c>
      <c r="L2006" t="str">
        <f>VLOOKUP(Table14[[#This Row],[menu_id]],Table2[#All],8,0)</f>
        <v>Chicago</v>
      </c>
    </row>
    <row r="2007" spans="1:12" x14ac:dyDescent="0.35">
      <c r="A2007" t="s">
        <v>3944</v>
      </c>
      <c r="B2007" t="s">
        <v>112</v>
      </c>
      <c r="C2007" t="s">
        <v>9</v>
      </c>
      <c r="D2007" t="s">
        <v>3945</v>
      </c>
      <c r="E2007" t="b">
        <v>1</v>
      </c>
      <c r="F2007" s="24">
        <f>VLOOKUP(Table14[[#This Row],[menu_id]],Table2[#All],2,0)</f>
        <v>43564</v>
      </c>
      <c r="G2007" t="str">
        <f>VLOOKUP(Table14[[#This Row],[menu_id]],Table2[#All],3,0)</f>
        <v>5b78a469f6af</v>
      </c>
      <c r="H2007" t="str">
        <f>VLOOKUP(Table14[[#This Row],[menu_id]],Table2[#All],4,0)</f>
        <v>afa55d0e0004</v>
      </c>
      <c r="I2007">
        <f>VLOOKUP(Table14[[#This Row],[menu_id]],Table2[#All],5,0)</f>
        <v>5.99</v>
      </c>
      <c r="J2007">
        <f>VLOOKUP(Table14[[#This Row],[menu_id]],Table2[#All],6,0)</f>
        <v>11.5</v>
      </c>
      <c r="K2007" t="str">
        <f>VLOOKUP(Table14[[#This Row],[menu_id]],Table2[#All],7,0)</f>
        <v>lunch</v>
      </c>
      <c r="L2007" t="str">
        <f>VLOOKUP(Table14[[#This Row],[menu_id]],Table2[#All],8,0)</f>
        <v>Chicago</v>
      </c>
    </row>
    <row r="2008" spans="1:12" x14ac:dyDescent="0.35">
      <c r="A2008" t="s">
        <v>3946</v>
      </c>
      <c r="B2008" t="s">
        <v>12</v>
      </c>
      <c r="C2008" t="s">
        <v>9</v>
      </c>
      <c r="D2008" t="s">
        <v>3947</v>
      </c>
      <c r="E2008" t="b">
        <v>1</v>
      </c>
      <c r="F2008" s="24">
        <f>VLOOKUP(Table14[[#This Row],[menu_id]],Table2[#All],2,0)</f>
        <v>43565</v>
      </c>
      <c r="G2008" t="str">
        <f>VLOOKUP(Table14[[#This Row],[menu_id]],Table2[#All],3,0)</f>
        <v>a96bf3d329be</v>
      </c>
      <c r="H2008" t="str">
        <f>VLOOKUP(Table14[[#This Row],[menu_id]],Table2[#All],4,0)</f>
        <v>b2ef540e3dbe</v>
      </c>
      <c r="I2008">
        <f>VLOOKUP(Table14[[#This Row],[menu_id]],Table2[#All],5,0)</f>
        <v>6.8</v>
      </c>
      <c r="J2008">
        <f>VLOOKUP(Table14[[#This Row],[menu_id]],Table2[#All],6,0)</f>
        <v>10.1</v>
      </c>
      <c r="K2008" t="str">
        <f>VLOOKUP(Table14[[#This Row],[menu_id]],Table2[#All],7,0)</f>
        <v>lunch</v>
      </c>
      <c r="L2008" t="str">
        <f>VLOOKUP(Table14[[#This Row],[menu_id]],Table2[#All],8,0)</f>
        <v>Seattle</v>
      </c>
    </row>
    <row r="2009" spans="1:12" x14ac:dyDescent="0.35">
      <c r="A2009" t="s">
        <v>3948</v>
      </c>
      <c r="B2009" t="s">
        <v>26</v>
      </c>
      <c r="C2009" t="s">
        <v>9</v>
      </c>
      <c r="D2009" t="s">
        <v>471</v>
      </c>
      <c r="E2009" t="b">
        <v>1</v>
      </c>
      <c r="F2009" s="24">
        <f>VLOOKUP(Table14[[#This Row],[menu_id]],Table2[#All],2,0)</f>
        <v>43563</v>
      </c>
      <c r="G2009" t="str">
        <f>VLOOKUP(Table14[[#This Row],[menu_id]],Table2[#All],3,0)</f>
        <v>98ed9d442731</v>
      </c>
      <c r="H2009" t="str">
        <f>VLOOKUP(Table14[[#This Row],[menu_id]],Table2[#All],4,0)</f>
        <v>d6f74fb09f9d</v>
      </c>
      <c r="I2009">
        <f>VLOOKUP(Table14[[#This Row],[menu_id]],Table2[#All],5,0)</f>
        <v>7.5</v>
      </c>
      <c r="J2009">
        <f>VLOOKUP(Table14[[#This Row],[menu_id]],Table2[#All],6,0)</f>
        <v>11.5</v>
      </c>
      <c r="K2009" t="str">
        <f>VLOOKUP(Table14[[#This Row],[menu_id]],Table2[#All],7,0)</f>
        <v>lunch</v>
      </c>
      <c r="L2009" t="str">
        <f>VLOOKUP(Table14[[#This Row],[menu_id]],Table2[#All],8,0)</f>
        <v>Chicago</v>
      </c>
    </row>
    <row r="2010" spans="1:12" x14ac:dyDescent="0.35">
      <c r="A2010" t="s">
        <v>3949</v>
      </c>
      <c r="B2010" t="s">
        <v>286</v>
      </c>
      <c r="C2010" t="s">
        <v>9</v>
      </c>
      <c r="D2010" t="s">
        <v>3950</v>
      </c>
      <c r="E2010" t="b">
        <v>1</v>
      </c>
      <c r="F2010" s="24">
        <f>VLOOKUP(Table14[[#This Row],[menu_id]],Table2[#All],2,0)</f>
        <v>43557</v>
      </c>
      <c r="G2010" t="str">
        <f>VLOOKUP(Table14[[#This Row],[menu_id]],Table2[#All],3,0)</f>
        <v>0b0897e22802</v>
      </c>
      <c r="H2010" t="str">
        <f>VLOOKUP(Table14[[#This Row],[menu_id]],Table2[#All],4,0)</f>
        <v>a5a1955b27fc</v>
      </c>
      <c r="I2010">
        <f>VLOOKUP(Table14[[#This Row],[menu_id]],Table2[#All],5,0)</f>
        <v>5</v>
      </c>
      <c r="J2010">
        <f>VLOOKUP(Table14[[#This Row],[menu_id]],Table2[#All],6,0)</f>
        <v>11.5</v>
      </c>
      <c r="K2010" t="str">
        <f>VLOOKUP(Table14[[#This Row],[menu_id]],Table2[#All],7,0)</f>
        <v>lunch</v>
      </c>
      <c r="L2010" t="str">
        <f>VLOOKUP(Table14[[#This Row],[menu_id]],Table2[#All],8,0)</f>
        <v>Chicago</v>
      </c>
    </row>
    <row r="2011" spans="1:12" x14ac:dyDescent="0.35">
      <c r="A2011" t="s">
        <v>3951</v>
      </c>
      <c r="B2011" t="s">
        <v>250</v>
      </c>
      <c r="C2011" t="s">
        <v>9</v>
      </c>
      <c r="D2011" t="s">
        <v>3263</v>
      </c>
      <c r="E2011" t="b">
        <v>1</v>
      </c>
      <c r="F2011" s="24">
        <f>VLOOKUP(Table14[[#This Row],[menu_id]],Table2[#All],2,0)</f>
        <v>43556</v>
      </c>
      <c r="G2011" t="str">
        <f>VLOOKUP(Table14[[#This Row],[menu_id]],Table2[#All],3,0)</f>
        <v>e6da5a382bb7</v>
      </c>
      <c r="H2011" t="str">
        <f>VLOOKUP(Table14[[#This Row],[menu_id]],Table2[#All],4,0)</f>
        <v>ffcff44b013c</v>
      </c>
      <c r="I2011">
        <f>VLOOKUP(Table14[[#This Row],[menu_id]],Table2[#All],5,0)</f>
        <v>5.25</v>
      </c>
      <c r="J2011">
        <f>VLOOKUP(Table14[[#This Row],[menu_id]],Table2[#All],6,0)</f>
        <v>10.1</v>
      </c>
      <c r="K2011" t="str">
        <f>VLOOKUP(Table14[[#This Row],[menu_id]],Table2[#All],7,0)</f>
        <v>lunch</v>
      </c>
      <c r="L2011" t="str">
        <f>VLOOKUP(Table14[[#This Row],[menu_id]],Table2[#All],8,0)</f>
        <v>Seattle</v>
      </c>
    </row>
    <row r="2012" spans="1:12" x14ac:dyDescent="0.35">
      <c r="A2012" t="s">
        <v>3952</v>
      </c>
      <c r="B2012" t="s">
        <v>43</v>
      </c>
      <c r="C2012" t="s">
        <v>9</v>
      </c>
      <c r="D2012" t="s">
        <v>3953</v>
      </c>
      <c r="E2012" t="b">
        <v>1</v>
      </c>
      <c r="F2012" s="24">
        <f>VLOOKUP(Table14[[#This Row],[menu_id]],Table2[#All],2,0)</f>
        <v>43556</v>
      </c>
      <c r="G2012" t="str">
        <f>VLOOKUP(Table14[[#This Row],[menu_id]],Table2[#All],3,0)</f>
        <v>e768f704c6ae</v>
      </c>
      <c r="H2012" t="str">
        <f>VLOOKUP(Table14[[#This Row],[menu_id]],Table2[#All],4,0)</f>
        <v>340fb85a346c</v>
      </c>
      <c r="I2012">
        <f>VLOOKUP(Table14[[#This Row],[menu_id]],Table2[#All],5,0)</f>
        <v>5.8</v>
      </c>
      <c r="J2012">
        <f>VLOOKUP(Table14[[#This Row],[menu_id]],Table2[#All],6,0)</f>
        <v>10.1</v>
      </c>
      <c r="K2012" t="str">
        <f>VLOOKUP(Table14[[#This Row],[menu_id]],Table2[#All],7,0)</f>
        <v>lunch</v>
      </c>
      <c r="L2012" t="str">
        <f>VLOOKUP(Table14[[#This Row],[menu_id]],Table2[#All],8,0)</f>
        <v>Seattle</v>
      </c>
    </row>
    <row r="2013" spans="1:12" x14ac:dyDescent="0.35">
      <c r="A2013" t="s">
        <v>3954</v>
      </c>
      <c r="B2013" t="s">
        <v>108</v>
      </c>
      <c r="C2013" t="s">
        <v>9</v>
      </c>
      <c r="D2013" t="s">
        <v>3955</v>
      </c>
      <c r="E2013" t="b">
        <v>1</v>
      </c>
      <c r="F2013" s="24">
        <f>VLOOKUP(Table14[[#This Row],[menu_id]],Table2[#All],2,0)</f>
        <v>43565</v>
      </c>
      <c r="G2013" t="str">
        <f>VLOOKUP(Table14[[#This Row],[menu_id]],Table2[#All],3,0)</f>
        <v>c14aa4830177</v>
      </c>
      <c r="H2013" t="str">
        <f>VLOOKUP(Table14[[#This Row],[menu_id]],Table2[#All],4,0)</f>
        <v>7b2a7251b54c</v>
      </c>
      <c r="I2013">
        <f>VLOOKUP(Table14[[#This Row],[menu_id]],Table2[#All],5,0)</f>
        <v>5.95</v>
      </c>
      <c r="J2013">
        <f>VLOOKUP(Table14[[#This Row],[menu_id]],Table2[#All],6,0)</f>
        <v>10.1</v>
      </c>
      <c r="K2013" t="str">
        <f>VLOOKUP(Table14[[#This Row],[menu_id]],Table2[#All],7,0)</f>
        <v>lunch</v>
      </c>
      <c r="L2013" t="str">
        <f>VLOOKUP(Table14[[#This Row],[menu_id]],Table2[#All],8,0)</f>
        <v>Seattle</v>
      </c>
    </row>
    <row r="2014" spans="1:12" x14ac:dyDescent="0.35">
      <c r="A2014" t="s">
        <v>3956</v>
      </c>
      <c r="B2014" t="s">
        <v>108</v>
      </c>
      <c r="C2014" t="s">
        <v>9</v>
      </c>
      <c r="D2014" t="s">
        <v>1100</v>
      </c>
      <c r="E2014" t="b">
        <v>1</v>
      </c>
      <c r="F2014" s="24">
        <f>VLOOKUP(Table14[[#This Row],[menu_id]],Table2[#All],2,0)</f>
        <v>43565</v>
      </c>
      <c r="G2014" t="str">
        <f>VLOOKUP(Table14[[#This Row],[menu_id]],Table2[#All],3,0)</f>
        <v>c14aa4830177</v>
      </c>
      <c r="H2014" t="str">
        <f>VLOOKUP(Table14[[#This Row],[menu_id]],Table2[#All],4,0)</f>
        <v>7b2a7251b54c</v>
      </c>
      <c r="I2014">
        <f>VLOOKUP(Table14[[#This Row],[menu_id]],Table2[#All],5,0)</f>
        <v>5.95</v>
      </c>
      <c r="J2014">
        <f>VLOOKUP(Table14[[#This Row],[menu_id]],Table2[#All],6,0)</f>
        <v>10.1</v>
      </c>
      <c r="K2014" t="str">
        <f>VLOOKUP(Table14[[#This Row],[menu_id]],Table2[#All],7,0)</f>
        <v>lunch</v>
      </c>
      <c r="L2014" t="str">
        <f>VLOOKUP(Table14[[#This Row],[menu_id]],Table2[#All],8,0)</f>
        <v>Seattle</v>
      </c>
    </row>
    <row r="2015" spans="1:12" x14ac:dyDescent="0.35">
      <c r="A2015" t="s">
        <v>3957</v>
      </c>
      <c r="B2015" t="s">
        <v>324</v>
      </c>
      <c r="C2015" t="s">
        <v>9</v>
      </c>
      <c r="D2015" t="s">
        <v>3958</v>
      </c>
      <c r="E2015" t="b">
        <v>1</v>
      </c>
      <c r="F2015" s="24">
        <f>VLOOKUP(Table14[[#This Row],[menu_id]],Table2[#All],2,0)</f>
        <v>43558</v>
      </c>
      <c r="G2015" t="str">
        <f>VLOOKUP(Table14[[#This Row],[menu_id]],Table2[#All],3,0)</f>
        <v>1028a38ad71e</v>
      </c>
      <c r="H2015" t="str">
        <f>VLOOKUP(Table14[[#This Row],[menu_id]],Table2[#All],4,0)</f>
        <v>7d8b8e0a0ebb</v>
      </c>
      <c r="I2015">
        <f>VLOOKUP(Table14[[#This Row],[menu_id]],Table2[#All],5,0)</f>
        <v>5.5</v>
      </c>
      <c r="J2015">
        <f>VLOOKUP(Table14[[#This Row],[menu_id]],Table2[#All],6,0)</f>
        <v>10.1</v>
      </c>
      <c r="K2015" t="str">
        <f>VLOOKUP(Table14[[#This Row],[menu_id]],Table2[#All],7,0)</f>
        <v>lunch</v>
      </c>
      <c r="L2015" t="str">
        <f>VLOOKUP(Table14[[#This Row],[menu_id]],Table2[#All],8,0)</f>
        <v>Seattle</v>
      </c>
    </row>
    <row r="2016" spans="1:12" x14ac:dyDescent="0.35">
      <c r="A2016" t="s">
        <v>3959</v>
      </c>
      <c r="B2016" t="s">
        <v>508</v>
      </c>
      <c r="C2016" t="s">
        <v>9</v>
      </c>
      <c r="D2016" t="s">
        <v>3960</v>
      </c>
      <c r="E2016" t="b">
        <v>1</v>
      </c>
      <c r="F2016" s="24">
        <f>VLOOKUP(Table14[[#This Row],[menu_id]],Table2[#All],2,0)</f>
        <v>43557</v>
      </c>
      <c r="G2016" t="str">
        <f>VLOOKUP(Table14[[#This Row],[menu_id]],Table2[#All],3,0)</f>
        <v>adcb80ca9872</v>
      </c>
      <c r="H2016" t="str">
        <f>VLOOKUP(Table14[[#This Row],[menu_id]],Table2[#All],4,0)</f>
        <v>7d8b8e0a0ebb</v>
      </c>
      <c r="I2016">
        <f>VLOOKUP(Table14[[#This Row],[menu_id]],Table2[#All],5,0)</f>
        <v>5.5</v>
      </c>
      <c r="J2016">
        <f>VLOOKUP(Table14[[#This Row],[menu_id]],Table2[#All],6,0)</f>
        <v>10.1</v>
      </c>
      <c r="K2016" t="str">
        <f>VLOOKUP(Table14[[#This Row],[menu_id]],Table2[#All],7,0)</f>
        <v>lunch</v>
      </c>
      <c r="L2016" t="str">
        <f>VLOOKUP(Table14[[#This Row],[menu_id]],Table2[#All],8,0)</f>
        <v>Seattle</v>
      </c>
    </row>
    <row r="2017" spans="1:12" x14ac:dyDescent="0.35">
      <c r="A2017" t="s">
        <v>3961</v>
      </c>
      <c r="B2017" t="s">
        <v>418</v>
      </c>
      <c r="C2017" t="s">
        <v>9</v>
      </c>
      <c r="D2017" t="s">
        <v>33</v>
      </c>
      <c r="E2017" t="b">
        <v>1</v>
      </c>
      <c r="F2017" s="24">
        <f>VLOOKUP(Table14[[#This Row],[menu_id]],Table2[#All],2,0)</f>
        <v>43563</v>
      </c>
      <c r="G2017" t="str">
        <f>VLOOKUP(Table14[[#This Row],[menu_id]],Table2[#All],3,0)</f>
        <v>6b459442662c</v>
      </c>
      <c r="H2017" t="str">
        <f>VLOOKUP(Table14[[#This Row],[menu_id]],Table2[#All],4,0)</f>
        <v>a969c477134f</v>
      </c>
      <c r="I2017">
        <f>VLOOKUP(Table14[[#This Row],[menu_id]],Table2[#All],5,0)</f>
        <v>11</v>
      </c>
      <c r="J2017">
        <f>VLOOKUP(Table14[[#This Row],[menu_id]],Table2[#All],6,0)</f>
        <v>11.5</v>
      </c>
      <c r="K2017" t="str">
        <f>VLOOKUP(Table14[[#This Row],[menu_id]],Table2[#All],7,0)</f>
        <v>lunch</v>
      </c>
      <c r="L2017" t="str">
        <f>VLOOKUP(Table14[[#This Row],[menu_id]],Table2[#All],8,0)</f>
        <v>Chicago</v>
      </c>
    </row>
    <row r="2018" spans="1:12" x14ac:dyDescent="0.35">
      <c r="A2018" t="s">
        <v>3962</v>
      </c>
      <c r="B2018" t="s">
        <v>225</v>
      </c>
      <c r="C2018" t="s">
        <v>9</v>
      </c>
      <c r="D2018" t="s">
        <v>3963</v>
      </c>
      <c r="E2018" t="b">
        <v>1</v>
      </c>
      <c r="F2018" s="24">
        <f>VLOOKUP(Table14[[#This Row],[menu_id]],Table2[#All],2,0)</f>
        <v>43559</v>
      </c>
      <c r="G2018" t="str">
        <f>VLOOKUP(Table14[[#This Row],[menu_id]],Table2[#All],3,0)</f>
        <v>2e1282b7ffa0</v>
      </c>
      <c r="H2018" t="str">
        <f>VLOOKUP(Table14[[#This Row],[menu_id]],Table2[#All],4,0)</f>
        <v>e7202ab74a2f</v>
      </c>
      <c r="I2018">
        <f>VLOOKUP(Table14[[#This Row],[menu_id]],Table2[#All],5,0)</f>
        <v>5</v>
      </c>
      <c r="J2018">
        <f>VLOOKUP(Table14[[#This Row],[menu_id]],Table2[#All],6,0)</f>
        <v>10.1</v>
      </c>
      <c r="K2018" t="str">
        <f>VLOOKUP(Table14[[#This Row],[menu_id]],Table2[#All],7,0)</f>
        <v>lunch</v>
      </c>
      <c r="L2018" t="str">
        <f>VLOOKUP(Table14[[#This Row],[menu_id]],Table2[#All],8,0)</f>
        <v>Seattle</v>
      </c>
    </row>
    <row r="2019" spans="1:12" x14ac:dyDescent="0.35">
      <c r="A2019" t="s">
        <v>3964</v>
      </c>
      <c r="B2019" t="s">
        <v>286</v>
      </c>
      <c r="C2019" t="s">
        <v>9</v>
      </c>
      <c r="D2019" t="s">
        <v>3965</v>
      </c>
      <c r="E2019" t="b">
        <v>1</v>
      </c>
      <c r="F2019" s="24">
        <f>VLOOKUP(Table14[[#This Row],[menu_id]],Table2[#All],2,0)</f>
        <v>43557</v>
      </c>
      <c r="G2019" t="str">
        <f>VLOOKUP(Table14[[#This Row],[menu_id]],Table2[#All],3,0)</f>
        <v>0b0897e22802</v>
      </c>
      <c r="H2019" t="str">
        <f>VLOOKUP(Table14[[#This Row],[menu_id]],Table2[#All],4,0)</f>
        <v>a5a1955b27fc</v>
      </c>
      <c r="I2019">
        <f>VLOOKUP(Table14[[#This Row],[menu_id]],Table2[#All],5,0)</f>
        <v>5</v>
      </c>
      <c r="J2019">
        <f>VLOOKUP(Table14[[#This Row],[menu_id]],Table2[#All],6,0)</f>
        <v>11.5</v>
      </c>
      <c r="K2019" t="str">
        <f>VLOOKUP(Table14[[#This Row],[menu_id]],Table2[#All],7,0)</f>
        <v>lunch</v>
      </c>
      <c r="L2019" t="str">
        <f>VLOOKUP(Table14[[#This Row],[menu_id]],Table2[#All],8,0)</f>
        <v>Chicago</v>
      </c>
    </row>
    <row r="2020" spans="1:12" x14ac:dyDescent="0.35">
      <c r="A2020" t="s">
        <v>3966</v>
      </c>
      <c r="B2020" t="s">
        <v>23</v>
      </c>
      <c r="C2020" t="s">
        <v>9</v>
      </c>
      <c r="D2020" t="s">
        <v>3967</v>
      </c>
      <c r="E2020" t="b">
        <v>1</v>
      </c>
      <c r="F2020" s="24">
        <f>VLOOKUP(Table14[[#This Row],[menu_id]],Table2[#All],2,0)</f>
        <v>43558</v>
      </c>
      <c r="G2020" t="str">
        <f>VLOOKUP(Table14[[#This Row],[menu_id]],Table2[#All],3,0)</f>
        <v>eae2c55ae732</v>
      </c>
      <c r="H2020" t="str">
        <f>VLOOKUP(Table14[[#This Row],[menu_id]],Table2[#All],4,0)</f>
        <v>d79e3f439363</v>
      </c>
      <c r="I2020">
        <f>VLOOKUP(Table14[[#This Row],[menu_id]],Table2[#All],5,0)</f>
        <v>4.5</v>
      </c>
      <c r="J2020">
        <f>VLOOKUP(Table14[[#This Row],[menu_id]],Table2[#All],6,0)</f>
        <v>10.1</v>
      </c>
      <c r="K2020" t="str">
        <f>VLOOKUP(Table14[[#This Row],[menu_id]],Table2[#All],7,0)</f>
        <v>lunch</v>
      </c>
      <c r="L2020" t="str">
        <f>VLOOKUP(Table14[[#This Row],[menu_id]],Table2[#All],8,0)</f>
        <v>Seattle</v>
      </c>
    </row>
    <row r="2021" spans="1:12" x14ac:dyDescent="0.35">
      <c r="A2021" t="s">
        <v>3968</v>
      </c>
      <c r="B2021" t="s">
        <v>65</v>
      </c>
      <c r="C2021" t="s">
        <v>9</v>
      </c>
      <c r="D2021" t="s">
        <v>3969</v>
      </c>
      <c r="E2021" t="b">
        <v>1</v>
      </c>
      <c r="F2021" s="24">
        <f>VLOOKUP(Table14[[#This Row],[menu_id]],Table2[#All],2,0)</f>
        <v>43563</v>
      </c>
      <c r="G2021" t="str">
        <f>VLOOKUP(Table14[[#This Row],[menu_id]],Table2[#All],3,0)</f>
        <v>0eb481a71049</v>
      </c>
      <c r="H2021" t="str">
        <f>VLOOKUP(Table14[[#This Row],[menu_id]],Table2[#All],4,0)</f>
        <v>5bf0c6f38e1d</v>
      </c>
      <c r="I2021">
        <f>VLOOKUP(Table14[[#This Row],[menu_id]],Table2[#All],5,0)</f>
        <v>5.5</v>
      </c>
      <c r="J2021">
        <f>VLOOKUP(Table14[[#This Row],[menu_id]],Table2[#All],6,0)</f>
        <v>10.1</v>
      </c>
      <c r="K2021" t="str">
        <f>VLOOKUP(Table14[[#This Row],[menu_id]],Table2[#All],7,0)</f>
        <v>lunch</v>
      </c>
      <c r="L2021" t="str">
        <f>VLOOKUP(Table14[[#This Row],[menu_id]],Table2[#All],8,0)</f>
        <v>Seattle</v>
      </c>
    </row>
    <row r="2022" spans="1:12" x14ac:dyDescent="0.35">
      <c r="A2022" t="s">
        <v>3970</v>
      </c>
      <c r="B2022" t="s">
        <v>134</v>
      </c>
      <c r="C2022" t="s">
        <v>9</v>
      </c>
      <c r="D2022" t="s">
        <v>3971</v>
      </c>
      <c r="E2022" t="b">
        <v>1</v>
      </c>
      <c r="F2022" s="24">
        <f>VLOOKUP(Table14[[#This Row],[menu_id]],Table2[#All],2,0)</f>
        <v>43559</v>
      </c>
      <c r="G2022" t="str">
        <f>VLOOKUP(Table14[[#This Row],[menu_id]],Table2[#All],3,0)</f>
        <v>4e1ff031d14e</v>
      </c>
      <c r="H2022" t="str">
        <f>VLOOKUP(Table14[[#This Row],[menu_id]],Table2[#All],4,0)</f>
        <v>d7730782fbfb</v>
      </c>
      <c r="I2022">
        <f>VLOOKUP(Table14[[#This Row],[menu_id]],Table2[#All],5,0)</f>
        <v>5.75</v>
      </c>
      <c r="J2022">
        <f>VLOOKUP(Table14[[#This Row],[menu_id]],Table2[#All],6,0)</f>
        <v>10.1</v>
      </c>
      <c r="K2022" t="str">
        <f>VLOOKUP(Table14[[#This Row],[menu_id]],Table2[#All],7,0)</f>
        <v>lunch</v>
      </c>
      <c r="L2022" t="str">
        <f>VLOOKUP(Table14[[#This Row],[menu_id]],Table2[#All],8,0)</f>
        <v>Seattle</v>
      </c>
    </row>
    <row r="2023" spans="1:12" x14ac:dyDescent="0.35">
      <c r="A2023" t="s">
        <v>3972</v>
      </c>
      <c r="B2023" t="s">
        <v>139</v>
      </c>
      <c r="C2023" t="s">
        <v>9</v>
      </c>
      <c r="D2023" t="s">
        <v>3973</v>
      </c>
      <c r="E2023" t="b">
        <v>1</v>
      </c>
      <c r="F2023" s="24">
        <f>VLOOKUP(Table14[[#This Row],[menu_id]],Table2[#All],2,0)</f>
        <v>43556</v>
      </c>
      <c r="G2023" t="str">
        <f>VLOOKUP(Table14[[#This Row],[menu_id]],Table2[#All],3,0)</f>
        <v>9adf6d17e5a9</v>
      </c>
      <c r="H2023" t="str">
        <f>VLOOKUP(Table14[[#This Row],[menu_id]],Table2[#All],4,0)</f>
        <v>ad304fb4f951</v>
      </c>
      <c r="I2023">
        <f>VLOOKUP(Table14[[#This Row],[menu_id]],Table2[#All],5,0)</f>
        <v>6.25</v>
      </c>
      <c r="J2023">
        <f>VLOOKUP(Table14[[#This Row],[menu_id]],Table2[#All],6,0)</f>
        <v>10.1</v>
      </c>
      <c r="K2023" t="str">
        <f>VLOOKUP(Table14[[#This Row],[menu_id]],Table2[#All],7,0)</f>
        <v>lunch</v>
      </c>
      <c r="L2023" t="str">
        <f>VLOOKUP(Table14[[#This Row],[menu_id]],Table2[#All],8,0)</f>
        <v>Seattle</v>
      </c>
    </row>
    <row r="2024" spans="1:12" x14ac:dyDescent="0.35">
      <c r="A2024" t="s">
        <v>3974</v>
      </c>
      <c r="B2024" t="s">
        <v>169</v>
      </c>
      <c r="C2024" t="s">
        <v>9</v>
      </c>
      <c r="D2024" t="s">
        <v>2954</v>
      </c>
      <c r="E2024" t="b">
        <v>1</v>
      </c>
      <c r="F2024" s="24">
        <f>VLOOKUP(Table14[[#This Row],[menu_id]],Table2[#All],2,0)</f>
        <v>43558</v>
      </c>
      <c r="G2024" t="str">
        <f>VLOOKUP(Table14[[#This Row],[menu_id]],Table2[#All],3,0)</f>
        <v>23a0e7fa78c4</v>
      </c>
      <c r="H2024" t="str">
        <f>VLOOKUP(Table14[[#This Row],[menu_id]],Table2[#All],4,0)</f>
        <v>d8487b4ed428</v>
      </c>
      <c r="I2024">
        <f>VLOOKUP(Table14[[#This Row],[menu_id]],Table2[#All],5,0)</f>
        <v>5.9</v>
      </c>
      <c r="J2024">
        <f>VLOOKUP(Table14[[#This Row],[menu_id]],Table2[#All],6,0)</f>
        <v>11.5</v>
      </c>
      <c r="K2024" t="str">
        <f>VLOOKUP(Table14[[#This Row],[menu_id]],Table2[#All],7,0)</f>
        <v>lunch</v>
      </c>
      <c r="L2024" t="str">
        <f>VLOOKUP(Table14[[#This Row],[menu_id]],Table2[#All],8,0)</f>
        <v>Chicago</v>
      </c>
    </row>
    <row r="2025" spans="1:12" x14ac:dyDescent="0.35">
      <c r="A2025" t="s">
        <v>3975</v>
      </c>
      <c r="B2025" t="s">
        <v>46</v>
      </c>
      <c r="C2025" t="s">
        <v>9</v>
      </c>
      <c r="D2025" t="s">
        <v>2673</v>
      </c>
      <c r="E2025" t="b">
        <v>1</v>
      </c>
      <c r="F2025" s="24">
        <f>VLOOKUP(Table14[[#This Row],[menu_id]],Table2[#All],2,0)</f>
        <v>43566</v>
      </c>
      <c r="G2025" t="str">
        <f>VLOOKUP(Table14[[#This Row],[menu_id]],Table2[#All],3,0)</f>
        <v>418ef21ccc73</v>
      </c>
      <c r="H2025" t="str">
        <f>VLOOKUP(Table14[[#This Row],[menu_id]],Table2[#All],4,0)</f>
        <v>76e224451ab7</v>
      </c>
      <c r="I2025">
        <f>VLOOKUP(Table14[[#This Row],[menu_id]],Table2[#All],5,0)</f>
        <v>5.5</v>
      </c>
      <c r="J2025">
        <f>VLOOKUP(Table14[[#This Row],[menu_id]],Table2[#All],6,0)</f>
        <v>10.1</v>
      </c>
      <c r="K2025" t="str">
        <f>VLOOKUP(Table14[[#This Row],[menu_id]],Table2[#All],7,0)</f>
        <v>lunch</v>
      </c>
      <c r="L2025" t="str">
        <f>VLOOKUP(Table14[[#This Row],[menu_id]],Table2[#All],8,0)</f>
        <v>Seattle</v>
      </c>
    </row>
    <row r="2026" spans="1:12" x14ac:dyDescent="0.35">
      <c r="A2026" t="s">
        <v>3976</v>
      </c>
      <c r="B2026" t="s">
        <v>401</v>
      </c>
      <c r="C2026" t="s">
        <v>9</v>
      </c>
      <c r="D2026" t="s">
        <v>1315</v>
      </c>
      <c r="E2026" t="b">
        <v>1</v>
      </c>
      <c r="F2026" s="24">
        <f>VLOOKUP(Table14[[#This Row],[menu_id]],Table2[#All],2,0)</f>
        <v>43560</v>
      </c>
      <c r="G2026" t="str">
        <f>VLOOKUP(Table14[[#This Row],[menu_id]],Table2[#All],3,0)</f>
        <v>25ca004fbc86</v>
      </c>
      <c r="H2026" t="str">
        <f>VLOOKUP(Table14[[#This Row],[menu_id]],Table2[#All],4,0)</f>
        <v>a7d17284ed4d</v>
      </c>
      <c r="I2026">
        <f>VLOOKUP(Table14[[#This Row],[menu_id]],Table2[#All],5,0)</f>
        <v>4.45</v>
      </c>
      <c r="J2026">
        <f>VLOOKUP(Table14[[#This Row],[menu_id]],Table2[#All],6,0)</f>
        <v>11.5</v>
      </c>
      <c r="K2026" t="str">
        <f>VLOOKUP(Table14[[#This Row],[menu_id]],Table2[#All],7,0)</f>
        <v>lunch</v>
      </c>
      <c r="L2026" t="str">
        <f>VLOOKUP(Table14[[#This Row],[menu_id]],Table2[#All],8,0)</f>
        <v>Chicago</v>
      </c>
    </row>
    <row r="2027" spans="1:12" x14ac:dyDescent="0.35">
      <c r="A2027" t="s">
        <v>3977</v>
      </c>
      <c r="B2027" t="s">
        <v>324</v>
      </c>
      <c r="C2027" t="s">
        <v>9</v>
      </c>
      <c r="D2027" t="s">
        <v>3978</v>
      </c>
      <c r="E2027" t="b">
        <v>1</v>
      </c>
      <c r="F2027" s="24">
        <f>VLOOKUP(Table14[[#This Row],[menu_id]],Table2[#All],2,0)</f>
        <v>43558</v>
      </c>
      <c r="G2027" t="str">
        <f>VLOOKUP(Table14[[#This Row],[menu_id]],Table2[#All],3,0)</f>
        <v>1028a38ad71e</v>
      </c>
      <c r="H2027" t="str">
        <f>VLOOKUP(Table14[[#This Row],[menu_id]],Table2[#All],4,0)</f>
        <v>7d8b8e0a0ebb</v>
      </c>
      <c r="I2027">
        <f>VLOOKUP(Table14[[#This Row],[menu_id]],Table2[#All],5,0)</f>
        <v>5.5</v>
      </c>
      <c r="J2027">
        <f>VLOOKUP(Table14[[#This Row],[menu_id]],Table2[#All],6,0)</f>
        <v>10.1</v>
      </c>
      <c r="K2027" t="str">
        <f>VLOOKUP(Table14[[#This Row],[menu_id]],Table2[#All],7,0)</f>
        <v>lunch</v>
      </c>
      <c r="L2027" t="str">
        <f>VLOOKUP(Table14[[#This Row],[menu_id]],Table2[#All],8,0)</f>
        <v>Seattle</v>
      </c>
    </row>
    <row r="2028" spans="1:12" x14ac:dyDescent="0.35">
      <c r="A2028" t="s">
        <v>3979</v>
      </c>
      <c r="B2028" t="s">
        <v>118</v>
      </c>
      <c r="C2028" t="s">
        <v>9</v>
      </c>
      <c r="D2028" t="s">
        <v>3980</v>
      </c>
      <c r="E2028" t="b">
        <v>0</v>
      </c>
      <c r="F2028" s="24">
        <f>VLOOKUP(Table14[[#This Row],[menu_id]],Table2[#All],2,0)</f>
        <v>43556</v>
      </c>
      <c r="G2028" t="str">
        <f>VLOOKUP(Table14[[#This Row],[menu_id]],Table2[#All],3,0)</f>
        <v>8a1c11ffbef6</v>
      </c>
      <c r="H2028" t="str">
        <f>VLOOKUP(Table14[[#This Row],[menu_id]],Table2[#All],4,0)</f>
        <v>063beecf1419</v>
      </c>
      <c r="I2028">
        <f>VLOOKUP(Table14[[#This Row],[menu_id]],Table2[#All],5,0)</f>
        <v>13.45</v>
      </c>
      <c r="J2028">
        <f>VLOOKUP(Table14[[#This Row],[menu_id]],Table2[#All],6,0)</f>
        <v>11.5</v>
      </c>
      <c r="K2028" t="str">
        <f>VLOOKUP(Table14[[#This Row],[menu_id]],Table2[#All],7,0)</f>
        <v>lunch</v>
      </c>
      <c r="L2028" t="str">
        <f>VLOOKUP(Table14[[#This Row],[menu_id]],Table2[#All],8,0)</f>
        <v>Chicago</v>
      </c>
    </row>
    <row r="2029" spans="1:12" x14ac:dyDescent="0.35">
      <c r="A2029" t="s">
        <v>3981</v>
      </c>
      <c r="B2029" t="s">
        <v>134</v>
      </c>
      <c r="C2029" t="s">
        <v>9</v>
      </c>
      <c r="D2029" t="s">
        <v>3982</v>
      </c>
      <c r="E2029" t="b">
        <v>1</v>
      </c>
      <c r="F2029" s="24">
        <f>VLOOKUP(Table14[[#This Row],[menu_id]],Table2[#All],2,0)</f>
        <v>43559</v>
      </c>
      <c r="G2029" t="str">
        <f>VLOOKUP(Table14[[#This Row],[menu_id]],Table2[#All],3,0)</f>
        <v>4e1ff031d14e</v>
      </c>
      <c r="H2029" t="str">
        <f>VLOOKUP(Table14[[#This Row],[menu_id]],Table2[#All],4,0)</f>
        <v>d7730782fbfb</v>
      </c>
      <c r="I2029">
        <f>VLOOKUP(Table14[[#This Row],[menu_id]],Table2[#All],5,0)</f>
        <v>5.75</v>
      </c>
      <c r="J2029">
        <f>VLOOKUP(Table14[[#This Row],[menu_id]],Table2[#All],6,0)</f>
        <v>10.1</v>
      </c>
      <c r="K2029" t="str">
        <f>VLOOKUP(Table14[[#This Row],[menu_id]],Table2[#All],7,0)</f>
        <v>lunch</v>
      </c>
      <c r="L2029" t="str">
        <f>VLOOKUP(Table14[[#This Row],[menu_id]],Table2[#All],8,0)</f>
        <v>Seattle</v>
      </c>
    </row>
    <row r="2030" spans="1:12" x14ac:dyDescent="0.35">
      <c r="A2030" t="s">
        <v>3983</v>
      </c>
      <c r="B2030" t="s">
        <v>32</v>
      </c>
      <c r="C2030" t="s">
        <v>9</v>
      </c>
      <c r="D2030" t="s">
        <v>1088</v>
      </c>
      <c r="E2030" t="b">
        <v>1</v>
      </c>
      <c r="F2030" s="24">
        <f>VLOOKUP(Table14[[#This Row],[menu_id]],Table2[#All],2,0)</f>
        <v>43565</v>
      </c>
      <c r="G2030" t="str">
        <f>VLOOKUP(Table14[[#This Row],[menu_id]],Table2[#All],3,0)</f>
        <v>ba1d97f69656</v>
      </c>
      <c r="H2030" t="str">
        <f>VLOOKUP(Table14[[#This Row],[menu_id]],Table2[#All],4,0)</f>
        <v>a969c477134f</v>
      </c>
      <c r="I2030">
        <f>VLOOKUP(Table14[[#This Row],[menu_id]],Table2[#All],5,0)</f>
        <v>11</v>
      </c>
      <c r="J2030">
        <f>VLOOKUP(Table14[[#This Row],[menu_id]],Table2[#All],6,0)</f>
        <v>11.5</v>
      </c>
      <c r="K2030" t="str">
        <f>VLOOKUP(Table14[[#This Row],[menu_id]],Table2[#All],7,0)</f>
        <v>lunch</v>
      </c>
      <c r="L2030" t="str">
        <f>VLOOKUP(Table14[[#This Row],[menu_id]],Table2[#All],8,0)</f>
        <v>Chicago</v>
      </c>
    </row>
    <row r="2031" spans="1:12" x14ac:dyDescent="0.35">
      <c r="A2031" t="s">
        <v>3984</v>
      </c>
      <c r="B2031" t="s">
        <v>192</v>
      </c>
      <c r="C2031" t="s">
        <v>9</v>
      </c>
      <c r="D2031" t="s">
        <v>3985</v>
      </c>
      <c r="E2031" t="b">
        <v>1</v>
      </c>
      <c r="F2031" s="24">
        <f>VLOOKUP(Table14[[#This Row],[menu_id]],Table2[#All],2,0)</f>
        <v>43566</v>
      </c>
      <c r="G2031" t="str">
        <f>VLOOKUP(Table14[[#This Row],[menu_id]],Table2[#All],3,0)</f>
        <v>a344675dde7b</v>
      </c>
      <c r="H2031" t="str">
        <f>VLOOKUP(Table14[[#This Row],[menu_id]],Table2[#All],4,0)</f>
        <v>0089c404e5a2</v>
      </c>
      <c r="I2031">
        <f>VLOOKUP(Table14[[#This Row],[menu_id]],Table2[#All],5,0)</f>
        <v>6</v>
      </c>
      <c r="J2031">
        <f>VLOOKUP(Table14[[#This Row],[menu_id]],Table2[#All],6,0)</f>
        <v>10.1</v>
      </c>
      <c r="K2031" t="str">
        <f>VLOOKUP(Table14[[#This Row],[menu_id]],Table2[#All],7,0)</f>
        <v>lunch</v>
      </c>
      <c r="L2031" t="str">
        <f>VLOOKUP(Table14[[#This Row],[menu_id]],Table2[#All],8,0)</f>
        <v>Seattle</v>
      </c>
    </row>
    <row r="2032" spans="1:12" x14ac:dyDescent="0.35">
      <c r="A2032" t="s">
        <v>3986</v>
      </c>
      <c r="B2032" t="s">
        <v>199</v>
      </c>
      <c r="C2032" t="s">
        <v>9</v>
      </c>
      <c r="D2032" t="s">
        <v>3987</v>
      </c>
      <c r="E2032" t="b">
        <v>1</v>
      </c>
      <c r="F2032" s="24">
        <f>VLOOKUP(Table14[[#This Row],[menu_id]],Table2[#All],2,0)</f>
        <v>43558</v>
      </c>
      <c r="G2032" t="str">
        <f>VLOOKUP(Table14[[#This Row],[menu_id]],Table2[#All],3,0)</f>
        <v>8b77e4ce92ba</v>
      </c>
      <c r="H2032" t="str">
        <f>VLOOKUP(Table14[[#This Row],[menu_id]],Table2[#All],4,0)</f>
        <v>a969c477134f</v>
      </c>
      <c r="I2032">
        <f>VLOOKUP(Table14[[#This Row],[menu_id]],Table2[#All],5,0)</f>
        <v>11</v>
      </c>
      <c r="J2032">
        <f>VLOOKUP(Table14[[#This Row],[menu_id]],Table2[#All],6,0)</f>
        <v>11.5</v>
      </c>
      <c r="K2032" t="str">
        <f>VLOOKUP(Table14[[#This Row],[menu_id]],Table2[#All],7,0)</f>
        <v>lunch</v>
      </c>
      <c r="L2032" t="str">
        <f>VLOOKUP(Table14[[#This Row],[menu_id]],Table2[#All],8,0)</f>
        <v>Chicago</v>
      </c>
    </row>
    <row r="2033" spans="1:12" x14ac:dyDescent="0.35">
      <c r="A2033" t="s">
        <v>3988</v>
      </c>
      <c r="B2033" t="s">
        <v>62</v>
      </c>
      <c r="C2033" t="s">
        <v>9</v>
      </c>
      <c r="D2033" t="s">
        <v>3499</v>
      </c>
      <c r="E2033" t="b">
        <v>1</v>
      </c>
      <c r="F2033" s="24">
        <f>VLOOKUP(Table14[[#This Row],[menu_id]],Table2[#All],2,0)</f>
        <v>43563</v>
      </c>
      <c r="G2033" t="str">
        <f>VLOOKUP(Table14[[#This Row],[menu_id]],Table2[#All],3,0)</f>
        <v>3e9b2a352a3a</v>
      </c>
      <c r="H2033" t="str">
        <f>VLOOKUP(Table14[[#This Row],[menu_id]],Table2[#All],4,0)</f>
        <v>af725ef93704</v>
      </c>
      <c r="I2033">
        <f>VLOOKUP(Table14[[#This Row],[menu_id]],Table2[#All],5,0)</f>
        <v>5.5</v>
      </c>
      <c r="J2033">
        <f>VLOOKUP(Table14[[#This Row],[menu_id]],Table2[#All],6,0)</f>
        <v>10.1</v>
      </c>
      <c r="K2033" t="str">
        <f>VLOOKUP(Table14[[#This Row],[menu_id]],Table2[#All],7,0)</f>
        <v>lunch</v>
      </c>
      <c r="L2033" t="str">
        <f>VLOOKUP(Table14[[#This Row],[menu_id]],Table2[#All],8,0)</f>
        <v>Seattle</v>
      </c>
    </row>
    <row r="2034" spans="1:12" x14ac:dyDescent="0.35">
      <c r="A2034" t="s">
        <v>3989</v>
      </c>
      <c r="B2034" t="s">
        <v>225</v>
      </c>
      <c r="C2034" t="s">
        <v>9</v>
      </c>
      <c r="D2034" t="s">
        <v>3990</v>
      </c>
      <c r="E2034" t="b">
        <v>1</v>
      </c>
      <c r="F2034" s="24">
        <f>VLOOKUP(Table14[[#This Row],[menu_id]],Table2[#All],2,0)</f>
        <v>43559</v>
      </c>
      <c r="G2034" t="str">
        <f>VLOOKUP(Table14[[#This Row],[menu_id]],Table2[#All],3,0)</f>
        <v>2e1282b7ffa0</v>
      </c>
      <c r="H2034" t="str">
        <f>VLOOKUP(Table14[[#This Row],[menu_id]],Table2[#All],4,0)</f>
        <v>e7202ab74a2f</v>
      </c>
      <c r="I2034">
        <f>VLOOKUP(Table14[[#This Row],[menu_id]],Table2[#All],5,0)</f>
        <v>5</v>
      </c>
      <c r="J2034">
        <f>VLOOKUP(Table14[[#This Row],[menu_id]],Table2[#All],6,0)</f>
        <v>10.1</v>
      </c>
      <c r="K2034" t="str">
        <f>VLOOKUP(Table14[[#This Row],[menu_id]],Table2[#All],7,0)</f>
        <v>lunch</v>
      </c>
      <c r="L2034" t="str">
        <f>VLOOKUP(Table14[[#This Row],[menu_id]],Table2[#All],8,0)</f>
        <v>Seattle</v>
      </c>
    </row>
    <row r="2035" spans="1:12" x14ac:dyDescent="0.35">
      <c r="A2035" t="s">
        <v>3991</v>
      </c>
      <c r="B2035" t="s">
        <v>35</v>
      </c>
      <c r="C2035" t="s">
        <v>9</v>
      </c>
      <c r="D2035" t="s">
        <v>3992</v>
      </c>
      <c r="E2035" t="b">
        <v>1</v>
      </c>
      <c r="F2035" s="24">
        <f>VLOOKUP(Table14[[#This Row],[menu_id]],Table2[#All],2,0)</f>
        <v>43564</v>
      </c>
      <c r="G2035" t="str">
        <f>VLOOKUP(Table14[[#This Row],[menu_id]],Table2[#All],3,0)</f>
        <v>1c44a83add01</v>
      </c>
      <c r="H2035" t="str">
        <f>VLOOKUP(Table14[[#This Row],[menu_id]],Table2[#All],4,0)</f>
        <v>810dadc655e9</v>
      </c>
      <c r="I2035">
        <f>VLOOKUP(Table14[[#This Row],[menu_id]],Table2[#All],5,0)</f>
        <v>5</v>
      </c>
      <c r="J2035">
        <f>VLOOKUP(Table14[[#This Row],[menu_id]],Table2[#All],6,0)</f>
        <v>10.1</v>
      </c>
      <c r="K2035" t="str">
        <f>VLOOKUP(Table14[[#This Row],[menu_id]],Table2[#All],7,0)</f>
        <v>lunch</v>
      </c>
      <c r="L2035" t="str">
        <f>VLOOKUP(Table14[[#This Row],[menu_id]],Table2[#All],8,0)</f>
        <v>Seattle</v>
      </c>
    </row>
    <row r="2036" spans="1:12" x14ac:dyDescent="0.35">
      <c r="A2036" t="s">
        <v>3993</v>
      </c>
      <c r="B2036" t="s">
        <v>100</v>
      </c>
      <c r="C2036" t="s">
        <v>9</v>
      </c>
      <c r="D2036" t="s">
        <v>598</v>
      </c>
      <c r="E2036" t="b">
        <v>1</v>
      </c>
      <c r="F2036" s="24">
        <f>VLOOKUP(Table14[[#This Row],[menu_id]],Table2[#All],2,0)</f>
        <v>43564</v>
      </c>
      <c r="G2036" t="str">
        <f>VLOOKUP(Table14[[#This Row],[menu_id]],Table2[#All],3,0)</f>
        <v>d0e4efc702e0</v>
      </c>
      <c r="H2036" t="str">
        <f>VLOOKUP(Table14[[#This Row],[menu_id]],Table2[#All],4,0)</f>
        <v>8cab6275ddb5</v>
      </c>
      <c r="I2036">
        <f>VLOOKUP(Table14[[#This Row],[menu_id]],Table2[#All],5,0)</f>
        <v>5.75</v>
      </c>
      <c r="J2036">
        <f>VLOOKUP(Table14[[#This Row],[menu_id]],Table2[#All],6,0)</f>
        <v>11.5</v>
      </c>
      <c r="K2036" t="str">
        <f>VLOOKUP(Table14[[#This Row],[menu_id]],Table2[#All],7,0)</f>
        <v>lunch</v>
      </c>
      <c r="L2036" t="str">
        <f>VLOOKUP(Table14[[#This Row],[menu_id]],Table2[#All],8,0)</f>
        <v>Chicago</v>
      </c>
    </row>
    <row r="2037" spans="1:12" x14ac:dyDescent="0.35">
      <c r="A2037" t="s">
        <v>3994</v>
      </c>
      <c r="B2037" t="s">
        <v>86</v>
      </c>
      <c r="C2037" t="s">
        <v>9</v>
      </c>
      <c r="D2037" t="s">
        <v>3995</v>
      </c>
      <c r="E2037" t="b">
        <v>1</v>
      </c>
      <c r="F2037" s="24">
        <f>VLOOKUP(Table14[[#This Row],[menu_id]],Table2[#All],2,0)</f>
        <v>43560</v>
      </c>
      <c r="G2037" t="str">
        <f>VLOOKUP(Table14[[#This Row],[menu_id]],Table2[#All],3,0)</f>
        <v>1def3455f809</v>
      </c>
      <c r="H2037" t="str">
        <f>VLOOKUP(Table14[[#This Row],[menu_id]],Table2[#All],4,0)</f>
        <v>2a11908c23df</v>
      </c>
      <c r="I2037">
        <f>VLOOKUP(Table14[[#This Row],[menu_id]],Table2[#All],5,0)</f>
        <v>6</v>
      </c>
      <c r="J2037">
        <f>VLOOKUP(Table14[[#This Row],[menu_id]],Table2[#All],6,0)</f>
        <v>10.1</v>
      </c>
      <c r="K2037" t="str">
        <f>VLOOKUP(Table14[[#This Row],[menu_id]],Table2[#All],7,0)</f>
        <v>lunch</v>
      </c>
      <c r="L2037" t="str">
        <f>VLOOKUP(Table14[[#This Row],[menu_id]],Table2[#All],8,0)</f>
        <v>Seattle</v>
      </c>
    </row>
    <row r="2038" spans="1:12" x14ac:dyDescent="0.35">
      <c r="A2038" t="s">
        <v>3996</v>
      </c>
      <c r="B2038" t="s">
        <v>378</v>
      </c>
      <c r="C2038" t="s">
        <v>9</v>
      </c>
      <c r="D2038" t="s">
        <v>366</v>
      </c>
      <c r="E2038" t="b">
        <v>1</v>
      </c>
      <c r="F2038" s="24">
        <f>VLOOKUP(Table14[[#This Row],[menu_id]],Table2[#All],2,0)</f>
        <v>43565</v>
      </c>
      <c r="G2038" t="str">
        <f>VLOOKUP(Table14[[#This Row],[menu_id]],Table2[#All],3,0)</f>
        <v>bc848b8373be</v>
      </c>
      <c r="H2038" t="str">
        <f>VLOOKUP(Table14[[#This Row],[menu_id]],Table2[#All],4,0)</f>
        <v>a7d17284ed4d</v>
      </c>
      <c r="I2038">
        <f>VLOOKUP(Table14[[#This Row],[menu_id]],Table2[#All],5,0)</f>
        <v>4.3</v>
      </c>
      <c r="J2038">
        <f>VLOOKUP(Table14[[#This Row],[menu_id]],Table2[#All],6,0)</f>
        <v>11.5</v>
      </c>
      <c r="K2038" t="str">
        <f>VLOOKUP(Table14[[#This Row],[menu_id]],Table2[#All],7,0)</f>
        <v>lunch</v>
      </c>
      <c r="L2038" t="str">
        <f>VLOOKUP(Table14[[#This Row],[menu_id]],Table2[#All],8,0)</f>
        <v>Chicago</v>
      </c>
    </row>
    <row r="2039" spans="1:12" x14ac:dyDescent="0.35">
      <c r="A2039" t="s">
        <v>3997</v>
      </c>
      <c r="B2039" t="s">
        <v>81</v>
      </c>
      <c r="C2039" t="s">
        <v>9</v>
      </c>
      <c r="D2039" t="s">
        <v>3998</v>
      </c>
      <c r="E2039" t="b">
        <v>1</v>
      </c>
      <c r="F2039" s="24">
        <f>VLOOKUP(Table14[[#This Row],[menu_id]],Table2[#All],2,0)</f>
        <v>43564</v>
      </c>
      <c r="G2039" t="str">
        <f>VLOOKUP(Table14[[#This Row],[menu_id]],Table2[#All],3,0)</f>
        <v>9adf6d17e5a9</v>
      </c>
      <c r="H2039" t="str">
        <f>VLOOKUP(Table14[[#This Row],[menu_id]],Table2[#All],4,0)</f>
        <v>ad304fb4f951</v>
      </c>
      <c r="I2039">
        <f>VLOOKUP(Table14[[#This Row],[menu_id]],Table2[#All],5,0)</f>
        <v>6.25</v>
      </c>
      <c r="J2039">
        <f>VLOOKUP(Table14[[#This Row],[menu_id]],Table2[#All],6,0)</f>
        <v>10.1</v>
      </c>
      <c r="K2039" t="str">
        <f>VLOOKUP(Table14[[#This Row],[menu_id]],Table2[#All],7,0)</f>
        <v>lunch</v>
      </c>
      <c r="L2039" t="str">
        <f>VLOOKUP(Table14[[#This Row],[menu_id]],Table2[#All],8,0)</f>
        <v>Seattle</v>
      </c>
    </row>
    <row r="2040" spans="1:12" x14ac:dyDescent="0.35">
      <c r="A2040" t="s">
        <v>3999</v>
      </c>
      <c r="B2040" t="s">
        <v>324</v>
      </c>
      <c r="C2040" t="s">
        <v>9</v>
      </c>
      <c r="D2040" t="s">
        <v>1617</v>
      </c>
      <c r="E2040" t="b">
        <v>1</v>
      </c>
      <c r="F2040" s="24">
        <f>VLOOKUP(Table14[[#This Row],[menu_id]],Table2[#All],2,0)</f>
        <v>43558</v>
      </c>
      <c r="G2040" t="str">
        <f>VLOOKUP(Table14[[#This Row],[menu_id]],Table2[#All],3,0)</f>
        <v>1028a38ad71e</v>
      </c>
      <c r="H2040" t="str">
        <f>VLOOKUP(Table14[[#This Row],[menu_id]],Table2[#All],4,0)</f>
        <v>7d8b8e0a0ebb</v>
      </c>
      <c r="I2040">
        <f>VLOOKUP(Table14[[#This Row],[menu_id]],Table2[#All],5,0)</f>
        <v>5.5</v>
      </c>
      <c r="J2040">
        <f>VLOOKUP(Table14[[#This Row],[menu_id]],Table2[#All],6,0)</f>
        <v>10.1</v>
      </c>
      <c r="K2040" t="str">
        <f>VLOOKUP(Table14[[#This Row],[menu_id]],Table2[#All],7,0)</f>
        <v>lunch</v>
      </c>
      <c r="L2040" t="str">
        <f>VLOOKUP(Table14[[#This Row],[menu_id]],Table2[#All],8,0)</f>
        <v>Seattle</v>
      </c>
    </row>
    <row r="2041" spans="1:12" x14ac:dyDescent="0.35">
      <c r="A2041" t="s">
        <v>4000</v>
      </c>
      <c r="B2041" t="s">
        <v>346</v>
      </c>
      <c r="C2041" t="s">
        <v>9</v>
      </c>
      <c r="D2041" t="s">
        <v>4001</v>
      </c>
      <c r="E2041" t="b">
        <v>1</v>
      </c>
      <c r="F2041" s="24">
        <f>VLOOKUP(Table14[[#This Row],[menu_id]],Table2[#All],2,0)</f>
        <v>43564</v>
      </c>
      <c r="G2041" t="str">
        <f>VLOOKUP(Table14[[#This Row],[menu_id]],Table2[#All],3,0)</f>
        <v>e310c04649e0</v>
      </c>
      <c r="H2041" t="str">
        <f>VLOOKUP(Table14[[#This Row],[menu_id]],Table2[#All],4,0)</f>
        <v>340fb85a346c</v>
      </c>
      <c r="I2041">
        <f>VLOOKUP(Table14[[#This Row],[menu_id]],Table2[#All],5,0)</f>
        <v>5.8</v>
      </c>
      <c r="J2041">
        <f>VLOOKUP(Table14[[#This Row],[menu_id]],Table2[#All],6,0)</f>
        <v>10.1</v>
      </c>
      <c r="K2041" t="str">
        <f>VLOOKUP(Table14[[#This Row],[menu_id]],Table2[#All],7,0)</f>
        <v>lunch</v>
      </c>
      <c r="L2041" t="str">
        <f>VLOOKUP(Table14[[#This Row],[menu_id]],Table2[#All],8,0)</f>
        <v>Seattle</v>
      </c>
    </row>
    <row r="2042" spans="1:12" x14ac:dyDescent="0.35">
      <c r="A2042" t="s">
        <v>4002</v>
      </c>
      <c r="B2042" t="s">
        <v>62</v>
      </c>
      <c r="C2042" t="s">
        <v>9</v>
      </c>
      <c r="D2042" t="s">
        <v>4003</v>
      </c>
      <c r="E2042" t="b">
        <v>1</v>
      </c>
      <c r="F2042" s="24">
        <f>VLOOKUP(Table14[[#This Row],[menu_id]],Table2[#All],2,0)</f>
        <v>43563</v>
      </c>
      <c r="G2042" t="str">
        <f>VLOOKUP(Table14[[#This Row],[menu_id]],Table2[#All],3,0)</f>
        <v>3e9b2a352a3a</v>
      </c>
      <c r="H2042" t="str">
        <f>VLOOKUP(Table14[[#This Row],[menu_id]],Table2[#All],4,0)</f>
        <v>af725ef93704</v>
      </c>
      <c r="I2042">
        <f>VLOOKUP(Table14[[#This Row],[menu_id]],Table2[#All],5,0)</f>
        <v>5.5</v>
      </c>
      <c r="J2042">
        <f>VLOOKUP(Table14[[#This Row],[menu_id]],Table2[#All],6,0)</f>
        <v>10.1</v>
      </c>
      <c r="K2042" t="str">
        <f>VLOOKUP(Table14[[#This Row],[menu_id]],Table2[#All],7,0)</f>
        <v>lunch</v>
      </c>
      <c r="L2042" t="str">
        <f>VLOOKUP(Table14[[#This Row],[menu_id]],Table2[#All],8,0)</f>
        <v>Seattle</v>
      </c>
    </row>
    <row r="2043" spans="1:12" x14ac:dyDescent="0.35">
      <c r="A2043" t="s">
        <v>4004</v>
      </c>
      <c r="B2043" t="s">
        <v>286</v>
      </c>
      <c r="C2043" t="s">
        <v>9</v>
      </c>
      <c r="D2043" t="s">
        <v>4005</v>
      </c>
      <c r="E2043" t="b">
        <v>1</v>
      </c>
      <c r="F2043" s="24">
        <f>VLOOKUP(Table14[[#This Row],[menu_id]],Table2[#All],2,0)</f>
        <v>43557</v>
      </c>
      <c r="G2043" t="str">
        <f>VLOOKUP(Table14[[#This Row],[menu_id]],Table2[#All],3,0)</f>
        <v>0b0897e22802</v>
      </c>
      <c r="H2043" t="str">
        <f>VLOOKUP(Table14[[#This Row],[menu_id]],Table2[#All],4,0)</f>
        <v>a5a1955b27fc</v>
      </c>
      <c r="I2043">
        <f>VLOOKUP(Table14[[#This Row],[menu_id]],Table2[#All],5,0)</f>
        <v>5</v>
      </c>
      <c r="J2043">
        <f>VLOOKUP(Table14[[#This Row],[menu_id]],Table2[#All],6,0)</f>
        <v>11.5</v>
      </c>
      <c r="K2043" t="str">
        <f>VLOOKUP(Table14[[#This Row],[menu_id]],Table2[#All],7,0)</f>
        <v>lunch</v>
      </c>
      <c r="L2043" t="str">
        <f>VLOOKUP(Table14[[#This Row],[menu_id]],Table2[#All],8,0)</f>
        <v>Chicago</v>
      </c>
    </row>
    <row r="2044" spans="1:12" x14ac:dyDescent="0.35">
      <c r="A2044" t="s">
        <v>4006</v>
      </c>
      <c r="B2044" t="s">
        <v>65</v>
      </c>
      <c r="C2044" t="s">
        <v>9</v>
      </c>
      <c r="D2044" t="s">
        <v>4007</v>
      </c>
      <c r="E2044" t="b">
        <v>1</v>
      </c>
      <c r="F2044" s="24">
        <f>VLOOKUP(Table14[[#This Row],[menu_id]],Table2[#All],2,0)</f>
        <v>43563</v>
      </c>
      <c r="G2044" t="str">
        <f>VLOOKUP(Table14[[#This Row],[menu_id]],Table2[#All],3,0)</f>
        <v>0eb481a71049</v>
      </c>
      <c r="H2044" t="str">
        <f>VLOOKUP(Table14[[#This Row],[menu_id]],Table2[#All],4,0)</f>
        <v>5bf0c6f38e1d</v>
      </c>
      <c r="I2044">
        <f>VLOOKUP(Table14[[#This Row],[menu_id]],Table2[#All],5,0)</f>
        <v>5.5</v>
      </c>
      <c r="J2044">
        <f>VLOOKUP(Table14[[#This Row],[menu_id]],Table2[#All],6,0)</f>
        <v>10.1</v>
      </c>
      <c r="K2044" t="str">
        <f>VLOOKUP(Table14[[#This Row],[menu_id]],Table2[#All],7,0)</f>
        <v>lunch</v>
      </c>
      <c r="L2044" t="str">
        <f>VLOOKUP(Table14[[#This Row],[menu_id]],Table2[#All],8,0)</f>
        <v>Seattle</v>
      </c>
    </row>
    <row r="2045" spans="1:12" x14ac:dyDescent="0.35">
      <c r="A2045" t="s">
        <v>4008</v>
      </c>
      <c r="B2045" t="s">
        <v>68</v>
      </c>
      <c r="C2045" t="s">
        <v>9</v>
      </c>
      <c r="D2045" t="s">
        <v>1221</v>
      </c>
      <c r="E2045" t="b">
        <v>1</v>
      </c>
      <c r="F2045" s="24">
        <f>VLOOKUP(Table14[[#This Row],[menu_id]],Table2[#All],2,0)</f>
        <v>43560</v>
      </c>
      <c r="G2045" t="str">
        <f>VLOOKUP(Table14[[#This Row],[menu_id]],Table2[#All],3,0)</f>
        <v>f89ec17a8f5f</v>
      </c>
      <c r="H2045" t="str">
        <f>VLOOKUP(Table14[[#This Row],[menu_id]],Table2[#All],4,0)</f>
        <v>a06b1ea8c279</v>
      </c>
      <c r="I2045">
        <f>VLOOKUP(Table14[[#This Row],[menu_id]],Table2[#All],5,0)</f>
        <v>6.8</v>
      </c>
      <c r="J2045">
        <f>VLOOKUP(Table14[[#This Row],[menu_id]],Table2[#All],6,0)</f>
        <v>10.1</v>
      </c>
      <c r="K2045" t="str">
        <f>VLOOKUP(Table14[[#This Row],[menu_id]],Table2[#All],7,0)</f>
        <v>lunch</v>
      </c>
      <c r="L2045" t="str">
        <f>VLOOKUP(Table14[[#This Row],[menu_id]],Table2[#All],8,0)</f>
        <v>Seattle</v>
      </c>
    </row>
    <row r="2046" spans="1:12" x14ac:dyDescent="0.35">
      <c r="A2046" t="s">
        <v>4009</v>
      </c>
      <c r="B2046" t="s">
        <v>26</v>
      </c>
      <c r="C2046" t="s">
        <v>9</v>
      </c>
      <c r="D2046" t="s">
        <v>4010</v>
      </c>
      <c r="E2046" t="b">
        <v>1</v>
      </c>
      <c r="F2046" s="24">
        <f>VLOOKUP(Table14[[#This Row],[menu_id]],Table2[#All],2,0)</f>
        <v>43563</v>
      </c>
      <c r="G2046" t="str">
        <f>VLOOKUP(Table14[[#This Row],[menu_id]],Table2[#All],3,0)</f>
        <v>98ed9d442731</v>
      </c>
      <c r="H2046" t="str">
        <f>VLOOKUP(Table14[[#This Row],[menu_id]],Table2[#All],4,0)</f>
        <v>d6f74fb09f9d</v>
      </c>
      <c r="I2046">
        <f>VLOOKUP(Table14[[#This Row],[menu_id]],Table2[#All],5,0)</f>
        <v>7.5</v>
      </c>
      <c r="J2046">
        <f>VLOOKUP(Table14[[#This Row],[menu_id]],Table2[#All],6,0)</f>
        <v>11.5</v>
      </c>
      <c r="K2046" t="str">
        <f>VLOOKUP(Table14[[#This Row],[menu_id]],Table2[#All],7,0)</f>
        <v>lunch</v>
      </c>
      <c r="L2046" t="str">
        <f>VLOOKUP(Table14[[#This Row],[menu_id]],Table2[#All],8,0)</f>
        <v>Chicago</v>
      </c>
    </row>
    <row r="2047" spans="1:12" x14ac:dyDescent="0.35">
      <c r="A2047" t="s">
        <v>4011</v>
      </c>
      <c r="B2047" t="s">
        <v>330</v>
      </c>
      <c r="C2047" t="s">
        <v>9</v>
      </c>
      <c r="D2047" t="s">
        <v>1232</v>
      </c>
      <c r="E2047" t="b">
        <v>1</v>
      </c>
      <c r="F2047" s="24">
        <f>VLOOKUP(Table14[[#This Row],[menu_id]],Table2[#All],2,0)</f>
        <v>43559</v>
      </c>
      <c r="G2047" t="str">
        <f>VLOOKUP(Table14[[#This Row],[menu_id]],Table2[#All],3,0)</f>
        <v>10aee25b350a</v>
      </c>
      <c r="H2047" t="str">
        <f>VLOOKUP(Table14[[#This Row],[menu_id]],Table2[#All],4,0)</f>
        <v>7931e2eb8ace</v>
      </c>
      <c r="I2047">
        <f>VLOOKUP(Table14[[#This Row],[menu_id]],Table2[#All],5,0)</f>
        <v>4.5</v>
      </c>
      <c r="J2047">
        <f>VLOOKUP(Table14[[#This Row],[menu_id]],Table2[#All],6,0)</f>
        <v>11.5</v>
      </c>
      <c r="K2047" t="str">
        <f>VLOOKUP(Table14[[#This Row],[menu_id]],Table2[#All],7,0)</f>
        <v>lunch</v>
      </c>
      <c r="L2047" t="str">
        <f>VLOOKUP(Table14[[#This Row],[menu_id]],Table2[#All],8,0)</f>
        <v>Chicago</v>
      </c>
    </row>
    <row r="2048" spans="1:12" x14ac:dyDescent="0.35">
      <c r="A2048" t="s">
        <v>4012</v>
      </c>
      <c r="B2048" t="s">
        <v>375</v>
      </c>
      <c r="C2048" t="s">
        <v>9</v>
      </c>
      <c r="D2048" t="s">
        <v>4013</v>
      </c>
      <c r="E2048" t="b">
        <v>1</v>
      </c>
      <c r="F2048" s="24">
        <f>VLOOKUP(Table14[[#This Row],[menu_id]],Table2[#All],2,0)</f>
        <v>43566</v>
      </c>
      <c r="G2048" t="str">
        <f>VLOOKUP(Table14[[#This Row],[menu_id]],Table2[#All],3,0)</f>
        <v>1670a5c33856</v>
      </c>
      <c r="H2048" t="str">
        <f>VLOOKUP(Table14[[#This Row],[menu_id]],Table2[#All],4,0)</f>
        <v>ffcff44b013c</v>
      </c>
      <c r="I2048">
        <f>VLOOKUP(Table14[[#This Row],[menu_id]],Table2[#All],5,0)</f>
        <v>6.25</v>
      </c>
      <c r="J2048">
        <f>VLOOKUP(Table14[[#This Row],[menu_id]],Table2[#All],6,0)</f>
        <v>10.1</v>
      </c>
      <c r="K2048" t="str">
        <f>VLOOKUP(Table14[[#This Row],[menu_id]],Table2[#All],7,0)</f>
        <v>lunch</v>
      </c>
      <c r="L2048" t="str">
        <f>VLOOKUP(Table14[[#This Row],[menu_id]],Table2[#All],8,0)</f>
        <v>Seattle</v>
      </c>
    </row>
    <row r="2049" spans="1:12" x14ac:dyDescent="0.35">
      <c r="A2049" t="s">
        <v>4014</v>
      </c>
      <c r="B2049" t="s">
        <v>486</v>
      </c>
      <c r="C2049" t="s">
        <v>9</v>
      </c>
      <c r="D2049" t="s">
        <v>4015</v>
      </c>
      <c r="E2049" t="b">
        <v>1</v>
      </c>
      <c r="F2049" s="24">
        <f>VLOOKUP(Table14[[#This Row],[menu_id]],Table2[#All],2,0)</f>
        <v>43567</v>
      </c>
      <c r="G2049" t="str">
        <f>VLOOKUP(Table14[[#This Row],[menu_id]],Table2[#All],3,0)</f>
        <v>3494eefb1729</v>
      </c>
      <c r="H2049" t="str">
        <f>VLOOKUP(Table14[[#This Row],[menu_id]],Table2[#All],4,0)</f>
        <v>7342b9fc3434</v>
      </c>
      <c r="I2049">
        <f>VLOOKUP(Table14[[#This Row],[menu_id]],Table2[#All],5,0)</f>
        <v>4.5</v>
      </c>
      <c r="J2049">
        <f>VLOOKUP(Table14[[#This Row],[menu_id]],Table2[#All],6,0)</f>
        <v>11.5</v>
      </c>
      <c r="K2049" t="str">
        <f>VLOOKUP(Table14[[#This Row],[menu_id]],Table2[#All],7,0)</f>
        <v>lunch</v>
      </c>
      <c r="L2049" t="str">
        <f>VLOOKUP(Table14[[#This Row],[menu_id]],Table2[#All],8,0)</f>
        <v>Chicago</v>
      </c>
    </row>
    <row r="2050" spans="1:12" x14ac:dyDescent="0.35">
      <c r="A2050" t="s">
        <v>4016</v>
      </c>
      <c r="B2050" t="s">
        <v>16</v>
      </c>
      <c r="C2050" t="s">
        <v>9</v>
      </c>
      <c r="D2050" t="s">
        <v>1979</v>
      </c>
      <c r="E2050" t="b">
        <v>1</v>
      </c>
      <c r="F2050" s="24">
        <f>VLOOKUP(Table14[[#This Row],[menu_id]],Table2[#All],2,0)</f>
        <v>43567</v>
      </c>
      <c r="G2050" t="str">
        <f>VLOOKUP(Table14[[#This Row],[menu_id]],Table2[#All],3,0)</f>
        <v>3e16e1213da0</v>
      </c>
      <c r="H2050" t="str">
        <f>VLOOKUP(Table14[[#This Row],[menu_id]],Table2[#All],4,0)</f>
        <v>a9974f64e053</v>
      </c>
      <c r="I2050">
        <f>VLOOKUP(Table14[[#This Row],[menu_id]],Table2[#All],5,0)</f>
        <v>4.95</v>
      </c>
      <c r="J2050">
        <f>VLOOKUP(Table14[[#This Row],[menu_id]],Table2[#All],6,0)</f>
        <v>10.1</v>
      </c>
      <c r="K2050" t="str">
        <f>VLOOKUP(Table14[[#This Row],[menu_id]],Table2[#All],7,0)</f>
        <v>lunch</v>
      </c>
      <c r="L2050" t="str">
        <f>VLOOKUP(Table14[[#This Row],[menu_id]],Table2[#All],8,0)</f>
        <v>Seattle</v>
      </c>
    </row>
    <row r="2051" spans="1:12" x14ac:dyDescent="0.35">
      <c r="A2051" t="s">
        <v>4017</v>
      </c>
      <c r="B2051" t="s">
        <v>627</v>
      </c>
      <c r="C2051" t="s">
        <v>9</v>
      </c>
      <c r="D2051" t="s">
        <v>1384</v>
      </c>
      <c r="E2051" t="b">
        <v>1</v>
      </c>
      <c r="F2051" s="24">
        <f>VLOOKUP(Table14[[#This Row],[menu_id]],Table2[#All],2,0)</f>
        <v>43566</v>
      </c>
      <c r="G2051" t="str">
        <f>VLOOKUP(Table14[[#This Row],[menu_id]],Table2[#All],3,0)</f>
        <v>fbeaeb353aa6</v>
      </c>
      <c r="H2051" t="str">
        <f>VLOOKUP(Table14[[#This Row],[menu_id]],Table2[#All],4,0)</f>
        <v>bedb51313ab5</v>
      </c>
      <c r="I2051">
        <f>VLOOKUP(Table14[[#This Row],[menu_id]],Table2[#All],5,0)</f>
        <v>5</v>
      </c>
      <c r="J2051">
        <f>VLOOKUP(Table14[[#This Row],[menu_id]],Table2[#All],6,0)</f>
        <v>11.5</v>
      </c>
      <c r="K2051" t="str">
        <f>VLOOKUP(Table14[[#This Row],[menu_id]],Table2[#All],7,0)</f>
        <v>lunch</v>
      </c>
      <c r="L2051" t="str">
        <f>VLOOKUP(Table14[[#This Row],[menu_id]],Table2[#All],8,0)</f>
        <v>Chicago</v>
      </c>
    </row>
    <row r="2052" spans="1:12" x14ac:dyDescent="0.35">
      <c r="A2052" t="s">
        <v>4018</v>
      </c>
      <c r="B2052" t="s">
        <v>219</v>
      </c>
      <c r="C2052" t="s">
        <v>9</v>
      </c>
      <c r="D2052" t="s">
        <v>4019</v>
      </c>
      <c r="E2052" t="b">
        <v>1</v>
      </c>
      <c r="F2052" s="24">
        <f>VLOOKUP(Table14[[#This Row],[menu_id]],Table2[#All],2,0)</f>
        <v>43566</v>
      </c>
      <c r="G2052" t="str">
        <f>VLOOKUP(Table14[[#This Row],[menu_id]],Table2[#All],3,0)</f>
        <v>4d2337424a9b</v>
      </c>
      <c r="H2052" t="str">
        <f>VLOOKUP(Table14[[#This Row],[menu_id]],Table2[#All],4,0)</f>
        <v>a7d17284ed4d</v>
      </c>
      <c r="I2052">
        <f>VLOOKUP(Table14[[#This Row],[menu_id]],Table2[#All],5,0)</f>
        <v>4.3</v>
      </c>
      <c r="J2052">
        <f>VLOOKUP(Table14[[#This Row],[menu_id]],Table2[#All],6,0)</f>
        <v>11.5</v>
      </c>
      <c r="K2052" t="str">
        <f>VLOOKUP(Table14[[#This Row],[menu_id]],Table2[#All],7,0)</f>
        <v>lunch</v>
      </c>
      <c r="L2052" t="str">
        <f>VLOOKUP(Table14[[#This Row],[menu_id]],Table2[#All],8,0)</f>
        <v>Chicago</v>
      </c>
    </row>
    <row r="2053" spans="1:12" x14ac:dyDescent="0.35">
      <c r="A2053" t="s">
        <v>4020</v>
      </c>
      <c r="B2053" t="s">
        <v>81</v>
      </c>
      <c r="C2053" t="s">
        <v>9</v>
      </c>
      <c r="D2053" t="s">
        <v>4021</v>
      </c>
      <c r="E2053" t="b">
        <v>1</v>
      </c>
      <c r="F2053" s="24">
        <f>VLOOKUP(Table14[[#This Row],[menu_id]],Table2[#All],2,0)</f>
        <v>43564</v>
      </c>
      <c r="G2053" t="str">
        <f>VLOOKUP(Table14[[#This Row],[menu_id]],Table2[#All],3,0)</f>
        <v>9adf6d17e5a9</v>
      </c>
      <c r="H2053" t="str">
        <f>VLOOKUP(Table14[[#This Row],[menu_id]],Table2[#All],4,0)</f>
        <v>ad304fb4f951</v>
      </c>
      <c r="I2053">
        <f>VLOOKUP(Table14[[#This Row],[menu_id]],Table2[#All],5,0)</f>
        <v>6.25</v>
      </c>
      <c r="J2053">
        <f>VLOOKUP(Table14[[#This Row],[menu_id]],Table2[#All],6,0)</f>
        <v>10.1</v>
      </c>
      <c r="K2053" t="str">
        <f>VLOOKUP(Table14[[#This Row],[menu_id]],Table2[#All],7,0)</f>
        <v>lunch</v>
      </c>
      <c r="L2053" t="str">
        <f>VLOOKUP(Table14[[#This Row],[menu_id]],Table2[#All],8,0)</f>
        <v>Seattle</v>
      </c>
    </row>
    <row r="2054" spans="1:12" x14ac:dyDescent="0.35">
      <c r="A2054" t="s">
        <v>4022</v>
      </c>
      <c r="B2054" t="s">
        <v>16</v>
      </c>
      <c r="C2054" t="s">
        <v>9</v>
      </c>
      <c r="D2054" t="s">
        <v>3678</v>
      </c>
      <c r="E2054" t="b">
        <v>1</v>
      </c>
      <c r="F2054" s="24">
        <f>VLOOKUP(Table14[[#This Row],[menu_id]],Table2[#All],2,0)</f>
        <v>43567</v>
      </c>
      <c r="G2054" t="str">
        <f>VLOOKUP(Table14[[#This Row],[menu_id]],Table2[#All],3,0)</f>
        <v>3e16e1213da0</v>
      </c>
      <c r="H2054" t="str">
        <f>VLOOKUP(Table14[[#This Row],[menu_id]],Table2[#All],4,0)</f>
        <v>a9974f64e053</v>
      </c>
      <c r="I2054">
        <f>VLOOKUP(Table14[[#This Row],[menu_id]],Table2[#All],5,0)</f>
        <v>4.95</v>
      </c>
      <c r="J2054">
        <f>VLOOKUP(Table14[[#This Row],[menu_id]],Table2[#All],6,0)</f>
        <v>10.1</v>
      </c>
      <c r="K2054" t="str">
        <f>VLOOKUP(Table14[[#This Row],[menu_id]],Table2[#All],7,0)</f>
        <v>lunch</v>
      </c>
      <c r="L2054" t="str">
        <f>VLOOKUP(Table14[[#This Row],[menu_id]],Table2[#All],8,0)</f>
        <v>Seattle</v>
      </c>
    </row>
    <row r="2055" spans="1:12" x14ac:dyDescent="0.35">
      <c r="A2055" t="s">
        <v>4023</v>
      </c>
      <c r="B2055" t="s">
        <v>147</v>
      </c>
      <c r="C2055" t="s">
        <v>9</v>
      </c>
      <c r="D2055" t="s">
        <v>4024</v>
      </c>
      <c r="E2055" t="b">
        <v>1</v>
      </c>
      <c r="F2055" s="24">
        <f>VLOOKUP(Table14[[#This Row],[menu_id]],Table2[#All],2,0)</f>
        <v>43567</v>
      </c>
      <c r="G2055" t="str">
        <f>VLOOKUP(Table14[[#This Row],[menu_id]],Table2[#All],3,0)</f>
        <v>fc0e92657d16</v>
      </c>
      <c r="H2055" t="str">
        <f>VLOOKUP(Table14[[#This Row],[menu_id]],Table2[#All],4,0)</f>
        <v>d7730782fbfb</v>
      </c>
      <c r="I2055">
        <f>VLOOKUP(Table14[[#This Row],[menu_id]],Table2[#All],5,0)</f>
        <v>5.75</v>
      </c>
      <c r="J2055">
        <f>VLOOKUP(Table14[[#This Row],[menu_id]],Table2[#All],6,0)</f>
        <v>10.1</v>
      </c>
      <c r="K2055" t="str">
        <f>VLOOKUP(Table14[[#This Row],[menu_id]],Table2[#All],7,0)</f>
        <v>lunch</v>
      </c>
      <c r="L2055" t="str">
        <f>VLOOKUP(Table14[[#This Row],[menu_id]],Table2[#All],8,0)</f>
        <v>Seattle</v>
      </c>
    </row>
    <row r="2056" spans="1:12" x14ac:dyDescent="0.35">
      <c r="A2056" t="s">
        <v>4025</v>
      </c>
      <c r="B2056" t="s">
        <v>165</v>
      </c>
      <c r="C2056" t="s">
        <v>9</v>
      </c>
      <c r="D2056" t="s">
        <v>4026</v>
      </c>
      <c r="E2056" t="b">
        <v>1</v>
      </c>
      <c r="F2056" s="24">
        <f>VLOOKUP(Table14[[#This Row],[menu_id]],Table2[#All],2,0)</f>
        <v>43560</v>
      </c>
      <c r="G2056" t="str">
        <f>VLOOKUP(Table14[[#This Row],[menu_id]],Table2[#All],3,0)</f>
        <v>fbeaeb353aa6</v>
      </c>
      <c r="H2056" t="str">
        <f>VLOOKUP(Table14[[#This Row],[menu_id]],Table2[#All],4,0)</f>
        <v>bedb51313ab5</v>
      </c>
      <c r="I2056">
        <f>VLOOKUP(Table14[[#This Row],[menu_id]],Table2[#All],5,0)</f>
        <v>5</v>
      </c>
      <c r="J2056">
        <f>VLOOKUP(Table14[[#This Row],[menu_id]],Table2[#All],6,0)</f>
        <v>11.5</v>
      </c>
      <c r="K2056" t="str">
        <f>VLOOKUP(Table14[[#This Row],[menu_id]],Table2[#All],7,0)</f>
        <v>lunch</v>
      </c>
      <c r="L2056" t="str">
        <f>VLOOKUP(Table14[[#This Row],[menu_id]],Table2[#All],8,0)</f>
        <v>Chicago</v>
      </c>
    </row>
    <row r="2057" spans="1:12" x14ac:dyDescent="0.35">
      <c r="A2057" t="s">
        <v>4027</v>
      </c>
      <c r="B2057" t="s">
        <v>108</v>
      </c>
      <c r="C2057" t="s">
        <v>9</v>
      </c>
      <c r="D2057" t="s">
        <v>1629</v>
      </c>
      <c r="E2057" t="b">
        <v>1</v>
      </c>
      <c r="F2057" s="24">
        <f>VLOOKUP(Table14[[#This Row],[menu_id]],Table2[#All],2,0)</f>
        <v>43565</v>
      </c>
      <c r="G2057" t="str">
        <f>VLOOKUP(Table14[[#This Row],[menu_id]],Table2[#All],3,0)</f>
        <v>c14aa4830177</v>
      </c>
      <c r="H2057" t="str">
        <f>VLOOKUP(Table14[[#This Row],[menu_id]],Table2[#All],4,0)</f>
        <v>7b2a7251b54c</v>
      </c>
      <c r="I2057">
        <f>VLOOKUP(Table14[[#This Row],[menu_id]],Table2[#All],5,0)</f>
        <v>5.95</v>
      </c>
      <c r="J2057">
        <f>VLOOKUP(Table14[[#This Row],[menu_id]],Table2[#All],6,0)</f>
        <v>10.1</v>
      </c>
      <c r="K2057" t="str">
        <f>VLOOKUP(Table14[[#This Row],[menu_id]],Table2[#All],7,0)</f>
        <v>lunch</v>
      </c>
      <c r="L2057" t="str">
        <f>VLOOKUP(Table14[[#This Row],[menu_id]],Table2[#All],8,0)</f>
        <v>Seattle</v>
      </c>
    </row>
    <row r="2058" spans="1:12" x14ac:dyDescent="0.35">
      <c r="A2058" t="s">
        <v>4028</v>
      </c>
      <c r="B2058" t="s">
        <v>351</v>
      </c>
      <c r="C2058" t="s">
        <v>9</v>
      </c>
      <c r="D2058" t="s">
        <v>4029</v>
      </c>
      <c r="E2058" t="b">
        <v>1</v>
      </c>
      <c r="F2058" s="24">
        <f>VLOOKUP(Table14[[#This Row],[menu_id]],Table2[#All],2,0)</f>
        <v>43558</v>
      </c>
      <c r="G2058" t="str">
        <f>VLOOKUP(Table14[[#This Row],[menu_id]],Table2[#All],3,0)</f>
        <v>68077af5e4f1</v>
      </c>
      <c r="H2058" t="str">
        <f>VLOOKUP(Table14[[#This Row],[menu_id]],Table2[#All],4,0)</f>
        <v>33da060b427a</v>
      </c>
      <c r="I2058">
        <f>VLOOKUP(Table14[[#This Row],[menu_id]],Table2[#All],5,0)</f>
        <v>5.75</v>
      </c>
      <c r="J2058">
        <f>VLOOKUP(Table14[[#This Row],[menu_id]],Table2[#All],6,0)</f>
        <v>10.1</v>
      </c>
      <c r="K2058" t="str">
        <f>VLOOKUP(Table14[[#This Row],[menu_id]],Table2[#All],7,0)</f>
        <v>lunch</v>
      </c>
      <c r="L2058" t="str">
        <f>VLOOKUP(Table14[[#This Row],[menu_id]],Table2[#All],8,0)</f>
        <v>Seattle</v>
      </c>
    </row>
    <row r="2059" spans="1:12" x14ac:dyDescent="0.35">
      <c r="A2059" t="s">
        <v>4030</v>
      </c>
      <c r="B2059" t="s">
        <v>250</v>
      </c>
      <c r="C2059" t="s">
        <v>9</v>
      </c>
      <c r="D2059" t="s">
        <v>990</v>
      </c>
      <c r="E2059" t="b">
        <v>1</v>
      </c>
      <c r="F2059" s="24">
        <f>VLOOKUP(Table14[[#This Row],[menu_id]],Table2[#All],2,0)</f>
        <v>43556</v>
      </c>
      <c r="G2059" t="str">
        <f>VLOOKUP(Table14[[#This Row],[menu_id]],Table2[#All],3,0)</f>
        <v>e6da5a382bb7</v>
      </c>
      <c r="H2059" t="str">
        <f>VLOOKUP(Table14[[#This Row],[menu_id]],Table2[#All],4,0)</f>
        <v>ffcff44b013c</v>
      </c>
      <c r="I2059">
        <f>VLOOKUP(Table14[[#This Row],[menu_id]],Table2[#All],5,0)</f>
        <v>5.25</v>
      </c>
      <c r="J2059">
        <f>VLOOKUP(Table14[[#This Row],[menu_id]],Table2[#All],6,0)</f>
        <v>10.1</v>
      </c>
      <c r="K2059" t="str">
        <f>VLOOKUP(Table14[[#This Row],[menu_id]],Table2[#All],7,0)</f>
        <v>lunch</v>
      </c>
      <c r="L2059" t="str">
        <f>VLOOKUP(Table14[[#This Row],[menu_id]],Table2[#All],8,0)</f>
        <v>Seattle</v>
      </c>
    </row>
    <row r="2060" spans="1:12" x14ac:dyDescent="0.35">
      <c r="A2060" t="s">
        <v>4031</v>
      </c>
      <c r="B2060" t="s">
        <v>68</v>
      </c>
      <c r="C2060" t="s">
        <v>9</v>
      </c>
      <c r="D2060" t="s">
        <v>728</v>
      </c>
      <c r="E2060" t="b">
        <v>1</v>
      </c>
      <c r="F2060" s="24">
        <f>VLOOKUP(Table14[[#This Row],[menu_id]],Table2[#All],2,0)</f>
        <v>43560</v>
      </c>
      <c r="G2060" t="str">
        <f>VLOOKUP(Table14[[#This Row],[menu_id]],Table2[#All],3,0)</f>
        <v>f89ec17a8f5f</v>
      </c>
      <c r="H2060" t="str">
        <f>VLOOKUP(Table14[[#This Row],[menu_id]],Table2[#All],4,0)</f>
        <v>a06b1ea8c279</v>
      </c>
      <c r="I2060">
        <f>VLOOKUP(Table14[[#This Row],[menu_id]],Table2[#All],5,0)</f>
        <v>6.8</v>
      </c>
      <c r="J2060">
        <f>VLOOKUP(Table14[[#This Row],[menu_id]],Table2[#All],6,0)</f>
        <v>10.1</v>
      </c>
      <c r="K2060" t="str">
        <f>VLOOKUP(Table14[[#This Row],[menu_id]],Table2[#All],7,0)</f>
        <v>lunch</v>
      </c>
      <c r="L2060" t="str">
        <f>VLOOKUP(Table14[[#This Row],[menu_id]],Table2[#All],8,0)</f>
        <v>Seattle</v>
      </c>
    </row>
    <row r="2061" spans="1:12" x14ac:dyDescent="0.35">
      <c r="A2061" t="s">
        <v>4032</v>
      </c>
      <c r="B2061" t="s">
        <v>289</v>
      </c>
      <c r="C2061" t="s">
        <v>9</v>
      </c>
      <c r="D2061" t="s">
        <v>1094</v>
      </c>
      <c r="E2061" t="b">
        <v>1</v>
      </c>
      <c r="F2061" s="24">
        <f>VLOOKUP(Table14[[#This Row],[menu_id]],Table2[#All],2,0)</f>
        <v>43564</v>
      </c>
      <c r="G2061" t="str">
        <f>VLOOKUP(Table14[[#This Row],[menu_id]],Table2[#All],3,0)</f>
        <v>69ed976fd1ca</v>
      </c>
      <c r="H2061" t="str">
        <f>VLOOKUP(Table14[[#This Row],[menu_id]],Table2[#All],4,0)</f>
        <v>9b76fd08aabf</v>
      </c>
      <c r="I2061">
        <f>VLOOKUP(Table14[[#This Row],[menu_id]],Table2[#All],5,0)</f>
        <v>6.64</v>
      </c>
      <c r="J2061">
        <f>VLOOKUP(Table14[[#This Row],[menu_id]],Table2[#All],6,0)</f>
        <v>11.5</v>
      </c>
      <c r="K2061" t="str">
        <f>VLOOKUP(Table14[[#This Row],[menu_id]],Table2[#All],7,0)</f>
        <v>lunch</v>
      </c>
      <c r="L2061" t="str">
        <f>VLOOKUP(Table14[[#This Row],[menu_id]],Table2[#All],8,0)</f>
        <v>Chicago</v>
      </c>
    </row>
    <row r="2062" spans="1:12" x14ac:dyDescent="0.35">
      <c r="A2062" t="s">
        <v>4033</v>
      </c>
      <c r="B2062" t="s">
        <v>250</v>
      </c>
      <c r="C2062" t="s">
        <v>9</v>
      </c>
      <c r="D2062" t="s">
        <v>607</v>
      </c>
      <c r="E2062" t="b">
        <v>1</v>
      </c>
      <c r="F2062" s="24">
        <f>VLOOKUP(Table14[[#This Row],[menu_id]],Table2[#All],2,0)</f>
        <v>43556</v>
      </c>
      <c r="G2062" t="str">
        <f>VLOOKUP(Table14[[#This Row],[menu_id]],Table2[#All],3,0)</f>
        <v>e6da5a382bb7</v>
      </c>
      <c r="H2062" t="str">
        <f>VLOOKUP(Table14[[#This Row],[menu_id]],Table2[#All],4,0)</f>
        <v>ffcff44b013c</v>
      </c>
      <c r="I2062">
        <f>VLOOKUP(Table14[[#This Row],[menu_id]],Table2[#All],5,0)</f>
        <v>5.25</v>
      </c>
      <c r="J2062">
        <f>VLOOKUP(Table14[[#This Row],[menu_id]],Table2[#All],6,0)</f>
        <v>10.1</v>
      </c>
      <c r="K2062" t="str">
        <f>VLOOKUP(Table14[[#This Row],[menu_id]],Table2[#All],7,0)</f>
        <v>lunch</v>
      </c>
      <c r="L2062" t="str">
        <f>VLOOKUP(Table14[[#This Row],[menu_id]],Table2[#All],8,0)</f>
        <v>Seattle</v>
      </c>
    </row>
    <row r="2063" spans="1:12" x14ac:dyDescent="0.35">
      <c r="A2063" t="s">
        <v>4034</v>
      </c>
      <c r="B2063" t="s">
        <v>552</v>
      </c>
      <c r="C2063" t="s">
        <v>9</v>
      </c>
      <c r="D2063" t="s">
        <v>3356</v>
      </c>
      <c r="E2063" t="b">
        <v>1</v>
      </c>
      <c r="F2063" s="24">
        <f>VLOOKUP(Table14[[#This Row],[menu_id]],Table2[#All],2,0)</f>
        <v>43560</v>
      </c>
      <c r="G2063" t="str">
        <f>VLOOKUP(Table14[[#This Row],[menu_id]],Table2[#All],3,0)</f>
        <v>a65e92d53f62</v>
      </c>
      <c r="H2063" t="str">
        <f>VLOOKUP(Table14[[#This Row],[menu_id]],Table2[#All],4,0)</f>
        <v>1134b2882b2e</v>
      </c>
      <c r="I2063">
        <f>VLOOKUP(Table14[[#This Row],[menu_id]],Table2[#All],5,0)</f>
        <v>5.25</v>
      </c>
      <c r="J2063">
        <f>VLOOKUP(Table14[[#This Row],[menu_id]],Table2[#All],6,0)</f>
        <v>10.1</v>
      </c>
      <c r="K2063" t="str">
        <f>VLOOKUP(Table14[[#This Row],[menu_id]],Table2[#All],7,0)</f>
        <v>lunch</v>
      </c>
      <c r="L2063" t="str">
        <f>VLOOKUP(Table14[[#This Row],[menu_id]],Table2[#All],8,0)</f>
        <v>Seattle</v>
      </c>
    </row>
    <row r="2064" spans="1:12" x14ac:dyDescent="0.35">
      <c r="A2064" t="s">
        <v>4035</v>
      </c>
      <c r="B2064" t="s">
        <v>43</v>
      </c>
      <c r="C2064" t="s">
        <v>9</v>
      </c>
      <c r="D2064" t="s">
        <v>4036</v>
      </c>
      <c r="E2064" t="b">
        <v>1</v>
      </c>
      <c r="F2064" s="24">
        <f>VLOOKUP(Table14[[#This Row],[menu_id]],Table2[#All],2,0)</f>
        <v>43556</v>
      </c>
      <c r="G2064" t="str">
        <f>VLOOKUP(Table14[[#This Row],[menu_id]],Table2[#All],3,0)</f>
        <v>e768f704c6ae</v>
      </c>
      <c r="H2064" t="str">
        <f>VLOOKUP(Table14[[#This Row],[menu_id]],Table2[#All],4,0)</f>
        <v>340fb85a346c</v>
      </c>
      <c r="I2064">
        <f>VLOOKUP(Table14[[#This Row],[menu_id]],Table2[#All],5,0)</f>
        <v>5.8</v>
      </c>
      <c r="J2064">
        <f>VLOOKUP(Table14[[#This Row],[menu_id]],Table2[#All],6,0)</f>
        <v>10.1</v>
      </c>
      <c r="K2064" t="str">
        <f>VLOOKUP(Table14[[#This Row],[menu_id]],Table2[#All],7,0)</f>
        <v>lunch</v>
      </c>
      <c r="L2064" t="str">
        <f>VLOOKUP(Table14[[#This Row],[menu_id]],Table2[#All],8,0)</f>
        <v>Seattle</v>
      </c>
    </row>
    <row r="2065" spans="1:12" x14ac:dyDescent="0.35">
      <c r="A2065" t="s">
        <v>4037</v>
      </c>
      <c r="B2065" t="s">
        <v>155</v>
      </c>
      <c r="C2065" t="s">
        <v>9</v>
      </c>
      <c r="D2065" t="s">
        <v>1780</v>
      </c>
      <c r="E2065" t="b">
        <v>1</v>
      </c>
      <c r="F2065" s="24">
        <f>VLOOKUP(Table14[[#This Row],[menu_id]],Table2[#All],2,0)</f>
        <v>43566</v>
      </c>
      <c r="G2065" t="str">
        <f>VLOOKUP(Table14[[#This Row],[menu_id]],Table2[#All],3,0)</f>
        <v>df94eb67fff2</v>
      </c>
      <c r="H2065" t="str">
        <f>VLOOKUP(Table14[[#This Row],[menu_id]],Table2[#All],4,0)</f>
        <v>64216152ce0a</v>
      </c>
      <c r="I2065">
        <f>VLOOKUP(Table14[[#This Row],[menu_id]],Table2[#All],5,0)</f>
        <v>6</v>
      </c>
      <c r="J2065">
        <f>VLOOKUP(Table14[[#This Row],[menu_id]],Table2[#All],6,0)</f>
        <v>11.5</v>
      </c>
      <c r="K2065" t="str">
        <f>VLOOKUP(Table14[[#This Row],[menu_id]],Table2[#All],7,0)</f>
        <v>lunch</v>
      </c>
      <c r="L2065" t="str">
        <f>VLOOKUP(Table14[[#This Row],[menu_id]],Table2[#All],8,0)</f>
        <v>Chicago</v>
      </c>
    </row>
    <row r="2066" spans="1:12" x14ac:dyDescent="0.35">
      <c r="A2066" t="s">
        <v>4038</v>
      </c>
      <c r="B2066" t="s">
        <v>785</v>
      </c>
      <c r="C2066" t="s">
        <v>9</v>
      </c>
      <c r="D2066" t="s">
        <v>1098</v>
      </c>
      <c r="E2066" t="b">
        <v>1</v>
      </c>
      <c r="F2066" s="24">
        <f>VLOOKUP(Table14[[#This Row],[menu_id]],Table2[#All],2,0)</f>
        <v>43563</v>
      </c>
      <c r="G2066" t="str">
        <f>VLOOKUP(Table14[[#This Row],[menu_id]],Table2[#All],3,0)</f>
        <v>7886a5687d38</v>
      </c>
      <c r="H2066" t="str">
        <f>VLOOKUP(Table14[[#This Row],[menu_id]],Table2[#All],4,0)</f>
        <v>a6a0b4defcd6</v>
      </c>
      <c r="I2066">
        <f>VLOOKUP(Table14[[#This Row],[menu_id]],Table2[#All],5,0)</f>
        <v>5.9</v>
      </c>
      <c r="J2066">
        <f>VLOOKUP(Table14[[#This Row],[menu_id]],Table2[#All],6,0)</f>
        <v>10.1</v>
      </c>
      <c r="K2066" t="str">
        <f>VLOOKUP(Table14[[#This Row],[menu_id]],Table2[#All],7,0)</f>
        <v>lunch</v>
      </c>
      <c r="L2066" t="str">
        <f>VLOOKUP(Table14[[#This Row],[menu_id]],Table2[#All],8,0)</f>
        <v>Seattle</v>
      </c>
    </row>
    <row r="2067" spans="1:12" x14ac:dyDescent="0.35">
      <c r="A2067" t="s">
        <v>4039</v>
      </c>
      <c r="B2067" t="s">
        <v>268</v>
      </c>
      <c r="C2067" t="s">
        <v>9</v>
      </c>
      <c r="D2067" t="s">
        <v>2956</v>
      </c>
      <c r="E2067" t="b">
        <v>1</v>
      </c>
      <c r="F2067" s="24">
        <f>VLOOKUP(Table14[[#This Row],[menu_id]],Table2[#All],2,0)</f>
        <v>43565</v>
      </c>
      <c r="G2067" t="str">
        <f>VLOOKUP(Table14[[#This Row],[menu_id]],Table2[#All],3,0)</f>
        <v>91ab55042ff7</v>
      </c>
      <c r="H2067" t="str">
        <f>VLOOKUP(Table14[[#This Row],[menu_id]],Table2[#All],4,0)</f>
        <v>07ede05a2f51</v>
      </c>
      <c r="I2067">
        <f>VLOOKUP(Table14[[#This Row],[menu_id]],Table2[#All],5,0)</f>
        <v>5</v>
      </c>
      <c r="J2067">
        <f>VLOOKUP(Table14[[#This Row],[menu_id]],Table2[#All],6,0)</f>
        <v>10.1</v>
      </c>
      <c r="K2067" t="str">
        <f>VLOOKUP(Table14[[#This Row],[menu_id]],Table2[#All],7,0)</f>
        <v>lunch</v>
      </c>
      <c r="L2067" t="str">
        <f>VLOOKUP(Table14[[#This Row],[menu_id]],Table2[#All],8,0)</f>
        <v>Seattle</v>
      </c>
    </row>
    <row r="2068" spans="1:12" x14ac:dyDescent="0.35">
      <c r="A2068" t="s">
        <v>4040</v>
      </c>
      <c r="B2068" t="s">
        <v>172</v>
      </c>
      <c r="C2068" t="s">
        <v>9</v>
      </c>
      <c r="D2068" t="s">
        <v>857</v>
      </c>
      <c r="E2068" t="b">
        <v>1</v>
      </c>
      <c r="F2068" s="24">
        <f>VLOOKUP(Table14[[#This Row],[menu_id]],Table2[#All],2,0)</f>
        <v>43567</v>
      </c>
      <c r="G2068" t="str">
        <f>VLOOKUP(Table14[[#This Row],[menu_id]],Table2[#All],3,0)</f>
        <v>52926af48831</v>
      </c>
      <c r="H2068" t="str">
        <f>VLOOKUP(Table14[[#This Row],[menu_id]],Table2[#All],4,0)</f>
        <v>64216152ce0a</v>
      </c>
      <c r="I2068">
        <f>VLOOKUP(Table14[[#This Row],[menu_id]],Table2[#All],5,0)</f>
        <v>6</v>
      </c>
      <c r="J2068">
        <f>VLOOKUP(Table14[[#This Row],[menu_id]],Table2[#All],6,0)</f>
        <v>11.5</v>
      </c>
      <c r="K2068" t="str">
        <f>VLOOKUP(Table14[[#This Row],[menu_id]],Table2[#All],7,0)</f>
        <v>lunch</v>
      </c>
      <c r="L2068" t="str">
        <f>VLOOKUP(Table14[[#This Row],[menu_id]],Table2[#All],8,0)</f>
        <v>Chicago</v>
      </c>
    </row>
    <row r="2069" spans="1:12" x14ac:dyDescent="0.35">
      <c r="A2069" t="s">
        <v>4041</v>
      </c>
      <c r="B2069" t="s">
        <v>351</v>
      </c>
      <c r="C2069" t="s">
        <v>9</v>
      </c>
      <c r="D2069" t="s">
        <v>4042</v>
      </c>
      <c r="E2069" t="b">
        <v>1</v>
      </c>
      <c r="F2069" s="24">
        <f>VLOOKUP(Table14[[#This Row],[menu_id]],Table2[#All],2,0)</f>
        <v>43558</v>
      </c>
      <c r="G2069" t="str">
        <f>VLOOKUP(Table14[[#This Row],[menu_id]],Table2[#All],3,0)</f>
        <v>68077af5e4f1</v>
      </c>
      <c r="H2069" t="str">
        <f>VLOOKUP(Table14[[#This Row],[menu_id]],Table2[#All],4,0)</f>
        <v>33da060b427a</v>
      </c>
      <c r="I2069">
        <f>VLOOKUP(Table14[[#This Row],[menu_id]],Table2[#All],5,0)</f>
        <v>5.75</v>
      </c>
      <c r="J2069">
        <f>VLOOKUP(Table14[[#This Row],[menu_id]],Table2[#All],6,0)</f>
        <v>10.1</v>
      </c>
      <c r="K2069" t="str">
        <f>VLOOKUP(Table14[[#This Row],[menu_id]],Table2[#All],7,0)</f>
        <v>lunch</v>
      </c>
      <c r="L2069" t="str">
        <f>VLOOKUP(Table14[[#This Row],[menu_id]],Table2[#All],8,0)</f>
        <v>Seattle</v>
      </c>
    </row>
    <row r="2070" spans="1:12" x14ac:dyDescent="0.35">
      <c r="A2070" t="s">
        <v>4043</v>
      </c>
      <c r="B2070" t="s">
        <v>437</v>
      </c>
      <c r="C2070" t="s">
        <v>9</v>
      </c>
      <c r="D2070" t="s">
        <v>4044</v>
      </c>
      <c r="E2070" t="b">
        <v>1</v>
      </c>
      <c r="F2070" s="24">
        <f>VLOOKUP(Table14[[#This Row],[menu_id]],Table2[#All],2,0)</f>
        <v>43565</v>
      </c>
      <c r="G2070" t="str">
        <f>VLOOKUP(Table14[[#This Row],[menu_id]],Table2[#All],3,0)</f>
        <v>56e430d2a490</v>
      </c>
      <c r="H2070" t="str">
        <f>VLOOKUP(Table14[[#This Row],[menu_id]],Table2[#All],4,0)</f>
        <v>4c9c18f960f7</v>
      </c>
      <c r="I2070">
        <f>VLOOKUP(Table14[[#This Row],[menu_id]],Table2[#All],5,0)</f>
        <v>6.75</v>
      </c>
      <c r="J2070">
        <f>VLOOKUP(Table14[[#This Row],[menu_id]],Table2[#All],6,0)</f>
        <v>10.1</v>
      </c>
      <c r="K2070" t="str">
        <f>VLOOKUP(Table14[[#This Row],[menu_id]],Table2[#All],7,0)</f>
        <v>lunch</v>
      </c>
      <c r="L2070" t="str">
        <f>VLOOKUP(Table14[[#This Row],[menu_id]],Table2[#All],8,0)</f>
        <v>Seattle</v>
      </c>
    </row>
    <row r="2071" spans="1:12" x14ac:dyDescent="0.35">
      <c r="A2071" t="s">
        <v>4045</v>
      </c>
      <c r="B2071" t="s">
        <v>118</v>
      </c>
      <c r="C2071" t="s">
        <v>9</v>
      </c>
      <c r="D2071" t="s">
        <v>92</v>
      </c>
      <c r="E2071" t="b">
        <v>1</v>
      </c>
      <c r="F2071" s="24">
        <f>VLOOKUP(Table14[[#This Row],[menu_id]],Table2[#All],2,0)</f>
        <v>43556</v>
      </c>
      <c r="G2071" t="str">
        <f>VLOOKUP(Table14[[#This Row],[menu_id]],Table2[#All],3,0)</f>
        <v>8a1c11ffbef6</v>
      </c>
      <c r="H2071" t="str">
        <f>VLOOKUP(Table14[[#This Row],[menu_id]],Table2[#All],4,0)</f>
        <v>063beecf1419</v>
      </c>
      <c r="I2071">
        <f>VLOOKUP(Table14[[#This Row],[menu_id]],Table2[#All],5,0)</f>
        <v>13.45</v>
      </c>
      <c r="J2071">
        <f>VLOOKUP(Table14[[#This Row],[menu_id]],Table2[#All],6,0)</f>
        <v>11.5</v>
      </c>
      <c r="K2071" t="str">
        <f>VLOOKUP(Table14[[#This Row],[menu_id]],Table2[#All],7,0)</f>
        <v>lunch</v>
      </c>
      <c r="L2071" t="str">
        <f>VLOOKUP(Table14[[#This Row],[menu_id]],Table2[#All],8,0)</f>
        <v>Chicago</v>
      </c>
    </row>
    <row r="2072" spans="1:12" x14ac:dyDescent="0.35">
      <c r="A2072" t="s">
        <v>4046</v>
      </c>
      <c r="B2072" t="s">
        <v>35</v>
      </c>
      <c r="C2072" t="s">
        <v>9</v>
      </c>
      <c r="D2072" t="s">
        <v>4047</v>
      </c>
      <c r="E2072" t="b">
        <v>1</v>
      </c>
      <c r="F2072" s="24">
        <f>VLOOKUP(Table14[[#This Row],[menu_id]],Table2[#All],2,0)</f>
        <v>43564</v>
      </c>
      <c r="G2072" t="str">
        <f>VLOOKUP(Table14[[#This Row],[menu_id]],Table2[#All],3,0)</f>
        <v>1c44a83add01</v>
      </c>
      <c r="H2072" t="str">
        <f>VLOOKUP(Table14[[#This Row],[menu_id]],Table2[#All],4,0)</f>
        <v>810dadc655e9</v>
      </c>
      <c r="I2072">
        <f>VLOOKUP(Table14[[#This Row],[menu_id]],Table2[#All],5,0)</f>
        <v>5</v>
      </c>
      <c r="J2072">
        <f>VLOOKUP(Table14[[#This Row],[menu_id]],Table2[#All],6,0)</f>
        <v>10.1</v>
      </c>
      <c r="K2072" t="str">
        <f>VLOOKUP(Table14[[#This Row],[menu_id]],Table2[#All],7,0)</f>
        <v>lunch</v>
      </c>
      <c r="L2072" t="str">
        <f>VLOOKUP(Table14[[#This Row],[menu_id]],Table2[#All],8,0)</f>
        <v>Seattle</v>
      </c>
    </row>
    <row r="2073" spans="1:12" x14ac:dyDescent="0.35">
      <c r="A2073" t="s">
        <v>4048</v>
      </c>
      <c r="B2073" t="s">
        <v>139</v>
      </c>
      <c r="C2073" t="s">
        <v>9</v>
      </c>
      <c r="D2073" t="s">
        <v>2323</v>
      </c>
      <c r="E2073" t="b">
        <v>1</v>
      </c>
      <c r="F2073" s="24">
        <f>VLOOKUP(Table14[[#This Row],[menu_id]],Table2[#All],2,0)</f>
        <v>43556</v>
      </c>
      <c r="G2073" t="str">
        <f>VLOOKUP(Table14[[#This Row],[menu_id]],Table2[#All],3,0)</f>
        <v>9adf6d17e5a9</v>
      </c>
      <c r="H2073" t="str">
        <f>VLOOKUP(Table14[[#This Row],[menu_id]],Table2[#All],4,0)</f>
        <v>ad304fb4f951</v>
      </c>
      <c r="I2073">
        <f>VLOOKUP(Table14[[#This Row],[menu_id]],Table2[#All],5,0)</f>
        <v>6.25</v>
      </c>
      <c r="J2073">
        <f>VLOOKUP(Table14[[#This Row],[menu_id]],Table2[#All],6,0)</f>
        <v>10.1</v>
      </c>
      <c r="K2073" t="str">
        <f>VLOOKUP(Table14[[#This Row],[menu_id]],Table2[#All],7,0)</f>
        <v>lunch</v>
      </c>
      <c r="L2073" t="str">
        <f>VLOOKUP(Table14[[#This Row],[menu_id]],Table2[#All],8,0)</f>
        <v>Seattle</v>
      </c>
    </row>
    <row r="2074" spans="1:12" x14ac:dyDescent="0.35">
      <c r="A2074" t="s">
        <v>4049</v>
      </c>
      <c r="B2074" t="s">
        <v>241</v>
      </c>
      <c r="C2074" t="s">
        <v>9</v>
      </c>
      <c r="D2074" t="s">
        <v>4050</v>
      </c>
      <c r="E2074" t="b">
        <v>1</v>
      </c>
      <c r="F2074" s="24">
        <f>VLOOKUP(Table14[[#This Row],[menu_id]],Table2[#All],2,0)</f>
        <v>43559</v>
      </c>
      <c r="G2074" t="str">
        <f>VLOOKUP(Table14[[#This Row],[menu_id]],Table2[#All],3,0)</f>
        <v>bd6c55a7113c</v>
      </c>
      <c r="H2074" t="str">
        <f>VLOOKUP(Table14[[#This Row],[menu_id]],Table2[#All],4,0)</f>
        <v>32524ba7065d</v>
      </c>
      <c r="I2074">
        <f>VLOOKUP(Table14[[#This Row],[menu_id]],Table2[#All],5,0)</f>
        <v>5.7</v>
      </c>
      <c r="J2074">
        <f>VLOOKUP(Table14[[#This Row],[menu_id]],Table2[#All],6,0)</f>
        <v>10.1</v>
      </c>
      <c r="K2074" t="str">
        <f>VLOOKUP(Table14[[#This Row],[menu_id]],Table2[#All],7,0)</f>
        <v>lunch</v>
      </c>
      <c r="L2074" t="str">
        <f>VLOOKUP(Table14[[#This Row],[menu_id]],Table2[#All],8,0)</f>
        <v>Seattle</v>
      </c>
    </row>
    <row r="2075" spans="1:12" x14ac:dyDescent="0.35">
      <c r="A2075" t="s">
        <v>4051</v>
      </c>
      <c r="B2075" t="s">
        <v>172</v>
      </c>
      <c r="C2075" t="s">
        <v>9</v>
      </c>
      <c r="D2075" t="s">
        <v>4052</v>
      </c>
      <c r="E2075" t="b">
        <v>1</v>
      </c>
      <c r="F2075" s="24">
        <f>VLOOKUP(Table14[[#This Row],[menu_id]],Table2[#All],2,0)</f>
        <v>43567</v>
      </c>
      <c r="G2075" t="str">
        <f>VLOOKUP(Table14[[#This Row],[menu_id]],Table2[#All],3,0)</f>
        <v>52926af48831</v>
      </c>
      <c r="H2075" t="str">
        <f>VLOOKUP(Table14[[#This Row],[menu_id]],Table2[#All],4,0)</f>
        <v>64216152ce0a</v>
      </c>
      <c r="I2075">
        <f>VLOOKUP(Table14[[#This Row],[menu_id]],Table2[#All],5,0)</f>
        <v>6</v>
      </c>
      <c r="J2075">
        <f>VLOOKUP(Table14[[#This Row],[menu_id]],Table2[#All],6,0)</f>
        <v>11.5</v>
      </c>
      <c r="K2075" t="str">
        <f>VLOOKUP(Table14[[#This Row],[menu_id]],Table2[#All],7,0)</f>
        <v>lunch</v>
      </c>
      <c r="L2075" t="str">
        <f>VLOOKUP(Table14[[#This Row],[menu_id]],Table2[#All],8,0)</f>
        <v>Chicago</v>
      </c>
    </row>
    <row r="2076" spans="1:12" x14ac:dyDescent="0.35">
      <c r="A2076" t="s">
        <v>4053</v>
      </c>
      <c r="B2076" t="s">
        <v>169</v>
      </c>
      <c r="C2076" t="s">
        <v>9</v>
      </c>
      <c r="D2076" t="s">
        <v>4054</v>
      </c>
      <c r="E2076" t="b">
        <v>1</v>
      </c>
      <c r="F2076" s="24">
        <f>VLOOKUP(Table14[[#This Row],[menu_id]],Table2[#All],2,0)</f>
        <v>43558</v>
      </c>
      <c r="G2076" t="str">
        <f>VLOOKUP(Table14[[#This Row],[menu_id]],Table2[#All],3,0)</f>
        <v>23a0e7fa78c4</v>
      </c>
      <c r="H2076" t="str">
        <f>VLOOKUP(Table14[[#This Row],[menu_id]],Table2[#All],4,0)</f>
        <v>d8487b4ed428</v>
      </c>
      <c r="I2076">
        <f>VLOOKUP(Table14[[#This Row],[menu_id]],Table2[#All],5,0)</f>
        <v>5.9</v>
      </c>
      <c r="J2076">
        <f>VLOOKUP(Table14[[#This Row],[menu_id]],Table2[#All],6,0)</f>
        <v>11.5</v>
      </c>
      <c r="K2076" t="str">
        <f>VLOOKUP(Table14[[#This Row],[menu_id]],Table2[#All],7,0)</f>
        <v>lunch</v>
      </c>
      <c r="L2076" t="str">
        <f>VLOOKUP(Table14[[#This Row],[menu_id]],Table2[#All],8,0)</f>
        <v>Chicago</v>
      </c>
    </row>
    <row r="2077" spans="1:12" x14ac:dyDescent="0.35">
      <c r="A2077" t="s">
        <v>4055</v>
      </c>
      <c r="B2077" t="s">
        <v>211</v>
      </c>
      <c r="C2077" t="s">
        <v>9</v>
      </c>
      <c r="D2077" t="s">
        <v>435</v>
      </c>
      <c r="E2077" t="b">
        <v>1</v>
      </c>
      <c r="F2077" s="24">
        <f>VLOOKUP(Table14[[#This Row],[menu_id]],Table2[#All],2,0)</f>
        <v>43564</v>
      </c>
      <c r="G2077" t="str">
        <f>VLOOKUP(Table14[[#This Row],[menu_id]],Table2[#All],3,0)</f>
        <v>8c02e5587b5b</v>
      </c>
      <c r="H2077" t="str">
        <f>VLOOKUP(Table14[[#This Row],[menu_id]],Table2[#All],4,0)</f>
        <v>034156a10a72</v>
      </c>
      <c r="I2077">
        <f>VLOOKUP(Table14[[#This Row],[menu_id]],Table2[#All],5,0)</f>
        <v>5.15</v>
      </c>
      <c r="J2077">
        <f>VLOOKUP(Table14[[#This Row],[menu_id]],Table2[#All],6,0)</f>
        <v>11.5</v>
      </c>
      <c r="K2077" t="str">
        <f>VLOOKUP(Table14[[#This Row],[menu_id]],Table2[#All],7,0)</f>
        <v>lunch</v>
      </c>
      <c r="L2077" t="str">
        <f>VLOOKUP(Table14[[#This Row],[menu_id]],Table2[#All],8,0)</f>
        <v>Chicago</v>
      </c>
    </row>
    <row r="2078" spans="1:12" x14ac:dyDescent="0.35">
      <c r="A2078" t="s">
        <v>4056</v>
      </c>
      <c r="B2078" t="s">
        <v>57</v>
      </c>
      <c r="C2078" t="s">
        <v>9</v>
      </c>
      <c r="D2078" t="s">
        <v>4057</v>
      </c>
      <c r="E2078" t="b">
        <v>1</v>
      </c>
      <c r="F2078" s="24">
        <f>VLOOKUP(Table14[[#This Row],[menu_id]],Table2[#All],2,0)</f>
        <v>43567</v>
      </c>
      <c r="G2078" t="str">
        <f>VLOOKUP(Table14[[#This Row],[menu_id]],Table2[#All],3,0)</f>
        <v>e40c412711c8</v>
      </c>
      <c r="H2078" t="str">
        <f>VLOOKUP(Table14[[#This Row],[menu_id]],Table2[#All],4,0)</f>
        <v>af725ef93704</v>
      </c>
      <c r="I2078">
        <f>VLOOKUP(Table14[[#This Row],[menu_id]],Table2[#All],5,0)</f>
        <v>5.5</v>
      </c>
      <c r="J2078">
        <f>VLOOKUP(Table14[[#This Row],[menu_id]],Table2[#All],6,0)</f>
        <v>10.1</v>
      </c>
      <c r="K2078" t="str">
        <f>VLOOKUP(Table14[[#This Row],[menu_id]],Table2[#All],7,0)</f>
        <v>lunch</v>
      </c>
      <c r="L2078" t="str">
        <f>VLOOKUP(Table14[[#This Row],[menu_id]],Table2[#All],8,0)</f>
        <v>Seattle</v>
      </c>
    </row>
    <row r="2079" spans="1:12" x14ac:dyDescent="0.35">
      <c r="A2079" t="s">
        <v>4058</v>
      </c>
      <c r="B2079" t="s">
        <v>401</v>
      </c>
      <c r="C2079" t="s">
        <v>9</v>
      </c>
      <c r="D2079" t="s">
        <v>2656</v>
      </c>
      <c r="E2079" t="b">
        <v>1</v>
      </c>
      <c r="F2079" s="24">
        <f>VLOOKUP(Table14[[#This Row],[menu_id]],Table2[#All],2,0)</f>
        <v>43560</v>
      </c>
      <c r="G2079" t="str">
        <f>VLOOKUP(Table14[[#This Row],[menu_id]],Table2[#All],3,0)</f>
        <v>25ca004fbc86</v>
      </c>
      <c r="H2079" t="str">
        <f>VLOOKUP(Table14[[#This Row],[menu_id]],Table2[#All],4,0)</f>
        <v>a7d17284ed4d</v>
      </c>
      <c r="I2079">
        <f>VLOOKUP(Table14[[#This Row],[menu_id]],Table2[#All],5,0)</f>
        <v>4.45</v>
      </c>
      <c r="J2079">
        <f>VLOOKUP(Table14[[#This Row],[menu_id]],Table2[#All],6,0)</f>
        <v>11.5</v>
      </c>
      <c r="K2079" t="str">
        <f>VLOOKUP(Table14[[#This Row],[menu_id]],Table2[#All],7,0)</f>
        <v>lunch</v>
      </c>
      <c r="L2079" t="str">
        <f>VLOOKUP(Table14[[#This Row],[menu_id]],Table2[#All],8,0)</f>
        <v>Chicago</v>
      </c>
    </row>
    <row r="2080" spans="1:12" x14ac:dyDescent="0.35">
      <c r="A2080" t="s">
        <v>4059</v>
      </c>
      <c r="B2080" t="s">
        <v>785</v>
      </c>
      <c r="C2080" t="s">
        <v>9</v>
      </c>
      <c r="D2080" t="s">
        <v>4060</v>
      </c>
      <c r="E2080" t="b">
        <v>1</v>
      </c>
      <c r="F2080" s="24">
        <f>VLOOKUP(Table14[[#This Row],[menu_id]],Table2[#All],2,0)</f>
        <v>43563</v>
      </c>
      <c r="G2080" t="str">
        <f>VLOOKUP(Table14[[#This Row],[menu_id]],Table2[#All],3,0)</f>
        <v>7886a5687d38</v>
      </c>
      <c r="H2080" t="str">
        <f>VLOOKUP(Table14[[#This Row],[menu_id]],Table2[#All],4,0)</f>
        <v>a6a0b4defcd6</v>
      </c>
      <c r="I2080">
        <f>VLOOKUP(Table14[[#This Row],[menu_id]],Table2[#All],5,0)</f>
        <v>5.9</v>
      </c>
      <c r="J2080">
        <f>VLOOKUP(Table14[[#This Row],[menu_id]],Table2[#All],6,0)</f>
        <v>10.1</v>
      </c>
      <c r="K2080" t="str">
        <f>VLOOKUP(Table14[[#This Row],[menu_id]],Table2[#All],7,0)</f>
        <v>lunch</v>
      </c>
      <c r="L2080" t="str">
        <f>VLOOKUP(Table14[[#This Row],[menu_id]],Table2[#All],8,0)</f>
        <v>Seattle</v>
      </c>
    </row>
    <row r="2081" spans="1:12" x14ac:dyDescent="0.35">
      <c r="A2081" t="s">
        <v>4061</v>
      </c>
      <c r="B2081" t="s">
        <v>483</v>
      </c>
      <c r="C2081" t="s">
        <v>9</v>
      </c>
      <c r="D2081" t="s">
        <v>4062</v>
      </c>
      <c r="E2081" t="b">
        <v>1</v>
      </c>
      <c r="F2081" s="24">
        <f>VLOOKUP(Table14[[#This Row],[menu_id]],Table2[#All],2,0)</f>
        <v>43560</v>
      </c>
      <c r="G2081" t="str">
        <f>VLOOKUP(Table14[[#This Row],[menu_id]],Table2[#All],3,0)</f>
        <v>e076e189d42a</v>
      </c>
      <c r="H2081" t="str">
        <f>VLOOKUP(Table14[[#This Row],[menu_id]],Table2[#All],4,0)</f>
        <v>afa55d0e0004</v>
      </c>
      <c r="I2081">
        <f>VLOOKUP(Table14[[#This Row],[menu_id]],Table2[#All],5,0)</f>
        <v>6.75</v>
      </c>
      <c r="J2081">
        <f>VLOOKUP(Table14[[#This Row],[menu_id]],Table2[#All],6,0)</f>
        <v>11.5</v>
      </c>
      <c r="K2081" t="str">
        <f>VLOOKUP(Table14[[#This Row],[menu_id]],Table2[#All],7,0)</f>
        <v>lunch</v>
      </c>
      <c r="L2081" t="str">
        <f>VLOOKUP(Table14[[#This Row],[menu_id]],Table2[#All],8,0)</f>
        <v>Chicago</v>
      </c>
    </row>
    <row r="2082" spans="1:12" x14ac:dyDescent="0.35">
      <c r="A2082" t="s">
        <v>4063</v>
      </c>
      <c r="B2082" t="s">
        <v>211</v>
      </c>
      <c r="C2082" t="s">
        <v>9</v>
      </c>
      <c r="D2082" t="s">
        <v>4064</v>
      </c>
      <c r="E2082" t="b">
        <v>1</v>
      </c>
      <c r="F2082" s="24">
        <f>VLOOKUP(Table14[[#This Row],[menu_id]],Table2[#All],2,0)</f>
        <v>43564</v>
      </c>
      <c r="G2082" t="str">
        <f>VLOOKUP(Table14[[#This Row],[menu_id]],Table2[#All],3,0)</f>
        <v>8c02e5587b5b</v>
      </c>
      <c r="H2082" t="str">
        <f>VLOOKUP(Table14[[#This Row],[menu_id]],Table2[#All],4,0)</f>
        <v>034156a10a72</v>
      </c>
      <c r="I2082">
        <f>VLOOKUP(Table14[[#This Row],[menu_id]],Table2[#All],5,0)</f>
        <v>5.15</v>
      </c>
      <c r="J2082">
        <f>VLOOKUP(Table14[[#This Row],[menu_id]],Table2[#All],6,0)</f>
        <v>11.5</v>
      </c>
      <c r="K2082" t="str">
        <f>VLOOKUP(Table14[[#This Row],[menu_id]],Table2[#All],7,0)</f>
        <v>lunch</v>
      </c>
      <c r="L2082" t="str">
        <f>VLOOKUP(Table14[[#This Row],[menu_id]],Table2[#All],8,0)</f>
        <v>Chicago</v>
      </c>
    </row>
    <row r="2083" spans="1:12" x14ac:dyDescent="0.35">
      <c r="A2083" t="s">
        <v>4065</v>
      </c>
      <c r="B2083" t="s">
        <v>418</v>
      </c>
      <c r="C2083" t="s">
        <v>9</v>
      </c>
      <c r="D2083" t="s">
        <v>200</v>
      </c>
      <c r="E2083" t="b">
        <v>0</v>
      </c>
      <c r="F2083" s="24">
        <f>VLOOKUP(Table14[[#This Row],[menu_id]],Table2[#All],2,0)</f>
        <v>43563</v>
      </c>
      <c r="G2083" t="str">
        <f>VLOOKUP(Table14[[#This Row],[menu_id]],Table2[#All],3,0)</f>
        <v>6b459442662c</v>
      </c>
      <c r="H2083" t="str">
        <f>VLOOKUP(Table14[[#This Row],[menu_id]],Table2[#All],4,0)</f>
        <v>a969c477134f</v>
      </c>
      <c r="I2083">
        <f>VLOOKUP(Table14[[#This Row],[menu_id]],Table2[#All],5,0)</f>
        <v>11</v>
      </c>
      <c r="J2083">
        <f>VLOOKUP(Table14[[#This Row],[menu_id]],Table2[#All],6,0)</f>
        <v>11.5</v>
      </c>
      <c r="K2083" t="str">
        <f>VLOOKUP(Table14[[#This Row],[menu_id]],Table2[#All],7,0)</f>
        <v>lunch</v>
      </c>
      <c r="L2083" t="str">
        <f>VLOOKUP(Table14[[#This Row],[menu_id]],Table2[#All],8,0)</f>
        <v>Chicago</v>
      </c>
    </row>
    <row r="2084" spans="1:12" x14ac:dyDescent="0.35">
      <c r="A2084" t="s">
        <v>4066</v>
      </c>
      <c r="B2084" t="s">
        <v>32</v>
      </c>
      <c r="C2084" t="s">
        <v>9</v>
      </c>
      <c r="D2084" t="s">
        <v>4067</v>
      </c>
      <c r="E2084" t="b">
        <v>1</v>
      </c>
      <c r="F2084" s="24">
        <f>VLOOKUP(Table14[[#This Row],[menu_id]],Table2[#All],2,0)</f>
        <v>43565</v>
      </c>
      <c r="G2084" t="str">
        <f>VLOOKUP(Table14[[#This Row],[menu_id]],Table2[#All],3,0)</f>
        <v>ba1d97f69656</v>
      </c>
      <c r="H2084" t="str">
        <f>VLOOKUP(Table14[[#This Row],[menu_id]],Table2[#All],4,0)</f>
        <v>a969c477134f</v>
      </c>
      <c r="I2084">
        <f>VLOOKUP(Table14[[#This Row],[menu_id]],Table2[#All],5,0)</f>
        <v>11</v>
      </c>
      <c r="J2084">
        <f>VLOOKUP(Table14[[#This Row],[menu_id]],Table2[#All],6,0)</f>
        <v>11.5</v>
      </c>
      <c r="K2084" t="str">
        <f>VLOOKUP(Table14[[#This Row],[menu_id]],Table2[#All],7,0)</f>
        <v>lunch</v>
      </c>
      <c r="L2084" t="str">
        <f>VLOOKUP(Table14[[#This Row],[menu_id]],Table2[#All],8,0)</f>
        <v>Chicago</v>
      </c>
    </row>
    <row r="2085" spans="1:12" x14ac:dyDescent="0.35">
      <c r="A2085" t="s">
        <v>4068</v>
      </c>
      <c r="B2085" t="s">
        <v>418</v>
      </c>
      <c r="C2085" t="s">
        <v>9</v>
      </c>
      <c r="D2085" t="s">
        <v>3933</v>
      </c>
      <c r="E2085" t="b">
        <v>1</v>
      </c>
      <c r="F2085" s="24">
        <f>VLOOKUP(Table14[[#This Row],[menu_id]],Table2[#All],2,0)</f>
        <v>43563</v>
      </c>
      <c r="G2085" t="str">
        <f>VLOOKUP(Table14[[#This Row],[menu_id]],Table2[#All],3,0)</f>
        <v>6b459442662c</v>
      </c>
      <c r="H2085" t="str">
        <f>VLOOKUP(Table14[[#This Row],[menu_id]],Table2[#All],4,0)</f>
        <v>a969c477134f</v>
      </c>
      <c r="I2085">
        <f>VLOOKUP(Table14[[#This Row],[menu_id]],Table2[#All],5,0)</f>
        <v>11</v>
      </c>
      <c r="J2085">
        <f>VLOOKUP(Table14[[#This Row],[menu_id]],Table2[#All],6,0)</f>
        <v>11.5</v>
      </c>
      <c r="K2085" t="str">
        <f>VLOOKUP(Table14[[#This Row],[menu_id]],Table2[#All],7,0)</f>
        <v>lunch</v>
      </c>
      <c r="L2085" t="str">
        <f>VLOOKUP(Table14[[#This Row],[menu_id]],Table2[#All],8,0)</f>
        <v>Chicago</v>
      </c>
    </row>
    <row r="2086" spans="1:12" x14ac:dyDescent="0.35">
      <c r="A2086" t="s">
        <v>4069</v>
      </c>
      <c r="B2086" t="s">
        <v>76</v>
      </c>
      <c r="C2086" t="s">
        <v>9</v>
      </c>
      <c r="D2086" t="s">
        <v>4070</v>
      </c>
      <c r="E2086" t="b">
        <v>1</v>
      </c>
      <c r="F2086" s="24">
        <f>VLOOKUP(Table14[[#This Row],[menu_id]],Table2[#All],2,0)</f>
        <v>43558</v>
      </c>
      <c r="G2086" t="str">
        <f>VLOOKUP(Table14[[#This Row],[menu_id]],Table2[#All],3,0)</f>
        <v>32432515b0ad</v>
      </c>
      <c r="H2086" t="str">
        <f>VLOOKUP(Table14[[#This Row],[menu_id]],Table2[#All],4,0)</f>
        <v>1fda2070304d</v>
      </c>
      <c r="I2086">
        <f>VLOOKUP(Table14[[#This Row],[menu_id]],Table2[#All],5,0)</f>
        <v>5.5</v>
      </c>
      <c r="J2086">
        <f>VLOOKUP(Table14[[#This Row],[menu_id]],Table2[#All],6,0)</f>
        <v>10.1</v>
      </c>
      <c r="K2086" t="str">
        <f>VLOOKUP(Table14[[#This Row],[menu_id]],Table2[#All],7,0)</f>
        <v>lunch</v>
      </c>
      <c r="L2086" t="str">
        <f>VLOOKUP(Table14[[#This Row],[menu_id]],Table2[#All],8,0)</f>
        <v>Seattle</v>
      </c>
    </row>
    <row r="2087" spans="1:12" x14ac:dyDescent="0.35">
      <c r="A2087" t="s">
        <v>4071</v>
      </c>
      <c r="B2087" t="s">
        <v>81</v>
      </c>
      <c r="C2087" t="s">
        <v>9</v>
      </c>
      <c r="D2087" t="s">
        <v>4072</v>
      </c>
      <c r="E2087" t="b">
        <v>1</v>
      </c>
      <c r="F2087" s="24">
        <f>VLOOKUP(Table14[[#This Row],[menu_id]],Table2[#All],2,0)</f>
        <v>43564</v>
      </c>
      <c r="G2087" t="str">
        <f>VLOOKUP(Table14[[#This Row],[menu_id]],Table2[#All],3,0)</f>
        <v>9adf6d17e5a9</v>
      </c>
      <c r="H2087" t="str">
        <f>VLOOKUP(Table14[[#This Row],[menu_id]],Table2[#All],4,0)</f>
        <v>ad304fb4f951</v>
      </c>
      <c r="I2087">
        <f>VLOOKUP(Table14[[#This Row],[menu_id]],Table2[#All],5,0)</f>
        <v>6.25</v>
      </c>
      <c r="J2087">
        <f>VLOOKUP(Table14[[#This Row],[menu_id]],Table2[#All],6,0)</f>
        <v>10.1</v>
      </c>
      <c r="K2087" t="str">
        <f>VLOOKUP(Table14[[#This Row],[menu_id]],Table2[#All],7,0)</f>
        <v>lunch</v>
      </c>
      <c r="L2087" t="str">
        <f>VLOOKUP(Table14[[#This Row],[menu_id]],Table2[#All],8,0)</f>
        <v>Seattle</v>
      </c>
    </row>
    <row r="2088" spans="1:12" x14ac:dyDescent="0.35">
      <c r="A2088" t="s">
        <v>4073</v>
      </c>
      <c r="B2088" t="s">
        <v>211</v>
      </c>
      <c r="C2088" t="s">
        <v>9</v>
      </c>
      <c r="D2088" t="s">
        <v>4074</v>
      </c>
      <c r="E2088" t="b">
        <v>1</v>
      </c>
      <c r="F2088" s="24">
        <f>VLOOKUP(Table14[[#This Row],[menu_id]],Table2[#All],2,0)</f>
        <v>43564</v>
      </c>
      <c r="G2088" t="str">
        <f>VLOOKUP(Table14[[#This Row],[menu_id]],Table2[#All],3,0)</f>
        <v>8c02e5587b5b</v>
      </c>
      <c r="H2088" t="str">
        <f>VLOOKUP(Table14[[#This Row],[menu_id]],Table2[#All],4,0)</f>
        <v>034156a10a72</v>
      </c>
      <c r="I2088">
        <f>VLOOKUP(Table14[[#This Row],[menu_id]],Table2[#All],5,0)</f>
        <v>5.15</v>
      </c>
      <c r="J2088">
        <f>VLOOKUP(Table14[[#This Row],[menu_id]],Table2[#All],6,0)</f>
        <v>11.5</v>
      </c>
      <c r="K2088" t="str">
        <f>VLOOKUP(Table14[[#This Row],[menu_id]],Table2[#All],7,0)</f>
        <v>lunch</v>
      </c>
      <c r="L2088" t="str">
        <f>VLOOKUP(Table14[[#This Row],[menu_id]],Table2[#All],8,0)</f>
        <v>Chicago</v>
      </c>
    </row>
    <row r="2089" spans="1:12" x14ac:dyDescent="0.35">
      <c r="A2089" t="s">
        <v>4075</v>
      </c>
      <c r="B2089" t="s">
        <v>94</v>
      </c>
      <c r="C2089" t="s">
        <v>9</v>
      </c>
      <c r="D2089" t="s">
        <v>4076</v>
      </c>
      <c r="E2089" t="b">
        <v>1</v>
      </c>
      <c r="F2089" s="24">
        <f>VLOOKUP(Table14[[#This Row],[menu_id]],Table2[#All],2,0)</f>
        <v>43567</v>
      </c>
      <c r="G2089" t="str">
        <f>VLOOKUP(Table14[[#This Row],[menu_id]],Table2[#All],3,0)</f>
        <v>4cd6c7a1703b</v>
      </c>
      <c r="H2089" t="str">
        <f>VLOOKUP(Table14[[#This Row],[menu_id]],Table2[#All],4,0)</f>
        <v>d223e2bce7cf</v>
      </c>
      <c r="I2089">
        <f>VLOOKUP(Table14[[#This Row],[menu_id]],Table2[#All],5,0)</f>
        <v>5</v>
      </c>
      <c r="J2089">
        <f>VLOOKUP(Table14[[#This Row],[menu_id]],Table2[#All],6,0)</f>
        <v>10.1</v>
      </c>
      <c r="K2089" t="str">
        <f>VLOOKUP(Table14[[#This Row],[menu_id]],Table2[#All],7,0)</f>
        <v>lunch</v>
      </c>
      <c r="L2089" t="str">
        <f>VLOOKUP(Table14[[#This Row],[menu_id]],Table2[#All],8,0)</f>
        <v>Seattle</v>
      </c>
    </row>
    <row r="2090" spans="1:12" x14ac:dyDescent="0.35">
      <c r="A2090" t="s">
        <v>4077</v>
      </c>
      <c r="B2090" t="s">
        <v>100</v>
      </c>
      <c r="C2090" t="s">
        <v>9</v>
      </c>
      <c r="D2090" t="s">
        <v>1741</v>
      </c>
      <c r="E2090" t="b">
        <v>1</v>
      </c>
      <c r="F2090" s="24">
        <f>VLOOKUP(Table14[[#This Row],[menu_id]],Table2[#All],2,0)</f>
        <v>43564</v>
      </c>
      <c r="G2090" t="str">
        <f>VLOOKUP(Table14[[#This Row],[menu_id]],Table2[#All],3,0)</f>
        <v>d0e4efc702e0</v>
      </c>
      <c r="H2090" t="str">
        <f>VLOOKUP(Table14[[#This Row],[menu_id]],Table2[#All],4,0)</f>
        <v>8cab6275ddb5</v>
      </c>
      <c r="I2090">
        <f>VLOOKUP(Table14[[#This Row],[menu_id]],Table2[#All],5,0)</f>
        <v>5.75</v>
      </c>
      <c r="J2090">
        <f>VLOOKUP(Table14[[#This Row],[menu_id]],Table2[#All],6,0)</f>
        <v>11.5</v>
      </c>
      <c r="K2090" t="str">
        <f>VLOOKUP(Table14[[#This Row],[menu_id]],Table2[#All],7,0)</f>
        <v>lunch</v>
      </c>
      <c r="L2090" t="str">
        <f>VLOOKUP(Table14[[#This Row],[menu_id]],Table2[#All],8,0)</f>
        <v>Chicago</v>
      </c>
    </row>
    <row r="2091" spans="1:12" x14ac:dyDescent="0.35">
      <c r="A2091" t="s">
        <v>4078</v>
      </c>
      <c r="B2091" t="s">
        <v>225</v>
      </c>
      <c r="C2091" t="s">
        <v>9</v>
      </c>
      <c r="D2091" t="s">
        <v>4079</v>
      </c>
      <c r="E2091" t="b">
        <v>1</v>
      </c>
      <c r="F2091" s="24">
        <f>VLOOKUP(Table14[[#This Row],[menu_id]],Table2[#All],2,0)</f>
        <v>43559</v>
      </c>
      <c r="G2091" t="str">
        <f>VLOOKUP(Table14[[#This Row],[menu_id]],Table2[#All],3,0)</f>
        <v>2e1282b7ffa0</v>
      </c>
      <c r="H2091" t="str">
        <f>VLOOKUP(Table14[[#This Row],[menu_id]],Table2[#All],4,0)</f>
        <v>e7202ab74a2f</v>
      </c>
      <c r="I2091">
        <f>VLOOKUP(Table14[[#This Row],[menu_id]],Table2[#All],5,0)</f>
        <v>5</v>
      </c>
      <c r="J2091">
        <f>VLOOKUP(Table14[[#This Row],[menu_id]],Table2[#All],6,0)</f>
        <v>10.1</v>
      </c>
      <c r="K2091" t="str">
        <f>VLOOKUP(Table14[[#This Row],[menu_id]],Table2[#All],7,0)</f>
        <v>lunch</v>
      </c>
      <c r="L2091" t="str">
        <f>VLOOKUP(Table14[[#This Row],[menu_id]],Table2[#All],8,0)</f>
        <v>Seattle</v>
      </c>
    </row>
    <row r="2092" spans="1:12" x14ac:dyDescent="0.35">
      <c r="A2092" t="s">
        <v>4080</v>
      </c>
      <c r="B2092" t="s">
        <v>289</v>
      </c>
      <c r="C2092" t="s">
        <v>9</v>
      </c>
      <c r="D2092" t="s">
        <v>4081</v>
      </c>
      <c r="E2092" t="b">
        <v>1</v>
      </c>
      <c r="F2092" s="24">
        <f>VLOOKUP(Table14[[#This Row],[menu_id]],Table2[#All],2,0)</f>
        <v>43564</v>
      </c>
      <c r="G2092" t="str">
        <f>VLOOKUP(Table14[[#This Row],[menu_id]],Table2[#All],3,0)</f>
        <v>69ed976fd1ca</v>
      </c>
      <c r="H2092" t="str">
        <f>VLOOKUP(Table14[[#This Row],[menu_id]],Table2[#All],4,0)</f>
        <v>9b76fd08aabf</v>
      </c>
      <c r="I2092">
        <f>VLOOKUP(Table14[[#This Row],[menu_id]],Table2[#All],5,0)</f>
        <v>6.64</v>
      </c>
      <c r="J2092">
        <f>VLOOKUP(Table14[[#This Row],[menu_id]],Table2[#All],6,0)</f>
        <v>11.5</v>
      </c>
      <c r="K2092" t="str">
        <f>VLOOKUP(Table14[[#This Row],[menu_id]],Table2[#All],7,0)</f>
        <v>lunch</v>
      </c>
      <c r="L2092" t="str">
        <f>VLOOKUP(Table14[[#This Row],[menu_id]],Table2[#All],8,0)</f>
        <v>Chicago</v>
      </c>
    </row>
    <row r="2093" spans="1:12" x14ac:dyDescent="0.35">
      <c r="A2093" t="s">
        <v>4082</v>
      </c>
      <c r="B2093" t="s">
        <v>23</v>
      </c>
      <c r="C2093" t="s">
        <v>9</v>
      </c>
      <c r="D2093" t="s">
        <v>4083</v>
      </c>
      <c r="E2093" t="b">
        <v>1</v>
      </c>
      <c r="F2093" s="24">
        <f>VLOOKUP(Table14[[#This Row],[menu_id]],Table2[#All],2,0)</f>
        <v>43558</v>
      </c>
      <c r="G2093" t="str">
        <f>VLOOKUP(Table14[[#This Row],[menu_id]],Table2[#All],3,0)</f>
        <v>eae2c55ae732</v>
      </c>
      <c r="H2093" t="str">
        <f>VLOOKUP(Table14[[#This Row],[menu_id]],Table2[#All],4,0)</f>
        <v>d79e3f439363</v>
      </c>
      <c r="I2093">
        <f>VLOOKUP(Table14[[#This Row],[menu_id]],Table2[#All],5,0)</f>
        <v>4.5</v>
      </c>
      <c r="J2093">
        <f>VLOOKUP(Table14[[#This Row],[menu_id]],Table2[#All],6,0)</f>
        <v>10.1</v>
      </c>
      <c r="K2093" t="str">
        <f>VLOOKUP(Table14[[#This Row],[menu_id]],Table2[#All],7,0)</f>
        <v>lunch</v>
      </c>
      <c r="L2093" t="str">
        <f>VLOOKUP(Table14[[#This Row],[menu_id]],Table2[#All],8,0)</f>
        <v>Seattle</v>
      </c>
    </row>
    <row r="2094" spans="1:12" x14ac:dyDescent="0.35">
      <c r="A2094" t="s">
        <v>4084</v>
      </c>
      <c r="B2094" t="s">
        <v>202</v>
      </c>
      <c r="C2094" t="s">
        <v>9</v>
      </c>
      <c r="D2094" t="s">
        <v>4085</v>
      </c>
      <c r="E2094" t="b">
        <v>1</v>
      </c>
      <c r="F2094" s="24">
        <f>VLOOKUP(Table14[[#This Row],[menu_id]],Table2[#All],2,0)</f>
        <v>43563</v>
      </c>
      <c r="G2094" t="str">
        <f>VLOOKUP(Table14[[#This Row],[menu_id]],Table2[#All],3,0)</f>
        <v>edfff5bf01fa</v>
      </c>
      <c r="H2094" t="str">
        <f>VLOOKUP(Table14[[#This Row],[menu_id]],Table2[#All],4,0)</f>
        <v>8537e1327cdb</v>
      </c>
      <c r="I2094">
        <f>VLOOKUP(Table14[[#This Row],[menu_id]],Table2[#All],5,0)</f>
        <v>4.95</v>
      </c>
      <c r="J2094">
        <f>VLOOKUP(Table14[[#This Row],[menu_id]],Table2[#All],6,0)</f>
        <v>10.1</v>
      </c>
      <c r="K2094" t="str">
        <f>VLOOKUP(Table14[[#This Row],[menu_id]],Table2[#All],7,0)</f>
        <v>lunch</v>
      </c>
      <c r="L2094" t="str">
        <f>VLOOKUP(Table14[[#This Row],[menu_id]],Table2[#All],8,0)</f>
        <v>Seattle</v>
      </c>
    </row>
    <row r="2095" spans="1:12" x14ac:dyDescent="0.35">
      <c r="A2095" t="s">
        <v>4086</v>
      </c>
      <c r="B2095" t="s">
        <v>72</v>
      </c>
      <c r="C2095" t="s">
        <v>9</v>
      </c>
      <c r="D2095" t="s">
        <v>4087</v>
      </c>
      <c r="E2095" t="b">
        <v>1</v>
      </c>
      <c r="F2095" s="24">
        <f>VLOOKUP(Table14[[#This Row],[menu_id]],Table2[#All],2,0)</f>
        <v>43564</v>
      </c>
      <c r="G2095" t="str">
        <f>VLOOKUP(Table14[[#This Row],[menu_id]],Table2[#All],3,0)</f>
        <v>ee2605cecdb2</v>
      </c>
      <c r="H2095" t="str">
        <f>VLOOKUP(Table14[[#This Row],[menu_id]],Table2[#All],4,0)</f>
        <v>76e224451ab7</v>
      </c>
      <c r="I2095">
        <f>VLOOKUP(Table14[[#This Row],[menu_id]],Table2[#All],5,0)</f>
        <v>5.5</v>
      </c>
      <c r="J2095">
        <f>VLOOKUP(Table14[[#This Row],[menu_id]],Table2[#All],6,0)</f>
        <v>10.1</v>
      </c>
      <c r="K2095" t="str">
        <f>VLOOKUP(Table14[[#This Row],[menu_id]],Table2[#All],7,0)</f>
        <v>lunch</v>
      </c>
      <c r="L2095" t="str">
        <f>VLOOKUP(Table14[[#This Row],[menu_id]],Table2[#All],8,0)</f>
        <v>Seattle</v>
      </c>
    </row>
    <row r="2096" spans="1:12" x14ac:dyDescent="0.35">
      <c r="A2096" t="s">
        <v>4088</v>
      </c>
      <c r="B2096" t="s">
        <v>199</v>
      </c>
      <c r="C2096" t="s">
        <v>9</v>
      </c>
      <c r="D2096" t="s">
        <v>1702</v>
      </c>
      <c r="E2096" t="b">
        <v>1</v>
      </c>
      <c r="F2096" s="24">
        <f>VLOOKUP(Table14[[#This Row],[menu_id]],Table2[#All],2,0)</f>
        <v>43558</v>
      </c>
      <c r="G2096" t="str">
        <f>VLOOKUP(Table14[[#This Row],[menu_id]],Table2[#All],3,0)</f>
        <v>8b77e4ce92ba</v>
      </c>
      <c r="H2096" t="str">
        <f>VLOOKUP(Table14[[#This Row],[menu_id]],Table2[#All],4,0)</f>
        <v>a969c477134f</v>
      </c>
      <c r="I2096">
        <f>VLOOKUP(Table14[[#This Row],[menu_id]],Table2[#All],5,0)</f>
        <v>11</v>
      </c>
      <c r="J2096">
        <f>VLOOKUP(Table14[[#This Row],[menu_id]],Table2[#All],6,0)</f>
        <v>11.5</v>
      </c>
      <c r="K2096" t="str">
        <f>VLOOKUP(Table14[[#This Row],[menu_id]],Table2[#All],7,0)</f>
        <v>lunch</v>
      </c>
      <c r="L2096" t="str">
        <f>VLOOKUP(Table14[[#This Row],[menu_id]],Table2[#All],8,0)</f>
        <v>Chicago</v>
      </c>
    </row>
    <row r="2097" spans="1:12" x14ac:dyDescent="0.35">
      <c r="A2097" t="s">
        <v>4089</v>
      </c>
      <c r="B2097" t="s">
        <v>62</v>
      </c>
      <c r="C2097" t="s">
        <v>9</v>
      </c>
      <c r="D2097" t="s">
        <v>4090</v>
      </c>
      <c r="E2097" t="b">
        <v>1</v>
      </c>
      <c r="F2097" s="24">
        <f>VLOOKUP(Table14[[#This Row],[menu_id]],Table2[#All],2,0)</f>
        <v>43563</v>
      </c>
      <c r="G2097" t="str">
        <f>VLOOKUP(Table14[[#This Row],[menu_id]],Table2[#All],3,0)</f>
        <v>3e9b2a352a3a</v>
      </c>
      <c r="H2097" t="str">
        <f>VLOOKUP(Table14[[#This Row],[menu_id]],Table2[#All],4,0)</f>
        <v>af725ef93704</v>
      </c>
      <c r="I2097">
        <f>VLOOKUP(Table14[[#This Row],[menu_id]],Table2[#All],5,0)</f>
        <v>5.5</v>
      </c>
      <c r="J2097">
        <f>VLOOKUP(Table14[[#This Row],[menu_id]],Table2[#All],6,0)</f>
        <v>10.1</v>
      </c>
      <c r="K2097" t="str">
        <f>VLOOKUP(Table14[[#This Row],[menu_id]],Table2[#All],7,0)</f>
        <v>lunch</v>
      </c>
      <c r="L2097" t="str">
        <f>VLOOKUP(Table14[[#This Row],[menu_id]],Table2[#All],8,0)</f>
        <v>Seattle</v>
      </c>
    </row>
    <row r="2098" spans="1:12" x14ac:dyDescent="0.35">
      <c r="A2098" t="s">
        <v>4091</v>
      </c>
      <c r="B2098" t="s">
        <v>225</v>
      </c>
      <c r="C2098" t="s">
        <v>9</v>
      </c>
      <c r="D2098" t="s">
        <v>4092</v>
      </c>
      <c r="E2098" t="b">
        <v>1</v>
      </c>
      <c r="F2098" s="24">
        <f>VLOOKUP(Table14[[#This Row],[menu_id]],Table2[#All],2,0)</f>
        <v>43559</v>
      </c>
      <c r="G2098" t="str">
        <f>VLOOKUP(Table14[[#This Row],[menu_id]],Table2[#All],3,0)</f>
        <v>2e1282b7ffa0</v>
      </c>
      <c r="H2098" t="str">
        <f>VLOOKUP(Table14[[#This Row],[menu_id]],Table2[#All],4,0)</f>
        <v>e7202ab74a2f</v>
      </c>
      <c r="I2098">
        <f>VLOOKUP(Table14[[#This Row],[menu_id]],Table2[#All],5,0)</f>
        <v>5</v>
      </c>
      <c r="J2098">
        <f>VLOOKUP(Table14[[#This Row],[menu_id]],Table2[#All],6,0)</f>
        <v>10.1</v>
      </c>
      <c r="K2098" t="str">
        <f>VLOOKUP(Table14[[#This Row],[menu_id]],Table2[#All],7,0)</f>
        <v>lunch</v>
      </c>
      <c r="L2098" t="str">
        <f>VLOOKUP(Table14[[#This Row],[menu_id]],Table2[#All],8,0)</f>
        <v>Seattle</v>
      </c>
    </row>
    <row r="2099" spans="1:12" x14ac:dyDescent="0.35">
      <c r="A2099" t="s">
        <v>4093</v>
      </c>
      <c r="B2099" t="s">
        <v>211</v>
      </c>
      <c r="C2099" t="s">
        <v>9</v>
      </c>
      <c r="D2099" t="s">
        <v>4094</v>
      </c>
      <c r="E2099" t="b">
        <v>1</v>
      </c>
      <c r="F2099" s="24">
        <f>VLOOKUP(Table14[[#This Row],[menu_id]],Table2[#All],2,0)</f>
        <v>43564</v>
      </c>
      <c r="G2099" t="str">
        <f>VLOOKUP(Table14[[#This Row],[menu_id]],Table2[#All],3,0)</f>
        <v>8c02e5587b5b</v>
      </c>
      <c r="H2099" t="str">
        <f>VLOOKUP(Table14[[#This Row],[menu_id]],Table2[#All],4,0)</f>
        <v>034156a10a72</v>
      </c>
      <c r="I2099">
        <f>VLOOKUP(Table14[[#This Row],[menu_id]],Table2[#All],5,0)</f>
        <v>5.15</v>
      </c>
      <c r="J2099">
        <f>VLOOKUP(Table14[[#This Row],[menu_id]],Table2[#All],6,0)</f>
        <v>11.5</v>
      </c>
      <c r="K2099" t="str">
        <f>VLOOKUP(Table14[[#This Row],[menu_id]],Table2[#All],7,0)</f>
        <v>lunch</v>
      </c>
      <c r="L2099" t="str">
        <f>VLOOKUP(Table14[[#This Row],[menu_id]],Table2[#All],8,0)</f>
        <v>Chicago</v>
      </c>
    </row>
    <row r="2100" spans="1:12" x14ac:dyDescent="0.35">
      <c r="A2100" t="s">
        <v>4095</v>
      </c>
      <c r="B2100" t="s">
        <v>611</v>
      </c>
      <c r="C2100" t="s">
        <v>9</v>
      </c>
      <c r="D2100" t="s">
        <v>4096</v>
      </c>
      <c r="E2100" t="b">
        <v>1</v>
      </c>
      <c r="F2100" s="24">
        <f>VLOOKUP(Table14[[#This Row],[menu_id]],Table2[#All],2,0)</f>
        <v>43557</v>
      </c>
      <c r="G2100" t="str">
        <f>VLOOKUP(Table14[[#This Row],[menu_id]],Table2[#All],3,0)</f>
        <v>8b917aa7343a</v>
      </c>
      <c r="H2100" t="str">
        <f>VLOOKUP(Table14[[#This Row],[menu_id]],Table2[#All],4,0)</f>
        <v>8642ae977d96</v>
      </c>
      <c r="I2100">
        <f>VLOOKUP(Table14[[#This Row],[menu_id]],Table2[#All],5,0)</f>
        <v>5.99</v>
      </c>
      <c r="J2100">
        <f>VLOOKUP(Table14[[#This Row],[menu_id]],Table2[#All],6,0)</f>
        <v>11.5</v>
      </c>
      <c r="K2100" t="str">
        <f>VLOOKUP(Table14[[#This Row],[menu_id]],Table2[#All],7,0)</f>
        <v>lunch</v>
      </c>
      <c r="L2100" t="str">
        <f>VLOOKUP(Table14[[#This Row],[menu_id]],Table2[#All],8,0)</f>
        <v>Chicago</v>
      </c>
    </row>
    <row r="2101" spans="1:12" x14ac:dyDescent="0.35">
      <c r="A2101" t="s">
        <v>4097</v>
      </c>
      <c r="B2101" t="s">
        <v>43</v>
      </c>
      <c r="C2101" t="s">
        <v>9</v>
      </c>
      <c r="D2101" t="s">
        <v>1282</v>
      </c>
      <c r="E2101" t="b">
        <v>1</v>
      </c>
      <c r="F2101" s="24">
        <f>VLOOKUP(Table14[[#This Row],[menu_id]],Table2[#All],2,0)</f>
        <v>43556</v>
      </c>
      <c r="G2101" t="str">
        <f>VLOOKUP(Table14[[#This Row],[menu_id]],Table2[#All],3,0)</f>
        <v>e768f704c6ae</v>
      </c>
      <c r="H2101" t="str">
        <f>VLOOKUP(Table14[[#This Row],[menu_id]],Table2[#All],4,0)</f>
        <v>340fb85a346c</v>
      </c>
      <c r="I2101">
        <f>VLOOKUP(Table14[[#This Row],[menu_id]],Table2[#All],5,0)</f>
        <v>5.8</v>
      </c>
      <c r="J2101">
        <f>VLOOKUP(Table14[[#This Row],[menu_id]],Table2[#All],6,0)</f>
        <v>10.1</v>
      </c>
      <c r="K2101" t="str">
        <f>VLOOKUP(Table14[[#This Row],[menu_id]],Table2[#All],7,0)</f>
        <v>lunch</v>
      </c>
      <c r="L2101" t="str">
        <f>VLOOKUP(Table14[[#This Row],[menu_id]],Table2[#All],8,0)</f>
        <v>Seattle</v>
      </c>
    </row>
    <row r="2102" spans="1:12" x14ac:dyDescent="0.35">
      <c r="A2102" t="s">
        <v>4098</v>
      </c>
      <c r="B2102" t="s">
        <v>785</v>
      </c>
      <c r="C2102" t="s">
        <v>9</v>
      </c>
      <c r="D2102" t="s">
        <v>4099</v>
      </c>
      <c r="E2102" t="b">
        <v>1</v>
      </c>
      <c r="F2102" s="24">
        <f>VLOOKUP(Table14[[#This Row],[menu_id]],Table2[#All],2,0)</f>
        <v>43563</v>
      </c>
      <c r="G2102" t="str">
        <f>VLOOKUP(Table14[[#This Row],[menu_id]],Table2[#All],3,0)</f>
        <v>7886a5687d38</v>
      </c>
      <c r="H2102" t="str">
        <f>VLOOKUP(Table14[[#This Row],[menu_id]],Table2[#All],4,0)</f>
        <v>a6a0b4defcd6</v>
      </c>
      <c r="I2102">
        <f>VLOOKUP(Table14[[#This Row],[menu_id]],Table2[#All],5,0)</f>
        <v>5.9</v>
      </c>
      <c r="J2102">
        <f>VLOOKUP(Table14[[#This Row],[menu_id]],Table2[#All],6,0)</f>
        <v>10.1</v>
      </c>
      <c r="K2102" t="str">
        <f>VLOOKUP(Table14[[#This Row],[menu_id]],Table2[#All],7,0)</f>
        <v>lunch</v>
      </c>
      <c r="L2102" t="str">
        <f>VLOOKUP(Table14[[#This Row],[menu_id]],Table2[#All],8,0)</f>
        <v>Seattle</v>
      </c>
    </row>
    <row r="2103" spans="1:12" x14ac:dyDescent="0.35">
      <c r="A2103" t="s">
        <v>4100</v>
      </c>
      <c r="B2103" t="s">
        <v>29</v>
      </c>
      <c r="C2103" t="s">
        <v>9</v>
      </c>
      <c r="D2103" t="s">
        <v>2837</v>
      </c>
      <c r="E2103" t="b">
        <v>1</v>
      </c>
      <c r="F2103" s="24">
        <f>VLOOKUP(Table14[[#This Row],[menu_id]],Table2[#All],2,0)</f>
        <v>43559</v>
      </c>
      <c r="G2103" t="str">
        <f>VLOOKUP(Table14[[#This Row],[menu_id]],Table2[#All],3,0)</f>
        <v>df94eb67fff2</v>
      </c>
      <c r="H2103" t="str">
        <f>VLOOKUP(Table14[[#This Row],[menu_id]],Table2[#All],4,0)</f>
        <v>64216152ce0a</v>
      </c>
      <c r="I2103">
        <f>VLOOKUP(Table14[[#This Row],[menu_id]],Table2[#All],5,0)</f>
        <v>6</v>
      </c>
      <c r="J2103">
        <f>VLOOKUP(Table14[[#This Row],[menu_id]],Table2[#All],6,0)</f>
        <v>11.5</v>
      </c>
      <c r="K2103" t="str">
        <f>VLOOKUP(Table14[[#This Row],[menu_id]],Table2[#All],7,0)</f>
        <v>lunch</v>
      </c>
      <c r="L2103" t="str">
        <f>VLOOKUP(Table14[[#This Row],[menu_id]],Table2[#All],8,0)</f>
        <v>Chicago</v>
      </c>
    </row>
    <row r="2104" spans="1:12" x14ac:dyDescent="0.35">
      <c r="A2104" t="s">
        <v>4101</v>
      </c>
      <c r="B2104" t="s">
        <v>91</v>
      </c>
      <c r="C2104" t="s">
        <v>9</v>
      </c>
      <c r="D2104" t="s">
        <v>2489</v>
      </c>
      <c r="E2104" t="b">
        <v>1</v>
      </c>
      <c r="F2104" s="24">
        <f>VLOOKUP(Table14[[#This Row],[menu_id]],Table2[#All],2,0)</f>
        <v>43557</v>
      </c>
      <c r="G2104" t="str">
        <f>VLOOKUP(Table14[[#This Row],[menu_id]],Table2[#All],3,0)</f>
        <v>d74b38211905</v>
      </c>
      <c r="H2104" t="str">
        <f>VLOOKUP(Table14[[#This Row],[menu_id]],Table2[#All],4,0)</f>
        <v>063beecf1419</v>
      </c>
      <c r="I2104">
        <f>VLOOKUP(Table14[[#This Row],[menu_id]],Table2[#All],5,0)</f>
        <v>10.050000000000001</v>
      </c>
      <c r="J2104">
        <f>VLOOKUP(Table14[[#This Row],[menu_id]],Table2[#All],6,0)</f>
        <v>11.5</v>
      </c>
      <c r="K2104" t="str">
        <f>VLOOKUP(Table14[[#This Row],[menu_id]],Table2[#All],7,0)</f>
        <v>lunch</v>
      </c>
      <c r="L2104" t="str">
        <f>VLOOKUP(Table14[[#This Row],[menu_id]],Table2[#All],8,0)</f>
        <v>Chicago</v>
      </c>
    </row>
    <row r="2105" spans="1:12" x14ac:dyDescent="0.35">
      <c r="A2105" t="s">
        <v>4102</v>
      </c>
      <c r="B2105" t="s">
        <v>219</v>
      </c>
      <c r="C2105" t="s">
        <v>9</v>
      </c>
      <c r="D2105" t="s">
        <v>4103</v>
      </c>
      <c r="E2105" t="b">
        <v>1</v>
      </c>
      <c r="F2105" s="24">
        <f>VLOOKUP(Table14[[#This Row],[menu_id]],Table2[#All],2,0)</f>
        <v>43566</v>
      </c>
      <c r="G2105" t="str">
        <f>VLOOKUP(Table14[[#This Row],[menu_id]],Table2[#All],3,0)</f>
        <v>4d2337424a9b</v>
      </c>
      <c r="H2105" t="str">
        <f>VLOOKUP(Table14[[#This Row],[menu_id]],Table2[#All],4,0)</f>
        <v>a7d17284ed4d</v>
      </c>
      <c r="I2105">
        <f>VLOOKUP(Table14[[#This Row],[menu_id]],Table2[#All],5,0)</f>
        <v>4.3</v>
      </c>
      <c r="J2105">
        <f>VLOOKUP(Table14[[#This Row],[menu_id]],Table2[#All],6,0)</f>
        <v>11.5</v>
      </c>
      <c r="K2105" t="str">
        <f>VLOOKUP(Table14[[#This Row],[menu_id]],Table2[#All],7,0)</f>
        <v>lunch</v>
      </c>
      <c r="L2105" t="str">
        <f>VLOOKUP(Table14[[#This Row],[menu_id]],Table2[#All],8,0)</f>
        <v>Chicago</v>
      </c>
    </row>
    <row r="2106" spans="1:12" x14ac:dyDescent="0.35">
      <c r="A2106" t="s">
        <v>4104</v>
      </c>
      <c r="B2106" t="s">
        <v>8</v>
      </c>
      <c r="C2106" t="s">
        <v>9</v>
      </c>
      <c r="D2106" t="s">
        <v>4105</v>
      </c>
      <c r="E2106" t="b">
        <v>1</v>
      </c>
      <c r="F2106" s="24">
        <f>VLOOKUP(Table14[[#This Row],[menu_id]],Table2[#All],2,0)</f>
        <v>43566</v>
      </c>
      <c r="G2106" t="str">
        <f>VLOOKUP(Table14[[#This Row],[menu_id]],Table2[#All],3,0)</f>
        <v>e40c412711c8</v>
      </c>
      <c r="H2106" t="str">
        <f>VLOOKUP(Table14[[#This Row],[menu_id]],Table2[#All],4,0)</f>
        <v>af725ef93704</v>
      </c>
      <c r="I2106">
        <f>VLOOKUP(Table14[[#This Row],[menu_id]],Table2[#All],5,0)</f>
        <v>5.5</v>
      </c>
      <c r="J2106">
        <f>VLOOKUP(Table14[[#This Row],[menu_id]],Table2[#All],6,0)</f>
        <v>10.1</v>
      </c>
      <c r="K2106" t="str">
        <f>VLOOKUP(Table14[[#This Row],[menu_id]],Table2[#All],7,0)</f>
        <v>lunch</v>
      </c>
      <c r="L2106" t="str">
        <f>VLOOKUP(Table14[[#This Row],[menu_id]],Table2[#All],8,0)</f>
        <v>Seattle</v>
      </c>
    </row>
    <row r="2107" spans="1:12" x14ac:dyDescent="0.35">
      <c r="A2107" t="s">
        <v>4106</v>
      </c>
      <c r="B2107" t="s">
        <v>20</v>
      </c>
      <c r="C2107" t="s">
        <v>9</v>
      </c>
      <c r="D2107" t="s">
        <v>4107</v>
      </c>
      <c r="E2107" t="b">
        <v>1</v>
      </c>
      <c r="F2107" s="24">
        <f>VLOOKUP(Table14[[#This Row],[menu_id]],Table2[#All],2,0)</f>
        <v>43557</v>
      </c>
      <c r="G2107" t="str">
        <f>VLOOKUP(Table14[[#This Row],[menu_id]],Table2[#All],3,0)</f>
        <v>59c228acd21f</v>
      </c>
      <c r="H2107" t="str">
        <f>VLOOKUP(Table14[[#This Row],[menu_id]],Table2[#All],4,0)</f>
        <v>ffcff44b013c</v>
      </c>
      <c r="I2107">
        <f>VLOOKUP(Table14[[#This Row],[menu_id]],Table2[#All],5,0)</f>
        <v>5.25</v>
      </c>
      <c r="J2107">
        <f>VLOOKUP(Table14[[#This Row],[menu_id]],Table2[#All],6,0)</f>
        <v>10.1</v>
      </c>
      <c r="K2107" t="str">
        <f>VLOOKUP(Table14[[#This Row],[menu_id]],Table2[#All],7,0)</f>
        <v>lunch</v>
      </c>
      <c r="L2107" t="str">
        <f>VLOOKUP(Table14[[#This Row],[menu_id]],Table2[#All],8,0)</f>
        <v>Seattle</v>
      </c>
    </row>
    <row r="2108" spans="1:12" x14ac:dyDescent="0.35">
      <c r="A2108" t="s">
        <v>4108</v>
      </c>
      <c r="B2108" t="s">
        <v>192</v>
      </c>
      <c r="C2108" t="s">
        <v>9</v>
      </c>
      <c r="D2108" t="s">
        <v>4109</v>
      </c>
      <c r="E2108" t="b">
        <v>1</v>
      </c>
      <c r="F2108" s="24">
        <f>VLOOKUP(Table14[[#This Row],[menu_id]],Table2[#All],2,0)</f>
        <v>43566</v>
      </c>
      <c r="G2108" t="str">
        <f>VLOOKUP(Table14[[#This Row],[menu_id]],Table2[#All],3,0)</f>
        <v>a344675dde7b</v>
      </c>
      <c r="H2108" t="str">
        <f>VLOOKUP(Table14[[#This Row],[menu_id]],Table2[#All],4,0)</f>
        <v>0089c404e5a2</v>
      </c>
      <c r="I2108">
        <f>VLOOKUP(Table14[[#This Row],[menu_id]],Table2[#All],5,0)</f>
        <v>6</v>
      </c>
      <c r="J2108">
        <f>VLOOKUP(Table14[[#This Row],[menu_id]],Table2[#All],6,0)</f>
        <v>10.1</v>
      </c>
      <c r="K2108" t="str">
        <f>VLOOKUP(Table14[[#This Row],[menu_id]],Table2[#All],7,0)</f>
        <v>lunch</v>
      </c>
      <c r="L2108" t="str">
        <f>VLOOKUP(Table14[[#This Row],[menu_id]],Table2[#All],8,0)</f>
        <v>Seattle</v>
      </c>
    </row>
    <row r="2109" spans="1:12" x14ac:dyDescent="0.35">
      <c r="A2109" t="s">
        <v>4110</v>
      </c>
      <c r="B2109" t="s">
        <v>62</v>
      </c>
      <c r="C2109" t="s">
        <v>9</v>
      </c>
      <c r="D2109" t="s">
        <v>4111</v>
      </c>
      <c r="E2109" t="b">
        <v>1</v>
      </c>
      <c r="F2109" s="24">
        <f>VLOOKUP(Table14[[#This Row],[menu_id]],Table2[#All],2,0)</f>
        <v>43563</v>
      </c>
      <c r="G2109" t="str">
        <f>VLOOKUP(Table14[[#This Row],[menu_id]],Table2[#All],3,0)</f>
        <v>3e9b2a352a3a</v>
      </c>
      <c r="H2109" t="str">
        <f>VLOOKUP(Table14[[#This Row],[menu_id]],Table2[#All],4,0)</f>
        <v>af725ef93704</v>
      </c>
      <c r="I2109">
        <f>VLOOKUP(Table14[[#This Row],[menu_id]],Table2[#All],5,0)</f>
        <v>5.5</v>
      </c>
      <c r="J2109">
        <f>VLOOKUP(Table14[[#This Row],[menu_id]],Table2[#All],6,0)</f>
        <v>10.1</v>
      </c>
      <c r="K2109" t="str">
        <f>VLOOKUP(Table14[[#This Row],[menu_id]],Table2[#All],7,0)</f>
        <v>lunch</v>
      </c>
      <c r="L2109" t="str">
        <f>VLOOKUP(Table14[[#This Row],[menu_id]],Table2[#All],8,0)</f>
        <v>Seattle</v>
      </c>
    </row>
    <row r="2110" spans="1:12" x14ac:dyDescent="0.35">
      <c r="A2110" t="s">
        <v>4112</v>
      </c>
      <c r="B2110" t="s">
        <v>785</v>
      </c>
      <c r="C2110" t="s">
        <v>9</v>
      </c>
      <c r="D2110" t="s">
        <v>4113</v>
      </c>
      <c r="E2110" t="b">
        <v>1</v>
      </c>
      <c r="F2110" s="24">
        <f>VLOOKUP(Table14[[#This Row],[menu_id]],Table2[#All],2,0)</f>
        <v>43563</v>
      </c>
      <c r="G2110" t="str">
        <f>VLOOKUP(Table14[[#This Row],[menu_id]],Table2[#All],3,0)</f>
        <v>7886a5687d38</v>
      </c>
      <c r="H2110" t="str">
        <f>VLOOKUP(Table14[[#This Row],[menu_id]],Table2[#All],4,0)</f>
        <v>a6a0b4defcd6</v>
      </c>
      <c r="I2110">
        <f>VLOOKUP(Table14[[#This Row],[menu_id]],Table2[#All],5,0)</f>
        <v>5.9</v>
      </c>
      <c r="J2110">
        <f>VLOOKUP(Table14[[#This Row],[menu_id]],Table2[#All],6,0)</f>
        <v>10.1</v>
      </c>
      <c r="K2110" t="str">
        <f>VLOOKUP(Table14[[#This Row],[menu_id]],Table2[#All],7,0)</f>
        <v>lunch</v>
      </c>
      <c r="L2110" t="str">
        <f>VLOOKUP(Table14[[#This Row],[menu_id]],Table2[#All],8,0)</f>
        <v>Seattle</v>
      </c>
    </row>
    <row r="2111" spans="1:12" x14ac:dyDescent="0.35">
      <c r="A2111" t="s">
        <v>4114</v>
      </c>
      <c r="B2111" t="s">
        <v>35</v>
      </c>
      <c r="C2111" t="s">
        <v>9</v>
      </c>
      <c r="D2111" t="s">
        <v>4115</v>
      </c>
      <c r="E2111" t="b">
        <v>1</v>
      </c>
      <c r="F2111" s="24">
        <f>VLOOKUP(Table14[[#This Row],[menu_id]],Table2[#All],2,0)</f>
        <v>43564</v>
      </c>
      <c r="G2111" t="str">
        <f>VLOOKUP(Table14[[#This Row],[menu_id]],Table2[#All],3,0)</f>
        <v>1c44a83add01</v>
      </c>
      <c r="H2111" t="str">
        <f>VLOOKUP(Table14[[#This Row],[menu_id]],Table2[#All],4,0)</f>
        <v>810dadc655e9</v>
      </c>
      <c r="I2111">
        <f>VLOOKUP(Table14[[#This Row],[menu_id]],Table2[#All],5,0)</f>
        <v>5</v>
      </c>
      <c r="J2111">
        <f>VLOOKUP(Table14[[#This Row],[menu_id]],Table2[#All],6,0)</f>
        <v>10.1</v>
      </c>
      <c r="K2111" t="str">
        <f>VLOOKUP(Table14[[#This Row],[menu_id]],Table2[#All],7,0)</f>
        <v>lunch</v>
      </c>
      <c r="L2111" t="str">
        <f>VLOOKUP(Table14[[#This Row],[menu_id]],Table2[#All],8,0)</f>
        <v>Seattle</v>
      </c>
    </row>
    <row r="2112" spans="1:12" x14ac:dyDescent="0.35">
      <c r="A2112" t="s">
        <v>4116</v>
      </c>
      <c r="B2112" t="s">
        <v>108</v>
      </c>
      <c r="C2112" t="s">
        <v>9</v>
      </c>
      <c r="D2112" t="s">
        <v>4117</v>
      </c>
      <c r="E2112" t="b">
        <v>1</v>
      </c>
      <c r="F2112" s="24">
        <f>VLOOKUP(Table14[[#This Row],[menu_id]],Table2[#All],2,0)</f>
        <v>43565</v>
      </c>
      <c r="G2112" t="str">
        <f>VLOOKUP(Table14[[#This Row],[menu_id]],Table2[#All],3,0)</f>
        <v>c14aa4830177</v>
      </c>
      <c r="H2112" t="str">
        <f>VLOOKUP(Table14[[#This Row],[menu_id]],Table2[#All],4,0)</f>
        <v>7b2a7251b54c</v>
      </c>
      <c r="I2112">
        <f>VLOOKUP(Table14[[#This Row],[menu_id]],Table2[#All],5,0)</f>
        <v>5.95</v>
      </c>
      <c r="J2112">
        <f>VLOOKUP(Table14[[#This Row],[menu_id]],Table2[#All],6,0)</f>
        <v>10.1</v>
      </c>
      <c r="K2112" t="str">
        <f>VLOOKUP(Table14[[#This Row],[menu_id]],Table2[#All],7,0)</f>
        <v>lunch</v>
      </c>
      <c r="L2112" t="str">
        <f>VLOOKUP(Table14[[#This Row],[menu_id]],Table2[#All],8,0)</f>
        <v>Seattle</v>
      </c>
    </row>
    <row r="2113" spans="1:12" x14ac:dyDescent="0.35">
      <c r="A2113" t="s">
        <v>4118</v>
      </c>
      <c r="B2113" t="s">
        <v>57</v>
      </c>
      <c r="C2113" t="s">
        <v>9</v>
      </c>
      <c r="D2113" t="s">
        <v>2511</v>
      </c>
      <c r="E2113" t="b">
        <v>1</v>
      </c>
      <c r="F2113" s="24">
        <f>VLOOKUP(Table14[[#This Row],[menu_id]],Table2[#All],2,0)</f>
        <v>43567</v>
      </c>
      <c r="G2113" t="str">
        <f>VLOOKUP(Table14[[#This Row],[menu_id]],Table2[#All],3,0)</f>
        <v>e40c412711c8</v>
      </c>
      <c r="H2113" t="str">
        <f>VLOOKUP(Table14[[#This Row],[menu_id]],Table2[#All],4,0)</f>
        <v>af725ef93704</v>
      </c>
      <c r="I2113">
        <f>VLOOKUP(Table14[[#This Row],[menu_id]],Table2[#All],5,0)</f>
        <v>5.5</v>
      </c>
      <c r="J2113">
        <f>VLOOKUP(Table14[[#This Row],[menu_id]],Table2[#All],6,0)</f>
        <v>10.1</v>
      </c>
      <c r="K2113" t="str">
        <f>VLOOKUP(Table14[[#This Row],[menu_id]],Table2[#All],7,0)</f>
        <v>lunch</v>
      </c>
      <c r="L2113" t="str">
        <f>VLOOKUP(Table14[[#This Row],[menu_id]],Table2[#All],8,0)</f>
        <v>Seattle</v>
      </c>
    </row>
    <row r="2114" spans="1:12" x14ac:dyDescent="0.35">
      <c r="A2114" t="s">
        <v>4119</v>
      </c>
      <c r="B2114" t="s">
        <v>46</v>
      </c>
      <c r="C2114" t="s">
        <v>9</v>
      </c>
      <c r="D2114" t="s">
        <v>4120</v>
      </c>
      <c r="E2114" t="b">
        <v>1</v>
      </c>
      <c r="F2114" s="24">
        <f>VLOOKUP(Table14[[#This Row],[menu_id]],Table2[#All],2,0)</f>
        <v>43566</v>
      </c>
      <c r="G2114" t="str">
        <f>VLOOKUP(Table14[[#This Row],[menu_id]],Table2[#All],3,0)</f>
        <v>418ef21ccc73</v>
      </c>
      <c r="H2114" t="str">
        <f>VLOOKUP(Table14[[#This Row],[menu_id]],Table2[#All],4,0)</f>
        <v>76e224451ab7</v>
      </c>
      <c r="I2114">
        <f>VLOOKUP(Table14[[#This Row],[menu_id]],Table2[#All],5,0)</f>
        <v>5.5</v>
      </c>
      <c r="J2114">
        <f>VLOOKUP(Table14[[#This Row],[menu_id]],Table2[#All],6,0)</f>
        <v>10.1</v>
      </c>
      <c r="K2114" t="str">
        <f>VLOOKUP(Table14[[#This Row],[menu_id]],Table2[#All],7,0)</f>
        <v>lunch</v>
      </c>
      <c r="L2114" t="str">
        <f>VLOOKUP(Table14[[#This Row],[menu_id]],Table2[#All],8,0)</f>
        <v>Seattle</v>
      </c>
    </row>
    <row r="2115" spans="1:12" x14ac:dyDescent="0.35">
      <c r="A2115" t="s">
        <v>4121</v>
      </c>
      <c r="B2115" t="s">
        <v>169</v>
      </c>
      <c r="C2115" t="s">
        <v>9</v>
      </c>
      <c r="D2115" t="s">
        <v>4122</v>
      </c>
      <c r="E2115" t="b">
        <v>1</v>
      </c>
      <c r="F2115" s="24">
        <f>VLOOKUP(Table14[[#This Row],[menu_id]],Table2[#All],2,0)</f>
        <v>43558</v>
      </c>
      <c r="G2115" t="str">
        <f>VLOOKUP(Table14[[#This Row],[menu_id]],Table2[#All],3,0)</f>
        <v>23a0e7fa78c4</v>
      </c>
      <c r="H2115" t="str">
        <f>VLOOKUP(Table14[[#This Row],[menu_id]],Table2[#All],4,0)</f>
        <v>d8487b4ed428</v>
      </c>
      <c r="I2115">
        <f>VLOOKUP(Table14[[#This Row],[menu_id]],Table2[#All],5,0)</f>
        <v>5.9</v>
      </c>
      <c r="J2115">
        <f>VLOOKUP(Table14[[#This Row],[menu_id]],Table2[#All],6,0)</f>
        <v>11.5</v>
      </c>
      <c r="K2115" t="str">
        <f>VLOOKUP(Table14[[#This Row],[menu_id]],Table2[#All],7,0)</f>
        <v>lunch</v>
      </c>
      <c r="L2115" t="str">
        <f>VLOOKUP(Table14[[#This Row],[menu_id]],Table2[#All],8,0)</f>
        <v>Chicago</v>
      </c>
    </row>
    <row r="2116" spans="1:12" x14ac:dyDescent="0.35">
      <c r="A2116" t="s">
        <v>4123</v>
      </c>
      <c r="B2116" t="s">
        <v>378</v>
      </c>
      <c r="C2116" t="s">
        <v>9</v>
      </c>
      <c r="D2116" t="s">
        <v>559</v>
      </c>
      <c r="E2116" t="b">
        <v>1</v>
      </c>
      <c r="F2116" s="24">
        <f>VLOOKUP(Table14[[#This Row],[menu_id]],Table2[#All],2,0)</f>
        <v>43565</v>
      </c>
      <c r="G2116" t="str">
        <f>VLOOKUP(Table14[[#This Row],[menu_id]],Table2[#All],3,0)</f>
        <v>bc848b8373be</v>
      </c>
      <c r="H2116" t="str">
        <f>VLOOKUP(Table14[[#This Row],[menu_id]],Table2[#All],4,0)</f>
        <v>a7d17284ed4d</v>
      </c>
      <c r="I2116">
        <f>VLOOKUP(Table14[[#This Row],[menu_id]],Table2[#All],5,0)</f>
        <v>4.3</v>
      </c>
      <c r="J2116">
        <f>VLOOKUP(Table14[[#This Row],[menu_id]],Table2[#All],6,0)</f>
        <v>11.5</v>
      </c>
      <c r="K2116" t="str">
        <f>VLOOKUP(Table14[[#This Row],[menu_id]],Table2[#All],7,0)</f>
        <v>lunch</v>
      </c>
      <c r="L2116" t="str">
        <f>VLOOKUP(Table14[[#This Row],[menu_id]],Table2[#All],8,0)</f>
        <v>Chicago</v>
      </c>
    </row>
    <row r="2117" spans="1:12" x14ac:dyDescent="0.35">
      <c r="A2117" t="s">
        <v>4124</v>
      </c>
      <c r="B2117" t="s">
        <v>23</v>
      </c>
      <c r="C2117" t="s">
        <v>9</v>
      </c>
      <c r="D2117" t="s">
        <v>4125</v>
      </c>
      <c r="E2117" t="b">
        <v>1</v>
      </c>
      <c r="F2117" s="24">
        <f>VLOOKUP(Table14[[#This Row],[menu_id]],Table2[#All],2,0)</f>
        <v>43558</v>
      </c>
      <c r="G2117" t="str">
        <f>VLOOKUP(Table14[[#This Row],[menu_id]],Table2[#All],3,0)</f>
        <v>eae2c55ae732</v>
      </c>
      <c r="H2117" t="str">
        <f>VLOOKUP(Table14[[#This Row],[menu_id]],Table2[#All],4,0)</f>
        <v>d79e3f439363</v>
      </c>
      <c r="I2117">
        <f>VLOOKUP(Table14[[#This Row],[menu_id]],Table2[#All],5,0)</f>
        <v>4.5</v>
      </c>
      <c r="J2117">
        <f>VLOOKUP(Table14[[#This Row],[menu_id]],Table2[#All],6,0)</f>
        <v>10.1</v>
      </c>
      <c r="K2117" t="str">
        <f>VLOOKUP(Table14[[#This Row],[menu_id]],Table2[#All],7,0)</f>
        <v>lunch</v>
      </c>
      <c r="L2117" t="str">
        <f>VLOOKUP(Table14[[#This Row],[menu_id]],Table2[#All],8,0)</f>
        <v>Seattle</v>
      </c>
    </row>
    <row r="2118" spans="1:12" x14ac:dyDescent="0.35">
      <c r="A2118" t="s">
        <v>4126</v>
      </c>
      <c r="B2118" t="s">
        <v>8</v>
      </c>
      <c r="C2118" t="s">
        <v>9</v>
      </c>
      <c r="D2118" t="s">
        <v>4127</v>
      </c>
      <c r="E2118" t="b">
        <v>1</v>
      </c>
      <c r="F2118" s="24">
        <f>VLOOKUP(Table14[[#This Row],[menu_id]],Table2[#All],2,0)</f>
        <v>43566</v>
      </c>
      <c r="G2118" t="str">
        <f>VLOOKUP(Table14[[#This Row],[menu_id]],Table2[#All],3,0)</f>
        <v>e40c412711c8</v>
      </c>
      <c r="H2118" t="str">
        <f>VLOOKUP(Table14[[#This Row],[menu_id]],Table2[#All],4,0)</f>
        <v>af725ef93704</v>
      </c>
      <c r="I2118">
        <f>VLOOKUP(Table14[[#This Row],[menu_id]],Table2[#All],5,0)</f>
        <v>5.5</v>
      </c>
      <c r="J2118">
        <f>VLOOKUP(Table14[[#This Row],[menu_id]],Table2[#All],6,0)</f>
        <v>10.1</v>
      </c>
      <c r="K2118" t="str">
        <f>VLOOKUP(Table14[[#This Row],[menu_id]],Table2[#All],7,0)</f>
        <v>lunch</v>
      </c>
      <c r="L2118" t="str">
        <f>VLOOKUP(Table14[[#This Row],[menu_id]],Table2[#All],8,0)</f>
        <v>Seattle</v>
      </c>
    </row>
    <row r="2119" spans="1:12" x14ac:dyDescent="0.35">
      <c r="A2119" t="s">
        <v>4128</v>
      </c>
      <c r="B2119" t="s">
        <v>324</v>
      </c>
      <c r="C2119" t="s">
        <v>9</v>
      </c>
      <c r="D2119" t="s">
        <v>4129</v>
      </c>
      <c r="E2119" t="b">
        <v>1</v>
      </c>
      <c r="F2119" s="24">
        <f>VLOOKUP(Table14[[#This Row],[menu_id]],Table2[#All],2,0)</f>
        <v>43558</v>
      </c>
      <c r="G2119" t="str">
        <f>VLOOKUP(Table14[[#This Row],[menu_id]],Table2[#All],3,0)</f>
        <v>1028a38ad71e</v>
      </c>
      <c r="H2119" t="str">
        <f>VLOOKUP(Table14[[#This Row],[menu_id]],Table2[#All],4,0)</f>
        <v>7d8b8e0a0ebb</v>
      </c>
      <c r="I2119">
        <f>VLOOKUP(Table14[[#This Row],[menu_id]],Table2[#All],5,0)</f>
        <v>5.5</v>
      </c>
      <c r="J2119">
        <f>VLOOKUP(Table14[[#This Row],[menu_id]],Table2[#All],6,0)</f>
        <v>10.1</v>
      </c>
      <c r="K2119" t="str">
        <f>VLOOKUP(Table14[[#This Row],[menu_id]],Table2[#All],7,0)</f>
        <v>lunch</v>
      </c>
      <c r="L2119" t="str">
        <f>VLOOKUP(Table14[[#This Row],[menu_id]],Table2[#All],8,0)</f>
        <v>Seattle</v>
      </c>
    </row>
    <row r="2120" spans="1:12" x14ac:dyDescent="0.35">
      <c r="A2120" t="s">
        <v>4130</v>
      </c>
      <c r="B2120" t="s">
        <v>86</v>
      </c>
      <c r="C2120" t="s">
        <v>9</v>
      </c>
      <c r="D2120" t="s">
        <v>2438</v>
      </c>
      <c r="E2120" t="b">
        <v>1</v>
      </c>
      <c r="F2120" s="24">
        <f>VLOOKUP(Table14[[#This Row],[menu_id]],Table2[#All],2,0)</f>
        <v>43560</v>
      </c>
      <c r="G2120" t="str">
        <f>VLOOKUP(Table14[[#This Row],[menu_id]],Table2[#All],3,0)</f>
        <v>1def3455f809</v>
      </c>
      <c r="H2120" t="str">
        <f>VLOOKUP(Table14[[#This Row],[menu_id]],Table2[#All],4,0)</f>
        <v>2a11908c23df</v>
      </c>
      <c r="I2120">
        <f>VLOOKUP(Table14[[#This Row],[menu_id]],Table2[#All],5,0)</f>
        <v>6</v>
      </c>
      <c r="J2120">
        <f>VLOOKUP(Table14[[#This Row],[menu_id]],Table2[#All],6,0)</f>
        <v>10.1</v>
      </c>
      <c r="K2120" t="str">
        <f>VLOOKUP(Table14[[#This Row],[menu_id]],Table2[#All],7,0)</f>
        <v>lunch</v>
      </c>
      <c r="L2120" t="str">
        <f>VLOOKUP(Table14[[#This Row],[menu_id]],Table2[#All],8,0)</f>
        <v>Seattle</v>
      </c>
    </row>
    <row r="2121" spans="1:12" x14ac:dyDescent="0.35">
      <c r="A2121" t="s">
        <v>4131</v>
      </c>
      <c r="B2121" t="s">
        <v>483</v>
      </c>
      <c r="C2121" t="s">
        <v>9</v>
      </c>
      <c r="D2121" t="s">
        <v>3845</v>
      </c>
      <c r="E2121" t="b">
        <v>0</v>
      </c>
      <c r="F2121" s="24">
        <f>VLOOKUP(Table14[[#This Row],[menu_id]],Table2[#All],2,0)</f>
        <v>43560</v>
      </c>
      <c r="G2121" t="str">
        <f>VLOOKUP(Table14[[#This Row],[menu_id]],Table2[#All],3,0)</f>
        <v>e076e189d42a</v>
      </c>
      <c r="H2121" t="str">
        <f>VLOOKUP(Table14[[#This Row],[menu_id]],Table2[#All],4,0)</f>
        <v>afa55d0e0004</v>
      </c>
      <c r="I2121">
        <f>VLOOKUP(Table14[[#This Row],[menu_id]],Table2[#All],5,0)</f>
        <v>6.75</v>
      </c>
      <c r="J2121">
        <f>VLOOKUP(Table14[[#This Row],[menu_id]],Table2[#All],6,0)</f>
        <v>11.5</v>
      </c>
      <c r="K2121" t="str">
        <f>VLOOKUP(Table14[[#This Row],[menu_id]],Table2[#All],7,0)</f>
        <v>lunch</v>
      </c>
      <c r="L2121" t="str">
        <f>VLOOKUP(Table14[[#This Row],[menu_id]],Table2[#All],8,0)</f>
        <v>Chicago</v>
      </c>
    </row>
    <row r="2122" spans="1:12" x14ac:dyDescent="0.35">
      <c r="A2122" t="s">
        <v>4132</v>
      </c>
      <c r="B2122" t="s">
        <v>76</v>
      </c>
      <c r="C2122" t="s">
        <v>9</v>
      </c>
      <c r="D2122" t="s">
        <v>4133</v>
      </c>
      <c r="E2122" t="b">
        <v>1</v>
      </c>
      <c r="F2122" s="24">
        <f>VLOOKUP(Table14[[#This Row],[menu_id]],Table2[#All],2,0)</f>
        <v>43558</v>
      </c>
      <c r="G2122" t="str">
        <f>VLOOKUP(Table14[[#This Row],[menu_id]],Table2[#All],3,0)</f>
        <v>32432515b0ad</v>
      </c>
      <c r="H2122" t="str">
        <f>VLOOKUP(Table14[[#This Row],[menu_id]],Table2[#All],4,0)</f>
        <v>1fda2070304d</v>
      </c>
      <c r="I2122">
        <f>VLOOKUP(Table14[[#This Row],[menu_id]],Table2[#All],5,0)</f>
        <v>5.5</v>
      </c>
      <c r="J2122">
        <f>VLOOKUP(Table14[[#This Row],[menu_id]],Table2[#All],6,0)</f>
        <v>10.1</v>
      </c>
      <c r="K2122" t="str">
        <f>VLOOKUP(Table14[[#This Row],[menu_id]],Table2[#All],7,0)</f>
        <v>lunch</v>
      </c>
      <c r="L2122" t="str">
        <f>VLOOKUP(Table14[[#This Row],[menu_id]],Table2[#All],8,0)</f>
        <v>Seattle</v>
      </c>
    </row>
    <row r="2123" spans="1:12" x14ac:dyDescent="0.35">
      <c r="A2123" t="s">
        <v>4134</v>
      </c>
      <c r="B2123" t="s">
        <v>94</v>
      </c>
      <c r="C2123" t="s">
        <v>9</v>
      </c>
      <c r="D2123" t="s">
        <v>4135</v>
      </c>
      <c r="E2123" t="b">
        <v>1</v>
      </c>
      <c r="F2123" s="24">
        <f>VLOOKUP(Table14[[#This Row],[menu_id]],Table2[#All],2,0)</f>
        <v>43567</v>
      </c>
      <c r="G2123" t="str">
        <f>VLOOKUP(Table14[[#This Row],[menu_id]],Table2[#All],3,0)</f>
        <v>4cd6c7a1703b</v>
      </c>
      <c r="H2123" t="str">
        <f>VLOOKUP(Table14[[#This Row],[menu_id]],Table2[#All],4,0)</f>
        <v>d223e2bce7cf</v>
      </c>
      <c r="I2123">
        <f>VLOOKUP(Table14[[#This Row],[menu_id]],Table2[#All],5,0)</f>
        <v>5</v>
      </c>
      <c r="J2123">
        <f>VLOOKUP(Table14[[#This Row],[menu_id]],Table2[#All],6,0)</f>
        <v>10.1</v>
      </c>
      <c r="K2123" t="str">
        <f>VLOOKUP(Table14[[#This Row],[menu_id]],Table2[#All],7,0)</f>
        <v>lunch</v>
      </c>
      <c r="L2123" t="str">
        <f>VLOOKUP(Table14[[#This Row],[menu_id]],Table2[#All],8,0)</f>
        <v>Seattle</v>
      </c>
    </row>
    <row r="2124" spans="1:12" x14ac:dyDescent="0.35">
      <c r="A2124" t="s">
        <v>4136</v>
      </c>
      <c r="B2124" t="s">
        <v>169</v>
      </c>
      <c r="C2124" t="s">
        <v>9</v>
      </c>
      <c r="D2124" t="s">
        <v>487</v>
      </c>
      <c r="E2124" t="b">
        <v>1</v>
      </c>
      <c r="F2124" s="24">
        <f>VLOOKUP(Table14[[#This Row],[menu_id]],Table2[#All],2,0)</f>
        <v>43558</v>
      </c>
      <c r="G2124" t="str">
        <f>VLOOKUP(Table14[[#This Row],[menu_id]],Table2[#All],3,0)</f>
        <v>23a0e7fa78c4</v>
      </c>
      <c r="H2124" t="str">
        <f>VLOOKUP(Table14[[#This Row],[menu_id]],Table2[#All],4,0)</f>
        <v>d8487b4ed428</v>
      </c>
      <c r="I2124">
        <f>VLOOKUP(Table14[[#This Row],[menu_id]],Table2[#All],5,0)</f>
        <v>5.9</v>
      </c>
      <c r="J2124">
        <f>VLOOKUP(Table14[[#This Row],[menu_id]],Table2[#All],6,0)</f>
        <v>11.5</v>
      </c>
      <c r="K2124" t="str">
        <f>VLOOKUP(Table14[[#This Row],[menu_id]],Table2[#All],7,0)</f>
        <v>lunch</v>
      </c>
      <c r="L2124" t="str">
        <f>VLOOKUP(Table14[[#This Row],[menu_id]],Table2[#All],8,0)</f>
        <v>Chicago</v>
      </c>
    </row>
    <row r="2125" spans="1:12" x14ac:dyDescent="0.35">
      <c r="A2125" t="s">
        <v>4137</v>
      </c>
      <c r="B2125" t="s">
        <v>268</v>
      </c>
      <c r="C2125" t="s">
        <v>9</v>
      </c>
      <c r="D2125" t="s">
        <v>4138</v>
      </c>
      <c r="E2125" t="b">
        <v>1</v>
      </c>
      <c r="F2125" s="24">
        <f>VLOOKUP(Table14[[#This Row],[menu_id]],Table2[#All],2,0)</f>
        <v>43565</v>
      </c>
      <c r="G2125" t="str">
        <f>VLOOKUP(Table14[[#This Row],[menu_id]],Table2[#All],3,0)</f>
        <v>91ab55042ff7</v>
      </c>
      <c r="H2125" t="str">
        <f>VLOOKUP(Table14[[#This Row],[menu_id]],Table2[#All],4,0)</f>
        <v>07ede05a2f51</v>
      </c>
      <c r="I2125">
        <f>VLOOKUP(Table14[[#This Row],[menu_id]],Table2[#All],5,0)</f>
        <v>5</v>
      </c>
      <c r="J2125">
        <f>VLOOKUP(Table14[[#This Row],[menu_id]],Table2[#All],6,0)</f>
        <v>10.1</v>
      </c>
      <c r="K2125" t="str">
        <f>VLOOKUP(Table14[[#This Row],[menu_id]],Table2[#All],7,0)</f>
        <v>lunch</v>
      </c>
      <c r="L2125" t="str">
        <f>VLOOKUP(Table14[[#This Row],[menu_id]],Table2[#All],8,0)</f>
        <v>Seattle</v>
      </c>
    </row>
    <row r="2126" spans="1:12" x14ac:dyDescent="0.35">
      <c r="A2126" t="s">
        <v>4139</v>
      </c>
      <c r="B2126" t="s">
        <v>46</v>
      </c>
      <c r="C2126" t="s">
        <v>9</v>
      </c>
      <c r="D2126" t="s">
        <v>4140</v>
      </c>
      <c r="E2126" t="b">
        <v>1</v>
      </c>
      <c r="F2126" s="24">
        <f>VLOOKUP(Table14[[#This Row],[menu_id]],Table2[#All],2,0)</f>
        <v>43566</v>
      </c>
      <c r="G2126" t="str">
        <f>VLOOKUP(Table14[[#This Row],[menu_id]],Table2[#All],3,0)</f>
        <v>418ef21ccc73</v>
      </c>
      <c r="H2126" t="str">
        <f>VLOOKUP(Table14[[#This Row],[menu_id]],Table2[#All],4,0)</f>
        <v>76e224451ab7</v>
      </c>
      <c r="I2126">
        <f>VLOOKUP(Table14[[#This Row],[menu_id]],Table2[#All],5,0)</f>
        <v>5.5</v>
      </c>
      <c r="J2126">
        <f>VLOOKUP(Table14[[#This Row],[menu_id]],Table2[#All],6,0)</f>
        <v>10.1</v>
      </c>
      <c r="K2126" t="str">
        <f>VLOOKUP(Table14[[#This Row],[menu_id]],Table2[#All],7,0)</f>
        <v>lunch</v>
      </c>
      <c r="L2126" t="str">
        <f>VLOOKUP(Table14[[#This Row],[menu_id]],Table2[#All],8,0)</f>
        <v>Seattle</v>
      </c>
    </row>
    <row r="2127" spans="1:12" x14ac:dyDescent="0.35">
      <c r="A2127" t="s">
        <v>4141</v>
      </c>
      <c r="B2127" t="s">
        <v>29</v>
      </c>
      <c r="C2127" t="s">
        <v>9</v>
      </c>
      <c r="D2127" t="s">
        <v>4142</v>
      </c>
      <c r="E2127" t="b">
        <v>1</v>
      </c>
      <c r="F2127" s="24">
        <f>VLOOKUP(Table14[[#This Row],[menu_id]],Table2[#All],2,0)</f>
        <v>43559</v>
      </c>
      <c r="G2127" t="str">
        <f>VLOOKUP(Table14[[#This Row],[menu_id]],Table2[#All],3,0)</f>
        <v>df94eb67fff2</v>
      </c>
      <c r="H2127" t="str">
        <f>VLOOKUP(Table14[[#This Row],[menu_id]],Table2[#All],4,0)</f>
        <v>64216152ce0a</v>
      </c>
      <c r="I2127">
        <f>VLOOKUP(Table14[[#This Row],[menu_id]],Table2[#All],5,0)</f>
        <v>6</v>
      </c>
      <c r="J2127">
        <f>VLOOKUP(Table14[[#This Row],[menu_id]],Table2[#All],6,0)</f>
        <v>11.5</v>
      </c>
      <c r="K2127" t="str">
        <f>VLOOKUP(Table14[[#This Row],[menu_id]],Table2[#All],7,0)</f>
        <v>lunch</v>
      </c>
      <c r="L2127" t="str">
        <f>VLOOKUP(Table14[[#This Row],[menu_id]],Table2[#All],8,0)</f>
        <v>Chicago</v>
      </c>
    </row>
    <row r="2128" spans="1:12" x14ac:dyDescent="0.35">
      <c r="A2128" t="s">
        <v>4143</v>
      </c>
      <c r="B2128" t="s">
        <v>552</v>
      </c>
      <c r="C2128" t="s">
        <v>9</v>
      </c>
      <c r="D2128" t="s">
        <v>3918</v>
      </c>
      <c r="E2128" t="b">
        <v>1</v>
      </c>
      <c r="F2128" s="24">
        <f>VLOOKUP(Table14[[#This Row],[menu_id]],Table2[#All],2,0)</f>
        <v>43560</v>
      </c>
      <c r="G2128" t="str">
        <f>VLOOKUP(Table14[[#This Row],[menu_id]],Table2[#All],3,0)</f>
        <v>a65e92d53f62</v>
      </c>
      <c r="H2128" t="str">
        <f>VLOOKUP(Table14[[#This Row],[menu_id]],Table2[#All],4,0)</f>
        <v>1134b2882b2e</v>
      </c>
      <c r="I2128">
        <f>VLOOKUP(Table14[[#This Row],[menu_id]],Table2[#All],5,0)</f>
        <v>5.25</v>
      </c>
      <c r="J2128">
        <f>VLOOKUP(Table14[[#This Row],[menu_id]],Table2[#All],6,0)</f>
        <v>10.1</v>
      </c>
      <c r="K2128" t="str">
        <f>VLOOKUP(Table14[[#This Row],[menu_id]],Table2[#All],7,0)</f>
        <v>lunch</v>
      </c>
      <c r="L2128" t="str">
        <f>VLOOKUP(Table14[[#This Row],[menu_id]],Table2[#All],8,0)</f>
        <v>Seattle</v>
      </c>
    </row>
    <row r="2129" spans="1:12" x14ac:dyDescent="0.35">
      <c r="A2129" t="s">
        <v>4144</v>
      </c>
      <c r="B2129" t="s">
        <v>86</v>
      </c>
      <c r="C2129" t="s">
        <v>9</v>
      </c>
      <c r="D2129" t="s">
        <v>4145</v>
      </c>
      <c r="E2129" t="b">
        <v>1</v>
      </c>
      <c r="F2129" s="24">
        <f>VLOOKUP(Table14[[#This Row],[menu_id]],Table2[#All],2,0)</f>
        <v>43560</v>
      </c>
      <c r="G2129" t="str">
        <f>VLOOKUP(Table14[[#This Row],[menu_id]],Table2[#All],3,0)</f>
        <v>1def3455f809</v>
      </c>
      <c r="H2129" t="str">
        <f>VLOOKUP(Table14[[#This Row],[menu_id]],Table2[#All],4,0)</f>
        <v>2a11908c23df</v>
      </c>
      <c r="I2129">
        <f>VLOOKUP(Table14[[#This Row],[menu_id]],Table2[#All],5,0)</f>
        <v>6</v>
      </c>
      <c r="J2129">
        <f>VLOOKUP(Table14[[#This Row],[menu_id]],Table2[#All],6,0)</f>
        <v>10.1</v>
      </c>
      <c r="K2129" t="str">
        <f>VLOOKUP(Table14[[#This Row],[menu_id]],Table2[#All],7,0)</f>
        <v>lunch</v>
      </c>
      <c r="L2129" t="str">
        <f>VLOOKUP(Table14[[#This Row],[menu_id]],Table2[#All],8,0)</f>
        <v>Seattle</v>
      </c>
    </row>
    <row r="2130" spans="1:12" x14ac:dyDescent="0.35">
      <c r="A2130" t="s">
        <v>4146</v>
      </c>
      <c r="B2130" t="s">
        <v>147</v>
      </c>
      <c r="C2130" t="s">
        <v>9</v>
      </c>
      <c r="D2130" t="s">
        <v>4147</v>
      </c>
      <c r="E2130" t="b">
        <v>1</v>
      </c>
      <c r="F2130" s="24">
        <f>VLOOKUP(Table14[[#This Row],[menu_id]],Table2[#All],2,0)</f>
        <v>43567</v>
      </c>
      <c r="G2130" t="str">
        <f>VLOOKUP(Table14[[#This Row],[menu_id]],Table2[#All],3,0)</f>
        <v>fc0e92657d16</v>
      </c>
      <c r="H2130" t="str">
        <f>VLOOKUP(Table14[[#This Row],[menu_id]],Table2[#All],4,0)</f>
        <v>d7730782fbfb</v>
      </c>
      <c r="I2130">
        <f>VLOOKUP(Table14[[#This Row],[menu_id]],Table2[#All],5,0)</f>
        <v>5.75</v>
      </c>
      <c r="J2130">
        <f>VLOOKUP(Table14[[#This Row],[menu_id]],Table2[#All],6,0)</f>
        <v>10.1</v>
      </c>
      <c r="K2130" t="str">
        <f>VLOOKUP(Table14[[#This Row],[menu_id]],Table2[#All],7,0)</f>
        <v>lunch</v>
      </c>
      <c r="L2130" t="str">
        <f>VLOOKUP(Table14[[#This Row],[menu_id]],Table2[#All],8,0)</f>
        <v>Seattle</v>
      </c>
    </row>
    <row r="2131" spans="1:12" x14ac:dyDescent="0.35">
      <c r="A2131" t="s">
        <v>4148</v>
      </c>
      <c r="B2131" t="s">
        <v>241</v>
      </c>
      <c r="C2131" t="s">
        <v>9</v>
      </c>
      <c r="D2131" t="s">
        <v>4149</v>
      </c>
      <c r="E2131" t="b">
        <v>1</v>
      </c>
      <c r="F2131" s="24">
        <f>VLOOKUP(Table14[[#This Row],[menu_id]],Table2[#All],2,0)</f>
        <v>43559</v>
      </c>
      <c r="G2131" t="str">
        <f>VLOOKUP(Table14[[#This Row],[menu_id]],Table2[#All],3,0)</f>
        <v>bd6c55a7113c</v>
      </c>
      <c r="H2131" t="str">
        <f>VLOOKUP(Table14[[#This Row],[menu_id]],Table2[#All],4,0)</f>
        <v>32524ba7065d</v>
      </c>
      <c r="I2131">
        <f>VLOOKUP(Table14[[#This Row],[menu_id]],Table2[#All],5,0)</f>
        <v>5.7</v>
      </c>
      <c r="J2131">
        <f>VLOOKUP(Table14[[#This Row],[menu_id]],Table2[#All],6,0)</f>
        <v>10.1</v>
      </c>
      <c r="K2131" t="str">
        <f>VLOOKUP(Table14[[#This Row],[menu_id]],Table2[#All],7,0)</f>
        <v>lunch</v>
      </c>
      <c r="L2131" t="str">
        <f>VLOOKUP(Table14[[#This Row],[menu_id]],Table2[#All],8,0)</f>
        <v>Seattle</v>
      </c>
    </row>
    <row r="2132" spans="1:12" x14ac:dyDescent="0.35">
      <c r="A2132" t="s">
        <v>4150</v>
      </c>
      <c r="B2132" t="s">
        <v>785</v>
      </c>
      <c r="C2132" t="s">
        <v>9</v>
      </c>
      <c r="D2132" t="s">
        <v>4151</v>
      </c>
      <c r="E2132" t="b">
        <v>1</v>
      </c>
      <c r="F2132" s="24">
        <f>VLOOKUP(Table14[[#This Row],[menu_id]],Table2[#All],2,0)</f>
        <v>43563</v>
      </c>
      <c r="G2132" t="str">
        <f>VLOOKUP(Table14[[#This Row],[menu_id]],Table2[#All],3,0)</f>
        <v>7886a5687d38</v>
      </c>
      <c r="H2132" t="str">
        <f>VLOOKUP(Table14[[#This Row],[menu_id]],Table2[#All],4,0)</f>
        <v>a6a0b4defcd6</v>
      </c>
      <c r="I2132">
        <f>VLOOKUP(Table14[[#This Row],[menu_id]],Table2[#All],5,0)</f>
        <v>5.9</v>
      </c>
      <c r="J2132">
        <f>VLOOKUP(Table14[[#This Row],[menu_id]],Table2[#All],6,0)</f>
        <v>10.1</v>
      </c>
      <c r="K2132" t="str">
        <f>VLOOKUP(Table14[[#This Row],[menu_id]],Table2[#All],7,0)</f>
        <v>lunch</v>
      </c>
      <c r="L2132" t="str">
        <f>VLOOKUP(Table14[[#This Row],[menu_id]],Table2[#All],8,0)</f>
        <v>Seattle</v>
      </c>
    </row>
    <row r="2133" spans="1:12" x14ac:dyDescent="0.35">
      <c r="A2133" t="s">
        <v>4152</v>
      </c>
      <c r="B2133" t="s">
        <v>8</v>
      </c>
      <c r="C2133" t="s">
        <v>9</v>
      </c>
      <c r="D2133" t="s">
        <v>4153</v>
      </c>
      <c r="E2133" t="b">
        <v>1</v>
      </c>
      <c r="F2133" s="24">
        <f>VLOOKUP(Table14[[#This Row],[menu_id]],Table2[#All],2,0)</f>
        <v>43566</v>
      </c>
      <c r="G2133" t="str">
        <f>VLOOKUP(Table14[[#This Row],[menu_id]],Table2[#All],3,0)</f>
        <v>e40c412711c8</v>
      </c>
      <c r="H2133" t="str">
        <f>VLOOKUP(Table14[[#This Row],[menu_id]],Table2[#All],4,0)</f>
        <v>af725ef93704</v>
      </c>
      <c r="I2133">
        <f>VLOOKUP(Table14[[#This Row],[menu_id]],Table2[#All],5,0)</f>
        <v>5.5</v>
      </c>
      <c r="J2133">
        <f>VLOOKUP(Table14[[#This Row],[menu_id]],Table2[#All],6,0)</f>
        <v>10.1</v>
      </c>
      <c r="K2133" t="str">
        <f>VLOOKUP(Table14[[#This Row],[menu_id]],Table2[#All],7,0)</f>
        <v>lunch</v>
      </c>
      <c r="L2133" t="str">
        <f>VLOOKUP(Table14[[#This Row],[menu_id]],Table2[#All],8,0)</f>
        <v>Seattle</v>
      </c>
    </row>
    <row r="2134" spans="1:12" x14ac:dyDescent="0.35">
      <c r="A2134" t="s">
        <v>4154</v>
      </c>
      <c r="B2134" t="s">
        <v>638</v>
      </c>
      <c r="C2134" t="s">
        <v>9</v>
      </c>
      <c r="D2134" t="s">
        <v>4155</v>
      </c>
      <c r="E2134" t="b">
        <v>1</v>
      </c>
      <c r="F2134" s="24">
        <f>VLOOKUP(Table14[[#This Row],[menu_id]],Table2[#All],2,0)</f>
        <v>43565</v>
      </c>
      <c r="G2134" t="str">
        <f>VLOOKUP(Table14[[#This Row],[menu_id]],Table2[#All],3,0)</f>
        <v>9d63c5eb50e5</v>
      </c>
      <c r="H2134" t="str">
        <f>VLOOKUP(Table14[[#This Row],[menu_id]],Table2[#All],4,0)</f>
        <v>43158d9bc4b2</v>
      </c>
      <c r="I2134">
        <f>VLOOKUP(Table14[[#This Row],[menu_id]],Table2[#All],5,0)</f>
        <v>5.15</v>
      </c>
      <c r="J2134">
        <f>VLOOKUP(Table14[[#This Row],[menu_id]],Table2[#All],6,0)</f>
        <v>11.5</v>
      </c>
      <c r="K2134" t="str">
        <f>VLOOKUP(Table14[[#This Row],[menu_id]],Table2[#All],7,0)</f>
        <v>lunch</v>
      </c>
      <c r="L2134" t="str">
        <f>VLOOKUP(Table14[[#This Row],[menu_id]],Table2[#All],8,0)</f>
        <v>Chicago</v>
      </c>
    </row>
    <row r="2135" spans="1:12" x14ac:dyDescent="0.35">
      <c r="A2135" t="s">
        <v>4156</v>
      </c>
      <c r="B2135" t="s">
        <v>46</v>
      </c>
      <c r="C2135" t="s">
        <v>9</v>
      </c>
      <c r="D2135" t="s">
        <v>4157</v>
      </c>
      <c r="E2135" t="b">
        <v>1</v>
      </c>
      <c r="F2135" s="24">
        <f>VLOOKUP(Table14[[#This Row],[menu_id]],Table2[#All],2,0)</f>
        <v>43566</v>
      </c>
      <c r="G2135" t="str">
        <f>VLOOKUP(Table14[[#This Row],[menu_id]],Table2[#All],3,0)</f>
        <v>418ef21ccc73</v>
      </c>
      <c r="H2135" t="str">
        <f>VLOOKUP(Table14[[#This Row],[menu_id]],Table2[#All],4,0)</f>
        <v>76e224451ab7</v>
      </c>
      <c r="I2135">
        <f>VLOOKUP(Table14[[#This Row],[menu_id]],Table2[#All],5,0)</f>
        <v>5.5</v>
      </c>
      <c r="J2135">
        <f>VLOOKUP(Table14[[#This Row],[menu_id]],Table2[#All],6,0)</f>
        <v>10.1</v>
      </c>
      <c r="K2135" t="str">
        <f>VLOOKUP(Table14[[#This Row],[menu_id]],Table2[#All],7,0)</f>
        <v>lunch</v>
      </c>
      <c r="L2135" t="str">
        <f>VLOOKUP(Table14[[#This Row],[menu_id]],Table2[#All],8,0)</f>
        <v>Seattle</v>
      </c>
    </row>
    <row r="2136" spans="1:12" x14ac:dyDescent="0.35">
      <c r="A2136" t="s">
        <v>4158</v>
      </c>
      <c r="B2136" t="s">
        <v>199</v>
      </c>
      <c r="C2136" t="s">
        <v>9</v>
      </c>
      <c r="D2136" t="s">
        <v>809</v>
      </c>
      <c r="E2136" t="b">
        <v>1</v>
      </c>
      <c r="F2136" s="24">
        <f>VLOOKUP(Table14[[#This Row],[menu_id]],Table2[#All],2,0)</f>
        <v>43558</v>
      </c>
      <c r="G2136" t="str">
        <f>VLOOKUP(Table14[[#This Row],[menu_id]],Table2[#All],3,0)</f>
        <v>8b77e4ce92ba</v>
      </c>
      <c r="H2136" t="str">
        <f>VLOOKUP(Table14[[#This Row],[menu_id]],Table2[#All],4,0)</f>
        <v>a969c477134f</v>
      </c>
      <c r="I2136">
        <f>VLOOKUP(Table14[[#This Row],[menu_id]],Table2[#All],5,0)</f>
        <v>11</v>
      </c>
      <c r="J2136">
        <f>VLOOKUP(Table14[[#This Row],[menu_id]],Table2[#All],6,0)</f>
        <v>11.5</v>
      </c>
      <c r="K2136" t="str">
        <f>VLOOKUP(Table14[[#This Row],[menu_id]],Table2[#All],7,0)</f>
        <v>lunch</v>
      </c>
      <c r="L2136" t="str">
        <f>VLOOKUP(Table14[[#This Row],[menu_id]],Table2[#All],8,0)</f>
        <v>Chicago</v>
      </c>
    </row>
    <row r="2137" spans="1:12" x14ac:dyDescent="0.35">
      <c r="A2137" t="s">
        <v>4159</v>
      </c>
      <c r="B2137" t="s">
        <v>346</v>
      </c>
      <c r="C2137" t="s">
        <v>9</v>
      </c>
      <c r="D2137" t="s">
        <v>44</v>
      </c>
      <c r="E2137" t="b">
        <v>1</v>
      </c>
      <c r="F2137" s="24">
        <f>VLOOKUP(Table14[[#This Row],[menu_id]],Table2[#All],2,0)</f>
        <v>43564</v>
      </c>
      <c r="G2137" t="str">
        <f>VLOOKUP(Table14[[#This Row],[menu_id]],Table2[#All],3,0)</f>
        <v>e310c04649e0</v>
      </c>
      <c r="H2137" t="str">
        <f>VLOOKUP(Table14[[#This Row],[menu_id]],Table2[#All],4,0)</f>
        <v>340fb85a346c</v>
      </c>
      <c r="I2137">
        <f>VLOOKUP(Table14[[#This Row],[menu_id]],Table2[#All],5,0)</f>
        <v>5.8</v>
      </c>
      <c r="J2137">
        <f>VLOOKUP(Table14[[#This Row],[menu_id]],Table2[#All],6,0)</f>
        <v>10.1</v>
      </c>
      <c r="K2137" t="str">
        <f>VLOOKUP(Table14[[#This Row],[menu_id]],Table2[#All],7,0)</f>
        <v>lunch</v>
      </c>
      <c r="L2137" t="str">
        <f>VLOOKUP(Table14[[#This Row],[menu_id]],Table2[#All],8,0)</f>
        <v>Seattle</v>
      </c>
    </row>
    <row r="2138" spans="1:12" x14ac:dyDescent="0.35">
      <c r="A2138" t="s">
        <v>4160</v>
      </c>
      <c r="B2138" t="s">
        <v>52</v>
      </c>
      <c r="C2138" t="s">
        <v>9</v>
      </c>
      <c r="D2138" t="s">
        <v>2503</v>
      </c>
      <c r="E2138" t="b">
        <v>1</v>
      </c>
      <c r="F2138" s="24">
        <f>VLOOKUP(Table14[[#This Row],[menu_id]],Table2[#All],2,0)</f>
        <v>43557</v>
      </c>
      <c r="G2138" t="str">
        <f>VLOOKUP(Table14[[#This Row],[menu_id]],Table2[#All],3,0)</f>
        <v>99dbc3b2d75c</v>
      </c>
      <c r="H2138" t="str">
        <f>VLOOKUP(Table14[[#This Row],[menu_id]],Table2[#All],4,0)</f>
        <v>d7730782fbfb</v>
      </c>
      <c r="I2138">
        <f>VLOOKUP(Table14[[#This Row],[menu_id]],Table2[#All],5,0)</f>
        <v>5.75</v>
      </c>
      <c r="J2138">
        <f>VLOOKUP(Table14[[#This Row],[menu_id]],Table2[#All],6,0)</f>
        <v>10.1</v>
      </c>
      <c r="K2138" t="str">
        <f>VLOOKUP(Table14[[#This Row],[menu_id]],Table2[#All],7,0)</f>
        <v>lunch</v>
      </c>
      <c r="L2138" t="str">
        <f>VLOOKUP(Table14[[#This Row],[menu_id]],Table2[#All],8,0)</f>
        <v>Seattle</v>
      </c>
    </row>
    <row r="2139" spans="1:12" x14ac:dyDescent="0.35">
      <c r="A2139" t="s">
        <v>4161</v>
      </c>
      <c r="B2139" t="s">
        <v>892</v>
      </c>
      <c r="C2139" t="s">
        <v>9</v>
      </c>
      <c r="D2139" t="s">
        <v>2459</v>
      </c>
      <c r="E2139" t="b">
        <v>1</v>
      </c>
      <c r="F2139" s="24">
        <f>VLOOKUP(Table14[[#This Row],[menu_id]],Table2[#All],2,0)</f>
        <v>43558</v>
      </c>
      <c r="G2139" t="str">
        <f>VLOOKUP(Table14[[#This Row],[menu_id]],Table2[#All],3,0)</f>
        <v>fe39833dec47</v>
      </c>
      <c r="H2139" t="str">
        <f>VLOOKUP(Table14[[#This Row],[menu_id]],Table2[#All],4,0)</f>
        <v>9b76fd08aabf</v>
      </c>
      <c r="I2139">
        <f>VLOOKUP(Table14[[#This Row],[menu_id]],Table2[#All],5,0)</f>
        <v>6.64</v>
      </c>
      <c r="J2139">
        <f>VLOOKUP(Table14[[#This Row],[menu_id]],Table2[#All],6,0)</f>
        <v>11.5</v>
      </c>
      <c r="K2139" t="str">
        <f>VLOOKUP(Table14[[#This Row],[menu_id]],Table2[#All],7,0)</f>
        <v>lunch</v>
      </c>
      <c r="L2139" t="str">
        <f>VLOOKUP(Table14[[#This Row],[menu_id]],Table2[#All],8,0)</f>
        <v>Chicago</v>
      </c>
    </row>
    <row r="2140" spans="1:12" x14ac:dyDescent="0.35">
      <c r="A2140" t="s">
        <v>4162</v>
      </c>
      <c r="B2140" t="s">
        <v>192</v>
      </c>
      <c r="C2140" t="s">
        <v>9</v>
      </c>
      <c r="D2140" t="s">
        <v>4163</v>
      </c>
      <c r="E2140" t="b">
        <v>1</v>
      </c>
      <c r="F2140" s="24">
        <f>VLOOKUP(Table14[[#This Row],[menu_id]],Table2[#All],2,0)</f>
        <v>43566</v>
      </c>
      <c r="G2140" t="str">
        <f>VLOOKUP(Table14[[#This Row],[menu_id]],Table2[#All],3,0)</f>
        <v>a344675dde7b</v>
      </c>
      <c r="H2140" t="str">
        <f>VLOOKUP(Table14[[#This Row],[menu_id]],Table2[#All],4,0)</f>
        <v>0089c404e5a2</v>
      </c>
      <c r="I2140">
        <f>VLOOKUP(Table14[[#This Row],[menu_id]],Table2[#All],5,0)</f>
        <v>6</v>
      </c>
      <c r="J2140">
        <f>VLOOKUP(Table14[[#This Row],[menu_id]],Table2[#All],6,0)</f>
        <v>10.1</v>
      </c>
      <c r="K2140" t="str">
        <f>VLOOKUP(Table14[[#This Row],[menu_id]],Table2[#All],7,0)</f>
        <v>lunch</v>
      </c>
      <c r="L2140" t="str">
        <f>VLOOKUP(Table14[[#This Row],[menu_id]],Table2[#All],8,0)</f>
        <v>Seattle</v>
      </c>
    </row>
    <row r="2141" spans="1:12" x14ac:dyDescent="0.35">
      <c r="A2141" t="s">
        <v>4164</v>
      </c>
      <c r="B2141" t="s">
        <v>378</v>
      </c>
      <c r="C2141" t="s">
        <v>9</v>
      </c>
      <c r="D2141" t="s">
        <v>4165</v>
      </c>
      <c r="E2141" t="b">
        <v>1</v>
      </c>
      <c r="F2141" s="24">
        <f>VLOOKUP(Table14[[#This Row],[menu_id]],Table2[#All],2,0)</f>
        <v>43565</v>
      </c>
      <c r="G2141" t="str">
        <f>VLOOKUP(Table14[[#This Row],[menu_id]],Table2[#All],3,0)</f>
        <v>bc848b8373be</v>
      </c>
      <c r="H2141" t="str">
        <f>VLOOKUP(Table14[[#This Row],[menu_id]],Table2[#All],4,0)</f>
        <v>a7d17284ed4d</v>
      </c>
      <c r="I2141">
        <f>VLOOKUP(Table14[[#This Row],[menu_id]],Table2[#All],5,0)</f>
        <v>4.3</v>
      </c>
      <c r="J2141">
        <f>VLOOKUP(Table14[[#This Row],[menu_id]],Table2[#All],6,0)</f>
        <v>11.5</v>
      </c>
      <c r="K2141" t="str">
        <f>VLOOKUP(Table14[[#This Row],[menu_id]],Table2[#All],7,0)</f>
        <v>lunch</v>
      </c>
      <c r="L2141" t="str">
        <f>VLOOKUP(Table14[[#This Row],[menu_id]],Table2[#All],8,0)</f>
        <v>Chicago</v>
      </c>
    </row>
    <row r="2142" spans="1:12" x14ac:dyDescent="0.35">
      <c r="A2142" t="s">
        <v>4166</v>
      </c>
      <c r="B2142" t="s">
        <v>129</v>
      </c>
      <c r="C2142" t="s">
        <v>9</v>
      </c>
      <c r="D2142" t="s">
        <v>4167</v>
      </c>
      <c r="E2142" t="b">
        <v>1</v>
      </c>
      <c r="F2142" s="24">
        <f>VLOOKUP(Table14[[#This Row],[menu_id]],Table2[#All],2,0)</f>
        <v>43563</v>
      </c>
      <c r="G2142" t="str">
        <f>VLOOKUP(Table14[[#This Row],[menu_id]],Table2[#All],3,0)</f>
        <v>e6988f5baa00</v>
      </c>
      <c r="H2142" t="str">
        <f>VLOOKUP(Table14[[#This Row],[menu_id]],Table2[#All],4,0)</f>
        <v>c8951056cc8c</v>
      </c>
      <c r="I2142">
        <f>VLOOKUP(Table14[[#This Row],[menu_id]],Table2[#All],5,0)</f>
        <v>6.64</v>
      </c>
      <c r="J2142">
        <f>VLOOKUP(Table14[[#This Row],[menu_id]],Table2[#All],6,0)</f>
        <v>11.5</v>
      </c>
      <c r="K2142" t="str">
        <f>VLOOKUP(Table14[[#This Row],[menu_id]],Table2[#All],7,0)</f>
        <v>lunch</v>
      </c>
      <c r="L2142" t="str">
        <f>VLOOKUP(Table14[[#This Row],[menu_id]],Table2[#All],8,0)</f>
        <v>Chicago</v>
      </c>
    </row>
    <row r="2143" spans="1:12" x14ac:dyDescent="0.35">
      <c r="A2143" t="s">
        <v>4168</v>
      </c>
      <c r="B2143" t="s">
        <v>8</v>
      </c>
      <c r="C2143" t="s">
        <v>9</v>
      </c>
      <c r="D2143" t="s">
        <v>1500</v>
      </c>
      <c r="E2143" t="b">
        <v>1</v>
      </c>
      <c r="F2143" s="24">
        <f>VLOOKUP(Table14[[#This Row],[menu_id]],Table2[#All],2,0)</f>
        <v>43566</v>
      </c>
      <c r="G2143" t="str">
        <f>VLOOKUP(Table14[[#This Row],[menu_id]],Table2[#All],3,0)</f>
        <v>e40c412711c8</v>
      </c>
      <c r="H2143" t="str">
        <f>VLOOKUP(Table14[[#This Row],[menu_id]],Table2[#All],4,0)</f>
        <v>af725ef93704</v>
      </c>
      <c r="I2143">
        <f>VLOOKUP(Table14[[#This Row],[menu_id]],Table2[#All],5,0)</f>
        <v>5.5</v>
      </c>
      <c r="J2143">
        <f>VLOOKUP(Table14[[#This Row],[menu_id]],Table2[#All],6,0)</f>
        <v>10.1</v>
      </c>
      <c r="K2143" t="str">
        <f>VLOOKUP(Table14[[#This Row],[menu_id]],Table2[#All],7,0)</f>
        <v>lunch</v>
      </c>
      <c r="L2143" t="str">
        <f>VLOOKUP(Table14[[#This Row],[menu_id]],Table2[#All],8,0)</f>
        <v>Seattle</v>
      </c>
    </row>
    <row r="2144" spans="1:12" x14ac:dyDescent="0.35">
      <c r="A2144" t="s">
        <v>4169</v>
      </c>
      <c r="B2144" t="s">
        <v>46</v>
      </c>
      <c r="C2144" t="s">
        <v>9</v>
      </c>
      <c r="D2144" t="s">
        <v>4170</v>
      </c>
      <c r="E2144" t="b">
        <v>1</v>
      </c>
      <c r="F2144" s="24">
        <f>VLOOKUP(Table14[[#This Row],[menu_id]],Table2[#All],2,0)</f>
        <v>43566</v>
      </c>
      <c r="G2144" t="str">
        <f>VLOOKUP(Table14[[#This Row],[menu_id]],Table2[#All],3,0)</f>
        <v>418ef21ccc73</v>
      </c>
      <c r="H2144" t="str">
        <f>VLOOKUP(Table14[[#This Row],[menu_id]],Table2[#All],4,0)</f>
        <v>76e224451ab7</v>
      </c>
      <c r="I2144">
        <f>VLOOKUP(Table14[[#This Row],[menu_id]],Table2[#All],5,0)</f>
        <v>5.5</v>
      </c>
      <c r="J2144">
        <f>VLOOKUP(Table14[[#This Row],[menu_id]],Table2[#All],6,0)</f>
        <v>10.1</v>
      </c>
      <c r="K2144" t="str">
        <f>VLOOKUP(Table14[[#This Row],[menu_id]],Table2[#All],7,0)</f>
        <v>lunch</v>
      </c>
      <c r="L2144" t="str">
        <f>VLOOKUP(Table14[[#This Row],[menu_id]],Table2[#All],8,0)</f>
        <v>Seattle</v>
      </c>
    </row>
    <row r="2145" spans="1:12" x14ac:dyDescent="0.35">
      <c r="A2145" t="s">
        <v>4171</v>
      </c>
      <c r="B2145" t="s">
        <v>241</v>
      </c>
      <c r="C2145" t="s">
        <v>9</v>
      </c>
      <c r="D2145" t="s">
        <v>4172</v>
      </c>
      <c r="E2145" t="b">
        <v>1</v>
      </c>
      <c r="F2145" s="24">
        <f>VLOOKUP(Table14[[#This Row],[menu_id]],Table2[#All],2,0)</f>
        <v>43559</v>
      </c>
      <c r="G2145" t="str">
        <f>VLOOKUP(Table14[[#This Row],[menu_id]],Table2[#All],3,0)</f>
        <v>bd6c55a7113c</v>
      </c>
      <c r="H2145" t="str">
        <f>VLOOKUP(Table14[[#This Row],[menu_id]],Table2[#All],4,0)</f>
        <v>32524ba7065d</v>
      </c>
      <c r="I2145">
        <f>VLOOKUP(Table14[[#This Row],[menu_id]],Table2[#All],5,0)</f>
        <v>5.7</v>
      </c>
      <c r="J2145">
        <f>VLOOKUP(Table14[[#This Row],[menu_id]],Table2[#All],6,0)</f>
        <v>10.1</v>
      </c>
      <c r="K2145" t="str">
        <f>VLOOKUP(Table14[[#This Row],[menu_id]],Table2[#All],7,0)</f>
        <v>lunch</v>
      </c>
      <c r="L2145" t="str">
        <f>VLOOKUP(Table14[[#This Row],[menu_id]],Table2[#All],8,0)</f>
        <v>Seattle</v>
      </c>
    </row>
    <row r="2146" spans="1:12" x14ac:dyDescent="0.35">
      <c r="A2146" t="s">
        <v>4173</v>
      </c>
      <c r="B2146" t="s">
        <v>552</v>
      </c>
      <c r="C2146" t="s">
        <v>9</v>
      </c>
      <c r="D2146" t="s">
        <v>3039</v>
      </c>
      <c r="E2146" t="b">
        <v>1</v>
      </c>
      <c r="F2146" s="24">
        <f>VLOOKUP(Table14[[#This Row],[menu_id]],Table2[#All],2,0)</f>
        <v>43560</v>
      </c>
      <c r="G2146" t="str">
        <f>VLOOKUP(Table14[[#This Row],[menu_id]],Table2[#All],3,0)</f>
        <v>a65e92d53f62</v>
      </c>
      <c r="H2146" t="str">
        <f>VLOOKUP(Table14[[#This Row],[menu_id]],Table2[#All],4,0)</f>
        <v>1134b2882b2e</v>
      </c>
      <c r="I2146">
        <f>VLOOKUP(Table14[[#This Row],[menu_id]],Table2[#All],5,0)</f>
        <v>5.25</v>
      </c>
      <c r="J2146">
        <f>VLOOKUP(Table14[[#This Row],[menu_id]],Table2[#All],6,0)</f>
        <v>10.1</v>
      </c>
      <c r="K2146" t="str">
        <f>VLOOKUP(Table14[[#This Row],[menu_id]],Table2[#All],7,0)</f>
        <v>lunch</v>
      </c>
      <c r="L2146" t="str">
        <f>VLOOKUP(Table14[[#This Row],[menu_id]],Table2[#All],8,0)</f>
        <v>Seattle</v>
      </c>
    </row>
    <row r="2147" spans="1:12" x14ac:dyDescent="0.35">
      <c r="A2147" t="s">
        <v>4174</v>
      </c>
      <c r="B2147" t="s">
        <v>202</v>
      </c>
      <c r="C2147" t="s">
        <v>9</v>
      </c>
      <c r="D2147" t="s">
        <v>4175</v>
      </c>
      <c r="E2147" t="b">
        <v>1</v>
      </c>
      <c r="F2147" s="24">
        <f>VLOOKUP(Table14[[#This Row],[menu_id]],Table2[#All],2,0)</f>
        <v>43563</v>
      </c>
      <c r="G2147" t="str">
        <f>VLOOKUP(Table14[[#This Row],[menu_id]],Table2[#All],3,0)</f>
        <v>edfff5bf01fa</v>
      </c>
      <c r="H2147" t="str">
        <f>VLOOKUP(Table14[[#This Row],[menu_id]],Table2[#All],4,0)</f>
        <v>8537e1327cdb</v>
      </c>
      <c r="I2147">
        <f>VLOOKUP(Table14[[#This Row],[menu_id]],Table2[#All],5,0)</f>
        <v>4.95</v>
      </c>
      <c r="J2147">
        <f>VLOOKUP(Table14[[#This Row],[menu_id]],Table2[#All],6,0)</f>
        <v>10.1</v>
      </c>
      <c r="K2147" t="str">
        <f>VLOOKUP(Table14[[#This Row],[menu_id]],Table2[#All],7,0)</f>
        <v>lunch</v>
      </c>
      <c r="L2147" t="str">
        <f>VLOOKUP(Table14[[#This Row],[menu_id]],Table2[#All],8,0)</f>
        <v>Seattle</v>
      </c>
    </row>
    <row r="2148" spans="1:12" x14ac:dyDescent="0.35">
      <c r="A2148" t="s">
        <v>4176</v>
      </c>
      <c r="B2148" t="s">
        <v>346</v>
      </c>
      <c r="C2148" t="s">
        <v>9</v>
      </c>
      <c r="D2148" t="s">
        <v>4177</v>
      </c>
      <c r="E2148" t="b">
        <v>1</v>
      </c>
      <c r="F2148" s="24">
        <f>VLOOKUP(Table14[[#This Row],[menu_id]],Table2[#All],2,0)</f>
        <v>43564</v>
      </c>
      <c r="G2148" t="str">
        <f>VLOOKUP(Table14[[#This Row],[menu_id]],Table2[#All],3,0)</f>
        <v>e310c04649e0</v>
      </c>
      <c r="H2148" t="str">
        <f>VLOOKUP(Table14[[#This Row],[menu_id]],Table2[#All],4,0)</f>
        <v>340fb85a346c</v>
      </c>
      <c r="I2148">
        <f>VLOOKUP(Table14[[#This Row],[menu_id]],Table2[#All],5,0)</f>
        <v>5.8</v>
      </c>
      <c r="J2148">
        <f>VLOOKUP(Table14[[#This Row],[menu_id]],Table2[#All],6,0)</f>
        <v>10.1</v>
      </c>
      <c r="K2148" t="str">
        <f>VLOOKUP(Table14[[#This Row],[menu_id]],Table2[#All],7,0)</f>
        <v>lunch</v>
      </c>
      <c r="L2148" t="str">
        <f>VLOOKUP(Table14[[#This Row],[menu_id]],Table2[#All],8,0)</f>
        <v>Seattle</v>
      </c>
    </row>
    <row r="2149" spans="1:12" x14ac:dyDescent="0.35">
      <c r="A2149" t="s">
        <v>4178</v>
      </c>
      <c r="B2149" t="s">
        <v>202</v>
      </c>
      <c r="C2149" t="s">
        <v>9</v>
      </c>
      <c r="D2149" t="s">
        <v>4179</v>
      </c>
      <c r="E2149" t="b">
        <v>1</v>
      </c>
      <c r="F2149" s="24">
        <f>VLOOKUP(Table14[[#This Row],[menu_id]],Table2[#All],2,0)</f>
        <v>43563</v>
      </c>
      <c r="G2149" t="str">
        <f>VLOOKUP(Table14[[#This Row],[menu_id]],Table2[#All],3,0)</f>
        <v>edfff5bf01fa</v>
      </c>
      <c r="H2149" t="str">
        <f>VLOOKUP(Table14[[#This Row],[menu_id]],Table2[#All],4,0)</f>
        <v>8537e1327cdb</v>
      </c>
      <c r="I2149">
        <f>VLOOKUP(Table14[[#This Row],[menu_id]],Table2[#All],5,0)</f>
        <v>4.95</v>
      </c>
      <c r="J2149">
        <f>VLOOKUP(Table14[[#This Row],[menu_id]],Table2[#All],6,0)</f>
        <v>10.1</v>
      </c>
      <c r="K2149" t="str">
        <f>VLOOKUP(Table14[[#This Row],[menu_id]],Table2[#All],7,0)</f>
        <v>lunch</v>
      </c>
      <c r="L2149" t="str">
        <f>VLOOKUP(Table14[[#This Row],[menu_id]],Table2[#All],8,0)</f>
        <v>Seattle</v>
      </c>
    </row>
    <row r="2150" spans="1:12" x14ac:dyDescent="0.35">
      <c r="A2150" t="s">
        <v>4180</v>
      </c>
      <c r="B2150" t="s">
        <v>175</v>
      </c>
      <c r="C2150" t="s">
        <v>9</v>
      </c>
      <c r="D2150" t="s">
        <v>1512</v>
      </c>
      <c r="E2150" t="b">
        <v>1</v>
      </c>
      <c r="F2150" s="24">
        <f>VLOOKUP(Table14[[#This Row],[menu_id]],Table2[#All],2,0)</f>
        <v>43556</v>
      </c>
      <c r="G2150" t="str">
        <f>VLOOKUP(Table14[[#This Row],[menu_id]],Table2[#All],3,0)</f>
        <v>aea08a81b9f2</v>
      </c>
      <c r="H2150" t="str">
        <f>VLOOKUP(Table14[[#This Row],[menu_id]],Table2[#All],4,0)</f>
        <v>a969c477134f</v>
      </c>
      <c r="I2150">
        <f>VLOOKUP(Table14[[#This Row],[menu_id]],Table2[#All],5,0)</f>
        <v>11</v>
      </c>
      <c r="J2150">
        <f>VLOOKUP(Table14[[#This Row],[menu_id]],Table2[#All],6,0)</f>
        <v>11.5</v>
      </c>
      <c r="K2150" t="str">
        <f>VLOOKUP(Table14[[#This Row],[menu_id]],Table2[#All],7,0)</f>
        <v>lunch</v>
      </c>
      <c r="L2150" t="str">
        <f>VLOOKUP(Table14[[#This Row],[menu_id]],Table2[#All],8,0)</f>
        <v>Chicago</v>
      </c>
    </row>
    <row r="2151" spans="1:12" x14ac:dyDescent="0.35">
      <c r="A2151" t="s">
        <v>4181</v>
      </c>
      <c r="B2151" t="s">
        <v>199</v>
      </c>
      <c r="C2151" t="s">
        <v>9</v>
      </c>
      <c r="D2151" t="s">
        <v>4182</v>
      </c>
      <c r="E2151" t="b">
        <v>1</v>
      </c>
      <c r="F2151" s="24">
        <f>VLOOKUP(Table14[[#This Row],[menu_id]],Table2[#All],2,0)</f>
        <v>43558</v>
      </c>
      <c r="G2151" t="str">
        <f>VLOOKUP(Table14[[#This Row],[menu_id]],Table2[#All],3,0)</f>
        <v>8b77e4ce92ba</v>
      </c>
      <c r="H2151" t="str">
        <f>VLOOKUP(Table14[[#This Row],[menu_id]],Table2[#All],4,0)</f>
        <v>a969c477134f</v>
      </c>
      <c r="I2151">
        <f>VLOOKUP(Table14[[#This Row],[menu_id]],Table2[#All],5,0)</f>
        <v>11</v>
      </c>
      <c r="J2151">
        <f>VLOOKUP(Table14[[#This Row],[menu_id]],Table2[#All],6,0)</f>
        <v>11.5</v>
      </c>
      <c r="K2151" t="str">
        <f>VLOOKUP(Table14[[#This Row],[menu_id]],Table2[#All],7,0)</f>
        <v>lunch</v>
      </c>
      <c r="L2151" t="str">
        <f>VLOOKUP(Table14[[#This Row],[menu_id]],Table2[#All],8,0)</f>
        <v>Chicago</v>
      </c>
    </row>
    <row r="2152" spans="1:12" x14ac:dyDescent="0.35">
      <c r="A2152" t="s">
        <v>4183</v>
      </c>
      <c r="B2152" t="s">
        <v>336</v>
      </c>
      <c r="C2152" t="s">
        <v>9</v>
      </c>
      <c r="D2152" t="s">
        <v>2686</v>
      </c>
      <c r="E2152" t="b">
        <v>1</v>
      </c>
      <c r="F2152" s="24">
        <f>VLOOKUP(Table14[[#This Row],[menu_id]],Table2[#All],2,0)</f>
        <v>43556</v>
      </c>
      <c r="G2152" t="str">
        <f>VLOOKUP(Table14[[#This Row],[menu_id]],Table2[#All],3,0)</f>
        <v>41cbd225a772</v>
      </c>
      <c r="H2152" t="str">
        <f>VLOOKUP(Table14[[#This Row],[menu_id]],Table2[#All],4,0)</f>
        <v>b2ef540e3dbe</v>
      </c>
      <c r="I2152">
        <f>VLOOKUP(Table14[[#This Row],[menu_id]],Table2[#All],5,0)</f>
        <v>6.8</v>
      </c>
      <c r="J2152">
        <f>VLOOKUP(Table14[[#This Row],[menu_id]],Table2[#All],6,0)</f>
        <v>10.1</v>
      </c>
      <c r="K2152" t="str">
        <f>VLOOKUP(Table14[[#This Row],[menu_id]],Table2[#All],7,0)</f>
        <v>lunch</v>
      </c>
      <c r="L2152" t="str">
        <f>VLOOKUP(Table14[[#This Row],[menu_id]],Table2[#All],8,0)</f>
        <v>Seattle</v>
      </c>
    </row>
    <row r="2153" spans="1:12" x14ac:dyDescent="0.35">
      <c r="A2153" t="s">
        <v>4184</v>
      </c>
      <c r="B2153" t="s">
        <v>12</v>
      </c>
      <c r="C2153" t="s">
        <v>9</v>
      </c>
      <c r="D2153" t="s">
        <v>2554</v>
      </c>
      <c r="E2153" t="b">
        <v>1</v>
      </c>
      <c r="F2153" s="24">
        <f>VLOOKUP(Table14[[#This Row],[menu_id]],Table2[#All],2,0)</f>
        <v>43565</v>
      </c>
      <c r="G2153" t="str">
        <f>VLOOKUP(Table14[[#This Row],[menu_id]],Table2[#All],3,0)</f>
        <v>a96bf3d329be</v>
      </c>
      <c r="H2153" t="str">
        <f>VLOOKUP(Table14[[#This Row],[menu_id]],Table2[#All],4,0)</f>
        <v>b2ef540e3dbe</v>
      </c>
      <c r="I2153">
        <f>VLOOKUP(Table14[[#This Row],[menu_id]],Table2[#All],5,0)</f>
        <v>6.8</v>
      </c>
      <c r="J2153">
        <f>VLOOKUP(Table14[[#This Row],[menu_id]],Table2[#All],6,0)</f>
        <v>10.1</v>
      </c>
      <c r="K2153" t="str">
        <f>VLOOKUP(Table14[[#This Row],[menu_id]],Table2[#All],7,0)</f>
        <v>lunch</v>
      </c>
      <c r="L2153" t="str">
        <f>VLOOKUP(Table14[[#This Row],[menu_id]],Table2[#All],8,0)</f>
        <v>Seattle</v>
      </c>
    </row>
    <row r="2154" spans="1:12" x14ac:dyDescent="0.35">
      <c r="A2154" t="s">
        <v>4185</v>
      </c>
      <c r="B2154" t="s">
        <v>23</v>
      </c>
      <c r="C2154" t="s">
        <v>9</v>
      </c>
      <c r="D2154" t="s">
        <v>1657</v>
      </c>
      <c r="E2154" t="b">
        <v>1</v>
      </c>
      <c r="F2154" s="24">
        <f>VLOOKUP(Table14[[#This Row],[menu_id]],Table2[#All],2,0)</f>
        <v>43558</v>
      </c>
      <c r="G2154" t="str">
        <f>VLOOKUP(Table14[[#This Row],[menu_id]],Table2[#All],3,0)</f>
        <v>eae2c55ae732</v>
      </c>
      <c r="H2154" t="str">
        <f>VLOOKUP(Table14[[#This Row],[menu_id]],Table2[#All],4,0)</f>
        <v>d79e3f439363</v>
      </c>
      <c r="I2154">
        <f>VLOOKUP(Table14[[#This Row],[menu_id]],Table2[#All],5,0)</f>
        <v>4.5</v>
      </c>
      <c r="J2154">
        <f>VLOOKUP(Table14[[#This Row],[menu_id]],Table2[#All],6,0)</f>
        <v>10.1</v>
      </c>
      <c r="K2154" t="str">
        <f>VLOOKUP(Table14[[#This Row],[menu_id]],Table2[#All],7,0)</f>
        <v>lunch</v>
      </c>
      <c r="L2154" t="str">
        <f>VLOOKUP(Table14[[#This Row],[menu_id]],Table2[#All],8,0)</f>
        <v>Seattle</v>
      </c>
    </row>
    <row r="2155" spans="1:12" x14ac:dyDescent="0.35">
      <c r="A2155" t="s">
        <v>4186</v>
      </c>
      <c r="B2155" t="s">
        <v>454</v>
      </c>
      <c r="C2155" t="s">
        <v>9</v>
      </c>
      <c r="D2155" t="s">
        <v>1054</v>
      </c>
      <c r="E2155" t="b">
        <v>1</v>
      </c>
      <c r="F2155" s="24">
        <f>VLOOKUP(Table14[[#This Row],[menu_id]],Table2[#All],2,0)</f>
        <v>43559</v>
      </c>
      <c r="G2155" t="str">
        <f>VLOOKUP(Table14[[#This Row],[menu_id]],Table2[#All],3,0)</f>
        <v>9fd60e7368e1</v>
      </c>
      <c r="H2155" t="str">
        <f>VLOOKUP(Table14[[#This Row],[menu_id]],Table2[#All],4,0)</f>
        <v>a5a1955b27fc</v>
      </c>
      <c r="I2155">
        <f>VLOOKUP(Table14[[#This Row],[menu_id]],Table2[#All],5,0)</f>
        <v>5.5</v>
      </c>
      <c r="J2155">
        <f>VLOOKUP(Table14[[#This Row],[menu_id]],Table2[#All],6,0)</f>
        <v>11.5</v>
      </c>
      <c r="K2155" t="str">
        <f>VLOOKUP(Table14[[#This Row],[menu_id]],Table2[#All],7,0)</f>
        <v>lunch</v>
      </c>
      <c r="L2155" t="str">
        <f>VLOOKUP(Table14[[#This Row],[menu_id]],Table2[#All],8,0)</f>
        <v>Chicago</v>
      </c>
    </row>
    <row r="2156" spans="1:12" x14ac:dyDescent="0.35">
      <c r="A2156" t="s">
        <v>4187</v>
      </c>
      <c r="B2156" t="s">
        <v>392</v>
      </c>
      <c r="C2156" t="s">
        <v>9</v>
      </c>
      <c r="D2156" t="s">
        <v>4188</v>
      </c>
      <c r="E2156" t="b">
        <v>1</v>
      </c>
      <c r="F2156" s="24">
        <f>VLOOKUP(Table14[[#This Row],[menu_id]],Table2[#All],2,0)</f>
        <v>43558</v>
      </c>
      <c r="G2156" t="str">
        <f>VLOOKUP(Table14[[#This Row],[menu_id]],Table2[#All],3,0)</f>
        <v>c596bd066504</v>
      </c>
      <c r="H2156" t="str">
        <f>VLOOKUP(Table14[[#This Row],[menu_id]],Table2[#All],4,0)</f>
        <v>dc7ee572a932</v>
      </c>
      <c r="I2156">
        <f>VLOOKUP(Table14[[#This Row],[menu_id]],Table2[#All],5,0)</f>
        <v>6.5</v>
      </c>
      <c r="J2156">
        <f>VLOOKUP(Table14[[#This Row],[menu_id]],Table2[#All],6,0)</f>
        <v>11.5</v>
      </c>
      <c r="K2156" t="str">
        <f>VLOOKUP(Table14[[#This Row],[menu_id]],Table2[#All],7,0)</f>
        <v>lunch</v>
      </c>
      <c r="L2156" t="str">
        <f>VLOOKUP(Table14[[#This Row],[menu_id]],Table2[#All],8,0)</f>
        <v>Chicago</v>
      </c>
    </row>
    <row r="2157" spans="1:12" x14ac:dyDescent="0.35">
      <c r="A2157" t="s">
        <v>4189</v>
      </c>
      <c r="B2157" t="s">
        <v>115</v>
      </c>
      <c r="C2157" t="s">
        <v>9</v>
      </c>
      <c r="D2157" t="s">
        <v>4190</v>
      </c>
      <c r="E2157" t="b">
        <v>1</v>
      </c>
      <c r="F2157" s="24">
        <f>VLOOKUP(Table14[[#This Row],[menu_id]],Table2[#All],2,0)</f>
        <v>43560</v>
      </c>
      <c r="G2157" t="str">
        <f>VLOOKUP(Table14[[#This Row],[menu_id]],Table2[#All],3,0)</f>
        <v>12c81d9a0351</v>
      </c>
      <c r="H2157" t="str">
        <f>VLOOKUP(Table14[[#This Row],[menu_id]],Table2[#All],4,0)</f>
        <v>d7730782fbfb</v>
      </c>
      <c r="I2157">
        <f>VLOOKUP(Table14[[#This Row],[menu_id]],Table2[#All],5,0)</f>
        <v>5.75</v>
      </c>
      <c r="J2157">
        <f>VLOOKUP(Table14[[#This Row],[menu_id]],Table2[#All],6,0)</f>
        <v>10.1</v>
      </c>
      <c r="K2157" t="str">
        <f>VLOOKUP(Table14[[#This Row],[menu_id]],Table2[#All],7,0)</f>
        <v>lunch</v>
      </c>
      <c r="L2157" t="str">
        <f>VLOOKUP(Table14[[#This Row],[menu_id]],Table2[#All],8,0)</f>
        <v>Seattle</v>
      </c>
    </row>
    <row r="2158" spans="1:12" x14ac:dyDescent="0.35">
      <c r="A2158" t="s">
        <v>4191</v>
      </c>
      <c r="B2158" t="s">
        <v>112</v>
      </c>
      <c r="C2158" t="s">
        <v>9</v>
      </c>
      <c r="D2158" t="s">
        <v>2425</v>
      </c>
      <c r="E2158" t="b">
        <v>1</v>
      </c>
      <c r="F2158" s="24">
        <f>VLOOKUP(Table14[[#This Row],[menu_id]],Table2[#All],2,0)</f>
        <v>43564</v>
      </c>
      <c r="G2158" t="str">
        <f>VLOOKUP(Table14[[#This Row],[menu_id]],Table2[#All],3,0)</f>
        <v>5b78a469f6af</v>
      </c>
      <c r="H2158" t="str">
        <f>VLOOKUP(Table14[[#This Row],[menu_id]],Table2[#All],4,0)</f>
        <v>afa55d0e0004</v>
      </c>
      <c r="I2158">
        <f>VLOOKUP(Table14[[#This Row],[menu_id]],Table2[#All],5,0)</f>
        <v>5.99</v>
      </c>
      <c r="J2158">
        <f>VLOOKUP(Table14[[#This Row],[menu_id]],Table2[#All],6,0)</f>
        <v>11.5</v>
      </c>
      <c r="K2158" t="str">
        <f>VLOOKUP(Table14[[#This Row],[menu_id]],Table2[#All],7,0)</f>
        <v>lunch</v>
      </c>
      <c r="L2158" t="str">
        <f>VLOOKUP(Table14[[#This Row],[menu_id]],Table2[#All],8,0)</f>
        <v>Chicago</v>
      </c>
    </row>
    <row r="2159" spans="1:12" x14ac:dyDescent="0.35">
      <c r="A2159" t="s">
        <v>4192</v>
      </c>
      <c r="B2159" t="s">
        <v>315</v>
      </c>
      <c r="C2159" t="s">
        <v>9</v>
      </c>
      <c r="D2159" t="s">
        <v>4193</v>
      </c>
      <c r="E2159" t="b">
        <v>1</v>
      </c>
      <c r="F2159" s="24">
        <f>VLOOKUP(Table14[[#This Row],[menu_id]],Table2[#All],2,0)</f>
        <v>43556</v>
      </c>
      <c r="G2159" t="str">
        <f>VLOOKUP(Table14[[#This Row],[menu_id]],Table2[#All],3,0)</f>
        <v>dcb8af98560d</v>
      </c>
      <c r="H2159" t="str">
        <f>VLOOKUP(Table14[[#This Row],[menu_id]],Table2[#All],4,0)</f>
        <v>afa55d0e0004</v>
      </c>
      <c r="I2159">
        <f>VLOOKUP(Table14[[#This Row],[menu_id]],Table2[#All],5,0)</f>
        <v>5.99</v>
      </c>
      <c r="J2159">
        <f>VLOOKUP(Table14[[#This Row],[menu_id]],Table2[#All],6,0)</f>
        <v>11.5</v>
      </c>
      <c r="K2159" t="str">
        <f>VLOOKUP(Table14[[#This Row],[menu_id]],Table2[#All],7,0)</f>
        <v>lunch</v>
      </c>
      <c r="L2159" t="str">
        <f>VLOOKUP(Table14[[#This Row],[menu_id]],Table2[#All],8,0)</f>
        <v>Chicago</v>
      </c>
    </row>
    <row r="2160" spans="1:12" x14ac:dyDescent="0.35">
      <c r="A2160" t="s">
        <v>4194</v>
      </c>
      <c r="B2160" t="s">
        <v>437</v>
      </c>
      <c r="C2160" t="s">
        <v>9</v>
      </c>
      <c r="D2160" t="s">
        <v>1036</v>
      </c>
      <c r="E2160" t="b">
        <v>1</v>
      </c>
      <c r="F2160" s="24">
        <f>VLOOKUP(Table14[[#This Row],[menu_id]],Table2[#All],2,0)</f>
        <v>43565</v>
      </c>
      <c r="G2160" t="str">
        <f>VLOOKUP(Table14[[#This Row],[menu_id]],Table2[#All],3,0)</f>
        <v>56e430d2a490</v>
      </c>
      <c r="H2160" t="str">
        <f>VLOOKUP(Table14[[#This Row],[menu_id]],Table2[#All],4,0)</f>
        <v>4c9c18f960f7</v>
      </c>
      <c r="I2160">
        <f>VLOOKUP(Table14[[#This Row],[menu_id]],Table2[#All],5,0)</f>
        <v>6.75</v>
      </c>
      <c r="J2160">
        <f>VLOOKUP(Table14[[#This Row],[menu_id]],Table2[#All],6,0)</f>
        <v>10.1</v>
      </c>
      <c r="K2160" t="str">
        <f>VLOOKUP(Table14[[#This Row],[menu_id]],Table2[#All],7,0)</f>
        <v>lunch</v>
      </c>
      <c r="L2160" t="str">
        <f>VLOOKUP(Table14[[#This Row],[menu_id]],Table2[#All],8,0)</f>
        <v>Seattle</v>
      </c>
    </row>
    <row r="2161" spans="1:12" x14ac:dyDescent="0.35">
      <c r="A2161" t="s">
        <v>4195</v>
      </c>
      <c r="B2161" t="s">
        <v>134</v>
      </c>
      <c r="C2161" t="s">
        <v>9</v>
      </c>
      <c r="D2161" t="s">
        <v>4196</v>
      </c>
      <c r="E2161" t="b">
        <v>1</v>
      </c>
      <c r="F2161" s="24">
        <f>VLOOKUP(Table14[[#This Row],[menu_id]],Table2[#All],2,0)</f>
        <v>43559</v>
      </c>
      <c r="G2161" t="str">
        <f>VLOOKUP(Table14[[#This Row],[menu_id]],Table2[#All],3,0)</f>
        <v>4e1ff031d14e</v>
      </c>
      <c r="H2161" t="str">
        <f>VLOOKUP(Table14[[#This Row],[menu_id]],Table2[#All],4,0)</f>
        <v>d7730782fbfb</v>
      </c>
      <c r="I2161">
        <f>VLOOKUP(Table14[[#This Row],[menu_id]],Table2[#All],5,0)</f>
        <v>5.75</v>
      </c>
      <c r="J2161">
        <f>VLOOKUP(Table14[[#This Row],[menu_id]],Table2[#All],6,0)</f>
        <v>10.1</v>
      </c>
      <c r="K2161" t="str">
        <f>VLOOKUP(Table14[[#This Row],[menu_id]],Table2[#All],7,0)</f>
        <v>lunch</v>
      </c>
      <c r="L2161" t="str">
        <f>VLOOKUP(Table14[[#This Row],[menu_id]],Table2[#All],8,0)</f>
        <v>Seattle</v>
      </c>
    </row>
    <row r="2162" spans="1:12" x14ac:dyDescent="0.35">
      <c r="A2162" t="s">
        <v>4197</v>
      </c>
      <c r="B2162" t="s">
        <v>211</v>
      </c>
      <c r="C2162" t="s">
        <v>9</v>
      </c>
      <c r="D2162" t="s">
        <v>4198</v>
      </c>
      <c r="E2162" t="b">
        <v>1</v>
      </c>
      <c r="F2162" s="24">
        <f>VLOOKUP(Table14[[#This Row],[menu_id]],Table2[#All],2,0)</f>
        <v>43564</v>
      </c>
      <c r="G2162" t="str">
        <f>VLOOKUP(Table14[[#This Row],[menu_id]],Table2[#All],3,0)</f>
        <v>8c02e5587b5b</v>
      </c>
      <c r="H2162" t="str">
        <f>VLOOKUP(Table14[[#This Row],[menu_id]],Table2[#All],4,0)</f>
        <v>034156a10a72</v>
      </c>
      <c r="I2162">
        <f>VLOOKUP(Table14[[#This Row],[menu_id]],Table2[#All],5,0)</f>
        <v>5.15</v>
      </c>
      <c r="J2162">
        <f>VLOOKUP(Table14[[#This Row],[menu_id]],Table2[#All],6,0)</f>
        <v>11.5</v>
      </c>
      <c r="K2162" t="str">
        <f>VLOOKUP(Table14[[#This Row],[menu_id]],Table2[#All],7,0)</f>
        <v>lunch</v>
      </c>
      <c r="L2162" t="str">
        <f>VLOOKUP(Table14[[#This Row],[menu_id]],Table2[#All],8,0)</f>
        <v>Chicago</v>
      </c>
    </row>
    <row r="2163" spans="1:12" x14ac:dyDescent="0.35">
      <c r="A2163" t="s">
        <v>4199</v>
      </c>
      <c r="B2163" t="s">
        <v>375</v>
      </c>
      <c r="C2163" t="s">
        <v>9</v>
      </c>
      <c r="D2163" t="s">
        <v>4200</v>
      </c>
      <c r="E2163" t="b">
        <v>1</v>
      </c>
      <c r="F2163" s="24">
        <f>VLOOKUP(Table14[[#This Row],[menu_id]],Table2[#All],2,0)</f>
        <v>43566</v>
      </c>
      <c r="G2163" t="str">
        <f>VLOOKUP(Table14[[#This Row],[menu_id]],Table2[#All],3,0)</f>
        <v>1670a5c33856</v>
      </c>
      <c r="H2163" t="str">
        <f>VLOOKUP(Table14[[#This Row],[menu_id]],Table2[#All],4,0)</f>
        <v>ffcff44b013c</v>
      </c>
      <c r="I2163">
        <f>VLOOKUP(Table14[[#This Row],[menu_id]],Table2[#All],5,0)</f>
        <v>6.25</v>
      </c>
      <c r="J2163">
        <f>VLOOKUP(Table14[[#This Row],[menu_id]],Table2[#All],6,0)</f>
        <v>10.1</v>
      </c>
      <c r="K2163" t="str">
        <f>VLOOKUP(Table14[[#This Row],[menu_id]],Table2[#All],7,0)</f>
        <v>lunch</v>
      </c>
      <c r="L2163" t="str">
        <f>VLOOKUP(Table14[[#This Row],[menu_id]],Table2[#All],8,0)</f>
        <v>Seattle</v>
      </c>
    </row>
    <row r="2164" spans="1:12" x14ac:dyDescent="0.35">
      <c r="A2164" t="s">
        <v>4201</v>
      </c>
      <c r="B2164" t="s">
        <v>8</v>
      </c>
      <c r="C2164" t="s">
        <v>9</v>
      </c>
      <c r="D2164" t="s">
        <v>4202</v>
      </c>
      <c r="E2164" t="b">
        <v>1</v>
      </c>
      <c r="F2164" s="24">
        <f>VLOOKUP(Table14[[#This Row],[menu_id]],Table2[#All],2,0)</f>
        <v>43566</v>
      </c>
      <c r="G2164" t="str">
        <f>VLOOKUP(Table14[[#This Row],[menu_id]],Table2[#All],3,0)</f>
        <v>e40c412711c8</v>
      </c>
      <c r="H2164" t="str">
        <f>VLOOKUP(Table14[[#This Row],[menu_id]],Table2[#All],4,0)</f>
        <v>af725ef93704</v>
      </c>
      <c r="I2164">
        <f>VLOOKUP(Table14[[#This Row],[menu_id]],Table2[#All],5,0)</f>
        <v>5.5</v>
      </c>
      <c r="J2164">
        <f>VLOOKUP(Table14[[#This Row],[menu_id]],Table2[#All],6,0)</f>
        <v>10.1</v>
      </c>
      <c r="K2164" t="str">
        <f>VLOOKUP(Table14[[#This Row],[menu_id]],Table2[#All],7,0)</f>
        <v>lunch</v>
      </c>
      <c r="L2164" t="str">
        <f>VLOOKUP(Table14[[#This Row],[menu_id]],Table2[#All],8,0)</f>
        <v>Seattle</v>
      </c>
    </row>
    <row r="2165" spans="1:12" x14ac:dyDescent="0.35">
      <c r="A2165" t="s">
        <v>4203</v>
      </c>
      <c r="B2165" t="s">
        <v>324</v>
      </c>
      <c r="C2165" t="s">
        <v>9</v>
      </c>
      <c r="D2165" t="s">
        <v>4204</v>
      </c>
      <c r="E2165" t="b">
        <v>1</v>
      </c>
      <c r="F2165" s="24">
        <f>VLOOKUP(Table14[[#This Row],[menu_id]],Table2[#All],2,0)</f>
        <v>43558</v>
      </c>
      <c r="G2165" t="str">
        <f>VLOOKUP(Table14[[#This Row],[menu_id]],Table2[#All],3,0)</f>
        <v>1028a38ad71e</v>
      </c>
      <c r="H2165" t="str">
        <f>VLOOKUP(Table14[[#This Row],[menu_id]],Table2[#All],4,0)</f>
        <v>7d8b8e0a0ebb</v>
      </c>
      <c r="I2165">
        <f>VLOOKUP(Table14[[#This Row],[menu_id]],Table2[#All],5,0)</f>
        <v>5.5</v>
      </c>
      <c r="J2165">
        <f>VLOOKUP(Table14[[#This Row],[menu_id]],Table2[#All],6,0)</f>
        <v>10.1</v>
      </c>
      <c r="K2165" t="str">
        <f>VLOOKUP(Table14[[#This Row],[menu_id]],Table2[#All],7,0)</f>
        <v>lunch</v>
      </c>
      <c r="L2165" t="str">
        <f>VLOOKUP(Table14[[#This Row],[menu_id]],Table2[#All],8,0)</f>
        <v>Seattle</v>
      </c>
    </row>
    <row r="2166" spans="1:12" x14ac:dyDescent="0.35">
      <c r="A2166" t="s">
        <v>4205</v>
      </c>
      <c r="B2166" t="s">
        <v>52</v>
      </c>
      <c r="C2166" t="s">
        <v>9</v>
      </c>
      <c r="D2166" t="s">
        <v>2375</v>
      </c>
      <c r="E2166" t="b">
        <v>1</v>
      </c>
      <c r="F2166" s="24">
        <f>VLOOKUP(Table14[[#This Row],[menu_id]],Table2[#All],2,0)</f>
        <v>43557</v>
      </c>
      <c r="G2166" t="str">
        <f>VLOOKUP(Table14[[#This Row],[menu_id]],Table2[#All],3,0)</f>
        <v>99dbc3b2d75c</v>
      </c>
      <c r="H2166" t="str">
        <f>VLOOKUP(Table14[[#This Row],[menu_id]],Table2[#All],4,0)</f>
        <v>d7730782fbfb</v>
      </c>
      <c r="I2166">
        <f>VLOOKUP(Table14[[#This Row],[menu_id]],Table2[#All],5,0)</f>
        <v>5.75</v>
      </c>
      <c r="J2166">
        <f>VLOOKUP(Table14[[#This Row],[menu_id]],Table2[#All],6,0)</f>
        <v>10.1</v>
      </c>
      <c r="K2166" t="str">
        <f>VLOOKUP(Table14[[#This Row],[menu_id]],Table2[#All],7,0)</f>
        <v>lunch</v>
      </c>
      <c r="L2166" t="str">
        <f>VLOOKUP(Table14[[#This Row],[menu_id]],Table2[#All],8,0)</f>
        <v>Seattle</v>
      </c>
    </row>
    <row r="2167" spans="1:12" x14ac:dyDescent="0.35">
      <c r="A2167" t="s">
        <v>4206</v>
      </c>
      <c r="B2167" t="s">
        <v>650</v>
      </c>
      <c r="C2167" t="s">
        <v>9</v>
      </c>
      <c r="D2167" t="s">
        <v>4207</v>
      </c>
      <c r="E2167" t="b">
        <v>1</v>
      </c>
      <c r="F2167" s="24">
        <f>VLOOKUP(Table14[[#This Row],[menu_id]],Table2[#All],2,0)</f>
        <v>43559</v>
      </c>
      <c r="G2167" t="str">
        <f>VLOOKUP(Table14[[#This Row],[menu_id]],Table2[#All],3,0)</f>
        <v>08c6b815d4d7</v>
      </c>
      <c r="H2167" t="str">
        <f>VLOOKUP(Table14[[#This Row],[menu_id]],Table2[#All],4,0)</f>
        <v>1111f5e5308d</v>
      </c>
      <c r="I2167">
        <f>VLOOKUP(Table14[[#This Row],[menu_id]],Table2[#All],5,0)</f>
        <v>5</v>
      </c>
      <c r="J2167">
        <f>VLOOKUP(Table14[[#This Row],[menu_id]],Table2[#All],6,0)</f>
        <v>10.1</v>
      </c>
      <c r="K2167" t="str">
        <f>VLOOKUP(Table14[[#This Row],[menu_id]],Table2[#All],7,0)</f>
        <v>lunch</v>
      </c>
      <c r="L2167" t="str">
        <f>VLOOKUP(Table14[[#This Row],[menu_id]],Table2[#All],8,0)</f>
        <v>Seattle</v>
      </c>
    </row>
    <row r="2168" spans="1:12" x14ac:dyDescent="0.35">
      <c r="A2168" t="s">
        <v>4208</v>
      </c>
      <c r="B2168" t="s">
        <v>354</v>
      </c>
      <c r="C2168" t="s">
        <v>9</v>
      </c>
      <c r="D2168" t="s">
        <v>262</v>
      </c>
      <c r="E2168" t="b">
        <v>1</v>
      </c>
      <c r="F2168" s="24">
        <f>VLOOKUP(Table14[[#This Row],[menu_id]],Table2[#All],2,0)</f>
        <v>43565</v>
      </c>
      <c r="G2168" t="str">
        <f>VLOOKUP(Table14[[#This Row],[menu_id]],Table2[#All],3,0)</f>
        <v>0f66058b9ec5</v>
      </c>
      <c r="H2168" t="str">
        <f>VLOOKUP(Table14[[#This Row],[menu_id]],Table2[#All],4,0)</f>
        <v>85aa296ddc0d</v>
      </c>
      <c r="I2168">
        <f>VLOOKUP(Table14[[#This Row],[menu_id]],Table2[#All],5,0)</f>
        <v>4</v>
      </c>
      <c r="J2168">
        <f>VLOOKUP(Table14[[#This Row],[menu_id]],Table2[#All],6,0)</f>
        <v>11.5</v>
      </c>
      <c r="K2168" t="str">
        <f>VLOOKUP(Table14[[#This Row],[menu_id]],Table2[#All],7,0)</f>
        <v>lunch</v>
      </c>
      <c r="L2168" t="str">
        <f>VLOOKUP(Table14[[#This Row],[menu_id]],Table2[#All],8,0)</f>
        <v>Chicago</v>
      </c>
    </row>
    <row r="2169" spans="1:12" x14ac:dyDescent="0.35">
      <c r="A2169" t="s">
        <v>4209</v>
      </c>
      <c r="B2169" t="s">
        <v>324</v>
      </c>
      <c r="C2169" t="s">
        <v>9</v>
      </c>
      <c r="D2169" t="s">
        <v>4210</v>
      </c>
      <c r="E2169" t="b">
        <v>1</v>
      </c>
      <c r="F2169" s="24">
        <f>VLOOKUP(Table14[[#This Row],[menu_id]],Table2[#All],2,0)</f>
        <v>43558</v>
      </c>
      <c r="G2169" t="str">
        <f>VLOOKUP(Table14[[#This Row],[menu_id]],Table2[#All],3,0)</f>
        <v>1028a38ad71e</v>
      </c>
      <c r="H2169" t="str">
        <f>VLOOKUP(Table14[[#This Row],[menu_id]],Table2[#All],4,0)</f>
        <v>7d8b8e0a0ebb</v>
      </c>
      <c r="I2169">
        <f>VLOOKUP(Table14[[#This Row],[menu_id]],Table2[#All],5,0)</f>
        <v>5.5</v>
      </c>
      <c r="J2169">
        <f>VLOOKUP(Table14[[#This Row],[menu_id]],Table2[#All],6,0)</f>
        <v>10.1</v>
      </c>
      <c r="K2169" t="str">
        <f>VLOOKUP(Table14[[#This Row],[menu_id]],Table2[#All],7,0)</f>
        <v>lunch</v>
      </c>
      <c r="L2169" t="str">
        <f>VLOOKUP(Table14[[#This Row],[menu_id]],Table2[#All],8,0)</f>
        <v>Seattle</v>
      </c>
    </row>
    <row r="2170" spans="1:12" x14ac:dyDescent="0.35">
      <c r="A2170" t="s">
        <v>4211</v>
      </c>
      <c r="B2170" t="s">
        <v>91</v>
      </c>
      <c r="C2170" t="s">
        <v>9</v>
      </c>
      <c r="D2170" t="s">
        <v>2205</v>
      </c>
      <c r="E2170" t="b">
        <v>1</v>
      </c>
      <c r="F2170" s="24">
        <f>VLOOKUP(Table14[[#This Row],[menu_id]],Table2[#All],2,0)</f>
        <v>43557</v>
      </c>
      <c r="G2170" t="str">
        <f>VLOOKUP(Table14[[#This Row],[menu_id]],Table2[#All],3,0)</f>
        <v>d74b38211905</v>
      </c>
      <c r="H2170" t="str">
        <f>VLOOKUP(Table14[[#This Row],[menu_id]],Table2[#All],4,0)</f>
        <v>063beecf1419</v>
      </c>
      <c r="I2170">
        <f>VLOOKUP(Table14[[#This Row],[menu_id]],Table2[#All],5,0)</f>
        <v>10.050000000000001</v>
      </c>
      <c r="J2170">
        <f>VLOOKUP(Table14[[#This Row],[menu_id]],Table2[#All],6,0)</f>
        <v>11.5</v>
      </c>
      <c r="K2170" t="str">
        <f>VLOOKUP(Table14[[#This Row],[menu_id]],Table2[#All],7,0)</f>
        <v>lunch</v>
      </c>
      <c r="L2170" t="str">
        <f>VLOOKUP(Table14[[#This Row],[menu_id]],Table2[#All],8,0)</f>
        <v>Chicago</v>
      </c>
    </row>
    <row r="2171" spans="1:12" x14ac:dyDescent="0.35">
      <c r="A2171" t="s">
        <v>4212</v>
      </c>
      <c r="B2171" t="s">
        <v>454</v>
      </c>
      <c r="C2171" t="s">
        <v>9</v>
      </c>
      <c r="D2171" t="s">
        <v>1008</v>
      </c>
      <c r="E2171" t="b">
        <v>1</v>
      </c>
      <c r="F2171" s="24">
        <f>VLOOKUP(Table14[[#This Row],[menu_id]],Table2[#All],2,0)</f>
        <v>43559</v>
      </c>
      <c r="G2171" t="str">
        <f>VLOOKUP(Table14[[#This Row],[menu_id]],Table2[#All],3,0)</f>
        <v>9fd60e7368e1</v>
      </c>
      <c r="H2171" t="str">
        <f>VLOOKUP(Table14[[#This Row],[menu_id]],Table2[#All],4,0)</f>
        <v>a5a1955b27fc</v>
      </c>
      <c r="I2171">
        <f>VLOOKUP(Table14[[#This Row],[menu_id]],Table2[#All],5,0)</f>
        <v>5.5</v>
      </c>
      <c r="J2171">
        <f>VLOOKUP(Table14[[#This Row],[menu_id]],Table2[#All],6,0)</f>
        <v>11.5</v>
      </c>
      <c r="K2171" t="str">
        <f>VLOOKUP(Table14[[#This Row],[menu_id]],Table2[#All],7,0)</f>
        <v>lunch</v>
      </c>
      <c r="L2171" t="str">
        <f>VLOOKUP(Table14[[#This Row],[menu_id]],Table2[#All],8,0)</f>
        <v>Chicago</v>
      </c>
    </row>
    <row r="2172" spans="1:12" x14ac:dyDescent="0.35">
      <c r="A2172" t="s">
        <v>4213</v>
      </c>
      <c r="B2172" t="s">
        <v>100</v>
      </c>
      <c r="C2172" t="s">
        <v>9</v>
      </c>
      <c r="D2172" t="s">
        <v>340</v>
      </c>
      <c r="E2172" t="b">
        <v>1</v>
      </c>
      <c r="F2172" s="24">
        <f>VLOOKUP(Table14[[#This Row],[menu_id]],Table2[#All],2,0)</f>
        <v>43564</v>
      </c>
      <c r="G2172" t="str">
        <f>VLOOKUP(Table14[[#This Row],[menu_id]],Table2[#All],3,0)</f>
        <v>d0e4efc702e0</v>
      </c>
      <c r="H2172" t="str">
        <f>VLOOKUP(Table14[[#This Row],[menu_id]],Table2[#All],4,0)</f>
        <v>8cab6275ddb5</v>
      </c>
      <c r="I2172">
        <f>VLOOKUP(Table14[[#This Row],[menu_id]],Table2[#All],5,0)</f>
        <v>5.75</v>
      </c>
      <c r="J2172">
        <f>VLOOKUP(Table14[[#This Row],[menu_id]],Table2[#All],6,0)</f>
        <v>11.5</v>
      </c>
      <c r="K2172" t="str">
        <f>VLOOKUP(Table14[[#This Row],[menu_id]],Table2[#All],7,0)</f>
        <v>lunch</v>
      </c>
      <c r="L2172" t="str">
        <f>VLOOKUP(Table14[[#This Row],[menu_id]],Table2[#All],8,0)</f>
        <v>Chicago</v>
      </c>
    </row>
    <row r="2173" spans="1:12" x14ac:dyDescent="0.35">
      <c r="A2173" t="s">
        <v>4214</v>
      </c>
      <c r="B2173" t="s">
        <v>20</v>
      </c>
      <c r="C2173" t="s">
        <v>9</v>
      </c>
      <c r="D2173" t="s">
        <v>4215</v>
      </c>
      <c r="E2173" t="b">
        <v>1</v>
      </c>
      <c r="F2173" s="24">
        <f>VLOOKUP(Table14[[#This Row],[menu_id]],Table2[#All],2,0)</f>
        <v>43557</v>
      </c>
      <c r="G2173" t="str">
        <f>VLOOKUP(Table14[[#This Row],[menu_id]],Table2[#All],3,0)</f>
        <v>59c228acd21f</v>
      </c>
      <c r="H2173" t="str">
        <f>VLOOKUP(Table14[[#This Row],[menu_id]],Table2[#All],4,0)</f>
        <v>ffcff44b013c</v>
      </c>
      <c r="I2173">
        <f>VLOOKUP(Table14[[#This Row],[menu_id]],Table2[#All],5,0)</f>
        <v>5.25</v>
      </c>
      <c r="J2173">
        <f>VLOOKUP(Table14[[#This Row],[menu_id]],Table2[#All],6,0)</f>
        <v>10.1</v>
      </c>
      <c r="K2173" t="str">
        <f>VLOOKUP(Table14[[#This Row],[menu_id]],Table2[#All],7,0)</f>
        <v>lunch</v>
      </c>
      <c r="L2173" t="str">
        <f>VLOOKUP(Table14[[#This Row],[menu_id]],Table2[#All],8,0)</f>
        <v>Seattle</v>
      </c>
    </row>
    <row r="2174" spans="1:12" x14ac:dyDescent="0.35">
      <c r="A2174" t="s">
        <v>4216</v>
      </c>
      <c r="B2174" t="s">
        <v>250</v>
      </c>
      <c r="C2174" t="s">
        <v>9</v>
      </c>
      <c r="D2174" t="s">
        <v>3054</v>
      </c>
      <c r="E2174" t="b">
        <v>1</v>
      </c>
      <c r="F2174" s="24">
        <f>VLOOKUP(Table14[[#This Row],[menu_id]],Table2[#All],2,0)</f>
        <v>43556</v>
      </c>
      <c r="G2174" t="str">
        <f>VLOOKUP(Table14[[#This Row],[menu_id]],Table2[#All],3,0)</f>
        <v>e6da5a382bb7</v>
      </c>
      <c r="H2174" t="str">
        <f>VLOOKUP(Table14[[#This Row],[menu_id]],Table2[#All],4,0)</f>
        <v>ffcff44b013c</v>
      </c>
      <c r="I2174">
        <f>VLOOKUP(Table14[[#This Row],[menu_id]],Table2[#All],5,0)</f>
        <v>5.25</v>
      </c>
      <c r="J2174">
        <f>VLOOKUP(Table14[[#This Row],[menu_id]],Table2[#All],6,0)</f>
        <v>10.1</v>
      </c>
      <c r="K2174" t="str">
        <f>VLOOKUP(Table14[[#This Row],[menu_id]],Table2[#All],7,0)</f>
        <v>lunch</v>
      </c>
      <c r="L2174" t="str">
        <f>VLOOKUP(Table14[[#This Row],[menu_id]],Table2[#All],8,0)</f>
        <v>Seattle</v>
      </c>
    </row>
    <row r="2175" spans="1:12" x14ac:dyDescent="0.35">
      <c r="A2175" t="s">
        <v>4217</v>
      </c>
      <c r="B2175" t="s">
        <v>162</v>
      </c>
      <c r="C2175" t="s">
        <v>9</v>
      </c>
      <c r="D2175" t="s">
        <v>2491</v>
      </c>
      <c r="E2175" t="b">
        <v>1</v>
      </c>
      <c r="F2175" s="24">
        <f>VLOOKUP(Table14[[#This Row],[menu_id]],Table2[#All],2,0)</f>
        <v>43556</v>
      </c>
      <c r="G2175" t="str">
        <f>VLOOKUP(Table14[[#This Row],[menu_id]],Table2[#All],3,0)</f>
        <v>71d6b72a3bf9</v>
      </c>
      <c r="H2175" t="str">
        <f>VLOOKUP(Table14[[#This Row],[menu_id]],Table2[#All],4,0)</f>
        <v>8d29781a8b2f</v>
      </c>
      <c r="I2175">
        <f>VLOOKUP(Table14[[#This Row],[menu_id]],Table2[#All],5,0)</f>
        <v>4.5</v>
      </c>
      <c r="J2175">
        <f>VLOOKUP(Table14[[#This Row],[menu_id]],Table2[#All],6,0)</f>
        <v>11.5</v>
      </c>
      <c r="K2175" t="str">
        <f>VLOOKUP(Table14[[#This Row],[menu_id]],Table2[#All],7,0)</f>
        <v>lunch</v>
      </c>
      <c r="L2175" t="str">
        <f>VLOOKUP(Table14[[#This Row],[menu_id]],Table2[#All],8,0)</f>
        <v>Chicago</v>
      </c>
    </row>
    <row r="2176" spans="1:12" x14ac:dyDescent="0.35">
      <c r="A2176" t="s">
        <v>4218</v>
      </c>
      <c r="B2176" t="s">
        <v>286</v>
      </c>
      <c r="C2176" t="s">
        <v>9</v>
      </c>
      <c r="D2176" t="s">
        <v>4219</v>
      </c>
      <c r="E2176" t="b">
        <v>1</v>
      </c>
      <c r="F2176" s="24">
        <f>VLOOKUP(Table14[[#This Row],[menu_id]],Table2[#All],2,0)</f>
        <v>43557</v>
      </c>
      <c r="G2176" t="str">
        <f>VLOOKUP(Table14[[#This Row],[menu_id]],Table2[#All],3,0)</f>
        <v>0b0897e22802</v>
      </c>
      <c r="H2176" t="str">
        <f>VLOOKUP(Table14[[#This Row],[menu_id]],Table2[#All],4,0)</f>
        <v>a5a1955b27fc</v>
      </c>
      <c r="I2176">
        <f>VLOOKUP(Table14[[#This Row],[menu_id]],Table2[#All],5,0)</f>
        <v>5</v>
      </c>
      <c r="J2176">
        <f>VLOOKUP(Table14[[#This Row],[menu_id]],Table2[#All],6,0)</f>
        <v>11.5</v>
      </c>
      <c r="K2176" t="str">
        <f>VLOOKUP(Table14[[#This Row],[menu_id]],Table2[#All],7,0)</f>
        <v>lunch</v>
      </c>
      <c r="L2176" t="str">
        <f>VLOOKUP(Table14[[#This Row],[menu_id]],Table2[#All],8,0)</f>
        <v>Chicago</v>
      </c>
    </row>
    <row r="2177" spans="1:12" x14ac:dyDescent="0.35">
      <c r="A2177" t="s">
        <v>4220</v>
      </c>
      <c r="B2177" t="s">
        <v>486</v>
      </c>
      <c r="C2177" t="s">
        <v>9</v>
      </c>
      <c r="D2177" t="s">
        <v>3078</v>
      </c>
      <c r="E2177" t="b">
        <v>1</v>
      </c>
      <c r="F2177" s="24">
        <f>VLOOKUP(Table14[[#This Row],[menu_id]],Table2[#All],2,0)</f>
        <v>43567</v>
      </c>
      <c r="G2177" t="str">
        <f>VLOOKUP(Table14[[#This Row],[menu_id]],Table2[#All],3,0)</f>
        <v>3494eefb1729</v>
      </c>
      <c r="H2177" t="str">
        <f>VLOOKUP(Table14[[#This Row],[menu_id]],Table2[#All],4,0)</f>
        <v>7342b9fc3434</v>
      </c>
      <c r="I2177">
        <f>VLOOKUP(Table14[[#This Row],[menu_id]],Table2[#All],5,0)</f>
        <v>4.5</v>
      </c>
      <c r="J2177">
        <f>VLOOKUP(Table14[[#This Row],[menu_id]],Table2[#All],6,0)</f>
        <v>11.5</v>
      </c>
      <c r="K2177" t="str">
        <f>VLOOKUP(Table14[[#This Row],[menu_id]],Table2[#All],7,0)</f>
        <v>lunch</v>
      </c>
      <c r="L2177" t="str">
        <f>VLOOKUP(Table14[[#This Row],[menu_id]],Table2[#All],8,0)</f>
        <v>Chicago</v>
      </c>
    </row>
    <row r="2178" spans="1:12" x14ac:dyDescent="0.35">
      <c r="A2178" t="s">
        <v>4221</v>
      </c>
      <c r="B2178" t="s">
        <v>552</v>
      </c>
      <c r="C2178" t="s">
        <v>9</v>
      </c>
      <c r="D2178" t="s">
        <v>3379</v>
      </c>
      <c r="E2178" t="b">
        <v>1</v>
      </c>
      <c r="F2178" s="24">
        <f>VLOOKUP(Table14[[#This Row],[menu_id]],Table2[#All],2,0)</f>
        <v>43560</v>
      </c>
      <c r="G2178" t="str">
        <f>VLOOKUP(Table14[[#This Row],[menu_id]],Table2[#All],3,0)</f>
        <v>a65e92d53f62</v>
      </c>
      <c r="H2178" t="str">
        <f>VLOOKUP(Table14[[#This Row],[menu_id]],Table2[#All],4,0)</f>
        <v>1134b2882b2e</v>
      </c>
      <c r="I2178">
        <f>VLOOKUP(Table14[[#This Row],[menu_id]],Table2[#All],5,0)</f>
        <v>5.25</v>
      </c>
      <c r="J2178">
        <f>VLOOKUP(Table14[[#This Row],[menu_id]],Table2[#All],6,0)</f>
        <v>10.1</v>
      </c>
      <c r="K2178" t="str">
        <f>VLOOKUP(Table14[[#This Row],[menu_id]],Table2[#All],7,0)</f>
        <v>lunch</v>
      </c>
      <c r="L2178" t="str">
        <f>VLOOKUP(Table14[[#This Row],[menu_id]],Table2[#All],8,0)</f>
        <v>Seattle</v>
      </c>
    </row>
    <row r="2179" spans="1:12" x14ac:dyDescent="0.35">
      <c r="A2179" t="s">
        <v>4222</v>
      </c>
      <c r="B2179" t="s">
        <v>392</v>
      </c>
      <c r="C2179" t="s">
        <v>9</v>
      </c>
      <c r="D2179" t="s">
        <v>4223</v>
      </c>
      <c r="E2179" t="b">
        <v>1</v>
      </c>
      <c r="F2179" s="24">
        <f>VLOOKUP(Table14[[#This Row],[menu_id]],Table2[#All],2,0)</f>
        <v>43558</v>
      </c>
      <c r="G2179" t="str">
        <f>VLOOKUP(Table14[[#This Row],[menu_id]],Table2[#All],3,0)</f>
        <v>c596bd066504</v>
      </c>
      <c r="H2179" t="str">
        <f>VLOOKUP(Table14[[#This Row],[menu_id]],Table2[#All],4,0)</f>
        <v>dc7ee572a932</v>
      </c>
      <c r="I2179">
        <f>VLOOKUP(Table14[[#This Row],[menu_id]],Table2[#All],5,0)</f>
        <v>6.5</v>
      </c>
      <c r="J2179">
        <f>VLOOKUP(Table14[[#This Row],[menu_id]],Table2[#All],6,0)</f>
        <v>11.5</v>
      </c>
      <c r="K2179" t="str">
        <f>VLOOKUP(Table14[[#This Row],[menu_id]],Table2[#All],7,0)</f>
        <v>lunch</v>
      </c>
      <c r="L2179" t="str">
        <f>VLOOKUP(Table14[[#This Row],[menu_id]],Table2[#All],8,0)</f>
        <v>Chicago</v>
      </c>
    </row>
    <row r="2180" spans="1:12" x14ac:dyDescent="0.35">
      <c r="A2180" t="s">
        <v>4224</v>
      </c>
      <c r="B2180" t="s">
        <v>454</v>
      </c>
      <c r="C2180" t="s">
        <v>9</v>
      </c>
      <c r="D2180" t="s">
        <v>4225</v>
      </c>
      <c r="E2180" t="b">
        <v>1</v>
      </c>
      <c r="F2180" s="24">
        <f>VLOOKUP(Table14[[#This Row],[menu_id]],Table2[#All],2,0)</f>
        <v>43559</v>
      </c>
      <c r="G2180" t="str">
        <f>VLOOKUP(Table14[[#This Row],[menu_id]],Table2[#All],3,0)</f>
        <v>9fd60e7368e1</v>
      </c>
      <c r="H2180" t="str">
        <f>VLOOKUP(Table14[[#This Row],[menu_id]],Table2[#All],4,0)</f>
        <v>a5a1955b27fc</v>
      </c>
      <c r="I2180">
        <f>VLOOKUP(Table14[[#This Row],[menu_id]],Table2[#All],5,0)</f>
        <v>5.5</v>
      </c>
      <c r="J2180">
        <f>VLOOKUP(Table14[[#This Row],[menu_id]],Table2[#All],6,0)</f>
        <v>11.5</v>
      </c>
      <c r="K2180" t="str">
        <f>VLOOKUP(Table14[[#This Row],[menu_id]],Table2[#All],7,0)</f>
        <v>lunch</v>
      </c>
      <c r="L2180" t="str">
        <f>VLOOKUP(Table14[[#This Row],[menu_id]],Table2[#All],8,0)</f>
        <v>Chicago</v>
      </c>
    </row>
    <row r="2181" spans="1:12" x14ac:dyDescent="0.35">
      <c r="A2181" t="s">
        <v>4226</v>
      </c>
      <c r="B2181" t="s">
        <v>250</v>
      </c>
      <c r="C2181" t="s">
        <v>9</v>
      </c>
      <c r="D2181" t="s">
        <v>4227</v>
      </c>
      <c r="E2181" t="b">
        <v>1</v>
      </c>
      <c r="F2181" s="24">
        <f>VLOOKUP(Table14[[#This Row],[menu_id]],Table2[#All],2,0)</f>
        <v>43556</v>
      </c>
      <c r="G2181" t="str">
        <f>VLOOKUP(Table14[[#This Row],[menu_id]],Table2[#All],3,0)</f>
        <v>e6da5a382bb7</v>
      </c>
      <c r="H2181" t="str">
        <f>VLOOKUP(Table14[[#This Row],[menu_id]],Table2[#All],4,0)</f>
        <v>ffcff44b013c</v>
      </c>
      <c r="I2181">
        <f>VLOOKUP(Table14[[#This Row],[menu_id]],Table2[#All],5,0)</f>
        <v>5.25</v>
      </c>
      <c r="J2181">
        <f>VLOOKUP(Table14[[#This Row],[menu_id]],Table2[#All],6,0)</f>
        <v>10.1</v>
      </c>
      <c r="K2181" t="str">
        <f>VLOOKUP(Table14[[#This Row],[menu_id]],Table2[#All],7,0)</f>
        <v>lunch</v>
      </c>
      <c r="L2181" t="str">
        <f>VLOOKUP(Table14[[#This Row],[menu_id]],Table2[#All],8,0)</f>
        <v>Seattle</v>
      </c>
    </row>
    <row r="2182" spans="1:12" x14ac:dyDescent="0.35">
      <c r="A2182" t="s">
        <v>4228</v>
      </c>
      <c r="B2182" t="s">
        <v>129</v>
      </c>
      <c r="C2182" t="s">
        <v>9</v>
      </c>
      <c r="D2182" t="s">
        <v>4229</v>
      </c>
      <c r="E2182" t="b">
        <v>1</v>
      </c>
      <c r="F2182" s="24">
        <f>VLOOKUP(Table14[[#This Row],[menu_id]],Table2[#All],2,0)</f>
        <v>43563</v>
      </c>
      <c r="G2182" t="str">
        <f>VLOOKUP(Table14[[#This Row],[menu_id]],Table2[#All],3,0)</f>
        <v>e6988f5baa00</v>
      </c>
      <c r="H2182" t="str">
        <f>VLOOKUP(Table14[[#This Row],[menu_id]],Table2[#All],4,0)</f>
        <v>c8951056cc8c</v>
      </c>
      <c r="I2182">
        <f>VLOOKUP(Table14[[#This Row],[menu_id]],Table2[#All],5,0)</f>
        <v>6.64</v>
      </c>
      <c r="J2182">
        <f>VLOOKUP(Table14[[#This Row],[menu_id]],Table2[#All],6,0)</f>
        <v>11.5</v>
      </c>
      <c r="K2182" t="str">
        <f>VLOOKUP(Table14[[#This Row],[menu_id]],Table2[#All],7,0)</f>
        <v>lunch</v>
      </c>
      <c r="L2182" t="str">
        <f>VLOOKUP(Table14[[#This Row],[menu_id]],Table2[#All],8,0)</f>
        <v>Chicago</v>
      </c>
    </row>
    <row r="2183" spans="1:12" x14ac:dyDescent="0.35">
      <c r="A2183" t="s">
        <v>4230</v>
      </c>
      <c r="B2183" t="s">
        <v>219</v>
      </c>
      <c r="C2183" t="s">
        <v>9</v>
      </c>
      <c r="D2183" t="s">
        <v>4231</v>
      </c>
      <c r="E2183" t="b">
        <v>0</v>
      </c>
      <c r="F2183" s="24">
        <f>VLOOKUP(Table14[[#This Row],[menu_id]],Table2[#All],2,0)</f>
        <v>43566</v>
      </c>
      <c r="G2183" t="str">
        <f>VLOOKUP(Table14[[#This Row],[menu_id]],Table2[#All],3,0)</f>
        <v>4d2337424a9b</v>
      </c>
      <c r="H2183" t="str">
        <f>VLOOKUP(Table14[[#This Row],[menu_id]],Table2[#All],4,0)</f>
        <v>a7d17284ed4d</v>
      </c>
      <c r="I2183">
        <f>VLOOKUP(Table14[[#This Row],[menu_id]],Table2[#All],5,0)</f>
        <v>4.3</v>
      </c>
      <c r="J2183">
        <f>VLOOKUP(Table14[[#This Row],[menu_id]],Table2[#All],6,0)</f>
        <v>11.5</v>
      </c>
      <c r="K2183" t="str">
        <f>VLOOKUP(Table14[[#This Row],[menu_id]],Table2[#All],7,0)</f>
        <v>lunch</v>
      </c>
      <c r="L2183" t="str">
        <f>VLOOKUP(Table14[[#This Row],[menu_id]],Table2[#All],8,0)</f>
        <v>Chicago</v>
      </c>
    </row>
    <row r="2184" spans="1:12" x14ac:dyDescent="0.35">
      <c r="A2184" t="s">
        <v>4232</v>
      </c>
      <c r="B2184" t="s">
        <v>286</v>
      </c>
      <c r="C2184" t="s">
        <v>9</v>
      </c>
      <c r="D2184" t="s">
        <v>3190</v>
      </c>
      <c r="E2184" t="b">
        <v>1</v>
      </c>
      <c r="F2184" s="24">
        <f>VLOOKUP(Table14[[#This Row],[menu_id]],Table2[#All],2,0)</f>
        <v>43557</v>
      </c>
      <c r="G2184" t="str">
        <f>VLOOKUP(Table14[[#This Row],[menu_id]],Table2[#All],3,0)</f>
        <v>0b0897e22802</v>
      </c>
      <c r="H2184" t="str">
        <f>VLOOKUP(Table14[[#This Row],[menu_id]],Table2[#All],4,0)</f>
        <v>a5a1955b27fc</v>
      </c>
      <c r="I2184">
        <f>VLOOKUP(Table14[[#This Row],[menu_id]],Table2[#All],5,0)</f>
        <v>5</v>
      </c>
      <c r="J2184">
        <f>VLOOKUP(Table14[[#This Row],[menu_id]],Table2[#All],6,0)</f>
        <v>11.5</v>
      </c>
      <c r="K2184" t="str">
        <f>VLOOKUP(Table14[[#This Row],[menu_id]],Table2[#All],7,0)</f>
        <v>lunch</v>
      </c>
      <c r="L2184" t="str">
        <f>VLOOKUP(Table14[[#This Row],[menu_id]],Table2[#All],8,0)</f>
        <v>Chicago</v>
      </c>
    </row>
    <row r="2185" spans="1:12" x14ac:dyDescent="0.35">
      <c r="A2185" t="s">
        <v>4233</v>
      </c>
      <c r="B2185" t="s">
        <v>401</v>
      </c>
      <c r="C2185" t="s">
        <v>9</v>
      </c>
      <c r="D2185" t="s">
        <v>2009</v>
      </c>
      <c r="E2185" t="b">
        <v>1</v>
      </c>
      <c r="F2185" s="24">
        <f>VLOOKUP(Table14[[#This Row],[menu_id]],Table2[#All],2,0)</f>
        <v>43560</v>
      </c>
      <c r="G2185" t="str">
        <f>VLOOKUP(Table14[[#This Row],[menu_id]],Table2[#All],3,0)</f>
        <v>25ca004fbc86</v>
      </c>
      <c r="H2185" t="str">
        <f>VLOOKUP(Table14[[#This Row],[menu_id]],Table2[#All],4,0)</f>
        <v>a7d17284ed4d</v>
      </c>
      <c r="I2185">
        <f>VLOOKUP(Table14[[#This Row],[menu_id]],Table2[#All],5,0)</f>
        <v>4.45</v>
      </c>
      <c r="J2185">
        <f>VLOOKUP(Table14[[#This Row],[menu_id]],Table2[#All],6,0)</f>
        <v>11.5</v>
      </c>
      <c r="K2185" t="str">
        <f>VLOOKUP(Table14[[#This Row],[menu_id]],Table2[#All],7,0)</f>
        <v>lunch</v>
      </c>
      <c r="L2185" t="str">
        <f>VLOOKUP(Table14[[#This Row],[menu_id]],Table2[#All],8,0)</f>
        <v>Chicago</v>
      </c>
    </row>
    <row r="2186" spans="1:12" x14ac:dyDescent="0.35">
      <c r="A2186" t="s">
        <v>4234</v>
      </c>
      <c r="B2186" t="s">
        <v>49</v>
      </c>
      <c r="C2186" t="s">
        <v>9</v>
      </c>
      <c r="D2186" t="s">
        <v>366</v>
      </c>
      <c r="E2186" t="b">
        <v>1</v>
      </c>
      <c r="F2186" s="24">
        <f>VLOOKUP(Table14[[#This Row],[menu_id]],Table2[#All],2,0)</f>
        <v>43566</v>
      </c>
      <c r="G2186" t="str">
        <f>VLOOKUP(Table14[[#This Row],[menu_id]],Table2[#All],3,0)</f>
        <v>7d5495f1a9e4</v>
      </c>
      <c r="H2186" t="str">
        <f>VLOOKUP(Table14[[#This Row],[menu_id]],Table2[#All],4,0)</f>
        <v>e7f3f8549a70</v>
      </c>
      <c r="I2186">
        <f>VLOOKUP(Table14[[#This Row],[menu_id]],Table2[#All],5,0)</f>
        <v>5</v>
      </c>
      <c r="J2186">
        <f>VLOOKUP(Table14[[#This Row],[menu_id]],Table2[#All],6,0)</f>
        <v>11.5</v>
      </c>
      <c r="K2186" t="str">
        <f>VLOOKUP(Table14[[#This Row],[menu_id]],Table2[#All],7,0)</f>
        <v>lunch</v>
      </c>
      <c r="L2186" t="str">
        <f>VLOOKUP(Table14[[#This Row],[menu_id]],Table2[#All],8,0)</f>
        <v>Chicago</v>
      </c>
    </row>
    <row r="2187" spans="1:12" x14ac:dyDescent="0.35">
      <c r="A2187" t="s">
        <v>4235</v>
      </c>
      <c r="B2187" t="s">
        <v>346</v>
      </c>
      <c r="C2187" t="s">
        <v>9</v>
      </c>
      <c r="D2187" t="s">
        <v>4236</v>
      </c>
      <c r="E2187" t="b">
        <v>1</v>
      </c>
      <c r="F2187" s="24">
        <f>VLOOKUP(Table14[[#This Row],[menu_id]],Table2[#All],2,0)</f>
        <v>43564</v>
      </c>
      <c r="G2187" t="str">
        <f>VLOOKUP(Table14[[#This Row],[menu_id]],Table2[#All],3,0)</f>
        <v>e310c04649e0</v>
      </c>
      <c r="H2187" t="str">
        <f>VLOOKUP(Table14[[#This Row],[menu_id]],Table2[#All],4,0)</f>
        <v>340fb85a346c</v>
      </c>
      <c r="I2187">
        <f>VLOOKUP(Table14[[#This Row],[menu_id]],Table2[#All],5,0)</f>
        <v>5.8</v>
      </c>
      <c r="J2187">
        <f>VLOOKUP(Table14[[#This Row],[menu_id]],Table2[#All],6,0)</f>
        <v>10.1</v>
      </c>
      <c r="K2187" t="str">
        <f>VLOOKUP(Table14[[#This Row],[menu_id]],Table2[#All],7,0)</f>
        <v>lunch</v>
      </c>
      <c r="L2187" t="str">
        <f>VLOOKUP(Table14[[#This Row],[menu_id]],Table2[#All],8,0)</f>
        <v>Seattle</v>
      </c>
    </row>
    <row r="2188" spans="1:12" x14ac:dyDescent="0.35">
      <c r="A2188" t="s">
        <v>4237</v>
      </c>
      <c r="B2188" t="s">
        <v>100</v>
      </c>
      <c r="C2188" t="s">
        <v>9</v>
      </c>
      <c r="D2188" t="s">
        <v>130</v>
      </c>
      <c r="E2188" t="b">
        <v>1</v>
      </c>
      <c r="F2188" s="24">
        <f>VLOOKUP(Table14[[#This Row],[menu_id]],Table2[#All],2,0)</f>
        <v>43564</v>
      </c>
      <c r="G2188" t="str">
        <f>VLOOKUP(Table14[[#This Row],[menu_id]],Table2[#All],3,0)</f>
        <v>d0e4efc702e0</v>
      </c>
      <c r="H2188" t="str">
        <f>VLOOKUP(Table14[[#This Row],[menu_id]],Table2[#All],4,0)</f>
        <v>8cab6275ddb5</v>
      </c>
      <c r="I2188">
        <f>VLOOKUP(Table14[[#This Row],[menu_id]],Table2[#All],5,0)</f>
        <v>5.75</v>
      </c>
      <c r="J2188">
        <f>VLOOKUP(Table14[[#This Row],[menu_id]],Table2[#All],6,0)</f>
        <v>11.5</v>
      </c>
      <c r="K2188" t="str">
        <f>VLOOKUP(Table14[[#This Row],[menu_id]],Table2[#All],7,0)</f>
        <v>lunch</v>
      </c>
      <c r="L2188" t="str">
        <f>VLOOKUP(Table14[[#This Row],[menu_id]],Table2[#All],8,0)</f>
        <v>Chicago</v>
      </c>
    </row>
    <row r="2189" spans="1:12" x14ac:dyDescent="0.35">
      <c r="A2189" t="s">
        <v>4238</v>
      </c>
      <c r="B2189" t="s">
        <v>368</v>
      </c>
      <c r="C2189" t="s">
        <v>9</v>
      </c>
      <c r="D2189" t="s">
        <v>4239</v>
      </c>
      <c r="E2189" t="b">
        <v>1</v>
      </c>
      <c r="F2189" s="24">
        <f>VLOOKUP(Table14[[#This Row],[menu_id]],Table2[#All],2,0)</f>
        <v>43557</v>
      </c>
      <c r="G2189" t="str">
        <f>VLOOKUP(Table14[[#This Row],[menu_id]],Table2[#All],3,0)</f>
        <v>af34b5c605e8</v>
      </c>
      <c r="H2189" t="str">
        <f>VLOOKUP(Table14[[#This Row],[menu_id]],Table2[#All],4,0)</f>
        <v>55029fc1d377</v>
      </c>
      <c r="I2189">
        <f>VLOOKUP(Table14[[#This Row],[menu_id]],Table2[#All],5,0)</f>
        <v>4</v>
      </c>
      <c r="J2189">
        <f>VLOOKUP(Table14[[#This Row],[menu_id]],Table2[#All],6,0)</f>
        <v>11.5</v>
      </c>
      <c r="K2189" t="str">
        <f>VLOOKUP(Table14[[#This Row],[menu_id]],Table2[#All],7,0)</f>
        <v>lunch</v>
      </c>
      <c r="L2189" t="str">
        <f>VLOOKUP(Table14[[#This Row],[menu_id]],Table2[#All],8,0)</f>
        <v>Chicago</v>
      </c>
    </row>
    <row r="2190" spans="1:12" x14ac:dyDescent="0.35">
      <c r="A2190" t="s">
        <v>4240</v>
      </c>
      <c r="B2190" t="s">
        <v>129</v>
      </c>
      <c r="C2190" t="s">
        <v>9</v>
      </c>
      <c r="D2190" t="s">
        <v>4241</v>
      </c>
      <c r="E2190" t="b">
        <v>1</v>
      </c>
      <c r="F2190" s="24">
        <f>VLOOKUP(Table14[[#This Row],[menu_id]],Table2[#All],2,0)</f>
        <v>43563</v>
      </c>
      <c r="G2190" t="str">
        <f>VLOOKUP(Table14[[#This Row],[menu_id]],Table2[#All],3,0)</f>
        <v>e6988f5baa00</v>
      </c>
      <c r="H2190" t="str">
        <f>VLOOKUP(Table14[[#This Row],[menu_id]],Table2[#All],4,0)</f>
        <v>c8951056cc8c</v>
      </c>
      <c r="I2190">
        <f>VLOOKUP(Table14[[#This Row],[menu_id]],Table2[#All],5,0)</f>
        <v>6.64</v>
      </c>
      <c r="J2190">
        <f>VLOOKUP(Table14[[#This Row],[menu_id]],Table2[#All],6,0)</f>
        <v>11.5</v>
      </c>
      <c r="K2190" t="str">
        <f>VLOOKUP(Table14[[#This Row],[menu_id]],Table2[#All],7,0)</f>
        <v>lunch</v>
      </c>
      <c r="L2190" t="str">
        <f>VLOOKUP(Table14[[#This Row],[menu_id]],Table2[#All],8,0)</f>
        <v>Chicago</v>
      </c>
    </row>
    <row r="2191" spans="1:12" x14ac:dyDescent="0.35">
      <c r="A2191" t="s">
        <v>4242</v>
      </c>
      <c r="B2191" t="s">
        <v>192</v>
      </c>
      <c r="C2191" t="s">
        <v>9</v>
      </c>
      <c r="D2191" t="s">
        <v>4243</v>
      </c>
      <c r="E2191" t="b">
        <v>1</v>
      </c>
      <c r="F2191" s="24">
        <f>VLOOKUP(Table14[[#This Row],[menu_id]],Table2[#All],2,0)</f>
        <v>43566</v>
      </c>
      <c r="G2191" t="str">
        <f>VLOOKUP(Table14[[#This Row],[menu_id]],Table2[#All],3,0)</f>
        <v>a344675dde7b</v>
      </c>
      <c r="H2191" t="str">
        <f>VLOOKUP(Table14[[#This Row],[menu_id]],Table2[#All],4,0)</f>
        <v>0089c404e5a2</v>
      </c>
      <c r="I2191">
        <f>VLOOKUP(Table14[[#This Row],[menu_id]],Table2[#All],5,0)</f>
        <v>6</v>
      </c>
      <c r="J2191">
        <f>VLOOKUP(Table14[[#This Row],[menu_id]],Table2[#All],6,0)</f>
        <v>10.1</v>
      </c>
      <c r="K2191" t="str">
        <f>VLOOKUP(Table14[[#This Row],[menu_id]],Table2[#All],7,0)</f>
        <v>lunch</v>
      </c>
      <c r="L2191" t="str">
        <f>VLOOKUP(Table14[[#This Row],[menu_id]],Table2[#All],8,0)</f>
        <v>Seattle</v>
      </c>
    </row>
    <row r="2192" spans="1:12" x14ac:dyDescent="0.35">
      <c r="A2192" t="s">
        <v>4244</v>
      </c>
      <c r="B2192" t="s">
        <v>72</v>
      </c>
      <c r="C2192" t="s">
        <v>9</v>
      </c>
      <c r="D2192" t="s">
        <v>4245</v>
      </c>
      <c r="E2192" t="b">
        <v>1</v>
      </c>
      <c r="F2192" s="24">
        <f>VLOOKUP(Table14[[#This Row],[menu_id]],Table2[#All],2,0)</f>
        <v>43564</v>
      </c>
      <c r="G2192" t="str">
        <f>VLOOKUP(Table14[[#This Row],[menu_id]],Table2[#All],3,0)</f>
        <v>ee2605cecdb2</v>
      </c>
      <c r="H2192" t="str">
        <f>VLOOKUP(Table14[[#This Row],[menu_id]],Table2[#All],4,0)</f>
        <v>76e224451ab7</v>
      </c>
      <c r="I2192">
        <f>VLOOKUP(Table14[[#This Row],[menu_id]],Table2[#All],5,0)</f>
        <v>5.5</v>
      </c>
      <c r="J2192">
        <f>VLOOKUP(Table14[[#This Row],[menu_id]],Table2[#All],6,0)</f>
        <v>10.1</v>
      </c>
      <c r="K2192" t="str">
        <f>VLOOKUP(Table14[[#This Row],[menu_id]],Table2[#All],7,0)</f>
        <v>lunch</v>
      </c>
      <c r="L2192" t="str">
        <f>VLOOKUP(Table14[[#This Row],[menu_id]],Table2[#All],8,0)</f>
        <v>Seattle</v>
      </c>
    </row>
    <row r="2193" spans="1:12" x14ac:dyDescent="0.35">
      <c r="A2193" t="s">
        <v>4246</v>
      </c>
      <c r="B2193" t="s">
        <v>76</v>
      </c>
      <c r="C2193" t="s">
        <v>9</v>
      </c>
      <c r="D2193" t="s">
        <v>4247</v>
      </c>
      <c r="E2193" t="b">
        <v>1</v>
      </c>
      <c r="F2193" s="24">
        <f>VLOOKUP(Table14[[#This Row],[menu_id]],Table2[#All],2,0)</f>
        <v>43558</v>
      </c>
      <c r="G2193" t="str">
        <f>VLOOKUP(Table14[[#This Row],[menu_id]],Table2[#All],3,0)</f>
        <v>32432515b0ad</v>
      </c>
      <c r="H2193" t="str">
        <f>VLOOKUP(Table14[[#This Row],[menu_id]],Table2[#All],4,0)</f>
        <v>1fda2070304d</v>
      </c>
      <c r="I2193">
        <f>VLOOKUP(Table14[[#This Row],[menu_id]],Table2[#All],5,0)</f>
        <v>5.5</v>
      </c>
      <c r="J2193">
        <f>VLOOKUP(Table14[[#This Row],[menu_id]],Table2[#All],6,0)</f>
        <v>10.1</v>
      </c>
      <c r="K2193" t="str">
        <f>VLOOKUP(Table14[[#This Row],[menu_id]],Table2[#All],7,0)</f>
        <v>lunch</v>
      </c>
      <c r="L2193" t="str">
        <f>VLOOKUP(Table14[[#This Row],[menu_id]],Table2[#All],8,0)</f>
        <v>Seattle</v>
      </c>
    </row>
    <row r="2194" spans="1:12" x14ac:dyDescent="0.35">
      <c r="A2194" t="s">
        <v>4248</v>
      </c>
      <c r="B2194" t="s">
        <v>336</v>
      </c>
      <c r="C2194" t="s">
        <v>9</v>
      </c>
      <c r="D2194" t="s">
        <v>2900</v>
      </c>
      <c r="E2194" t="b">
        <v>1</v>
      </c>
      <c r="F2194" s="24">
        <f>VLOOKUP(Table14[[#This Row],[menu_id]],Table2[#All],2,0)</f>
        <v>43556</v>
      </c>
      <c r="G2194" t="str">
        <f>VLOOKUP(Table14[[#This Row],[menu_id]],Table2[#All],3,0)</f>
        <v>41cbd225a772</v>
      </c>
      <c r="H2194" t="str">
        <f>VLOOKUP(Table14[[#This Row],[menu_id]],Table2[#All],4,0)</f>
        <v>b2ef540e3dbe</v>
      </c>
      <c r="I2194">
        <f>VLOOKUP(Table14[[#This Row],[menu_id]],Table2[#All],5,0)</f>
        <v>6.8</v>
      </c>
      <c r="J2194">
        <f>VLOOKUP(Table14[[#This Row],[menu_id]],Table2[#All],6,0)</f>
        <v>10.1</v>
      </c>
      <c r="K2194" t="str">
        <f>VLOOKUP(Table14[[#This Row],[menu_id]],Table2[#All],7,0)</f>
        <v>lunch</v>
      </c>
      <c r="L2194" t="str">
        <f>VLOOKUP(Table14[[#This Row],[menu_id]],Table2[#All],8,0)</f>
        <v>Seattle</v>
      </c>
    </row>
    <row r="2195" spans="1:12" x14ac:dyDescent="0.35">
      <c r="A2195" t="s">
        <v>4249</v>
      </c>
      <c r="B2195" t="s">
        <v>129</v>
      </c>
      <c r="C2195" t="s">
        <v>9</v>
      </c>
      <c r="D2195" t="s">
        <v>3019</v>
      </c>
      <c r="E2195" t="b">
        <v>1</v>
      </c>
      <c r="F2195" s="24">
        <f>VLOOKUP(Table14[[#This Row],[menu_id]],Table2[#All],2,0)</f>
        <v>43563</v>
      </c>
      <c r="G2195" t="str">
        <f>VLOOKUP(Table14[[#This Row],[menu_id]],Table2[#All],3,0)</f>
        <v>e6988f5baa00</v>
      </c>
      <c r="H2195" t="str">
        <f>VLOOKUP(Table14[[#This Row],[menu_id]],Table2[#All],4,0)</f>
        <v>c8951056cc8c</v>
      </c>
      <c r="I2195">
        <f>VLOOKUP(Table14[[#This Row],[menu_id]],Table2[#All],5,0)</f>
        <v>6.64</v>
      </c>
      <c r="J2195">
        <f>VLOOKUP(Table14[[#This Row],[menu_id]],Table2[#All],6,0)</f>
        <v>11.5</v>
      </c>
      <c r="K2195" t="str">
        <f>VLOOKUP(Table14[[#This Row],[menu_id]],Table2[#All],7,0)</f>
        <v>lunch</v>
      </c>
      <c r="L2195" t="str">
        <f>VLOOKUP(Table14[[#This Row],[menu_id]],Table2[#All],8,0)</f>
        <v>Chicago</v>
      </c>
    </row>
    <row r="2196" spans="1:12" x14ac:dyDescent="0.35">
      <c r="A2196" t="s">
        <v>4250</v>
      </c>
      <c r="B2196" t="s">
        <v>65</v>
      </c>
      <c r="C2196" t="s">
        <v>9</v>
      </c>
      <c r="D2196" t="s">
        <v>4251</v>
      </c>
      <c r="E2196" t="b">
        <v>1</v>
      </c>
      <c r="F2196" s="24">
        <f>VLOOKUP(Table14[[#This Row],[menu_id]],Table2[#All],2,0)</f>
        <v>43563</v>
      </c>
      <c r="G2196" t="str">
        <f>VLOOKUP(Table14[[#This Row],[menu_id]],Table2[#All],3,0)</f>
        <v>0eb481a71049</v>
      </c>
      <c r="H2196" t="str">
        <f>VLOOKUP(Table14[[#This Row],[menu_id]],Table2[#All],4,0)</f>
        <v>5bf0c6f38e1d</v>
      </c>
      <c r="I2196">
        <f>VLOOKUP(Table14[[#This Row],[menu_id]],Table2[#All],5,0)</f>
        <v>5.5</v>
      </c>
      <c r="J2196">
        <f>VLOOKUP(Table14[[#This Row],[menu_id]],Table2[#All],6,0)</f>
        <v>10.1</v>
      </c>
      <c r="K2196" t="str">
        <f>VLOOKUP(Table14[[#This Row],[menu_id]],Table2[#All],7,0)</f>
        <v>lunch</v>
      </c>
      <c r="L2196" t="str">
        <f>VLOOKUP(Table14[[#This Row],[menu_id]],Table2[#All],8,0)</f>
        <v>Seattle</v>
      </c>
    </row>
    <row r="2197" spans="1:12" x14ac:dyDescent="0.35">
      <c r="A2197" t="s">
        <v>4252</v>
      </c>
      <c r="B2197" t="s">
        <v>563</v>
      </c>
      <c r="C2197" t="s">
        <v>9</v>
      </c>
      <c r="D2197" t="s">
        <v>4253</v>
      </c>
      <c r="E2197" t="b">
        <v>1</v>
      </c>
      <c r="F2197" s="24">
        <f>VLOOKUP(Table14[[#This Row],[menu_id]],Table2[#All],2,0)</f>
        <v>43567</v>
      </c>
      <c r="G2197" t="str">
        <f>VLOOKUP(Table14[[#This Row],[menu_id]],Table2[#All],3,0)</f>
        <v>7f1dfb16d132</v>
      </c>
      <c r="H2197" t="str">
        <f>VLOOKUP(Table14[[#This Row],[menu_id]],Table2[#All],4,0)</f>
        <v>2bab1f6cc3e1</v>
      </c>
      <c r="I2197">
        <f>VLOOKUP(Table14[[#This Row],[menu_id]],Table2[#All],5,0)</f>
        <v>7</v>
      </c>
      <c r="J2197">
        <f>VLOOKUP(Table14[[#This Row],[menu_id]],Table2[#All],6,0)</f>
        <v>11.5</v>
      </c>
      <c r="K2197" t="str">
        <f>VLOOKUP(Table14[[#This Row],[menu_id]],Table2[#All],7,0)</f>
        <v>lunch</v>
      </c>
      <c r="L2197" t="str">
        <f>VLOOKUP(Table14[[#This Row],[menu_id]],Table2[#All],8,0)</f>
        <v>Chicago</v>
      </c>
    </row>
    <row r="2198" spans="1:12" x14ac:dyDescent="0.35">
      <c r="A2198" t="s">
        <v>4254</v>
      </c>
      <c r="B2198" t="s">
        <v>32</v>
      </c>
      <c r="C2198" t="s">
        <v>9</v>
      </c>
      <c r="D2198" t="s">
        <v>1637</v>
      </c>
      <c r="E2198" t="b">
        <v>0</v>
      </c>
      <c r="F2198" s="24">
        <f>VLOOKUP(Table14[[#This Row],[menu_id]],Table2[#All],2,0)</f>
        <v>43565</v>
      </c>
      <c r="G2198" t="str">
        <f>VLOOKUP(Table14[[#This Row],[menu_id]],Table2[#All],3,0)</f>
        <v>ba1d97f69656</v>
      </c>
      <c r="H2198" t="str">
        <f>VLOOKUP(Table14[[#This Row],[menu_id]],Table2[#All],4,0)</f>
        <v>a969c477134f</v>
      </c>
      <c r="I2198">
        <f>VLOOKUP(Table14[[#This Row],[menu_id]],Table2[#All],5,0)</f>
        <v>11</v>
      </c>
      <c r="J2198">
        <f>VLOOKUP(Table14[[#This Row],[menu_id]],Table2[#All],6,0)</f>
        <v>11.5</v>
      </c>
      <c r="K2198" t="str">
        <f>VLOOKUP(Table14[[#This Row],[menu_id]],Table2[#All],7,0)</f>
        <v>lunch</v>
      </c>
      <c r="L2198" t="str">
        <f>VLOOKUP(Table14[[#This Row],[menu_id]],Table2[#All],8,0)</f>
        <v>Chicago</v>
      </c>
    </row>
    <row r="2199" spans="1:12" x14ac:dyDescent="0.35">
      <c r="A2199" t="s">
        <v>4255</v>
      </c>
      <c r="B2199" t="s">
        <v>330</v>
      </c>
      <c r="C2199" t="s">
        <v>9</v>
      </c>
      <c r="D2199" t="s">
        <v>4256</v>
      </c>
      <c r="E2199" t="b">
        <v>1</v>
      </c>
      <c r="F2199" s="24">
        <f>VLOOKUP(Table14[[#This Row],[menu_id]],Table2[#All],2,0)</f>
        <v>43559</v>
      </c>
      <c r="G2199" t="str">
        <f>VLOOKUP(Table14[[#This Row],[menu_id]],Table2[#All],3,0)</f>
        <v>10aee25b350a</v>
      </c>
      <c r="H2199" t="str">
        <f>VLOOKUP(Table14[[#This Row],[menu_id]],Table2[#All],4,0)</f>
        <v>7931e2eb8ace</v>
      </c>
      <c r="I2199">
        <f>VLOOKUP(Table14[[#This Row],[menu_id]],Table2[#All],5,0)</f>
        <v>4.5</v>
      </c>
      <c r="J2199">
        <f>VLOOKUP(Table14[[#This Row],[menu_id]],Table2[#All],6,0)</f>
        <v>11.5</v>
      </c>
      <c r="K2199" t="str">
        <f>VLOOKUP(Table14[[#This Row],[menu_id]],Table2[#All],7,0)</f>
        <v>lunch</v>
      </c>
      <c r="L2199" t="str">
        <f>VLOOKUP(Table14[[#This Row],[menu_id]],Table2[#All],8,0)</f>
        <v>Chicago</v>
      </c>
    </row>
    <row r="2200" spans="1:12" x14ac:dyDescent="0.35">
      <c r="A2200" t="s">
        <v>4257</v>
      </c>
      <c r="B2200" t="s">
        <v>91</v>
      </c>
      <c r="C2200" t="s">
        <v>9</v>
      </c>
      <c r="D2200" t="s">
        <v>3393</v>
      </c>
      <c r="E2200" t="b">
        <v>1</v>
      </c>
      <c r="F2200" s="24">
        <f>VLOOKUP(Table14[[#This Row],[menu_id]],Table2[#All],2,0)</f>
        <v>43557</v>
      </c>
      <c r="G2200" t="str">
        <f>VLOOKUP(Table14[[#This Row],[menu_id]],Table2[#All],3,0)</f>
        <v>d74b38211905</v>
      </c>
      <c r="H2200" t="str">
        <f>VLOOKUP(Table14[[#This Row],[menu_id]],Table2[#All],4,0)</f>
        <v>063beecf1419</v>
      </c>
      <c r="I2200">
        <f>VLOOKUP(Table14[[#This Row],[menu_id]],Table2[#All],5,0)</f>
        <v>10.050000000000001</v>
      </c>
      <c r="J2200">
        <f>VLOOKUP(Table14[[#This Row],[menu_id]],Table2[#All],6,0)</f>
        <v>11.5</v>
      </c>
      <c r="K2200" t="str">
        <f>VLOOKUP(Table14[[#This Row],[menu_id]],Table2[#All],7,0)</f>
        <v>lunch</v>
      </c>
      <c r="L2200" t="str">
        <f>VLOOKUP(Table14[[#This Row],[menu_id]],Table2[#All],8,0)</f>
        <v>Chicago</v>
      </c>
    </row>
    <row r="2201" spans="1:12" x14ac:dyDescent="0.35">
      <c r="A2201" t="s">
        <v>4258</v>
      </c>
      <c r="B2201" t="s">
        <v>241</v>
      </c>
      <c r="C2201" t="s">
        <v>9</v>
      </c>
      <c r="D2201" t="s">
        <v>4259</v>
      </c>
      <c r="E2201" t="b">
        <v>1</v>
      </c>
      <c r="F2201" s="24">
        <f>VLOOKUP(Table14[[#This Row],[menu_id]],Table2[#All],2,0)</f>
        <v>43559</v>
      </c>
      <c r="G2201" t="str">
        <f>VLOOKUP(Table14[[#This Row],[menu_id]],Table2[#All],3,0)</f>
        <v>bd6c55a7113c</v>
      </c>
      <c r="H2201" t="str">
        <f>VLOOKUP(Table14[[#This Row],[menu_id]],Table2[#All],4,0)</f>
        <v>32524ba7065d</v>
      </c>
      <c r="I2201">
        <f>VLOOKUP(Table14[[#This Row],[menu_id]],Table2[#All],5,0)</f>
        <v>5.7</v>
      </c>
      <c r="J2201">
        <f>VLOOKUP(Table14[[#This Row],[menu_id]],Table2[#All],6,0)</f>
        <v>10.1</v>
      </c>
      <c r="K2201" t="str">
        <f>VLOOKUP(Table14[[#This Row],[menu_id]],Table2[#All],7,0)</f>
        <v>lunch</v>
      </c>
      <c r="L2201" t="str">
        <f>VLOOKUP(Table14[[#This Row],[menu_id]],Table2[#All],8,0)</f>
        <v>Seattle</v>
      </c>
    </row>
    <row r="2202" spans="1:12" x14ac:dyDescent="0.35">
      <c r="A2202" t="s">
        <v>4260</v>
      </c>
      <c r="B2202" t="s">
        <v>892</v>
      </c>
      <c r="C2202" t="s">
        <v>9</v>
      </c>
      <c r="D2202" t="s">
        <v>4261</v>
      </c>
      <c r="E2202" t="b">
        <v>1</v>
      </c>
      <c r="F2202" s="24">
        <f>VLOOKUP(Table14[[#This Row],[menu_id]],Table2[#All],2,0)</f>
        <v>43558</v>
      </c>
      <c r="G2202" t="str">
        <f>VLOOKUP(Table14[[#This Row],[menu_id]],Table2[#All],3,0)</f>
        <v>fe39833dec47</v>
      </c>
      <c r="H2202" t="str">
        <f>VLOOKUP(Table14[[#This Row],[menu_id]],Table2[#All],4,0)</f>
        <v>9b76fd08aabf</v>
      </c>
      <c r="I2202">
        <f>VLOOKUP(Table14[[#This Row],[menu_id]],Table2[#All],5,0)</f>
        <v>6.64</v>
      </c>
      <c r="J2202">
        <f>VLOOKUP(Table14[[#This Row],[menu_id]],Table2[#All],6,0)</f>
        <v>11.5</v>
      </c>
      <c r="K2202" t="str">
        <f>VLOOKUP(Table14[[#This Row],[menu_id]],Table2[#All],7,0)</f>
        <v>lunch</v>
      </c>
      <c r="L2202" t="str">
        <f>VLOOKUP(Table14[[#This Row],[menu_id]],Table2[#All],8,0)</f>
        <v>Chicago</v>
      </c>
    </row>
    <row r="2203" spans="1:12" x14ac:dyDescent="0.35">
      <c r="A2203" t="s">
        <v>4262</v>
      </c>
      <c r="B2203" t="s">
        <v>103</v>
      </c>
      <c r="C2203" t="s">
        <v>9</v>
      </c>
      <c r="D2203" t="s">
        <v>574</v>
      </c>
      <c r="E2203" t="b">
        <v>0</v>
      </c>
      <c r="F2203" s="24">
        <f>VLOOKUP(Table14[[#This Row],[menu_id]],Table2[#All],2,0)</f>
        <v>43563</v>
      </c>
      <c r="G2203" t="str">
        <f>VLOOKUP(Table14[[#This Row],[menu_id]],Table2[#All],3,0)</f>
        <v>d5f63db8ad27</v>
      </c>
      <c r="H2203" t="str">
        <f>VLOOKUP(Table14[[#This Row],[menu_id]],Table2[#All],4,0)</f>
        <v>9b76fd08aabf</v>
      </c>
      <c r="I2203">
        <f>VLOOKUP(Table14[[#This Row],[menu_id]],Table2[#All],5,0)</f>
        <v>6.64</v>
      </c>
      <c r="J2203">
        <f>VLOOKUP(Table14[[#This Row],[menu_id]],Table2[#All],6,0)</f>
        <v>11.5</v>
      </c>
      <c r="K2203" t="str">
        <f>VLOOKUP(Table14[[#This Row],[menu_id]],Table2[#All],7,0)</f>
        <v>lunch</v>
      </c>
      <c r="L2203" t="str">
        <f>VLOOKUP(Table14[[#This Row],[menu_id]],Table2[#All],8,0)</f>
        <v>Chicago</v>
      </c>
    </row>
    <row r="2204" spans="1:12" x14ac:dyDescent="0.35">
      <c r="A2204" t="s">
        <v>4263</v>
      </c>
      <c r="B2204" t="s">
        <v>268</v>
      </c>
      <c r="C2204" t="s">
        <v>9</v>
      </c>
      <c r="D2204" t="s">
        <v>2816</v>
      </c>
      <c r="E2204" t="b">
        <v>1</v>
      </c>
      <c r="F2204" s="24">
        <f>VLOOKUP(Table14[[#This Row],[menu_id]],Table2[#All],2,0)</f>
        <v>43565</v>
      </c>
      <c r="G2204" t="str">
        <f>VLOOKUP(Table14[[#This Row],[menu_id]],Table2[#All],3,0)</f>
        <v>91ab55042ff7</v>
      </c>
      <c r="H2204" t="str">
        <f>VLOOKUP(Table14[[#This Row],[menu_id]],Table2[#All],4,0)</f>
        <v>07ede05a2f51</v>
      </c>
      <c r="I2204">
        <f>VLOOKUP(Table14[[#This Row],[menu_id]],Table2[#All],5,0)</f>
        <v>5</v>
      </c>
      <c r="J2204">
        <f>VLOOKUP(Table14[[#This Row],[menu_id]],Table2[#All],6,0)</f>
        <v>10.1</v>
      </c>
      <c r="K2204" t="str">
        <f>VLOOKUP(Table14[[#This Row],[menu_id]],Table2[#All],7,0)</f>
        <v>lunch</v>
      </c>
      <c r="L2204" t="str">
        <f>VLOOKUP(Table14[[#This Row],[menu_id]],Table2[#All],8,0)</f>
        <v>Seattle</v>
      </c>
    </row>
    <row r="2205" spans="1:12" x14ac:dyDescent="0.35">
      <c r="A2205" t="s">
        <v>4264</v>
      </c>
      <c r="B2205" t="s">
        <v>378</v>
      </c>
      <c r="C2205" t="s">
        <v>9</v>
      </c>
      <c r="D2205" t="s">
        <v>4265</v>
      </c>
      <c r="E2205" t="b">
        <v>1</v>
      </c>
      <c r="F2205" s="24">
        <f>VLOOKUP(Table14[[#This Row],[menu_id]],Table2[#All],2,0)</f>
        <v>43565</v>
      </c>
      <c r="G2205" t="str">
        <f>VLOOKUP(Table14[[#This Row],[menu_id]],Table2[#All],3,0)</f>
        <v>bc848b8373be</v>
      </c>
      <c r="H2205" t="str">
        <f>VLOOKUP(Table14[[#This Row],[menu_id]],Table2[#All],4,0)</f>
        <v>a7d17284ed4d</v>
      </c>
      <c r="I2205">
        <f>VLOOKUP(Table14[[#This Row],[menu_id]],Table2[#All],5,0)</f>
        <v>4.3</v>
      </c>
      <c r="J2205">
        <f>VLOOKUP(Table14[[#This Row],[menu_id]],Table2[#All],6,0)</f>
        <v>11.5</v>
      </c>
      <c r="K2205" t="str">
        <f>VLOOKUP(Table14[[#This Row],[menu_id]],Table2[#All],7,0)</f>
        <v>lunch</v>
      </c>
      <c r="L2205" t="str">
        <f>VLOOKUP(Table14[[#This Row],[menu_id]],Table2[#All],8,0)</f>
        <v>Chicago</v>
      </c>
    </row>
    <row r="2206" spans="1:12" x14ac:dyDescent="0.35">
      <c r="A2206" t="s">
        <v>4266</v>
      </c>
      <c r="B2206" t="s">
        <v>418</v>
      </c>
      <c r="C2206" t="s">
        <v>9</v>
      </c>
      <c r="D2206" t="s">
        <v>4267</v>
      </c>
      <c r="E2206" t="b">
        <v>1</v>
      </c>
      <c r="F2206" s="24">
        <f>VLOOKUP(Table14[[#This Row],[menu_id]],Table2[#All],2,0)</f>
        <v>43563</v>
      </c>
      <c r="G2206" t="str">
        <f>VLOOKUP(Table14[[#This Row],[menu_id]],Table2[#All],3,0)</f>
        <v>6b459442662c</v>
      </c>
      <c r="H2206" t="str">
        <f>VLOOKUP(Table14[[#This Row],[menu_id]],Table2[#All],4,0)</f>
        <v>a969c477134f</v>
      </c>
      <c r="I2206">
        <f>VLOOKUP(Table14[[#This Row],[menu_id]],Table2[#All],5,0)</f>
        <v>11</v>
      </c>
      <c r="J2206">
        <f>VLOOKUP(Table14[[#This Row],[menu_id]],Table2[#All],6,0)</f>
        <v>11.5</v>
      </c>
      <c r="K2206" t="str">
        <f>VLOOKUP(Table14[[#This Row],[menu_id]],Table2[#All],7,0)</f>
        <v>lunch</v>
      </c>
      <c r="L2206" t="str">
        <f>VLOOKUP(Table14[[#This Row],[menu_id]],Table2[#All],8,0)</f>
        <v>Chicago</v>
      </c>
    </row>
    <row r="2207" spans="1:12" x14ac:dyDescent="0.35">
      <c r="A2207" t="s">
        <v>4268</v>
      </c>
      <c r="B2207" t="s">
        <v>76</v>
      </c>
      <c r="C2207" t="s">
        <v>9</v>
      </c>
      <c r="D2207" t="s">
        <v>4269</v>
      </c>
      <c r="E2207" t="b">
        <v>1</v>
      </c>
      <c r="F2207" s="24">
        <f>VLOOKUP(Table14[[#This Row],[menu_id]],Table2[#All],2,0)</f>
        <v>43558</v>
      </c>
      <c r="G2207" t="str">
        <f>VLOOKUP(Table14[[#This Row],[menu_id]],Table2[#All],3,0)</f>
        <v>32432515b0ad</v>
      </c>
      <c r="H2207" t="str">
        <f>VLOOKUP(Table14[[#This Row],[menu_id]],Table2[#All],4,0)</f>
        <v>1fda2070304d</v>
      </c>
      <c r="I2207">
        <f>VLOOKUP(Table14[[#This Row],[menu_id]],Table2[#All],5,0)</f>
        <v>5.5</v>
      </c>
      <c r="J2207">
        <f>VLOOKUP(Table14[[#This Row],[menu_id]],Table2[#All],6,0)</f>
        <v>10.1</v>
      </c>
      <c r="K2207" t="str">
        <f>VLOOKUP(Table14[[#This Row],[menu_id]],Table2[#All],7,0)</f>
        <v>lunch</v>
      </c>
      <c r="L2207" t="str">
        <f>VLOOKUP(Table14[[#This Row],[menu_id]],Table2[#All],8,0)</f>
        <v>Seattle</v>
      </c>
    </row>
    <row r="2208" spans="1:12" x14ac:dyDescent="0.35">
      <c r="A2208" t="s">
        <v>4270</v>
      </c>
      <c r="B2208" t="s">
        <v>155</v>
      </c>
      <c r="C2208" t="s">
        <v>9</v>
      </c>
      <c r="D2208" t="s">
        <v>2771</v>
      </c>
      <c r="E2208" t="b">
        <v>0</v>
      </c>
      <c r="F2208" s="24">
        <f>VLOOKUP(Table14[[#This Row],[menu_id]],Table2[#All],2,0)</f>
        <v>43566</v>
      </c>
      <c r="G2208" t="str">
        <f>VLOOKUP(Table14[[#This Row],[menu_id]],Table2[#All],3,0)</f>
        <v>df94eb67fff2</v>
      </c>
      <c r="H2208" t="str">
        <f>VLOOKUP(Table14[[#This Row],[menu_id]],Table2[#All],4,0)</f>
        <v>64216152ce0a</v>
      </c>
      <c r="I2208">
        <f>VLOOKUP(Table14[[#This Row],[menu_id]],Table2[#All],5,0)</f>
        <v>6</v>
      </c>
      <c r="J2208">
        <f>VLOOKUP(Table14[[#This Row],[menu_id]],Table2[#All],6,0)</f>
        <v>11.5</v>
      </c>
      <c r="K2208" t="str">
        <f>VLOOKUP(Table14[[#This Row],[menu_id]],Table2[#All],7,0)</f>
        <v>lunch</v>
      </c>
      <c r="L2208" t="str">
        <f>VLOOKUP(Table14[[#This Row],[menu_id]],Table2[#All],8,0)</f>
        <v>Chicago</v>
      </c>
    </row>
    <row r="2209" spans="1:12" x14ac:dyDescent="0.35">
      <c r="A2209" t="s">
        <v>4271</v>
      </c>
      <c r="B2209" t="s">
        <v>52</v>
      </c>
      <c r="C2209" t="s">
        <v>9</v>
      </c>
      <c r="D2209" t="s">
        <v>4272</v>
      </c>
      <c r="E2209" t="b">
        <v>1</v>
      </c>
      <c r="F2209" s="24">
        <f>VLOOKUP(Table14[[#This Row],[menu_id]],Table2[#All],2,0)</f>
        <v>43557</v>
      </c>
      <c r="G2209" t="str">
        <f>VLOOKUP(Table14[[#This Row],[menu_id]],Table2[#All],3,0)</f>
        <v>99dbc3b2d75c</v>
      </c>
      <c r="H2209" t="str">
        <f>VLOOKUP(Table14[[#This Row],[menu_id]],Table2[#All],4,0)</f>
        <v>d7730782fbfb</v>
      </c>
      <c r="I2209">
        <f>VLOOKUP(Table14[[#This Row],[menu_id]],Table2[#All],5,0)</f>
        <v>5.75</v>
      </c>
      <c r="J2209">
        <f>VLOOKUP(Table14[[#This Row],[menu_id]],Table2[#All],6,0)</f>
        <v>10.1</v>
      </c>
      <c r="K2209" t="str">
        <f>VLOOKUP(Table14[[#This Row],[menu_id]],Table2[#All],7,0)</f>
        <v>lunch</v>
      </c>
      <c r="L2209" t="str">
        <f>VLOOKUP(Table14[[#This Row],[menu_id]],Table2[#All],8,0)</f>
        <v>Seattle</v>
      </c>
    </row>
    <row r="2210" spans="1:12" x14ac:dyDescent="0.35">
      <c r="A2210" t="s">
        <v>4273</v>
      </c>
      <c r="B2210" t="s">
        <v>315</v>
      </c>
      <c r="C2210" t="s">
        <v>9</v>
      </c>
      <c r="D2210" t="s">
        <v>4274</v>
      </c>
      <c r="E2210" t="b">
        <v>1</v>
      </c>
      <c r="F2210" s="24">
        <f>VLOOKUP(Table14[[#This Row],[menu_id]],Table2[#All],2,0)</f>
        <v>43556</v>
      </c>
      <c r="G2210" t="str">
        <f>VLOOKUP(Table14[[#This Row],[menu_id]],Table2[#All],3,0)</f>
        <v>dcb8af98560d</v>
      </c>
      <c r="H2210" t="str">
        <f>VLOOKUP(Table14[[#This Row],[menu_id]],Table2[#All],4,0)</f>
        <v>afa55d0e0004</v>
      </c>
      <c r="I2210">
        <f>VLOOKUP(Table14[[#This Row],[menu_id]],Table2[#All],5,0)</f>
        <v>5.99</v>
      </c>
      <c r="J2210">
        <f>VLOOKUP(Table14[[#This Row],[menu_id]],Table2[#All],6,0)</f>
        <v>11.5</v>
      </c>
      <c r="K2210" t="str">
        <f>VLOOKUP(Table14[[#This Row],[menu_id]],Table2[#All],7,0)</f>
        <v>lunch</v>
      </c>
      <c r="L2210" t="str">
        <f>VLOOKUP(Table14[[#This Row],[menu_id]],Table2[#All],8,0)</f>
        <v>Chicago</v>
      </c>
    </row>
    <row r="2211" spans="1:12" x14ac:dyDescent="0.35">
      <c r="A2211" t="s">
        <v>4275</v>
      </c>
      <c r="B2211" t="s">
        <v>225</v>
      </c>
      <c r="C2211" t="s">
        <v>9</v>
      </c>
      <c r="D2211" t="s">
        <v>4276</v>
      </c>
      <c r="E2211" t="b">
        <v>1</v>
      </c>
      <c r="F2211" s="24">
        <f>VLOOKUP(Table14[[#This Row],[menu_id]],Table2[#All],2,0)</f>
        <v>43559</v>
      </c>
      <c r="G2211" t="str">
        <f>VLOOKUP(Table14[[#This Row],[menu_id]],Table2[#All],3,0)</f>
        <v>2e1282b7ffa0</v>
      </c>
      <c r="H2211" t="str">
        <f>VLOOKUP(Table14[[#This Row],[menu_id]],Table2[#All],4,0)</f>
        <v>e7202ab74a2f</v>
      </c>
      <c r="I2211">
        <f>VLOOKUP(Table14[[#This Row],[menu_id]],Table2[#All],5,0)</f>
        <v>5</v>
      </c>
      <c r="J2211">
        <f>VLOOKUP(Table14[[#This Row],[menu_id]],Table2[#All],6,0)</f>
        <v>10.1</v>
      </c>
      <c r="K2211" t="str">
        <f>VLOOKUP(Table14[[#This Row],[menu_id]],Table2[#All],7,0)</f>
        <v>lunch</v>
      </c>
      <c r="L2211" t="str">
        <f>VLOOKUP(Table14[[#This Row],[menu_id]],Table2[#All],8,0)</f>
        <v>Seattle</v>
      </c>
    </row>
    <row r="2212" spans="1:12" x14ac:dyDescent="0.35">
      <c r="A2212" t="s">
        <v>4277</v>
      </c>
      <c r="B2212" t="s">
        <v>112</v>
      </c>
      <c r="C2212" t="s">
        <v>9</v>
      </c>
      <c r="D2212" t="s">
        <v>2619</v>
      </c>
      <c r="E2212" t="b">
        <v>1</v>
      </c>
      <c r="F2212" s="24">
        <f>VLOOKUP(Table14[[#This Row],[menu_id]],Table2[#All],2,0)</f>
        <v>43564</v>
      </c>
      <c r="G2212" t="str">
        <f>VLOOKUP(Table14[[#This Row],[menu_id]],Table2[#All],3,0)</f>
        <v>5b78a469f6af</v>
      </c>
      <c r="H2212" t="str">
        <f>VLOOKUP(Table14[[#This Row],[menu_id]],Table2[#All],4,0)</f>
        <v>afa55d0e0004</v>
      </c>
      <c r="I2212">
        <f>VLOOKUP(Table14[[#This Row],[menu_id]],Table2[#All],5,0)</f>
        <v>5.99</v>
      </c>
      <c r="J2212">
        <f>VLOOKUP(Table14[[#This Row],[menu_id]],Table2[#All],6,0)</f>
        <v>11.5</v>
      </c>
      <c r="K2212" t="str">
        <f>VLOOKUP(Table14[[#This Row],[menu_id]],Table2[#All],7,0)</f>
        <v>lunch</v>
      </c>
      <c r="L2212" t="str">
        <f>VLOOKUP(Table14[[#This Row],[menu_id]],Table2[#All],8,0)</f>
        <v>Chicago</v>
      </c>
    </row>
    <row r="2213" spans="1:12" x14ac:dyDescent="0.35">
      <c r="A2213" t="s">
        <v>4278</v>
      </c>
      <c r="B2213" t="s">
        <v>508</v>
      </c>
      <c r="C2213" t="s">
        <v>9</v>
      </c>
      <c r="D2213" t="s">
        <v>4279</v>
      </c>
      <c r="E2213" t="b">
        <v>1</v>
      </c>
      <c r="F2213" s="24">
        <f>VLOOKUP(Table14[[#This Row],[menu_id]],Table2[#All],2,0)</f>
        <v>43557</v>
      </c>
      <c r="G2213" t="str">
        <f>VLOOKUP(Table14[[#This Row],[menu_id]],Table2[#All],3,0)</f>
        <v>adcb80ca9872</v>
      </c>
      <c r="H2213" t="str">
        <f>VLOOKUP(Table14[[#This Row],[menu_id]],Table2[#All],4,0)</f>
        <v>7d8b8e0a0ebb</v>
      </c>
      <c r="I2213">
        <f>VLOOKUP(Table14[[#This Row],[menu_id]],Table2[#All],5,0)</f>
        <v>5.5</v>
      </c>
      <c r="J2213">
        <f>VLOOKUP(Table14[[#This Row],[menu_id]],Table2[#All],6,0)</f>
        <v>10.1</v>
      </c>
      <c r="K2213" t="str">
        <f>VLOOKUP(Table14[[#This Row],[menu_id]],Table2[#All],7,0)</f>
        <v>lunch</v>
      </c>
      <c r="L2213" t="str">
        <f>VLOOKUP(Table14[[#This Row],[menu_id]],Table2[#All],8,0)</f>
        <v>Seattle</v>
      </c>
    </row>
    <row r="2214" spans="1:12" x14ac:dyDescent="0.35">
      <c r="A2214" t="s">
        <v>4280</v>
      </c>
      <c r="B2214" t="s">
        <v>486</v>
      </c>
      <c r="C2214" t="s">
        <v>9</v>
      </c>
      <c r="D2214" t="s">
        <v>4281</v>
      </c>
      <c r="E2214" t="b">
        <v>1</v>
      </c>
      <c r="F2214" s="24">
        <f>VLOOKUP(Table14[[#This Row],[menu_id]],Table2[#All],2,0)</f>
        <v>43567</v>
      </c>
      <c r="G2214" t="str">
        <f>VLOOKUP(Table14[[#This Row],[menu_id]],Table2[#All],3,0)</f>
        <v>3494eefb1729</v>
      </c>
      <c r="H2214" t="str">
        <f>VLOOKUP(Table14[[#This Row],[menu_id]],Table2[#All],4,0)</f>
        <v>7342b9fc3434</v>
      </c>
      <c r="I2214">
        <f>VLOOKUP(Table14[[#This Row],[menu_id]],Table2[#All],5,0)</f>
        <v>4.5</v>
      </c>
      <c r="J2214">
        <f>VLOOKUP(Table14[[#This Row],[menu_id]],Table2[#All],6,0)</f>
        <v>11.5</v>
      </c>
      <c r="K2214" t="str">
        <f>VLOOKUP(Table14[[#This Row],[menu_id]],Table2[#All],7,0)</f>
        <v>lunch</v>
      </c>
      <c r="L2214" t="str">
        <f>VLOOKUP(Table14[[#This Row],[menu_id]],Table2[#All],8,0)</f>
        <v>Chicago</v>
      </c>
    </row>
    <row r="2215" spans="1:12" x14ac:dyDescent="0.35">
      <c r="A2215" t="s">
        <v>4282</v>
      </c>
      <c r="B2215" t="s">
        <v>118</v>
      </c>
      <c r="C2215" t="s">
        <v>9</v>
      </c>
      <c r="D2215" t="s">
        <v>4283</v>
      </c>
      <c r="E2215" t="b">
        <v>1</v>
      </c>
      <c r="F2215" s="24">
        <f>VLOOKUP(Table14[[#This Row],[menu_id]],Table2[#All],2,0)</f>
        <v>43556</v>
      </c>
      <c r="G2215" t="str">
        <f>VLOOKUP(Table14[[#This Row],[menu_id]],Table2[#All],3,0)</f>
        <v>8a1c11ffbef6</v>
      </c>
      <c r="H2215" t="str">
        <f>VLOOKUP(Table14[[#This Row],[menu_id]],Table2[#All],4,0)</f>
        <v>063beecf1419</v>
      </c>
      <c r="I2215">
        <f>VLOOKUP(Table14[[#This Row],[menu_id]],Table2[#All],5,0)</f>
        <v>13.45</v>
      </c>
      <c r="J2215">
        <f>VLOOKUP(Table14[[#This Row],[menu_id]],Table2[#All],6,0)</f>
        <v>11.5</v>
      </c>
      <c r="K2215" t="str">
        <f>VLOOKUP(Table14[[#This Row],[menu_id]],Table2[#All],7,0)</f>
        <v>lunch</v>
      </c>
      <c r="L2215" t="str">
        <f>VLOOKUP(Table14[[#This Row],[menu_id]],Table2[#All],8,0)</f>
        <v>Chicago</v>
      </c>
    </row>
    <row r="2216" spans="1:12" x14ac:dyDescent="0.35">
      <c r="A2216" t="s">
        <v>4284</v>
      </c>
      <c r="B2216" t="s">
        <v>346</v>
      </c>
      <c r="C2216" t="s">
        <v>9</v>
      </c>
      <c r="D2216" t="s">
        <v>1445</v>
      </c>
      <c r="E2216" t="b">
        <v>1</v>
      </c>
      <c r="F2216" s="24">
        <f>VLOOKUP(Table14[[#This Row],[menu_id]],Table2[#All],2,0)</f>
        <v>43564</v>
      </c>
      <c r="G2216" t="str">
        <f>VLOOKUP(Table14[[#This Row],[menu_id]],Table2[#All],3,0)</f>
        <v>e310c04649e0</v>
      </c>
      <c r="H2216" t="str">
        <f>VLOOKUP(Table14[[#This Row],[menu_id]],Table2[#All],4,0)</f>
        <v>340fb85a346c</v>
      </c>
      <c r="I2216">
        <f>VLOOKUP(Table14[[#This Row],[menu_id]],Table2[#All],5,0)</f>
        <v>5.8</v>
      </c>
      <c r="J2216">
        <f>VLOOKUP(Table14[[#This Row],[menu_id]],Table2[#All],6,0)</f>
        <v>10.1</v>
      </c>
      <c r="K2216" t="str">
        <f>VLOOKUP(Table14[[#This Row],[menu_id]],Table2[#All],7,0)</f>
        <v>lunch</v>
      </c>
      <c r="L2216" t="str">
        <f>VLOOKUP(Table14[[#This Row],[menu_id]],Table2[#All],8,0)</f>
        <v>Seattle</v>
      </c>
    </row>
    <row r="2217" spans="1:12" x14ac:dyDescent="0.35">
      <c r="A2217" t="s">
        <v>4285</v>
      </c>
      <c r="B2217" t="s">
        <v>49</v>
      </c>
      <c r="C2217" t="s">
        <v>9</v>
      </c>
      <c r="D2217" t="s">
        <v>1108</v>
      </c>
      <c r="E2217" t="b">
        <v>1</v>
      </c>
      <c r="F2217" s="24">
        <f>VLOOKUP(Table14[[#This Row],[menu_id]],Table2[#All],2,0)</f>
        <v>43566</v>
      </c>
      <c r="G2217" t="str">
        <f>VLOOKUP(Table14[[#This Row],[menu_id]],Table2[#All],3,0)</f>
        <v>7d5495f1a9e4</v>
      </c>
      <c r="H2217" t="str">
        <f>VLOOKUP(Table14[[#This Row],[menu_id]],Table2[#All],4,0)</f>
        <v>e7f3f8549a70</v>
      </c>
      <c r="I2217">
        <f>VLOOKUP(Table14[[#This Row],[menu_id]],Table2[#All],5,0)</f>
        <v>5</v>
      </c>
      <c r="J2217">
        <f>VLOOKUP(Table14[[#This Row],[menu_id]],Table2[#All],6,0)</f>
        <v>11.5</v>
      </c>
      <c r="K2217" t="str">
        <f>VLOOKUP(Table14[[#This Row],[menu_id]],Table2[#All],7,0)</f>
        <v>lunch</v>
      </c>
      <c r="L2217" t="str">
        <f>VLOOKUP(Table14[[#This Row],[menu_id]],Table2[#All],8,0)</f>
        <v>Chicago</v>
      </c>
    </row>
    <row r="2218" spans="1:12" x14ac:dyDescent="0.35">
      <c r="A2218" t="s">
        <v>4286</v>
      </c>
      <c r="B2218" t="s">
        <v>76</v>
      </c>
      <c r="C2218" t="s">
        <v>9</v>
      </c>
      <c r="D2218" t="s">
        <v>4287</v>
      </c>
      <c r="E2218" t="b">
        <v>1</v>
      </c>
      <c r="F2218" s="24">
        <f>VLOOKUP(Table14[[#This Row],[menu_id]],Table2[#All],2,0)</f>
        <v>43558</v>
      </c>
      <c r="G2218" t="str">
        <f>VLOOKUP(Table14[[#This Row],[menu_id]],Table2[#All],3,0)</f>
        <v>32432515b0ad</v>
      </c>
      <c r="H2218" t="str">
        <f>VLOOKUP(Table14[[#This Row],[menu_id]],Table2[#All],4,0)</f>
        <v>1fda2070304d</v>
      </c>
      <c r="I2218">
        <f>VLOOKUP(Table14[[#This Row],[menu_id]],Table2[#All],5,0)</f>
        <v>5.5</v>
      </c>
      <c r="J2218">
        <f>VLOOKUP(Table14[[#This Row],[menu_id]],Table2[#All],6,0)</f>
        <v>10.1</v>
      </c>
      <c r="K2218" t="str">
        <f>VLOOKUP(Table14[[#This Row],[menu_id]],Table2[#All],7,0)</f>
        <v>lunch</v>
      </c>
      <c r="L2218" t="str">
        <f>VLOOKUP(Table14[[#This Row],[menu_id]],Table2[#All],8,0)</f>
        <v>Seattle</v>
      </c>
    </row>
    <row r="2219" spans="1:12" x14ac:dyDescent="0.35">
      <c r="A2219" t="s">
        <v>4288</v>
      </c>
      <c r="B2219" t="s">
        <v>62</v>
      </c>
      <c r="C2219" t="s">
        <v>9</v>
      </c>
      <c r="D2219" t="s">
        <v>4289</v>
      </c>
      <c r="E2219" t="b">
        <v>1</v>
      </c>
      <c r="F2219" s="24">
        <f>VLOOKUP(Table14[[#This Row],[menu_id]],Table2[#All],2,0)</f>
        <v>43563</v>
      </c>
      <c r="G2219" t="str">
        <f>VLOOKUP(Table14[[#This Row],[menu_id]],Table2[#All],3,0)</f>
        <v>3e9b2a352a3a</v>
      </c>
      <c r="H2219" t="str">
        <f>VLOOKUP(Table14[[#This Row],[menu_id]],Table2[#All],4,0)</f>
        <v>af725ef93704</v>
      </c>
      <c r="I2219">
        <f>VLOOKUP(Table14[[#This Row],[menu_id]],Table2[#All],5,0)</f>
        <v>5.5</v>
      </c>
      <c r="J2219">
        <f>VLOOKUP(Table14[[#This Row],[menu_id]],Table2[#All],6,0)</f>
        <v>10.1</v>
      </c>
      <c r="K2219" t="str">
        <f>VLOOKUP(Table14[[#This Row],[menu_id]],Table2[#All],7,0)</f>
        <v>lunch</v>
      </c>
      <c r="L2219" t="str">
        <f>VLOOKUP(Table14[[#This Row],[menu_id]],Table2[#All],8,0)</f>
        <v>Seattle</v>
      </c>
    </row>
    <row r="2220" spans="1:12" x14ac:dyDescent="0.35">
      <c r="A2220" t="s">
        <v>4290</v>
      </c>
      <c r="B2220" t="s">
        <v>65</v>
      </c>
      <c r="C2220" t="s">
        <v>9</v>
      </c>
      <c r="D2220" t="s">
        <v>4291</v>
      </c>
      <c r="E2220" t="b">
        <v>1</v>
      </c>
      <c r="F2220" s="24">
        <f>VLOOKUP(Table14[[#This Row],[menu_id]],Table2[#All],2,0)</f>
        <v>43563</v>
      </c>
      <c r="G2220" t="str">
        <f>VLOOKUP(Table14[[#This Row],[menu_id]],Table2[#All],3,0)</f>
        <v>0eb481a71049</v>
      </c>
      <c r="H2220" t="str">
        <f>VLOOKUP(Table14[[#This Row],[menu_id]],Table2[#All],4,0)</f>
        <v>5bf0c6f38e1d</v>
      </c>
      <c r="I2220">
        <f>VLOOKUP(Table14[[#This Row],[menu_id]],Table2[#All],5,0)</f>
        <v>5.5</v>
      </c>
      <c r="J2220">
        <f>VLOOKUP(Table14[[#This Row],[menu_id]],Table2[#All],6,0)</f>
        <v>10.1</v>
      </c>
      <c r="K2220" t="str">
        <f>VLOOKUP(Table14[[#This Row],[menu_id]],Table2[#All],7,0)</f>
        <v>lunch</v>
      </c>
      <c r="L2220" t="str">
        <f>VLOOKUP(Table14[[#This Row],[menu_id]],Table2[#All],8,0)</f>
        <v>Seattle</v>
      </c>
    </row>
    <row r="2221" spans="1:12" x14ac:dyDescent="0.35">
      <c r="A2221" t="s">
        <v>4292</v>
      </c>
      <c r="B2221" t="s">
        <v>225</v>
      </c>
      <c r="C2221" t="s">
        <v>9</v>
      </c>
      <c r="D2221" t="s">
        <v>4293</v>
      </c>
      <c r="E2221" t="b">
        <v>1</v>
      </c>
      <c r="F2221" s="24">
        <f>VLOOKUP(Table14[[#This Row],[menu_id]],Table2[#All],2,0)</f>
        <v>43559</v>
      </c>
      <c r="G2221" t="str">
        <f>VLOOKUP(Table14[[#This Row],[menu_id]],Table2[#All],3,0)</f>
        <v>2e1282b7ffa0</v>
      </c>
      <c r="H2221" t="str">
        <f>VLOOKUP(Table14[[#This Row],[menu_id]],Table2[#All],4,0)</f>
        <v>e7202ab74a2f</v>
      </c>
      <c r="I2221">
        <f>VLOOKUP(Table14[[#This Row],[menu_id]],Table2[#All],5,0)</f>
        <v>5</v>
      </c>
      <c r="J2221">
        <f>VLOOKUP(Table14[[#This Row],[menu_id]],Table2[#All],6,0)</f>
        <v>10.1</v>
      </c>
      <c r="K2221" t="str">
        <f>VLOOKUP(Table14[[#This Row],[menu_id]],Table2[#All],7,0)</f>
        <v>lunch</v>
      </c>
      <c r="L2221" t="str">
        <f>VLOOKUP(Table14[[#This Row],[menu_id]],Table2[#All],8,0)</f>
        <v>Seattle</v>
      </c>
    </row>
    <row r="2222" spans="1:12" x14ac:dyDescent="0.35">
      <c r="A2222" t="s">
        <v>4294</v>
      </c>
      <c r="B2222" t="s">
        <v>94</v>
      </c>
      <c r="C2222" t="s">
        <v>9</v>
      </c>
      <c r="D2222" t="s">
        <v>4295</v>
      </c>
      <c r="E2222" t="b">
        <v>1</v>
      </c>
      <c r="F2222" s="24">
        <f>VLOOKUP(Table14[[#This Row],[menu_id]],Table2[#All],2,0)</f>
        <v>43567</v>
      </c>
      <c r="G2222" t="str">
        <f>VLOOKUP(Table14[[#This Row],[menu_id]],Table2[#All],3,0)</f>
        <v>4cd6c7a1703b</v>
      </c>
      <c r="H2222" t="str">
        <f>VLOOKUP(Table14[[#This Row],[menu_id]],Table2[#All],4,0)</f>
        <v>d223e2bce7cf</v>
      </c>
      <c r="I2222">
        <f>VLOOKUP(Table14[[#This Row],[menu_id]],Table2[#All],5,0)</f>
        <v>5</v>
      </c>
      <c r="J2222">
        <f>VLOOKUP(Table14[[#This Row],[menu_id]],Table2[#All],6,0)</f>
        <v>10.1</v>
      </c>
      <c r="K2222" t="str">
        <f>VLOOKUP(Table14[[#This Row],[menu_id]],Table2[#All],7,0)</f>
        <v>lunch</v>
      </c>
      <c r="L2222" t="str">
        <f>VLOOKUP(Table14[[#This Row],[menu_id]],Table2[#All],8,0)</f>
        <v>Seattle</v>
      </c>
    </row>
    <row r="2223" spans="1:12" x14ac:dyDescent="0.35">
      <c r="A2223" t="s">
        <v>4296</v>
      </c>
      <c r="B2223" t="s">
        <v>118</v>
      </c>
      <c r="C2223" t="s">
        <v>9</v>
      </c>
      <c r="D2223" t="s">
        <v>3639</v>
      </c>
      <c r="E2223" t="b">
        <v>1</v>
      </c>
      <c r="F2223" s="24">
        <f>VLOOKUP(Table14[[#This Row],[menu_id]],Table2[#All],2,0)</f>
        <v>43556</v>
      </c>
      <c r="G2223" t="str">
        <f>VLOOKUP(Table14[[#This Row],[menu_id]],Table2[#All],3,0)</f>
        <v>8a1c11ffbef6</v>
      </c>
      <c r="H2223" t="str">
        <f>VLOOKUP(Table14[[#This Row],[menu_id]],Table2[#All],4,0)</f>
        <v>063beecf1419</v>
      </c>
      <c r="I2223">
        <f>VLOOKUP(Table14[[#This Row],[menu_id]],Table2[#All],5,0)</f>
        <v>13.45</v>
      </c>
      <c r="J2223">
        <f>VLOOKUP(Table14[[#This Row],[menu_id]],Table2[#All],6,0)</f>
        <v>11.5</v>
      </c>
      <c r="K2223" t="str">
        <f>VLOOKUP(Table14[[#This Row],[menu_id]],Table2[#All],7,0)</f>
        <v>lunch</v>
      </c>
      <c r="L2223" t="str">
        <f>VLOOKUP(Table14[[#This Row],[menu_id]],Table2[#All],8,0)</f>
        <v>Chicago</v>
      </c>
    </row>
    <row r="2224" spans="1:12" x14ac:dyDescent="0.35">
      <c r="A2224" t="s">
        <v>4297</v>
      </c>
      <c r="B2224" t="s">
        <v>330</v>
      </c>
      <c r="C2224" t="s">
        <v>9</v>
      </c>
      <c r="D2224" t="s">
        <v>4298</v>
      </c>
      <c r="E2224" t="b">
        <v>1</v>
      </c>
      <c r="F2224" s="24">
        <f>VLOOKUP(Table14[[#This Row],[menu_id]],Table2[#All],2,0)</f>
        <v>43559</v>
      </c>
      <c r="G2224" t="str">
        <f>VLOOKUP(Table14[[#This Row],[menu_id]],Table2[#All],3,0)</f>
        <v>10aee25b350a</v>
      </c>
      <c r="H2224" t="str">
        <f>VLOOKUP(Table14[[#This Row],[menu_id]],Table2[#All],4,0)</f>
        <v>7931e2eb8ace</v>
      </c>
      <c r="I2224">
        <f>VLOOKUP(Table14[[#This Row],[menu_id]],Table2[#All],5,0)</f>
        <v>4.5</v>
      </c>
      <c r="J2224">
        <f>VLOOKUP(Table14[[#This Row],[menu_id]],Table2[#All],6,0)</f>
        <v>11.5</v>
      </c>
      <c r="K2224" t="str">
        <f>VLOOKUP(Table14[[#This Row],[menu_id]],Table2[#All],7,0)</f>
        <v>lunch</v>
      </c>
      <c r="L2224" t="str">
        <f>VLOOKUP(Table14[[#This Row],[menu_id]],Table2[#All],8,0)</f>
        <v>Chicago</v>
      </c>
    </row>
    <row r="2225" spans="1:12" x14ac:dyDescent="0.35">
      <c r="A2225" t="s">
        <v>4299</v>
      </c>
      <c r="B2225" t="s">
        <v>627</v>
      </c>
      <c r="C2225" t="s">
        <v>9</v>
      </c>
      <c r="D2225" t="s">
        <v>4300</v>
      </c>
      <c r="E2225" t="b">
        <v>1</v>
      </c>
      <c r="F2225" s="24">
        <f>VLOOKUP(Table14[[#This Row],[menu_id]],Table2[#All],2,0)</f>
        <v>43566</v>
      </c>
      <c r="G2225" t="str">
        <f>VLOOKUP(Table14[[#This Row],[menu_id]],Table2[#All],3,0)</f>
        <v>fbeaeb353aa6</v>
      </c>
      <c r="H2225" t="str">
        <f>VLOOKUP(Table14[[#This Row],[menu_id]],Table2[#All],4,0)</f>
        <v>bedb51313ab5</v>
      </c>
      <c r="I2225">
        <f>VLOOKUP(Table14[[#This Row],[menu_id]],Table2[#All],5,0)</f>
        <v>5</v>
      </c>
      <c r="J2225">
        <f>VLOOKUP(Table14[[#This Row],[menu_id]],Table2[#All],6,0)</f>
        <v>11.5</v>
      </c>
      <c r="K2225" t="str">
        <f>VLOOKUP(Table14[[#This Row],[menu_id]],Table2[#All],7,0)</f>
        <v>lunch</v>
      </c>
      <c r="L2225" t="str">
        <f>VLOOKUP(Table14[[#This Row],[menu_id]],Table2[#All],8,0)</f>
        <v>Chicago</v>
      </c>
    </row>
    <row r="2226" spans="1:12" x14ac:dyDescent="0.35">
      <c r="A2226" t="s">
        <v>4301</v>
      </c>
      <c r="B2226" t="s">
        <v>324</v>
      </c>
      <c r="C2226" t="s">
        <v>9</v>
      </c>
      <c r="D2226" t="s">
        <v>4302</v>
      </c>
      <c r="E2226" t="b">
        <v>1</v>
      </c>
      <c r="F2226" s="24">
        <f>VLOOKUP(Table14[[#This Row],[menu_id]],Table2[#All],2,0)</f>
        <v>43558</v>
      </c>
      <c r="G2226" t="str">
        <f>VLOOKUP(Table14[[#This Row],[menu_id]],Table2[#All],3,0)</f>
        <v>1028a38ad71e</v>
      </c>
      <c r="H2226" t="str">
        <f>VLOOKUP(Table14[[#This Row],[menu_id]],Table2[#All],4,0)</f>
        <v>7d8b8e0a0ebb</v>
      </c>
      <c r="I2226">
        <f>VLOOKUP(Table14[[#This Row],[menu_id]],Table2[#All],5,0)</f>
        <v>5.5</v>
      </c>
      <c r="J2226">
        <f>VLOOKUP(Table14[[#This Row],[menu_id]],Table2[#All],6,0)</f>
        <v>10.1</v>
      </c>
      <c r="K2226" t="str">
        <f>VLOOKUP(Table14[[#This Row],[menu_id]],Table2[#All],7,0)</f>
        <v>lunch</v>
      </c>
      <c r="L2226" t="str">
        <f>VLOOKUP(Table14[[#This Row],[menu_id]],Table2[#All],8,0)</f>
        <v>Seattle</v>
      </c>
    </row>
    <row r="2227" spans="1:12" x14ac:dyDescent="0.35">
      <c r="A2227" t="s">
        <v>4303</v>
      </c>
      <c r="B2227" t="s">
        <v>330</v>
      </c>
      <c r="C2227" t="s">
        <v>9</v>
      </c>
      <c r="D2227" t="s">
        <v>4304</v>
      </c>
      <c r="E2227" t="b">
        <v>1</v>
      </c>
      <c r="F2227" s="24">
        <f>VLOOKUP(Table14[[#This Row],[menu_id]],Table2[#All],2,0)</f>
        <v>43559</v>
      </c>
      <c r="G2227" t="str">
        <f>VLOOKUP(Table14[[#This Row],[menu_id]],Table2[#All],3,0)</f>
        <v>10aee25b350a</v>
      </c>
      <c r="H2227" t="str">
        <f>VLOOKUP(Table14[[#This Row],[menu_id]],Table2[#All],4,0)</f>
        <v>7931e2eb8ace</v>
      </c>
      <c r="I2227">
        <f>VLOOKUP(Table14[[#This Row],[menu_id]],Table2[#All],5,0)</f>
        <v>4.5</v>
      </c>
      <c r="J2227">
        <f>VLOOKUP(Table14[[#This Row],[menu_id]],Table2[#All],6,0)</f>
        <v>11.5</v>
      </c>
      <c r="K2227" t="str">
        <f>VLOOKUP(Table14[[#This Row],[menu_id]],Table2[#All],7,0)</f>
        <v>lunch</v>
      </c>
      <c r="L2227" t="str">
        <f>VLOOKUP(Table14[[#This Row],[menu_id]],Table2[#All],8,0)</f>
        <v>Chicago</v>
      </c>
    </row>
    <row r="2228" spans="1:12" x14ac:dyDescent="0.35">
      <c r="A2228" t="s">
        <v>4305</v>
      </c>
      <c r="B2228" t="s">
        <v>202</v>
      </c>
      <c r="C2228" t="s">
        <v>9</v>
      </c>
      <c r="D2228" t="s">
        <v>1151</v>
      </c>
      <c r="E2228" t="b">
        <v>1</v>
      </c>
      <c r="F2228" s="24">
        <f>VLOOKUP(Table14[[#This Row],[menu_id]],Table2[#All],2,0)</f>
        <v>43563</v>
      </c>
      <c r="G2228" t="str">
        <f>VLOOKUP(Table14[[#This Row],[menu_id]],Table2[#All],3,0)</f>
        <v>edfff5bf01fa</v>
      </c>
      <c r="H2228" t="str">
        <f>VLOOKUP(Table14[[#This Row],[menu_id]],Table2[#All],4,0)</f>
        <v>8537e1327cdb</v>
      </c>
      <c r="I2228">
        <f>VLOOKUP(Table14[[#This Row],[menu_id]],Table2[#All],5,0)</f>
        <v>4.95</v>
      </c>
      <c r="J2228">
        <f>VLOOKUP(Table14[[#This Row],[menu_id]],Table2[#All],6,0)</f>
        <v>10.1</v>
      </c>
      <c r="K2228" t="str">
        <f>VLOOKUP(Table14[[#This Row],[menu_id]],Table2[#All],7,0)</f>
        <v>lunch</v>
      </c>
      <c r="L2228" t="str">
        <f>VLOOKUP(Table14[[#This Row],[menu_id]],Table2[#All],8,0)</f>
        <v>Seattle</v>
      </c>
    </row>
    <row r="2229" spans="1:12" x14ac:dyDescent="0.35">
      <c r="A2229" t="s">
        <v>4306</v>
      </c>
      <c r="B2229" t="s">
        <v>375</v>
      </c>
      <c r="C2229" t="s">
        <v>9</v>
      </c>
      <c r="D2229" t="s">
        <v>4307</v>
      </c>
      <c r="E2229" t="b">
        <v>1</v>
      </c>
      <c r="F2229" s="24">
        <f>VLOOKUP(Table14[[#This Row],[menu_id]],Table2[#All],2,0)</f>
        <v>43566</v>
      </c>
      <c r="G2229" t="str">
        <f>VLOOKUP(Table14[[#This Row],[menu_id]],Table2[#All],3,0)</f>
        <v>1670a5c33856</v>
      </c>
      <c r="H2229" t="str">
        <f>VLOOKUP(Table14[[#This Row],[menu_id]],Table2[#All],4,0)</f>
        <v>ffcff44b013c</v>
      </c>
      <c r="I2229">
        <f>VLOOKUP(Table14[[#This Row],[menu_id]],Table2[#All],5,0)</f>
        <v>6.25</v>
      </c>
      <c r="J2229">
        <f>VLOOKUP(Table14[[#This Row],[menu_id]],Table2[#All],6,0)</f>
        <v>10.1</v>
      </c>
      <c r="K2229" t="str">
        <f>VLOOKUP(Table14[[#This Row],[menu_id]],Table2[#All],7,0)</f>
        <v>lunch</v>
      </c>
      <c r="L2229" t="str">
        <f>VLOOKUP(Table14[[#This Row],[menu_id]],Table2[#All],8,0)</f>
        <v>Seattle</v>
      </c>
    </row>
    <row r="2230" spans="1:12" x14ac:dyDescent="0.35">
      <c r="A2230" t="s">
        <v>4308</v>
      </c>
      <c r="B2230" t="s">
        <v>155</v>
      </c>
      <c r="C2230" t="s">
        <v>9</v>
      </c>
      <c r="D2230" t="s">
        <v>4309</v>
      </c>
      <c r="E2230" t="b">
        <v>1</v>
      </c>
      <c r="F2230" s="24">
        <f>VLOOKUP(Table14[[#This Row],[menu_id]],Table2[#All],2,0)</f>
        <v>43566</v>
      </c>
      <c r="G2230" t="str">
        <f>VLOOKUP(Table14[[#This Row],[menu_id]],Table2[#All],3,0)</f>
        <v>df94eb67fff2</v>
      </c>
      <c r="H2230" t="str">
        <f>VLOOKUP(Table14[[#This Row],[menu_id]],Table2[#All],4,0)</f>
        <v>64216152ce0a</v>
      </c>
      <c r="I2230">
        <f>VLOOKUP(Table14[[#This Row],[menu_id]],Table2[#All],5,0)</f>
        <v>6</v>
      </c>
      <c r="J2230">
        <f>VLOOKUP(Table14[[#This Row],[menu_id]],Table2[#All],6,0)</f>
        <v>11.5</v>
      </c>
      <c r="K2230" t="str">
        <f>VLOOKUP(Table14[[#This Row],[menu_id]],Table2[#All],7,0)</f>
        <v>lunch</v>
      </c>
      <c r="L2230" t="str">
        <f>VLOOKUP(Table14[[#This Row],[menu_id]],Table2[#All],8,0)</f>
        <v>Chicago</v>
      </c>
    </row>
    <row r="2231" spans="1:12" x14ac:dyDescent="0.35">
      <c r="A2231" t="s">
        <v>4310</v>
      </c>
      <c r="B2231" t="s">
        <v>8</v>
      </c>
      <c r="C2231" t="s">
        <v>9</v>
      </c>
      <c r="D2231" t="s">
        <v>4311</v>
      </c>
      <c r="E2231" t="b">
        <v>1</v>
      </c>
      <c r="F2231" s="24">
        <f>VLOOKUP(Table14[[#This Row],[menu_id]],Table2[#All],2,0)</f>
        <v>43566</v>
      </c>
      <c r="G2231" t="str">
        <f>VLOOKUP(Table14[[#This Row],[menu_id]],Table2[#All],3,0)</f>
        <v>e40c412711c8</v>
      </c>
      <c r="H2231" t="str">
        <f>VLOOKUP(Table14[[#This Row],[menu_id]],Table2[#All],4,0)</f>
        <v>af725ef93704</v>
      </c>
      <c r="I2231">
        <f>VLOOKUP(Table14[[#This Row],[menu_id]],Table2[#All],5,0)</f>
        <v>5.5</v>
      </c>
      <c r="J2231">
        <f>VLOOKUP(Table14[[#This Row],[menu_id]],Table2[#All],6,0)</f>
        <v>10.1</v>
      </c>
      <c r="K2231" t="str">
        <f>VLOOKUP(Table14[[#This Row],[menu_id]],Table2[#All],7,0)</f>
        <v>lunch</v>
      </c>
      <c r="L2231" t="str">
        <f>VLOOKUP(Table14[[#This Row],[menu_id]],Table2[#All],8,0)</f>
        <v>Seattle</v>
      </c>
    </row>
    <row r="2232" spans="1:12" x14ac:dyDescent="0.35">
      <c r="A2232" t="s">
        <v>4312</v>
      </c>
      <c r="B2232" t="s">
        <v>62</v>
      </c>
      <c r="C2232" t="s">
        <v>9</v>
      </c>
      <c r="D2232" t="s">
        <v>4313</v>
      </c>
      <c r="E2232" t="b">
        <v>1</v>
      </c>
      <c r="F2232" s="24">
        <f>VLOOKUP(Table14[[#This Row],[menu_id]],Table2[#All],2,0)</f>
        <v>43563</v>
      </c>
      <c r="G2232" t="str">
        <f>VLOOKUP(Table14[[#This Row],[menu_id]],Table2[#All],3,0)</f>
        <v>3e9b2a352a3a</v>
      </c>
      <c r="H2232" t="str">
        <f>VLOOKUP(Table14[[#This Row],[menu_id]],Table2[#All],4,0)</f>
        <v>af725ef93704</v>
      </c>
      <c r="I2232">
        <f>VLOOKUP(Table14[[#This Row],[menu_id]],Table2[#All],5,0)</f>
        <v>5.5</v>
      </c>
      <c r="J2232">
        <f>VLOOKUP(Table14[[#This Row],[menu_id]],Table2[#All],6,0)</f>
        <v>10.1</v>
      </c>
      <c r="K2232" t="str">
        <f>VLOOKUP(Table14[[#This Row],[menu_id]],Table2[#All],7,0)</f>
        <v>lunch</v>
      </c>
      <c r="L2232" t="str">
        <f>VLOOKUP(Table14[[#This Row],[menu_id]],Table2[#All],8,0)</f>
        <v>Seattle</v>
      </c>
    </row>
    <row r="2233" spans="1:12" x14ac:dyDescent="0.35">
      <c r="A2233" t="s">
        <v>4314</v>
      </c>
      <c r="B2233" t="s">
        <v>638</v>
      </c>
      <c r="C2233" t="s">
        <v>9</v>
      </c>
      <c r="D2233" t="s">
        <v>4315</v>
      </c>
      <c r="E2233" t="b">
        <v>1</v>
      </c>
      <c r="F2233" s="24">
        <f>VLOOKUP(Table14[[#This Row],[menu_id]],Table2[#All],2,0)</f>
        <v>43565</v>
      </c>
      <c r="G2233" t="str">
        <f>VLOOKUP(Table14[[#This Row],[menu_id]],Table2[#All],3,0)</f>
        <v>9d63c5eb50e5</v>
      </c>
      <c r="H2233" t="str">
        <f>VLOOKUP(Table14[[#This Row],[menu_id]],Table2[#All],4,0)</f>
        <v>43158d9bc4b2</v>
      </c>
      <c r="I2233">
        <f>VLOOKUP(Table14[[#This Row],[menu_id]],Table2[#All],5,0)</f>
        <v>5.15</v>
      </c>
      <c r="J2233">
        <f>VLOOKUP(Table14[[#This Row],[menu_id]],Table2[#All],6,0)</f>
        <v>11.5</v>
      </c>
      <c r="K2233" t="str">
        <f>VLOOKUP(Table14[[#This Row],[menu_id]],Table2[#All],7,0)</f>
        <v>lunch</v>
      </c>
      <c r="L2233" t="str">
        <f>VLOOKUP(Table14[[#This Row],[menu_id]],Table2[#All],8,0)</f>
        <v>Chicago</v>
      </c>
    </row>
    <row r="2234" spans="1:12" x14ac:dyDescent="0.35">
      <c r="A2234" t="s">
        <v>4316</v>
      </c>
      <c r="B2234" t="s">
        <v>418</v>
      </c>
      <c r="C2234" t="s">
        <v>9</v>
      </c>
      <c r="D2234" t="s">
        <v>4317</v>
      </c>
      <c r="E2234" t="b">
        <v>1</v>
      </c>
      <c r="F2234" s="24">
        <f>VLOOKUP(Table14[[#This Row],[menu_id]],Table2[#All],2,0)</f>
        <v>43563</v>
      </c>
      <c r="G2234" t="str">
        <f>VLOOKUP(Table14[[#This Row],[menu_id]],Table2[#All],3,0)</f>
        <v>6b459442662c</v>
      </c>
      <c r="H2234" t="str">
        <f>VLOOKUP(Table14[[#This Row],[menu_id]],Table2[#All],4,0)</f>
        <v>a969c477134f</v>
      </c>
      <c r="I2234">
        <f>VLOOKUP(Table14[[#This Row],[menu_id]],Table2[#All],5,0)</f>
        <v>11</v>
      </c>
      <c r="J2234">
        <f>VLOOKUP(Table14[[#This Row],[menu_id]],Table2[#All],6,0)</f>
        <v>11.5</v>
      </c>
      <c r="K2234" t="str">
        <f>VLOOKUP(Table14[[#This Row],[menu_id]],Table2[#All],7,0)</f>
        <v>lunch</v>
      </c>
      <c r="L2234" t="str">
        <f>VLOOKUP(Table14[[#This Row],[menu_id]],Table2[#All],8,0)</f>
        <v>Chicago</v>
      </c>
    </row>
    <row r="2235" spans="1:12" x14ac:dyDescent="0.35">
      <c r="A2235" t="s">
        <v>4318</v>
      </c>
      <c r="B2235" t="s">
        <v>115</v>
      </c>
      <c r="C2235" t="s">
        <v>9</v>
      </c>
      <c r="D2235" t="s">
        <v>1520</v>
      </c>
      <c r="E2235" t="b">
        <v>1</v>
      </c>
      <c r="F2235" s="24">
        <f>VLOOKUP(Table14[[#This Row],[menu_id]],Table2[#All],2,0)</f>
        <v>43560</v>
      </c>
      <c r="G2235" t="str">
        <f>VLOOKUP(Table14[[#This Row],[menu_id]],Table2[#All],3,0)</f>
        <v>12c81d9a0351</v>
      </c>
      <c r="H2235" t="str">
        <f>VLOOKUP(Table14[[#This Row],[menu_id]],Table2[#All],4,0)</f>
        <v>d7730782fbfb</v>
      </c>
      <c r="I2235">
        <f>VLOOKUP(Table14[[#This Row],[menu_id]],Table2[#All],5,0)</f>
        <v>5.75</v>
      </c>
      <c r="J2235">
        <f>VLOOKUP(Table14[[#This Row],[menu_id]],Table2[#All],6,0)</f>
        <v>10.1</v>
      </c>
      <c r="K2235" t="str">
        <f>VLOOKUP(Table14[[#This Row],[menu_id]],Table2[#All],7,0)</f>
        <v>lunch</v>
      </c>
      <c r="L2235" t="str">
        <f>VLOOKUP(Table14[[#This Row],[menu_id]],Table2[#All],8,0)</f>
        <v>Seattle</v>
      </c>
    </row>
    <row r="2236" spans="1:12" x14ac:dyDescent="0.35">
      <c r="A2236" t="s">
        <v>4319</v>
      </c>
      <c r="B2236" t="s">
        <v>57</v>
      </c>
      <c r="C2236" t="s">
        <v>9</v>
      </c>
      <c r="D2236" t="s">
        <v>4320</v>
      </c>
      <c r="E2236" t="b">
        <v>0</v>
      </c>
      <c r="F2236" s="24">
        <f>VLOOKUP(Table14[[#This Row],[menu_id]],Table2[#All],2,0)</f>
        <v>43567</v>
      </c>
      <c r="G2236" t="str">
        <f>VLOOKUP(Table14[[#This Row],[menu_id]],Table2[#All],3,0)</f>
        <v>e40c412711c8</v>
      </c>
      <c r="H2236" t="str">
        <f>VLOOKUP(Table14[[#This Row],[menu_id]],Table2[#All],4,0)</f>
        <v>af725ef93704</v>
      </c>
      <c r="I2236">
        <f>VLOOKUP(Table14[[#This Row],[menu_id]],Table2[#All],5,0)</f>
        <v>5.5</v>
      </c>
      <c r="J2236">
        <f>VLOOKUP(Table14[[#This Row],[menu_id]],Table2[#All],6,0)</f>
        <v>10.1</v>
      </c>
      <c r="K2236" t="str">
        <f>VLOOKUP(Table14[[#This Row],[menu_id]],Table2[#All],7,0)</f>
        <v>lunch</v>
      </c>
      <c r="L2236" t="str">
        <f>VLOOKUP(Table14[[#This Row],[menu_id]],Table2[#All],8,0)</f>
        <v>Seattle</v>
      </c>
    </row>
    <row r="2237" spans="1:12" x14ac:dyDescent="0.35">
      <c r="A2237" t="s">
        <v>4321</v>
      </c>
      <c r="B2237" t="s">
        <v>486</v>
      </c>
      <c r="C2237" t="s">
        <v>9</v>
      </c>
      <c r="D2237" t="s">
        <v>4322</v>
      </c>
      <c r="E2237" t="b">
        <v>0</v>
      </c>
      <c r="F2237" s="24">
        <f>VLOOKUP(Table14[[#This Row],[menu_id]],Table2[#All],2,0)</f>
        <v>43567</v>
      </c>
      <c r="G2237" t="str">
        <f>VLOOKUP(Table14[[#This Row],[menu_id]],Table2[#All],3,0)</f>
        <v>3494eefb1729</v>
      </c>
      <c r="H2237" t="str">
        <f>VLOOKUP(Table14[[#This Row],[menu_id]],Table2[#All],4,0)</f>
        <v>7342b9fc3434</v>
      </c>
      <c r="I2237">
        <f>VLOOKUP(Table14[[#This Row],[menu_id]],Table2[#All],5,0)</f>
        <v>4.5</v>
      </c>
      <c r="J2237">
        <f>VLOOKUP(Table14[[#This Row],[menu_id]],Table2[#All],6,0)</f>
        <v>11.5</v>
      </c>
      <c r="K2237" t="str">
        <f>VLOOKUP(Table14[[#This Row],[menu_id]],Table2[#All],7,0)</f>
        <v>lunch</v>
      </c>
      <c r="L2237" t="str">
        <f>VLOOKUP(Table14[[#This Row],[menu_id]],Table2[#All],8,0)</f>
        <v>Chicago</v>
      </c>
    </row>
    <row r="2238" spans="1:12" x14ac:dyDescent="0.35">
      <c r="A2238" t="s">
        <v>4323</v>
      </c>
      <c r="B2238" t="s">
        <v>57</v>
      </c>
      <c r="C2238" t="s">
        <v>9</v>
      </c>
      <c r="D2238" t="s">
        <v>275</v>
      </c>
      <c r="E2238" t="b">
        <v>0</v>
      </c>
      <c r="F2238" s="24">
        <f>VLOOKUP(Table14[[#This Row],[menu_id]],Table2[#All],2,0)</f>
        <v>43567</v>
      </c>
      <c r="G2238" t="str">
        <f>VLOOKUP(Table14[[#This Row],[menu_id]],Table2[#All],3,0)</f>
        <v>e40c412711c8</v>
      </c>
      <c r="H2238" t="str">
        <f>VLOOKUP(Table14[[#This Row],[menu_id]],Table2[#All],4,0)</f>
        <v>af725ef93704</v>
      </c>
      <c r="I2238">
        <f>VLOOKUP(Table14[[#This Row],[menu_id]],Table2[#All],5,0)</f>
        <v>5.5</v>
      </c>
      <c r="J2238">
        <f>VLOOKUP(Table14[[#This Row],[menu_id]],Table2[#All],6,0)</f>
        <v>10.1</v>
      </c>
      <c r="K2238" t="str">
        <f>VLOOKUP(Table14[[#This Row],[menu_id]],Table2[#All],7,0)</f>
        <v>lunch</v>
      </c>
      <c r="L2238" t="str">
        <f>VLOOKUP(Table14[[#This Row],[menu_id]],Table2[#All],8,0)</f>
        <v>Seattle</v>
      </c>
    </row>
    <row r="2239" spans="1:12" x14ac:dyDescent="0.35">
      <c r="A2239" t="s">
        <v>4324</v>
      </c>
      <c r="B2239" t="s">
        <v>52</v>
      </c>
      <c r="C2239" t="s">
        <v>9</v>
      </c>
      <c r="D2239" t="s">
        <v>1919</v>
      </c>
      <c r="E2239" t="b">
        <v>1</v>
      </c>
      <c r="F2239" s="24">
        <f>VLOOKUP(Table14[[#This Row],[menu_id]],Table2[#All],2,0)</f>
        <v>43557</v>
      </c>
      <c r="G2239" t="str">
        <f>VLOOKUP(Table14[[#This Row],[menu_id]],Table2[#All],3,0)</f>
        <v>99dbc3b2d75c</v>
      </c>
      <c r="H2239" t="str">
        <f>VLOOKUP(Table14[[#This Row],[menu_id]],Table2[#All],4,0)</f>
        <v>d7730782fbfb</v>
      </c>
      <c r="I2239">
        <f>VLOOKUP(Table14[[#This Row],[menu_id]],Table2[#All],5,0)</f>
        <v>5.75</v>
      </c>
      <c r="J2239">
        <f>VLOOKUP(Table14[[#This Row],[menu_id]],Table2[#All],6,0)</f>
        <v>10.1</v>
      </c>
      <c r="K2239" t="str">
        <f>VLOOKUP(Table14[[#This Row],[menu_id]],Table2[#All],7,0)</f>
        <v>lunch</v>
      </c>
      <c r="L2239" t="str">
        <f>VLOOKUP(Table14[[#This Row],[menu_id]],Table2[#All],8,0)</f>
        <v>Seattle</v>
      </c>
    </row>
    <row r="2240" spans="1:12" x14ac:dyDescent="0.35">
      <c r="A2240" t="s">
        <v>4325</v>
      </c>
      <c r="B2240" t="s">
        <v>418</v>
      </c>
      <c r="C2240" t="s">
        <v>9</v>
      </c>
      <c r="D2240" t="s">
        <v>2072</v>
      </c>
      <c r="E2240" t="b">
        <v>1</v>
      </c>
      <c r="F2240" s="24">
        <f>VLOOKUP(Table14[[#This Row],[menu_id]],Table2[#All],2,0)</f>
        <v>43563</v>
      </c>
      <c r="G2240" t="str">
        <f>VLOOKUP(Table14[[#This Row],[menu_id]],Table2[#All],3,0)</f>
        <v>6b459442662c</v>
      </c>
      <c r="H2240" t="str">
        <f>VLOOKUP(Table14[[#This Row],[menu_id]],Table2[#All],4,0)</f>
        <v>a969c477134f</v>
      </c>
      <c r="I2240">
        <f>VLOOKUP(Table14[[#This Row],[menu_id]],Table2[#All],5,0)</f>
        <v>11</v>
      </c>
      <c r="J2240">
        <f>VLOOKUP(Table14[[#This Row],[menu_id]],Table2[#All],6,0)</f>
        <v>11.5</v>
      </c>
      <c r="K2240" t="str">
        <f>VLOOKUP(Table14[[#This Row],[menu_id]],Table2[#All],7,0)</f>
        <v>lunch</v>
      </c>
      <c r="L2240" t="str">
        <f>VLOOKUP(Table14[[#This Row],[menu_id]],Table2[#All],8,0)</f>
        <v>Chicago</v>
      </c>
    </row>
    <row r="2241" spans="1:12" x14ac:dyDescent="0.35">
      <c r="A2241" t="s">
        <v>4326</v>
      </c>
      <c r="B2241" t="s">
        <v>65</v>
      </c>
      <c r="C2241" t="s">
        <v>9</v>
      </c>
      <c r="D2241" t="s">
        <v>4327</v>
      </c>
      <c r="E2241" t="b">
        <v>1</v>
      </c>
      <c r="F2241" s="24">
        <f>VLOOKUP(Table14[[#This Row],[menu_id]],Table2[#All],2,0)</f>
        <v>43563</v>
      </c>
      <c r="G2241" t="str">
        <f>VLOOKUP(Table14[[#This Row],[menu_id]],Table2[#All],3,0)</f>
        <v>0eb481a71049</v>
      </c>
      <c r="H2241" t="str">
        <f>VLOOKUP(Table14[[#This Row],[menu_id]],Table2[#All],4,0)</f>
        <v>5bf0c6f38e1d</v>
      </c>
      <c r="I2241">
        <f>VLOOKUP(Table14[[#This Row],[menu_id]],Table2[#All],5,0)</f>
        <v>5.5</v>
      </c>
      <c r="J2241">
        <f>VLOOKUP(Table14[[#This Row],[menu_id]],Table2[#All],6,0)</f>
        <v>10.1</v>
      </c>
      <c r="K2241" t="str">
        <f>VLOOKUP(Table14[[#This Row],[menu_id]],Table2[#All],7,0)</f>
        <v>lunch</v>
      </c>
      <c r="L2241" t="str">
        <f>VLOOKUP(Table14[[#This Row],[menu_id]],Table2[#All],8,0)</f>
        <v>Seattle</v>
      </c>
    </row>
    <row r="2242" spans="1:12" x14ac:dyDescent="0.35">
      <c r="A2242" t="s">
        <v>4328</v>
      </c>
      <c r="B2242" t="s">
        <v>202</v>
      </c>
      <c r="C2242" t="s">
        <v>9</v>
      </c>
      <c r="D2242" t="s">
        <v>4329</v>
      </c>
      <c r="E2242" t="b">
        <v>1</v>
      </c>
      <c r="F2242" s="24">
        <f>VLOOKUP(Table14[[#This Row],[menu_id]],Table2[#All],2,0)</f>
        <v>43563</v>
      </c>
      <c r="G2242" t="str">
        <f>VLOOKUP(Table14[[#This Row],[menu_id]],Table2[#All],3,0)</f>
        <v>edfff5bf01fa</v>
      </c>
      <c r="H2242" t="str">
        <f>VLOOKUP(Table14[[#This Row],[menu_id]],Table2[#All],4,0)</f>
        <v>8537e1327cdb</v>
      </c>
      <c r="I2242">
        <f>VLOOKUP(Table14[[#This Row],[menu_id]],Table2[#All],5,0)</f>
        <v>4.95</v>
      </c>
      <c r="J2242">
        <f>VLOOKUP(Table14[[#This Row],[menu_id]],Table2[#All],6,0)</f>
        <v>10.1</v>
      </c>
      <c r="K2242" t="str">
        <f>VLOOKUP(Table14[[#This Row],[menu_id]],Table2[#All],7,0)</f>
        <v>lunch</v>
      </c>
      <c r="L2242" t="str">
        <f>VLOOKUP(Table14[[#This Row],[menu_id]],Table2[#All],8,0)</f>
        <v>Seattle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21A3-7F8C-4E7F-8C8B-8B7D2E0DDCB5}">
  <dimension ref="A1:P2242"/>
  <sheetViews>
    <sheetView workbookViewId="0">
      <selection activeCell="L1" activeCellId="3" sqref="P6 I1:I1048576 J1:J1048576 L1:L1048576"/>
    </sheetView>
  </sheetViews>
  <sheetFormatPr defaultRowHeight="15.5" x14ac:dyDescent="0.35"/>
  <cols>
    <col min="7" max="7" width="13.1640625" bestFit="1" customWidth="1"/>
    <col min="8" max="8" width="14.25" bestFit="1" customWidth="1"/>
  </cols>
  <sheetData>
    <row r="1" spans="1:16" x14ac:dyDescent="0.35">
      <c r="A1" t="s">
        <v>0</v>
      </c>
      <c r="B1" t="s">
        <v>3</v>
      </c>
      <c r="C1" t="s">
        <v>4</v>
      </c>
      <c r="D1" t="s">
        <v>5</v>
      </c>
      <c r="E1" t="s">
        <v>6</v>
      </c>
      <c r="F1" t="s">
        <v>540</v>
      </c>
      <c r="G1" t="s">
        <v>542</v>
      </c>
      <c r="H1" t="s">
        <v>544</v>
      </c>
      <c r="I1" t="s">
        <v>545</v>
      </c>
      <c r="J1" t="s">
        <v>546</v>
      </c>
      <c r="K1" t="s">
        <v>548</v>
      </c>
      <c r="L1" t="s">
        <v>549</v>
      </c>
      <c r="M1" s="22" t="s">
        <v>4338</v>
      </c>
    </row>
    <row r="2" spans="1:16" x14ac:dyDescent="0.35">
      <c r="A2" t="s">
        <v>7</v>
      </c>
      <c r="B2" t="s">
        <v>8</v>
      </c>
      <c r="C2" t="s">
        <v>9</v>
      </c>
      <c r="D2" t="s">
        <v>10</v>
      </c>
      <c r="E2" t="b">
        <v>0</v>
      </c>
      <c r="F2">
        <f>VLOOKUP(Table145[[#This Row],[menu_id]],Table2[#All],2,0)</f>
        <v>43566</v>
      </c>
      <c r="G2" t="str">
        <f>VLOOKUP(Table145[[#This Row],[menu_id]],Table2[#All],3,0)</f>
        <v>e40c412711c8</v>
      </c>
      <c r="H2" t="str">
        <f>VLOOKUP(Table145[[#This Row],[menu_id]],Table2[#All],4,0)</f>
        <v>af725ef93704</v>
      </c>
      <c r="I2">
        <f>VLOOKUP(Table145[[#This Row],[menu_id]],Table2[#All],5,0)</f>
        <v>5.5</v>
      </c>
      <c r="J2">
        <f>VLOOKUP(Table145[[#This Row],[menu_id]],Table2[#All],6,0)</f>
        <v>10.1</v>
      </c>
      <c r="K2" t="str">
        <f>VLOOKUP(Table145[[#This Row],[menu_id]],Table2[#All],7,0)</f>
        <v>lunch</v>
      </c>
      <c r="L2" t="str">
        <f>VLOOKUP(Table145[[#This Row],[menu_id]],Table2[#All],8,0)</f>
        <v>Seattle</v>
      </c>
      <c r="M2">
        <f>COUNTIF(Table145[city],Table145[[#This Row],[city]])</f>
        <v>1334</v>
      </c>
    </row>
    <row r="3" spans="1:16" x14ac:dyDescent="0.35">
      <c r="A3" t="s">
        <v>11</v>
      </c>
      <c r="B3" t="s">
        <v>12</v>
      </c>
      <c r="C3" t="s">
        <v>9</v>
      </c>
      <c r="D3" t="s">
        <v>13</v>
      </c>
      <c r="E3" t="b">
        <v>1</v>
      </c>
      <c r="F3">
        <f>VLOOKUP(Table145[[#This Row],[menu_id]],Table2[#All],2,0)</f>
        <v>43565</v>
      </c>
      <c r="G3" t="str">
        <f>VLOOKUP(Table145[[#This Row],[menu_id]],Table2[#All],3,0)</f>
        <v>a96bf3d329be</v>
      </c>
      <c r="H3" t="str">
        <f>VLOOKUP(Table145[[#This Row],[menu_id]],Table2[#All],4,0)</f>
        <v>b2ef540e3dbe</v>
      </c>
      <c r="I3">
        <f>VLOOKUP(Table145[[#This Row],[menu_id]],Table2[#All],5,0)</f>
        <v>6.8</v>
      </c>
      <c r="J3">
        <f>VLOOKUP(Table145[[#This Row],[menu_id]],Table2[#All],6,0)</f>
        <v>10.1</v>
      </c>
      <c r="K3" t="str">
        <f>VLOOKUP(Table145[[#This Row],[menu_id]],Table2[#All],7,0)</f>
        <v>lunch</v>
      </c>
      <c r="L3" t="str">
        <f>VLOOKUP(Table145[[#This Row],[menu_id]],Table2[#All],8,0)</f>
        <v>Seattle</v>
      </c>
      <c r="M3">
        <f>COUNTIF(Table145[city],Table145[[#This Row],[city]])</f>
        <v>1334</v>
      </c>
    </row>
    <row r="4" spans="1:16" x14ac:dyDescent="0.35">
      <c r="A4" t="s">
        <v>15</v>
      </c>
      <c r="B4" t="s">
        <v>16</v>
      </c>
      <c r="C4" t="s">
        <v>9</v>
      </c>
      <c r="D4" t="s">
        <v>17</v>
      </c>
      <c r="E4" t="b">
        <v>0</v>
      </c>
      <c r="F4">
        <f>VLOOKUP(Table145[[#This Row],[menu_id]],Table2[#All],2,0)</f>
        <v>43567</v>
      </c>
      <c r="G4" t="str">
        <f>VLOOKUP(Table145[[#This Row],[menu_id]],Table2[#All],3,0)</f>
        <v>3e16e1213da0</v>
      </c>
      <c r="H4" t="str">
        <f>VLOOKUP(Table145[[#This Row],[menu_id]],Table2[#All],4,0)</f>
        <v>a9974f64e053</v>
      </c>
      <c r="I4">
        <f>VLOOKUP(Table145[[#This Row],[menu_id]],Table2[#All],5,0)</f>
        <v>4.95</v>
      </c>
      <c r="J4">
        <f>VLOOKUP(Table145[[#This Row],[menu_id]],Table2[#All],6,0)</f>
        <v>10.1</v>
      </c>
      <c r="K4" t="str">
        <f>VLOOKUP(Table145[[#This Row],[menu_id]],Table2[#All],7,0)</f>
        <v>lunch</v>
      </c>
      <c r="L4" t="str">
        <f>VLOOKUP(Table145[[#This Row],[menu_id]],Table2[#All],8,0)</f>
        <v>Seattle</v>
      </c>
      <c r="M4">
        <f>COUNTIF(Table145[city],Table145[[#This Row],[city]])</f>
        <v>1334</v>
      </c>
      <c r="O4" s="22" t="s">
        <v>4339</v>
      </c>
      <c r="P4">
        <v>1334</v>
      </c>
    </row>
    <row r="5" spans="1:16" x14ac:dyDescent="0.35">
      <c r="A5" t="s">
        <v>18</v>
      </c>
      <c r="B5" t="s">
        <v>20</v>
      </c>
      <c r="C5" t="s">
        <v>9</v>
      </c>
      <c r="D5" t="s">
        <v>21</v>
      </c>
      <c r="E5" t="b">
        <v>1</v>
      </c>
      <c r="F5">
        <f>VLOOKUP(Table145[[#This Row],[menu_id]],Table2[#All],2,0)</f>
        <v>43557</v>
      </c>
      <c r="G5" t="str">
        <f>VLOOKUP(Table145[[#This Row],[menu_id]],Table2[#All],3,0)</f>
        <v>59c228acd21f</v>
      </c>
      <c r="H5" t="str">
        <f>VLOOKUP(Table145[[#This Row],[menu_id]],Table2[#All],4,0)</f>
        <v>ffcff44b013c</v>
      </c>
      <c r="I5">
        <f>VLOOKUP(Table145[[#This Row],[menu_id]],Table2[#All],5,0)</f>
        <v>5.25</v>
      </c>
      <c r="J5">
        <f>VLOOKUP(Table145[[#This Row],[menu_id]],Table2[#All],6,0)</f>
        <v>10.1</v>
      </c>
      <c r="K5" t="str">
        <f>VLOOKUP(Table145[[#This Row],[menu_id]],Table2[#All],7,0)</f>
        <v>lunch</v>
      </c>
      <c r="L5" t="str">
        <f>VLOOKUP(Table145[[#This Row],[menu_id]],Table2[#All],8,0)</f>
        <v>Seattle</v>
      </c>
      <c r="M5">
        <f>COUNTIF(Table145[city],Table145[[#This Row],[city]])</f>
        <v>1334</v>
      </c>
      <c r="O5" s="22" t="s">
        <v>4340</v>
      </c>
      <c r="P5">
        <v>907</v>
      </c>
    </row>
    <row r="6" spans="1:16" x14ac:dyDescent="0.35">
      <c r="A6" t="s">
        <v>22</v>
      </c>
      <c r="B6" t="s">
        <v>23</v>
      </c>
      <c r="C6" t="s">
        <v>9</v>
      </c>
      <c r="D6" t="s">
        <v>24</v>
      </c>
      <c r="E6" t="b">
        <v>1</v>
      </c>
      <c r="F6">
        <f>VLOOKUP(Table145[[#This Row],[menu_id]],Table2[#All],2,0)</f>
        <v>43558</v>
      </c>
      <c r="G6" t="str">
        <f>VLOOKUP(Table145[[#This Row],[menu_id]],Table2[#All],3,0)</f>
        <v>eae2c55ae732</v>
      </c>
      <c r="H6" t="str">
        <f>VLOOKUP(Table145[[#This Row],[menu_id]],Table2[#All],4,0)</f>
        <v>d79e3f439363</v>
      </c>
      <c r="I6">
        <f>VLOOKUP(Table145[[#This Row],[menu_id]],Table2[#All],5,0)</f>
        <v>4.5</v>
      </c>
      <c r="J6">
        <f>VLOOKUP(Table145[[#This Row],[menu_id]],Table2[#All],6,0)</f>
        <v>10.1</v>
      </c>
      <c r="K6" t="str">
        <f>VLOOKUP(Table145[[#This Row],[menu_id]],Table2[#All],7,0)</f>
        <v>lunch</v>
      </c>
      <c r="L6" t="str">
        <f>VLOOKUP(Table145[[#This Row],[menu_id]],Table2[#All],8,0)</f>
        <v>Seattle</v>
      </c>
      <c r="M6">
        <f>COUNTIF(Table145[city],Table145[[#This Row],[city]])</f>
        <v>1334</v>
      </c>
      <c r="O6" s="22" t="s">
        <v>4341</v>
      </c>
      <c r="P6">
        <v>2241</v>
      </c>
    </row>
    <row r="7" spans="1:16" x14ac:dyDescent="0.35">
      <c r="A7" t="s">
        <v>25</v>
      </c>
      <c r="B7" t="s">
        <v>26</v>
      </c>
      <c r="C7" t="s">
        <v>9</v>
      </c>
      <c r="D7" t="s">
        <v>27</v>
      </c>
      <c r="E7" t="b">
        <v>1</v>
      </c>
      <c r="F7">
        <f>VLOOKUP(Table145[[#This Row],[menu_id]],Table2[#All],2,0)</f>
        <v>43563</v>
      </c>
      <c r="G7" t="str">
        <f>VLOOKUP(Table145[[#This Row],[menu_id]],Table2[#All],3,0)</f>
        <v>98ed9d442731</v>
      </c>
      <c r="H7" t="str">
        <f>VLOOKUP(Table145[[#This Row],[menu_id]],Table2[#All],4,0)</f>
        <v>d6f74fb09f9d</v>
      </c>
      <c r="I7">
        <f>VLOOKUP(Table145[[#This Row],[menu_id]],Table2[#All],5,0)</f>
        <v>7.5</v>
      </c>
      <c r="J7">
        <f>VLOOKUP(Table145[[#This Row],[menu_id]],Table2[#All],6,0)</f>
        <v>11.5</v>
      </c>
      <c r="K7" t="str">
        <f>VLOOKUP(Table145[[#This Row],[menu_id]],Table2[#All],7,0)</f>
        <v>lunch</v>
      </c>
      <c r="L7" t="str">
        <f>VLOOKUP(Table145[[#This Row],[menu_id]],Table2[#All],8,0)</f>
        <v>Chicago</v>
      </c>
      <c r="M7">
        <f>COUNTIF(Table145[city],Table145[[#This Row],[city]])</f>
        <v>907</v>
      </c>
    </row>
    <row r="8" spans="1:16" x14ac:dyDescent="0.35">
      <c r="A8" t="s">
        <v>28</v>
      </c>
      <c r="B8" t="s">
        <v>29</v>
      </c>
      <c r="C8" t="s">
        <v>9</v>
      </c>
      <c r="D8" t="s">
        <v>30</v>
      </c>
      <c r="E8" t="b">
        <v>1</v>
      </c>
      <c r="F8">
        <f>VLOOKUP(Table145[[#This Row],[menu_id]],Table2[#All],2,0)</f>
        <v>43559</v>
      </c>
      <c r="G8" t="str">
        <f>VLOOKUP(Table145[[#This Row],[menu_id]],Table2[#All],3,0)</f>
        <v>df94eb67fff2</v>
      </c>
      <c r="H8" t="str">
        <f>VLOOKUP(Table145[[#This Row],[menu_id]],Table2[#All],4,0)</f>
        <v>64216152ce0a</v>
      </c>
      <c r="I8">
        <f>VLOOKUP(Table145[[#This Row],[menu_id]],Table2[#All],5,0)</f>
        <v>6</v>
      </c>
      <c r="J8">
        <f>VLOOKUP(Table145[[#This Row],[menu_id]],Table2[#All],6,0)</f>
        <v>11.5</v>
      </c>
      <c r="K8" t="str">
        <f>VLOOKUP(Table145[[#This Row],[menu_id]],Table2[#All],7,0)</f>
        <v>lunch</v>
      </c>
      <c r="L8" t="str">
        <f>VLOOKUP(Table145[[#This Row],[menu_id]],Table2[#All],8,0)</f>
        <v>Chicago</v>
      </c>
      <c r="M8">
        <f>COUNTIF(Table145[city],Table145[[#This Row],[city]])</f>
        <v>907</v>
      </c>
    </row>
    <row r="9" spans="1:16" x14ac:dyDescent="0.35">
      <c r="A9" t="s">
        <v>31</v>
      </c>
      <c r="B9" t="s">
        <v>32</v>
      </c>
      <c r="C9" t="s">
        <v>9</v>
      </c>
      <c r="D9" t="s">
        <v>33</v>
      </c>
      <c r="E9" t="b">
        <v>1</v>
      </c>
      <c r="F9">
        <f>VLOOKUP(Table145[[#This Row],[menu_id]],Table2[#All],2,0)</f>
        <v>43565</v>
      </c>
      <c r="G9" t="str">
        <f>VLOOKUP(Table145[[#This Row],[menu_id]],Table2[#All],3,0)</f>
        <v>ba1d97f69656</v>
      </c>
      <c r="H9" t="str">
        <f>VLOOKUP(Table145[[#This Row],[menu_id]],Table2[#All],4,0)</f>
        <v>a969c477134f</v>
      </c>
      <c r="I9">
        <f>VLOOKUP(Table145[[#This Row],[menu_id]],Table2[#All],5,0)</f>
        <v>11</v>
      </c>
      <c r="J9">
        <f>VLOOKUP(Table145[[#This Row],[menu_id]],Table2[#All],6,0)</f>
        <v>11.5</v>
      </c>
      <c r="K9" t="str">
        <f>VLOOKUP(Table145[[#This Row],[menu_id]],Table2[#All],7,0)</f>
        <v>lunch</v>
      </c>
      <c r="L9" t="str">
        <f>VLOOKUP(Table145[[#This Row],[menu_id]],Table2[#All],8,0)</f>
        <v>Chicago</v>
      </c>
      <c r="M9">
        <f>COUNTIF(Table145[city],Table145[[#This Row],[city]])</f>
        <v>907</v>
      </c>
    </row>
    <row r="10" spans="1:16" x14ac:dyDescent="0.35">
      <c r="A10" t="s">
        <v>34</v>
      </c>
      <c r="B10" t="s">
        <v>35</v>
      </c>
      <c r="C10" t="s">
        <v>9</v>
      </c>
      <c r="D10" t="s">
        <v>36</v>
      </c>
      <c r="E10" t="b">
        <v>1</v>
      </c>
      <c r="F10">
        <f>VLOOKUP(Table145[[#This Row],[menu_id]],Table2[#All],2,0)</f>
        <v>43564</v>
      </c>
      <c r="G10" t="str">
        <f>VLOOKUP(Table145[[#This Row],[menu_id]],Table2[#All],3,0)</f>
        <v>1c44a83add01</v>
      </c>
      <c r="H10" t="str">
        <f>VLOOKUP(Table145[[#This Row],[menu_id]],Table2[#All],4,0)</f>
        <v>810dadc655e9</v>
      </c>
      <c r="I10">
        <f>VLOOKUP(Table145[[#This Row],[menu_id]],Table2[#All],5,0)</f>
        <v>5</v>
      </c>
      <c r="J10">
        <f>VLOOKUP(Table145[[#This Row],[menu_id]],Table2[#All],6,0)</f>
        <v>10.1</v>
      </c>
      <c r="K10" t="str">
        <f>VLOOKUP(Table145[[#This Row],[menu_id]],Table2[#All],7,0)</f>
        <v>lunch</v>
      </c>
      <c r="L10" t="str">
        <f>VLOOKUP(Table145[[#This Row],[menu_id]],Table2[#All],8,0)</f>
        <v>Seattle</v>
      </c>
      <c r="M10">
        <f>COUNTIF(Table145[city],Table145[[#This Row],[city]])</f>
        <v>1334</v>
      </c>
    </row>
    <row r="11" spans="1:16" x14ac:dyDescent="0.35">
      <c r="A11" t="s">
        <v>38</v>
      </c>
      <c r="B11" t="s">
        <v>39</v>
      </c>
      <c r="C11" t="s">
        <v>9</v>
      </c>
      <c r="D11" t="s">
        <v>40</v>
      </c>
      <c r="E11" t="b">
        <v>1</v>
      </c>
      <c r="F11">
        <f>VLOOKUP(Table145[[#This Row],[menu_id]],Table2[#All],2,0)</f>
        <v>43559</v>
      </c>
      <c r="G11" t="str">
        <f>VLOOKUP(Table145[[#This Row],[menu_id]],Table2[#All],3,0)</f>
        <v>ac5d1401db7d</v>
      </c>
      <c r="H11" t="str">
        <f>VLOOKUP(Table145[[#This Row],[menu_id]],Table2[#All],4,0)</f>
        <v>063beecf1419</v>
      </c>
      <c r="I11">
        <f>VLOOKUP(Table145[[#This Row],[menu_id]],Table2[#All],5,0)</f>
        <v>11.75</v>
      </c>
      <c r="J11">
        <f>VLOOKUP(Table145[[#This Row],[menu_id]],Table2[#All],6,0)</f>
        <v>11.5</v>
      </c>
      <c r="K11" t="str">
        <f>VLOOKUP(Table145[[#This Row],[menu_id]],Table2[#All],7,0)</f>
        <v>lunch</v>
      </c>
      <c r="L11" t="str">
        <f>VLOOKUP(Table145[[#This Row],[menu_id]],Table2[#All],8,0)</f>
        <v>Chicago</v>
      </c>
      <c r="M11">
        <f>COUNTIF(Table145[city],Table145[[#This Row],[city]])</f>
        <v>907</v>
      </c>
    </row>
    <row r="12" spans="1:16" x14ac:dyDescent="0.35">
      <c r="A12" t="s">
        <v>41</v>
      </c>
      <c r="B12" t="s">
        <v>43</v>
      </c>
      <c r="C12" t="s">
        <v>9</v>
      </c>
      <c r="D12" t="s">
        <v>44</v>
      </c>
      <c r="E12" t="b">
        <v>1</v>
      </c>
      <c r="F12">
        <f>VLOOKUP(Table145[[#This Row],[menu_id]],Table2[#All],2,0)</f>
        <v>43556</v>
      </c>
      <c r="G12" t="str">
        <f>VLOOKUP(Table145[[#This Row],[menu_id]],Table2[#All],3,0)</f>
        <v>e768f704c6ae</v>
      </c>
      <c r="H12" t="str">
        <f>VLOOKUP(Table145[[#This Row],[menu_id]],Table2[#All],4,0)</f>
        <v>340fb85a346c</v>
      </c>
      <c r="I12">
        <f>VLOOKUP(Table145[[#This Row],[menu_id]],Table2[#All],5,0)</f>
        <v>5.8</v>
      </c>
      <c r="J12">
        <f>VLOOKUP(Table145[[#This Row],[menu_id]],Table2[#All],6,0)</f>
        <v>10.1</v>
      </c>
      <c r="K12" t="str">
        <f>VLOOKUP(Table145[[#This Row],[menu_id]],Table2[#All],7,0)</f>
        <v>lunch</v>
      </c>
      <c r="L12" t="str">
        <f>VLOOKUP(Table145[[#This Row],[menu_id]],Table2[#All],8,0)</f>
        <v>Seattle</v>
      </c>
      <c r="M12">
        <f>COUNTIF(Table145[city],Table145[[#This Row],[city]])</f>
        <v>1334</v>
      </c>
    </row>
    <row r="13" spans="1:16" x14ac:dyDescent="0.35">
      <c r="A13" t="s">
        <v>45</v>
      </c>
      <c r="B13" t="s">
        <v>46</v>
      </c>
      <c r="C13" t="s">
        <v>9</v>
      </c>
      <c r="D13" t="s">
        <v>47</v>
      </c>
      <c r="E13" t="b">
        <v>1</v>
      </c>
      <c r="F13">
        <f>VLOOKUP(Table145[[#This Row],[menu_id]],Table2[#All],2,0)</f>
        <v>43566</v>
      </c>
      <c r="G13" t="str">
        <f>VLOOKUP(Table145[[#This Row],[menu_id]],Table2[#All],3,0)</f>
        <v>418ef21ccc73</v>
      </c>
      <c r="H13" t="str">
        <f>VLOOKUP(Table145[[#This Row],[menu_id]],Table2[#All],4,0)</f>
        <v>76e224451ab7</v>
      </c>
      <c r="I13">
        <f>VLOOKUP(Table145[[#This Row],[menu_id]],Table2[#All],5,0)</f>
        <v>5.5</v>
      </c>
      <c r="J13">
        <f>VLOOKUP(Table145[[#This Row],[menu_id]],Table2[#All],6,0)</f>
        <v>10.1</v>
      </c>
      <c r="K13" t="str">
        <f>VLOOKUP(Table145[[#This Row],[menu_id]],Table2[#All],7,0)</f>
        <v>lunch</v>
      </c>
      <c r="L13" t="str">
        <f>VLOOKUP(Table145[[#This Row],[menu_id]],Table2[#All],8,0)</f>
        <v>Seattle</v>
      </c>
      <c r="M13">
        <f>COUNTIF(Table145[city],Table145[[#This Row],[city]])</f>
        <v>1334</v>
      </c>
    </row>
    <row r="14" spans="1:16" x14ac:dyDescent="0.35">
      <c r="A14" t="s">
        <v>48</v>
      </c>
      <c r="B14" t="s">
        <v>49</v>
      </c>
      <c r="C14" t="s">
        <v>9</v>
      </c>
      <c r="D14" t="s">
        <v>50</v>
      </c>
      <c r="E14" t="b">
        <v>1</v>
      </c>
      <c r="F14">
        <f>VLOOKUP(Table145[[#This Row],[menu_id]],Table2[#All],2,0)</f>
        <v>43566</v>
      </c>
      <c r="G14" t="str">
        <f>VLOOKUP(Table145[[#This Row],[menu_id]],Table2[#All],3,0)</f>
        <v>7d5495f1a9e4</v>
      </c>
      <c r="H14" t="str">
        <f>VLOOKUP(Table145[[#This Row],[menu_id]],Table2[#All],4,0)</f>
        <v>e7f3f8549a70</v>
      </c>
      <c r="I14">
        <f>VLOOKUP(Table145[[#This Row],[menu_id]],Table2[#All],5,0)</f>
        <v>5</v>
      </c>
      <c r="J14">
        <f>VLOOKUP(Table145[[#This Row],[menu_id]],Table2[#All],6,0)</f>
        <v>11.5</v>
      </c>
      <c r="K14" t="str">
        <f>VLOOKUP(Table145[[#This Row],[menu_id]],Table2[#All],7,0)</f>
        <v>lunch</v>
      </c>
      <c r="L14" t="str">
        <f>VLOOKUP(Table145[[#This Row],[menu_id]],Table2[#All],8,0)</f>
        <v>Chicago</v>
      </c>
      <c r="M14">
        <f>COUNTIF(Table145[city],Table145[[#This Row],[city]])</f>
        <v>907</v>
      </c>
    </row>
    <row r="15" spans="1:16" x14ac:dyDescent="0.35">
      <c r="A15" t="s">
        <v>51</v>
      </c>
      <c r="B15" t="s">
        <v>52</v>
      </c>
      <c r="C15" t="s">
        <v>9</v>
      </c>
      <c r="D15" t="s">
        <v>53</v>
      </c>
      <c r="E15" t="b">
        <v>1</v>
      </c>
      <c r="F15">
        <f>VLOOKUP(Table145[[#This Row],[menu_id]],Table2[#All],2,0)</f>
        <v>43557</v>
      </c>
      <c r="G15" t="str">
        <f>VLOOKUP(Table145[[#This Row],[menu_id]],Table2[#All],3,0)</f>
        <v>99dbc3b2d75c</v>
      </c>
      <c r="H15" t="str">
        <f>VLOOKUP(Table145[[#This Row],[menu_id]],Table2[#All],4,0)</f>
        <v>d7730782fbfb</v>
      </c>
      <c r="I15">
        <f>VLOOKUP(Table145[[#This Row],[menu_id]],Table2[#All],5,0)</f>
        <v>5.75</v>
      </c>
      <c r="J15">
        <f>VLOOKUP(Table145[[#This Row],[menu_id]],Table2[#All],6,0)</f>
        <v>10.1</v>
      </c>
      <c r="K15" t="str">
        <f>VLOOKUP(Table145[[#This Row],[menu_id]],Table2[#All],7,0)</f>
        <v>lunch</v>
      </c>
      <c r="L15" t="str">
        <f>VLOOKUP(Table145[[#This Row],[menu_id]],Table2[#All],8,0)</f>
        <v>Seattle</v>
      </c>
      <c r="M15">
        <f>COUNTIF(Table145[city],Table145[[#This Row],[city]])</f>
        <v>1334</v>
      </c>
    </row>
    <row r="16" spans="1:16" x14ac:dyDescent="0.35">
      <c r="A16" t="s">
        <v>54</v>
      </c>
      <c r="B16" t="s">
        <v>16</v>
      </c>
      <c r="C16" t="s">
        <v>9</v>
      </c>
      <c r="D16" t="s">
        <v>55</v>
      </c>
      <c r="E16" t="b">
        <v>1</v>
      </c>
      <c r="F16">
        <f>VLOOKUP(Table145[[#This Row],[menu_id]],Table2[#All],2,0)</f>
        <v>43567</v>
      </c>
      <c r="G16" t="str">
        <f>VLOOKUP(Table145[[#This Row],[menu_id]],Table2[#All],3,0)</f>
        <v>3e16e1213da0</v>
      </c>
      <c r="H16" t="str">
        <f>VLOOKUP(Table145[[#This Row],[menu_id]],Table2[#All],4,0)</f>
        <v>a9974f64e053</v>
      </c>
      <c r="I16">
        <f>VLOOKUP(Table145[[#This Row],[menu_id]],Table2[#All],5,0)</f>
        <v>4.95</v>
      </c>
      <c r="J16">
        <f>VLOOKUP(Table145[[#This Row],[menu_id]],Table2[#All],6,0)</f>
        <v>10.1</v>
      </c>
      <c r="K16" t="str">
        <f>VLOOKUP(Table145[[#This Row],[menu_id]],Table2[#All],7,0)</f>
        <v>lunch</v>
      </c>
      <c r="L16" t="str">
        <f>VLOOKUP(Table145[[#This Row],[menu_id]],Table2[#All],8,0)</f>
        <v>Seattle</v>
      </c>
      <c r="M16">
        <f>COUNTIF(Table145[city],Table145[[#This Row],[city]])</f>
        <v>1334</v>
      </c>
    </row>
    <row r="17" spans="1:13" x14ac:dyDescent="0.35">
      <c r="A17" t="s">
        <v>56</v>
      </c>
      <c r="B17" t="s">
        <v>57</v>
      </c>
      <c r="C17" t="s">
        <v>9</v>
      </c>
      <c r="D17" t="s">
        <v>58</v>
      </c>
      <c r="E17" t="b">
        <v>1</v>
      </c>
      <c r="F17">
        <f>VLOOKUP(Table145[[#This Row],[menu_id]],Table2[#All],2,0)</f>
        <v>43567</v>
      </c>
      <c r="G17" t="str">
        <f>VLOOKUP(Table145[[#This Row],[menu_id]],Table2[#All],3,0)</f>
        <v>e40c412711c8</v>
      </c>
      <c r="H17" t="str">
        <f>VLOOKUP(Table145[[#This Row],[menu_id]],Table2[#All],4,0)</f>
        <v>af725ef93704</v>
      </c>
      <c r="I17">
        <f>VLOOKUP(Table145[[#This Row],[menu_id]],Table2[#All],5,0)</f>
        <v>5.5</v>
      </c>
      <c r="J17">
        <f>VLOOKUP(Table145[[#This Row],[menu_id]],Table2[#All],6,0)</f>
        <v>10.1</v>
      </c>
      <c r="K17" t="str">
        <f>VLOOKUP(Table145[[#This Row],[menu_id]],Table2[#All],7,0)</f>
        <v>lunch</v>
      </c>
      <c r="L17" t="str">
        <f>VLOOKUP(Table145[[#This Row],[menu_id]],Table2[#All],8,0)</f>
        <v>Seattle</v>
      </c>
      <c r="M17">
        <f>COUNTIF(Table145[city],Table145[[#This Row],[city]])</f>
        <v>1334</v>
      </c>
    </row>
    <row r="18" spans="1:13" x14ac:dyDescent="0.35">
      <c r="A18" t="s">
        <v>59</v>
      </c>
      <c r="B18" t="s">
        <v>35</v>
      </c>
      <c r="C18" t="s">
        <v>9</v>
      </c>
      <c r="D18" t="s">
        <v>60</v>
      </c>
      <c r="E18" t="b">
        <v>1</v>
      </c>
      <c r="F18">
        <f>VLOOKUP(Table145[[#This Row],[menu_id]],Table2[#All],2,0)</f>
        <v>43564</v>
      </c>
      <c r="G18" t="str">
        <f>VLOOKUP(Table145[[#This Row],[menu_id]],Table2[#All],3,0)</f>
        <v>1c44a83add01</v>
      </c>
      <c r="H18" t="str">
        <f>VLOOKUP(Table145[[#This Row],[menu_id]],Table2[#All],4,0)</f>
        <v>810dadc655e9</v>
      </c>
      <c r="I18">
        <f>VLOOKUP(Table145[[#This Row],[menu_id]],Table2[#All],5,0)</f>
        <v>5</v>
      </c>
      <c r="J18">
        <f>VLOOKUP(Table145[[#This Row],[menu_id]],Table2[#All],6,0)</f>
        <v>10.1</v>
      </c>
      <c r="K18" t="str">
        <f>VLOOKUP(Table145[[#This Row],[menu_id]],Table2[#All],7,0)</f>
        <v>lunch</v>
      </c>
      <c r="L18" t="str">
        <f>VLOOKUP(Table145[[#This Row],[menu_id]],Table2[#All],8,0)</f>
        <v>Seattle</v>
      </c>
      <c r="M18">
        <f>COUNTIF(Table145[city],Table145[[#This Row],[city]])</f>
        <v>1334</v>
      </c>
    </row>
    <row r="19" spans="1:13" x14ac:dyDescent="0.35">
      <c r="A19" t="s">
        <v>61</v>
      </c>
      <c r="B19" t="s">
        <v>62</v>
      </c>
      <c r="C19" t="s">
        <v>9</v>
      </c>
      <c r="D19" t="s">
        <v>63</v>
      </c>
      <c r="E19" t="b">
        <v>1</v>
      </c>
      <c r="F19">
        <f>VLOOKUP(Table145[[#This Row],[menu_id]],Table2[#All],2,0)</f>
        <v>43563</v>
      </c>
      <c r="G19" t="str">
        <f>VLOOKUP(Table145[[#This Row],[menu_id]],Table2[#All],3,0)</f>
        <v>3e9b2a352a3a</v>
      </c>
      <c r="H19" t="str">
        <f>VLOOKUP(Table145[[#This Row],[menu_id]],Table2[#All],4,0)</f>
        <v>af725ef93704</v>
      </c>
      <c r="I19">
        <f>VLOOKUP(Table145[[#This Row],[menu_id]],Table2[#All],5,0)</f>
        <v>5.5</v>
      </c>
      <c r="J19">
        <f>VLOOKUP(Table145[[#This Row],[menu_id]],Table2[#All],6,0)</f>
        <v>10.1</v>
      </c>
      <c r="K19" t="str">
        <f>VLOOKUP(Table145[[#This Row],[menu_id]],Table2[#All],7,0)</f>
        <v>lunch</v>
      </c>
      <c r="L19" t="str">
        <f>VLOOKUP(Table145[[#This Row],[menu_id]],Table2[#All],8,0)</f>
        <v>Seattle</v>
      </c>
      <c r="M19">
        <f>COUNTIF(Table145[city],Table145[[#This Row],[city]])</f>
        <v>1334</v>
      </c>
    </row>
    <row r="20" spans="1:13" x14ac:dyDescent="0.35">
      <c r="A20" t="s">
        <v>64</v>
      </c>
      <c r="B20" t="s">
        <v>65</v>
      </c>
      <c r="C20" t="s">
        <v>9</v>
      </c>
      <c r="D20" t="s">
        <v>66</v>
      </c>
      <c r="E20" t="b">
        <v>1</v>
      </c>
      <c r="F20">
        <f>VLOOKUP(Table145[[#This Row],[menu_id]],Table2[#All],2,0)</f>
        <v>43563</v>
      </c>
      <c r="G20" t="str">
        <f>VLOOKUP(Table145[[#This Row],[menu_id]],Table2[#All],3,0)</f>
        <v>0eb481a71049</v>
      </c>
      <c r="H20" t="str">
        <f>VLOOKUP(Table145[[#This Row],[menu_id]],Table2[#All],4,0)</f>
        <v>5bf0c6f38e1d</v>
      </c>
      <c r="I20">
        <f>VLOOKUP(Table145[[#This Row],[menu_id]],Table2[#All],5,0)</f>
        <v>5.5</v>
      </c>
      <c r="J20">
        <f>VLOOKUP(Table145[[#This Row],[menu_id]],Table2[#All],6,0)</f>
        <v>10.1</v>
      </c>
      <c r="K20" t="str">
        <f>VLOOKUP(Table145[[#This Row],[menu_id]],Table2[#All],7,0)</f>
        <v>lunch</v>
      </c>
      <c r="L20" t="str">
        <f>VLOOKUP(Table145[[#This Row],[menu_id]],Table2[#All],8,0)</f>
        <v>Seattle</v>
      </c>
      <c r="M20">
        <f>COUNTIF(Table145[city],Table145[[#This Row],[city]])</f>
        <v>1334</v>
      </c>
    </row>
    <row r="21" spans="1:13" x14ac:dyDescent="0.35">
      <c r="A21" t="s">
        <v>67</v>
      </c>
      <c r="B21" t="s">
        <v>68</v>
      </c>
      <c r="C21" t="s">
        <v>9</v>
      </c>
      <c r="D21" t="s">
        <v>69</v>
      </c>
      <c r="E21" t="b">
        <v>1</v>
      </c>
      <c r="F21">
        <f>VLOOKUP(Table145[[#This Row],[menu_id]],Table2[#All],2,0)</f>
        <v>43560</v>
      </c>
      <c r="G21" t="str">
        <f>VLOOKUP(Table145[[#This Row],[menu_id]],Table2[#All],3,0)</f>
        <v>f89ec17a8f5f</v>
      </c>
      <c r="H21" t="str">
        <f>VLOOKUP(Table145[[#This Row],[menu_id]],Table2[#All],4,0)</f>
        <v>a06b1ea8c279</v>
      </c>
      <c r="I21">
        <f>VLOOKUP(Table145[[#This Row],[menu_id]],Table2[#All],5,0)</f>
        <v>6.8</v>
      </c>
      <c r="J21">
        <f>VLOOKUP(Table145[[#This Row],[menu_id]],Table2[#All],6,0)</f>
        <v>10.1</v>
      </c>
      <c r="K21" t="str">
        <f>VLOOKUP(Table145[[#This Row],[menu_id]],Table2[#All],7,0)</f>
        <v>lunch</v>
      </c>
      <c r="L21" t="str">
        <f>VLOOKUP(Table145[[#This Row],[menu_id]],Table2[#All],8,0)</f>
        <v>Seattle</v>
      </c>
      <c r="M21">
        <f>COUNTIF(Table145[city],Table145[[#This Row],[city]])</f>
        <v>1334</v>
      </c>
    </row>
    <row r="22" spans="1:13" x14ac:dyDescent="0.35">
      <c r="A22" t="s">
        <v>70</v>
      </c>
      <c r="B22" t="s">
        <v>72</v>
      </c>
      <c r="C22" t="s">
        <v>9</v>
      </c>
      <c r="D22" t="s">
        <v>74</v>
      </c>
      <c r="E22" t="b">
        <v>1</v>
      </c>
      <c r="F22">
        <f>VLOOKUP(Table145[[#This Row],[menu_id]],Table2[#All],2,0)</f>
        <v>43564</v>
      </c>
      <c r="G22" t="str">
        <f>VLOOKUP(Table145[[#This Row],[menu_id]],Table2[#All],3,0)</f>
        <v>ee2605cecdb2</v>
      </c>
      <c r="H22" t="str">
        <f>VLOOKUP(Table145[[#This Row],[menu_id]],Table2[#All],4,0)</f>
        <v>76e224451ab7</v>
      </c>
      <c r="I22">
        <f>VLOOKUP(Table145[[#This Row],[menu_id]],Table2[#All],5,0)</f>
        <v>5.5</v>
      </c>
      <c r="J22">
        <f>VLOOKUP(Table145[[#This Row],[menu_id]],Table2[#All],6,0)</f>
        <v>10.1</v>
      </c>
      <c r="K22" t="str">
        <f>VLOOKUP(Table145[[#This Row],[menu_id]],Table2[#All],7,0)</f>
        <v>lunch</v>
      </c>
      <c r="L22" t="str">
        <f>VLOOKUP(Table145[[#This Row],[menu_id]],Table2[#All],8,0)</f>
        <v>Seattle</v>
      </c>
      <c r="M22">
        <f>COUNTIF(Table145[city],Table145[[#This Row],[city]])</f>
        <v>1334</v>
      </c>
    </row>
    <row r="23" spans="1:13" x14ac:dyDescent="0.35">
      <c r="A23" t="s">
        <v>75</v>
      </c>
      <c r="B23" t="s">
        <v>76</v>
      </c>
      <c r="C23" t="s">
        <v>9</v>
      </c>
      <c r="D23" t="s">
        <v>77</v>
      </c>
      <c r="E23" t="b">
        <v>1</v>
      </c>
      <c r="F23">
        <f>VLOOKUP(Table145[[#This Row],[menu_id]],Table2[#All],2,0)</f>
        <v>43558</v>
      </c>
      <c r="G23" t="str">
        <f>VLOOKUP(Table145[[#This Row],[menu_id]],Table2[#All],3,0)</f>
        <v>32432515b0ad</v>
      </c>
      <c r="H23" t="str">
        <f>VLOOKUP(Table145[[#This Row],[menu_id]],Table2[#All],4,0)</f>
        <v>1fda2070304d</v>
      </c>
      <c r="I23">
        <f>VLOOKUP(Table145[[#This Row],[menu_id]],Table2[#All],5,0)</f>
        <v>5.5</v>
      </c>
      <c r="J23">
        <f>VLOOKUP(Table145[[#This Row],[menu_id]],Table2[#All],6,0)</f>
        <v>10.1</v>
      </c>
      <c r="K23" t="str">
        <f>VLOOKUP(Table145[[#This Row],[menu_id]],Table2[#All],7,0)</f>
        <v>lunch</v>
      </c>
      <c r="L23" t="str">
        <f>VLOOKUP(Table145[[#This Row],[menu_id]],Table2[#All],8,0)</f>
        <v>Seattle</v>
      </c>
      <c r="M23">
        <f>COUNTIF(Table145[city],Table145[[#This Row],[city]])</f>
        <v>1334</v>
      </c>
    </row>
    <row r="24" spans="1:13" x14ac:dyDescent="0.35">
      <c r="A24" t="s">
        <v>78</v>
      </c>
      <c r="B24" t="s">
        <v>8</v>
      </c>
      <c r="C24" t="s">
        <v>9</v>
      </c>
      <c r="D24" t="s">
        <v>79</v>
      </c>
      <c r="E24" t="b">
        <v>1</v>
      </c>
      <c r="F24">
        <f>VLOOKUP(Table145[[#This Row],[menu_id]],Table2[#All],2,0)</f>
        <v>43566</v>
      </c>
      <c r="G24" t="str">
        <f>VLOOKUP(Table145[[#This Row],[menu_id]],Table2[#All],3,0)</f>
        <v>e40c412711c8</v>
      </c>
      <c r="H24" t="str">
        <f>VLOOKUP(Table145[[#This Row],[menu_id]],Table2[#All],4,0)</f>
        <v>af725ef93704</v>
      </c>
      <c r="I24">
        <f>VLOOKUP(Table145[[#This Row],[menu_id]],Table2[#All],5,0)</f>
        <v>5.5</v>
      </c>
      <c r="J24">
        <f>VLOOKUP(Table145[[#This Row],[menu_id]],Table2[#All],6,0)</f>
        <v>10.1</v>
      </c>
      <c r="K24" t="str">
        <f>VLOOKUP(Table145[[#This Row],[menu_id]],Table2[#All],7,0)</f>
        <v>lunch</v>
      </c>
      <c r="L24" t="str">
        <f>VLOOKUP(Table145[[#This Row],[menu_id]],Table2[#All],8,0)</f>
        <v>Seattle</v>
      </c>
      <c r="M24">
        <f>COUNTIF(Table145[city],Table145[[#This Row],[city]])</f>
        <v>1334</v>
      </c>
    </row>
    <row r="25" spans="1:13" x14ac:dyDescent="0.35">
      <c r="A25" t="s">
        <v>80</v>
      </c>
      <c r="B25" t="s">
        <v>81</v>
      </c>
      <c r="C25" t="s">
        <v>9</v>
      </c>
      <c r="D25" t="s">
        <v>82</v>
      </c>
      <c r="E25" t="b">
        <v>1</v>
      </c>
      <c r="F25">
        <f>VLOOKUP(Table145[[#This Row],[menu_id]],Table2[#All],2,0)</f>
        <v>43564</v>
      </c>
      <c r="G25" t="str">
        <f>VLOOKUP(Table145[[#This Row],[menu_id]],Table2[#All],3,0)</f>
        <v>9adf6d17e5a9</v>
      </c>
      <c r="H25" t="str">
        <f>VLOOKUP(Table145[[#This Row],[menu_id]],Table2[#All],4,0)</f>
        <v>ad304fb4f951</v>
      </c>
      <c r="I25">
        <f>VLOOKUP(Table145[[#This Row],[menu_id]],Table2[#All],5,0)</f>
        <v>6.25</v>
      </c>
      <c r="J25">
        <f>VLOOKUP(Table145[[#This Row],[menu_id]],Table2[#All],6,0)</f>
        <v>10.1</v>
      </c>
      <c r="K25" t="str">
        <f>VLOOKUP(Table145[[#This Row],[menu_id]],Table2[#All],7,0)</f>
        <v>lunch</v>
      </c>
      <c r="L25" t="str">
        <f>VLOOKUP(Table145[[#This Row],[menu_id]],Table2[#All],8,0)</f>
        <v>Seattle</v>
      </c>
      <c r="M25">
        <f>COUNTIF(Table145[city],Table145[[#This Row],[city]])</f>
        <v>1334</v>
      </c>
    </row>
    <row r="26" spans="1:13" x14ac:dyDescent="0.35">
      <c r="A26" t="s">
        <v>83</v>
      </c>
      <c r="B26" t="s">
        <v>52</v>
      </c>
      <c r="C26" t="s">
        <v>9</v>
      </c>
      <c r="D26" t="s">
        <v>84</v>
      </c>
      <c r="E26" t="b">
        <v>1</v>
      </c>
      <c r="F26">
        <f>VLOOKUP(Table145[[#This Row],[menu_id]],Table2[#All],2,0)</f>
        <v>43557</v>
      </c>
      <c r="G26" t="str">
        <f>VLOOKUP(Table145[[#This Row],[menu_id]],Table2[#All],3,0)</f>
        <v>99dbc3b2d75c</v>
      </c>
      <c r="H26" t="str">
        <f>VLOOKUP(Table145[[#This Row],[menu_id]],Table2[#All],4,0)</f>
        <v>d7730782fbfb</v>
      </c>
      <c r="I26">
        <f>VLOOKUP(Table145[[#This Row],[menu_id]],Table2[#All],5,0)</f>
        <v>5.75</v>
      </c>
      <c r="J26">
        <f>VLOOKUP(Table145[[#This Row],[menu_id]],Table2[#All],6,0)</f>
        <v>10.1</v>
      </c>
      <c r="K26" t="str">
        <f>VLOOKUP(Table145[[#This Row],[menu_id]],Table2[#All],7,0)</f>
        <v>lunch</v>
      </c>
      <c r="L26" t="str">
        <f>VLOOKUP(Table145[[#This Row],[menu_id]],Table2[#All],8,0)</f>
        <v>Seattle</v>
      </c>
      <c r="M26">
        <f>COUNTIF(Table145[city],Table145[[#This Row],[city]])</f>
        <v>1334</v>
      </c>
    </row>
    <row r="27" spans="1:13" x14ac:dyDescent="0.35">
      <c r="A27" t="s">
        <v>85</v>
      </c>
      <c r="B27" t="s">
        <v>86</v>
      </c>
      <c r="C27" t="s">
        <v>9</v>
      </c>
      <c r="D27" t="s">
        <v>87</v>
      </c>
      <c r="E27" t="b">
        <v>1</v>
      </c>
      <c r="F27">
        <f>VLOOKUP(Table145[[#This Row],[menu_id]],Table2[#All],2,0)</f>
        <v>43560</v>
      </c>
      <c r="G27" t="str">
        <f>VLOOKUP(Table145[[#This Row],[menu_id]],Table2[#All],3,0)</f>
        <v>1def3455f809</v>
      </c>
      <c r="H27" t="str">
        <f>VLOOKUP(Table145[[#This Row],[menu_id]],Table2[#All],4,0)</f>
        <v>2a11908c23df</v>
      </c>
      <c r="I27">
        <f>VLOOKUP(Table145[[#This Row],[menu_id]],Table2[#All],5,0)</f>
        <v>6</v>
      </c>
      <c r="J27">
        <f>VLOOKUP(Table145[[#This Row],[menu_id]],Table2[#All],6,0)</f>
        <v>10.1</v>
      </c>
      <c r="K27" t="str">
        <f>VLOOKUP(Table145[[#This Row],[menu_id]],Table2[#All],7,0)</f>
        <v>lunch</v>
      </c>
      <c r="L27" t="str">
        <f>VLOOKUP(Table145[[#This Row],[menu_id]],Table2[#All],8,0)</f>
        <v>Seattle</v>
      </c>
      <c r="M27">
        <f>COUNTIF(Table145[city],Table145[[#This Row],[city]])</f>
        <v>1334</v>
      </c>
    </row>
    <row r="28" spans="1:13" x14ac:dyDescent="0.35">
      <c r="A28" t="s">
        <v>88</v>
      </c>
      <c r="B28" t="s">
        <v>12</v>
      </c>
      <c r="C28" t="s">
        <v>9</v>
      </c>
      <c r="D28" t="s">
        <v>89</v>
      </c>
      <c r="E28" t="b">
        <v>1</v>
      </c>
      <c r="F28">
        <f>VLOOKUP(Table145[[#This Row],[menu_id]],Table2[#All],2,0)</f>
        <v>43565</v>
      </c>
      <c r="G28" t="str">
        <f>VLOOKUP(Table145[[#This Row],[menu_id]],Table2[#All],3,0)</f>
        <v>a96bf3d329be</v>
      </c>
      <c r="H28" t="str">
        <f>VLOOKUP(Table145[[#This Row],[menu_id]],Table2[#All],4,0)</f>
        <v>b2ef540e3dbe</v>
      </c>
      <c r="I28">
        <f>VLOOKUP(Table145[[#This Row],[menu_id]],Table2[#All],5,0)</f>
        <v>6.8</v>
      </c>
      <c r="J28">
        <f>VLOOKUP(Table145[[#This Row],[menu_id]],Table2[#All],6,0)</f>
        <v>10.1</v>
      </c>
      <c r="K28" t="str">
        <f>VLOOKUP(Table145[[#This Row],[menu_id]],Table2[#All],7,0)</f>
        <v>lunch</v>
      </c>
      <c r="L28" t="str">
        <f>VLOOKUP(Table145[[#This Row],[menu_id]],Table2[#All],8,0)</f>
        <v>Seattle</v>
      </c>
      <c r="M28">
        <f>COUNTIF(Table145[city],Table145[[#This Row],[city]])</f>
        <v>1334</v>
      </c>
    </row>
    <row r="29" spans="1:13" x14ac:dyDescent="0.35">
      <c r="A29" t="s">
        <v>90</v>
      </c>
      <c r="B29" t="s">
        <v>91</v>
      </c>
      <c r="C29" t="s">
        <v>9</v>
      </c>
      <c r="D29" t="s">
        <v>92</v>
      </c>
      <c r="E29" t="b">
        <v>1</v>
      </c>
      <c r="F29">
        <f>VLOOKUP(Table145[[#This Row],[menu_id]],Table2[#All],2,0)</f>
        <v>43557</v>
      </c>
      <c r="G29" t="str">
        <f>VLOOKUP(Table145[[#This Row],[menu_id]],Table2[#All],3,0)</f>
        <v>d74b38211905</v>
      </c>
      <c r="H29" t="str">
        <f>VLOOKUP(Table145[[#This Row],[menu_id]],Table2[#All],4,0)</f>
        <v>063beecf1419</v>
      </c>
      <c r="I29">
        <f>VLOOKUP(Table145[[#This Row],[menu_id]],Table2[#All],5,0)</f>
        <v>10.050000000000001</v>
      </c>
      <c r="J29">
        <f>VLOOKUP(Table145[[#This Row],[menu_id]],Table2[#All],6,0)</f>
        <v>11.5</v>
      </c>
      <c r="K29" t="str">
        <f>VLOOKUP(Table145[[#This Row],[menu_id]],Table2[#All],7,0)</f>
        <v>lunch</v>
      </c>
      <c r="L29" t="str">
        <f>VLOOKUP(Table145[[#This Row],[menu_id]],Table2[#All],8,0)</f>
        <v>Chicago</v>
      </c>
      <c r="M29">
        <f>COUNTIF(Table145[city],Table145[[#This Row],[city]])</f>
        <v>907</v>
      </c>
    </row>
    <row r="30" spans="1:13" x14ac:dyDescent="0.35">
      <c r="A30" t="s">
        <v>93</v>
      </c>
      <c r="B30" t="s">
        <v>94</v>
      </c>
      <c r="C30" t="s">
        <v>9</v>
      </c>
      <c r="D30" t="s">
        <v>95</v>
      </c>
      <c r="E30" t="b">
        <v>1</v>
      </c>
      <c r="F30">
        <f>VLOOKUP(Table145[[#This Row],[menu_id]],Table2[#All],2,0)</f>
        <v>43567</v>
      </c>
      <c r="G30" t="str">
        <f>VLOOKUP(Table145[[#This Row],[menu_id]],Table2[#All],3,0)</f>
        <v>4cd6c7a1703b</v>
      </c>
      <c r="H30" t="str">
        <f>VLOOKUP(Table145[[#This Row],[menu_id]],Table2[#All],4,0)</f>
        <v>d223e2bce7cf</v>
      </c>
      <c r="I30">
        <f>VLOOKUP(Table145[[#This Row],[menu_id]],Table2[#All],5,0)</f>
        <v>5</v>
      </c>
      <c r="J30">
        <f>VLOOKUP(Table145[[#This Row],[menu_id]],Table2[#All],6,0)</f>
        <v>10.1</v>
      </c>
      <c r="K30" t="str">
        <f>VLOOKUP(Table145[[#This Row],[menu_id]],Table2[#All],7,0)</f>
        <v>lunch</v>
      </c>
      <c r="L30" t="str">
        <f>VLOOKUP(Table145[[#This Row],[menu_id]],Table2[#All],8,0)</f>
        <v>Seattle</v>
      </c>
      <c r="M30">
        <f>COUNTIF(Table145[city],Table145[[#This Row],[city]])</f>
        <v>1334</v>
      </c>
    </row>
    <row r="31" spans="1:13" x14ac:dyDescent="0.35">
      <c r="A31" t="s">
        <v>96</v>
      </c>
      <c r="B31" t="s">
        <v>97</v>
      </c>
      <c r="C31" t="s">
        <v>9</v>
      </c>
      <c r="D31" t="s">
        <v>98</v>
      </c>
      <c r="E31" t="b">
        <v>1</v>
      </c>
      <c r="F31">
        <f>VLOOKUP(Table145[[#This Row],[menu_id]],Table2[#All],2,0)</f>
        <v>43567</v>
      </c>
      <c r="G31" t="str">
        <f>VLOOKUP(Table145[[#This Row],[menu_id]],Table2[#All],3,0)</f>
        <v>7e1585b970fc</v>
      </c>
      <c r="H31" t="str">
        <f>VLOOKUP(Table145[[#This Row],[menu_id]],Table2[#All],4,0)</f>
        <v>ea2b63db40ab</v>
      </c>
      <c r="I31">
        <f>VLOOKUP(Table145[[#This Row],[menu_id]],Table2[#All],5,0)</f>
        <v>7.5399999999999991</v>
      </c>
      <c r="J31">
        <f>VLOOKUP(Table145[[#This Row],[menu_id]],Table2[#All],6,0)</f>
        <v>11.5</v>
      </c>
      <c r="K31" t="str">
        <f>VLOOKUP(Table145[[#This Row],[menu_id]],Table2[#All],7,0)</f>
        <v>lunch</v>
      </c>
      <c r="L31" t="str">
        <f>VLOOKUP(Table145[[#This Row],[menu_id]],Table2[#All],8,0)</f>
        <v>Chicago</v>
      </c>
      <c r="M31">
        <f>COUNTIF(Table145[city],Table145[[#This Row],[city]])</f>
        <v>907</v>
      </c>
    </row>
    <row r="32" spans="1:13" x14ac:dyDescent="0.35">
      <c r="A32" t="s">
        <v>99</v>
      </c>
      <c r="B32" t="s">
        <v>100</v>
      </c>
      <c r="C32" t="s">
        <v>9</v>
      </c>
      <c r="D32" t="s">
        <v>101</v>
      </c>
      <c r="E32" t="b">
        <v>1</v>
      </c>
      <c r="F32">
        <f>VLOOKUP(Table145[[#This Row],[menu_id]],Table2[#All],2,0)</f>
        <v>43564</v>
      </c>
      <c r="G32" t="str">
        <f>VLOOKUP(Table145[[#This Row],[menu_id]],Table2[#All],3,0)</f>
        <v>d0e4efc702e0</v>
      </c>
      <c r="H32" t="str">
        <f>VLOOKUP(Table145[[#This Row],[menu_id]],Table2[#All],4,0)</f>
        <v>8cab6275ddb5</v>
      </c>
      <c r="I32">
        <f>VLOOKUP(Table145[[#This Row],[menu_id]],Table2[#All],5,0)</f>
        <v>5.75</v>
      </c>
      <c r="J32">
        <f>VLOOKUP(Table145[[#This Row],[menu_id]],Table2[#All],6,0)</f>
        <v>11.5</v>
      </c>
      <c r="K32" t="str">
        <f>VLOOKUP(Table145[[#This Row],[menu_id]],Table2[#All],7,0)</f>
        <v>lunch</v>
      </c>
      <c r="L32" t="str">
        <f>VLOOKUP(Table145[[#This Row],[menu_id]],Table2[#All],8,0)</f>
        <v>Chicago</v>
      </c>
      <c r="M32">
        <f>COUNTIF(Table145[city],Table145[[#This Row],[city]])</f>
        <v>907</v>
      </c>
    </row>
    <row r="33" spans="1:13" x14ac:dyDescent="0.35">
      <c r="A33" t="s">
        <v>102</v>
      </c>
      <c r="B33" t="s">
        <v>103</v>
      </c>
      <c r="C33" t="s">
        <v>9</v>
      </c>
      <c r="D33" t="s">
        <v>104</v>
      </c>
      <c r="E33" t="b">
        <v>1</v>
      </c>
      <c r="F33">
        <f>VLOOKUP(Table145[[#This Row],[menu_id]],Table2[#All],2,0)</f>
        <v>43563</v>
      </c>
      <c r="G33" t="str">
        <f>VLOOKUP(Table145[[#This Row],[menu_id]],Table2[#All],3,0)</f>
        <v>d5f63db8ad27</v>
      </c>
      <c r="H33" t="str">
        <f>VLOOKUP(Table145[[#This Row],[menu_id]],Table2[#All],4,0)</f>
        <v>9b76fd08aabf</v>
      </c>
      <c r="I33">
        <f>VLOOKUP(Table145[[#This Row],[menu_id]],Table2[#All],5,0)</f>
        <v>6.64</v>
      </c>
      <c r="J33">
        <f>VLOOKUP(Table145[[#This Row],[menu_id]],Table2[#All],6,0)</f>
        <v>11.5</v>
      </c>
      <c r="K33" t="str">
        <f>VLOOKUP(Table145[[#This Row],[menu_id]],Table2[#All],7,0)</f>
        <v>lunch</v>
      </c>
      <c r="L33" t="str">
        <f>VLOOKUP(Table145[[#This Row],[menu_id]],Table2[#All],8,0)</f>
        <v>Chicago</v>
      </c>
      <c r="M33">
        <f>COUNTIF(Table145[city],Table145[[#This Row],[city]])</f>
        <v>907</v>
      </c>
    </row>
    <row r="34" spans="1:13" x14ac:dyDescent="0.35">
      <c r="A34" t="s">
        <v>105</v>
      </c>
      <c r="B34" t="s">
        <v>65</v>
      </c>
      <c r="C34" t="s">
        <v>9</v>
      </c>
      <c r="D34" t="s">
        <v>106</v>
      </c>
      <c r="E34" t="b">
        <v>1</v>
      </c>
      <c r="F34">
        <f>VLOOKUP(Table145[[#This Row],[menu_id]],Table2[#All],2,0)</f>
        <v>43563</v>
      </c>
      <c r="G34" t="str">
        <f>VLOOKUP(Table145[[#This Row],[menu_id]],Table2[#All],3,0)</f>
        <v>0eb481a71049</v>
      </c>
      <c r="H34" t="str">
        <f>VLOOKUP(Table145[[#This Row],[menu_id]],Table2[#All],4,0)</f>
        <v>5bf0c6f38e1d</v>
      </c>
      <c r="I34">
        <f>VLOOKUP(Table145[[#This Row],[menu_id]],Table2[#All],5,0)</f>
        <v>5.5</v>
      </c>
      <c r="J34">
        <f>VLOOKUP(Table145[[#This Row],[menu_id]],Table2[#All],6,0)</f>
        <v>10.1</v>
      </c>
      <c r="K34" t="str">
        <f>VLOOKUP(Table145[[#This Row],[menu_id]],Table2[#All],7,0)</f>
        <v>lunch</v>
      </c>
      <c r="L34" t="str">
        <f>VLOOKUP(Table145[[#This Row],[menu_id]],Table2[#All],8,0)</f>
        <v>Seattle</v>
      </c>
      <c r="M34">
        <f>COUNTIF(Table145[city],Table145[[#This Row],[city]])</f>
        <v>1334</v>
      </c>
    </row>
    <row r="35" spans="1:13" x14ac:dyDescent="0.35">
      <c r="A35" t="s">
        <v>107</v>
      </c>
      <c r="B35" t="s">
        <v>108</v>
      </c>
      <c r="C35" t="s">
        <v>9</v>
      </c>
      <c r="D35" t="s">
        <v>109</v>
      </c>
      <c r="E35" t="b">
        <v>1</v>
      </c>
      <c r="F35">
        <f>VLOOKUP(Table145[[#This Row],[menu_id]],Table2[#All],2,0)</f>
        <v>43565</v>
      </c>
      <c r="G35" t="str">
        <f>VLOOKUP(Table145[[#This Row],[menu_id]],Table2[#All],3,0)</f>
        <v>c14aa4830177</v>
      </c>
      <c r="H35" t="str">
        <f>VLOOKUP(Table145[[#This Row],[menu_id]],Table2[#All],4,0)</f>
        <v>7b2a7251b54c</v>
      </c>
      <c r="I35">
        <f>VLOOKUP(Table145[[#This Row],[menu_id]],Table2[#All],5,0)</f>
        <v>5.95</v>
      </c>
      <c r="J35">
        <f>VLOOKUP(Table145[[#This Row],[menu_id]],Table2[#All],6,0)</f>
        <v>10.1</v>
      </c>
      <c r="K35" t="str">
        <f>VLOOKUP(Table145[[#This Row],[menu_id]],Table2[#All],7,0)</f>
        <v>lunch</v>
      </c>
      <c r="L35" t="str">
        <f>VLOOKUP(Table145[[#This Row],[menu_id]],Table2[#All],8,0)</f>
        <v>Seattle</v>
      </c>
      <c r="M35">
        <f>COUNTIF(Table145[city],Table145[[#This Row],[city]])</f>
        <v>1334</v>
      </c>
    </row>
    <row r="36" spans="1:13" x14ac:dyDescent="0.35">
      <c r="A36" t="s">
        <v>111</v>
      </c>
      <c r="B36" t="s">
        <v>112</v>
      </c>
      <c r="C36" t="s">
        <v>9</v>
      </c>
      <c r="D36" t="s">
        <v>113</v>
      </c>
      <c r="E36" t="b">
        <v>1</v>
      </c>
      <c r="F36">
        <f>VLOOKUP(Table145[[#This Row],[menu_id]],Table2[#All],2,0)</f>
        <v>43564</v>
      </c>
      <c r="G36" t="str">
        <f>VLOOKUP(Table145[[#This Row],[menu_id]],Table2[#All],3,0)</f>
        <v>5b78a469f6af</v>
      </c>
      <c r="H36" t="str">
        <f>VLOOKUP(Table145[[#This Row],[menu_id]],Table2[#All],4,0)</f>
        <v>afa55d0e0004</v>
      </c>
      <c r="I36">
        <f>VLOOKUP(Table145[[#This Row],[menu_id]],Table2[#All],5,0)</f>
        <v>5.99</v>
      </c>
      <c r="J36">
        <f>VLOOKUP(Table145[[#This Row],[menu_id]],Table2[#All],6,0)</f>
        <v>11.5</v>
      </c>
      <c r="K36" t="str">
        <f>VLOOKUP(Table145[[#This Row],[menu_id]],Table2[#All],7,0)</f>
        <v>lunch</v>
      </c>
      <c r="L36" t="str">
        <f>VLOOKUP(Table145[[#This Row],[menu_id]],Table2[#All],8,0)</f>
        <v>Chicago</v>
      </c>
      <c r="M36">
        <f>COUNTIF(Table145[city],Table145[[#This Row],[city]])</f>
        <v>907</v>
      </c>
    </row>
    <row r="37" spans="1:13" x14ac:dyDescent="0.35">
      <c r="A37" t="s">
        <v>114</v>
      </c>
      <c r="B37" t="s">
        <v>115</v>
      </c>
      <c r="C37" t="s">
        <v>9</v>
      </c>
      <c r="D37" t="s">
        <v>116</v>
      </c>
      <c r="E37" t="b">
        <v>1</v>
      </c>
      <c r="F37">
        <f>VLOOKUP(Table145[[#This Row],[menu_id]],Table2[#All],2,0)</f>
        <v>43560</v>
      </c>
      <c r="G37" t="str">
        <f>VLOOKUP(Table145[[#This Row],[menu_id]],Table2[#All],3,0)</f>
        <v>12c81d9a0351</v>
      </c>
      <c r="H37" t="str">
        <f>VLOOKUP(Table145[[#This Row],[menu_id]],Table2[#All],4,0)</f>
        <v>d7730782fbfb</v>
      </c>
      <c r="I37">
        <f>VLOOKUP(Table145[[#This Row],[menu_id]],Table2[#All],5,0)</f>
        <v>5.75</v>
      </c>
      <c r="J37">
        <f>VLOOKUP(Table145[[#This Row],[menu_id]],Table2[#All],6,0)</f>
        <v>10.1</v>
      </c>
      <c r="K37" t="str">
        <f>VLOOKUP(Table145[[#This Row],[menu_id]],Table2[#All],7,0)</f>
        <v>lunch</v>
      </c>
      <c r="L37" t="str">
        <f>VLOOKUP(Table145[[#This Row],[menu_id]],Table2[#All],8,0)</f>
        <v>Seattle</v>
      </c>
      <c r="M37">
        <f>COUNTIF(Table145[city],Table145[[#This Row],[city]])</f>
        <v>1334</v>
      </c>
    </row>
    <row r="38" spans="1:13" x14ac:dyDescent="0.35">
      <c r="A38" t="s">
        <v>117</v>
      </c>
      <c r="B38" t="s">
        <v>118</v>
      </c>
      <c r="C38" t="s">
        <v>9</v>
      </c>
      <c r="D38" t="s">
        <v>119</v>
      </c>
      <c r="E38" t="b">
        <v>1</v>
      </c>
      <c r="F38">
        <f>VLOOKUP(Table145[[#This Row],[menu_id]],Table2[#All],2,0)</f>
        <v>43556</v>
      </c>
      <c r="G38" t="str">
        <f>VLOOKUP(Table145[[#This Row],[menu_id]],Table2[#All],3,0)</f>
        <v>8a1c11ffbef6</v>
      </c>
      <c r="H38" t="str">
        <f>VLOOKUP(Table145[[#This Row],[menu_id]],Table2[#All],4,0)</f>
        <v>063beecf1419</v>
      </c>
      <c r="I38">
        <f>VLOOKUP(Table145[[#This Row],[menu_id]],Table2[#All],5,0)</f>
        <v>13.45</v>
      </c>
      <c r="J38">
        <f>VLOOKUP(Table145[[#This Row],[menu_id]],Table2[#All],6,0)</f>
        <v>11.5</v>
      </c>
      <c r="K38" t="str">
        <f>VLOOKUP(Table145[[#This Row],[menu_id]],Table2[#All],7,0)</f>
        <v>lunch</v>
      </c>
      <c r="L38" t="str">
        <f>VLOOKUP(Table145[[#This Row],[menu_id]],Table2[#All],8,0)</f>
        <v>Chicago</v>
      </c>
      <c r="M38">
        <f>COUNTIF(Table145[city],Table145[[#This Row],[city]])</f>
        <v>907</v>
      </c>
    </row>
    <row r="39" spans="1:13" x14ac:dyDescent="0.35">
      <c r="A39" t="s">
        <v>120</v>
      </c>
      <c r="B39" t="s">
        <v>100</v>
      </c>
      <c r="C39" t="s">
        <v>9</v>
      </c>
      <c r="D39" t="s">
        <v>121</v>
      </c>
      <c r="E39" t="b">
        <v>1</v>
      </c>
      <c r="F39">
        <f>VLOOKUP(Table145[[#This Row],[menu_id]],Table2[#All],2,0)</f>
        <v>43564</v>
      </c>
      <c r="G39" t="str">
        <f>VLOOKUP(Table145[[#This Row],[menu_id]],Table2[#All],3,0)</f>
        <v>d0e4efc702e0</v>
      </c>
      <c r="H39" t="str">
        <f>VLOOKUP(Table145[[#This Row],[menu_id]],Table2[#All],4,0)</f>
        <v>8cab6275ddb5</v>
      </c>
      <c r="I39">
        <f>VLOOKUP(Table145[[#This Row],[menu_id]],Table2[#All],5,0)</f>
        <v>5.75</v>
      </c>
      <c r="J39">
        <f>VLOOKUP(Table145[[#This Row],[menu_id]],Table2[#All],6,0)</f>
        <v>11.5</v>
      </c>
      <c r="K39" t="str">
        <f>VLOOKUP(Table145[[#This Row],[menu_id]],Table2[#All],7,0)</f>
        <v>lunch</v>
      </c>
      <c r="L39" t="str">
        <f>VLOOKUP(Table145[[#This Row],[menu_id]],Table2[#All],8,0)</f>
        <v>Chicago</v>
      </c>
      <c r="M39">
        <f>COUNTIF(Table145[city],Table145[[#This Row],[city]])</f>
        <v>907</v>
      </c>
    </row>
    <row r="40" spans="1:13" x14ac:dyDescent="0.35">
      <c r="A40" t="s">
        <v>122</v>
      </c>
      <c r="B40" t="s">
        <v>103</v>
      </c>
      <c r="C40" t="s">
        <v>9</v>
      </c>
      <c r="D40" t="s">
        <v>123</v>
      </c>
      <c r="E40" t="b">
        <v>1</v>
      </c>
      <c r="F40">
        <f>VLOOKUP(Table145[[#This Row],[menu_id]],Table2[#All],2,0)</f>
        <v>43563</v>
      </c>
      <c r="G40" t="str">
        <f>VLOOKUP(Table145[[#This Row],[menu_id]],Table2[#All],3,0)</f>
        <v>d5f63db8ad27</v>
      </c>
      <c r="H40" t="str">
        <f>VLOOKUP(Table145[[#This Row],[menu_id]],Table2[#All],4,0)</f>
        <v>9b76fd08aabf</v>
      </c>
      <c r="I40">
        <f>VLOOKUP(Table145[[#This Row],[menu_id]],Table2[#All],5,0)</f>
        <v>6.64</v>
      </c>
      <c r="J40">
        <f>VLOOKUP(Table145[[#This Row],[menu_id]],Table2[#All],6,0)</f>
        <v>11.5</v>
      </c>
      <c r="K40" t="str">
        <f>VLOOKUP(Table145[[#This Row],[menu_id]],Table2[#All],7,0)</f>
        <v>lunch</v>
      </c>
      <c r="L40" t="str">
        <f>VLOOKUP(Table145[[#This Row],[menu_id]],Table2[#All],8,0)</f>
        <v>Chicago</v>
      </c>
      <c r="M40">
        <f>COUNTIF(Table145[city],Table145[[#This Row],[city]])</f>
        <v>907</v>
      </c>
    </row>
    <row r="41" spans="1:13" x14ac:dyDescent="0.35">
      <c r="A41" t="s">
        <v>124</v>
      </c>
      <c r="B41" t="s">
        <v>62</v>
      </c>
      <c r="C41" t="s">
        <v>9</v>
      </c>
      <c r="D41" t="s">
        <v>125</v>
      </c>
      <c r="E41" t="b">
        <v>1</v>
      </c>
      <c r="F41">
        <f>VLOOKUP(Table145[[#This Row],[menu_id]],Table2[#All],2,0)</f>
        <v>43563</v>
      </c>
      <c r="G41" t="str">
        <f>VLOOKUP(Table145[[#This Row],[menu_id]],Table2[#All],3,0)</f>
        <v>3e9b2a352a3a</v>
      </c>
      <c r="H41" t="str">
        <f>VLOOKUP(Table145[[#This Row],[menu_id]],Table2[#All],4,0)</f>
        <v>af725ef93704</v>
      </c>
      <c r="I41">
        <f>VLOOKUP(Table145[[#This Row],[menu_id]],Table2[#All],5,0)</f>
        <v>5.5</v>
      </c>
      <c r="J41">
        <f>VLOOKUP(Table145[[#This Row],[menu_id]],Table2[#All],6,0)</f>
        <v>10.1</v>
      </c>
      <c r="K41" t="str">
        <f>VLOOKUP(Table145[[#This Row],[menu_id]],Table2[#All],7,0)</f>
        <v>lunch</v>
      </c>
      <c r="L41" t="str">
        <f>VLOOKUP(Table145[[#This Row],[menu_id]],Table2[#All],8,0)</f>
        <v>Seattle</v>
      </c>
      <c r="M41">
        <f>COUNTIF(Table145[city],Table145[[#This Row],[city]])</f>
        <v>1334</v>
      </c>
    </row>
    <row r="42" spans="1:13" x14ac:dyDescent="0.35">
      <c r="A42" t="s">
        <v>126</v>
      </c>
      <c r="B42" t="s">
        <v>20</v>
      </c>
      <c r="C42" t="s">
        <v>9</v>
      </c>
      <c r="D42" t="s">
        <v>127</v>
      </c>
      <c r="E42" t="b">
        <v>1</v>
      </c>
      <c r="F42">
        <f>VLOOKUP(Table145[[#This Row],[menu_id]],Table2[#All],2,0)</f>
        <v>43557</v>
      </c>
      <c r="G42" t="str">
        <f>VLOOKUP(Table145[[#This Row],[menu_id]],Table2[#All],3,0)</f>
        <v>59c228acd21f</v>
      </c>
      <c r="H42" t="str">
        <f>VLOOKUP(Table145[[#This Row],[menu_id]],Table2[#All],4,0)</f>
        <v>ffcff44b013c</v>
      </c>
      <c r="I42">
        <f>VLOOKUP(Table145[[#This Row],[menu_id]],Table2[#All],5,0)</f>
        <v>5.25</v>
      </c>
      <c r="J42">
        <f>VLOOKUP(Table145[[#This Row],[menu_id]],Table2[#All],6,0)</f>
        <v>10.1</v>
      </c>
      <c r="K42" t="str">
        <f>VLOOKUP(Table145[[#This Row],[menu_id]],Table2[#All],7,0)</f>
        <v>lunch</v>
      </c>
      <c r="L42" t="str">
        <f>VLOOKUP(Table145[[#This Row],[menu_id]],Table2[#All],8,0)</f>
        <v>Seattle</v>
      </c>
      <c r="M42">
        <f>COUNTIF(Table145[city],Table145[[#This Row],[city]])</f>
        <v>1334</v>
      </c>
    </row>
    <row r="43" spans="1:13" x14ac:dyDescent="0.35">
      <c r="A43" t="s">
        <v>128</v>
      </c>
      <c r="B43" t="s">
        <v>129</v>
      </c>
      <c r="C43" t="s">
        <v>9</v>
      </c>
      <c r="D43" t="s">
        <v>130</v>
      </c>
      <c r="E43" t="b">
        <v>1</v>
      </c>
      <c r="F43">
        <f>VLOOKUP(Table145[[#This Row],[menu_id]],Table2[#All],2,0)</f>
        <v>43563</v>
      </c>
      <c r="G43" t="str">
        <f>VLOOKUP(Table145[[#This Row],[menu_id]],Table2[#All],3,0)</f>
        <v>e6988f5baa00</v>
      </c>
      <c r="H43" t="str">
        <f>VLOOKUP(Table145[[#This Row],[menu_id]],Table2[#All],4,0)</f>
        <v>c8951056cc8c</v>
      </c>
      <c r="I43">
        <f>VLOOKUP(Table145[[#This Row],[menu_id]],Table2[#All],5,0)</f>
        <v>6.64</v>
      </c>
      <c r="J43">
        <f>VLOOKUP(Table145[[#This Row],[menu_id]],Table2[#All],6,0)</f>
        <v>11.5</v>
      </c>
      <c r="K43" t="str">
        <f>VLOOKUP(Table145[[#This Row],[menu_id]],Table2[#All],7,0)</f>
        <v>lunch</v>
      </c>
      <c r="L43" t="str">
        <f>VLOOKUP(Table145[[#This Row],[menu_id]],Table2[#All],8,0)</f>
        <v>Chicago</v>
      </c>
      <c r="M43">
        <f>COUNTIF(Table145[city],Table145[[#This Row],[city]])</f>
        <v>907</v>
      </c>
    </row>
    <row r="44" spans="1:13" x14ac:dyDescent="0.35">
      <c r="A44" t="s">
        <v>131</v>
      </c>
      <c r="B44" t="s">
        <v>46</v>
      </c>
      <c r="C44" t="s">
        <v>9</v>
      </c>
      <c r="D44" t="s">
        <v>132</v>
      </c>
      <c r="E44" t="b">
        <v>1</v>
      </c>
      <c r="F44">
        <f>VLOOKUP(Table145[[#This Row],[menu_id]],Table2[#All],2,0)</f>
        <v>43566</v>
      </c>
      <c r="G44" t="str">
        <f>VLOOKUP(Table145[[#This Row],[menu_id]],Table2[#All],3,0)</f>
        <v>418ef21ccc73</v>
      </c>
      <c r="H44" t="str">
        <f>VLOOKUP(Table145[[#This Row],[menu_id]],Table2[#All],4,0)</f>
        <v>76e224451ab7</v>
      </c>
      <c r="I44">
        <f>VLOOKUP(Table145[[#This Row],[menu_id]],Table2[#All],5,0)</f>
        <v>5.5</v>
      </c>
      <c r="J44">
        <f>VLOOKUP(Table145[[#This Row],[menu_id]],Table2[#All],6,0)</f>
        <v>10.1</v>
      </c>
      <c r="K44" t="str">
        <f>VLOOKUP(Table145[[#This Row],[menu_id]],Table2[#All],7,0)</f>
        <v>lunch</v>
      </c>
      <c r="L44" t="str">
        <f>VLOOKUP(Table145[[#This Row],[menu_id]],Table2[#All],8,0)</f>
        <v>Seattle</v>
      </c>
      <c r="M44">
        <f>COUNTIF(Table145[city],Table145[[#This Row],[city]])</f>
        <v>1334</v>
      </c>
    </row>
    <row r="45" spans="1:13" x14ac:dyDescent="0.35">
      <c r="A45" t="s">
        <v>133</v>
      </c>
      <c r="B45" t="s">
        <v>134</v>
      </c>
      <c r="C45" t="s">
        <v>9</v>
      </c>
      <c r="D45" t="s">
        <v>135</v>
      </c>
      <c r="E45" t="b">
        <v>1</v>
      </c>
      <c r="F45">
        <f>VLOOKUP(Table145[[#This Row],[menu_id]],Table2[#All],2,0)</f>
        <v>43559</v>
      </c>
      <c r="G45" t="str">
        <f>VLOOKUP(Table145[[#This Row],[menu_id]],Table2[#All],3,0)</f>
        <v>4e1ff031d14e</v>
      </c>
      <c r="H45" t="str">
        <f>VLOOKUP(Table145[[#This Row],[menu_id]],Table2[#All],4,0)</f>
        <v>d7730782fbfb</v>
      </c>
      <c r="I45">
        <f>VLOOKUP(Table145[[#This Row],[menu_id]],Table2[#All],5,0)</f>
        <v>5.75</v>
      </c>
      <c r="J45">
        <f>VLOOKUP(Table145[[#This Row],[menu_id]],Table2[#All],6,0)</f>
        <v>10.1</v>
      </c>
      <c r="K45" t="str">
        <f>VLOOKUP(Table145[[#This Row],[menu_id]],Table2[#All],7,0)</f>
        <v>lunch</v>
      </c>
      <c r="L45" t="str">
        <f>VLOOKUP(Table145[[#This Row],[menu_id]],Table2[#All],8,0)</f>
        <v>Seattle</v>
      </c>
      <c r="M45">
        <f>COUNTIF(Table145[city],Table145[[#This Row],[city]])</f>
        <v>1334</v>
      </c>
    </row>
    <row r="46" spans="1:13" x14ac:dyDescent="0.35">
      <c r="A46" t="s">
        <v>136</v>
      </c>
      <c r="B46" t="s">
        <v>20</v>
      </c>
      <c r="C46" t="s">
        <v>9</v>
      </c>
      <c r="D46" t="s">
        <v>137</v>
      </c>
      <c r="E46" t="b">
        <v>1</v>
      </c>
      <c r="F46">
        <f>VLOOKUP(Table145[[#This Row],[menu_id]],Table2[#All],2,0)</f>
        <v>43557</v>
      </c>
      <c r="G46" t="str">
        <f>VLOOKUP(Table145[[#This Row],[menu_id]],Table2[#All],3,0)</f>
        <v>59c228acd21f</v>
      </c>
      <c r="H46" t="str">
        <f>VLOOKUP(Table145[[#This Row],[menu_id]],Table2[#All],4,0)</f>
        <v>ffcff44b013c</v>
      </c>
      <c r="I46">
        <f>VLOOKUP(Table145[[#This Row],[menu_id]],Table2[#All],5,0)</f>
        <v>5.25</v>
      </c>
      <c r="J46">
        <f>VLOOKUP(Table145[[#This Row],[menu_id]],Table2[#All],6,0)</f>
        <v>10.1</v>
      </c>
      <c r="K46" t="str">
        <f>VLOOKUP(Table145[[#This Row],[menu_id]],Table2[#All],7,0)</f>
        <v>lunch</v>
      </c>
      <c r="L46" t="str">
        <f>VLOOKUP(Table145[[#This Row],[menu_id]],Table2[#All],8,0)</f>
        <v>Seattle</v>
      </c>
      <c r="M46">
        <f>COUNTIF(Table145[city],Table145[[#This Row],[city]])</f>
        <v>1334</v>
      </c>
    </row>
    <row r="47" spans="1:13" x14ac:dyDescent="0.35">
      <c r="A47" t="s">
        <v>138</v>
      </c>
      <c r="B47" t="s">
        <v>139</v>
      </c>
      <c r="C47" t="s">
        <v>9</v>
      </c>
      <c r="D47" t="s">
        <v>140</v>
      </c>
      <c r="E47" t="b">
        <v>1</v>
      </c>
      <c r="F47">
        <f>VLOOKUP(Table145[[#This Row],[menu_id]],Table2[#All],2,0)</f>
        <v>43556</v>
      </c>
      <c r="G47" t="str">
        <f>VLOOKUP(Table145[[#This Row],[menu_id]],Table2[#All],3,0)</f>
        <v>9adf6d17e5a9</v>
      </c>
      <c r="H47" t="str">
        <f>VLOOKUP(Table145[[#This Row],[menu_id]],Table2[#All],4,0)</f>
        <v>ad304fb4f951</v>
      </c>
      <c r="I47">
        <f>VLOOKUP(Table145[[#This Row],[menu_id]],Table2[#All],5,0)</f>
        <v>6.25</v>
      </c>
      <c r="J47">
        <f>VLOOKUP(Table145[[#This Row],[menu_id]],Table2[#All],6,0)</f>
        <v>10.1</v>
      </c>
      <c r="K47" t="str">
        <f>VLOOKUP(Table145[[#This Row],[menu_id]],Table2[#All],7,0)</f>
        <v>lunch</v>
      </c>
      <c r="L47" t="str">
        <f>VLOOKUP(Table145[[#This Row],[menu_id]],Table2[#All],8,0)</f>
        <v>Seattle</v>
      </c>
      <c r="M47">
        <f>COUNTIF(Table145[city],Table145[[#This Row],[city]])</f>
        <v>1334</v>
      </c>
    </row>
    <row r="48" spans="1:13" x14ac:dyDescent="0.35">
      <c r="A48" t="s">
        <v>142</v>
      </c>
      <c r="B48" t="s">
        <v>91</v>
      </c>
      <c r="C48" t="s">
        <v>9</v>
      </c>
      <c r="D48" t="s">
        <v>143</v>
      </c>
      <c r="E48" t="b">
        <v>1</v>
      </c>
      <c r="F48">
        <f>VLOOKUP(Table145[[#This Row],[menu_id]],Table2[#All],2,0)</f>
        <v>43557</v>
      </c>
      <c r="G48" t="str">
        <f>VLOOKUP(Table145[[#This Row],[menu_id]],Table2[#All],3,0)</f>
        <v>d74b38211905</v>
      </c>
      <c r="H48" t="str">
        <f>VLOOKUP(Table145[[#This Row],[menu_id]],Table2[#All],4,0)</f>
        <v>063beecf1419</v>
      </c>
      <c r="I48">
        <f>VLOOKUP(Table145[[#This Row],[menu_id]],Table2[#All],5,0)</f>
        <v>10.050000000000001</v>
      </c>
      <c r="J48">
        <f>VLOOKUP(Table145[[#This Row],[menu_id]],Table2[#All],6,0)</f>
        <v>11.5</v>
      </c>
      <c r="K48" t="str">
        <f>VLOOKUP(Table145[[#This Row],[menu_id]],Table2[#All],7,0)</f>
        <v>lunch</v>
      </c>
      <c r="L48" t="str">
        <f>VLOOKUP(Table145[[#This Row],[menu_id]],Table2[#All],8,0)</f>
        <v>Chicago</v>
      </c>
      <c r="M48">
        <f>COUNTIF(Table145[city],Table145[[#This Row],[city]])</f>
        <v>907</v>
      </c>
    </row>
    <row r="49" spans="1:13" x14ac:dyDescent="0.35">
      <c r="A49" t="s">
        <v>144</v>
      </c>
      <c r="B49" t="s">
        <v>46</v>
      </c>
      <c r="C49" t="s">
        <v>9</v>
      </c>
      <c r="D49" t="s">
        <v>145</v>
      </c>
      <c r="E49" t="b">
        <v>1</v>
      </c>
      <c r="F49">
        <f>VLOOKUP(Table145[[#This Row],[menu_id]],Table2[#All],2,0)</f>
        <v>43566</v>
      </c>
      <c r="G49" t="str">
        <f>VLOOKUP(Table145[[#This Row],[menu_id]],Table2[#All],3,0)</f>
        <v>418ef21ccc73</v>
      </c>
      <c r="H49" t="str">
        <f>VLOOKUP(Table145[[#This Row],[menu_id]],Table2[#All],4,0)</f>
        <v>76e224451ab7</v>
      </c>
      <c r="I49">
        <f>VLOOKUP(Table145[[#This Row],[menu_id]],Table2[#All],5,0)</f>
        <v>5.5</v>
      </c>
      <c r="J49">
        <f>VLOOKUP(Table145[[#This Row],[menu_id]],Table2[#All],6,0)</f>
        <v>10.1</v>
      </c>
      <c r="K49" t="str">
        <f>VLOOKUP(Table145[[#This Row],[menu_id]],Table2[#All],7,0)</f>
        <v>lunch</v>
      </c>
      <c r="L49" t="str">
        <f>VLOOKUP(Table145[[#This Row],[menu_id]],Table2[#All],8,0)</f>
        <v>Seattle</v>
      </c>
      <c r="M49">
        <f>COUNTIF(Table145[city],Table145[[#This Row],[city]])</f>
        <v>1334</v>
      </c>
    </row>
    <row r="50" spans="1:13" x14ac:dyDescent="0.35">
      <c r="A50" t="s">
        <v>146</v>
      </c>
      <c r="B50" t="s">
        <v>147</v>
      </c>
      <c r="C50" t="s">
        <v>9</v>
      </c>
      <c r="D50" t="s">
        <v>148</v>
      </c>
      <c r="E50" t="b">
        <v>1</v>
      </c>
      <c r="F50">
        <f>VLOOKUP(Table145[[#This Row],[menu_id]],Table2[#All],2,0)</f>
        <v>43567</v>
      </c>
      <c r="G50" t="str">
        <f>VLOOKUP(Table145[[#This Row],[menu_id]],Table2[#All],3,0)</f>
        <v>fc0e92657d16</v>
      </c>
      <c r="H50" t="str">
        <f>VLOOKUP(Table145[[#This Row],[menu_id]],Table2[#All],4,0)</f>
        <v>d7730782fbfb</v>
      </c>
      <c r="I50">
        <f>VLOOKUP(Table145[[#This Row],[menu_id]],Table2[#All],5,0)</f>
        <v>5.75</v>
      </c>
      <c r="J50">
        <f>VLOOKUP(Table145[[#This Row],[menu_id]],Table2[#All],6,0)</f>
        <v>10.1</v>
      </c>
      <c r="K50" t="str">
        <f>VLOOKUP(Table145[[#This Row],[menu_id]],Table2[#All],7,0)</f>
        <v>lunch</v>
      </c>
      <c r="L50" t="str">
        <f>VLOOKUP(Table145[[#This Row],[menu_id]],Table2[#All],8,0)</f>
        <v>Seattle</v>
      </c>
      <c r="M50">
        <f>COUNTIF(Table145[city],Table145[[#This Row],[city]])</f>
        <v>1334</v>
      </c>
    </row>
    <row r="51" spans="1:13" x14ac:dyDescent="0.35">
      <c r="A51" t="s">
        <v>150</v>
      </c>
      <c r="B51" t="s">
        <v>118</v>
      </c>
      <c r="C51" t="s">
        <v>9</v>
      </c>
      <c r="D51" t="s">
        <v>152</v>
      </c>
      <c r="E51" t="b">
        <v>1</v>
      </c>
      <c r="F51">
        <f>VLOOKUP(Table145[[#This Row],[menu_id]],Table2[#All],2,0)</f>
        <v>43556</v>
      </c>
      <c r="G51" t="str">
        <f>VLOOKUP(Table145[[#This Row],[menu_id]],Table2[#All],3,0)</f>
        <v>8a1c11ffbef6</v>
      </c>
      <c r="H51" t="str">
        <f>VLOOKUP(Table145[[#This Row],[menu_id]],Table2[#All],4,0)</f>
        <v>063beecf1419</v>
      </c>
      <c r="I51">
        <f>VLOOKUP(Table145[[#This Row],[menu_id]],Table2[#All],5,0)</f>
        <v>13.45</v>
      </c>
      <c r="J51">
        <f>VLOOKUP(Table145[[#This Row],[menu_id]],Table2[#All],6,0)</f>
        <v>11.5</v>
      </c>
      <c r="K51" t="str">
        <f>VLOOKUP(Table145[[#This Row],[menu_id]],Table2[#All],7,0)</f>
        <v>lunch</v>
      </c>
      <c r="L51" t="str">
        <f>VLOOKUP(Table145[[#This Row],[menu_id]],Table2[#All],8,0)</f>
        <v>Chicago</v>
      </c>
      <c r="M51">
        <f>COUNTIF(Table145[city],Table145[[#This Row],[city]])</f>
        <v>907</v>
      </c>
    </row>
    <row r="52" spans="1:13" x14ac:dyDescent="0.35">
      <c r="A52" t="s">
        <v>154</v>
      </c>
      <c r="B52" t="s">
        <v>155</v>
      </c>
      <c r="C52" t="s">
        <v>9</v>
      </c>
      <c r="D52" t="s">
        <v>156</v>
      </c>
      <c r="E52" t="b">
        <v>1</v>
      </c>
      <c r="F52">
        <f>VLOOKUP(Table145[[#This Row],[menu_id]],Table2[#All],2,0)</f>
        <v>43566</v>
      </c>
      <c r="G52" t="str">
        <f>VLOOKUP(Table145[[#This Row],[menu_id]],Table2[#All],3,0)</f>
        <v>df94eb67fff2</v>
      </c>
      <c r="H52" t="str">
        <f>VLOOKUP(Table145[[#This Row],[menu_id]],Table2[#All],4,0)</f>
        <v>64216152ce0a</v>
      </c>
      <c r="I52">
        <f>VLOOKUP(Table145[[#This Row],[menu_id]],Table2[#All],5,0)</f>
        <v>6</v>
      </c>
      <c r="J52">
        <f>VLOOKUP(Table145[[#This Row],[menu_id]],Table2[#All],6,0)</f>
        <v>11.5</v>
      </c>
      <c r="K52" t="str">
        <f>VLOOKUP(Table145[[#This Row],[menu_id]],Table2[#All],7,0)</f>
        <v>lunch</v>
      </c>
      <c r="L52" t="str">
        <f>VLOOKUP(Table145[[#This Row],[menu_id]],Table2[#All],8,0)</f>
        <v>Chicago</v>
      </c>
      <c r="M52">
        <f>COUNTIF(Table145[city],Table145[[#This Row],[city]])</f>
        <v>907</v>
      </c>
    </row>
    <row r="53" spans="1:13" x14ac:dyDescent="0.35">
      <c r="A53" t="s">
        <v>159</v>
      </c>
      <c r="B53" t="s">
        <v>72</v>
      </c>
      <c r="C53" t="s">
        <v>9</v>
      </c>
      <c r="D53" t="s">
        <v>160</v>
      </c>
      <c r="E53" t="b">
        <v>1</v>
      </c>
      <c r="F53">
        <f>VLOOKUP(Table145[[#This Row],[menu_id]],Table2[#All],2,0)</f>
        <v>43564</v>
      </c>
      <c r="G53" t="str">
        <f>VLOOKUP(Table145[[#This Row],[menu_id]],Table2[#All],3,0)</f>
        <v>ee2605cecdb2</v>
      </c>
      <c r="H53" t="str">
        <f>VLOOKUP(Table145[[#This Row],[menu_id]],Table2[#All],4,0)</f>
        <v>76e224451ab7</v>
      </c>
      <c r="I53">
        <f>VLOOKUP(Table145[[#This Row],[menu_id]],Table2[#All],5,0)</f>
        <v>5.5</v>
      </c>
      <c r="J53">
        <f>VLOOKUP(Table145[[#This Row],[menu_id]],Table2[#All],6,0)</f>
        <v>10.1</v>
      </c>
      <c r="K53" t="str">
        <f>VLOOKUP(Table145[[#This Row],[menu_id]],Table2[#All],7,0)</f>
        <v>lunch</v>
      </c>
      <c r="L53" t="str">
        <f>VLOOKUP(Table145[[#This Row],[menu_id]],Table2[#All],8,0)</f>
        <v>Seattle</v>
      </c>
      <c r="M53">
        <f>COUNTIF(Table145[city],Table145[[#This Row],[city]])</f>
        <v>1334</v>
      </c>
    </row>
    <row r="54" spans="1:13" x14ac:dyDescent="0.35">
      <c r="A54" t="s">
        <v>161</v>
      </c>
      <c r="B54" t="s">
        <v>162</v>
      </c>
      <c r="C54" t="s">
        <v>9</v>
      </c>
      <c r="D54" t="s">
        <v>163</v>
      </c>
      <c r="E54" t="b">
        <v>1</v>
      </c>
      <c r="F54">
        <f>VLOOKUP(Table145[[#This Row],[menu_id]],Table2[#All],2,0)</f>
        <v>43556</v>
      </c>
      <c r="G54" t="str">
        <f>VLOOKUP(Table145[[#This Row],[menu_id]],Table2[#All],3,0)</f>
        <v>71d6b72a3bf9</v>
      </c>
      <c r="H54" t="str">
        <f>VLOOKUP(Table145[[#This Row],[menu_id]],Table2[#All],4,0)</f>
        <v>8d29781a8b2f</v>
      </c>
      <c r="I54">
        <f>VLOOKUP(Table145[[#This Row],[menu_id]],Table2[#All],5,0)</f>
        <v>4.5</v>
      </c>
      <c r="J54">
        <f>VLOOKUP(Table145[[#This Row],[menu_id]],Table2[#All],6,0)</f>
        <v>11.5</v>
      </c>
      <c r="K54" t="str">
        <f>VLOOKUP(Table145[[#This Row],[menu_id]],Table2[#All],7,0)</f>
        <v>lunch</v>
      </c>
      <c r="L54" t="str">
        <f>VLOOKUP(Table145[[#This Row],[menu_id]],Table2[#All],8,0)</f>
        <v>Chicago</v>
      </c>
      <c r="M54">
        <f>COUNTIF(Table145[city],Table145[[#This Row],[city]])</f>
        <v>907</v>
      </c>
    </row>
    <row r="55" spans="1:13" x14ac:dyDescent="0.35">
      <c r="A55" t="s">
        <v>164</v>
      </c>
      <c r="B55" t="s">
        <v>165</v>
      </c>
      <c r="C55" t="s">
        <v>9</v>
      </c>
      <c r="D55" t="s">
        <v>166</v>
      </c>
      <c r="E55" t="b">
        <v>0</v>
      </c>
      <c r="F55">
        <f>VLOOKUP(Table145[[#This Row],[menu_id]],Table2[#All],2,0)</f>
        <v>43560</v>
      </c>
      <c r="G55" t="str">
        <f>VLOOKUP(Table145[[#This Row],[menu_id]],Table2[#All],3,0)</f>
        <v>fbeaeb353aa6</v>
      </c>
      <c r="H55" t="str">
        <f>VLOOKUP(Table145[[#This Row],[menu_id]],Table2[#All],4,0)</f>
        <v>bedb51313ab5</v>
      </c>
      <c r="I55">
        <f>VLOOKUP(Table145[[#This Row],[menu_id]],Table2[#All],5,0)</f>
        <v>5</v>
      </c>
      <c r="J55">
        <f>VLOOKUP(Table145[[#This Row],[menu_id]],Table2[#All],6,0)</f>
        <v>11.5</v>
      </c>
      <c r="K55" t="str">
        <f>VLOOKUP(Table145[[#This Row],[menu_id]],Table2[#All],7,0)</f>
        <v>lunch</v>
      </c>
      <c r="L55" t="str">
        <f>VLOOKUP(Table145[[#This Row],[menu_id]],Table2[#All],8,0)</f>
        <v>Chicago</v>
      </c>
      <c r="M55">
        <f>COUNTIF(Table145[city],Table145[[#This Row],[city]])</f>
        <v>907</v>
      </c>
    </row>
    <row r="56" spans="1:13" x14ac:dyDescent="0.35">
      <c r="A56" t="s">
        <v>168</v>
      </c>
      <c r="B56" t="s">
        <v>169</v>
      </c>
      <c r="C56" t="s">
        <v>9</v>
      </c>
      <c r="D56" t="s">
        <v>170</v>
      </c>
      <c r="E56" t="b">
        <v>1</v>
      </c>
      <c r="F56">
        <f>VLOOKUP(Table145[[#This Row],[menu_id]],Table2[#All],2,0)</f>
        <v>43558</v>
      </c>
      <c r="G56" t="str">
        <f>VLOOKUP(Table145[[#This Row],[menu_id]],Table2[#All],3,0)</f>
        <v>23a0e7fa78c4</v>
      </c>
      <c r="H56" t="str">
        <f>VLOOKUP(Table145[[#This Row],[menu_id]],Table2[#All],4,0)</f>
        <v>d8487b4ed428</v>
      </c>
      <c r="I56">
        <f>VLOOKUP(Table145[[#This Row],[menu_id]],Table2[#All],5,0)</f>
        <v>5.9</v>
      </c>
      <c r="J56">
        <f>VLOOKUP(Table145[[#This Row],[menu_id]],Table2[#All],6,0)</f>
        <v>11.5</v>
      </c>
      <c r="K56" t="str">
        <f>VLOOKUP(Table145[[#This Row],[menu_id]],Table2[#All],7,0)</f>
        <v>lunch</v>
      </c>
      <c r="L56" t="str">
        <f>VLOOKUP(Table145[[#This Row],[menu_id]],Table2[#All],8,0)</f>
        <v>Chicago</v>
      </c>
      <c r="M56">
        <f>COUNTIF(Table145[city],Table145[[#This Row],[city]])</f>
        <v>907</v>
      </c>
    </row>
    <row r="57" spans="1:13" x14ac:dyDescent="0.35">
      <c r="A57" t="s">
        <v>171</v>
      </c>
      <c r="B57" t="s">
        <v>172</v>
      </c>
      <c r="C57" t="s">
        <v>9</v>
      </c>
      <c r="D57" t="s">
        <v>173</v>
      </c>
      <c r="E57" t="b">
        <v>1</v>
      </c>
      <c r="F57">
        <f>VLOOKUP(Table145[[#This Row],[menu_id]],Table2[#All],2,0)</f>
        <v>43567</v>
      </c>
      <c r="G57" t="str">
        <f>VLOOKUP(Table145[[#This Row],[menu_id]],Table2[#All],3,0)</f>
        <v>52926af48831</v>
      </c>
      <c r="H57" t="str">
        <f>VLOOKUP(Table145[[#This Row],[menu_id]],Table2[#All],4,0)</f>
        <v>64216152ce0a</v>
      </c>
      <c r="I57">
        <f>VLOOKUP(Table145[[#This Row],[menu_id]],Table2[#All],5,0)</f>
        <v>6</v>
      </c>
      <c r="J57">
        <f>VLOOKUP(Table145[[#This Row],[menu_id]],Table2[#All],6,0)</f>
        <v>11.5</v>
      </c>
      <c r="K57" t="str">
        <f>VLOOKUP(Table145[[#This Row],[menu_id]],Table2[#All],7,0)</f>
        <v>lunch</v>
      </c>
      <c r="L57" t="str">
        <f>VLOOKUP(Table145[[#This Row],[menu_id]],Table2[#All],8,0)</f>
        <v>Chicago</v>
      </c>
      <c r="M57">
        <f>COUNTIF(Table145[city],Table145[[#This Row],[city]])</f>
        <v>907</v>
      </c>
    </row>
    <row r="58" spans="1:13" x14ac:dyDescent="0.35">
      <c r="A58" t="s">
        <v>174</v>
      </c>
      <c r="B58" t="s">
        <v>175</v>
      </c>
      <c r="C58" t="s">
        <v>9</v>
      </c>
      <c r="D58" t="s">
        <v>176</v>
      </c>
      <c r="E58" t="b">
        <v>1</v>
      </c>
      <c r="F58">
        <f>VLOOKUP(Table145[[#This Row],[menu_id]],Table2[#All],2,0)</f>
        <v>43556</v>
      </c>
      <c r="G58" t="str">
        <f>VLOOKUP(Table145[[#This Row],[menu_id]],Table2[#All],3,0)</f>
        <v>aea08a81b9f2</v>
      </c>
      <c r="H58" t="str">
        <f>VLOOKUP(Table145[[#This Row],[menu_id]],Table2[#All],4,0)</f>
        <v>a969c477134f</v>
      </c>
      <c r="I58">
        <f>VLOOKUP(Table145[[#This Row],[menu_id]],Table2[#All],5,0)</f>
        <v>11</v>
      </c>
      <c r="J58">
        <f>VLOOKUP(Table145[[#This Row],[menu_id]],Table2[#All],6,0)</f>
        <v>11.5</v>
      </c>
      <c r="K58" t="str">
        <f>VLOOKUP(Table145[[#This Row],[menu_id]],Table2[#All],7,0)</f>
        <v>lunch</v>
      </c>
      <c r="L58" t="str">
        <f>VLOOKUP(Table145[[#This Row],[menu_id]],Table2[#All],8,0)</f>
        <v>Chicago</v>
      </c>
      <c r="M58">
        <f>COUNTIF(Table145[city],Table145[[#This Row],[city]])</f>
        <v>907</v>
      </c>
    </row>
    <row r="59" spans="1:13" x14ac:dyDescent="0.35">
      <c r="A59" t="s">
        <v>177</v>
      </c>
      <c r="B59" t="s">
        <v>129</v>
      </c>
      <c r="C59" t="s">
        <v>9</v>
      </c>
      <c r="D59" t="s">
        <v>178</v>
      </c>
      <c r="E59" t="b">
        <v>0</v>
      </c>
      <c r="F59">
        <f>VLOOKUP(Table145[[#This Row],[menu_id]],Table2[#All],2,0)</f>
        <v>43563</v>
      </c>
      <c r="G59" t="str">
        <f>VLOOKUP(Table145[[#This Row],[menu_id]],Table2[#All],3,0)</f>
        <v>e6988f5baa00</v>
      </c>
      <c r="H59" t="str">
        <f>VLOOKUP(Table145[[#This Row],[menu_id]],Table2[#All],4,0)</f>
        <v>c8951056cc8c</v>
      </c>
      <c r="I59">
        <f>VLOOKUP(Table145[[#This Row],[menu_id]],Table2[#All],5,0)</f>
        <v>6.64</v>
      </c>
      <c r="J59">
        <f>VLOOKUP(Table145[[#This Row],[menu_id]],Table2[#All],6,0)</f>
        <v>11.5</v>
      </c>
      <c r="K59" t="str">
        <f>VLOOKUP(Table145[[#This Row],[menu_id]],Table2[#All],7,0)</f>
        <v>lunch</v>
      </c>
      <c r="L59" t="str">
        <f>VLOOKUP(Table145[[#This Row],[menu_id]],Table2[#All],8,0)</f>
        <v>Chicago</v>
      </c>
      <c r="M59">
        <f>COUNTIF(Table145[city],Table145[[#This Row],[city]])</f>
        <v>907</v>
      </c>
    </row>
    <row r="60" spans="1:13" x14ac:dyDescent="0.35">
      <c r="A60" t="s">
        <v>179</v>
      </c>
      <c r="B60" t="s">
        <v>8</v>
      </c>
      <c r="C60" t="s">
        <v>9</v>
      </c>
      <c r="D60" t="s">
        <v>180</v>
      </c>
      <c r="E60" t="b">
        <v>1</v>
      </c>
      <c r="F60">
        <f>VLOOKUP(Table145[[#This Row],[menu_id]],Table2[#All],2,0)</f>
        <v>43566</v>
      </c>
      <c r="G60" t="str">
        <f>VLOOKUP(Table145[[#This Row],[menu_id]],Table2[#All],3,0)</f>
        <v>e40c412711c8</v>
      </c>
      <c r="H60" t="str">
        <f>VLOOKUP(Table145[[#This Row],[menu_id]],Table2[#All],4,0)</f>
        <v>af725ef93704</v>
      </c>
      <c r="I60">
        <f>VLOOKUP(Table145[[#This Row],[menu_id]],Table2[#All],5,0)</f>
        <v>5.5</v>
      </c>
      <c r="J60">
        <f>VLOOKUP(Table145[[#This Row],[menu_id]],Table2[#All],6,0)</f>
        <v>10.1</v>
      </c>
      <c r="K60" t="str">
        <f>VLOOKUP(Table145[[#This Row],[menu_id]],Table2[#All],7,0)</f>
        <v>lunch</v>
      </c>
      <c r="L60" t="str">
        <f>VLOOKUP(Table145[[#This Row],[menu_id]],Table2[#All],8,0)</f>
        <v>Seattle</v>
      </c>
      <c r="M60">
        <f>COUNTIF(Table145[city],Table145[[#This Row],[city]])</f>
        <v>1334</v>
      </c>
    </row>
    <row r="61" spans="1:13" x14ac:dyDescent="0.35">
      <c r="A61" t="s">
        <v>181</v>
      </c>
      <c r="B61" t="s">
        <v>175</v>
      </c>
      <c r="C61" t="s">
        <v>9</v>
      </c>
      <c r="D61" t="s">
        <v>182</v>
      </c>
      <c r="E61" t="b">
        <v>1</v>
      </c>
      <c r="F61">
        <f>VLOOKUP(Table145[[#This Row],[menu_id]],Table2[#All],2,0)</f>
        <v>43556</v>
      </c>
      <c r="G61" t="str">
        <f>VLOOKUP(Table145[[#This Row],[menu_id]],Table2[#All],3,0)</f>
        <v>aea08a81b9f2</v>
      </c>
      <c r="H61" t="str">
        <f>VLOOKUP(Table145[[#This Row],[menu_id]],Table2[#All],4,0)</f>
        <v>a969c477134f</v>
      </c>
      <c r="I61">
        <f>VLOOKUP(Table145[[#This Row],[menu_id]],Table2[#All],5,0)</f>
        <v>11</v>
      </c>
      <c r="J61">
        <f>VLOOKUP(Table145[[#This Row],[menu_id]],Table2[#All],6,0)</f>
        <v>11.5</v>
      </c>
      <c r="K61" t="str">
        <f>VLOOKUP(Table145[[#This Row],[menu_id]],Table2[#All],7,0)</f>
        <v>lunch</v>
      </c>
      <c r="L61" t="str">
        <f>VLOOKUP(Table145[[#This Row],[menu_id]],Table2[#All],8,0)</f>
        <v>Chicago</v>
      </c>
      <c r="M61">
        <f>COUNTIF(Table145[city],Table145[[#This Row],[city]])</f>
        <v>907</v>
      </c>
    </row>
    <row r="62" spans="1:13" x14ac:dyDescent="0.35">
      <c r="A62" t="s">
        <v>183</v>
      </c>
      <c r="B62" t="s">
        <v>16</v>
      </c>
      <c r="C62" t="s">
        <v>9</v>
      </c>
      <c r="D62" t="s">
        <v>185</v>
      </c>
      <c r="E62" t="b">
        <v>1</v>
      </c>
      <c r="F62">
        <f>VLOOKUP(Table145[[#This Row],[menu_id]],Table2[#All],2,0)</f>
        <v>43567</v>
      </c>
      <c r="G62" t="str">
        <f>VLOOKUP(Table145[[#This Row],[menu_id]],Table2[#All],3,0)</f>
        <v>3e16e1213da0</v>
      </c>
      <c r="H62" t="str">
        <f>VLOOKUP(Table145[[#This Row],[menu_id]],Table2[#All],4,0)</f>
        <v>a9974f64e053</v>
      </c>
      <c r="I62">
        <f>VLOOKUP(Table145[[#This Row],[menu_id]],Table2[#All],5,0)</f>
        <v>4.95</v>
      </c>
      <c r="J62">
        <f>VLOOKUP(Table145[[#This Row],[menu_id]],Table2[#All],6,0)</f>
        <v>10.1</v>
      </c>
      <c r="K62" t="str">
        <f>VLOOKUP(Table145[[#This Row],[menu_id]],Table2[#All],7,0)</f>
        <v>lunch</v>
      </c>
      <c r="L62" t="str">
        <f>VLOOKUP(Table145[[#This Row],[menu_id]],Table2[#All],8,0)</f>
        <v>Seattle</v>
      </c>
      <c r="M62">
        <f>COUNTIF(Table145[city],Table145[[#This Row],[city]])</f>
        <v>1334</v>
      </c>
    </row>
    <row r="63" spans="1:13" x14ac:dyDescent="0.35">
      <c r="A63" t="s">
        <v>187</v>
      </c>
      <c r="B63" t="s">
        <v>147</v>
      </c>
      <c r="C63" t="s">
        <v>9</v>
      </c>
      <c r="D63" t="s">
        <v>189</v>
      </c>
      <c r="E63" t="b">
        <v>1</v>
      </c>
      <c r="F63">
        <f>VLOOKUP(Table145[[#This Row],[menu_id]],Table2[#All],2,0)</f>
        <v>43567</v>
      </c>
      <c r="G63" t="str">
        <f>VLOOKUP(Table145[[#This Row],[menu_id]],Table2[#All],3,0)</f>
        <v>fc0e92657d16</v>
      </c>
      <c r="H63" t="str">
        <f>VLOOKUP(Table145[[#This Row],[menu_id]],Table2[#All],4,0)</f>
        <v>d7730782fbfb</v>
      </c>
      <c r="I63">
        <f>VLOOKUP(Table145[[#This Row],[menu_id]],Table2[#All],5,0)</f>
        <v>5.75</v>
      </c>
      <c r="J63">
        <f>VLOOKUP(Table145[[#This Row],[menu_id]],Table2[#All],6,0)</f>
        <v>10.1</v>
      </c>
      <c r="K63" t="str">
        <f>VLOOKUP(Table145[[#This Row],[menu_id]],Table2[#All],7,0)</f>
        <v>lunch</v>
      </c>
      <c r="L63" t="str">
        <f>VLOOKUP(Table145[[#This Row],[menu_id]],Table2[#All],8,0)</f>
        <v>Seattle</v>
      </c>
      <c r="M63">
        <f>COUNTIF(Table145[city],Table145[[#This Row],[city]])</f>
        <v>1334</v>
      </c>
    </row>
    <row r="64" spans="1:13" x14ac:dyDescent="0.35">
      <c r="A64" t="s">
        <v>190</v>
      </c>
      <c r="B64" t="s">
        <v>192</v>
      </c>
      <c r="C64" t="s">
        <v>9</v>
      </c>
      <c r="D64" t="s">
        <v>193</v>
      </c>
      <c r="E64" t="b">
        <v>1</v>
      </c>
      <c r="F64">
        <f>VLOOKUP(Table145[[#This Row],[menu_id]],Table2[#All],2,0)</f>
        <v>43566</v>
      </c>
      <c r="G64" t="str">
        <f>VLOOKUP(Table145[[#This Row],[menu_id]],Table2[#All],3,0)</f>
        <v>a344675dde7b</v>
      </c>
      <c r="H64" t="str">
        <f>VLOOKUP(Table145[[#This Row],[menu_id]],Table2[#All],4,0)</f>
        <v>0089c404e5a2</v>
      </c>
      <c r="I64">
        <f>VLOOKUP(Table145[[#This Row],[menu_id]],Table2[#All],5,0)</f>
        <v>6</v>
      </c>
      <c r="J64">
        <f>VLOOKUP(Table145[[#This Row],[menu_id]],Table2[#All],6,0)</f>
        <v>10.1</v>
      </c>
      <c r="K64" t="str">
        <f>VLOOKUP(Table145[[#This Row],[menu_id]],Table2[#All],7,0)</f>
        <v>lunch</v>
      </c>
      <c r="L64" t="str">
        <f>VLOOKUP(Table145[[#This Row],[menu_id]],Table2[#All],8,0)</f>
        <v>Seattle</v>
      </c>
      <c r="M64">
        <f>COUNTIF(Table145[city],Table145[[#This Row],[city]])</f>
        <v>1334</v>
      </c>
    </row>
    <row r="65" spans="1:13" x14ac:dyDescent="0.35">
      <c r="A65" t="s">
        <v>194</v>
      </c>
      <c r="B65" t="s">
        <v>12</v>
      </c>
      <c r="C65" t="s">
        <v>9</v>
      </c>
      <c r="D65" t="s">
        <v>195</v>
      </c>
      <c r="E65" t="b">
        <v>1</v>
      </c>
      <c r="F65">
        <f>VLOOKUP(Table145[[#This Row],[menu_id]],Table2[#All],2,0)</f>
        <v>43565</v>
      </c>
      <c r="G65" t="str">
        <f>VLOOKUP(Table145[[#This Row],[menu_id]],Table2[#All],3,0)</f>
        <v>a96bf3d329be</v>
      </c>
      <c r="H65" t="str">
        <f>VLOOKUP(Table145[[#This Row],[menu_id]],Table2[#All],4,0)</f>
        <v>b2ef540e3dbe</v>
      </c>
      <c r="I65">
        <f>VLOOKUP(Table145[[#This Row],[menu_id]],Table2[#All],5,0)</f>
        <v>6.8</v>
      </c>
      <c r="J65">
        <f>VLOOKUP(Table145[[#This Row],[menu_id]],Table2[#All],6,0)</f>
        <v>10.1</v>
      </c>
      <c r="K65" t="str">
        <f>VLOOKUP(Table145[[#This Row],[menu_id]],Table2[#All],7,0)</f>
        <v>lunch</v>
      </c>
      <c r="L65" t="str">
        <f>VLOOKUP(Table145[[#This Row],[menu_id]],Table2[#All],8,0)</f>
        <v>Seattle</v>
      </c>
      <c r="M65">
        <f>COUNTIF(Table145[city],Table145[[#This Row],[city]])</f>
        <v>1334</v>
      </c>
    </row>
    <row r="66" spans="1:13" x14ac:dyDescent="0.35">
      <c r="A66" t="s">
        <v>196</v>
      </c>
      <c r="B66" t="s">
        <v>81</v>
      </c>
      <c r="C66" t="s">
        <v>9</v>
      </c>
      <c r="D66" t="s">
        <v>197</v>
      </c>
      <c r="E66" t="b">
        <v>1</v>
      </c>
      <c r="F66">
        <f>VLOOKUP(Table145[[#This Row],[menu_id]],Table2[#All],2,0)</f>
        <v>43564</v>
      </c>
      <c r="G66" t="str">
        <f>VLOOKUP(Table145[[#This Row],[menu_id]],Table2[#All],3,0)</f>
        <v>9adf6d17e5a9</v>
      </c>
      <c r="H66" t="str">
        <f>VLOOKUP(Table145[[#This Row],[menu_id]],Table2[#All],4,0)</f>
        <v>ad304fb4f951</v>
      </c>
      <c r="I66">
        <f>VLOOKUP(Table145[[#This Row],[menu_id]],Table2[#All],5,0)</f>
        <v>6.25</v>
      </c>
      <c r="J66">
        <f>VLOOKUP(Table145[[#This Row],[menu_id]],Table2[#All],6,0)</f>
        <v>10.1</v>
      </c>
      <c r="K66" t="str">
        <f>VLOOKUP(Table145[[#This Row],[menu_id]],Table2[#All],7,0)</f>
        <v>lunch</v>
      </c>
      <c r="L66" t="str">
        <f>VLOOKUP(Table145[[#This Row],[menu_id]],Table2[#All],8,0)</f>
        <v>Seattle</v>
      </c>
      <c r="M66">
        <f>COUNTIF(Table145[city],Table145[[#This Row],[city]])</f>
        <v>1334</v>
      </c>
    </row>
    <row r="67" spans="1:13" x14ac:dyDescent="0.35">
      <c r="A67" t="s">
        <v>198</v>
      </c>
      <c r="B67" t="s">
        <v>199</v>
      </c>
      <c r="C67" t="s">
        <v>9</v>
      </c>
      <c r="D67" t="s">
        <v>200</v>
      </c>
      <c r="E67" t="b">
        <v>1</v>
      </c>
      <c r="F67">
        <f>VLOOKUP(Table145[[#This Row],[menu_id]],Table2[#All],2,0)</f>
        <v>43558</v>
      </c>
      <c r="G67" t="str">
        <f>VLOOKUP(Table145[[#This Row],[menu_id]],Table2[#All],3,0)</f>
        <v>8b77e4ce92ba</v>
      </c>
      <c r="H67" t="str">
        <f>VLOOKUP(Table145[[#This Row],[menu_id]],Table2[#All],4,0)</f>
        <v>a969c477134f</v>
      </c>
      <c r="I67">
        <f>VLOOKUP(Table145[[#This Row],[menu_id]],Table2[#All],5,0)</f>
        <v>11</v>
      </c>
      <c r="J67">
        <f>VLOOKUP(Table145[[#This Row],[menu_id]],Table2[#All],6,0)</f>
        <v>11.5</v>
      </c>
      <c r="K67" t="str">
        <f>VLOOKUP(Table145[[#This Row],[menu_id]],Table2[#All],7,0)</f>
        <v>lunch</v>
      </c>
      <c r="L67" t="str">
        <f>VLOOKUP(Table145[[#This Row],[menu_id]],Table2[#All],8,0)</f>
        <v>Chicago</v>
      </c>
      <c r="M67">
        <f>COUNTIF(Table145[city],Table145[[#This Row],[city]])</f>
        <v>907</v>
      </c>
    </row>
    <row r="68" spans="1:13" x14ac:dyDescent="0.35">
      <c r="A68" t="s">
        <v>201</v>
      </c>
      <c r="B68" t="s">
        <v>202</v>
      </c>
      <c r="C68" t="s">
        <v>9</v>
      </c>
      <c r="D68" t="s">
        <v>204</v>
      </c>
      <c r="E68" t="b">
        <v>1</v>
      </c>
      <c r="F68">
        <f>VLOOKUP(Table145[[#This Row],[menu_id]],Table2[#All],2,0)</f>
        <v>43563</v>
      </c>
      <c r="G68" t="str">
        <f>VLOOKUP(Table145[[#This Row],[menu_id]],Table2[#All],3,0)</f>
        <v>edfff5bf01fa</v>
      </c>
      <c r="H68" t="str">
        <f>VLOOKUP(Table145[[#This Row],[menu_id]],Table2[#All],4,0)</f>
        <v>8537e1327cdb</v>
      </c>
      <c r="I68">
        <f>VLOOKUP(Table145[[#This Row],[menu_id]],Table2[#All],5,0)</f>
        <v>4.95</v>
      </c>
      <c r="J68">
        <f>VLOOKUP(Table145[[#This Row],[menu_id]],Table2[#All],6,0)</f>
        <v>10.1</v>
      </c>
      <c r="K68" t="str">
        <f>VLOOKUP(Table145[[#This Row],[menu_id]],Table2[#All],7,0)</f>
        <v>lunch</v>
      </c>
      <c r="L68" t="str">
        <f>VLOOKUP(Table145[[#This Row],[menu_id]],Table2[#All],8,0)</f>
        <v>Seattle</v>
      </c>
      <c r="M68">
        <f>COUNTIF(Table145[city],Table145[[#This Row],[city]])</f>
        <v>1334</v>
      </c>
    </row>
    <row r="69" spans="1:13" x14ac:dyDescent="0.35">
      <c r="A69" t="s">
        <v>205</v>
      </c>
      <c r="B69" t="s">
        <v>100</v>
      </c>
      <c r="C69" t="s">
        <v>9</v>
      </c>
      <c r="D69" t="s">
        <v>206</v>
      </c>
      <c r="E69" t="b">
        <v>1</v>
      </c>
      <c r="F69">
        <f>VLOOKUP(Table145[[#This Row],[menu_id]],Table2[#All],2,0)</f>
        <v>43564</v>
      </c>
      <c r="G69" t="str">
        <f>VLOOKUP(Table145[[#This Row],[menu_id]],Table2[#All],3,0)</f>
        <v>d0e4efc702e0</v>
      </c>
      <c r="H69" t="str">
        <f>VLOOKUP(Table145[[#This Row],[menu_id]],Table2[#All],4,0)</f>
        <v>8cab6275ddb5</v>
      </c>
      <c r="I69">
        <f>VLOOKUP(Table145[[#This Row],[menu_id]],Table2[#All],5,0)</f>
        <v>5.75</v>
      </c>
      <c r="J69">
        <f>VLOOKUP(Table145[[#This Row],[menu_id]],Table2[#All],6,0)</f>
        <v>11.5</v>
      </c>
      <c r="K69" t="str">
        <f>VLOOKUP(Table145[[#This Row],[menu_id]],Table2[#All],7,0)</f>
        <v>lunch</v>
      </c>
      <c r="L69" t="str">
        <f>VLOOKUP(Table145[[#This Row],[menu_id]],Table2[#All],8,0)</f>
        <v>Chicago</v>
      </c>
      <c r="M69">
        <f>COUNTIF(Table145[city],Table145[[#This Row],[city]])</f>
        <v>907</v>
      </c>
    </row>
    <row r="70" spans="1:13" x14ac:dyDescent="0.35">
      <c r="A70" t="s">
        <v>208</v>
      </c>
      <c r="B70" t="s">
        <v>23</v>
      </c>
      <c r="C70" t="s">
        <v>9</v>
      </c>
      <c r="D70" t="s">
        <v>209</v>
      </c>
      <c r="E70" t="b">
        <v>1</v>
      </c>
      <c r="F70">
        <f>VLOOKUP(Table145[[#This Row],[menu_id]],Table2[#All],2,0)</f>
        <v>43558</v>
      </c>
      <c r="G70" t="str">
        <f>VLOOKUP(Table145[[#This Row],[menu_id]],Table2[#All],3,0)</f>
        <v>eae2c55ae732</v>
      </c>
      <c r="H70" t="str">
        <f>VLOOKUP(Table145[[#This Row],[menu_id]],Table2[#All],4,0)</f>
        <v>d79e3f439363</v>
      </c>
      <c r="I70">
        <f>VLOOKUP(Table145[[#This Row],[menu_id]],Table2[#All],5,0)</f>
        <v>4.5</v>
      </c>
      <c r="J70">
        <f>VLOOKUP(Table145[[#This Row],[menu_id]],Table2[#All],6,0)</f>
        <v>10.1</v>
      </c>
      <c r="K70" t="str">
        <f>VLOOKUP(Table145[[#This Row],[menu_id]],Table2[#All],7,0)</f>
        <v>lunch</v>
      </c>
      <c r="L70" t="str">
        <f>VLOOKUP(Table145[[#This Row],[menu_id]],Table2[#All],8,0)</f>
        <v>Seattle</v>
      </c>
      <c r="M70">
        <f>COUNTIF(Table145[city],Table145[[#This Row],[city]])</f>
        <v>1334</v>
      </c>
    </row>
    <row r="71" spans="1:13" x14ac:dyDescent="0.35">
      <c r="A71" t="s">
        <v>210</v>
      </c>
      <c r="B71" t="s">
        <v>211</v>
      </c>
      <c r="C71" t="s">
        <v>9</v>
      </c>
      <c r="D71" t="s">
        <v>212</v>
      </c>
      <c r="E71" t="b">
        <v>0</v>
      </c>
      <c r="F71">
        <f>VLOOKUP(Table145[[#This Row],[menu_id]],Table2[#All],2,0)</f>
        <v>43564</v>
      </c>
      <c r="G71" t="str">
        <f>VLOOKUP(Table145[[#This Row],[menu_id]],Table2[#All],3,0)</f>
        <v>8c02e5587b5b</v>
      </c>
      <c r="H71" t="str">
        <f>VLOOKUP(Table145[[#This Row],[menu_id]],Table2[#All],4,0)</f>
        <v>034156a10a72</v>
      </c>
      <c r="I71">
        <f>VLOOKUP(Table145[[#This Row],[menu_id]],Table2[#All],5,0)</f>
        <v>5.15</v>
      </c>
      <c r="J71">
        <f>VLOOKUP(Table145[[#This Row],[menu_id]],Table2[#All],6,0)</f>
        <v>11.5</v>
      </c>
      <c r="K71" t="str">
        <f>VLOOKUP(Table145[[#This Row],[menu_id]],Table2[#All],7,0)</f>
        <v>lunch</v>
      </c>
      <c r="L71" t="str">
        <f>VLOOKUP(Table145[[#This Row],[menu_id]],Table2[#All],8,0)</f>
        <v>Chicago</v>
      </c>
      <c r="M71">
        <f>COUNTIF(Table145[city],Table145[[#This Row],[city]])</f>
        <v>907</v>
      </c>
    </row>
    <row r="72" spans="1:13" x14ac:dyDescent="0.35">
      <c r="A72" t="s">
        <v>213</v>
      </c>
      <c r="B72" t="s">
        <v>35</v>
      </c>
      <c r="C72" t="s">
        <v>9</v>
      </c>
      <c r="D72" t="s">
        <v>215</v>
      </c>
      <c r="E72" t="b">
        <v>1</v>
      </c>
      <c r="F72">
        <f>VLOOKUP(Table145[[#This Row],[menu_id]],Table2[#All],2,0)</f>
        <v>43564</v>
      </c>
      <c r="G72" t="str">
        <f>VLOOKUP(Table145[[#This Row],[menu_id]],Table2[#All],3,0)</f>
        <v>1c44a83add01</v>
      </c>
      <c r="H72" t="str">
        <f>VLOOKUP(Table145[[#This Row],[menu_id]],Table2[#All],4,0)</f>
        <v>810dadc655e9</v>
      </c>
      <c r="I72">
        <f>VLOOKUP(Table145[[#This Row],[menu_id]],Table2[#All],5,0)</f>
        <v>5</v>
      </c>
      <c r="J72">
        <f>VLOOKUP(Table145[[#This Row],[menu_id]],Table2[#All],6,0)</f>
        <v>10.1</v>
      </c>
      <c r="K72" t="str">
        <f>VLOOKUP(Table145[[#This Row],[menu_id]],Table2[#All],7,0)</f>
        <v>lunch</v>
      </c>
      <c r="L72" t="str">
        <f>VLOOKUP(Table145[[#This Row],[menu_id]],Table2[#All],8,0)</f>
        <v>Seattle</v>
      </c>
      <c r="M72">
        <f>COUNTIF(Table145[city],Table145[[#This Row],[city]])</f>
        <v>1334</v>
      </c>
    </row>
    <row r="73" spans="1:13" x14ac:dyDescent="0.35">
      <c r="A73" t="s">
        <v>218</v>
      </c>
      <c r="B73" t="s">
        <v>219</v>
      </c>
      <c r="C73" t="s">
        <v>9</v>
      </c>
      <c r="D73" t="s">
        <v>220</v>
      </c>
      <c r="E73" t="b">
        <v>1</v>
      </c>
      <c r="F73">
        <f>VLOOKUP(Table145[[#This Row],[menu_id]],Table2[#All],2,0)</f>
        <v>43566</v>
      </c>
      <c r="G73" t="str">
        <f>VLOOKUP(Table145[[#This Row],[menu_id]],Table2[#All],3,0)</f>
        <v>4d2337424a9b</v>
      </c>
      <c r="H73" t="str">
        <f>VLOOKUP(Table145[[#This Row],[menu_id]],Table2[#All],4,0)</f>
        <v>a7d17284ed4d</v>
      </c>
      <c r="I73">
        <f>VLOOKUP(Table145[[#This Row],[menu_id]],Table2[#All],5,0)</f>
        <v>4.3</v>
      </c>
      <c r="J73">
        <f>VLOOKUP(Table145[[#This Row],[menu_id]],Table2[#All],6,0)</f>
        <v>11.5</v>
      </c>
      <c r="K73" t="str">
        <f>VLOOKUP(Table145[[#This Row],[menu_id]],Table2[#All],7,0)</f>
        <v>lunch</v>
      </c>
      <c r="L73" t="str">
        <f>VLOOKUP(Table145[[#This Row],[menu_id]],Table2[#All],8,0)</f>
        <v>Chicago</v>
      </c>
      <c r="M73">
        <f>COUNTIF(Table145[city],Table145[[#This Row],[city]])</f>
        <v>907</v>
      </c>
    </row>
    <row r="74" spans="1:13" x14ac:dyDescent="0.35">
      <c r="A74" t="s">
        <v>221</v>
      </c>
      <c r="B74" t="s">
        <v>100</v>
      </c>
      <c r="C74" t="s">
        <v>9</v>
      </c>
      <c r="D74" t="s">
        <v>222</v>
      </c>
      <c r="E74" t="b">
        <v>1</v>
      </c>
      <c r="F74">
        <f>VLOOKUP(Table145[[#This Row],[menu_id]],Table2[#All],2,0)</f>
        <v>43564</v>
      </c>
      <c r="G74" t="str">
        <f>VLOOKUP(Table145[[#This Row],[menu_id]],Table2[#All],3,0)</f>
        <v>d0e4efc702e0</v>
      </c>
      <c r="H74" t="str">
        <f>VLOOKUP(Table145[[#This Row],[menu_id]],Table2[#All],4,0)</f>
        <v>8cab6275ddb5</v>
      </c>
      <c r="I74">
        <f>VLOOKUP(Table145[[#This Row],[menu_id]],Table2[#All],5,0)</f>
        <v>5.75</v>
      </c>
      <c r="J74">
        <f>VLOOKUP(Table145[[#This Row],[menu_id]],Table2[#All],6,0)</f>
        <v>11.5</v>
      </c>
      <c r="K74" t="str">
        <f>VLOOKUP(Table145[[#This Row],[menu_id]],Table2[#All],7,0)</f>
        <v>lunch</v>
      </c>
      <c r="L74" t="str">
        <f>VLOOKUP(Table145[[#This Row],[menu_id]],Table2[#All],8,0)</f>
        <v>Chicago</v>
      </c>
      <c r="M74">
        <f>COUNTIF(Table145[city],Table145[[#This Row],[city]])</f>
        <v>907</v>
      </c>
    </row>
    <row r="75" spans="1:13" x14ac:dyDescent="0.35">
      <c r="A75" t="s">
        <v>224</v>
      </c>
      <c r="B75" t="s">
        <v>225</v>
      </c>
      <c r="C75" t="s">
        <v>9</v>
      </c>
      <c r="D75" t="s">
        <v>226</v>
      </c>
      <c r="E75" t="b">
        <v>1</v>
      </c>
      <c r="F75">
        <f>VLOOKUP(Table145[[#This Row],[menu_id]],Table2[#All],2,0)</f>
        <v>43559</v>
      </c>
      <c r="G75" t="str">
        <f>VLOOKUP(Table145[[#This Row],[menu_id]],Table2[#All],3,0)</f>
        <v>2e1282b7ffa0</v>
      </c>
      <c r="H75" t="str">
        <f>VLOOKUP(Table145[[#This Row],[menu_id]],Table2[#All],4,0)</f>
        <v>e7202ab74a2f</v>
      </c>
      <c r="I75">
        <f>VLOOKUP(Table145[[#This Row],[menu_id]],Table2[#All],5,0)</f>
        <v>5</v>
      </c>
      <c r="J75">
        <f>VLOOKUP(Table145[[#This Row],[menu_id]],Table2[#All],6,0)</f>
        <v>10.1</v>
      </c>
      <c r="K75" t="str">
        <f>VLOOKUP(Table145[[#This Row],[menu_id]],Table2[#All],7,0)</f>
        <v>lunch</v>
      </c>
      <c r="L75" t="str">
        <f>VLOOKUP(Table145[[#This Row],[menu_id]],Table2[#All],8,0)</f>
        <v>Seattle</v>
      </c>
      <c r="M75">
        <f>COUNTIF(Table145[city],Table145[[#This Row],[city]])</f>
        <v>1334</v>
      </c>
    </row>
    <row r="76" spans="1:13" x14ac:dyDescent="0.35">
      <c r="A76" t="s">
        <v>228</v>
      </c>
      <c r="B76" t="s">
        <v>62</v>
      </c>
      <c r="C76" t="s">
        <v>9</v>
      </c>
      <c r="D76" t="s">
        <v>229</v>
      </c>
      <c r="E76" t="b">
        <v>1</v>
      </c>
      <c r="F76">
        <f>VLOOKUP(Table145[[#This Row],[menu_id]],Table2[#All],2,0)</f>
        <v>43563</v>
      </c>
      <c r="G76" t="str">
        <f>VLOOKUP(Table145[[#This Row],[menu_id]],Table2[#All],3,0)</f>
        <v>3e9b2a352a3a</v>
      </c>
      <c r="H76" t="str">
        <f>VLOOKUP(Table145[[#This Row],[menu_id]],Table2[#All],4,0)</f>
        <v>af725ef93704</v>
      </c>
      <c r="I76">
        <f>VLOOKUP(Table145[[#This Row],[menu_id]],Table2[#All],5,0)</f>
        <v>5.5</v>
      </c>
      <c r="J76">
        <f>VLOOKUP(Table145[[#This Row],[menu_id]],Table2[#All],6,0)</f>
        <v>10.1</v>
      </c>
      <c r="K76" t="str">
        <f>VLOOKUP(Table145[[#This Row],[menu_id]],Table2[#All],7,0)</f>
        <v>lunch</v>
      </c>
      <c r="L76" t="str">
        <f>VLOOKUP(Table145[[#This Row],[menu_id]],Table2[#All],8,0)</f>
        <v>Seattle</v>
      </c>
      <c r="M76">
        <f>COUNTIF(Table145[city],Table145[[#This Row],[city]])</f>
        <v>1334</v>
      </c>
    </row>
    <row r="77" spans="1:13" x14ac:dyDescent="0.35">
      <c r="A77" t="s">
        <v>231</v>
      </c>
      <c r="B77" t="s">
        <v>57</v>
      </c>
      <c r="C77" t="s">
        <v>9</v>
      </c>
      <c r="D77" t="s">
        <v>234</v>
      </c>
      <c r="E77" t="b">
        <v>1</v>
      </c>
      <c r="F77">
        <f>VLOOKUP(Table145[[#This Row],[menu_id]],Table2[#All],2,0)</f>
        <v>43567</v>
      </c>
      <c r="G77" t="str">
        <f>VLOOKUP(Table145[[#This Row],[menu_id]],Table2[#All],3,0)</f>
        <v>e40c412711c8</v>
      </c>
      <c r="H77" t="str">
        <f>VLOOKUP(Table145[[#This Row],[menu_id]],Table2[#All],4,0)</f>
        <v>af725ef93704</v>
      </c>
      <c r="I77">
        <f>VLOOKUP(Table145[[#This Row],[menu_id]],Table2[#All],5,0)</f>
        <v>5.5</v>
      </c>
      <c r="J77">
        <f>VLOOKUP(Table145[[#This Row],[menu_id]],Table2[#All],6,0)</f>
        <v>10.1</v>
      </c>
      <c r="K77" t="str">
        <f>VLOOKUP(Table145[[#This Row],[menu_id]],Table2[#All],7,0)</f>
        <v>lunch</v>
      </c>
      <c r="L77" t="str">
        <f>VLOOKUP(Table145[[#This Row],[menu_id]],Table2[#All],8,0)</f>
        <v>Seattle</v>
      </c>
      <c r="M77">
        <f>COUNTIF(Table145[city],Table145[[#This Row],[city]])</f>
        <v>1334</v>
      </c>
    </row>
    <row r="78" spans="1:13" x14ac:dyDescent="0.35">
      <c r="A78" t="s">
        <v>236</v>
      </c>
      <c r="B78" t="s">
        <v>86</v>
      </c>
      <c r="C78" t="s">
        <v>9</v>
      </c>
      <c r="D78" t="s">
        <v>237</v>
      </c>
      <c r="E78" t="b">
        <v>1</v>
      </c>
      <c r="F78">
        <f>VLOOKUP(Table145[[#This Row],[menu_id]],Table2[#All],2,0)</f>
        <v>43560</v>
      </c>
      <c r="G78" t="str">
        <f>VLOOKUP(Table145[[#This Row],[menu_id]],Table2[#All],3,0)</f>
        <v>1def3455f809</v>
      </c>
      <c r="H78" t="str">
        <f>VLOOKUP(Table145[[#This Row],[menu_id]],Table2[#All],4,0)</f>
        <v>2a11908c23df</v>
      </c>
      <c r="I78">
        <f>VLOOKUP(Table145[[#This Row],[menu_id]],Table2[#All],5,0)</f>
        <v>6</v>
      </c>
      <c r="J78">
        <f>VLOOKUP(Table145[[#This Row],[menu_id]],Table2[#All],6,0)</f>
        <v>10.1</v>
      </c>
      <c r="K78" t="str">
        <f>VLOOKUP(Table145[[#This Row],[menu_id]],Table2[#All],7,0)</f>
        <v>lunch</v>
      </c>
      <c r="L78" t="str">
        <f>VLOOKUP(Table145[[#This Row],[menu_id]],Table2[#All],8,0)</f>
        <v>Seattle</v>
      </c>
      <c r="M78">
        <f>COUNTIF(Table145[city],Table145[[#This Row],[city]])</f>
        <v>1334</v>
      </c>
    </row>
    <row r="79" spans="1:13" x14ac:dyDescent="0.35">
      <c r="A79" t="s">
        <v>238</v>
      </c>
      <c r="B79" t="s">
        <v>46</v>
      </c>
      <c r="C79" t="s">
        <v>9</v>
      </c>
      <c r="D79" t="s">
        <v>239</v>
      </c>
      <c r="E79" t="b">
        <v>1</v>
      </c>
      <c r="F79">
        <f>VLOOKUP(Table145[[#This Row],[menu_id]],Table2[#All],2,0)</f>
        <v>43566</v>
      </c>
      <c r="G79" t="str">
        <f>VLOOKUP(Table145[[#This Row],[menu_id]],Table2[#All],3,0)</f>
        <v>418ef21ccc73</v>
      </c>
      <c r="H79" t="str">
        <f>VLOOKUP(Table145[[#This Row],[menu_id]],Table2[#All],4,0)</f>
        <v>76e224451ab7</v>
      </c>
      <c r="I79">
        <f>VLOOKUP(Table145[[#This Row],[menu_id]],Table2[#All],5,0)</f>
        <v>5.5</v>
      </c>
      <c r="J79">
        <f>VLOOKUP(Table145[[#This Row],[menu_id]],Table2[#All],6,0)</f>
        <v>10.1</v>
      </c>
      <c r="K79" t="str">
        <f>VLOOKUP(Table145[[#This Row],[menu_id]],Table2[#All],7,0)</f>
        <v>lunch</v>
      </c>
      <c r="L79" t="str">
        <f>VLOOKUP(Table145[[#This Row],[menu_id]],Table2[#All],8,0)</f>
        <v>Seattle</v>
      </c>
      <c r="M79">
        <f>COUNTIF(Table145[city],Table145[[#This Row],[city]])</f>
        <v>1334</v>
      </c>
    </row>
    <row r="80" spans="1:13" x14ac:dyDescent="0.35">
      <c r="A80" t="s">
        <v>240</v>
      </c>
      <c r="B80" t="s">
        <v>241</v>
      </c>
      <c r="C80" t="s">
        <v>9</v>
      </c>
      <c r="D80" t="s">
        <v>243</v>
      </c>
      <c r="E80" t="b">
        <v>1</v>
      </c>
      <c r="F80">
        <f>VLOOKUP(Table145[[#This Row],[menu_id]],Table2[#All],2,0)</f>
        <v>43559</v>
      </c>
      <c r="G80" t="str">
        <f>VLOOKUP(Table145[[#This Row],[menu_id]],Table2[#All],3,0)</f>
        <v>bd6c55a7113c</v>
      </c>
      <c r="H80" t="str">
        <f>VLOOKUP(Table145[[#This Row],[menu_id]],Table2[#All],4,0)</f>
        <v>32524ba7065d</v>
      </c>
      <c r="I80">
        <f>VLOOKUP(Table145[[#This Row],[menu_id]],Table2[#All],5,0)</f>
        <v>5.7</v>
      </c>
      <c r="J80">
        <f>VLOOKUP(Table145[[#This Row],[menu_id]],Table2[#All],6,0)</f>
        <v>10.1</v>
      </c>
      <c r="K80" t="str">
        <f>VLOOKUP(Table145[[#This Row],[menu_id]],Table2[#All],7,0)</f>
        <v>lunch</v>
      </c>
      <c r="L80" t="str">
        <f>VLOOKUP(Table145[[#This Row],[menu_id]],Table2[#All],8,0)</f>
        <v>Seattle</v>
      </c>
      <c r="M80">
        <f>COUNTIF(Table145[city],Table145[[#This Row],[city]])</f>
        <v>1334</v>
      </c>
    </row>
    <row r="81" spans="1:13" x14ac:dyDescent="0.35">
      <c r="A81" t="s">
        <v>244</v>
      </c>
      <c r="B81" t="s">
        <v>35</v>
      </c>
      <c r="C81" t="s">
        <v>9</v>
      </c>
      <c r="D81" t="s">
        <v>245</v>
      </c>
      <c r="E81" t="b">
        <v>1</v>
      </c>
      <c r="F81">
        <f>VLOOKUP(Table145[[#This Row],[menu_id]],Table2[#All],2,0)</f>
        <v>43564</v>
      </c>
      <c r="G81" t="str">
        <f>VLOOKUP(Table145[[#This Row],[menu_id]],Table2[#All],3,0)</f>
        <v>1c44a83add01</v>
      </c>
      <c r="H81" t="str">
        <f>VLOOKUP(Table145[[#This Row],[menu_id]],Table2[#All],4,0)</f>
        <v>810dadc655e9</v>
      </c>
      <c r="I81">
        <f>VLOOKUP(Table145[[#This Row],[menu_id]],Table2[#All],5,0)</f>
        <v>5</v>
      </c>
      <c r="J81">
        <f>VLOOKUP(Table145[[#This Row],[menu_id]],Table2[#All],6,0)</f>
        <v>10.1</v>
      </c>
      <c r="K81" t="str">
        <f>VLOOKUP(Table145[[#This Row],[menu_id]],Table2[#All],7,0)</f>
        <v>lunch</v>
      </c>
      <c r="L81" t="str">
        <f>VLOOKUP(Table145[[#This Row],[menu_id]],Table2[#All],8,0)</f>
        <v>Seattle</v>
      </c>
      <c r="M81">
        <f>COUNTIF(Table145[city],Table145[[#This Row],[city]])</f>
        <v>1334</v>
      </c>
    </row>
    <row r="82" spans="1:13" x14ac:dyDescent="0.35">
      <c r="A82" t="s">
        <v>248</v>
      </c>
      <c r="B82" t="s">
        <v>250</v>
      </c>
      <c r="C82" t="s">
        <v>9</v>
      </c>
      <c r="D82" t="s">
        <v>252</v>
      </c>
      <c r="E82" t="b">
        <v>1</v>
      </c>
      <c r="F82">
        <f>VLOOKUP(Table145[[#This Row],[menu_id]],Table2[#All],2,0)</f>
        <v>43556</v>
      </c>
      <c r="G82" t="str">
        <f>VLOOKUP(Table145[[#This Row],[menu_id]],Table2[#All],3,0)</f>
        <v>e6da5a382bb7</v>
      </c>
      <c r="H82" t="str">
        <f>VLOOKUP(Table145[[#This Row],[menu_id]],Table2[#All],4,0)</f>
        <v>ffcff44b013c</v>
      </c>
      <c r="I82">
        <f>VLOOKUP(Table145[[#This Row],[menu_id]],Table2[#All],5,0)</f>
        <v>5.25</v>
      </c>
      <c r="J82">
        <f>VLOOKUP(Table145[[#This Row],[menu_id]],Table2[#All],6,0)</f>
        <v>10.1</v>
      </c>
      <c r="K82" t="str">
        <f>VLOOKUP(Table145[[#This Row],[menu_id]],Table2[#All],7,0)</f>
        <v>lunch</v>
      </c>
      <c r="L82" t="str">
        <f>VLOOKUP(Table145[[#This Row],[menu_id]],Table2[#All],8,0)</f>
        <v>Seattle</v>
      </c>
      <c r="M82">
        <f>COUNTIF(Table145[city],Table145[[#This Row],[city]])</f>
        <v>1334</v>
      </c>
    </row>
    <row r="83" spans="1:13" x14ac:dyDescent="0.35">
      <c r="A83" t="s">
        <v>253</v>
      </c>
      <c r="B83" t="s">
        <v>94</v>
      </c>
      <c r="C83" t="s">
        <v>9</v>
      </c>
      <c r="D83" t="s">
        <v>254</v>
      </c>
      <c r="E83" t="b">
        <v>1</v>
      </c>
      <c r="F83">
        <f>VLOOKUP(Table145[[#This Row],[menu_id]],Table2[#All],2,0)</f>
        <v>43567</v>
      </c>
      <c r="G83" t="str">
        <f>VLOOKUP(Table145[[#This Row],[menu_id]],Table2[#All],3,0)</f>
        <v>4cd6c7a1703b</v>
      </c>
      <c r="H83" t="str">
        <f>VLOOKUP(Table145[[#This Row],[menu_id]],Table2[#All],4,0)</f>
        <v>d223e2bce7cf</v>
      </c>
      <c r="I83">
        <f>VLOOKUP(Table145[[#This Row],[menu_id]],Table2[#All],5,0)</f>
        <v>5</v>
      </c>
      <c r="J83">
        <f>VLOOKUP(Table145[[#This Row],[menu_id]],Table2[#All],6,0)</f>
        <v>10.1</v>
      </c>
      <c r="K83" t="str">
        <f>VLOOKUP(Table145[[#This Row],[menu_id]],Table2[#All],7,0)</f>
        <v>lunch</v>
      </c>
      <c r="L83" t="str">
        <f>VLOOKUP(Table145[[#This Row],[menu_id]],Table2[#All],8,0)</f>
        <v>Seattle</v>
      </c>
      <c r="M83">
        <f>COUNTIF(Table145[city],Table145[[#This Row],[city]])</f>
        <v>1334</v>
      </c>
    </row>
    <row r="84" spans="1:13" x14ac:dyDescent="0.35">
      <c r="A84" t="s">
        <v>257</v>
      </c>
      <c r="B84" t="s">
        <v>12</v>
      </c>
      <c r="C84" t="s">
        <v>9</v>
      </c>
      <c r="D84" t="s">
        <v>259</v>
      </c>
      <c r="E84" t="b">
        <v>1</v>
      </c>
      <c r="F84">
        <f>VLOOKUP(Table145[[#This Row],[menu_id]],Table2[#All],2,0)</f>
        <v>43565</v>
      </c>
      <c r="G84" t="str">
        <f>VLOOKUP(Table145[[#This Row],[menu_id]],Table2[#All],3,0)</f>
        <v>a96bf3d329be</v>
      </c>
      <c r="H84" t="str">
        <f>VLOOKUP(Table145[[#This Row],[menu_id]],Table2[#All],4,0)</f>
        <v>b2ef540e3dbe</v>
      </c>
      <c r="I84">
        <f>VLOOKUP(Table145[[#This Row],[menu_id]],Table2[#All],5,0)</f>
        <v>6.8</v>
      </c>
      <c r="J84">
        <f>VLOOKUP(Table145[[#This Row],[menu_id]],Table2[#All],6,0)</f>
        <v>10.1</v>
      </c>
      <c r="K84" t="str">
        <f>VLOOKUP(Table145[[#This Row],[menu_id]],Table2[#All],7,0)</f>
        <v>lunch</v>
      </c>
      <c r="L84" t="str">
        <f>VLOOKUP(Table145[[#This Row],[menu_id]],Table2[#All],8,0)</f>
        <v>Seattle</v>
      </c>
      <c r="M84">
        <f>COUNTIF(Table145[city],Table145[[#This Row],[city]])</f>
        <v>1334</v>
      </c>
    </row>
    <row r="85" spans="1:13" x14ac:dyDescent="0.35">
      <c r="A85" t="s">
        <v>260</v>
      </c>
      <c r="B85" t="s">
        <v>52</v>
      </c>
      <c r="C85" t="s">
        <v>9</v>
      </c>
      <c r="D85" t="s">
        <v>262</v>
      </c>
      <c r="E85" t="b">
        <v>1</v>
      </c>
      <c r="F85">
        <f>VLOOKUP(Table145[[#This Row],[menu_id]],Table2[#All],2,0)</f>
        <v>43557</v>
      </c>
      <c r="G85" t="str">
        <f>VLOOKUP(Table145[[#This Row],[menu_id]],Table2[#All],3,0)</f>
        <v>99dbc3b2d75c</v>
      </c>
      <c r="H85" t="str">
        <f>VLOOKUP(Table145[[#This Row],[menu_id]],Table2[#All],4,0)</f>
        <v>d7730782fbfb</v>
      </c>
      <c r="I85">
        <f>VLOOKUP(Table145[[#This Row],[menu_id]],Table2[#All],5,0)</f>
        <v>5.75</v>
      </c>
      <c r="J85">
        <f>VLOOKUP(Table145[[#This Row],[menu_id]],Table2[#All],6,0)</f>
        <v>10.1</v>
      </c>
      <c r="K85" t="str">
        <f>VLOOKUP(Table145[[#This Row],[menu_id]],Table2[#All],7,0)</f>
        <v>lunch</v>
      </c>
      <c r="L85" t="str">
        <f>VLOOKUP(Table145[[#This Row],[menu_id]],Table2[#All],8,0)</f>
        <v>Seattle</v>
      </c>
      <c r="M85">
        <f>COUNTIF(Table145[city],Table145[[#This Row],[city]])</f>
        <v>1334</v>
      </c>
    </row>
    <row r="86" spans="1:13" x14ac:dyDescent="0.35">
      <c r="A86" t="s">
        <v>265</v>
      </c>
      <c r="B86" t="s">
        <v>94</v>
      </c>
      <c r="C86" t="s">
        <v>9</v>
      </c>
      <c r="D86" t="s">
        <v>266</v>
      </c>
      <c r="E86" t="b">
        <v>1</v>
      </c>
      <c r="F86">
        <f>VLOOKUP(Table145[[#This Row],[menu_id]],Table2[#All],2,0)</f>
        <v>43567</v>
      </c>
      <c r="G86" t="str">
        <f>VLOOKUP(Table145[[#This Row],[menu_id]],Table2[#All],3,0)</f>
        <v>4cd6c7a1703b</v>
      </c>
      <c r="H86" t="str">
        <f>VLOOKUP(Table145[[#This Row],[menu_id]],Table2[#All],4,0)</f>
        <v>d223e2bce7cf</v>
      </c>
      <c r="I86">
        <f>VLOOKUP(Table145[[#This Row],[menu_id]],Table2[#All],5,0)</f>
        <v>5</v>
      </c>
      <c r="J86">
        <f>VLOOKUP(Table145[[#This Row],[menu_id]],Table2[#All],6,0)</f>
        <v>10.1</v>
      </c>
      <c r="K86" t="str">
        <f>VLOOKUP(Table145[[#This Row],[menu_id]],Table2[#All],7,0)</f>
        <v>lunch</v>
      </c>
      <c r="L86" t="str">
        <f>VLOOKUP(Table145[[#This Row],[menu_id]],Table2[#All],8,0)</f>
        <v>Seattle</v>
      </c>
      <c r="M86">
        <f>COUNTIF(Table145[city],Table145[[#This Row],[city]])</f>
        <v>1334</v>
      </c>
    </row>
    <row r="87" spans="1:13" x14ac:dyDescent="0.35">
      <c r="A87" t="s">
        <v>267</v>
      </c>
      <c r="B87" t="s">
        <v>268</v>
      </c>
      <c r="C87" t="s">
        <v>9</v>
      </c>
      <c r="D87" t="s">
        <v>269</v>
      </c>
      <c r="E87" t="b">
        <v>1</v>
      </c>
      <c r="F87">
        <f>VLOOKUP(Table145[[#This Row],[menu_id]],Table2[#All],2,0)</f>
        <v>43565</v>
      </c>
      <c r="G87" t="str">
        <f>VLOOKUP(Table145[[#This Row],[menu_id]],Table2[#All],3,0)</f>
        <v>91ab55042ff7</v>
      </c>
      <c r="H87" t="str">
        <f>VLOOKUP(Table145[[#This Row],[menu_id]],Table2[#All],4,0)</f>
        <v>07ede05a2f51</v>
      </c>
      <c r="I87">
        <f>VLOOKUP(Table145[[#This Row],[menu_id]],Table2[#All],5,0)</f>
        <v>5</v>
      </c>
      <c r="J87">
        <f>VLOOKUP(Table145[[#This Row],[menu_id]],Table2[#All],6,0)</f>
        <v>10.1</v>
      </c>
      <c r="K87" t="str">
        <f>VLOOKUP(Table145[[#This Row],[menu_id]],Table2[#All],7,0)</f>
        <v>lunch</v>
      </c>
      <c r="L87" t="str">
        <f>VLOOKUP(Table145[[#This Row],[menu_id]],Table2[#All],8,0)</f>
        <v>Seattle</v>
      </c>
      <c r="M87">
        <f>COUNTIF(Table145[city],Table145[[#This Row],[city]])</f>
        <v>1334</v>
      </c>
    </row>
    <row r="88" spans="1:13" x14ac:dyDescent="0.35">
      <c r="A88" t="s">
        <v>270</v>
      </c>
      <c r="B88" t="s">
        <v>192</v>
      </c>
      <c r="C88" t="s">
        <v>9</v>
      </c>
      <c r="D88" t="s">
        <v>271</v>
      </c>
      <c r="E88" t="b">
        <v>1</v>
      </c>
      <c r="F88">
        <f>VLOOKUP(Table145[[#This Row],[menu_id]],Table2[#All],2,0)</f>
        <v>43566</v>
      </c>
      <c r="G88" t="str">
        <f>VLOOKUP(Table145[[#This Row],[menu_id]],Table2[#All],3,0)</f>
        <v>a344675dde7b</v>
      </c>
      <c r="H88" t="str">
        <f>VLOOKUP(Table145[[#This Row],[menu_id]],Table2[#All],4,0)</f>
        <v>0089c404e5a2</v>
      </c>
      <c r="I88">
        <f>VLOOKUP(Table145[[#This Row],[menu_id]],Table2[#All],5,0)</f>
        <v>6</v>
      </c>
      <c r="J88">
        <f>VLOOKUP(Table145[[#This Row],[menu_id]],Table2[#All],6,0)</f>
        <v>10.1</v>
      </c>
      <c r="K88" t="str">
        <f>VLOOKUP(Table145[[#This Row],[menu_id]],Table2[#All],7,0)</f>
        <v>lunch</v>
      </c>
      <c r="L88" t="str">
        <f>VLOOKUP(Table145[[#This Row],[menu_id]],Table2[#All],8,0)</f>
        <v>Seattle</v>
      </c>
      <c r="M88">
        <f>COUNTIF(Table145[city],Table145[[#This Row],[city]])</f>
        <v>1334</v>
      </c>
    </row>
    <row r="89" spans="1:13" x14ac:dyDescent="0.35">
      <c r="A89" t="s">
        <v>272</v>
      </c>
      <c r="B89" t="s">
        <v>76</v>
      </c>
      <c r="C89" t="s">
        <v>9</v>
      </c>
      <c r="D89" t="s">
        <v>273</v>
      </c>
      <c r="E89" t="b">
        <v>1</v>
      </c>
      <c r="F89">
        <f>VLOOKUP(Table145[[#This Row],[menu_id]],Table2[#All],2,0)</f>
        <v>43558</v>
      </c>
      <c r="G89" t="str">
        <f>VLOOKUP(Table145[[#This Row],[menu_id]],Table2[#All],3,0)</f>
        <v>32432515b0ad</v>
      </c>
      <c r="H89" t="str">
        <f>VLOOKUP(Table145[[#This Row],[menu_id]],Table2[#All],4,0)</f>
        <v>1fda2070304d</v>
      </c>
      <c r="I89">
        <f>VLOOKUP(Table145[[#This Row],[menu_id]],Table2[#All],5,0)</f>
        <v>5.5</v>
      </c>
      <c r="J89">
        <f>VLOOKUP(Table145[[#This Row],[menu_id]],Table2[#All],6,0)</f>
        <v>10.1</v>
      </c>
      <c r="K89" t="str">
        <f>VLOOKUP(Table145[[#This Row],[menu_id]],Table2[#All],7,0)</f>
        <v>lunch</v>
      </c>
      <c r="L89" t="str">
        <f>VLOOKUP(Table145[[#This Row],[menu_id]],Table2[#All],8,0)</f>
        <v>Seattle</v>
      </c>
      <c r="M89">
        <f>COUNTIF(Table145[city],Table145[[#This Row],[city]])</f>
        <v>1334</v>
      </c>
    </row>
    <row r="90" spans="1:13" x14ac:dyDescent="0.35">
      <c r="A90" t="s">
        <v>274</v>
      </c>
      <c r="B90" t="s">
        <v>8</v>
      </c>
      <c r="C90" t="s">
        <v>9</v>
      </c>
      <c r="D90" t="s">
        <v>275</v>
      </c>
      <c r="E90" t="b">
        <v>0</v>
      </c>
      <c r="F90">
        <f>VLOOKUP(Table145[[#This Row],[menu_id]],Table2[#All],2,0)</f>
        <v>43566</v>
      </c>
      <c r="G90" t="str">
        <f>VLOOKUP(Table145[[#This Row],[menu_id]],Table2[#All],3,0)</f>
        <v>e40c412711c8</v>
      </c>
      <c r="H90" t="str">
        <f>VLOOKUP(Table145[[#This Row],[menu_id]],Table2[#All],4,0)</f>
        <v>af725ef93704</v>
      </c>
      <c r="I90">
        <f>VLOOKUP(Table145[[#This Row],[menu_id]],Table2[#All],5,0)</f>
        <v>5.5</v>
      </c>
      <c r="J90">
        <f>VLOOKUP(Table145[[#This Row],[menu_id]],Table2[#All],6,0)</f>
        <v>10.1</v>
      </c>
      <c r="K90" t="str">
        <f>VLOOKUP(Table145[[#This Row],[menu_id]],Table2[#All],7,0)</f>
        <v>lunch</v>
      </c>
      <c r="L90" t="str">
        <f>VLOOKUP(Table145[[#This Row],[menu_id]],Table2[#All],8,0)</f>
        <v>Seattle</v>
      </c>
      <c r="M90">
        <f>COUNTIF(Table145[city],Table145[[#This Row],[city]])</f>
        <v>1334</v>
      </c>
    </row>
    <row r="91" spans="1:13" x14ac:dyDescent="0.35">
      <c r="A91" t="s">
        <v>276</v>
      </c>
      <c r="B91" t="s">
        <v>112</v>
      </c>
      <c r="C91" t="s">
        <v>9</v>
      </c>
      <c r="D91" t="s">
        <v>277</v>
      </c>
      <c r="E91" t="b">
        <v>1</v>
      </c>
      <c r="F91">
        <f>VLOOKUP(Table145[[#This Row],[menu_id]],Table2[#All],2,0)</f>
        <v>43564</v>
      </c>
      <c r="G91" t="str">
        <f>VLOOKUP(Table145[[#This Row],[menu_id]],Table2[#All],3,0)</f>
        <v>5b78a469f6af</v>
      </c>
      <c r="H91" t="str">
        <f>VLOOKUP(Table145[[#This Row],[menu_id]],Table2[#All],4,0)</f>
        <v>afa55d0e0004</v>
      </c>
      <c r="I91">
        <f>VLOOKUP(Table145[[#This Row],[menu_id]],Table2[#All],5,0)</f>
        <v>5.99</v>
      </c>
      <c r="J91">
        <f>VLOOKUP(Table145[[#This Row],[menu_id]],Table2[#All],6,0)</f>
        <v>11.5</v>
      </c>
      <c r="K91" t="str">
        <f>VLOOKUP(Table145[[#This Row],[menu_id]],Table2[#All],7,0)</f>
        <v>lunch</v>
      </c>
      <c r="L91" t="str">
        <f>VLOOKUP(Table145[[#This Row],[menu_id]],Table2[#All],8,0)</f>
        <v>Chicago</v>
      </c>
      <c r="M91">
        <f>COUNTIF(Table145[city],Table145[[#This Row],[city]])</f>
        <v>907</v>
      </c>
    </row>
    <row r="92" spans="1:13" x14ac:dyDescent="0.35">
      <c r="A92" t="s">
        <v>278</v>
      </c>
      <c r="B92" t="s">
        <v>39</v>
      </c>
      <c r="C92" t="s">
        <v>9</v>
      </c>
      <c r="D92" t="s">
        <v>280</v>
      </c>
      <c r="E92" t="b">
        <v>1</v>
      </c>
      <c r="F92">
        <f>VLOOKUP(Table145[[#This Row],[menu_id]],Table2[#All],2,0)</f>
        <v>43559</v>
      </c>
      <c r="G92" t="str">
        <f>VLOOKUP(Table145[[#This Row],[menu_id]],Table2[#All],3,0)</f>
        <v>ac5d1401db7d</v>
      </c>
      <c r="H92" t="str">
        <f>VLOOKUP(Table145[[#This Row],[menu_id]],Table2[#All],4,0)</f>
        <v>063beecf1419</v>
      </c>
      <c r="I92">
        <f>VLOOKUP(Table145[[#This Row],[menu_id]],Table2[#All],5,0)</f>
        <v>11.75</v>
      </c>
      <c r="J92">
        <f>VLOOKUP(Table145[[#This Row],[menu_id]],Table2[#All],6,0)</f>
        <v>11.5</v>
      </c>
      <c r="K92" t="str">
        <f>VLOOKUP(Table145[[#This Row],[menu_id]],Table2[#All],7,0)</f>
        <v>lunch</v>
      </c>
      <c r="L92" t="str">
        <f>VLOOKUP(Table145[[#This Row],[menu_id]],Table2[#All],8,0)</f>
        <v>Chicago</v>
      </c>
      <c r="M92">
        <f>COUNTIF(Table145[city],Table145[[#This Row],[city]])</f>
        <v>907</v>
      </c>
    </row>
    <row r="93" spans="1:13" x14ac:dyDescent="0.35">
      <c r="A93" t="s">
        <v>281</v>
      </c>
      <c r="B93" t="s">
        <v>57</v>
      </c>
      <c r="C93" t="s">
        <v>9</v>
      </c>
      <c r="D93" t="s">
        <v>282</v>
      </c>
      <c r="E93" t="b">
        <v>1</v>
      </c>
      <c r="F93">
        <f>VLOOKUP(Table145[[#This Row],[menu_id]],Table2[#All],2,0)</f>
        <v>43567</v>
      </c>
      <c r="G93" t="str">
        <f>VLOOKUP(Table145[[#This Row],[menu_id]],Table2[#All],3,0)</f>
        <v>e40c412711c8</v>
      </c>
      <c r="H93" t="str">
        <f>VLOOKUP(Table145[[#This Row],[menu_id]],Table2[#All],4,0)</f>
        <v>af725ef93704</v>
      </c>
      <c r="I93">
        <f>VLOOKUP(Table145[[#This Row],[menu_id]],Table2[#All],5,0)</f>
        <v>5.5</v>
      </c>
      <c r="J93">
        <f>VLOOKUP(Table145[[#This Row],[menu_id]],Table2[#All],6,0)</f>
        <v>10.1</v>
      </c>
      <c r="K93" t="str">
        <f>VLOOKUP(Table145[[#This Row],[menu_id]],Table2[#All],7,0)</f>
        <v>lunch</v>
      </c>
      <c r="L93" t="str">
        <f>VLOOKUP(Table145[[#This Row],[menu_id]],Table2[#All],8,0)</f>
        <v>Seattle</v>
      </c>
      <c r="M93">
        <f>COUNTIF(Table145[city],Table145[[#This Row],[city]])</f>
        <v>1334</v>
      </c>
    </row>
    <row r="94" spans="1:13" x14ac:dyDescent="0.35">
      <c r="A94" t="s">
        <v>283</v>
      </c>
      <c r="B94" t="s">
        <v>20</v>
      </c>
      <c r="C94" t="s">
        <v>9</v>
      </c>
      <c r="D94" t="s">
        <v>284</v>
      </c>
      <c r="E94" t="b">
        <v>1</v>
      </c>
      <c r="F94">
        <f>VLOOKUP(Table145[[#This Row],[menu_id]],Table2[#All],2,0)</f>
        <v>43557</v>
      </c>
      <c r="G94" t="str">
        <f>VLOOKUP(Table145[[#This Row],[menu_id]],Table2[#All],3,0)</f>
        <v>59c228acd21f</v>
      </c>
      <c r="H94" t="str">
        <f>VLOOKUP(Table145[[#This Row],[menu_id]],Table2[#All],4,0)</f>
        <v>ffcff44b013c</v>
      </c>
      <c r="I94">
        <f>VLOOKUP(Table145[[#This Row],[menu_id]],Table2[#All],5,0)</f>
        <v>5.25</v>
      </c>
      <c r="J94">
        <f>VLOOKUP(Table145[[#This Row],[menu_id]],Table2[#All],6,0)</f>
        <v>10.1</v>
      </c>
      <c r="K94" t="str">
        <f>VLOOKUP(Table145[[#This Row],[menu_id]],Table2[#All],7,0)</f>
        <v>lunch</v>
      </c>
      <c r="L94" t="str">
        <f>VLOOKUP(Table145[[#This Row],[menu_id]],Table2[#All],8,0)</f>
        <v>Seattle</v>
      </c>
      <c r="M94">
        <f>COUNTIF(Table145[city],Table145[[#This Row],[city]])</f>
        <v>1334</v>
      </c>
    </row>
    <row r="95" spans="1:13" x14ac:dyDescent="0.35">
      <c r="A95" t="s">
        <v>285</v>
      </c>
      <c r="B95" t="s">
        <v>286</v>
      </c>
      <c r="C95" t="s">
        <v>9</v>
      </c>
      <c r="D95" t="s">
        <v>287</v>
      </c>
      <c r="E95" t="b">
        <v>1</v>
      </c>
      <c r="F95">
        <f>VLOOKUP(Table145[[#This Row],[menu_id]],Table2[#All],2,0)</f>
        <v>43557</v>
      </c>
      <c r="G95" t="str">
        <f>VLOOKUP(Table145[[#This Row],[menu_id]],Table2[#All],3,0)</f>
        <v>0b0897e22802</v>
      </c>
      <c r="H95" t="str">
        <f>VLOOKUP(Table145[[#This Row],[menu_id]],Table2[#All],4,0)</f>
        <v>a5a1955b27fc</v>
      </c>
      <c r="I95">
        <f>VLOOKUP(Table145[[#This Row],[menu_id]],Table2[#All],5,0)</f>
        <v>5</v>
      </c>
      <c r="J95">
        <f>VLOOKUP(Table145[[#This Row],[menu_id]],Table2[#All],6,0)</f>
        <v>11.5</v>
      </c>
      <c r="K95" t="str">
        <f>VLOOKUP(Table145[[#This Row],[menu_id]],Table2[#All],7,0)</f>
        <v>lunch</v>
      </c>
      <c r="L95" t="str">
        <f>VLOOKUP(Table145[[#This Row],[menu_id]],Table2[#All],8,0)</f>
        <v>Chicago</v>
      </c>
      <c r="M95">
        <f>COUNTIF(Table145[city],Table145[[#This Row],[city]])</f>
        <v>907</v>
      </c>
    </row>
    <row r="96" spans="1:13" x14ac:dyDescent="0.35">
      <c r="A96" t="s">
        <v>288</v>
      </c>
      <c r="B96" t="s">
        <v>289</v>
      </c>
      <c r="C96" t="s">
        <v>9</v>
      </c>
      <c r="D96" t="s">
        <v>290</v>
      </c>
      <c r="E96" t="b">
        <v>1</v>
      </c>
      <c r="F96">
        <f>VLOOKUP(Table145[[#This Row],[menu_id]],Table2[#All],2,0)</f>
        <v>43564</v>
      </c>
      <c r="G96" t="str">
        <f>VLOOKUP(Table145[[#This Row],[menu_id]],Table2[#All],3,0)</f>
        <v>69ed976fd1ca</v>
      </c>
      <c r="H96" t="str">
        <f>VLOOKUP(Table145[[#This Row],[menu_id]],Table2[#All],4,0)</f>
        <v>9b76fd08aabf</v>
      </c>
      <c r="I96">
        <f>VLOOKUP(Table145[[#This Row],[menu_id]],Table2[#All],5,0)</f>
        <v>6.64</v>
      </c>
      <c r="J96">
        <f>VLOOKUP(Table145[[#This Row],[menu_id]],Table2[#All],6,0)</f>
        <v>11.5</v>
      </c>
      <c r="K96" t="str">
        <f>VLOOKUP(Table145[[#This Row],[menu_id]],Table2[#All],7,0)</f>
        <v>lunch</v>
      </c>
      <c r="L96" t="str">
        <f>VLOOKUP(Table145[[#This Row],[menu_id]],Table2[#All],8,0)</f>
        <v>Chicago</v>
      </c>
      <c r="M96">
        <f>COUNTIF(Table145[city],Table145[[#This Row],[city]])</f>
        <v>907</v>
      </c>
    </row>
    <row r="97" spans="1:13" x14ac:dyDescent="0.35">
      <c r="A97" t="s">
        <v>291</v>
      </c>
      <c r="B97" t="s">
        <v>81</v>
      </c>
      <c r="C97" t="s">
        <v>9</v>
      </c>
      <c r="D97" t="s">
        <v>292</v>
      </c>
      <c r="E97" t="b">
        <v>1</v>
      </c>
      <c r="F97">
        <f>VLOOKUP(Table145[[#This Row],[menu_id]],Table2[#All],2,0)</f>
        <v>43564</v>
      </c>
      <c r="G97" t="str">
        <f>VLOOKUP(Table145[[#This Row],[menu_id]],Table2[#All],3,0)</f>
        <v>9adf6d17e5a9</v>
      </c>
      <c r="H97" t="str">
        <f>VLOOKUP(Table145[[#This Row],[menu_id]],Table2[#All],4,0)</f>
        <v>ad304fb4f951</v>
      </c>
      <c r="I97">
        <f>VLOOKUP(Table145[[#This Row],[menu_id]],Table2[#All],5,0)</f>
        <v>6.25</v>
      </c>
      <c r="J97">
        <f>VLOOKUP(Table145[[#This Row],[menu_id]],Table2[#All],6,0)</f>
        <v>10.1</v>
      </c>
      <c r="K97" t="str">
        <f>VLOOKUP(Table145[[#This Row],[menu_id]],Table2[#All],7,0)</f>
        <v>lunch</v>
      </c>
      <c r="L97" t="str">
        <f>VLOOKUP(Table145[[#This Row],[menu_id]],Table2[#All],8,0)</f>
        <v>Seattle</v>
      </c>
      <c r="M97">
        <f>COUNTIF(Table145[city],Table145[[#This Row],[city]])</f>
        <v>1334</v>
      </c>
    </row>
    <row r="98" spans="1:13" x14ac:dyDescent="0.35">
      <c r="A98" t="s">
        <v>294</v>
      </c>
      <c r="B98" t="s">
        <v>289</v>
      </c>
      <c r="C98" t="s">
        <v>9</v>
      </c>
      <c r="D98" t="s">
        <v>295</v>
      </c>
      <c r="E98" t="b">
        <v>1</v>
      </c>
      <c r="F98">
        <f>VLOOKUP(Table145[[#This Row],[menu_id]],Table2[#All],2,0)</f>
        <v>43564</v>
      </c>
      <c r="G98" t="str">
        <f>VLOOKUP(Table145[[#This Row],[menu_id]],Table2[#All],3,0)</f>
        <v>69ed976fd1ca</v>
      </c>
      <c r="H98" t="str">
        <f>VLOOKUP(Table145[[#This Row],[menu_id]],Table2[#All],4,0)</f>
        <v>9b76fd08aabf</v>
      </c>
      <c r="I98">
        <f>VLOOKUP(Table145[[#This Row],[menu_id]],Table2[#All],5,0)</f>
        <v>6.64</v>
      </c>
      <c r="J98">
        <f>VLOOKUP(Table145[[#This Row],[menu_id]],Table2[#All],6,0)</f>
        <v>11.5</v>
      </c>
      <c r="K98" t="str">
        <f>VLOOKUP(Table145[[#This Row],[menu_id]],Table2[#All],7,0)</f>
        <v>lunch</v>
      </c>
      <c r="L98" t="str">
        <f>VLOOKUP(Table145[[#This Row],[menu_id]],Table2[#All],8,0)</f>
        <v>Chicago</v>
      </c>
      <c r="M98">
        <f>COUNTIF(Table145[city],Table145[[#This Row],[city]])</f>
        <v>907</v>
      </c>
    </row>
    <row r="99" spans="1:13" x14ac:dyDescent="0.35">
      <c r="A99" t="s">
        <v>298</v>
      </c>
      <c r="B99" t="s">
        <v>241</v>
      </c>
      <c r="C99" t="s">
        <v>9</v>
      </c>
      <c r="D99" t="s">
        <v>299</v>
      </c>
      <c r="E99" t="b">
        <v>1</v>
      </c>
      <c r="F99">
        <f>VLOOKUP(Table145[[#This Row],[menu_id]],Table2[#All],2,0)</f>
        <v>43559</v>
      </c>
      <c r="G99" t="str">
        <f>VLOOKUP(Table145[[#This Row],[menu_id]],Table2[#All],3,0)</f>
        <v>bd6c55a7113c</v>
      </c>
      <c r="H99" t="str">
        <f>VLOOKUP(Table145[[#This Row],[menu_id]],Table2[#All],4,0)</f>
        <v>32524ba7065d</v>
      </c>
      <c r="I99">
        <f>VLOOKUP(Table145[[#This Row],[menu_id]],Table2[#All],5,0)</f>
        <v>5.7</v>
      </c>
      <c r="J99">
        <f>VLOOKUP(Table145[[#This Row],[menu_id]],Table2[#All],6,0)</f>
        <v>10.1</v>
      </c>
      <c r="K99" t="str">
        <f>VLOOKUP(Table145[[#This Row],[menu_id]],Table2[#All],7,0)</f>
        <v>lunch</v>
      </c>
      <c r="L99" t="str">
        <f>VLOOKUP(Table145[[#This Row],[menu_id]],Table2[#All],8,0)</f>
        <v>Seattle</v>
      </c>
      <c r="M99">
        <f>COUNTIF(Table145[city],Table145[[#This Row],[city]])</f>
        <v>1334</v>
      </c>
    </row>
    <row r="100" spans="1:13" x14ac:dyDescent="0.35">
      <c r="A100" t="s">
        <v>301</v>
      </c>
      <c r="B100" t="s">
        <v>250</v>
      </c>
      <c r="C100" t="s">
        <v>9</v>
      </c>
      <c r="D100" t="s">
        <v>302</v>
      </c>
      <c r="E100" t="b">
        <v>1</v>
      </c>
      <c r="F100">
        <f>VLOOKUP(Table145[[#This Row],[menu_id]],Table2[#All],2,0)</f>
        <v>43556</v>
      </c>
      <c r="G100" t="str">
        <f>VLOOKUP(Table145[[#This Row],[menu_id]],Table2[#All],3,0)</f>
        <v>e6da5a382bb7</v>
      </c>
      <c r="H100" t="str">
        <f>VLOOKUP(Table145[[#This Row],[menu_id]],Table2[#All],4,0)</f>
        <v>ffcff44b013c</v>
      </c>
      <c r="I100">
        <f>VLOOKUP(Table145[[#This Row],[menu_id]],Table2[#All],5,0)</f>
        <v>5.25</v>
      </c>
      <c r="J100">
        <f>VLOOKUP(Table145[[#This Row],[menu_id]],Table2[#All],6,0)</f>
        <v>10.1</v>
      </c>
      <c r="K100" t="str">
        <f>VLOOKUP(Table145[[#This Row],[menu_id]],Table2[#All],7,0)</f>
        <v>lunch</v>
      </c>
      <c r="L100" t="str">
        <f>VLOOKUP(Table145[[#This Row],[menu_id]],Table2[#All],8,0)</f>
        <v>Seattle</v>
      </c>
      <c r="M100">
        <f>COUNTIF(Table145[city],Table145[[#This Row],[city]])</f>
        <v>1334</v>
      </c>
    </row>
    <row r="101" spans="1:13" x14ac:dyDescent="0.35">
      <c r="A101" t="s">
        <v>303</v>
      </c>
      <c r="B101" t="s">
        <v>32</v>
      </c>
      <c r="C101" t="s">
        <v>9</v>
      </c>
      <c r="D101" t="s">
        <v>305</v>
      </c>
      <c r="E101" t="b">
        <v>1</v>
      </c>
      <c r="F101">
        <f>VLOOKUP(Table145[[#This Row],[menu_id]],Table2[#All],2,0)</f>
        <v>43565</v>
      </c>
      <c r="G101" t="str">
        <f>VLOOKUP(Table145[[#This Row],[menu_id]],Table2[#All],3,0)</f>
        <v>ba1d97f69656</v>
      </c>
      <c r="H101" t="str">
        <f>VLOOKUP(Table145[[#This Row],[menu_id]],Table2[#All],4,0)</f>
        <v>a969c477134f</v>
      </c>
      <c r="I101">
        <f>VLOOKUP(Table145[[#This Row],[menu_id]],Table2[#All],5,0)</f>
        <v>11</v>
      </c>
      <c r="J101">
        <f>VLOOKUP(Table145[[#This Row],[menu_id]],Table2[#All],6,0)</f>
        <v>11.5</v>
      </c>
      <c r="K101" t="str">
        <f>VLOOKUP(Table145[[#This Row],[menu_id]],Table2[#All],7,0)</f>
        <v>lunch</v>
      </c>
      <c r="L101" t="str">
        <f>VLOOKUP(Table145[[#This Row],[menu_id]],Table2[#All],8,0)</f>
        <v>Chicago</v>
      </c>
      <c r="M101">
        <f>COUNTIF(Table145[city],Table145[[#This Row],[city]])</f>
        <v>907</v>
      </c>
    </row>
    <row r="102" spans="1:13" x14ac:dyDescent="0.35">
      <c r="A102" t="s">
        <v>306</v>
      </c>
      <c r="B102" t="s">
        <v>172</v>
      </c>
      <c r="C102" t="s">
        <v>9</v>
      </c>
      <c r="D102" t="s">
        <v>307</v>
      </c>
      <c r="E102" t="b">
        <v>1</v>
      </c>
      <c r="F102">
        <f>VLOOKUP(Table145[[#This Row],[menu_id]],Table2[#All],2,0)</f>
        <v>43567</v>
      </c>
      <c r="G102" t="str">
        <f>VLOOKUP(Table145[[#This Row],[menu_id]],Table2[#All],3,0)</f>
        <v>52926af48831</v>
      </c>
      <c r="H102" t="str">
        <f>VLOOKUP(Table145[[#This Row],[menu_id]],Table2[#All],4,0)</f>
        <v>64216152ce0a</v>
      </c>
      <c r="I102">
        <f>VLOOKUP(Table145[[#This Row],[menu_id]],Table2[#All],5,0)</f>
        <v>6</v>
      </c>
      <c r="J102">
        <f>VLOOKUP(Table145[[#This Row],[menu_id]],Table2[#All],6,0)</f>
        <v>11.5</v>
      </c>
      <c r="K102" t="str">
        <f>VLOOKUP(Table145[[#This Row],[menu_id]],Table2[#All],7,0)</f>
        <v>lunch</v>
      </c>
      <c r="L102" t="str">
        <f>VLOOKUP(Table145[[#This Row],[menu_id]],Table2[#All],8,0)</f>
        <v>Chicago</v>
      </c>
      <c r="M102">
        <f>COUNTIF(Table145[city],Table145[[#This Row],[city]])</f>
        <v>907</v>
      </c>
    </row>
    <row r="103" spans="1:13" x14ac:dyDescent="0.35">
      <c r="A103" t="s">
        <v>308</v>
      </c>
      <c r="B103" t="s">
        <v>241</v>
      </c>
      <c r="C103" t="s">
        <v>9</v>
      </c>
      <c r="D103" t="s">
        <v>309</v>
      </c>
      <c r="E103" t="b">
        <v>1</v>
      </c>
      <c r="F103">
        <f>VLOOKUP(Table145[[#This Row],[menu_id]],Table2[#All],2,0)</f>
        <v>43559</v>
      </c>
      <c r="G103" t="str">
        <f>VLOOKUP(Table145[[#This Row],[menu_id]],Table2[#All],3,0)</f>
        <v>bd6c55a7113c</v>
      </c>
      <c r="H103" t="str">
        <f>VLOOKUP(Table145[[#This Row],[menu_id]],Table2[#All],4,0)</f>
        <v>32524ba7065d</v>
      </c>
      <c r="I103">
        <f>VLOOKUP(Table145[[#This Row],[menu_id]],Table2[#All],5,0)</f>
        <v>5.7</v>
      </c>
      <c r="J103">
        <f>VLOOKUP(Table145[[#This Row],[menu_id]],Table2[#All],6,0)</f>
        <v>10.1</v>
      </c>
      <c r="K103" t="str">
        <f>VLOOKUP(Table145[[#This Row],[menu_id]],Table2[#All],7,0)</f>
        <v>lunch</v>
      </c>
      <c r="L103" t="str">
        <f>VLOOKUP(Table145[[#This Row],[menu_id]],Table2[#All],8,0)</f>
        <v>Seattle</v>
      </c>
      <c r="M103">
        <f>COUNTIF(Table145[city],Table145[[#This Row],[city]])</f>
        <v>1334</v>
      </c>
    </row>
    <row r="104" spans="1:13" x14ac:dyDescent="0.35">
      <c r="A104" t="s">
        <v>310</v>
      </c>
      <c r="B104" t="s">
        <v>241</v>
      </c>
      <c r="C104" t="s">
        <v>9</v>
      </c>
      <c r="D104" t="s">
        <v>311</v>
      </c>
      <c r="E104" t="b">
        <v>1</v>
      </c>
      <c r="F104">
        <f>VLOOKUP(Table145[[#This Row],[menu_id]],Table2[#All],2,0)</f>
        <v>43559</v>
      </c>
      <c r="G104" t="str">
        <f>VLOOKUP(Table145[[#This Row],[menu_id]],Table2[#All],3,0)</f>
        <v>bd6c55a7113c</v>
      </c>
      <c r="H104" t="str">
        <f>VLOOKUP(Table145[[#This Row],[menu_id]],Table2[#All],4,0)</f>
        <v>32524ba7065d</v>
      </c>
      <c r="I104">
        <f>VLOOKUP(Table145[[#This Row],[menu_id]],Table2[#All],5,0)</f>
        <v>5.7</v>
      </c>
      <c r="J104">
        <f>VLOOKUP(Table145[[#This Row],[menu_id]],Table2[#All],6,0)</f>
        <v>10.1</v>
      </c>
      <c r="K104" t="str">
        <f>VLOOKUP(Table145[[#This Row],[menu_id]],Table2[#All],7,0)</f>
        <v>lunch</v>
      </c>
      <c r="L104" t="str">
        <f>VLOOKUP(Table145[[#This Row],[menu_id]],Table2[#All],8,0)</f>
        <v>Seattle</v>
      </c>
      <c r="M104">
        <f>COUNTIF(Table145[city],Table145[[#This Row],[city]])</f>
        <v>1334</v>
      </c>
    </row>
    <row r="105" spans="1:13" x14ac:dyDescent="0.35">
      <c r="A105" t="s">
        <v>312</v>
      </c>
      <c r="B105" t="s">
        <v>250</v>
      </c>
      <c r="C105" t="s">
        <v>9</v>
      </c>
      <c r="D105" t="s">
        <v>313</v>
      </c>
      <c r="E105" t="b">
        <v>1</v>
      </c>
      <c r="F105">
        <f>VLOOKUP(Table145[[#This Row],[menu_id]],Table2[#All],2,0)</f>
        <v>43556</v>
      </c>
      <c r="G105" t="str">
        <f>VLOOKUP(Table145[[#This Row],[menu_id]],Table2[#All],3,0)</f>
        <v>e6da5a382bb7</v>
      </c>
      <c r="H105" t="str">
        <f>VLOOKUP(Table145[[#This Row],[menu_id]],Table2[#All],4,0)</f>
        <v>ffcff44b013c</v>
      </c>
      <c r="I105">
        <f>VLOOKUP(Table145[[#This Row],[menu_id]],Table2[#All],5,0)</f>
        <v>5.25</v>
      </c>
      <c r="J105">
        <f>VLOOKUP(Table145[[#This Row],[menu_id]],Table2[#All],6,0)</f>
        <v>10.1</v>
      </c>
      <c r="K105" t="str">
        <f>VLOOKUP(Table145[[#This Row],[menu_id]],Table2[#All],7,0)</f>
        <v>lunch</v>
      </c>
      <c r="L105" t="str">
        <f>VLOOKUP(Table145[[#This Row],[menu_id]],Table2[#All],8,0)</f>
        <v>Seattle</v>
      </c>
      <c r="M105">
        <f>COUNTIF(Table145[city],Table145[[#This Row],[city]])</f>
        <v>1334</v>
      </c>
    </row>
    <row r="106" spans="1:13" x14ac:dyDescent="0.35">
      <c r="A106" t="s">
        <v>314</v>
      </c>
      <c r="B106" t="s">
        <v>315</v>
      </c>
      <c r="C106" t="s">
        <v>9</v>
      </c>
      <c r="D106" t="s">
        <v>316</v>
      </c>
      <c r="E106" t="b">
        <v>1</v>
      </c>
      <c r="F106">
        <f>VLOOKUP(Table145[[#This Row],[menu_id]],Table2[#All],2,0)</f>
        <v>43556</v>
      </c>
      <c r="G106" t="str">
        <f>VLOOKUP(Table145[[#This Row],[menu_id]],Table2[#All],3,0)</f>
        <v>dcb8af98560d</v>
      </c>
      <c r="H106" t="str">
        <f>VLOOKUP(Table145[[#This Row],[menu_id]],Table2[#All],4,0)</f>
        <v>afa55d0e0004</v>
      </c>
      <c r="I106">
        <f>VLOOKUP(Table145[[#This Row],[menu_id]],Table2[#All],5,0)</f>
        <v>5.99</v>
      </c>
      <c r="J106">
        <f>VLOOKUP(Table145[[#This Row],[menu_id]],Table2[#All],6,0)</f>
        <v>11.5</v>
      </c>
      <c r="K106" t="str">
        <f>VLOOKUP(Table145[[#This Row],[menu_id]],Table2[#All],7,0)</f>
        <v>lunch</v>
      </c>
      <c r="L106" t="str">
        <f>VLOOKUP(Table145[[#This Row],[menu_id]],Table2[#All],8,0)</f>
        <v>Chicago</v>
      </c>
      <c r="M106">
        <f>COUNTIF(Table145[city],Table145[[#This Row],[city]])</f>
        <v>907</v>
      </c>
    </row>
    <row r="107" spans="1:13" x14ac:dyDescent="0.35">
      <c r="A107" t="s">
        <v>317</v>
      </c>
      <c r="B107" t="s">
        <v>12</v>
      </c>
      <c r="C107" t="s">
        <v>9</v>
      </c>
      <c r="D107" t="s">
        <v>318</v>
      </c>
      <c r="E107" t="b">
        <v>1</v>
      </c>
      <c r="F107">
        <f>VLOOKUP(Table145[[#This Row],[menu_id]],Table2[#All],2,0)</f>
        <v>43565</v>
      </c>
      <c r="G107" t="str">
        <f>VLOOKUP(Table145[[#This Row],[menu_id]],Table2[#All],3,0)</f>
        <v>a96bf3d329be</v>
      </c>
      <c r="H107" t="str">
        <f>VLOOKUP(Table145[[#This Row],[menu_id]],Table2[#All],4,0)</f>
        <v>b2ef540e3dbe</v>
      </c>
      <c r="I107">
        <f>VLOOKUP(Table145[[#This Row],[menu_id]],Table2[#All],5,0)</f>
        <v>6.8</v>
      </c>
      <c r="J107">
        <f>VLOOKUP(Table145[[#This Row],[menu_id]],Table2[#All],6,0)</f>
        <v>10.1</v>
      </c>
      <c r="K107" t="str">
        <f>VLOOKUP(Table145[[#This Row],[menu_id]],Table2[#All],7,0)</f>
        <v>lunch</v>
      </c>
      <c r="L107" t="str">
        <f>VLOOKUP(Table145[[#This Row],[menu_id]],Table2[#All],8,0)</f>
        <v>Seattle</v>
      </c>
      <c r="M107">
        <f>COUNTIF(Table145[city],Table145[[#This Row],[city]])</f>
        <v>1334</v>
      </c>
    </row>
    <row r="108" spans="1:13" x14ac:dyDescent="0.35">
      <c r="A108" t="s">
        <v>319</v>
      </c>
      <c r="B108" t="s">
        <v>46</v>
      </c>
      <c r="C108" t="s">
        <v>9</v>
      </c>
      <c r="D108" t="s">
        <v>320</v>
      </c>
      <c r="E108" t="b">
        <v>1</v>
      </c>
      <c r="F108">
        <f>VLOOKUP(Table145[[#This Row],[menu_id]],Table2[#All],2,0)</f>
        <v>43566</v>
      </c>
      <c r="G108" t="str">
        <f>VLOOKUP(Table145[[#This Row],[menu_id]],Table2[#All],3,0)</f>
        <v>418ef21ccc73</v>
      </c>
      <c r="H108" t="str">
        <f>VLOOKUP(Table145[[#This Row],[menu_id]],Table2[#All],4,0)</f>
        <v>76e224451ab7</v>
      </c>
      <c r="I108">
        <f>VLOOKUP(Table145[[#This Row],[menu_id]],Table2[#All],5,0)</f>
        <v>5.5</v>
      </c>
      <c r="J108">
        <f>VLOOKUP(Table145[[#This Row],[menu_id]],Table2[#All],6,0)</f>
        <v>10.1</v>
      </c>
      <c r="K108" t="str">
        <f>VLOOKUP(Table145[[#This Row],[menu_id]],Table2[#All],7,0)</f>
        <v>lunch</v>
      </c>
      <c r="L108" t="str">
        <f>VLOOKUP(Table145[[#This Row],[menu_id]],Table2[#All],8,0)</f>
        <v>Seattle</v>
      </c>
      <c r="M108">
        <f>COUNTIF(Table145[city],Table145[[#This Row],[city]])</f>
        <v>1334</v>
      </c>
    </row>
    <row r="109" spans="1:13" x14ac:dyDescent="0.35">
      <c r="A109" t="s">
        <v>321</v>
      </c>
      <c r="B109" t="s">
        <v>43</v>
      </c>
      <c r="C109" t="s">
        <v>9</v>
      </c>
      <c r="D109" t="s">
        <v>322</v>
      </c>
      <c r="E109" t="b">
        <v>1</v>
      </c>
      <c r="F109">
        <f>VLOOKUP(Table145[[#This Row],[menu_id]],Table2[#All],2,0)</f>
        <v>43556</v>
      </c>
      <c r="G109" t="str">
        <f>VLOOKUP(Table145[[#This Row],[menu_id]],Table2[#All],3,0)</f>
        <v>e768f704c6ae</v>
      </c>
      <c r="H109" t="str">
        <f>VLOOKUP(Table145[[#This Row],[menu_id]],Table2[#All],4,0)</f>
        <v>340fb85a346c</v>
      </c>
      <c r="I109">
        <f>VLOOKUP(Table145[[#This Row],[menu_id]],Table2[#All],5,0)</f>
        <v>5.8</v>
      </c>
      <c r="J109">
        <f>VLOOKUP(Table145[[#This Row],[menu_id]],Table2[#All],6,0)</f>
        <v>10.1</v>
      </c>
      <c r="K109" t="str">
        <f>VLOOKUP(Table145[[#This Row],[menu_id]],Table2[#All],7,0)</f>
        <v>lunch</v>
      </c>
      <c r="L109" t="str">
        <f>VLOOKUP(Table145[[#This Row],[menu_id]],Table2[#All],8,0)</f>
        <v>Seattle</v>
      </c>
      <c r="M109">
        <f>COUNTIF(Table145[city],Table145[[#This Row],[city]])</f>
        <v>1334</v>
      </c>
    </row>
    <row r="110" spans="1:13" x14ac:dyDescent="0.35">
      <c r="A110" t="s">
        <v>323</v>
      </c>
      <c r="B110" t="s">
        <v>324</v>
      </c>
      <c r="C110" t="s">
        <v>9</v>
      </c>
      <c r="D110" t="s">
        <v>325</v>
      </c>
      <c r="E110" t="b">
        <v>1</v>
      </c>
      <c r="F110">
        <f>VLOOKUP(Table145[[#This Row],[menu_id]],Table2[#All],2,0)</f>
        <v>43558</v>
      </c>
      <c r="G110" t="str">
        <f>VLOOKUP(Table145[[#This Row],[menu_id]],Table2[#All],3,0)</f>
        <v>1028a38ad71e</v>
      </c>
      <c r="H110" t="str">
        <f>VLOOKUP(Table145[[#This Row],[menu_id]],Table2[#All],4,0)</f>
        <v>7d8b8e0a0ebb</v>
      </c>
      <c r="I110">
        <f>VLOOKUP(Table145[[#This Row],[menu_id]],Table2[#All],5,0)</f>
        <v>5.5</v>
      </c>
      <c r="J110">
        <f>VLOOKUP(Table145[[#This Row],[menu_id]],Table2[#All],6,0)</f>
        <v>10.1</v>
      </c>
      <c r="K110" t="str">
        <f>VLOOKUP(Table145[[#This Row],[menu_id]],Table2[#All],7,0)</f>
        <v>lunch</v>
      </c>
      <c r="L110" t="str">
        <f>VLOOKUP(Table145[[#This Row],[menu_id]],Table2[#All],8,0)</f>
        <v>Seattle</v>
      </c>
      <c r="M110">
        <f>COUNTIF(Table145[city],Table145[[#This Row],[city]])</f>
        <v>1334</v>
      </c>
    </row>
    <row r="111" spans="1:13" x14ac:dyDescent="0.35">
      <c r="A111" t="s">
        <v>327</v>
      </c>
      <c r="B111" t="s">
        <v>250</v>
      </c>
      <c r="C111" t="s">
        <v>9</v>
      </c>
      <c r="D111" t="s">
        <v>328</v>
      </c>
      <c r="E111" t="b">
        <v>1</v>
      </c>
      <c r="F111">
        <f>VLOOKUP(Table145[[#This Row],[menu_id]],Table2[#All],2,0)</f>
        <v>43556</v>
      </c>
      <c r="G111" t="str">
        <f>VLOOKUP(Table145[[#This Row],[menu_id]],Table2[#All],3,0)</f>
        <v>e6da5a382bb7</v>
      </c>
      <c r="H111" t="str">
        <f>VLOOKUP(Table145[[#This Row],[menu_id]],Table2[#All],4,0)</f>
        <v>ffcff44b013c</v>
      </c>
      <c r="I111">
        <f>VLOOKUP(Table145[[#This Row],[menu_id]],Table2[#All],5,0)</f>
        <v>5.25</v>
      </c>
      <c r="J111">
        <f>VLOOKUP(Table145[[#This Row],[menu_id]],Table2[#All],6,0)</f>
        <v>10.1</v>
      </c>
      <c r="K111" t="str">
        <f>VLOOKUP(Table145[[#This Row],[menu_id]],Table2[#All],7,0)</f>
        <v>lunch</v>
      </c>
      <c r="L111" t="str">
        <f>VLOOKUP(Table145[[#This Row],[menu_id]],Table2[#All],8,0)</f>
        <v>Seattle</v>
      </c>
      <c r="M111">
        <f>COUNTIF(Table145[city],Table145[[#This Row],[city]])</f>
        <v>1334</v>
      </c>
    </row>
    <row r="112" spans="1:13" x14ac:dyDescent="0.35">
      <c r="A112" t="s">
        <v>329</v>
      </c>
      <c r="B112" t="s">
        <v>330</v>
      </c>
      <c r="C112" t="s">
        <v>9</v>
      </c>
      <c r="D112" t="s">
        <v>331</v>
      </c>
      <c r="E112" t="b">
        <v>1</v>
      </c>
      <c r="F112">
        <f>VLOOKUP(Table145[[#This Row],[menu_id]],Table2[#All],2,0)</f>
        <v>43559</v>
      </c>
      <c r="G112" t="str">
        <f>VLOOKUP(Table145[[#This Row],[menu_id]],Table2[#All],3,0)</f>
        <v>10aee25b350a</v>
      </c>
      <c r="H112" t="str">
        <f>VLOOKUP(Table145[[#This Row],[menu_id]],Table2[#All],4,0)</f>
        <v>7931e2eb8ace</v>
      </c>
      <c r="I112">
        <f>VLOOKUP(Table145[[#This Row],[menu_id]],Table2[#All],5,0)</f>
        <v>4.5</v>
      </c>
      <c r="J112">
        <f>VLOOKUP(Table145[[#This Row],[menu_id]],Table2[#All],6,0)</f>
        <v>11.5</v>
      </c>
      <c r="K112" t="str">
        <f>VLOOKUP(Table145[[#This Row],[menu_id]],Table2[#All],7,0)</f>
        <v>lunch</v>
      </c>
      <c r="L112" t="str">
        <f>VLOOKUP(Table145[[#This Row],[menu_id]],Table2[#All],8,0)</f>
        <v>Chicago</v>
      </c>
      <c r="M112">
        <f>COUNTIF(Table145[city],Table145[[#This Row],[city]])</f>
        <v>907</v>
      </c>
    </row>
    <row r="113" spans="1:13" x14ac:dyDescent="0.35">
      <c r="A113" t="s">
        <v>333</v>
      </c>
      <c r="B113" t="s">
        <v>16</v>
      </c>
      <c r="C113" t="s">
        <v>9</v>
      </c>
      <c r="D113" t="s">
        <v>334</v>
      </c>
      <c r="E113" t="b">
        <v>1</v>
      </c>
      <c r="F113">
        <f>VLOOKUP(Table145[[#This Row],[menu_id]],Table2[#All],2,0)</f>
        <v>43567</v>
      </c>
      <c r="G113" t="str">
        <f>VLOOKUP(Table145[[#This Row],[menu_id]],Table2[#All],3,0)</f>
        <v>3e16e1213da0</v>
      </c>
      <c r="H113" t="str">
        <f>VLOOKUP(Table145[[#This Row],[menu_id]],Table2[#All],4,0)</f>
        <v>a9974f64e053</v>
      </c>
      <c r="I113">
        <f>VLOOKUP(Table145[[#This Row],[menu_id]],Table2[#All],5,0)</f>
        <v>4.95</v>
      </c>
      <c r="J113">
        <f>VLOOKUP(Table145[[#This Row],[menu_id]],Table2[#All],6,0)</f>
        <v>10.1</v>
      </c>
      <c r="K113" t="str">
        <f>VLOOKUP(Table145[[#This Row],[menu_id]],Table2[#All],7,0)</f>
        <v>lunch</v>
      </c>
      <c r="L113" t="str">
        <f>VLOOKUP(Table145[[#This Row],[menu_id]],Table2[#All],8,0)</f>
        <v>Seattle</v>
      </c>
      <c r="M113">
        <f>COUNTIF(Table145[city],Table145[[#This Row],[city]])</f>
        <v>1334</v>
      </c>
    </row>
    <row r="114" spans="1:13" x14ac:dyDescent="0.35">
      <c r="A114" t="s">
        <v>335</v>
      </c>
      <c r="B114" t="s">
        <v>336</v>
      </c>
      <c r="C114" t="s">
        <v>9</v>
      </c>
      <c r="D114" t="s">
        <v>337</v>
      </c>
      <c r="E114" t="b">
        <v>1</v>
      </c>
      <c r="F114">
        <f>VLOOKUP(Table145[[#This Row],[menu_id]],Table2[#All],2,0)</f>
        <v>43556</v>
      </c>
      <c r="G114" t="str">
        <f>VLOOKUP(Table145[[#This Row],[menu_id]],Table2[#All],3,0)</f>
        <v>41cbd225a772</v>
      </c>
      <c r="H114" t="str">
        <f>VLOOKUP(Table145[[#This Row],[menu_id]],Table2[#All],4,0)</f>
        <v>b2ef540e3dbe</v>
      </c>
      <c r="I114">
        <f>VLOOKUP(Table145[[#This Row],[menu_id]],Table2[#All],5,0)</f>
        <v>6.8</v>
      </c>
      <c r="J114">
        <f>VLOOKUP(Table145[[#This Row],[menu_id]],Table2[#All],6,0)</f>
        <v>10.1</v>
      </c>
      <c r="K114" t="str">
        <f>VLOOKUP(Table145[[#This Row],[menu_id]],Table2[#All],7,0)</f>
        <v>lunch</v>
      </c>
      <c r="L114" t="str">
        <f>VLOOKUP(Table145[[#This Row],[menu_id]],Table2[#All],8,0)</f>
        <v>Seattle</v>
      </c>
      <c r="M114">
        <f>COUNTIF(Table145[city],Table145[[#This Row],[city]])</f>
        <v>1334</v>
      </c>
    </row>
    <row r="115" spans="1:13" x14ac:dyDescent="0.35">
      <c r="A115" t="s">
        <v>338</v>
      </c>
      <c r="B115" t="s">
        <v>162</v>
      </c>
      <c r="C115" t="s">
        <v>9</v>
      </c>
      <c r="D115" t="s">
        <v>340</v>
      </c>
      <c r="E115" t="b">
        <v>1</v>
      </c>
      <c r="F115">
        <f>VLOOKUP(Table145[[#This Row],[menu_id]],Table2[#All],2,0)</f>
        <v>43556</v>
      </c>
      <c r="G115" t="str">
        <f>VLOOKUP(Table145[[#This Row],[menu_id]],Table2[#All],3,0)</f>
        <v>71d6b72a3bf9</v>
      </c>
      <c r="H115" t="str">
        <f>VLOOKUP(Table145[[#This Row],[menu_id]],Table2[#All],4,0)</f>
        <v>8d29781a8b2f</v>
      </c>
      <c r="I115">
        <f>VLOOKUP(Table145[[#This Row],[menu_id]],Table2[#All],5,0)</f>
        <v>4.5</v>
      </c>
      <c r="J115">
        <f>VLOOKUP(Table145[[#This Row],[menu_id]],Table2[#All],6,0)</f>
        <v>11.5</v>
      </c>
      <c r="K115" t="str">
        <f>VLOOKUP(Table145[[#This Row],[menu_id]],Table2[#All],7,0)</f>
        <v>lunch</v>
      </c>
      <c r="L115" t="str">
        <f>VLOOKUP(Table145[[#This Row],[menu_id]],Table2[#All],8,0)</f>
        <v>Chicago</v>
      </c>
      <c r="M115">
        <f>COUNTIF(Table145[city],Table145[[#This Row],[city]])</f>
        <v>907</v>
      </c>
    </row>
    <row r="116" spans="1:13" x14ac:dyDescent="0.35">
      <c r="A116" t="s">
        <v>341</v>
      </c>
      <c r="B116" t="s">
        <v>172</v>
      </c>
      <c r="C116" t="s">
        <v>9</v>
      </c>
      <c r="D116" t="s">
        <v>342</v>
      </c>
      <c r="E116" t="b">
        <v>1</v>
      </c>
      <c r="F116">
        <f>VLOOKUP(Table145[[#This Row],[menu_id]],Table2[#All],2,0)</f>
        <v>43567</v>
      </c>
      <c r="G116" t="str">
        <f>VLOOKUP(Table145[[#This Row],[menu_id]],Table2[#All],3,0)</f>
        <v>52926af48831</v>
      </c>
      <c r="H116" t="str">
        <f>VLOOKUP(Table145[[#This Row],[menu_id]],Table2[#All],4,0)</f>
        <v>64216152ce0a</v>
      </c>
      <c r="I116">
        <f>VLOOKUP(Table145[[#This Row],[menu_id]],Table2[#All],5,0)</f>
        <v>6</v>
      </c>
      <c r="J116">
        <f>VLOOKUP(Table145[[#This Row],[menu_id]],Table2[#All],6,0)</f>
        <v>11.5</v>
      </c>
      <c r="K116" t="str">
        <f>VLOOKUP(Table145[[#This Row],[menu_id]],Table2[#All],7,0)</f>
        <v>lunch</v>
      </c>
      <c r="L116" t="str">
        <f>VLOOKUP(Table145[[#This Row],[menu_id]],Table2[#All],8,0)</f>
        <v>Chicago</v>
      </c>
      <c r="M116">
        <f>COUNTIF(Table145[city],Table145[[#This Row],[city]])</f>
        <v>907</v>
      </c>
    </row>
    <row r="117" spans="1:13" x14ac:dyDescent="0.35">
      <c r="A117" t="s">
        <v>343</v>
      </c>
      <c r="B117" t="s">
        <v>134</v>
      </c>
      <c r="C117" t="s">
        <v>9</v>
      </c>
      <c r="D117" t="s">
        <v>344</v>
      </c>
      <c r="E117" t="b">
        <v>1</v>
      </c>
      <c r="F117">
        <f>VLOOKUP(Table145[[#This Row],[menu_id]],Table2[#All],2,0)</f>
        <v>43559</v>
      </c>
      <c r="G117" t="str">
        <f>VLOOKUP(Table145[[#This Row],[menu_id]],Table2[#All],3,0)</f>
        <v>4e1ff031d14e</v>
      </c>
      <c r="H117" t="str">
        <f>VLOOKUP(Table145[[#This Row],[menu_id]],Table2[#All],4,0)</f>
        <v>d7730782fbfb</v>
      </c>
      <c r="I117">
        <f>VLOOKUP(Table145[[#This Row],[menu_id]],Table2[#All],5,0)</f>
        <v>5.75</v>
      </c>
      <c r="J117">
        <f>VLOOKUP(Table145[[#This Row],[menu_id]],Table2[#All],6,0)</f>
        <v>10.1</v>
      </c>
      <c r="K117" t="str">
        <f>VLOOKUP(Table145[[#This Row],[menu_id]],Table2[#All],7,0)</f>
        <v>lunch</v>
      </c>
      <c r="L117" t="str">
        <f>VLOOKUP(Table145[[#This Row],[menu_id]],Table2[#All],8,0)</f>
        <v>Seattle</v>
      </c>
      <c r="M117">
        <f>COUNTIF(Table145[city],Table145[[#This Row],[city]])</f>
        <v>1334</v>
      </c>
    </row>
    <row r="118" spans="1:13" x14ac:dyDescent="0.35">
      <c r="A118" t="s">
        <v>345</v>
      </c>
      <c r="B118" t="s">
        <v>346</v>
      </c>
      <c r="C118" t="s">
        <v>9</v>
      </c>
      <c r="D118" t="s">
        <v>347</v>
      </c>
      <c r="E118" t="b">
        <v>1</v>
      </c>
      <c r="F118">
        <f>VLOOKUP(Table145[[#This Row],[menu_id]],Table2[#All],2,0)</f>
        <v>43564</v>
      </c>
      <c r="G118" t="str">
        <f>VLOOKUP(Table145[[#This Row],[menu_id]],Table2[#All],3,0)</f>
        <v>e310c04649e0</v>
      </c>
      <c r="H118" t="str">
        <f>VLOOKUP(Table145[[#This Row],[menu_id]],Table2[#All],4,0)</f>
        <v>340fb85a346c</v>
      </c>
      <c r="I118">
        <f>VLOOKUP(Table145[[#This Row],[menu_id]],Table2[#All],5,0)</f>
        <v>5.8</v>
      </c>
      <c r="J118">
        <f>VLOOKUP(Table145[[#This Row],[menu_id]],Table2[#All],6,0)</f>
        <v>10.1</v>
      </c>
      <c r="K118" t="str">
        <f>VLOOKUP(Table145[[#This Row],[menu_id]],Table2[#All],7,0)</f>
        <v>lunch</v>
      </c>
      <c r="L118" t="str">
        <f>VLOOKUP(Table145[[#This Row],[menu_id]],Table2[#All],8,0)</f>
        <v>Seattle</v>
      </c>
      <c r="M118">
        <f>COUNTIF(Table145[city],Table145[[#This Row],[city]])</f>
        <v>1334</v>
      </c>
    </row>
    <row r="119" spans="1:13" x14ac:dyDescent="0.35">
      <c r="A119" t="s">
        <v>348</v>
      </c>
      <c r="B119" t="s">
        <v>108</v>
      </c>
      <c r="C119" t="s">
        <v>9</v>
      </c>
      <c r="D119" t="s">
        <v>349</v>
      </c>
      <c r="E119" t="b">
        <v>1</v>
      </c>
      <c r="F119">
        <f>VLOOKUP(Table145[[#This Row],[menu_id]],Table2[#All],2,0)</f>
        <v>43565</v>
      </c>
      <c r="G119" t="str">
        <f>VLOOKUP(Table145[[#This Row],[menu_id]],Table2[#All],3,0)</f>
        <v>c14aa4830177</v>
      </c>
      <c r="H119" t="str">
        <f>VLOOKUP(Table145[[#This Row],[menu_id]],Table2[#All],4,0)</f>
        <v>7b2a7251b54c</v>
      </c>
      <c r="I119">
        <f>VLOOKUP(Table145[[#This Row],[menu_id]],Table2[#All],5,0)</f>
        <v>5.95</v>
      </c>
      <c r="J119">
        <f>VLOOKUP(Table145[[#This Row],[menu_id]],Table2[#All],6,0)</f>
        <v>10.1</v>
      </c>
      <c r="K119" t="str">
        <f>VLOOKUP(Table145[[#This Row],[menu_id]],Table2[#All],7,0)</f>
        <v>lunch</v>
      </c>
      <c r="L119" t="str">
        <f>VLOOKUP(Table145[[#This Row],[menu_id]],Table2[#All],8,0)</f>
        <v>Seattle</v>
      </c>
      <c r="M119">
        <f>COUNTIF(Table145[city],Table145[[#This Row],[city]])</f>
        <v>1334</v>
      </c>
    </row>
    <row r="120" spans="1:13" x14ac:dyDescent="0.35">
      <c r="A120" t="s">
        <v>350</v>
      </c>
      <c r="B120" t="s">
        <v>351</v>
      </c>
      <c r="C120" t="s">
        <v>9</v>
      </c>
      <c r="D120" t="s">
        <v>352</v>
      </c>
      <c r="E120" t="b">
        <v>1</v>
      </c>
      <c r="F120">
        <f>VLOOKUP(Table145[[#This Row],[menu_id]],Table2[#All],2,0)</f>
        <v>43558</v>
      </c>
      <c r="G120" t="str">
        <f>VLOOKUP(Table145[[#This Row],[menu_id]],Table2[#All],3,0)</f>
        <v>68077af5e4f1</v>
      </c>
      <c r="H120" t="str">
        <f>VLOOKUP(Table145[[#This Row],[menu_id]],Table2[#All],4,0)</f>
        <v>33da060b427a</v>
      </c>
      <c r="I120">
        <f>VLOOKUP(Table145[[#This Row],[menu_id]],Table2[#All],5,0)</f>
        <v>5.75</v>
      </c>
      <c r="J120">
        <f>VLOOKUP(Table145[[#This Row],[menu_id]],Table2[#All],6,0)</f>
        <v>10.1</v>
      </c>
      <c r="K120" t="str">
        <f>VLOOKUP(Table145[[#This Row],[menu_id]],Table2[#All],7,0)</f>
        <v>lunch</v>
      </c>
      <c r="L120" t="str">
        <f>VLOOKUP(Table145[[#This Row],[menu_id]],Table2[#All],8,0)</f>
        <v>Seattle</v>
      </c>
      <c r="M120">
        <f>COUNTIF(Table145[city],Table145[[#This Row],[city]])</f>
        <v>1334</v>
      </c>
    </row>
    <row r="121" spans="1:13" x14ac:dyDescent="0.35">
      <c r="A121" t="s">
        <v>353</v>
      </c>
      <c r="B121" t="s">
        <v>354</v>
      </c>
      <c r="C121" t="s">
        <v>9</v>
      </c>
      <c r="D121" t="s">
        <v>355</v>
      </c>
      <c r="E121" t="b">
        <v>1</v>
      </c>
      <c r="F121">
        <f>VLOOKUP(Table145[[#This Row],[menu_id]],Table2[#All],2,0)</f>
        <v>43565</v>
      </c>
      <c r="G121" t="str">
        <f>VLOOKUP(Table145[[#This Row],[menu_id]],Table2[#All],3,0)</f>
        <v>0f66058b9ec5</v>
      </c>
      <c r="H121" t="str">
        <f>VLOOKUP(Table145[[#This Row],[menu_id]],Table2[#All],4,0)</f>
        <v>85aa296ddc0d</v>
      </c>
      <c r="I121">
        <f>VLOOKUP(Table145[[#This Row],[menu_id]],Table2[#All],5,0)</f>
        <v>4</v>
      </c>
      <c r="J121">
        <f>VLOOKUP(Table145[[#This Row],[menu_id]],Table2[#All],6,0)</f>
        <v>11.5</v>
      </c>
      <c r="K121" t="str">
        <f>VLOOKUP(Table145[[#This Row],[menu_id]],Table2[#All],7,0)</f>
        <v>lunch</v>
      </c>
      <c r="L121" t="str">
        <f>VLOOKUP(Table145[[#This Row],[menu_id]],Table2[#All],8,0)</f>
        <v>Chicago</v>
      </c>
      <c r="M121">
        <f>COUNTIF(Table145[city],Table145[[#This Row],[city]])</f>
        <v>907</v>
      </c>
    </row>
    <row r="122" spans="1:13" x14ac:dyDescent="0.35">
      <c r="A122" t="s">
        <v>357</v>
      </c>
      <c r="B122" t="s">
        <v>94</v>
      </c>
      <c r="C122" t="s">
        <v>9</v>
      </c>
      <c r="D122" t="s">
        <v>359</v>
      </c>
      <c r="E122" t="b">
        <v>1</v>
      </c>
      <c r="F122">
        <f>VLOOKUP(Table145[[#This Row],[menu_id]],Table2[#All],2,0)</f>
        <v>43567</v>
      </c>
      <c r="G122" t="str">
        <f>VLOOKUP(Table145[[#This Row],[menu_id]],Table2[#All],3,0)</f>
        <v>4cd6c7a1703b</v>
      </c>
      <c r="H122" t="str">
        <f>VLOOKUP(Table145[[#This Row],[menu_id]],Table2[#All],4,0)</f>
        <v>d223e2bce7cf</v>
      </c>
      <c r="I122">
        <f>VLOOKUP(Table145[[#This Row],[menu_id]],Table2[#All],5,0)</f>
        <v>5</v>
      </c>
      <c r="J122">
        <f>VLOOKUP(Table145[[#This Row],[menu_id]],Table2[#All],6,0)</f>
        <v>10.1</v>
      </c>
      <c r="K122" t="str">
        <f>VLOOKUP(Table145[[#This Row],[menu_id]],Table2[#All],7,0)</f>
        <v>lunch</v>
      </c>
      <c r="L122" t="str">
        <f>VLOOKUP(Table145[[#This Row],[menu_id]],Table2[#All],8,0)</f>
        <v>Seattle</v>
      </c>
      <c r="M122">
        <f>COUNTIF(Table145[city],Table145[[#This Row],[city]])</f>
        <v>1334</v>
      </c>
    </row>
    <row r="123" spans="1:13" x14ac:dyDescent="0.35">
      <c r="A123" t="s">
        <v>361</v>
      </c>
      <c r="B123" t="s">
        <v>315</v>
      </c>
      <c r="C123" t="s">
        <v>9</v>
      </c>
      <c r="D123" t="s">
        <v>362</v>
      </c>
      <c r="E123" t="b">
        <v>1</v>
      </c>
      <c r="F123">
        <f>VLOOKUP(Table145[[#This Row],[menu_id]],Table2[#All],2,0)</f>
        <v>43556</v>
      </c>
      <c r="G123" t="str">
        <f>VLOOKUP(Table145[[#This Row],[menu_id]],Table2[#All],3,0)</f>
        <v>dcb8af98560d</v>
      </c>
      <c r="H123" t="str">
        <f>VLOOKUP(Table145[[#This Row],[menu_id]],Table2[#All],4,0)</f>
        <v>afa55d0e0004</v>
      </c>
      <c r="I123">
        <f>VLOOKUP(Table145[[#This Row],[menu_id]],Table2[#All],5,0)</f>
        <v>5.99</v>
      </c>
      <c r="J123">
        <f>VLOOKUP(Table145[[#This Row],[menu_id]],Table2[#All],6,0)</f>
        <v>11.5</v>
      </c>
      <c r="K123" t="str">
        <f>VLOOKUP(Table145[[#This Row],[menu_id]],Table2[#All],7,0)</f>
        <v>lunch</v>
      </c>
      <c r="L123" t="str">
        <f>VLOOKUP(Table145[[#This Row],[menu_id]],Table2[#All],8,0)</f>
        <v>Chicago</v>
      </c>
      <c r="M123">
        <f>COUNTIF(Table145[city],Table145[[#This Row],[city]])</f>
        <v>907</v>
      </c>
    </row>
    <row r="124" spans="1:13" x14ac:dyDescent="0.35">
      <c r="A124" t="s">
        <v>363</v>
      </c>
      <c r="B124" t="s">
        <v>68</v>
      </c>
      <c r="C124" t="s">
        <v>9</v>
      </c>
      <c r="D124" t="s">
        <v>364</v>
      </c>
      <c r="E124" t="b">
        <v>1</v>
      </c>
      <c r="F124">
        <f>VLOOKUP(Table145[[#This Row],[menu_id]],Table2[#All],2,0)</f>
        <v>43560</v>
      </c>
      <c r="G124" t="str">
        <f>VLOOKUP(Table145[[#This Row],[menu_id]],Table2[#All],3,0)</f>
        <v>f89ec17a8f5f</v>
      </c>
      <c r="H124" t="str">
        <f>VLOOKUP(Table145[[#This Row],[menu_id]],Table2[#All],4,0)</f>
        <v>a06b1ea8c279</v>
      </c>
      <c r="I124">
        <f>VLOOKUP(Table145[[#This Row],[menu_id]],Table2[#All],5,0)</f>
        <v>6.8</v>
      </c>
      <c r="J124">
        <f>VLOOKUP(Table145[[#This Row],[menu_id]],Table2[#All],6,0)</f>
        <v>10.1</v>
      </c>
      <c r="K124" t="str">
        <f>VLOOKUP(Table145[[#This Row],[menu_id]],Table2[#All],7,0)</f>
        <v>lunch</v>
      </c>
      <c r="L124" t="str">
        <f>VLOOKUP(Table145[[#This Row],[menu_id]],Table2[#All],8,0)</f>
        <v>Seattle</v>
      </c>
      <c r="M124">
        <f>COUNTIF(Table145[city],Table145[[#This Row],[city]])</f>
        <v>1334</v>
      </c>
    </row>
    <row r="125" spans="1:13" x14ac:dyDescent="0.35">
      <c r="A125" t="s">
        <v>365</v>
      </c>
      <c r="B125" t="s">
        <v>100</v>
      </c>
      <c r="C125" t="s">
        <v>9</v>
      </c>
      <c r="D125" t="s">
        <v>366</v>
      </c>
      <c r="E125" t="b">
        <v>1</v>
      </c>
      <c r="F125">
        <f>VLOOKUP(Table145[[#This Row],[menu_id]],Table2[#All],2,0)</f>
        <v>43564</v>
      </c>
      <c r="G125" t="str">
        <f>VLOOKUP(Table145[[#This Row],[menu_id]],Table2[#All],3,0)</f>
        <v>d0e4efc702e0</v>
      </c>
      <c r="H125" t="str">
        <f>VLOOKUP(Table145[[#This Row],[menu_id]],Table2[#All],4,0)</f>
        <v>8cab6275ddb5</v>
      </c>
      <c r="I125">
        <f>VLOOKUP(Table145[[#This Row],[menu_id]],Table2[#All],5,0)</f>
        <v>5.75</v>
      </c>
      <c r="J125">
        <f>VLOOKUP(Table145[[#This Row],[menu_id]],Table2[#All],6,0)</f>
        <v>11.5</v>
      </c>
      <c r="K125" t="str">
        <f>VLOOKUP(Table145[[#This Row],[menu_id]],Table2[#All],7,0)</f>
        <v>lunch</v>
      </c>
      <c r="L125" t="str">
        <f>VLOOKUP(Table145[[#This Row],[menu_id]],Table2[#All],8,0)</f>
        <v>Chicago</v>
      </c>
      <c r="M125">
        <f>COUNTIF(Table145[city],Table145[[#This Row],[city]])</f>
        <v>907</v>
      </c>
    </row>
    <row r="126" spans="1:13" x14ac:dyDescent="0.35">
      <c r="A126" t="s">
        <v>367</v>
      </c>
      <c r="B126" t="s">
        <v>368</v>
      </c>
      <c r="C126" t="s">
        <v>9</v>
      </c>
      <c r="D126" t="s">
        <v>369</v>
      </c>
      <c r="E126" t="b">
        <v>1</v>
      </c>
      <c r="F126">
        <f>VLOOKUP(Table145[[#This Row],[menu_id]],Table2[#All],2,0)</f>
        <v>43557</v>
      </c>
      <c r="G126" t="str">
        <f>VLOOKUP(Table145[[#This Row],[menu_id]],Table2[#All],3,0)</f>
        <v>af34b5c605e8</v>
      </c>
      <c r="H126" t="str">
        <f>VLOOKUP(Table145[[#This Row],[menu_id]],Table2[#All],4,0)</f>
        <v>55029fc1d377</v>
      </c>
      <c r="I126">
        <f>VLOOKUP(Table145[[#This Row],[menu_id]],Table2[#All],5,0)</f>
        <v>4</v>
      </c>
      <c r="J126">
        <f>VLOOKUP(Table145[[#This Row],[menu_id]],Table2[#All],6,0)</f>
        <v>11.5</v>
      </c>
      <c r="K126" t="str">
        <f>VLOOKUP(Table145[[#This Row],[menu_id]],Table2[#All],7,0)</f>
        <v>lunch</v>
      </c>
      <c r="L126" t="str">
        <f>VLOOKUP(Table145[[#This Row],[menu_id]],Table2[#All],8,0)</f>
        <v>Chicago</v>
      </c>
      <c r="M126">
        <f>COUNTIF(Table145[city],Table145[[#This Row],[city]])</f>
        <v>907</v>
      </c>
    </row>
    <row r="127" spans="1:13" x14ac:dyDescent="0.35">
      <c r="A127" t="s">
        <v>370</v>
      </c>
      <c r="B127" t="s">
        <v>336</v>
      </c>
      <c r="C127" t="s">
        <v>9</v>
      </c>
      <c r="D127" t="s">
        <v>371</v>
      </c>
      <c r="E127" t="b">
        <v>1</v>
      </c>
      <c r="F127">
        <f>VLOOKUP(Table145[[#This Row],[menu_id]],Table2[#All],2,0)</f>
        <v>43556</v>
      </c>
      <c r="G127" t="str">
        <f>VLOOKUP(Table145[[#This Row],[menu_id]],Table2[#All],3,0)</f>
        <v>41cbd225a772</v>
      </c>
      <c r="H127" t="str">
        <f>VLOOKUP(Table145[[#This Row],[menu_id]],Table2[#All],4,0)</f>
        <v>b2ef540e3dbe</v>
      </c>
      <c r="I127">
        <f>VLOOKUP(Table145[[#This Row],[menu_id]],Table2[#All],5,0)</f>
        <v>6.8</v>
      </c>
      <c r="J127">
        <f>VLOOKUP(Table145[[#This Row],[menu_id]],Table2[#All],6,0)</f>
        <v>10.1</v>
      </c>
      <c r="K127" t="str">
        <f>VLOOKUP(Table145[[#This Row],[menu_id]],Table2[#All],7,0)</f>
        <v>lunch</v>
      </c>
      <c r="L127" t="str">
        <f>VLOOKUP(Table145[[#This Row],[menu_id]],Table2[#All],8,0)</f>
        <v>Seattle</v>
      </c>
      <c r="M127">
        <f>COUNTIF(Table145[city],Table145[[#This Row],[city]])</f>
        <v>1334</v>
      </c>
    </row>
    <row r="128" spans="1:13" x14ac:dyDescent="0.35">
      <c r="A128" t="s">
        <v>372</v>
      </c>
      <c r="B128" t="s">
        <v>91</v>
      </c>
      <c r="C128" t="s">
        <v>9</v>
      </c>
      <c r="D128" t="s">
        <v>373</v>
      </c>
      <c r="E128" t="b">
        <v>1</v>
      </c>
      <c r="F128">
        <f>VLOOKUP(Table145[[#This Row],[menu_id]],Table2[#All],2,0)</f>
        <v>43557</v>
      </c>
      <c r="G128" t="str">
        <f>VLOOKUP(Table145[[#This Row],[menu_id]],Table2[#All],3,0)</f>
        <v>d74b38211905</v>
      </c>
      <c r="H128" t="str">
        <f>VLOOKUP(Table145[[#This Row],[menu_id]],Table2[#All],4,0)</f>
        <v>063beecf1419</v>
      </c>
      <c r="I128">
        <f>VLOOKUP(Table145[[#This Row],[menu_id]],Table2[#All],5,0)</f>
        <v>10.050000000000001</v>
      </c>
      <c r="J128">
        <f>VLOOKUP(Table145[[#This Row],[menu_id]],Table2[#All],6,0)</f>
        <v>11.5</v>
      </c>
      <c r="K128" t="str">
        <f>VLOOKUP(Table145[[#This Row],[menu_id]],Table2[#All],7,0)</f>
        <v>lunch</v>
      </c>
      <c r="L128" t="str">
        <f>VLOOKUP(Table145[[#This Row],[menu_id]],Table2[#All],8,0)</f>
        <v>Chicago</v>
      </c>
      <c r="M128">
        <f>COUNTIF(Table145[city],Table145[[#This Row],[city]])</f>
        <v>907</v>
      </c>
    </row>
    <row r="129" spans="1:13" x14ac:dyDescent="0.35">
      <c r="A129" t="s">
        <v>374</v>
      </c>
      <c r="B129" t="s">
        <v>375</v>
      </c>
      <c r="C129" t="s">
        <v>9</v>
      </c>
      <c r="D129" t="s">
        <v>376</v>
      </c>
      <c r="E129" t="b">
        <v>1</v>
      </c>
      <c r="F129">
        <f>VLOOKUP(Table145[[#This Row],[menu_id]],Table2[#All],2,0)</f>
        <v>43566</v>
      </c>
      <c r="G129" t="str">
        <f>VLOOKUP(Table145[[#This Row],[menu_id]],Table2[#All],3,0)</f>
        <v>1670a5c33856</v>
      </c>
      <c r="H129" t="str">
        <f>VLOOKUP(Table145[[#This Row],[menu_id]],Table2[#All],4,0)</f>
        <v>ffcff44b013c</v>
      </c>
      <c r="I129">
        <f>VLOOKUP(Table145[[#This Row],[menu_id]],Table2[#All],5,0)</f>
        <v>6.25</v>
      </c>
      <c r="J129">
        <f>VLOOKUP(Table145[[#This Row],[menu_id]],Table2[#All],6,0)</f>
        <v>10.1</v>
      </c>
      <c r="K129" t="str">
        <f>VLOOKUP(Table145[[#This Row],[menu_id]],Table2[#All],7,0)</f>
        <v>lunch</v>
      </c>
      <c r="L129" t="str">
        <f>VLOOKUP(Table145[[#This Row],[menu_id]],Table2[#All],8,0)</f>
        <v>Seattle</v>
      </c>
      <c r="M129">
        <f>COUNTIF(Table145[city],Table145[[#This Row],[city]])</f>
        <v>1334</v>
      </c>
    </row>
    <row r="130" spans="1:13" x14ac:dyDescent="0.35">
      <c r="A130" t="s">
        <v>377</v>
      </c>
      <c r="B130" t="s">
        <v>378</v>
      </c>
      <c r="C130" t="s">
        <v>9</v>
      </c>
      <c r="D130" t="s">
        <v>379</v>
      </c>
      <c r="E130" t="b">
        <v>1</v>
      </c>
      <c r="F130">
        <f>VLOOKUP(Table145[[#This Row],[menu_id]],Table2[#All],2,0)</f>
        <v>43565</v>
      </c>
      <c r="G130" t="str">
        <f>VLOOKUP(Table145[[#This Row],[menu_id]],Table2[#All],3,0)</f>
        <v>bc848b8373be</v>
      </c>
      <c r="H130" t="str">
        <f>VLOOKUP(Table145[[#This Row],[menu_id]],Table2[#All],4,0)</f>
        <v>a7d17284ed4d</v>
      </c>
      <c r="I130">
        <f>VLOOKUP(Table145[[#This Row],[menu_id]],Table2[#All],5,0)</f>
        <v>4.3</v>
      </c>
      <c r="J130">
        <f>VLOOKUP(Table145[[#This Row],[menu_id]],Table2[#All],6,0)</f>
        <v>11.5</v>
      </c>
      <c r="K130" t="str">
        <f>VLOOKUP(Table145[[#This Row],[menu_id]],Table2[#All],7,0)</f>
        <v>lunch</v>
      </c>
      <c r="L130" t="str">
        <f>VLOOKUP(Table145[[#This Row],[menu_id]],Table2[#All],8,0)</f>
        <v>Chicago</v>
      </c>
      <c r="M130">
        <f>COUNTIF(Table145[city],Table145[[#This Row],[city]])</f>
        <v>907</v>
      </c>
    </row>
    <row r="131" spans="1:13" x14ac:dyDescent="0.35">
      <c r="A131" t="s">
        <v>380</v>
      </c>
      <c r="B131" t="s">
        <v>72</v>
      </c>
      <c r="C131" t="s">
        <v>9</v>
      </c>
      <c r="D131" t="s">
        <v>145</v>
      </c>
      <c r="E131" t="b">
        <v>1</v>
      </c>
      <c r="F131">
        <f>VLOOKUP(Table145[[#This Row],[menu_id]],Table2[#All],2,0)</f>
        <v>43564</v>
      </c>
      <c r="G131" t="str">
        <f>VLOOKUP(Table145[[#This Row],[menu_id]],Table2[#All],3,0)</f>
        <v>ee2605cecdb2</v>
      </c>
      <c r="H131" t="str">
        <f>VLOOKUP(Table145[[#This Row],[menu_id]],Table2[#All],4,0)</f>
        <v>76e224451ab7</v>
      </c>
      <c r="I131">
        <f>VLOOKUP(Table145[[#This Row],[menu_id]],Table2[#All],5,0)</f>
        <v>5.5</v>
      </c>
      <c r="J131">
        <f>VLOOKUP(Table145[[#This Row],[menu_id]],Table2[#All],6,0)</f>
        <v>10.1</v>
      </c>
      <c r="K131" t="str">
        <f>VLOOKUP(Table145[[#This Row],[menu_id]],Table2[#All],7,0)</f>
        <v>lunch</v>
      </c>
      <c r="L131" t="str">
        <f>VLOOKUP(Table145[[#This Row],[menu_id]],Table2[#All],8,0)</f>
        <v>Seattle</v>
      </c>
      <c r="M131">
        <f>COUNTIF(Table145[city],Table145[[#This Row],[city]])</f>
        <v>1334</v>
      </c>
    </row>
    <row r="132" spans="1:13" x14ac:dyDescent="0.35">
      <c r="A132" t="s">
        <v>381</v>
      </c>
      <c r="B132" t="s">
        <v>8</v>
      </c>
      <c r="C132" t="s">
        <v>9</v>
      </c>
      <c r="D132" t="s">
        <v>382</v>
      </c>
      <c r="E132" t="b">
        <v>1</v>
      </c>
      <c r="F132">
        <f>VLOOKUP(Table145[[#This Row],[menu_id]],Table2[#All],2,0)</f>
        <v>43566</v>
      </c>
      <c r="G132" t="str">
        <f>VLOOKUP(Table145[[#This Row],[menu_id]],Table2[#All],3,0)</f>
        <v>e40c412711c8</v>
      </c>
      <c r="H132" t="str">
        <f>VLOOKUP(Table145[[#This Row],[menu_id]],Table2[#All],4,0)</f>
        <v>af725ef93704</v>
      </c>
      <c r="I132">
        <f>VLOOKUP(Table145[[#This Row],[menu_id]],Table2[#All],5,0)</f>
        <v>5.5</v>
      </c>
      <c r="J132">
        <f>VLOOKUP(Table145[[#This Row],[menu_id]],Table2[#All],6,0)</f>
        <v>10.1</v>
      </c>
      <c r="K132" t="str">
        <f>VLOOKUP(Table145[[#This Row],[menu_id]],Table2[#All],7,0)</f>
        <v>lunch</v>
      </c>
      <c r="L132" t="str">
        <f>VLOOKUP(Table145[[#This Row],[menu_id]],Table2[#All],8,0)</f>
        <v>Seattle</v>
      </c>
      <c r="M132">
        <f>COUNTIF(Table145[city],Table145[[#This Row],[city]])</f>
        <v>1334</v>
      </c>
    </row>
    <row r="133" spans="1:13" x14ac:dyDescent="0.35">
      <c r="A133" t="s">
        <v>383</v>
      </c>
      <c r="B133" t="s">
        <v>23</v>
      </c>
      <c r="C133" t="s">
        <v>9</v>
      </c>
      <c r="D133" t="s">
        <v>384</v>
      </c>
      <c r="E133" t="b">
        <v>1</v>
      </c>
      <c r="F133">
        <f>VLOOKUP(Table145[[#This Row],[menu_id]],Table2[#All],2,0)</f>
        <v>43558</v>
      </c>
      <c r="G133" t="str">
        <f>VLOOKUP(Table145[[#This Row],[menu_id]],Table2[#All],3,0)</f>
        <v>eae2c55ae732</v>
      </c>
      <c r="H133" t="str">
        <f>VLOOKUP(Table145[[#This Row],[menu_id]],Table2[#All],4,0)</f>
        <v>d79e3f439363</v>
      </c>
      <c r="I133">
        <f>VLOOKUP(Table145[[#This Row],[menu_id]],Table2[#All],5,0)</f>
        <v>4.5</v>
      </c>
      <c r="J133">
        <f>VLOOKUP(Table145[[#This Row],[menu_id]],Table2[#All],6,0)</f>
        <v>10.1</v>
      </c>
      <c r="K133" t="str">
        <f>VLOOKUP(Table145[[#This Row],[menu_id]],Table2[#All],7,0)</f>
        <v>lunch</v>
      </c>
      <c r="L133" t="str">
        <f>VLOOKUP(Table145[[#This Row],[menu_id]],Table2[#All],8,0)</f>
        <v>Seattle</v>
      </c>
      <c r="M133">
        <f>COUNTIF(Table145[city],Table145[[#This Row],[city]])</f>
        <v>1334</v>
      </c>
    </row>
    <row r="134" spans="1:13" x14ac:dyDescent="0.35">
      <c r="A134" t="s">
        <v>385</v>
      </c>
      <c r="B134" t="s">
        <v>49</v>
      </c>
      <c r="C134" t="s">
        <v>9</v>
      </c>
      <c r="D134" t="s">
        <v>386</v>
      </c>
      <c r="E134" t="b">
        <v>1</v>
      </c>
      <c r="F134">
        <f>VLOOKUP(Table145[[#This Row],[menu_id]],Table2[#All],2,0)</f>
        <v>43566</v>
      </c>
      <c r="G134" t="str">
        <f>VLOOKUP(Table145[[#This Row],[menu_id]],Table2[#All],3,0)</f>
        <v>7d5495f1a9e4</v>
      </c>
      <c r="H134" t="str">
        <f>VLOOKUP(Table145[[#This Row],[menu_id]],Table2[#All],4,0)</f>
        <v>e7f3f8549a70</v>
      </c>
      <c r="I134">
        <f>VLOOKUP(Table145[[#This Row],[menu_id]],Table2[#All],5,0)</f>
        <v>5</v>
      </c>
      <c r="J134">
        <f>VLOOKUP(Table145[[#This Row],[menu_id]],Table2[#All],6,0)</f>
        <v>11.5</v>
      </c>
      <c r="K134" t="str">
        <f>VLOOKUP(Table145[[#This Row],[menu_id]],Table2[#All],7,0)</f>
        <v>lunch</v>
      </c>
      <c r="L134" t="str">
        <f>VLOOKUP(Table145[[#This Row],[menu_id]],Table2[#All],8,0)</f>
        <v>Chicago</v>
      </c>
      <c r="M134">
        <f>COUNTIF(Table145[city],Table145[[#This Row],[city]])</f>
        <v>907</v>
      </c>
    </row>
    <row r="135" spans="1:13" x14ac:dyDescent="0.35">
      <c r="A135" t="s">
        <v>387</v>
      </c>
      <c r="B135" t="s">
        <v>286</v>
      </c>
      <c r="C135" t="s">
        <v>9</v>
      </c>
      <c r="D135" t="s">
        <v>388</v>
      </c>
      <c r="E135" t="b">
        <v>1</v>
      </c>
      <c r="F135">
        <f>VLOOKUP(Table145[[#This Row],[menu_id]],Table2[#All],2,0)</f>
        <v>43557</v>
      </c>
      <c r="G135" t="str">
        <f>VLOOKUP(Table145[[#This Row],[menu_id]],Table2[#All],3,0)</f>
        <v>0b0897e22802</v>
      </c>
      <c r="H135" t="str">
        <f>VLOOKUP(Table145[[#This Row],[menu_id]],Table2[#All],4,0)</f>
        <v>a5a1955b27fc</v>
      </c>
      <c r="I135">
        <f>VLOOKUP(Table145[[#This Row],[menu_id]],Table2[#All],5,0)</f>
        <v>5</v>
      </c>
      <c r="J135">
        <f>VLOOKUP(Table145[[#This Row],[menu_id]],Table2[#All],6,0)</f>
        <v>11.5</v>
      </c>
      <c r="K135" t="str">
        <f>VLOOKUP(Table145[[#This Row],[menu_id]],Table2[#All],7,0)</f>
        <v>lunch</v>
      </c>
      <c r="L135" t="str">
        <f>VLOOKUP(Table145[[#This Row],[menu_id]],Table2[#All],8,0)</f>
        <v>Chicago</v>
      </c>
      <c r="M135">
        <f>COUNTIF(Table145[city],Table145[[#This Row],[city]])</f>
        <v>907</v>
      </c>
    </row>
    <row r="136" spans="1:13" x14ac:dyDescent="0.35">
      <c r="A136" t="s">
        <v>389</v>
      </c>
      <c r="B136" t="s">
        <v>115</v>
      </c>
      <c r="C136" t="s">
        <v>9</v>
      </c>
      <c r="D136" t="s">
        <v>390</v>
      </c>
      <c r="E136" t="b">
        <v>1</v>
      </c>
      <c r="F136">
        <f>VLOOKUP(Table145[[#This Row],[menu_id]],Table2[#All],2,0)</f>
        <v>43560</v>
      </c>
      <c r="G136" t="str">
        <f>VLOOKUP(Table145[[#This Row],[menu_id]],Table2[#All],3,0)</f>
        <v>12c81d9a0351</v>
      </c>
      <c r="H136" t="str">
        <f>VLOOKUP(Table145[[#This Row],[menu_id]],Table2[#All],4,0)</f>
        <v>d7730782fbfb</v>
      </c>
      <c r="I136">
        <f>VLOOKUP(Table145[[#This Row],[menu_id]],Table2[#All],5,0)</f>
        <v>5.75</v>
      </c>
      <c r="J136">
        <f>VLOOKUP(Table145[[#This Row],[menu_id]],Table2[#All],6,0)</f>
        <v>10.1</v>
      </c>
      <c r="K136" t="str">
        <f>VLOOKUP(Table145[[#This Row],[menu_id]],Table2[#All],7,0)</f>
        <v>lunch</v>
      </c>
      <c r="L136" t="str">
        <f>VLOOKUP(Table145[[#This Row],[menu_id]],Table2[#All],8,0)</f>
        <v>Seattle</v>
      </c>
      <c r="M136">
        <f>COUNTIF(Table145[city],Table145[[#This Row],[city]])</f>
        <v>1334</v>
      </c>
    </row>
    <row r="137" spans="1:13" x14ac:dyDescent="0.35">
      <c r="A137" t="s">
        <v>391</v>
      </c>
      <c r="B137" t="s">
        <v>392</v>
      </c>
      <c r="C137" t="s">
        <v>9</v>
      </c>
      <c r="D137" t="s">
        <v>393</v>
      </c>
      <c r="E137" t="b">
        <v>1</v>
      </c>
      <c r="F137">
        <f>VLOOKUP(Table145[[#This Row],[menu_id]],Table2[#All],2,0)</f>
        <v>43558</v>
      </c>
      <c r="G137" t="str">
        <f>VLOOKUP(Table145[[#This Row],[menu_id]],Table2[#All],3,0)</f>
        <v>c596bd066504</v>
      </c>
      <c r="H137" t="str">
        <f>VLOOKUP(Table145[[#This Row],[menu_id]],Table2[#All],4,0)</f>
        <v>dc7ee572a932</v>
      </c>
      <c r="I137">
        <f>VLOOKUP(Table145[[#This Row],[menu_id]],Table2[#All],5,0)</f>
        <v>6.5</v>
      </c>
      <c r="J137">
        <f>VLOOKUP(Table145[[#This Row],[menu_id]],Table2[#All],6,0)</f>
        <v>11.5</v>
      </c>
      <c r="K137" t="str">
        <f>VLOOKUP(Table145[[#This Row],[menu_id]],Table2[#All],7,0)</f>
        <v>lunch</v>
      </c>
      <c r="L137" t="str">
        <f>VLOOKUP(Table145[[#This Row],[menu_id]],Table2[#All],8,0)</f>
        <v>Chicago</v>
      </c>
      <c r="M137">
        <f>COUNTIF(Table145[city],Table145[[#This Row],[city]])</f>
        <v>907</v>
      </c>
    </row>
    <row r="138" spans="1:13" x14ac:dyDescent="0.35">
      <c r="A138" t="s">
        <v>394</v>
      </c>
      <c r="B138" t="s">
        <v>76</v>
      </c>
      <c r="C138" t="s">
        <v>9</v>
      </c>
      <c r="D138" t="s">
        <v>395</v>
      </c>
      <c r="E138" t="b">
        <v>1</v>
      </c>
      <c r="F138">
        <f>VLOOKUP(Table145[[#This Row],[menu_id]],Table2[#All],2,0)</f>
        <v>43558</v>
      </c>
      <c r="G138" t="str">
        <f>VLOOKUP(Table145[[#This Row],[menu_id]],Table2[#All],3,0)</f>
        <v>32432515b0ad</v>
      </c>
      <c r="H138" t="str">
        <f>VLOOKUP(Table145[[#This Row],[menu_id]],Table2[#All],4,0)</f>
        <v>1fda2070304d</v>
      </c>
      <c r="I138">
        <f>VLOOKUP(Table145[[#This Row],[menu_id]],Table2[#All],5,0)</f>
        <v>5.5</v>
      </c>
      <c r="J138">
        <f>VLOOKUP(Table145[[#This Row],[menu_id]],Table2[#All],6,0)</f>
        <v>10.1</v>
      </c>
      <c r="K138" t="str">
        <f>VLOOKUP(Table145[[#This Row],[menu_id]],Table2[#All],7,0)</f>
        <v>lunch</v>
      </c>
      <c r="L138" t="str">
        <f>VLOOKUP(Table145[[#This Row],[menu_id]],Table2[#All],8,0)</f>
        <v>Seattle</v>
      </c>
      <c r="M138">
        <f>COUNTIF(Table145[city],Table145[[#This Row],[city]])</f>
        <v>1334</v>
      </c>
    </row>
    <row r="139" spans="1:13" x14ac:dyDescent="0.35">
      <c r="A139" t="s">
        <v>396</v>
      </c>
      <c r="B139" t="s">
        <v>241</v>
      </c>
      <c r="C139" t="s">
        <v>9</v>
      </c>
      <c r="D139" t="s">
        <v>397</v>
      </c>
      <c r="E139" t="b">
        <v>1</v>
      </c>
      <c r="F139">
        <f>VLOOKUP(Table145[[#This Row],[menu_id]],Table2[#All],2,0)</f>
        <v>43559</v>
      </c>
      <c r="G139" t="str">
        <f>VLOOKUP(Table145[[#This Row],[menu_id]],Table2[#All],3,0)</f>
        <v>bd6c55a7113c</v>
      </c>
      <c r="H139" t="str">
        <f>VLOOKUP(Table145[[#This Row],[menu_id]],Table2[#All],4,0)</f>
        <v>32524ba7065d</v>
      </c>
      <c r="I139">
        <f>VLOOKUP(Table145[[#This Row],[menu_id]],Table2[#All],5,0)</f>
        <v>5.7</v>
      </c>
      <c r="J139">
        <f>VLOOKUP(Table145[[#This Row],[menu_id]],Table2[#All],6,0)</f>
        <v>10.1</v>
      </c>
      <c r="K139" t="str">
        <f>VLOOKUP(Table145[[#This Row],[menu_id]],Table2[#All],7,0)</f>
        <v>lunch</v>
      </c>
      <c r="L139" t="str">
        <f>VLOOKUP(Table145[[#This Row],[menu_id]],Table2[#All],8,0)</f>
        <v>Seattle</v>
      </c>
      <c r="M139">
        <f>COUNTIF(Table145[city],Table145[[#This Row],[city]])</f>
        <v>1334</v>
      </c>
    </row>
    <row r="140" spans="1:13" x14ac:dyDescent="0.35">
      <c r="A140" t="s">
        <v>398</v>
      </c>
      <c r="B140" t="s">
        <v>118</v>
      </c>
      <c r="C140" t="s">
        <v>9</v>
      </c>
      <c r="D140" t="s">
        <v>399</v>
      </c>
      <c r="E140" t="b">
        <v>1</v>
      </c>
      <c r="F140">
        <f>VLOOKUP(Table145[[#This Row],[menu_id]],Table2[#All],2,0)</f>
        <v>43556</v>
      </c>
      <c r="G140" t="str">
        <f>VLOOKUP(Table145[[#This Row],[menu_id]],Table2[#All],3,0)</f>
        <v>8a1c11ffbef6</v>
      </c>
      <c r="H140" t="str">
        <f>VLOOKUP(Table145[[#This Row],[menu_id]],Table2[#All],4,0)</f>
        <v>063beecf1419</v>
      </c>
      <c r="I140">
        <f>VLOOKUP(Table145[[#This Row],[menu_id]],Table2[#All],5,0)</f>
        <v>13.45</v>
      </c>
      <c r="J140">
        <f>VLOOKUP(Table145[[#This Row],[menu_id]],Table2[#All],6,0)</f>
        <v>11.5</v>
      </c>
      <c r="K140" t="str">
        <f>VLOOKUP(Table145[[#This Row],[menu_id]],Table2[#All],7,0)</f>
        <v>lunch</v>
      </c>
      <c r="L140" t="str">
        <f>VLOOKUP(Table145[[#This Row],[menu_id]],Table2[#All],8,0)</f>
        <v>Chicago</v>
      </c>
      <c r="M140">
        <f>COUNTIF(Table145[city],Table145[[#This Row],[city]])</f>
        <v>907</v>
      </c>
    </row>
    <row r="141" spans="1:13" x14ac:dyDescent="0.35">
      <c r="A141" t="s">
        <v>400</v>
      </c>
      <c r="B141" t="s">
        <v>401</v>
      </c>
      <c r="C141" t="s">
        <v>9</v>
      </c>
      <c r="D141" t="s">
        <v>402</v>
      </c>
      <c r="E141" t="b">
        <v>1</v>
      </c>
      <c r="F141">
        <f>VLOOKUP(Table145[[#This Row],[menu_id]],Table2[#All],2,0)</f>
        <v>43560</v>
      </c>
      <c r="G141" t="str">
        <f>VLOOKUP(Table145[[#This Row],[menu_id]],Table2[#All],3,0)</f>
        <v>25ca004fbc86</v>
      </c>
      <c r="H141" t="str">
        <f>VLOOKUP(Table145[[#This Row],[menu_id]],Table2[#All],4,0)</f>
        <v>a7d17284ed4d</v>
      </c>
      <c r="I141">
        <f>VLOOKUP(Table145[[#This Row],[menu_id]],Table2[#All],5,0)</f>
        <v>4.45</v>
      </c>
      <c r="J141">
        <f>VLOOKUP(Table145[[#This Row],[menu_id]],Table2[#All],6,0)</f>
        <v>11.5</v>
      </c>
      <c r="K141" t="str">
        <f>VLOOKUP(Table145[[#This Row],[menu_id]],Table2[#All],7,0)</f>
        <v>lunch</v>
      </c>
      <c r="L141" t="str">
        <f>VLOOKUP(Table145[[#This Row],[menu_id]],Table2[#All],8,0)</f>
        <v>Chicago</v>
      </c>
      <c r="M141">
        <f>COUNTIF(Table145[city],Table145[[#This Row],[city]])</f>
        <v>907</v>
      </c>
    </row>
    <row r="142" spans="1:13" x14ac:dyDescent="0.35">
      <c r="A142" t="s">
        <v>403</v>
      </c>
      <c r="B142" t="s">
        <v>97</v>
      </c>
      <c r="C142" t="s">
        <v>9</v>
      </c>
      <c r="D142" t="s">
        <v>404</v>
      </c>
      <c r="E142" t="b">
        <v>1</v>
      </c>
      <c r="F142">
        <f>VLOOKUP(Table145[[#This Row],[menu_id]],Table2[#All],2,0)</f>
        <v>43567</v>
      </c>
      <c r="G142" t="str">
        <f>VLOOKUP(Table145[[#This Row],[menu_id]],Table2[#All],3,0)</f>
        <v>7e1585b970fc</v>
      </c>
      <c r="H142" t="str">
        <f>VLOOKUP(Table145[[#This Row],[menu_id]],Table2[#All],4,0)</f>
        <v>ea2b63db40ab</v>
      </c>
      <c r="I142">
        <f>VLOOKUP(Table145[[#This Row],[menu_id]],Table2[#All],5,0)</f>
        <v>7.5399999999999991</v>
      </c>
      <c r="J142">
        <f>VLOOKUP(Table145[[#This Row],[menu_id]],Table2[#All],6,0)</f>
        <v>11.5</v>
      </c>
      <c r="K142" t="str">
        <f>VLOOKUP(Table145[[#This Row],[menu_id]],Table2[#All],7,0)</f>
        <v>lunch</v>
      </c>
      <c r="L142" t="str">
        <f>VLOOKUP(Table145[[#This Row],[menu_id]],Table2[#All],8,0)</f>
        <v>Chicago</v>
      </c>
      <c r="M142">
        <f>COUNTIF(Table145[city],Table145[[#This Row],[city]])</f>
        <v>907</v>
      </c>
    </row>
    <row r="143" spans="1:13" x14ac:dyDescent="0.35">
      <c r="A143" t="s">
        <v>405</v>
      </c>
      <c r="B143" t="s">
        <v>139</v>
      </c>
      <c r="C143" t="s">
        <v>9</v>
      </c>
      <c r="D143" t="s">
        <v>406</v>
      </c>
      <c r="E143" t="b">
        <v>1</v>
      </c>
      <c r="F143">
        <f>VLOOKUP(Table145[[#This Row],[menu_id]],Table2[#All],2,0)</f>
        <v>43556</v>
      </c>
      <c r="G143" t="str">
        <f>VLOOKUP(Table145[[#This Row],[menu_id]],Table2[#All],3,0)</f>
        <v>9adf6d17e5a9</v>
      </c>
      <c r="H143" t="str">
        <f>VLOOKUP(Table145[[#This Row],[menu_id]],Table2[#All],4,0)</f>
        <v>ad304fb4f951</v>
      </c>
      <c r="I143">
        <f>VLOOKUP(Table145[[#This Row],[menu_id]],Table2[#All],5,0)</f>
        <v>6.25</v>
      </c>
      <c r="J143">
        <f>VLOOKUP(Table145[[#This Row],[menu_id]],Table2[#All],6,0)</f>
        <v>10.1</v>
      </c>
      <c r="K143" t="str">
        <f>VLOOKUP(Table145[[#This Row],[menu_id]],Table2[#All],7,0)</f>
        <v>lunch</v>
      </c>
      <c r="L143" t="str">
        <f>VLOOKUP(Table145[[#This Row],[menu_id]],Table2[#All],8,0)</f>
        <v>Seattle</v>
      </c>
      <c r="M143">
        <f>COUNTIF(Table145[city],Table145[[#This Row],[city]])</f>
        <v>1334</v>
      </c>
    </row>
    <row r="144" spans="1:13" x14ac:dyDescent="0.35">
      <c r="A144" t="s">
        <v>407</v>
      </c>
      <c r="B144" t="s">
        <v>62</v>
      </c>
      <c r="C144" t="s">
        <v>9</v>
      </c>
      <c r="D144" t="s">
        <v>408</v>
      </c>
      <c r="E144" t="b">
        <v>1</v>
      </c>
      <c r="F144">
        <f>VLOOKUP(Table145[[#This Row],[menu_id]],Table2[#All],2,0)</f>
        <v>43563</v>
      </c>
      <c r="G144" t="str">
        <f>VLOOKUP(Table145[[#This Row],[menu_id]],Table2[#All],3,0)</f>
        <v>3e9b2a352a3a</v>
      </c>
      <c r="H144" t="str">
        <f>VLOOKUP(Table145[[#This Row],[menu_id]],Table2[#All],4,0)</f>
        <v>af725ef93704</v>
      </c>
      <c r="I144">
        <f>VLOOKUP(Table145[[#This Row],[menu_id]],Table2[#All],5,0)</f>
        <v>5.5</v>
      </c>
      <c r="J144">
        <f>VLOOKUP(Table145[[#This Row],[menu_id]],Table2[#All],6,0)</f>
        <v>10.1</v>
      </c>
      <c r="K144" t="str">
        <f>VLOOKUP(Table145[[#This Row],[menu_id]],Table2[#All],7,0)</f>
        <v>lunch</v>
      </c>
      <c r="L144" t="str">
        <f>VLOOKUP(Table145[[#This Row],[menu_id]],Table2[#All],8,0)</f>
        <v>Seattle</v>
      </c>
      <c r="M144">
        <f>COUNTIF(Table145[city],Table145[[#This Row],[city]])</f>
        <v>1334</v>
      </c>
    </row>
    <row r="145" spans="1:13" x14ac:dyDescent="0.35">
      <c r="A145" t="s">
        <v>409</v>
      </c>
      <c r="B145" t="s">
        <v>139</v>
      </c>
      <c r="C145" t="s">
        <v>9</v>
      </c>
      <c r="D145" t="s">
        <v>410</v>
      </c>
      <c r="E145" t="b">
        <v>1</v>
      </c>
      <c r="F145">
        <f>VLOOKUP(Table145[[#This Row],[menu_id]],Table2[#All],2,0)</f>
        <v>43556</v>
      </c>
      <c r="G145" t="str">
        <f>VLOOKUP(Table145[[#This Row],[menu_id]],Table2[#All],3,0)</f>
        <v>9adf6d17e5a9</v>
      </c>
      <c r="H145" t="str">
        <f>VLOOKUP(Table145[[#This Row],[menu_id]],Table2[#All],4,0)</f>
        <v>ad304fb4f951</v>
      </c>
      <c r="I145">
        <f>VLOOKUP(Table145[[#This Row],[menu_id]],Table2[#All],5,0)</f>
        <v>6.25</v>
      </c>
      <c r="J145">
        <f>VLOOKUP(Table145[[#This Row],[menu_id]],Table2[#All],6,0)</f>
        <v>10.1</v>
      </c>
      <c r="K145" t="str">
        <f>VLOOKUP(Table145[[#This Row],[menu_id]],Table2[#All],7,0)</f>
        <v>lunch</v>
      </c>
      <c r="L145" t="str">
        <f>VLOOKUP(Table145[[#This Row],[menu_id]],Table2[#All],8,0)</f>
        <v>Seattle</v>
      </c>
      <c r="M145">
        <f>COUNTIF(Table145[city],Table145[[#This Row],[city]])</f>
        <v>1334</v>
      </c>
    </row>
    <row r="146" spans="1:13" x14ac:dyDescent="0.35">
      <c r="A146" t="s">
        <v>411</v>
      </c>
      <c r="B146" t="s">
        <v>368</v>
      </c>
      <c r="C146" t="s">
        <v>9</v>
      </c>
      <c r="D146" t="s">
        <v>412</v>
      </c>
      <c r="E146" t="b">
        <v>1</v>
      </c>
      <c r="F146">
        <f>VLOOKUP(Table145[[#This Row],[menu_id]],Table2[#All],2,0)</f>
        <v>43557</v>
      </c>
      <c r="G146" t="str">
        <f>VLOOKUP(Table145[[#This Row],[menu_id]],Table2[#All],3,0)</f>
        <v>af34b5c605e8</v>
      </c>
      <c r="H146" t="str">
        <f>VLOOKUP(Table145[[#This Row],[menu_id]],Table2[#All],4,0)</f>
        <v>55029fc1d377</v>
      </c>
      <c r="I146">
        <f>VLOOKUP(Table145[[#This Row],[menu_id]],Table2[#All],5,0)</f>
        <v>4</v>
      </c>
      <c r="J146">
        <f>VLOOKUP(Table145[[#This Row],[menu_id]],Table2[#All],6,0)</f>
        <v>11.5</v>
      </c>
      <c r="K146" t="str">
        <f>VLOOKUP(Table145[[#This Row],[menu_id]],Table2[#All],7,0)</f>
        <v>lunch</v>
      </c>
      <c r="L146" t="str">
        <f>VLOOKUP(Table145[[#This Row],[menu_id]],Table2[#All],8,0)</f>
        <v>Chicago</v>
      </c>
      <c r="M146">
        <f>COUNTIF(Table145[city],Table145[[#This Row],[city]])</f>
        <v>907</v>
      </c>
    </row>
    <row r="147" spans="1:13" x14ac:dyDescent="0.35">
      <c r="A147" t="s">
        <v>413</v>
      </c>
      <c r="B147" t="s">
        <v>100</v>
      </c>
      <c r="C147" t="s">
        <v>9</v>
      </c>
      <c r="D147" t="s">
        <v>414</v>
      </c>
      <c r="E147" t="b">
        <v>1</v>
      </c>
      <c r="F147">
        <f>VLOOKUP(Table145[[#This Row],[menu_id]],Table2[#All],2,0)</f>
        <v>43564</v>
      </c>
      <c r="G147" t="str">
        <f>VLOOKUP(Table145[[#This Row],[menu_id]],Table2[#All],3,0)</f>
        <v>d0e4efc702e0</v>
      </c>
      <c r="H147" t="str">
        <f>VLOOKUP(Table145[[#This Row],[menu_id]],Table2[#All],4,0)</f>
        <v>8cab6275ddb5</v>
      </c>
      <c r="I147">
        <f>VLOOKUP(Table145[[#This Row],[menu_id]],Table2[#All],5,0)</f>
        <v>5.75</v>
      </c>
      <c r="J147">
        <f>VLOOKUP(Table145[[#This Row],[menu_id]],Table2[#All],6,0)</f>
        <v>11.5</v>
      </c>
      <c r="K147" t="str">
        <f>VLOOKUP(Table145[[#This Row],[menu_id]],Table2[#All],7,0)</f>
        <v>lunch</v>
      </c>
      <c r="L147" t="str">
        <f>VLOOKUP(Table145[[#This Row],[menu_id]],Table2[#All],8,0)</f>
        <v>Chicago</v>
      </c>
      <c r="M147">
        <f>COUNTIF(Table145[city],Table145[[#This Row],[city]])</f>
        <v>907</v>
      </c>
    </row>
    <row r="148" spans="1:13" x14ac:dyDescent="0.35">
      <c r="A148" t="s">
        <v>415</v>
      </c>
      <c r="B148" t="s">
        <v>268</v>
      </c>
      <c r="C148" t="s">
        <v>9</v>
      </c>
      <c r="D148" t="s">
        <v>416</v>
      </c>
      <c r="E148" t="b">
        <v>1</v>
      </c>
      <c r="F148">
        <f>VLOOKUP(Table145[[#This Row],[menu_id]],Table2[#All],2,0)</f>
        <v>43565</v>
      </c>
      <c r="G148" t="str">
        <f>VLOOKUP(Table145[[#This Row],[menu_id]],Table2[#All],3,0)</f>
        <v>91ab55042ff7</v>
      </c>
      <c r="H148" t="str">
        <f>VLOOKUP(Table145[[#This Row],[menu_id]],Table2[#All],4,0)</f>
        <v>07ede05a2f51</v>
      </c>
      <c r="I148">
        <f>VLOOKUP(Table145[[#This Row],[menu_id]],Table2[#All],5,0)</f>
        <v>5</v>
      </c>
      <c r="J148">
        <f>VLOOKUP(Table145[[#This Row],[menu_id]],Table2[#All],6,0)</f>
        <v>10.1</v>
      </c>
      <c r="K148" t="str">
        <f>VLOOKUP(Table145[[#This Row],[menu_id]],Table2[#All],7,0)</f>
        <v>lunch</v>
      </c>
      <c r="L148" t="str">
        <f>VLOOKUP(Table145[[#This Row],[menu_id]],Table2[#All],8,0)</f>
        <v>Seattle</v>
      </c>
      <c r="M148">
        <f>COUNTIF(Table145[city],Table145[[#This Row],[city]])</f>
        <v>1334</v>
      </c>
    </row>
    <row r="149" spans="1:13" x14ac:dyDescent="0.35">
      <c r="A149" t="s">
        <v>417</v>
      </c>
      <c r="B149" t="s">
        <v>418</v>
      </c>
      <c r="C149" t="s">
        <v>9</v>
      </c>
      <c r="D149" t="s">
        <v>419</v>
      </c>
      <c r="E149" t="b">
        <v>1</v>
      </c>
      <c r="F149">
        <f>VLOOKUP(Table145[[#This Row],[menu_id]],Table2[#All],2,0)</f>
        <v>43563</v>
      </c>
      <c r="G149" t="str">
        <f>VLOOKUP(Table145[[#This Row],[menu_id]],Table2[#All],3,0)</f>
        <v>6b459442662c</v>
      </c>
      <c r="H149" t="str">
        <f>VLOOKUP(Table145[[#This Row],[menu_id]],Table2[#All],4,0)</f>
        <v>a969c477134f</v>
      </c>
      <c r="I149">
        <f>VLOOKUP(Table145[[#This Row],[menu_id]],Table2[#All],5,0)</f>
        <v>11</v>
      </c>
      <c r="J149">
        <f>VLOOKUP(Table145[[#This Row],[menu_id]],Table2[#All],6,0)</f>
        <v>11.5</v>
      </c>
      <c r="K149" t="str">
        <f>VLOOKUP(Table145[[#This Row],[menu_id]],Table2[#All],7,0)</f>
        <v>lunch</v>
      </c>
      <c r="L149" t="str">
        <f>VLOOKUP(Table145[[#This Row],[menu_id]],Table2[#All],8,0)</f>
        <v>Chicago</v>
      </c>
      <c r="M149">
        <f>COUNTIF(Table145[city],Table145[[#This Row],[city]])</f>
        <v>907</v>
      </c>
    </row>
    <row r="150" spans="1:13" x14ac:dyDescent="0.35">
      <c r="A150" t="s">
        <v>420</v>
      </c>
      <c r="B150" t="s">
        <v>91</v>
      </c>
      <c r="C150" t="s">
        <v>9</v>
      </c>
      <c r="D150" t="s">
        <v>421</v>
      </c>
      <c r="E150" t="b">
        <v>1</v>
      </c>
      <c r="F150">
        <f>VLOOKUP(Table145[[#This Row],[menu_id]],Table2[#All],2,0)</f>
        <v>43557</v>
      </c>
      <c r="G150" t="str">
        <f>VLOOKUP(Table145[[#This Row],[menu_id]],Table2[#All],3,0)</f>
        <v>d74b38211905</v>
      </c>
      <c r="H150" t="str">
        <f>VLOOKUP(Table145[[#This Row],[menu_id]],Table2[#All],4,0)</f>
        <v>063beecf1419</v>
      </c>
      <c r="I150">
        <f>VLOOKUP(Table145[[#This Row],[menu_id]],Table2[#All],5,0)</f>
        <v>10.050000000000001</v>
      </c>
      <c r="J150">
        <f>VLOOKUP(Table145[[#This Row],[menu_id]],Table2[#All],6,0)</f>
        <v>11.5</v>
      </c>
      <c r="K150" t="str">
        <f>VLOOKUP(Table145[[#This Row],[menu_id]],Table2[#All],7,0)</f>
        <v>lunch</v>
      </c>
      <c r="L150" t="str">
        <f>VLOOKUP(Table145[[#This Row],[menu_id]],Table2[#All],8,0)</f>
        <v>Chicago</v>
      </c>
      <c r="M150">
        <f>COUNTIF(Table145[city],Table145[[#This Row],[city]])</f>
        <v>907</v>
      </c>
    </row>
    <row r="151" spans="1:13" x14ac:dyDescent="0.35">
      <c r="A151" t="s">
        <v>422</v>
      </c>
      <c r="B151" t="s">
        <v>68</v>
      </c>
      <c r="C151" t="s">
        <v>9</v>
      </c>
      <c r="D151" t="s">
        <v>423</v>
      </c>
      <c r="E151" t="b">
        <v>1</v>
      </c>
      <c r="F151">
        <f>VLOOKUP(Table145[[#This Row],[menu_id]],Table2[#All],2,0)</f>
        <v>43560</v>
      </c>
      <c r="G151" t="str">
        <f>VLOOKUP(Table145[[#This Row],[menu_id]],Table2[#All],3,0)</f>
        <v>f89ec17a8f5f</v>
      </c>
      <c r="H151" t="str">
        <f>VLOOKUP(Table145[[#This Row],[menu_id]],Table2[#All],4,0)</f>
        <v>a06b1ea8c279</v>
      </c>
      <c r="I151">
        <f>VLOOKUP(Table145[[#This Row],[menu_id]],Table2[#All],5,0)</f>
        <v>6.8</v>
      </c>
      <c r="J151">
        <f>VLOOKUP(Table145[[#This Row],[menu_id]],Table2[#All],6,0)</f>
        <v>10.1</v>
      </c>
      <c r="K151" t="str">
        <f>VLOOKUP(Table145[[#This Row],[menu_id]],Table2[#All],7,0)</f>
        <v>lunch</v>
      </c>
      <c r="L151" t="str">
        <f>VLOOKUP(Table145[[#This Row],[menu_id]],Table2[#All],8,0)</f>
        <v>Seattle</v>
      </c>
      <c r="M151">
        <f>COUNTIF(Table145[city],Table145[[#This Row],[city]])</f>
        <v>1334</v>
      </c>
    </row>
    <row r="152" spans="1:13" x14ac:dyDescent="0.35">
      <c r="A152" t="s">
        <v>424</v>
      </c>
      <c r="B152" t="s">
        <v>211</v>
      </c>
      <c r="C152" t="s">
        <v>9</v>
      </c>
      <c r="D152" t="s">
        <v>425</v>
      </c>
      <c r="E152" t="b">
        <v>1</v>
      </c>
      <c r="F152">
        <f>VLOOKUP(Table145[[#This Row],[menu_id]],Table2[#All],2,0)</f>
        <v>43564</v>
      </c>
      <c r="G152" t="str">
        <f>VLOOKUP(Table145[[#This Row],[menu_id]],Table2[#All],3,0)</f>
        <v>8c02e5587b5b</v>
      </c>
      <c r="H152" t="str">
        <f>VLOOKUP(Table145[[#This Row],[menu_id]],Table2[#All],4,0)</f>
        <v>034156a10a72</v>
      </c>
      <c r="I152">
        <f>VLOOKUP(Table145[[#This Row],[menu_id]],Table2[#All],5,0)</f>
        <v>5.15</v>
      </c>
      <c r="J152">
        <f>VLOOKUP(Table145[[#This Row],[menu_id]],Table2[#All],6,0)</f>
        <v>11.5</v>
      </c>
      <c r="K152" t="str">
        <f>VLOOKUP(Table145[[#This Row],[menu_id]],Table2[#All],7,0)</f>
        <v>lunch</v>
      </c>
      <c r="L152" t="str">
        <f>VLOOKUP(Table145[[#This Row],[menu_id]],Table2[#All],8,0)</f>
        <v>Chicago</v>
      </c>
      <c r="M152">
        <f>COUNTIF(Table145[city],Table145[[#This Row],[city]])</f>
        <v>907</v>
      </c>
    </row>
    <row r="153" spans="1:13" x14ac:dyDescent="0.35">
      <c r="A153" t="s">
        <v>426</v>
      </c>
      <c r="B153" t="s">
        <v>115</v>
      </c>
      <c r="C153" t="s">
        <v>9</v>
      </c>
      <c r="D153" t="s">
        <v>427</v>
      </c>
      <c r="E153" t="b">
        <v>1</v>
      </c>
      <c r="F153">
        <f>VLOOKUP(Table145[[#This Row],[menu_id]],Table2[#All],2,0)</f>
        <v>43560</v>
      </c>
      <c r="G153" t="str">
        <f>VLOOKUP(Table145[[#This Row],[menu_id]],Table2[#All],3,0)</f>
        <v>12c81d9a0351</v>
      </c>
      <c r="H153" t="str">
        <f>VLOOKUP(Table145[[#This Row],[menu_id]],Table2[#All],4,0)</f>
        <v>d7730782fbfb</v>
      </c>
      <c r="I153">
        <f>VLOOKUP(Table145[[#This Row],[menu_id]],Table2[#All],5,0)</f>
        <v>5.75</v>
      </c>
      <c r="J153">
        <f>VLOOKUP(Table145[[#This Row],[menu_id]],Table2[#All],6,0)</f>
        <v>10.1</v>
      </c>
      <c r="K153" t="str">
        <f>VLOOKUP(Table145[[#This Row],[menu_id]],Table2[#All],7,0)</f>
        <v>lunch</v>
      </c>
      <c r="L153" t="str">
        <f>VLOOKUP(Table145[[#This Row],[menu_id]],Table2[#All],8,0)</f>
        <v>Seattle</v>
      </c>
      <c r="M153">
        <f>COUNTIF(Table145[city],Table145[[#This Row],[city]])</f>
        <v>1334</v>
      </c>
    </row>
    <row r="154" spans="1:13" x14ac:dyDescent="0.35">
      <c r="A154" t="s">
        <v>428</v>
      </c>
      <c r="B154" t="s">
        <v>86</v>
      </c>
      <c r="C154" t="s">
        <v>9</v>
      </c>
      <c r="D154" t="s">
        <v>429</v>
      </c>
      <c r="E154" t="b">
        <v>1</v>
      </c>
      <c r="F154">
        <f>VLOOKUP(Table145[[#This Row],[menu_id]],Table2[#All],2,0)</f>
        <v>43560</v>
      </c>
      <c r="G154" t="str">
        <f>VLOOKUP(Table145[[#This Row],[menu_id]],Table2[#All],3,0)</f>
        <v>1def3455f809</v>
      </c>
      <c r="H154" t="str">
        <f>VLOOKUP(Table145[[#This Row],[menu_id]],Table2[#All],4,0)</f>
        <v>2a11908c23df</v>
      </c>
      <c r="I154">
        <f>VLOOKUP(Table145[[#This Row],[menu_id]],Table2[#All],5,0)</f>
        <v>6</v>
      </c>
      <c r="J154">
        <f>VLOOKUP(Table145[[#This Row],[menu_id]],Table2[#All],6,0)</f>
        <v>10.1</v>
      </c>
      <c r="K154" t="str">
        <f>VLOOKUP(Table145[[#This Row],[menu_id]],Table2[#All],7,0)</f>
        <v>lunch</v>
      </c>
      <c r="L154" t="str">
        <f>VLOOKUP(Table145[[#This Row],[menu_id]],Table2[#All],8,0)</f>
        <v>Seattle</v>
      </c>
      <c r="M154">
        <f>COUNTIF(Table145[city],Table145[[#This Row],[city]])</f>
        <v>1334</v>
      </c>
    </row>
    <row r="155" spans="1:13" x14ac:dyDescent="0.35">
      <c r="A155" t="s">
        <v>430</v>
      </c>
      <c r="B155" t="s">
        <v>32</v>
      </c>
      <c r="C155" t="s">
        <v>9</v>
      </c>
      <c r="D155" t="s">
        <v>431</v>
      </c>
      <c r="E155" t="b">
        <v>1</v>
      </c>
      <c r="F155">
        <f>VLOOKUP(Table145[[#This Row],[menu_id]],Table2[#All],2,0)</f>
        <v>43565</v>
      </c>
      <c r="G155" t="str">
        <f>VLOOKUP(Table145[[#This Row],[menu_id]],Table2[#All],3,0)</f>
        <v>ba1d97f69656</v>
      </c>
      <c r="H155" t="str">
        <f>VLOOKUP(Table145[[#This Row],[menu_id]],Table2[#All],4,0)</f>
        <v>a969c477134f</v>
      </c>
      <c r="I155">
        <f>VLOOKUP(Table145[[#This Row],[menu_id]],Table2[#All],5,0)</f>
        <v>11</v>
      </c>
      <c r="J155">
        <f>VLOOKUP(Table145[[#This Row],[menu_id]],Table2[#All],6,0)</f>
        <v>11.5</v>
      </c>
      <c r="K155" t="str">
        <f>VLOOKUP(Table145[[#This Row],[menu_id]],Table2[#All],7,0)</f>
        <v>lunch</v>
      </c>
      <c r="L155" t="str">
        <f>VLOOKUP(Table145[[#This Row],[menu_id]],Table2[#All],8,0)</f>
        <v>Chicago</v>
      </c>
      <c r="M155">
        <f>COUNTIF(Table145[city],Table145[[#This Row],[city]])</f>
        <v>907</v>
      </c>
    </row>
    <row r="156" spans="1:13" x14ac:dyDescent="0.35">
      <c r="A156" t="s">
        <v>432</v>
      </c>
      <c r="B156" t="s">
        <v>43</v>
      </c>
      <c r="C156" t="s">
        <v>9</v>
      </c>
      <c r="D156" t="s">
        <v>433</v>
      </c>
      <c r="E156" t="b">
        <v>1</v>
      </c>
      <c r="F156">
        <f>VLOOKUP(Table145[[#This Row],[menu_id]],Table2[#All],2,0)</f>
        <v>43556</v>
      </c>
      <c r="G156" t="str">
        <f>VLOOKUP(Table145[[#This Row],[menu_id]],Table2[#All],3,0)</f>
        <v>e768f704c6ae</v>
      </c>
      <c r="H156" t="str">
        <f>VLOOKUP(Table145[[#This Row],[menu_id]],Table2[#All],4,0)</f>
        <v>340fb85a346c</v>
      </c>
      <c r="I156">
        <f>VLOOKUP(Table145[[#This Row],[menu_id]],Table2[#All],5,0)</f>
        <v>5.8</v>
      </c>
      <c r="J156">
        <f>VLOOKUP(Table145[[#This Row],[menu_id]],Table2[#All],6,0)</f>
        <v>10.1</v>
      </c>
      <c r="K156" t="str">
        <f>VLOOKUP(Table145[[#This Row],[menu_id]],Table2[#All],7,0)</f>
        <v>lunch</v>
      </c>
      <c r="L156" t="str">
        <f>VLOOKUP(Table145[[#This Row],[menu_id]],Table2[#All],8,0)</f>
        <v>Seattle</v>
      </c>
      <c r="M156">
        <f>COUNTIF(Table145[city],Table145[[#This Row],[city]])</f>
        <v>1334</v>
      </c>
    </row>
    <row r="157" spans="1:13" x14ac:dyDescent="0.35">
      <c r="A157" t="s">
        <v>434</v>
      </c>
      <c r="B157" t="s">
        <v>172</v>
      </c>
      <c r="C157" t="s">
        <v>9</v>
      </c>
      <c r="D157" t="s">
        <v>435</v>
      </c>
      <c r="E157" t="b">
        <v>1</v>
      </c>
      <c r="F157">
        <f>VLOOKUP(Table145[[#This Row],[menu_id]],Table2[#All],2,0)</f>
        <v>43567</v>
      </c>
      <c r="G157" t="str">
        <f>VLOOKUP(Table145[[#This Row],[menu_id]],Table2[#All],3,0)</f>
        <v>52926af48831</v>
      </c>
      <c r="H157" t="str">
        <f>VLOOKUP(Table145[[#This Row],[menu_id]],Table2[#All],4,0)</f>
        <v>64216152ce0a</v>
      </c>
      <c r="I157">
        <f>VLOOKUP(Table145[[#This Row],[menu_id]],Table2[#All],5,0)</f>
        <v>6</v>
      </c>
      <c r="J157">
        <f>VLOOKUP(Table145[[#This Row],[menu_id]],Table2[#All],6,0)</f>
        <v>11.5</v>
      </c>
      <c r="K157" t="str">
        <f>VLOOKUP(Table145[[#This Row],[menu_id]],Table2[#All],7,0)</f>
        <v>lunch</v>
      </c>
      <c r="L157" t="str">
        <f>VLOOKUP(Table145[[#This Row],[menu_id]],Table2[#All],8,0)</f>
        <v>Chicago</v>
      </c>
      <c r="M157">
        <f>COUNTIF(Table145[city],Table145[[#This Row],[city]])</f>
        <v>907</v>
      </c>
    </row>
    <row r="158" spans="1:13" x14ac:dyDescent="0.35">
      <c r="A158" t="s">
        <v>436</v>
      </c>
      <c r="B158" t="s">
        <v>437</v>
      </c>
      <c r="C158" t="s">
        <v>9</v>
      </c>
      <c r="D158" t="s">
        <v>438</v>
      </c>
      <c r="E158" t="b">
        <v>1</v>
      </c>
      <c r="F158">
        <f>VLOOKUP(Table145[[#This Row],[menu_id]],Table2[#All],2,0)</f>
        <v>43565</v>
      </c>
      <c r="G158" t="str">
        <f>VLOOKUP(Table145[[#This Row],[menu_id]],Table2[#All],3,0)</f>
        <v>56e430d2a490</v>
      </c>
      <c r="H158" t="str">
        <f>VLOOKUP(Table145[[#This Row],[menu_id]],Table2[#All],4,0)</f>
        <v>4c9c18f960f7</v>
      </c>
      <c r="I158">
        <f>VLOOKUP(Table145[[#This Row],[menu_id]],Table2[#All],5,0)</f>
        <v>6.75</v>
      </c>
      <c r="J158">
        <f>VLOOKUP(Table145[[#This Row],[menu_id]],Table2[#All],6,0)</f>
        <v>10.1</v>
      </c>
      <c r="K158" t="str">
        <f>VLOOKUP(Table145[[#This Row],[menu_id]],Table2[#All],7,0)</f>
        <v>lunch</v>
      </c>
      <c r="L158" t="str">
        <f>VLOOKUP(Table145[[#This Row],[menu_id]],Table2[#All],8,0)</f>
        <v>Seattle</v>
      </c>
      <c r="M158">
        <f>COUNTIF(Table145[city],Table145[[#This Row],[city]])</f>
        <v>1334</v>
      </c>
    </row>
    <row r="159" spans="1:13" x14ac:dyDescent="0.35">
      <c r="A159" t="s">
        <v>439</v>
      </c>
      <c r="B159" t="s">
        <v>165</v>
      </c>
      <c r="C159" t="s">
        <v>9</v>
      </c>
      <c r="D159" t="s">
        <v>440</v>
      </c>
      <c r="E159" t="b">
        <v>1</v>
      </c>
      <c r="F159">
        <f>VLOOKUP(Table145[[#This Row],[menu_id]],Table2[#All],2,0)</f>
        <v>43560</v>
      </c>
      <c r="G159" t="str">
        <f>VLOOKUP(Table145[[#This Row],[menu_id]],Table2[#All],3,0)</f>
        <v>fbeaeb353aa6</v>
      </c>
      <c r="H159" t="str">
        <f>VLOOKUP(Table145[[#This Row],[menu_id]],Table2[#All],4,0)</f>
        <v>bedb51313ab5</v>
      </c>
      <c r="I159">
        <f>VLOOKUP(Table145[[#This Row],[menu_id]],Table2[#All],5,0)</f>
        <v>5</v>
      </c>
      <c r="J159">
        <f>VLOOKUP(Table145[[#This Row],[menu_id]],Table2[#All],6,0)</f>
        <v>11.5</v>
      </c>
      <c r="K159" t="str">
        <f>VLOOKUP(Table145[[#This Row],[menu_id]],Table2[#All],7,0)</f>
        <v>lunch</v>
      </c>
      <c r="L159" t="str">
        <f>VLOOKUP(Table145[[#This Row],[menu_id]],Table2[#All],8,0)</f>
        <v>Chicago</v>
      </c>
      <c r="M159">
        <f>COUNTIF(Table145[city],Table145[[#This Row],[city]])</f>
        <v>907</v>
      </c>
    </row>
    <row r="160" spans="1:13" x14ac:dyDescent="0.35">
      <c r="A160" t="s">
        <v>441</v>
      </c>
      <c r="B160" t="s">
        <v>94</v>
      </c>
      <c r="C160" t="s">
        <v>9</v>
      </c>
      <c r="D160" t="s">
        <v>442</v>
      </c>
      <c r="E160" t="b">
        <v>1</v>
      </c>
      <c r="F160">
        <f>VLOOKUP(Table145[[#This Row],[menu_id]],Table2[#All],2,0)</f>
        <v>43567</v>
      </c>
      <c r="G160" t="str">
        <f>VLOOKUP(Table145[[#This Row],[menu_id]],Table2[#All],3,0)</f>
        <v>4cd6c7a1703b</v>
      </c>
      <c r="H160" t="str">
        <f>VLOOKUP(Table145[[#This Row],[menu_id]],Table2[#All],4,0)</f>
        <v>d223e2bce7cf</v>
      </c>
      <c r="I160">
        <f>VLOOKUP(Table145[[#This Row],[menu_id]],Table2[#All],5,0)</f>
        <v>5</v>
      </c>
      <c r="J160">
        <f>VLOOKUP(Table145[[#This Row],[menu_id]],Table2[#All],6,0)</f>
        <v>10.1</v>
      </c>
      <c r="K160" t="str">
        <f>VLOOKUP(Table145[[#This Row],[menu_id]],Table2[#All],7,0)</f>
        <v>lunch</v>
      </c>
      <c r="L160" t="str">
        <f>VLOOKUP(Table145[[#This Row],[menu_id]],Table2[#All],8,0)</f>
        <v>Seattle</v>
      </c>
      <c r="M160">
        <f>COUNTIF(Table145[city],Table145[[#This Row],[city]])</f>
        <v>1334</v>
      </c>
    </row>
    <row r="161" spans="1:13" x14ac:dyDescent="0.35">
      <c r="A161" t="s">
        <v>443</v>
      </c>
      <c r="B161" t="s">
        <v>94</v>
      </c>
      <c r="C161" t="s">
        <v>9</v>
      </c>
      <c r="D161" t="s">
        <v>444</v>
      </c>
      <c r="E161" t="b">
        <v>1</v>
      </c>
      <c r="F161">
        <f>VLOOKUP(Table145[[#This Row],[menu_id]],Table2[#All],2,0)</f>
        <v>43567</v>
      </c>
      <c r="G161" t="str">
        <f>VLOOKUP(Table145[[#This Row],[menu_id]],Table2[#All],3,0)</f>
        <v>4cd6c7a1703b</v>
      </c>
      <c r="H161" t="str">
        <f>VLOOKUP(Table145[[#This Row],[menu_id]],Table2[#All],4,0)</f>
        <v>d223e2bce7cf</v>
      </c>
      <c r="I161">
        <f>VLOOKUP(Table145[[#This Row],[menu_id]],Table2[#All],5,0)</f>
        <v>5</v>
      </c>
      <c r="J161">
        <f>VLOOKUP(Table145[[#This Row],[menu_id]],Table2[#All],6,0)</f>
        <v>10.1</v>
      </c>
      <c r="K161" t="str">
        <f>VLOOKUP(Table145[[#This Row],[menu_id]],Table2[#All],7,0)</f>
        <v>lunch</v>
      </c>
      <c r="L161" t="str">
        <f>VLOOKUP(Table145[[#This Row],[menu_id]],Table2[#All],8,0)</f>
        <v>Seattle</v>
      </c>
      <c r="M161">
        <f>COUNTIF(Table145[city],Table145[[#This Row],[city]])</f>
        <v>1334</v>
      </c>
    </row>
    <row r="162" spans="1:13" x14ac:dyDescent="0.35">
      <c r="A162" t="s">
        <v>445</v>
      </c>
      <c r="B162" t="s">
        <v>418</v>
      </c>
      <c r="C162" t="s">
        <v>9</v>
      </c>
      <c r="D162" t="s">
        <v>446</v>
      </c>
      <c r="E162" t="b">
        <v>1</v>
      </c>
      <c r="F162">
        <f>VLOOKUP(Table145[[#This Row],[menu_id]],Table2[#All],2,0)</f>
        <v>43563</v>
      </c>
      <c r="G162" t="str">
        <f>VLOOKUP(Table145[[#This Row],[menu_id]],Table2[#All],3,0)</f>
        <v>6b459442662c</v>
      </c>
      <c r="H162" t="str">
        <f>VLOOKUP(Table145[[#This Row],[menu_id]],Table2[#All],4,0)</f>
        <v>a969c477134f</v>
      </c>
      <c r="I162">
        <f>VLOOKUP(Table145[[#This Row],[menu_id]],Table2[#All],5,0)</f>
        <v>11</v>
      </c>
      <c r="J162">
        <f>VLOOKUP(Table145[[#This Row],[menu_id]],Table2[#All],6,0)</f>
        <v>11.5</v>
      </c>
      <c r="K162" t="str">
        <f>VLOOKUP(Table145[[#This Row],[menu_id]],Table2[#All],7,0)</f>
        <v>lunch</v>
      </c>
      <c r="L162" t="str">
        <f>VLOOKUP(Table145[[#This Row],[menu_id]],Table2[#All],8,0)</f>
        <v>Chicago</v>
      </c>
      <c r="M162">
        <f>COUNTIF(Table145[city],Table145[[#This Row],[city]])</f>
        <v>907</v>
      </c>
    </row>
    <row r="163" spans="1:13" x14ac:dyDescent="0.35">
      <c r="A163" t="s">
        <v>447</v>
      </c>
      <c r="B163" t="s">
        <v>241</v>
      </c>
      <c r="C163" t="s">
        <v>9</v>
      </c>
      <c r="D163" t="s">
        <v>448</v>
      </c>
      <c r="E163" t="b">
        <v>1</v>
      </c>
      <c r="F163">
        <f>VLOOKUP(Table145[[#This Row],[menu_id]],Table2[#All],2,0)</f>
        <v>43559</v>
      </c>
      <c r="G163" t="str">
        <f>VLOOKUP(Table145[[#This Row],[menu_id]],Table2[#All],3,0)</f>
        <v>bd6c55a7113c</v>
      </c>
      <c r="H163" t="str">
        <f>VLOOKUP(Table145[[#This Row],[menu_id]],Table2[#All],4,0)</f>
        <v>32524ba7065d</v>
      </c>
      <c r="I163">
        <f>VLOOKUP(Table145[[#This Row],[menu_id]],Table2[#All],5,0)</f>
        <v>5.7</v>
      </c>
      <c r="J163">
        <f>VLOOKUP(Table145[[#This Row],[menu_id]],Table2[#All],6,0)</f>
        <v>10.1</v>
      </c>
      <c r="K163" t="str">
        <f>VLOOKUP(Table145[[#This Row],[menu_id]],Table2[#All],7,0)</f>
        <v>lunch</v>
      </c>
      <c r="L163" t="str">
        <f>VLOOKUP(Table145[[#This Row],[menu_id]],Table2[#All],8,0)</f>
        <v>Seattle</v>
      </c>
      <c r="M163">
        <f>COUNTIF(Table145[city],Table145[[#This Row],[city]])</f>
        <v>1334</v>
      </c>
    </row>
    <row r="164" spans="1:13" x14ac:dyDescent="0.35">
      <c r="A164" t="s">
        <v>449</v>
      </c>
      <c r="B164" t="s">
        <v>68</v>
      </c>
      <c r="C164" t="s">
        <v>9</v>
      </c>
      <c r="D164" t="s">
        <v>450</v>
      </c>
      <c r="E164" t="b">
        <v>1</v>
      </c>
      <c r="F164">
        <f>VLOOKUP(Table145[[#This Row],[menu_id]],Table2[#All],2,0)</f>
        <v>43560</v>
      </c>
      <c r="G164" t="str">
        <f>VLOOKUP(Table145[[#This Row],[menu_id]],Table2[#All],3,0)</f>
        <v>f89ec17a8f5f</v>
      </c>
      <c r="H164" t="str">
        <f>VLOOKUP(Table145[[#This Row],[menu_id]],Table2[#All],4,0)</f>
        <v>a06b1ea8c279</v>
      </c>
      <c r="I164">
        <f>VLOOKUP(Table145[[#This Row],[menu_id]],Table2[#All],5,0)</f>
        <v>6.8</v>
      </c>
      <c r="J164">
        <f>VLOOKUP(Table145[[#This Row],[menu_id]],Table2[#All],6,0)</f>
        <v>10.1</v>
      </c>
      <c r="K164" t="str">
        <f>VLOOKUP(Table145[[#This Row],[menu_id]],Table2[#All],7,0)</f>
        <v>lunch</v>
      </c>
      <c r="L164" t="str">
        <f>VLOOKUP(Table145[[#This Row],[menu_id]],Table2[#All],8,0)</f>
        <v>Seattle</v>
      </c>
      <c r="M164">
        <f>COUNTIF(Table145[city],Table145[[#This Row],[city]])</f>
        <v>1334</v>
      </c>
    </row>
    <row r="165" spans="1:13" x14ac:dyDescent="0.35">
      <c r="A165" t="s">
        <v>451</v>
      </c>
      <c r="B165" t="s">
        <v>241</v>
      </c>
      <c r="C165" t="s">
        <v>9</v>
      </c>
      <c r="D165" t="s">
        <v>452</v>
      </c>
      <c r="E165" t="b">
        <v>1</v>
      </c>
      <c r="F165">
        <f>VLOOKUP(Table145[[#This Row],[menu_id]],Table2[#All],2,0)</f>
        <v>43559</v>
      </c>
      <c r="G165" t="str">
        <f>VLOOKUP(Table145[[#This Row],[menu_id]],Table2[#All],3,0)</f>
        <v>bd6c55a7113c</v>
      </c>
      <c r="H165" t="str">
        <f>VLOOKUP(Table145[[#This Row],[menu_id]],Table2[#All],4,0)</f>
        <v>32524ba7065d</v>
      </c>
      <c r="I165">
        <f>VLOOKUP(Table145[[#This Row],[menu_id]],Table2[#All],5,0)</f>
        <v>5.7</v>
      </c>
      <c r="J165">
        <f>VLOOKUP(Table145[[#This Row],[menu_id]],Table2[#All],6,0)</f>
        <v>10.1</v>
      </c>
      <c r="K165" t="str">
        <f>VLOOKUP(Table145[[#This Row],[menu_id]],Table2[#All],7,0)</f>
        <v>lunch</v>
      </c>
      <c r="L165" t="str">
        <f>VLOOKUP(Table145[[#This Row],[menu_id]],Table2[#All],8,0)</f>
        <v>Seattle</v>
      </c>
      <c r="M165">
        <f>COUNTIF(Table145[city],Table145[[#This Row],[city]])</f>
        <v>1334</v>
      </c>
    </row>
    <row r="166" spans="1:13" x14ac:dyDescent="0.35">
      <c r="A166" t="s">
        <v>453</v>
      </c>
      <c r="B166" t="s">
        <v>454</v>
      </c>
      <c r="C166" t="s">
        <v>9</v>
      </c>
      <c r="D166" t="s">
        <v>455</v>
      </c>
      <c r="E166" t="b">
        <v>1</v>
      </c>
      <c r="F166">
        <f>VLOOKUP(Table145[[#This Row],[menu_id]],Table2[#All],2,0)</f>
        <v>43559</v>
      </c>
      <c r="G166" t="str">
        <f>VLOOKUP(Table145[[#This Row],[menu_id]],Table2[#All],3,0)</f>
        <v>9fd60e7368e1</v>
      </c>
      <c r="H166" t="str">
        <f>VLOOKUP(Table145[[#This Row],[menu_id]],Table2[#All],4,0)</f>
        <v>a5a1955b27fc</v>
      </c>
      <c r="I166">
        <f>VLOOKUP(Table145[[#This Row],[menu_id]],Table2[#All],5,0)</f>
        <v>5.5</v>
      </c>
      <c r="J166">
        <f>VLOOKUP(Table145[[#This Row],[menu_id]],Table2[#All],6,0)</f>
        <v>11.5</v>
      </c>
      <c r="K166" t="str">
        <f>VLOOKUP(Table145[[#This Row],[menu_id]],Table2[#All],7,0)</f>
        <v>lunch</v>
      </c>
      <c r="L166" t="str">
        <f>VLOOKUP(Table145[[#This Row],[menu_id]],Table2[#All],8,0)</f>
        <v>Chicago</v>
      </c>
      <c r="M166">
        <f>COUNTIF(Table145[city],Table145[[#This Row],[city]])</f>
        <v>907</v>
      </c>
    </row>
    <row r="167" spans="1:13" x14ac:dyDescent="0.35">
      <c r="A167" t="s">
        <v>456</v>
      </c>
      <c r="B167" t="s">
        <v>199</v>
      </c>
      <c r="C167" t="s">
        <v>9</v>
      </c>
      <c r="D167" t="s">
        <v>457</v>
      </c>
      <c r="E167" t="b">
        <v>1</v>
      </c>
      <c r="F167">
        <f>VLOOKUP(Table145[[#This Row],[menu_id]],Table2[#All],2,0)</f>
        <v>43558</v>
      </c>
      <c r="G167" t="str">
        <f>VLOOKUP(Table145[[#This Row],[menu_id]],Table2[#All],3,0)</f>
        <v>8b77e4ce92ba</v>
      </c>
      <c r="H167" t="str">
        <f>VLOOKUP(Table145[[#This Row],[menu_id]],Table2[#All],4,0)</f>
        <v>a969c477134f</v>
      </c>
      <c r="I167">
        <f>VLOOKUP(Table145[[#This Row],[menu_id]],Table2[#All],5,0)</f>
        <v>11</v>
      </c>
      <c r="J167">
        <f>VLOOKUP(Table145[[#This Row],[menu_id]],Table2[#All],6,0)</f>
        <v>11.5</v>
      </c>
      <c r="K167" t="str">
        <f>VLOOKUP(Table145[[#This Row],[menu_id]],Table2[#All],7,0)</f>
        <v>lunch</v>
      </c>
      <c r="L167" t="str">
        <f>VLOOKUP(Table145[[#This Row],[menu_id]],Table2[#All],8,0)</f>
        <v>Chicago</v>
      </c>
      <c r="M167">
        <f>COUNTIF(Table145[city],Table145[[#This Row],[city]])</f>
        <v>907</v>
      </c>
    </row>
    <row r="168" spans="1:13" x14ac:dyDescent="0.35">
      <c r="A168" t="s">
        <v>458</v>
      </c>
      <c r="B168" t="s">
        <v>52</v>
      </c>
      <c r="C168" t="s">
        <v>9</v>
      </c>
      <c r="D168" t="s">
        <v>459</v>
      </c>
      <c r="E168" t="b">
        <v>1</v>
      </c>
      <c r="F168">
        <f>VLOOKUP(Table145[[#This Row],[menu_id]],Table2[#All],2,0)</f>
        <v>43557</v>
      </c>
      <c r="G168" t="str">
        <f>VLOOKUP(Table145[[#This Row],[menu_id]],Table2[#All],3,0)</f>
        <v>99dbc3b2d75c</v>
      </c>
      <c r="H168" t="str">
        <f>VLOOKUP(Table145[[#This Row],[menu_id]],Table2[#All],4,0)</f>
        <v>d7730782fbfb</v>
      </c>
      <c r="I168">
        <f>VLOOKUP(Table145[[#This Row],[menu_id]],Table2[#All],5,0)</f>
        <v>5.75</v>
      </c>
      <c r="J168">
        <f>VLOOKUP(Table145[[#This Row],[menu_id]],Table2[#All],6,0)</f>
        <v>10.1</v>
      </c>
      <c r="K168" t="str">
        <f>VLOOKUP(Table145[[#This Row],[menu_id]],Table2[#All],7,0)</f>
        <v>lunch</v>
      </c>
      <c r="L168" t="str">
        <f>VLOOKUP(Table145[[#This Row],[menu_id]],Table2[#All],8,0)</f>
        <v>Seattle</v>
      </c>
      <c r="M168">
        <f>COUNTIF(Table145[city],Table145[[#This Row],[city]])</f>
        <v>1334</v>
      </c>
    </row>
    <row r="169" spans="1:13" x14ac:dyDescent="0.35">
      <c r="A169" t="s">
        <v>460</v>
      </c>
      <c r="B169" t="s">
        <v>12</v>
      </c>
      <c r="C169" t="s">
        <v>9</v>
      </c>
      <c r="D169" t="s">
        <v>461</v>
      </c>
      <c r="E169" t="b">
        <v>1</v>
      </c>
      <c r="F169">
        <f>VLOOKUP(Table145[[#This Row],[menu_id]],Table2[#All],2,0)</f>
        <v>43565</v>
      </c>
      <c r="G169" t="str">
        <f>VLOOKUP(Table145[[#This Row],[menu_id]],Table2[#All],3,0)</f>
        <v>a96bf3d329be</v>
      </c>
      <c r="H169" t="str">
        <f>VLOOKUP(Table145[[#This Row],[menu_id]],Table2[#All],4,0)</f>
        <v>b2ef540e3dbe</v>
      </c>
      <c r="I169">
        <f>VLOOKUP(Table145[[#This Row],[menu_id]],Table2[#All],5,0)</f>
        <v>6.8</v>
      </c>
      <c r="J169">
        <f>VLOOKUP(Table145[[#This Row],[menu_id]],Table2[#All],6,0)</f>
        <v>10.1</v>
      </c>
      <c r="K169" t="str">
        <f>VLOOKUP(Table145[[#This Row],[menu_id]],Table2[#All],7,0)</f>
        <v>lunch</v>
      </c>
      <c r="L169" t="str">
        <f>VLOOKUP(Table145[[#This Row],[menu_id]],Table2[#All],8,0)</f>
        <v>Seattle</v>
      </c>
      <c r="M169">
        <f>COUNTIF(Table145[city],Table145[[#This Row],[city]])</f>
        <v>1334</v>
      </c>
    </row>
    <row r="170" spans="1:13" x14ac:dyDescent="0.35">
      <c r="A170" t="s">
        <v>462</v>
      </c>
      <c r="B170" t="s">
        <v>454</v>
      </c>
      <c r="C170" t="s">
        <v>9</v>
      </c>
      <c r="D170" t="s">
        <v>463</v>
      </c>
      <c r="E170" t="b">
        <v>1</v>
      </c>
      <c r="F170">
        <f>VLOOKUP(Table145[[#This Row],[menu_id]],Table2[#All],2,0)</f>
        <v>43559</v>
      </c>
      <c r="G170" t="str">
        <f>VLOOKUP(Table145[[#This Row],[menu_id]],Table2[#All],3,0)</f>
        <v>9fd60e7368e1</v>
      </c>
      <c r="H170" t="str">
        <f>VLOOKUP(Table145[[#This Row],[menu_id]],Table2[#All],4,0)</f>
        <v>a5a1955b27fc</v>
      </c>
      <c r="I170">
        <f>VLOOKUP(Table145[[#This Row],[menu_id]],Table2[#All],5,0)</f>
        <v>5.5</v>
      </c>
      <c r="J170">
        <f>VLOOKUP(Table145[[#This Row],[menu_id]],Table2[#All],6,0)</f>
        <v>11.5</v>
      </c>
      <c r="K170" t="str">
        <f>VLOOKUP(Table145[[#This Row],[menu_id]],Table2[#All],7,0)</f>
        <v>lunch</v>
      </c>
      <c r="L170" t="str">
        <f>VLOOKUP(Table145[[#This Row],[menu_id]],Table2[#All],8,0)</f>
        <v>Chicago</v>
      </c>
      <c r="M170">
        <f>COUNTIF(Table145[city],Table145[[#This Row],[city]])</f>
        <v>907</v>
      </c>
    </row>
    <row r="171" spans="1:13" x14ac:dyDescent="0.35">
      <c r="A171" t="s">
        <v>464</v>
      </c>
      <c r="B171" t="s">
        <v>103</v>
      </c>
      <c r="C171" t="s">
        <v>9</v>
      </c>
      <c r="D171" t="s">
        <v>465</v>
      </c>
      <c r="E171" t="b">
        <v>1</v>
      </c>
      <c r="F171">
        <f>VLOOKUP(Table145[[#This Row],[menu_id]],Table2[#All],2,0)</f>
        <v>43563</v>
      </c>
      <c r="G171" t="str">
        <f>VLOOKUP(Table145[[#This Row],[menu_id]],Table2[#All],3,0)</f>
        <v>d5f63db8ad27</v>
      </c>
      <c r="H171" t="str">
        <f>VLOOKUP(Table145[[#This Row],[menu_id]],Table2[#All],4,0)</f>
        <v>9b76fd08aabf</v>
      </c>
      <c r="I171">
        <f>VLOOKUP(Table145[[#This Row],[menu_id]],Table2[#All],5,0)</f>
        <v>6.64</v>
      </c>
      <c r="J171">
        <f>VLOOKUP(Table145[[#This Row],[menu_id]],Table2[#All],6,0)</f>
        <v>11.5</v>
      </c>
      <c r="K171" t="str">
        <f>VLOOKUP(Table145[[#This Row],[menu_id]],Table2[#All],7,0)</f>
        <v>lunch</v>
      </c>
      <c r="L171" t="str">
        <f>VLOOKUP(Table145[[#This Row],[menu_id]],Table2[#All],8,0)</f>
        <v>Chicago</v>
      </c>
      <c r="M171">
        <f>COUNTIF(Table145[city],Table145[[#This Row],[city]])</f>
        <v>907</v>
      </c>
    </row>
    <row r="172" spans="1:13" x14ac:dyDescent="0.35">
      <c r="A172" t="s">
        <v>466</v>
      </c>
      <c r="B172" t="s">
        <v>268</v>
      </c>
      <c r="C172" t="s">
        <v>9</v>
      </c>
      <c r="D172" t="s">
        <v>467</v>
      </c>
      <c r="E172" t="b">
        <v>1</v>
      </c>
      <c r="F172">
        <f>VLOOKUP(Table145[[#This Row],[menu_id]],Table2[#All],2,0)</f>
        <v>43565</v>
      </c>
      <c r="G172" t="str">
        <f>VLOOKUP(Table145[[#This Row],[menu_id]],Table2[#All],3,0)</f>
        <v>91ab55042ff7</v>
      </c>
      <c r="H172" t="str">
        <f>VLOOKUP(Table145[[#This Row],[menu_id]],Table2[#All],4,0)</f>
        <v>07ede05a2f51</v>
      </c>
      <c r="I172">
        <f>VLOOKUP(Table145[[#This Row],[menu_id]],Table2[#All],5,0)</f>
        <v>5</v>
      </c>
      <c r="J172">
        <f>VLOOKUP(Table145[[#This Row],[menu_id]],Table2[#All],6,0)</f>
        <v>10.1</v>
      </c>
      <c r="K172" t="str">
        <f>VLOOKUP(Table145[[#This Row],[menu_id]],Table2[#All],7,0)</f>
        <v>lunch</v>
      </c>
      <c r="L172" t="str">
        <f>VLOOKUP(Table145[[#This Row],[menu_id]],Table2[#All],8,0)</f>
        <v>Seattle</v>
      </c>
      <c r="M172">
        <f>COUNTIF(Table145[city],Table145[[#This Row],[city]])</f>
        <v>1334</v>
      </c>
    </row>
    <row r="173" spans="1:13" x14ac:dyDescent="0.35">
      <c r="A173" t="s">
        <v>468</v>
      </c>
      <c r="B173" t="s">
        <v>418</v>
      </c>
      <c r="C173" t="s">
        <v>9</v>
      </c>
      <c r="D173" t="s">
        <v>469</v>
      </c>
      <c r="E173" t="b">
        <v>1</v>
      </c>
      <c r="F173">
        <f>VLOOKUP(Table145[[#This Row],[menu_id]],Table2[#All],2,0)</f>
        <v>43563</v>
      </c>
      <c r="G173" t="str">
        <f>VLOOKUP(Table145[[#This Row],[menu_id]],Table2[#All],3,0)</f>
        <v>6b459442662c</v>
      </c>
      <c r="H173" t="str">
        <f>VLOOKUP(Table145[[#This Row],[menu_id]],Table2[#All],4,0)</f>
        <v>a969c477134f</v>
      </c>
      <c r="I173">
        <f>VLOOKUP(Table145[[#This Row],[menu_id]],Table2[#All],5,0)</f>
        <v>11</v>
      </c>
      <c r="J173">
        <f>VLOOKUP(Table145[[#This Row],[menu_id]],Table2[#All],6,0)</f>
        <v>11.5</v>
      </c>
      <c r="K173" t="str">
        <f>VLOOKUP(Table145[[#This Row],[menu_id]],Table2[#All],7,0)</f>
        <v>lunch</v>
      </c>
      <c r="L173" t="str">
        <f>VLOOKUP(Table145[[#This Row],[menu_id]],Table2[#All],8,0)</f>
        <v>Chicago</v>
      </c>
      <c r="M173">
        <f>COUNTIF(Table145[city],Table145[[#This Row],[city]])</f>
        <v>907</v>
      </c>
    </row>
    <row r="174" spans="1:13" x14ac:dyDescent="0.35">
      <c r="A174" t="s">
        <v>470</v>
      </c>
      <c r="B174" t="s">
        <v>49</v>
      </c>
      <c r="C174" t="s">
        <v>9</v>
      </c>
      <c r="D174" t="s">
        <v>471</v>
      </c>
      <c r="E174" t="b">
        <v>1</v>
      </c>
      <c r="F174">
        <f>VLOOKUP(Table145[[#This Row],[menu_id]],Table2[#All],2,0)</f>
        <v>43566</v>
      </c>
      <c r="G174" t="str">
        <f>VLOOKUP(Table145[[#This Row],[menu_id]],Table2[#All],3,0)</f>
        <v>7d5495f1a9e4</v>
      </c>
      <c r="H174" t="str">
        <f>VLOOKUP(Table145[[#This Row],[menu_id]],Table2[#All],4,0)</f>
        <v>e7f3f8549a70</v>
      </c>
      <c r="I174">
        <f>VLOOKUP(Table145[[#This Row],[menu_id]],Table2[#All],5,0)</f>
        <v>5</v>
      </c>
      <c r="J174">
        <f>VLOOKUP(Table145[[#This Row],[menu_id]],Table2[#All],6,0)</f>
        <v>11.5</v>
      </c>
      <c r="K174" t="str">
        <f>VLOOKUP(Table145[[#This Row],[menu_id]],Table2[#All],7,0)</f>
        <v>lunch</v>
      </c>
      <c r="L174" t="str">
        <f>VLOOKUP(Table145[[#This Row],[menu_id]],Table2[#All],8,0)</f>
        <v>Chicago</v>
      </c>
      <c r="M174">
        <f>COUNTIF(Table145[city],Table145[[#This Row],[city]])</f>
        <v>907</v>
      </c>
    </row>
    <row r="175" spans="1:13" x14ac:dyDescent="0.35">
      <c r="A175" t="s">
        <v>472</v>
      </c>
      <c r="B175" t="s">
        <v>94</v>
      </c>
      <c r="C175" t="s">
        <v>9</v>
      </c>
      <c r="D175" t="s">
        <v>473</v>
      </c>
      <c r="E175" t="b">
        <v>1</v>
      </c>
      <c r="F175">
        <f>VLOOKUP(Table145[[#This Row],[menu_id]],Table2[#All],2,0)</f>
        <v>43567</v>
      </c>
      <c r="G175" t="str">
        <f>VLOOKUP(Table145[[#This Row],[menu_id]],Table2[#All],3,0)</f>
        <v>4cd6c7a1703b</v>
      </c>
      <c r="H175" t="str">
        <f>VLOOKUP(Table145[[#This Row],[menu_id]],Table2[#All],4,0)</f>
        <v>d223e2bce7cf</v>
      </c>
      <c r="I175">
        <f>VLOOKUP(Table145[[#This Row],[menu_id]],Table2[#All],5,0)</f>
        <v>5</v>
      </c>
      <c r="J175">
        <f>VLOOKUP(Table145[[#This Row],[menu_id]],Table2[#All],6,0)</f>
        <v>10.1</v>
      </c>
      <c r="K175" t="str">
        <f>VLOOKUP(Table145[[#This Row],[menu_id]],Table2[#All],7,0)</f>
        <v>lunch</v>
      </c>
      <c r="L175" t="str">
        <f>VLOOKUP(Table145[[#This Row],[menu_id]],Table2[#All],8,0)</f>
        <v>Seattle</v>
      </c>
      <c r="M175">
        <f>COUNTIF(Table145[city],Table145[[#This Row],[city]])</f>
        <v>1334</v>
      </c>
    </row>
    <row r="176" spans="1:13" x14ac:dyDescent="0.35">
      <c r="A176" t="s">
        <v>474</v>
      </c>
      <c r="B176" t="s">
        <v>108</v>
      </c>
      <c r="C176" t="s">
        <v>9</v>
      </c>
      <c r="D176" t="s">
        <v>475</v>
      </c>
      <c r="E176" t="b">
        <v>1</v>
      </c>
      <c r="F176">
        <f>VLOOKUP(Table145[[#This Row],[menu_id]],Table2[#All],2,0)</f>
        <v>43565</v>
      </c>
      <c r="G176" t="str">
        <f>VLOOKUP(Table145[[#This Row],[menu_id]],Table2[#All],3,0)</f>
        <v>c14aa4830177</v>
      </c>
      <c r="H176" t="str">
        <f>VLOOKUP(Table145[[#This Row],[menu_id]],Table2[#All],4,0)</f>
        <v>7b2a7251b54c</v>
      </c>
      <c r="I176">
        <f>VLOOKUP(Table145[[#This Row],[menu_id]],Table2[#All],5,0)</f>
        <v>5.95</v>
      </c>
      <c r="J176">
        <f>VLOOKUP(Table145[[#This Row],[menu_id]],Table2[#All],6,0)</f>
        <v>10.1</v>
      </c>
      <c r="K176" t="str">
        <f>VLOOKUP(Table145[[#This Row],[menu_id]],Table2[#All],7,0)</f>
        <v>lunch</v>
      </c>
      <c r="L176" t="str">
        <f>VLOOKUP(Table145[[#This Row],[menu_id]],Table2[#All],8,0)</f>
        <v>Seattle</v>
      </c>
      <c r="M176">
        <f>COUNTIF(Table145[city],Table145[[#This Row],[city]])</f>
        <v>1334</v>
      </c>
    </row>
    <row r="177" spans="1:13" x14ac:dyDescent="0.35">
      <c r="A177" t="s">
        <v>476</v>
      </c>
      <c r="B177" t="s">
        <v>147</v>
      </c>
      <c r="C177" t="s">
        <v>9</v>
      </c>
      <c r="D177" t="s">
        <v>477</v>
      </c>
      <c r="E177" t="b">
        <v>1</v>
      </c>
      <c r="F177">
        <f>VLOOKUP(Table145[[#This Row],[menu_id]],Table2[#All],2,0)</f>
        <v>43567</v>
      </c>
      <c r="G177" t="str">
        <f>VLOOKUP(Table145[[#This Row],[menu_id]],Table2[#All],3,0)</f>
        <v>fc0e92657d16</v>
      </c>
      <c r="H177" t="str">
        <f>VLOOKUP(Table145[[#This Row],[menu_id]],Table2[#All],4,0)</f>
        <v>d7730782fbfb</v>
      </c>
      <c r="I177">
        <f>VLOOKUP(Table145[[#This Row],[menu_id]],Table2[#All],5,0)</f>
        <v>5.75</v>
      </c>
      <c r="J177">
        <f>VLOOKUP(Table145[[#This Row],[menu_id]],Table2[#All],6,0)</f>
        <v>10.1</v>
      </c>
      <c r="K177" t="str">
        <f>VLOOKUP(Table145[[#This Row],[menu_id]],Table2[#All],7,0)</f>
        <v>lunch</v>
      </c>
      <c r="L177" t="str">
        <f>VLOOKUP(Table145[[#This Row],[menu_id]],Table2[#All],8,0)</f>
        <v>Seattle</v>
      </c>
      <c r="M177">
        <f>COUNTIF(Table145[city],Table145[[#This Row],[city]])</f>
        <v>1334</v>
      </c>
    </row>
    <row r="178" spans="1:13" x14ac:dyDescent="0.35">
      <c r="A178" t="s">
        <v>478</v>
      </c>
      <c r="B178" t="s">
        <v>192</v>
      </c>
      <c r="C178" t="s">
        <v>9</v>
      </c>
      <c r="D178" t="s">
        <v>479</v>
      </c>
      <c r="E178" t="b">
        <v>1</v>
      </c>
      <c r="F178">
        <f>VLOOKUP(Table145[[#This Row],[menu_id]],Table2[#All],2,0)</f>
        <v>43566</v>
      </c>
      <c r="G178" t="str">
        <f>VLOOKUP(Table145[[#This Row],[menu_id]],Table2[#All],3,0)</f>
        <v>a344675dde7b</v>
      </c>
      <c r="H178" t="str">
        <f>VLOOKUP(Table145[[#This Row],[menu_id]],Table2[#All],4,0)</f>
        <v>0089c404e5a2</v>
      </c>
      <c r="I178">
        <f>VLOOKUP(Table145[[#This Row],[menu_id]],Table2[#All],5,0)</f>
        <v>6</v>
      </c>
      <c r="J178">
        <f>VLOOKUP(Table145[[#This Row],[menu_id]],Table2[#All],6,0)</f>
        <v>10.1</v>
      </c>
      <c r="K178" t="str">
        <f>VLOOKUP(Table145[[#This Row],[menu_id]],Table2[#All],7,0)</f>
        <v>lunch</v>
      </c>
      <c r="L178" t="str">
        <f>VLOOKUP(Table145[[#This Row],[menu_id]],Table2[#All],8,0)</f>
        <v>Seattle</v>
      </c>
      <c r="M178">
        <f>COUNTIF(Table145[city],Table145[[#This Row],[city]])</f>
        <v>1334</v>
      </c>
    </row>
    <row r="179" spans="1:13" x14ac:dyDescent="0.35">
      <c r="A179" t="s">
        <v>480</v>
      </c>
      <c r="B179" t="s">
        <v>169</v>
      </c>
      <c r="C179" t="s">
        <v>9</v>
      </c>
      <c r="D179" t="s">
        <v>481</v>
      </c>
      <c r="E179" t="b">
        <v>1</v>
      </c>
      <c r="F179">
        <f>VLOOKUP(Table145[[#This Row],[menu_id]],Table2[#All],2,0)</f>
        <v>43558</v>
      </c>
      <c r="G179" t="str">
        <f>VLOOKUP(Table145[[#This Row],[menu_id]],Table2[#All],3,0)</f>
        <v>23a0e7fa78c4</v>
      </c>
      <c r="H179" t="str">
        <f>VLOOKUP(Table145[[#This Row],[menu_id]],Table2[#All],4,0)</f>
        <v>d8487b4ed428</v>
      </c>
      <c r="I179">
        <f>VLOOKUP(Table145[[#This Row],[menu_id]],Table2[#All],5,0)</f>
        <v>5.9</v>
      </c>
      <c r="J179">
        <f>VLOOKUP(Table145[[#This Row],[menu_id]],Table2[#All],6,0)</f>
        <v>11.5</v>
      </c>
      <c r="K179" t="str">
        <f>VLOOKUP(Table145[[#This Row],[menu_id]],Table2[#All],7,0)</f>
        <v>lunch</v>
      </c>
      <c r="L179" t="str">
        <f>VLOOKUP(Table145[[#This Row],[menu_id]],Table2[#All],8,0)</f>
        <v>Chicago</v>
      </c>
      <c r="M179">
        <f>COUNTIF(Table145[city],Table145[[#This Row],[city]])</f>
        <v>907</v>
      </c>
    </row>
    <row r="180" spans="1:13" x14ac:dyDescent="0.35">
      <c r="A180" t="s">
        <v>482</v>
      </c>
      <c r="B180" t="s">
        <v>483</v>
      </c>
      <c r="C180" t="s">
        <v>9</v>
      </c>
      <c r="D180" t="s">
        <v>484</v>
      </c>
      <c r="E180" t="b">
        <v>1</v>
      </c>
      <c r="F180">
        <f>VLOOKUP(Table145[[#This Row],[menu_id]],Table2[#All],2,0)</f>
        <v>43560</v>
      </c>
      <c r="G180" t="str">
        <f>VLOOKUP(Table145[[#This Row],[menu_id]],Table2[#All],3,0)</f>
        <v>e076e189d42a</v>
      </c>
      <c r="H180" t="str">
        <f>VLOOKUP(Table145[[#This Row],[menu_id]],Table2[#All],4,0)</f>
        <v>afa55d0e0004</v>
      </c>
      <c r="I180">
        <f>VLOOKUP(Table145[[#This Row],[menu_id]],Table2[#All],5,0)</f>
        <v>6.75</v>
      </c>
      <c r="J180">
        <f>VLOOKUP(Table145[[#This Row],[menu_id]],Table2[#All],6,0)</f>
        <v>11.5</v>
      </c>
      <c r="K180" t="str">
        <f>VLOOKUP(Table145[[#This Row],[menu_id]],Table2[#All],7,0)</f>
        <v>lunch</v>
      </c>
      <c r="L180" t="str">
        <f>VLOOKUP(Table145[[#This Row],[menu_id]],Table2[#All],8,0)</f>
        <v>Chicago</v>
      </c>
      <c r="M180">
        <f>COUNTIF(Table145[city],Table145[[#This Row],[city]])</f>
        <v>907</v>
      </c>
    </row>
    <row r="181" spans="1:13" x14ac:dyDescent="0.35">
      <c r="A181" t="s">
        <v>485</v>
      </c>
      <c r="B181" t="s">
        <v>486</v>
      </c>
      <c r="C181" t="s">
        <v>9</v>
      </c>
      <c r="D181" t="s">
        <v>487</v>
      </c>
      <c r="E181" t="b">
        <v>1</v>
      </c>
      <c r="F181">
        <f>VLOOKUP(Table145[[#This Row],[menu_id]],Table2[#All],2,0)</f>
        <v>43567</v>
      </c>
      <c r="G181" t="str">
        <f>VLOOKUP(Table145[[#This Row],[menu_id]],Table2[#All],3,0)</f>
        <v>3494eefb1729</v>
      </c>
      <c r="H181" t="str">
        <f>VLOOKUP(Table145[[#This Row],[menu_id]],Table2[#All],4,0)</f>
        <v>7342b9fc3434</v>
      </c>
      <c r="I181">
        <f>VLOOKUP(Table145[[#This Row],[menu_id]],Table2[#All],5,0)</f>
        <v>4.5</v>
      </c>
      <c r="J181">
        <f>VLOOKUP(Table145[[#This Row],[menu_id]],Table2[#All],6,0)</f>
        <v>11.5</v>
      </c>
      <c r="K181" t="str">
        <f>VLOOKUP(Table145[[#This Row],[menu_id]],Table2[#All],7,0)</f>
        <v>lunch</v>
      </c>
      <c r="L181" t="str">
        <f>VLOOKUP(Table145[[#This Row],[menu_id]],Table2[#All],8,0)</f>
        <v>Chicago</v>
      </c>
      <c r="M181">
        <f>COUNTIF(Table145[city],Table145[[#This Row],[city]])</f>
        <v>907</v>
      </c>
    </row>
    <row r="182" spans="1:13" x14ac:dyDescent="0.35">
      <c r="A182" t="s">
        <v>488</v>
      </c>
      <c r="B182" t="s">
        <v>134</v>
      </c>
      <c r="C182" t="s">
        <v>9</v>
      </c>
      <c r="D182" t="s">
        <v>489</v>
      </c>
      <c r="E182" t="b">
        <v>1</v>
      </c>
      <c r="F182">
        <f>VLOOKUP(Table145[[#This Row],[menu_id]],Table2[#All],2,0)</f>
        <v>43559</v>
      </c>
      <c r="G182" t="str">
        <f>VLOOKUP(Table145[[#This Row],[menu_id]],Table2[#All],3,0)</f>
        <v>4e1ff031d14e</v>
      </c>
      <c r="H182" t="str">
        <f>VLOOKUP(Table145[[#This Row],[menu_id]],Table2[#All],4,0)</f>
        <v>d7730782fbfb</v>
      </c>
      <c r="I182">
        <f>VLOOKUP(Table145[[#This Row],[menu_id]],Table2[#All],5,0)</f>
        <v>5.75</v>
      </c>
      <c r="J182">
        <f>VLOOKUP(Table145[[#This Row],[menu_id]],Table2[#All],6,0)</f>
        <v>10.1</v>
      </c>
      <c r="K182" t="str">
        <f>VLOOKUP(Table145[[#This Row],[menu_id]],Table2[#All],7,0)</f>
        <v>lunch</v>
      </c>
      <c r="L182" t="str">
        <f>VLOOKUP(Table145[[#This Row],[menu_id]],Table2[#All],8,0)</f>
        <v>Seattle</v>
      </c>
      <c r="M182">
        <f>COUNTIF(Table145[city],Table145[[#This Row],[city]])</f>
        <v>1334</v>
      </c>
    </row>
    <row r="183" spans="1:13" x14ac:dyDescent="0.35">
      <c r="A183" t="s">
        <v>490</v>
      </c>
      <c r="B183" t="s">
        <v>172</v>
      </c>
      <c r="C183" t="s">
        <v>9</v>
      </c>
      <c r="D183" t="s">
        <v>491</v>
      </c>
      <c r="E183" t="b">
        <v>1</v>
      </c>
      <c r="F183">
        <f>VLOOKUP(Table145[[#This Row],[menu_id]],Table2[#All],2,0)</f>
        <v>43567</v>
      </c>
      <c r="G183" t="str">
        <f>VLOOKUP(Table145[[#This Row],[menu_id]],Table2[#All],3,0)</f>
        <v>52926af48831</v>
      </c>
      <c r="H183" t="str">
        <f>VLOOKUP(Table145[[#This Row],[menu_id]],Table2[#All],4,0)</f>
        <v>64216152ce0a</v>
      </c>
      <c r="I183">
        <f>VLOOKUP(Table145[[#This Row],[menu_id]],Table2[#All],5,0)</f>
        <v>6</v>
      </c>
      <c r="J183">
        <f>VLOOKUP(Table145[[#This Row],[menu_id]],Table2[#All],6,0)</f>
        <v>11.5</v>
      </c>
      <c r="K183" t="str">
        <f>VLOOKUP(Table145[[#This Row],[menu_id]],Table2[#All],7,0)</f>
        <v>lunch</v>
      </c>
      <c r="L183" t="str">
        <f>VLOOKUP(Table145[[#This Row],[menu_id]],Table2[#All],8,0)</f>
        <v>Chicago</v>
      </c>
      <c r="M183">
        <f>COUNTIF(Table145[city],Table145[[#This Row],[city]])</f>
        <v>907</v>
      </c>
    </row>
    <row r="184" spans="1:13" x14ac:dyDescent="0.35">
      <c r="A184" t="s">
        <v>492</v>
      </c>
      <c r="B184" t="s">
        <v>493</v>
      </c>
      <c r="C184" t="s">
        <v>9</v>
      </c>
      <c r="D184" t="s">
        <v>494</v>
      </c>
      <c r="E184" t="b">
        <v>1</v>
      </c>
      <c r="F184">
        <f>VLOOKUP(Table145[[#This Row],[menu_id]],Table2[#All],2,0)</f>
        <v>43557</v>
      </c>
      <c r="G184" t="str">
        <f>VLOOKUP(Table145[[#This Row],[menu_id]],Table2[#All],3,0)</f>
        <v>751abed209db</v>
      </c>
      <c r="H184" t="str">
        <f>VLOOKUP(Table145[[#This Row],[menu_id]],Table2[#All],4,0)</f>
        <v>8537e1327cdb</v>
      </c>
      <c r="I184">
        <f>VLOOKUP(Table145[[#This Row],[menu_id]],Table2[#All],5,0)</f>
        <v>4.5</v>
      </c>
      <c r="J184">
        <f>VLOOKUP(Table145[[#This Row],[menu_id]],Table2[#All],6,0)</f>
        <v>10.1</v>
      </c>
      <c r="K184" t="str">
        <f>VLOOKUP(Table145[[#This Row],[menu_id]],Table2[#All],7,0)</f>
        <v>lunch</v>
      </c>
      <c r="L184" t="str">
        <f>VLOOKUP(Table145[[#This Row],[menu_id]],Table2[#All],8,0)</f>
        <v>Seattle</v>
      </c>
      <c r="M184">
        <f>COUNTIF(Table145[city],Table145[[#This Row],[city]])</f>
        <v>1334</v>
      </c>
    </row>
    <row r="185" spans="1:13" x14ac:dyDescent="0.35">
      <c r="A185" t="s">
        <v>495</v>
      </c>
      <c r="B185" t="s">
        <v>23</v>
      </c>
      <c r="C185" t="s">
        <v>9</v>
      </c>
      <c r="D185" t="s">
        <v>496</v>
      </c>
      <c r="E185" t="b">
        <v>1</v>
      </c>
      <c r="F185">
        <f>VLOOKUP(Table145[[#This Row],[menu_id]],Table2[#All],2,0)</f>
        <v>43558</v>
      </c>
      <c r="G185" t="str">
        <f>VLOOKUP(Table145[[#This Row],[menu_id]],Table2[#All],3,0)</f>
        <v>eae2c55ae732</v>
      </c>
      <c r="H185" t="str">
        <f>VLOOKUP(Table145[[#This Row],[menu_id]],Table2[#All],4,0)</f>
        <v>d79e3f439363</v>
      </c>
      <c r="I185">
        <f>VLOOKUP(Table145[[#This Row],[menu_id]],Table2[#All],5,0)</f>
        <v>4.5</v>
      </c>
      <c r="J185">
        <f>VLOOKUP(Table145[[#This Row],[menu_id]],Table2[#All],6,0)</f>
        <v>10.1</v>
      </c>
      <c r="K185" t="str">
        <f>VLOOKUP(Table145[[#This Row],[menu_id]],Table2[#All],7,0)</f>
        <v>lunch</v>
      </c>
      <c r="L185" t="str">
        <f>VLOOKUP(Table145[[#This Row],[menu_id]],Table2[#All],8,0)</f>
        <v>Seattle</v>
      </c>
      <c r="M185">
        <f>COUNTIF(Table145[city],Table145[[#This Row],[city]])</f>
        <v>1334</v>
      </c>
    </row>
    <row r="186" spans="1:13" x14ac:dyDescent="0.35">
      <c r="A186" t="s">
        <v>497</v>
      </c>
      <c r="B186" t="s">
        <v>162</v>
      </c>
      <c r="C186" t="s">
        <v>9</v>
      </c>
      <c r="D186" t="s">
        <v>498</v>
      </c>
      <c r="E186" t="b">
        <v>1</v>
      </c>
      <c r="F186">
        <f>VLOOKUP(Table145[[#This Row],[menu_id]],Table2[#All],2,0)</f>
        <v>43556</v>
      </c>
      <c r="G186" t="str">
        <f>VLOOKUP(Table145[[#This Row],[menu_id]],Table2[#All],3,0)</f>
        <v>71d6b72a3bf9</v>
      </c>
      <c r="H186" t="str">
        <f>VLOOKUP(Table145[[#This Row],[menu_id]],Table2[#All],4,0)</f>
        <v>8d29781a8b2f</v>
      </c>
      <c r="I186">
        <f>VLOOKUP(Table145[[#This Row],[menu_id]],Table2[#All],5,0)</f>
        <v>4.5</v>
      </c>
      <c r="J186">
        <f>VLOOKUP(Table145[[#This Row],[menu_id]],Table2[#All],6,0)</f>
        <v>11.5</v>
      </c>
      <c r="K186" t="str">
        <f>VLOOKUP(Table145[[#This Row],[menu_id]],Table2[#All],7,0)</f>
        <v>lunch</v>
      </c>
      <c r="L186" t="str">
        <f>VLOOKUP(Table145[[#This Row],[menu_id]],Table2[#All],8,0)</f>
        <v>Chicago</v>
      </c>
      <c r="M186">
        <f>COUNTIF(Table145[city],Table145[[#This Row],[city]])</f>
        <v>907</v>
      </c>
    </row>
    <row r="187" spans="1:13" x14ac:dyDescent="0.35">
      <c r="A187" t="s">
        <v>499</v>
      </c>
      <c r="B187" t="s">
        <v>94</v>
      </c>
      <c r="C187" t="s">
        <v>9</v>
      </c>
      <c r="D187" t="s">
        <v>500</v>
      </c>
      <c r="E187" t="b">
        <v>1</v>
      </c>
      <c r="F187">
        <f>VLOOKUP(Table145[[#This Row],[menu_id]],Table2[#All],2,0)</f>
        <v>43567</v>
      </c>
      <c r="G187" t="str">
        <f>VLOOKUP(Table145[[#This Row],[menu_id]],Table2[#All],3,0)</f>
        <v>4cd6c7a1703b</v>
      </c>
      <c r="H187" t="str">
        <f>VLOOKUP(Table145[[#This Row],[menu_id]],Table2[#All],4,0)</f>
        <v>d223e2bce7cf</v>
      </c>
      <c r="I187">
        <f>VLOOKUP(Table145[[#This Row],[menu_id]],Table2[#All],5,0)</f>
        <v>5</v>
      </c>
      <c r="J187">
        <f>VLOOKUP(Table145[[#This Row],[menu_id]],Table2[#All],6,0)</f>
        <v>10.1</v>
      </c>
      <c r="K187" t="str">
        <f>VLOOKUP(Table145[[#This Row],[menu_id]],Table2[#All],7,0)</f>
        <v>lunch</v>
      </c>
      <c r="L187" t="str">
        <f>VLOOKUP(Table145[[#This Row],[menu_id]],Table2[#All],8,0)</f>
        <v>Seattle</v>
      </c>
      <c r="M187">
        <f>COUNTIF(Table145[city],Table145[[#This Row],[city]])</f>
        <v>1334</v>
      </c>
    </row>
    <row r="188" spans="1:13" x14ac:dyDescent="0.35">
      <c r="A188" t="s">
        <v>501</v>
      </c>
      <c r="B188" t="s">
        <v>147</v>
      </c>
      <c r="C188" t="s">
        <v>9</v>
      </c>
      <c r="D188" t="s">
        <v>502</v>
      </c>
      <c r="E188" t="b">
        <v>1</v>
      </c>
      <c r="F188">
        <f>VLOOKUP(Table145[[#This Row],[menu_id]],Table2[#All],2,0)</f>
        <v>43567</v>
      </c>
      <c r="G188" t="str">
        <f>VLOOKUP(Table145[[#This Row],[menu_id]],Table2[#All],3,0)</f>
        <v>fc0e92657d16</v>
      </c>
      <c r="H188" t="str">
        <f>VLOOKUP(Table145[[#This Row],[menu_id]],Table2[#All],4,0)</f>
        <v>d7730782fbfb</v>
      </c>
      <c r="I188">
        <f>VLOOKUP(Table145[[#This Row],[menu_id]],Table2[#All],5,0)</f>
        <v>5.75</v>
      </c>
      <c r="J188">
        <f>VLOOKUP(Table145[[#This Row],[menu_id]],Table2[#All],6,0)</f>
        <v>10.1</v>
      </c>
      <c r="K188" t="str">
        <f>VLOOKUP(Table145[[#This Row],[menu_id]],Table2[#All],7,0)</f>
        <v>lunch</v>
      </c>
      <c r="L188" t="str">
        <f>VLOOKUP(Table145[[#This Row],[menu_id]],Table2[#All],8,0)</f>
        <v>Seattle</v>
      </c>
      <c r="M188">
        <f>COUNTIF(Table145[city],Table145[[#This Row],[city]])</f>
        <v>1334</v>
      </c>
    </row>
    <row r="189" spans="1:13" x14ac:dyDescent="0.35">
      <c r="A189" t="s">
        <v>503</v>
      </c>
      <c r="B189" t="s">
        <v>65</v>
      </c>
      <c r="C189" t="s">
        <v>9</v>
      </c>
      <c r="D189" t="s">
        <v>504</v>
      </c>
      <c r="E189" t="b">
        <v>1</v>
      </c>
      <c r="F189">
        <f>VLOOKUP(Table145[[#This Row],[menu_id]],Table2[#All],2,0)</f>
        <v>43563</v>
      </c>
      <c r="G189" t="str">
        <f>VLOOKUP(Table145[[#This Row],[menu_id]],Table2[#All],3,0)</f>
        <v>0eb481a71049</v>
      </c>
      <c r="H189" t="str">
        <f>VLOOKUP(Table145[[#This Row],[menu_id]],Table2[#All],4,0)</f>
        <v>5bf0c6f38e1d</v>
      </c>
      <c r="I189">
        <f>VLOOKUP(Table145[[#This Row],[menu_id]],Table2[#All],5,0)</f>
        <v>5.5</v>
      </c>
      <c r="J189">
        <f>VLOOKUP(Table145[[#This Row],[menu_id]],Table2[#All],6,0)</f>
        <v>10.1</v>
      </c>
      <c r="K189" t="str">
        <f>VLOOKUP(Table145[[#This Row],[menu_id]],Table2[#All],7,0)</f>
        <v>lunch</v>
      </c>
      <c r="L189" t="str">
        <f>VLOOKUP(Table145[[#This Row],[menu_id]],Table2[#All],8,0)</f>
        <v>Seattle</v>
      </c>
      <c r="M189">
        <f>COUNTIF(Table145[city],Table145[[#This Row],[city]])</f>
        <v>1334</v>
      </c>
    </row>
    <row r="190" spans="1:13" x14ac:dyDescent="0.35">
      <c r="A190" t="s">
        <v>505</v>
      </c>
      <c r="B190" t="s">
        <v>354</v>
      </c>
      <c r="C190" t="s">
        <v>9</v>
      </c>
      <c r="D190" t="s">
        <v>506</v>
      </c>
      <c r="E190" t="b">
        <v>1</v>
      </c>
      <c r="F190">
        <f>VLOOKUP(Table145[[#This Row],[menu_id]],Table2[#All],2,0)</f>
        <v>43565</v>
      </c>
      <c r="G190" t="str">
        <f>VLOOKUP(Table145[[#This Row],[menu_id]],Table2[#All],3,0)</f>
        <v>0f66058b9ec5</v>
      </c>
      <c r="H190" t="str">
        <f>VLOOKUP(Table145[[#This Row],[menu_id]],Table2[#All],4,0)</f>
        <v>85aa296ddc0d</v>
      </c>
      <c r="I190">
        <f>VLOOKUP(Table145[[#This Row],[menu_id]],Table2[#All],5,0)</f>
        <v>4</v>
      </c>
      <c r="J190">
        <f>VLOOKUP(Table145[[#This Row],[menu_id]],Table2[#All],6,0)</f>
        <v>11.5</v>
      </c>
      <c r="K190" t="str">
        <f>VLOOKUP(Table145[[#This Row],[menu_id]],Table2[#All],7,0)</f>
        <v>lunch</v>
      </c>
      <c r="L190" t="str">
        <f>VLOOKUP(Table145[[#This Row],[menu_id]],Table2[#All],8,0)</f>
        <v>Chicago</v>
      </c>
      <c r="M190">
        <f>COUNTIF(Table145[city],Table145[[#This Row],[city]])</f>
        <v>907</v>
      </c>
    </row>
    <row r="191" spans="1:13" x14ac:dyDescent="0.35">
      <c r="A191" t="s">
        <v>507</v>
      </c>
      <c r="B191" t="s">
        <v>508</v>
      </c>
      <c r="C191" t="s">
        <v>9</v>
      </c>
      <c r="D191" t="s">
        <v>509</v>
      </c>
      <c r="E191" t="b">
        <v>1</v>
      </c>
      <c r="F191">
        <f>VLOOKUP(Table145[[#This Row],[menu_id]],Table2[#All],2,0)</f>
        <v>43557</v>
      </c>
      <c r="G191" t="str">
        <f>VLOOKUP(Table145[[#This Row],[menu_id]],Table2[#All],3,0)</f>
        <v>adcb80ca9872</v>
      </c>
      <c r="H191" t="str">
        <f>VLOOKUP(Table145[[#This Row],[menu_id]],Table2[#All],4,0)</f>
        <v>7d8b8e0a0ebb</v>
      </c>
      <c r="I191">
        <f>VLOOKUP(Table145[[#This Row],[menu_id]],Table2[#All],5,0)</f>
        <v>5.5</v>
      </c>
      <c r="J191">
        <f>VLOOKUP(Table145[[#This Row],[menu_id]],Table2[#All],6,0)</f>
        <v>10.1</v>
      </c>
      <c r="K191" t="str">
        <f>VLOOKUP(Table145[[#This Row],[menu_id]],Table2[#All],7,0)</f>
        <v>lunch</v>
      </c>
      <c r="L191" t="str">
        <f>VLOOKUP(Table145[[#This Row],[menu_id]],Table2[#All],8,0)</f>
        <v>Seattle</v>
      </c>
      <c r="M191">
        <f>COUNTIF(Table145[city],Table145[[#This Row],[city]])</f>
        <v>1334</v>
      </c>
    </row>
    <row r="192" spans="1:13" x14ac:dyDescent="0.35">
      <c r="A192" t="s">
        <v>510</v>
      </c>
      <c r="B192" t="s">
        <v>155</v>
      </c>
      <c r="C192" t="s">
        <v>9</v>
      </c>
      <c r="D192" t="s">
        <v>511</v>
      </c>
      <c r="E192" t="b">
        <v>1</v>
      </c>
      <c r="F192">
        <f>VLOOKUP(Table145[[#This Row],[menu_id]],Table2[#All],2,0)</f>
        <v>43566</v>
      </c>
      <c r="G192" t="str">
        <f>VLOOKUP(Table145[[#This Row],[menu_id]],Table2[#All],3,0)</f>
        <v>df94eb67fff2</v>
      </c>
      <c r="H192" t="str">
        <f>VLOOKUP(Table145[[#This Row],[menu_id]],Table2[#All],4,0)</f>
        <v>64216152ce0a</v>
      </c>
      <c r="I192">
        <f>VLOOKUP(Table145[[#This Row],[menu_id]],Table2[#All],5,0)</f>
        <v>6</v>
      </c>
      <c r="J192">
        <f>VLOOKUP(Table145[[#This Row],[menu_id]],Table2[#All],6,0)</f>
        <v>11.5</v>
      </c>
      <c r="K192" t="str">
        <f>VLOOKUP(Table145[[#This Row],[menu_id]],Table2[#All],7,0)</f>
        <v>lunch</v>
      </c>
      <c r="L192" t="str">
        <f>VLOOKUP(Table145[[#This Row],[menu_id]],Table2[#All],8,0)</f>
        <v>Chicago</v>
      </c>
      <c r="M192">
        <f>COUNTIF(Table145[city],Table145[[#This Row],[city]])</f>
        <v>907</v>
      </c>
    </row>
    <row r="193" spans="1:13" x14ac:dyDescent="0.35">
      <c r="A193" t="s">
        <v>512</v>
      </c>
      <c r="B193" t="s">
        <v>81</v>
      </c>
      <c r="C193" t="s">
        <v>9</v>
      </c>
      <c r="D193" t="s">
        <v>406</v>
      </c>
      <c r="E193" t="b">
        <v>1</v>
      </c>
      <c r="F193">
        <f>VLOOKUP(Table145[[#This Row],[menu_id]],Table2[#All],2,0)</f>
        <v>43564</v>
      </c>
      <c r="G193" t="str">
        <f>VLOOKUP(Table145[[#This Row],[menu_id]],Table2[#All],3,0)</f>
        <v>9adf6d17e5a9</v>
      </c>
      <c r="H193" t="str">
        <f>VLOOKUP(Table145[[#This Row],[menu_id]],Table2[#All],4,0)</f>
        <v>ad304fb4f951</v>
      </c>
      <c r="I193">
        <f>VLOOKUP(Table145[[#This Row],[menu_id]],Table2[#All],5,0)</f>
        <v>6.25</v>
      </c>
      <c r="J193">
        <f>VLOOKUP(Table145[[#This Row],[menu_id]],Table2[#All],6,0)</f>
        <v>10.1</v>
      </c>
      <c r="K193" t="str">
        <f>VLOOKUP(Table145[[#This Row],[menu_id]],Table2[#All],7,0)</f>
        <v>lunch</v>
      </c>
      <c r="L193" t="str">
        <f>VLOOKUP(Table145[[#This Row],[menu_id]],Table2[#All],8,0)</f>
        <v>Seattle</v>
      </c>
      <c r="M193">
        <f>COUNTIF(Table145[city],Table145[[#This Row],[city]])</f>
        <v>1334</v>
      </c>
    </row>
    <row r="194" spans="1:13" x14ac:dyDescent="0.35">
      <c r="A194" t="s">
        <v>513</v>
      </c>
      <c r="B194" t="s">
        <v>202</v>
      </c>
      <c r="C194" t="s">
        <v>9</v>
      </c>
      <c r="D194" t="s">
        <v>514</v>
      </c>
      <c r="E194" t="b">
        <v>1</v>
      </c>
      <c r="F194">
        <f>VLOOKUP(Table145[[#This Row],[menu_id]],Table2[#All],2,0)</f>
        <v>43563</v>
      </c>
      <c r="G194" t="str">
        <f>VLOOKUP(Table145[[#This Row],[menu_id]],Table2[#All],3,0)</f>
        <v>edfff5bf01fa</v>
      </c>
      <c r="H194" t="str">
        <f>VLOOKUP(Table145[[#This Row],[menu_id]],Table2[#All],4,0)</f>
        <v>8537e1327cdb</v>
      </c>
      <c r="I194">
        <f>VLOOKUP(Table145[[#This Row],[menu_id]],Table2[#All],5,0)</f>
        <v>4.95</v>
      </c>
      <c r="J194">
        <f>VLOOKUP(Table145[[#This Row],[menu_id]],Table2[#All],6,0)</f>
        <v>10.1</v>
      </c>
      <c r="K194" t="str">
        <f>VLOOKUP(Table145[[#This Row],[menu_id]],Table2[#All],7,0)</f>
        <v>lunch</v>
      </c>
      <c r="L194" t="str">
        <f>VLOOKUP(Table145[[#This Row],[menu_id]],Table2[#All],8,0)</f>
        <v>Seattle</v>
      </c>
      <c r="M194">
        <f>COUNTIF(Table145[city],Table145[[#This Row],[city]])</f>
        <v>1334</v>
      </c>
    </row>
    <row r="195" spans="1:13" x14ac:dyDescent="0.35">
      <c r="A195" t="s">
        <v>515</v>
      </c>
      <c r="B195" t="s">
        <v>139</v>
      </c>
      <c r="C195" t="s">
        <v>9</v>
      </c>
      <c r="D195" t="s">
        <v>60</v>
      </c>
      <c r="E195" t="b">
        <v>1</v>
      </c>
      <c r="F195">
        <f>VLOOKUP(Table145[[#This Row],[menu_id]],Table2[#All],2,0)</f>
        <v>43556</v>
      </c>
      <c r="G195" t="str">
        <f>VLOOKUP(Table145[[#This Row],[menu_id]],Table2[#All],3,0)</f>
        <v>9adf6d17e5a9</v>
      </c>
      <c r="H195" t="str">
        <f>VLOOKUP(Table145[[#This Row],[menu_id]],Table2[#All],4,0)</f>
        <v>ad304fb4f951</v>
      </c>
      <c r="I195">
        <f>VLOOKUP(Table145[[#This Row],[menu_id]],Table2[#All],5,0)</f>
        <v>6.25</v>
      </c>
      <c r="J195">
        <f>VLOOKUP(Table145[[#This Row],[menu_id]],Table2[#All],6,0)</f>
        <v>10.1</v>
      </c>
      <c r="K195" t="str">
        <f>VLOOKUP(Table145[[#This Row],[menu_id]],Table2[#All],7,0)</f>
        <v>lunch</v>
      </c>
      <c r="L195" t="str">
        <f>VLOOKUP(Table145[[#This Row],[menu_id]],Table2[#All],8,0)</f>
        <v>Seattle</v>
      </c>
      <c r="M195">
        <f>COUNTIF(Table145[city],Table145[[#This Row],[city]])</f>
        <v>1334</v>
      </c>
    </row>
    <row r="196" spans="1:13" x14ac:dyDescent="0.35">
      <c r="A196" t="s">
        <v>516</v>
      </c>
      <c r="B196" t="s">
        <v>289</v>
      </c>
      <c r="C196" t="s">
        <v>9</v>
      </c>
      <c r="D196" t="s">
        <v>517</v>
      </c>
      <c r="E196" t="b">
        <v>1</v>
      </c>
      <c r="F196">
        <f>VLOOKUP(Table145[[#This Row],[menu_id]],Table2[#All],2,0)</f>
        <v>43564</v>
      </c>
      <c r="G196" t="str">
        <f>VLOOKUP(Table145[[#This Row],[menu_id]],Table2[#All],3,0)</f>
        <v>69ed976fd1ca</v>
      </c>
      <c r="H196" t="str">
        <f>VLOOKUP(Table145[[#This Row],[menu_id]],Table2[#All],4,0)</f>
        <v>9b76fd08aabf</v>
      </c>
      <c r="I196">
        <f>VLOOKUP(Table145[[#This Row],[menu_id]],Table2[#All],5,0)</f>
        <v>6.64</v>
      </c>
      <c r="J196">
        <f>VLOOKUP(Table145[[#This Row],[menu_id]],Table2[#All],6,0)</f>
        <v>11.5</v>
      </c>
      <c r="K196" t="str">
        <f>VLOOKUP(Table145[[#This Row],[menu_id]],Table2[#All],7,0)</f>
        <v>lunch</v>
      </c>
      <c r="L196" t="str">
        <f>VLOOKUP(Table145[[#This Row],[menu_id]],Table2[#All],8,0)</f>
        <v>Chicago</v>
      </c>
      <c r="M196">
        <f>COUNTIF(Table145[city],Table145[[#This Row],[city]])</f>
        <v>907</v>
      </c>
    </row>
    <row r="197" spans="1:13" x14ac:dyDescent="0.35">
      <c r="A197" t="s">
        <v>518</v>
      </c>
      <c r="B197" t="s">
        <v>112</v>
      </c>
      <c r="C197" t="s">
        <v>9</v>
      </c>
      <c r="D197" t="s">
        <v>484</v>
      </c>
      <c r="E197" t="b">
        <v>0</v>
      </c>
      <c r="F197">
        <f>VLOOKUP(Table145[[#This Row],[menu_id]],Table2[#All],2,0)</f>
        <v>43564</v>
      </c>
      <c r="G197" t="str">
        <f>VLOOKUP(Table145[[#This Row],[menu_id]],Table2[#All],3,0)</f>
        <v>5b78a469f6af</v>
      </c>
      <c r="H197" t="str">
        <f>VLOOKUP(Table145[[#This Row],[menu_id]],Table2[#All],4,0)</f>
        <v>afa55d0e0004</v>
      </c>
      <c r="I197">
        <f>VLOOKUP(Table145[[#This Row],[menu_id]],Table2[#All],5,0)</f>
        <v>5.99</v>
      </c>
      <c r="J197">
        <f>VLOOKUP(Table145[[#This Row],[menu_id]],Table2[#All],6,0)</f>
        <v>11.5</v>
      </c>
      <c r="K197" t="str">
        <f>VLOOKUP(Table145[[#This Row],[menu_id]],Table2[#All],7,0)</f>
        <v>lunch</v>
      </c>
      <c r="L197" t="str">
        <f>VLOOKUP(Table145[[#This Row],[menu_id]],Table2[#All],8,0)</f>
        <v>Chicago</v>
      </c>
      <c r="M197">
        <f>COUNTIF(Table145[city],Table145[[#This Row],[city]])</f>
        <v>907</v>
      </c>
    </row>
    <row r="198" spans="1:13" x14ac:dyDescent="0.35">
      <c r="A198" t="s">
        <v>519</v>
      </c>
      <c r="B198" t="s">
        <v>289</v>
      </c>
      <c r="C198" t="s">
        <v>9</v>
      </c>
      <c r="D198" t="s">
        <v>520</v>
      </c>
      <c r="E198" t="b">
        <v>1</v>
      </c>
      <c r="F198">
        <f>VLOOKUP(Table145[[#This Row],[menu_id]],Table2[#All],2,0)</f>
        <v>43564</v>
      </c>
      <c r="G198" t="str">
        <f>VLOOKUP(Table145[[#This Row],[menu_id]],Table2[#All],3,0)</f>
        <v>69ed976fd1ca</v>
      </c>
      <c r="H198" t="str">
        <f>VLOOKUP(Table145[[#This Row],[menu_id]],Table2[#All],4,0)</f>
        <v>9b76fd08aabf</v>
      </c>
      <c r="I198">
        <f>VLOOKUP(Table145[[#This Row],[menu_id]],Table2[#All],5,0)</f>
        <v>6.64</v>
      </c>
      <c r="J198">
        <f>VLOOKUP(Table145[[#This Row],[menu_id]],Table2[#All],6,0)</f>
        <v>11.5</v>
      </c>
      <c r="K198" t="str">
        <f>VLOOKUP(Table145[[#This Row],[menu_id]],Table2[#All],7,0)</f>
        <v>lunch</v>
      </c>
      <c r="L198" t="str">
        <f>VLOOKUP(Table145[[#This Row],[menu_id]],Table2[#All],8,0)</f>
        <v>Chicago</v>
      </c>
      <c r="M198">
        <f>COUNTIF(Table145[city],Table145[[#This Row],[city]])</f>
        <v>907</v>
      </c>
    </row>
    <row r="199" spans="1:13" x14ac:dyDescent="0.35">
      <c r="A199" t="s">
        <v>521</v>
      </c>
      <c r="B199" t="s">
        <v>57</v>
      </c>
      <c r="C199" t="s">
        <v>9</v>
      </c>
      <c r="D199" t="s">
        <v>522</v>
      </c>
      <c r="E199" t="b">
        <v>1</v>
      </c>
      <c r="F199">
        <f>VLOOKUP(Table145[[#This Row],[menu_id]],Table2[#All],2,0)</f>
        <v>43567</v>
      </c>
      <c r="G199" t="str">
        <f>VLOOKUP(Table145[[#This Row],[menu_id]],Table2[#All],3,0)</f>
        <v>e40c412711c8</v>
      </c>
      <c r="H199" t="str">
        <f>VLOOKUP(Table145[[#This Row],[menu_id]],Table2[#All],4,0)</f>
        <v>af725ef93704</v>
      </c>
      <c r="I199">
        <f>VLOOKUP(Table145[[#This Row],[menu_id]],Table2[#All],5,0)</f>
        <v>5.5</v>
      </c>
      <c r="J199">
        <f>VLOOKUP(Table145[[#This Row],[menu_id]],Table2[#All],6,0)</f>
        <v>10.1</v>
      </c>
      <c r="K199" t="str">
        <f>VLOOKUP(Table145[[#This Row],[menu_id]],Table2[#All],7,0)</f>
        <v>lunch</v>
      </c>
      <c r="L199" t="str">
        <f>VLOOKUP(Table145[[#This Row],[menu_id]],Table2[#All],8,0)</f>
        <v>Seattle</v>
      </c>
      <c r="M199">
        <f>COUNTIF(Table145[city],Table145[[#This Row],[city]])</f>
        <v>1334</v>
      </c>
    </row>
    <row r="200" spans="1:13" x14ac:dyDescent="0.35">
      <c r="A200" t="s">
        <v>523</v>
      </c>
      <c r="B200" t="s">
        <v>20</v>
      </c>
      <c r="C200" t="s">
        <v>9</v>
      </c>
      <c r="D200" t="s">
        <v>524</v>
      </c>
      <c r="E200" t="b">
        <v>1</v>
      </c>
      <c r="F200">
        <f>VLOOKUP(Table145[[#This Row],[menu_id]],Table2[#All],2,0)</f>
        <v>43557</v>
      </c>
      <c r="G200" t="str">
        <f>VLOOKUP(Table145[[#This Row],[menu_id]],Table2[#All],3,0)</f>
        <v>59c228acd21f</v>
      </c>
      <c r="H200" t="str">
        <f>VLOOKUP(Table145[[#This Row],[menu_id]],Table2[#All],4,0)</f>
        <v>ffcff44b013c</v>
      </c>
      <c r="I200">
        <f>VLOOKUP(Table145[[#This Row],[menu_id]],Table2[#All],5,0)</f>
        <v>5.25</v>
      </c>
      <c r="J200">
        <f>VLOOKUP(Table145[[#This Row],[menu_id]],Table2[#All],6,0)</f>
        <v>10.1</v>
      </c>
      <c r="K200" t="str">
        <f>VLOOKUP(Table145[[#This Row],[menu_id]],Table2[#All],7,0)</f>
        <v>lunch</v>
      </c>
      <c r="L200" t="str">
        <f>VLOOKUP(Table145[[#This Row],[menu_id]],Table2[#All],8,0)</f>
        <v>Seattle</v>
      </c>
      <c r="M200">
        <f>COUNTIF(Table145[city],Table145[[#This Row],[city]])</f>
        <v>1334</v>
      </c>
    </row>
    <row r="201" spans="1:13" x14ac:dyDescent="0.35">
      <c r="A201" t="s">
        <v>525</v>
      </c>
      <c r="B201" t="s">
        <v>39</v>
      </c>
      <c r="C201" t="s">
        <v>9</v>
      </c>
      <c r="D201" t="s">
        <v>526</v>
      </c>
      <c r="E201" t="b">
        <v>1</v>
      </c>
      <c r="F201">
        <f>VLOOKUP(Table145[[#This Row],[menu_id]],Table2[#All],2,0)</f>
        <v>43559</v>
      </c>
      <c r="G201" t="str">
        <f>VLOOKUP(Table145[[#This Row],[menu_id]],Table2[#All],3,0)</f>
        <v>ac5d1401db7d</v>
      </c>
      <c r="H201" t="str">
        <f>VLOOKUP(Table145[[#This Row],[menu_id]],Table2[#All],4,0)</f>
        <v>063beecf1419</v>
      </c>
      <c r="I201">
        <f>VLOOKUP(Table145[[#This Row],[menu_id]],Table2[#All],5,0)</f>
        <v>11.75</v>
      </c>
      <c r="J201">
        <f>VLOOKUP(Table145[[#This Row],[menu_id]],Table2[#All],6,0)</f>
        <v>11.5</v>
      </c>
      <c r="K201" t="str">
        <f>VLOOKUP(Table145[[#This Row],[menu_id]],Table2[#All],7,0)</f>
        <v>lunch</v>
      </c>
      <c r="L201" t="str">
        <f>VLOOKUP(Table145[[#This Row],[menu_id]],Table2[#All],8,0)</f>
        <v>Chicago</v>
      </c>
      <c r="M201">
        <f>COUNTIF(Table145[city],Table145[[#This Row],[city]])</f>
        <v>907</v>
      </c>
    </row>
    <row r="202" spans="1:13" x14ac:dyDescent="0.35">
      <c r="A202" t="s">
        <v>527</v>
      </c>
      <c r="B202" t="s">
        <v>112</v>
      </c>
      <c r="C202" t="s">
        <v>9</v>
      </c>
      <c r="D202" t="s">
        <v>528</v>
      </c>
      <c r="E202" t="b">
        <v>1</v>
      </c>
      <c r="F202">
        <f>VLOOKUP(Table145[[#This Row],[menu_id]],Table2[#All],2,0)</f>
        <v>43564</v>
      </c>
      <c r="G202" t="str">
        <f>VLOOKUP(Table145[[#This Row],[menu_id]],Table2[#All],3,0)</f>
        <v>5b78a469f6af</v>
      </c>
      <c r="H202" t="str">
        <f>VLOOKUP(Table145[[#This Row],[menu_id]],Table2[#All],4,0)</f>
        <v>afa55d0e0004</v>
      </c>
      <c r="I202">
        <f>VLOOKUP(Table145[[#This Row],[menu_id]],Table2[#All],5,0)</f>
        <v>5.99</v>
      </c>
      <c r="J202">
        <f>VLOOKUP(Table145[[#This Row],[menu_id]],Table2[#All],6,0)</f>
        <v>11.5</v>
      </c>
      <c r="K202" t="str">
        <f>VLOOKUP(Table145[[#This Row],[menu_id]],Table2[#All],7,0)</f>
        <v>lunch</v>
      </c>
      <c r="L202" t="str">
        <f>VLOOKUP(Table145[[#This Row],[menu_id]],Table2[#All],8,0)</f>
        <v>Chicago</v>
      </c>
      <c r="M202">
        <f>COUNTIF(Table145[city],Table145[[#This Row],[city]])</f>
        <v>907</v>
      </c>
    </row>
    <row r="203" spans="1:13" x14ac:dyDescent="0.35">
      <c r="A203" t="s">
        <v>529</v>
      </c>
      <c r="B203" t="s">
        <v>225</v>
      </c>
      <c r="C203" t="s">
        <v>9</v>
      </c>
      <c r="D203" t="s">
        <v>530</v>
      </c>
      <c r="E203" t="b">
        <v>0</v>
      </c>
      <c r="F203">
        <f>VLOOKUP(Table145[[#This Row],[menu_id]],Table2[#All],2,0)</f>
        <v>43559</v>
      </c>
      <c r="G203" t="str">
        <f>VLOOKUP(Table145[[#This Row],[menu_id]],Table2[#All],3,0)</f>
        <v>2e1282b7ffa0</v>
      </c>
      <c r="H203" t="str">
        <f>VLOOKUP(Table145[[#This Row],[menu_id]],Table2[#All],4,0)</f>
        <v>e7202ab74a2f</v>
      </c>
      <c r="I203">
        <f>VLOOKUP(Table145[[#This Row],[menu_id]],Table2[#All],5,0)</f>
        <v>5</v>
      </c>
      <c r="J203">
        <f>VLOOKUP(Table145[[#This Row],[menu_id]],Table2[#All],6,0)</f>
        <v>10.1</v>
      </c>
      <c r="K203" t="str">
        <f>VLOOKUP(Table145[[#This Row],[menu_id]],Table2[#All],7,0)</f>
        <v>lunch</v>
      </c>
      <c r="L203" t="str">
        <f>VLOOKUP(Table145[[#This Row],[menu_id]],Table2[#All],8,0)</f>
        <v>Seattle</v>
      </c>
      <c r="M203">
        <f>COUNTIF(Table145[city],Table145[[#This Row],[city]])</f>
        <v>1334</v>
      </c>
    </row>
    <row r="204" spans="1:13" x14ac:dyDescent="0.35">
      <c r="A204" t="s">
        <v>531</v>
      </c>
      <c r="B204" t="s">
        <v>134</v>
      </c>
      <c r="C204" t="s">
        <v>9</v>
      </c>
      <c r="D204" t="s">
        <v>532</v>
      </c>
      <c r="E204" t="b">
        <v>1</v>
      </c>
      <c r="F204">
        <f>VLOOKUP(Table145[[#This Row],[menu_id]],Table2[#All],2,0)</f>
        <v>43559</v>
      </c>
      <c r="G204" t="str">
        <f>VLOOKUP(Table145[[#This Row],[menu_id]],Table2[#All],3,0)</f>
        <v>4e1ff031d14e</v>
      </c>
      <c r="H204" t="str">
        <f>VLOOKUP(Table145[[#This Row],[menu_id]],Table2[#All],4,0)</f>
        <v>d7730782fbfb</v>
      </c>
      <c r="I204">
        <f>VLOOKUP(Table145[[#This Row],[menu_id]],Table2[#All],5,0)</f>
        <v>5.75</v>
      </c>
      <c r="J204">
        <f>VLOOKUP(Table145[[#This Row],[menu_id]],Table2[#All],6,0)</f>
        <v>10.1</v>
      </c>
      <c r="K204" t="str">
        <f>VLOOKUP(Table145[[#This Row],[menu_id]],Table2[#All],7,0)</f>
        <v>lunch</v>
      </c>
      <c r="L204" t="str">
        <f>VLOOKUP(Table145[[#This Row],[menu_id]],Table2[#All],8,0)</f>
        <v>Seattle</v>
      </c>
      <c r="M204">
        <f>COUNTIF(Table145[city],Table145[[#This Row],[city]])</f>
        <v>1334</v>
      </c>
    </row>
    <row r="205" spans="1:13" x14ac:dyDescent="0.35">
      <c r="A205" t="s">
        <v>533</v>
      </c>
      <c r="B205" t="s">
        <v>286</v>
      </c>
      <c r="C205" t="s">
        <v>9</v>
      </c>
      <c r="D205" t="s">
        <v>355</v>
      </c>
      <c r="E205" t="b">
        <v>1</v>
      </c>
      <c r="F205">
        <f>VLOOKUP(Table145[[#This Row],[menu_id]],Table2[#All],2,0)</f>
        <v>43557</v>
      </c>
      <c r="G205" t="str">
        <f>VLOOKUP(Table145[[#This Row],[menu_id]],Table2[#All],3,0)</f>
        <v>0b0897e22802</v>
      </c>
      <c r="H205" t="str">
        <f>VLOOKUP(Table145[[#This Row],[menu_id]],Table2[#All],4,0)</f>
        <v>a5a1955b27fc</v>
      </c>
      <c r="I205">
        <f>VLOOKUP(Table145[[#This Row],[menu_id]],Table2[#All],5,0)</f>
        <v>5</v>
      </c>
      <c r="J205">
        <f>VLOOKUP(Table145[[#This Row],[menu_id]],Table2[#All],6,0)</f>
        <v>11.5</v>
      </c>
      <c r="K205" t="str">
        <f>VLOOKUP(Table145[[#This Row],[menu_id]],Table2[#All],7,0)</f>
        <v>lunch</v>
      </c>
      <c r="L205" t="str">
        <f>VLOOKUP(Table145[[#This Row],[menu_id]],Table2[#All],8,0)</f>
        <v>Chicago</v>
      </c>
      <c r="M205">
        <f>COUNTIF(Table145[city],Table145[[#This Row],[city]])</f>
        <v>907</v>
      </c>
    </row>
    <row r="206" spans="1:13" x14ac:dyDescent="0.35">
      <c r="A206" t="s">
        <v>534</v>
      </c>
      <c r="B206" t="s">
        <v>437</v>
      </c>
      <c r="C206" t="s">
        <v>9</v>
      </c>
      <c r="D206" t="s">
        <v>535</v>
      </c>
      <c r="E206" t="b">
        <v>1</v>
      </c>
      <c r="F206">
        <f>VLOOKUP(Table145[[#This Row],[menu_id]],Table2[#All],2,0)</f>
        <v>43565</v>
      </c>
      <c r="G206" t="str">
        <f>VLOOKUP(Table145[[#This Row],[menu_id]],Table2[#All],3,0)</f>
        <v>56e430d2a490</v>
      </c>
      <c r="H206" t="str">
        <f>VLOOKUP(Table145[[#This Row],[menu_id]],Table2[#All],4,0)</f>
        <v>4c9c18f960f7</v>
      </c>
      <c r="I206">
        <f>VLOOKUP(Table145[[#This Row],[menu_id]],Table2[#All],5,0)</f>
        <v>6.75</v>
      </c>
      <c r="J206">
        <f>VLOOKUP(Table145[[#This Row],[menu_id]],Table2[#All],6,0)</f>
        <v>10.1</v>
      </c>
      <c r="K206" t="str">
        <f>VLOOKUP(Table145[[#This Row],[menu_id]],Table2[#All],7,0)</f>
        <v>lunch</v>
      </c>
      <c r="L206" t="str">
        <f>VLOOKUP(Table145[[#This Row],[menu_id]],Table2[#All],8,0)</f>
        <v>Seattle</v>
      </c>
      <c r="M206">
        <f>COUNTIF(Table145[city],Table145[[#This Row],[city]])</f>
        <v>1334</v>
      </c>
    </row>
    <row r="207" spans="1:13" x14ac:dyDescent="0.35">
      <c r="A207" t="s">
        <v>536</v>
      </c>
      <c r="B207" t="s">
        <v>324</v>
      </c>
      <c r="C207" t="s">
        <v>9</v>
      </c>
      <c r="D207" t="s">
        <v>537</v>
      </c>
      <c r="E207" t="b">
        <v>1</v>
      </c>
      <c r="F207">
        <f>VLOOKUP(Table145[[#This Row],[menu_id]],Table2[#All],2,0)</f>
        <v>43558</v>
      </c>
      <c r="G207" t="str">
        <f>VLOOKUP(Table145[[#This Row],[menu_id]],Table2[#All],3,0)</f>
        <v>1028a38ad71e</v>
      </c>
      <c r="H207" t="str">
        <f>VLOOKUP(Table145[[#This Row],[menu_id]],Table2[#All],4,0)</f>
        <v>7d8b8e0a0ebb</v>
      </c>
      <c r="I207">
        <f>VLOOKUP(Table145[[#This Row],[menu_id]],Table2[#All],5,0)</f>
        <v>5.5</v>
      </c>
      <c r="J207">
        <f>VLOOKUP(Table145[[#This Row],[menu_id]],Table2[#All],6,0)</f>
        <v>10.1</v>
      </c>
      <c r="K207" t="str">
        <f>VLOOKUP(Table145[[#This Row],[menu_id]],Table2[#All],7,0)</f>
        <v>lunch</v>
      </c>
      <c r="L207" t="str">
        <f>VLOOKUP(Table145[[#This Row],[menu_id]],Table2[#All],8,0)</f>
        <v>Seattle</v>
      </c>
      <c r="M207">
        <f>COUNTIF(Table145[city],Table145[[#This Row],[city]])</f>
        <v>1334</v>
      </c>
    </row>
    <row r="208" spans="1:13" x14ac:dyDescent="0.35">
      <c r="A208" t="s">
        <v>538</v>
      </c>
      <c r="B208" t="s">
        <v>368</v>
      </c>
      <c r="C208" t="s">
        <v>9</v>
      </c>
      <c r="D208" t="s">
        <v>539</v>
      </c>
      <c r="E208" t="b">
        <v>1</v>
      </c>
      <c r="F208">
        <f>VLOOKUP(Table145[[#This Row],[menu_id]],Table2[#All],2,0)</f>
        <v>43557</v>
      </c>
      <c r="G208" t="str">
        <f>VLOOKUP(Table145[[#This Row],[menu_id]],Table2[#All],3,0)</f>
        <v>af34b5c605e8</v>
      </c>
      <c r="H208" t="str">
        <f>VLOOKUP(Table145[[#This Row],[menu_id]],Table2[#All],4,0)</f>
        <v>55029fc1d377</v>
      </c>
      <c r="I208">
        <f>VLOOKUP(Table145[[#This Row],[menu_id]],Table2[#All],5,0)</f>
        <v>4</v>
      </c>
      <c r="J208">
        <f>VLOOKUP(Table145[[#This Row],[menu_id]],Table2[#All],6,0)</f>
        <v>11.5</v>
      </c>
      <c r="K208" t="str">
        <f>VLOOKUP(Table145[[#This Row],[menu_id]],Table2[#All],7,0)</f>
        <v>lunch</v>
      </c>
      <c r="L208" t="str">
        <f>VLOOKUP(Table145[[#This Row],[menu_id]],Table2[#All],8,0)</f>
        <v>Chicago</v>
      </c>
      <c r="M208">
        <f>COUNTIF(Table145[city],Table145[[#This Row],[city]])</f>
        <v>907</v>
      </c>
    </row>
    <row r="209" spans="1:13" x14ac:dyDescent="0.35">
      <c r="A209" t="s">
        <v>541</v>
      </c>
      <c r="B209" t="s">
        <v>437</v>
      </c>
      <c r="C209" t="s">
        <v>9</v>
      </c>
      <c r="D209" t="s">
        <v>543</v>
      </c>
      <c r="E209" t="b">
        <v>1</v>
      </c>
      <c r="F209">
        <f>VLOOKUP(Table145[[#This Row],[menu_id]],Table2[#All],2,0)</f>
        <v>43565</v>
      </c>
      <c r="G209" t="str">
        <f>VLOOKUP(Table145[[#This Row],[menu_id]],Table2[#All],3,0)</f>
        <v>56e430d2a490</v>
      </c>
      <c r="H209" t="str">
        <f>VLOOKUP(Table145[[#This Row],[menu_id]],Table2[#All],4,0)</f>
        <v>4c9c18f960f7</v>
      </c>
      <c r="I209">
        <f>VLOOKUP(Table145[[#This Row],[menu_id]],Table2[#All],5,0)</f>
        <v>6.75</v>
      </c>
      <c r="J209">
        <f>VLOOKUP(Table145[[#This Row],[menu_id]],Table2[#All],6,0)</f>
        <v>10.1</v>
      </c>
      <c r="K209" t="str">
        <f>VLOOKUP(Table145[[#This Row],[menu_id]],Table2[#All],7,0)</f>
        <v>lunch</v>
      </c>
      <c r="L209" t="str">
        <f>VLOOKUP(Table145[[#This Row],[menu_id]],Table2[#All],8,0)</f>
        <v>Seattle</v>
      </c>
      <c r="M209">
        <f>COUNTIF(Table145[city],Table145[[#This Row],[city]])</f>
        <v>1334</v>
      </c>
    </row>
    <row r="210" spans="1:13" x14ac:dyDescent="0.35">
      <c r="A210" t="s">
        <v>547</v>
      </c>
      <c r="B210" t="s">
        <v>225</v>
      </c>
      <c r="C210" t="s">
        <v>9</v>
      </c>
      <c r="D210" t="s">
        <v>550</v>
      </c>
      <c r="E210" t="b">
        <v>0</v>
      </c>
      <c r="F210">
        <f>VLOOKUP(Table145[[#This Row],[menu_id]],Table2[#All],2,0)</f>
        <v>43559</v>
      </c>
      <c r="G210" t="str">
        <f>VLOOKUP(Table145[[#This Row],[menu_id]],Table2[#All],3,0)</f>
        <v>2e1282b7ffa0</v>
      </c>
      <c r="H210" t="str">
        <f>VLOOKUP(Table145[[#This Row],[menu_id]],Table2[#All],4,0)</f>
        <v>e7202ab74a2f</v>
      </c>
      <c r="I210">
        <f>VLOOKUP(Table145[[#This Row],[menu_id]],Table2[#All],5,0)</f>
        <v>5</v>
      </c>
      <c r="J210">
        <f>VLOOKUP(Table145[[#This Row],[menu_id]],Table2[#All],6,0)</f>
        <v>10.1</v>
      </c>
      <c r="K210" t="str">
        <f>VLOOKUP(Table145[[#This Row],[menu_id]],Table2[#All],7,0)</f>
        <v>lunch</v>
      </c>
      <c r="L210" t="str">
        <f>VLOOKUP(Table145[[#This Row],[menu_id]],Table2[#All],8,0)</f>
        <v>Seattle</v>
      </c>
      <c r="M210">
        <f>COUNTIF(Table145[city],Table145[[#This Row],[city]])</f>
        <v>1334</v>
      </c>
    </row>
    <row r="211" spans="1:13" x14ac:dyDescent="0.35">
      <c r="A211" t="s">
        <v>551</v>
      </c>
      <c r="B211" t="s">
        <v>552</v>
      </c>
      <c r="C211" t="s">
        <v>9</v>
      </c>
      <c r="D211" t="s">
        <v>553</v>
      </c>
      <c r="E211" t="b">
        <v>1</v>
      </c>
      <c r="F211">
        <f>VLOOKUP(Table145[[#This Row],[menu_id]],Table2[#All],2,0)</f>
        <v>43560</v>
      </c>
      <c r="G211" t="str">
        <f>VLOOKUP(Table145[[#This Row],[menu_id]],Table2[#All],3,0)</f>
        <v>a65e92d53f62</v>
      </c>
      <c r="H211" t="str">
        <f>VLOOKUP(Table145[[#This Row],[menu_id]],Table2[#All],4,0)</f>
        <v>1134b2882b2e</v>
      </c>
      <c r="I211">
        <f>VLOOKUP(Table145[[#This Row],[menu_id]],Table2[#All],5,0)</f>
        <v>5.25</v>
      </c>
      <c r="J211">
        <f>VLOOKUP(Table145[[#This Row],[menu_id]],Table2[#All],6,0)</f>
        <v>10.1</v>
      </c>
      <c r="K211" t="str">
        <f>VLOOKUP(Table145[[#This Row],[menu_id]],Table2[#All],7,0)</f>
        <v>lunch</v>
      </c>
      <c r="L211" t="str">
        <f>VLOOKUP(Table145[[#This Row],[menu_id]],Table2[#All],8,0)</f>
        <v>Seattle</v>
      </c>
      <c r="M211">
        <f>COUNTIF(Table145[city],Table145[[#This Row],[city]])</f>
        <v>1334</v>
      </c>
    </row>
    <row r="212" spans="1:13" x14ac:dyDescent="0.35">
      <c r="A212" t="s">
        <v>554</v>
      </c>
      <c r="B212" t="s">
        <v>315</v>
      </c>
      <c r="C212" t="s">
        <v>9</v>
      </c>
      <c r="D212" t="s">
        <v>555</v>
      </c>
      <c r="E212" t="b">
        <v>1</v>
      </c>
      <c r="F212">
        <f>VLOOKUP(Table145[[#This Row],[menu_id]],Table2[#All],2,0)</f>
        <v>43556</v>
      </c>
      <c r="G212" t="str">
        <f>VLOOKUP(Table145[[#This Row],[menu_id]],Table2[#All],3,0)</f>
        <v>dcb8af98560d</v>
      </c>
      <c r="H212" t="str">
        <f>VLOOKUP(Table145[[#This Row],[menu_id]],Table2[#All],4,0)</f>
        <v>afa55d0e0004</v>
      </c>
      <c r="I212">
        <f>VLOOKUP(Table145[[#This Row],[menu_id]],Table2[#All],5,0)</f>
        <v>5.99</v>
      </c>
      <c r="J212">
        <f>VLOOKUP(Table145[[#This Row],[menu_id]],Table2[#All],6,0)</f>
        <v>11.5</v>
      </c>
      <c r="K212" t="str">
        <f>VLOOKUP(Table145[[#This Row],[menu_id]],Table2[#All],7,0)</f>
        <v>lunch</v>
      </c>
      <c r="L212" t="str">
        <f>VLOOKUP(Table145[[#This Row],[menu_id]],Table2[#All],8,0)</f>
        <v>Chicago</v>
      </c>
      <c r="M212">
        <f>COUNTIF(Table145[city],Table145[[#This Row],[city]])</f>
        <v>907</v>
      </c>
    </row>
    <row r="213" spans="1:13" x14ac:dyDescent="0.35">
      <c r="A213" t="s">
        <v>556</v>
      </c>
      <c r="B213" t="s">
        <v>418</v>
      </c>
      <c r="C213" t="s">
        <v>9</v>
      </c>
      <c r="D213" t="s">
        <v>557</v>
      </c>
      <c r="E213" t="b">
        <v>1</v>
      </c>
      <c r="F213">
        <f>VLOOKUP(Table145[[#This Row],[menu_id]],Table2[#All],2,0)</f>
        <v>43563</v>
      </c>
      <c r="G213" t="str">
        <f>VLOOKUP(Table145[[#This Row],[menu_id]],Table2[#All],3,0)</f>
        <v>6b459442662c</v>
      </c>
      <c r="H213" t="str">
        <f>VLOOKUP(Table145[[#This Row],[menu_id]],Table2[#All],4,0)</f>
        <v>a969c477134f</v>
      </c>
      <c r="I213">
        <f>VLOOKUP(Table145[[#This Row],[menu_id]],Table2[#All],5,0)</f>
        <v>11</v>
      </c>
      <c r="J213">
        <f>VLOOKUP(Table145[[#This Row],[menu_id]],Table2[#All],6,0)</f>
        <v>11.5</v>
      </c>
      <c r="K213" t="str">
        <f>VLOOKUP(Table145[[#This Row],[menu_id]],Table2[#All],7,0)</f>
        <v>lunch</v>
      </c>
      <c r="L213" t="str">
        <f>VLOOKUP(Table145[[#This Row],[menu_id]],Table2[#All],8,0)</f>
        <v>Chicago</v>
      </c>
      <c r="M213">
        <f>COUNTIF(Table145[city],Table145[[#This Row],[city]])</f>
        <v>907</v>
      </c>
    </row>
    <row r="214" spans="1:13" x14ac:dyDescent="0.35">
      <c r="A214" t="s">
        <v>558</v>
      </c>
      <c r="B214" t="s">
        <v>401</v>
      </c>
      <c r="C214" t="s">
        <v>9</v>
      </c>
      <c r="D214" t="s">
        <v>559</v>
      </c>
      <c r="E214" t="b">
        <v>1</v>
      </c>
      <c r="F214">
        <f>VLOOKUP(Table145[[#This Row],[menu_id]],Table2[#All],2,0)</f>
        <v>43560</v>
      </c>
      <c r="G214" t="str">
        <f>VLOOKUP(Table145[[#This Row],[menu_id]],Table2[#All],3,0)</f>
        <v>25ca004fbc86</v>
      </c>
      <c r="H214" t="str">
        <f>VLOOKUP(Table145[[#This Row],[menu_id]],Table2[#All],4,0)</f>
        <v>a7d17284ed4d</v>
      </c>
      <c r="I214">
        <f>VLOOKUP(Table145[[#This Row],[menu_id]],Table2[#All],5,0)</f>
        <v>4.45</v>
      </c>
      <c r="J214">
        <f>VLOOKUP(Table145[[#This Row],[menu_id]],Table2[#All],6,0)</f>
        <v>11.5</v>
      </c>
      <c r="K214" t="str">
        <f>VLOOKUP(Table145[[#This Row],[menu_id]],Table2[#All],7,0)</f>
        <v>lunch</v>
      </c>
      <c r="L214" t="str">
        <f>VLOOKUP(Table145[[#This Row],[menu_id]],Table2[#All],8,0)</f>
        <v>Chicago</v>
      </c>
      <c r="M214">
        <f>COUNTIF(Table145[city],Table145[[#This Row],[city]])</f>
        <v>907</v>
      </c>
    </row>
    <row r="215" spans="1:13" x14ac:dyDescent="0.35">
      <c r="A215" t="s">
        <v>560</v>
      </c>
      <c r="B215" t="s">
        <v>324</v>
      </c>
      <c r="C215" t="s">
        <v>9</v>
      </c>
      <c r="D215" t="s">
        <v>561</v>
      </c>
      <c r="E215" t="b">
        <v>1</v>
      </c>
      <c r="F215">
        <f>VLOOKUP(Table145[[#This Row],[menu_id]],Table2[#All],2,0)</f>
        <v>43558</v>
      </c>
      <c r="G215" t="str">
        <f>VLOOKUP(Table145[[#This Row],[menu_id]],Table2[#All],3,0)</f>
        <v>1028a38ad71e</v>
      </c>
      <c r="H215" t="str">
        <f>VLOOKUP(Table145[[#This Row],[menu_id]],Table2[#All],4,0)</f>
        <v>7d8b8e0a0ebb</v>
      </c>
      <c r="I215">
        <f>VLOOKUP(Table145[[#This Row],[menu_id]],Table2[#All],5,0)</f>
        <v>5.5</v>
      </c>
      <c r="J215">
        <f>VLOOKUP(Table145[[#This Row],[menu_id]],Table2[#All],6,0)</f>
        <v>10.1</v>
      </c>
      <c r="K215" t="str">
        <f>VLOOKUP(Table145[[#This Row],[menu_id]],Table2[#All],7,0)</f>
        <v>lunch</v>
      </c>
      <c r="L215" t="str">
        <f>VLOOKUP(Table145[[#This Row],[menu_id]],Table2[#All],8,0)</f>
        <v>Seattle</v>
      </c>
      <c r="M215">
        <f>COUNTIF(Table145[city],Table145[[#This Row],[city]])</f>
        <v>1334</v>
      </c>
    </row>
    <row r="216" spans="1:13" x14ac:dyDescent="0.35">
      <c r="A216" t="s">
        <v>562</v>
      </c>
      <c r="B216" t="s">
        <v>563</v>
      </c>
      <c r="C216" t="s">
        <v>9</v>
      </c>
      <c r="D216" t="s">
        <v>564</v>
      </c>
      <c r="E216" t="b">
        <v>1</v>
      </c>
      <c r="F216">
        <f>VLOOKUP(Table145[[#This Row],[menu_id]],Table2[#All],2,0)</f>
        <v>43567</v>
      </c>
      <c r="G216" t="str">
        <f>VLOOKUP(Table145[[#This Row],[menu_id]],Table2[#All],3,0)</f>
        <v>7f1dfb16d132</v>
      </c>
      <c r="H216" t="str">
        <f>VLOOKUP(Table145[[#This Row],[menu_id]],Table2[#All],4,0)</f>
        <v>2bab1f6cc3e1</v>
      </c>
      <c r="I216">
        <f>VLOOKUP(Table145[[#This Row],[menu_id]],Table2[#All],5,0)</f>
        <v>7</v>
      </c>
      <c r="J216">
        <f>VLOOKUP(Table145[[#This Row],[menu_id]],Table2[#All],6,0)</f>
        <v>11.5</v>
      </c>
      <c r="K216" t="str">
        <f>VLOOKUP(Table145[[#This Row],[menu_id]],Table2[#All],7,0)</f>
        <v>lunch</v>
      </c>
      <c r="L216" t="str">
        <f>VLOOKUP(Table145[[#This Row],[menu_id]],Table2[#All],8,0)</f>
        <v>Chicago</v>
      </c>
      <c r="M216">
        <f>COUNTIF(Table145[city],Table145[[#This Row],[city]])</f>
        <v>907</v>
      </c>
    </row>
    <row r="217" spans="1:13" x14ac:dyDescent="0.35">
      <c r="A217" t="s">
        <v>565</v>
      </c>
      <c r="B217" t="s">
        <v>134</v>
      </c>
      <c r="C217" t="s">
        <v>9</v>
      </c>
      <c r="D217" t="s">
        <v>566</v>
      </c>
      <c r="E217" t="b">
        <v>1</v>
      </c>
      <c r="F217">
        <f>VLOOKUP(Table145[[#This Row],[menu_id]],Table2[#All],2,0)</f>
        <v>43559</v>
      </c>
      <c r="G217" t="str">
        <f>VLOOKUP(Table145[[#This Row],[menu_id]],Table2[#All],3,0)</f>
        <v>4e1ff031d14e</v>
      </c>
      <c r="H217" t="str">
        <f>VLOOKUP(Table145[[#This Row],[menu_id]],Table2[#All],4,0)</f>
        <v>d7730782fbfb</v>
      </c>
      <c r="I217">
        <f>VLOOKUP(Table145[[#This Row],[menu_id]],Table2[#All],5,0)</f>
        <v>5.75</v>
      </c>
      <c r="J217">
        <f>VLOOKUP(Table145[[#This Row],[menu_id]],Table2[#All],6,0)</f>
        <v>10.1</v>
      </c>
      <c r="K217" t="str">
        <f>VLOOKUP(Table145[[#This Row],[menu_id]],Table2[#All],7,0)</f>
        <v>lunch</v>
      </c>
      <c r="L217" t="str">
        <f>VLOOKUP(Table145[[#This Row],[menu_id]],Table2[#All],8,0)</f>
        <v>Seattle</v>
      </c>
      <c r="M217">
        <f>COUNTIF(Table145[city],Table145[[#This Row],[city]])</f>
        <v>1334</v>
      </c>
    </row>
    <row r="218" spans="1:13" x14ac:dyDescent="0.35">
      <c r="A218" t="s">
        <v>567</v>
      </c>
      <c r="B218" t="s">
        <v>35</v>
      </c>
      <c r="C218" t="s">
        <v>9</v>
      </c>
      <c r="D218" t="s">
        <v>568</v>
      </c>
      <c r="E218" t="b">
        <v>1</v>
      </c>
      <c r="F218">
        <f>VLOOKUP(Table145[[#This Row],[menu_id]],Table2[#All],2,0)</f>
        <v>43564</v>
      </c>
      <c r="G218" t="str">
        <f>VLOOKUP(Table145[[#This Row],[menu_id]],Table2[#All],3,0)</f>
        <v>1c44a83add01</v>
      </c>
      <c r="H218" t="str">
        <f>VLOOKUP(Table145[[#This Row],[menu_id]],Table2[#All],4,0)</f>
        <v>810dadc655e9</v>
      </c>
      <c r="I218">
        <f>VLOOKUP(Table145[[#This Row],[menu_id]],Table2[#All],5,0)</f>
        <v>5</v>
      </c>
      <c r="J218">
        <f>VLOOKUP(Table145[[#This Row],[menu_id]],Table2[#All],6,0)</f>
        <v>10.1</v>
      </c>
      <c r="K218" t="str">
        <f>VLOOKUP(Table145[[#This Row],[menu_id]],Table2[#All],7,0)</f>
        <v>lunch</v>
      </c>
      <c r="L218" t="str">
        <f>VLOOKUP(Table145[[#This Row],[menu_id]],Table2[#All],8,0)</f>
        <v>Seattle</v>
      </c>
      <c r="M218">
        <f>COUNTIF(Table145[city],Table145[[#This Row],[city]])</f>
        <v>1334</v>
      </c>
    </row>
    <row r="219" spans="1:13" x14ac:dyDescent="0.35">
      <c r="A219" t="s">
        <v>569</v>
      </c>
      <c r="B219" t="s">
        <v>336</v>
      </c>
      <c r="C219" t="s">
        <v>9</v>
      </c>
      <c r="D219" t="s">
        <v>570</v>
      </c>
      <c r="E219" t="b">
        <v>1</v>
      </c>
      <c r="F219">
        <f>VLOOKUP(Table145[[#This Row],[menu_id]],Table2[#All],2,0)</f>
        <v>43556</v>
      </c>
      <c r="G219" t="str">
        <f>VLOOKUP(Table145[[#This Row],[menu_id]],Table2[#All],3,0)</f>
        <v>41cbd225a772</v>
      </c>
      <c r="H219" t="str">
        <f>VLOOKUP(Table145[[#This Row],[menu_id]],Table2[#All],4,0)</f>
        <v>b2ef540e3dbe</v>
      </c>
      <c r="I219">
        <f>VLOOKUP(Table145[[#This Row],[menu_id]],Table2[#All],5,0)</f>
        <v>6.8</v>
      </c>
      <c r="J219">
        <f>VLOOKUP(Table145[[#This Row],[menu_id]],Table2[#All],6,0)</f>
        <v>10.1</v>
      </c>
      <c r="K219" t="str">
        <f>VLOOKUP(Table145[[#This Row],[menu_id]],Table2[#All],7,0)</f>
        <v>lunch</v>
      </c>
      <c r="L219" t="str">
        <f>VLOOKUP(Table145[[#This Row],[menu_id]],Table2[#All],8,0)</f>
        <v>Seattle</v>
      </c>
      <c r="M219">
        <f>COUNTIF(Table145[city],Table145[[#This Row],[city]])</f>
        <v>1334</v>
      </c>
    </row>
    <row r="220" spans="1:13" x14ac:dyDescent="0.35">
      <c r="A220" t="s">
        <v>571</v>
      </c>
      <c r="B220" t="s">
        <v>351</v>
      </c>
      <c r="C220" t="s">
        <v>9</v>
      </c>
      <c r="D220" t="s">
        <v>572</v>
      </c>
      <c r="E220" t="b">
        <v>1</v>
      </c>
      <c r="F220">
        <f>VLOOKUP(Table145[[#This Row],[menu_id]],Table2[#All],2,0)</f>
        <v>43558</v>
      </c>
      <c r="G220" t="str">
        <f>VLOOKUP(Table145[[#This Row],[menu_id]],Table2[#All],3,0)</f>
        <v>68077af5e4f1</v>
      </c>
      <c r="H220" t="str">
        <f>VLOOKUP(Table145[[#This Row],[menu_id]],Table2[#All],4,0)</f>
        <v>33da060b427a</v>
      </c>
      <c r="I220">
        <f>VLOOKUP(Table145[[#This Row],[menu_id]],Table2[#All],5,0)</f>
        <v>5.75</v>
      </c>
      <c r="J220">
        <f>VLOOKUP(Table145[[#This Row],[menu_id]],Table2[#All],6,0)</f>
        <v>10.1</v>
      </c>
      <c r="K220" t="str">
        <f>VLOOKUP(Table145[[#This Row],[menu_id]],Table2[#All],7,0)</f>
        <v>lunch</v>
      </c>
      <c r="L220" t="str">
        <f>VLOOKUP(Table145[[#This Row],[menu_id]],Table2[#All],8,0)</f>
        <v>Seattle</v>
      </c>
      <c r="M220">
        <f>COUNTIF(Table145[city],Table145[[#This Row],[city]])</f>
        <v>1334</v>
      </c>
    </row>
    <row r="221" spans="1:13" x14ac:dyDescent="0.35">
      <c r="A221" t="s">
        <v>573</v>
      </c>
      <c r="B221" t="s">
        <v>286</v>
      </c>
      <c r="C221" t="s">
        <v>9</v>
      </c>
      <c r="D221" t="s">
        <v>574</v>
      </c>
      <c r="E221" t="b">
        <v>1</v>
      </c>
      <c r="F221">
        <f>VLOOKUP(Table145[[#This Row],[menu_id]],Table2[#All],2,0)</f>
        <v>43557</v>
      </c>
      <c r="G221" t="str">
        <f>VLOOKUP(Table145[[#This Row],[menu_id]],Table2[#All],3,0)</f>
        <v>0b0897e22802</v>
      </c>
      <c r="H221" t="str">
        <f>VLOOKUP(Table145[[#This Row],[menu_id]],Table2[#All],4,0)</f>
        <v>a5a1955b27fc</v>
      </c>
      <c r="I221">
        <f>VLOOKUP(Table145[[#This Row],[menu_id]],Table2[#All],5,0)</f>
        <v>5</v>
      </c>
      <c r="J221">
        <f>VLOOKUP(Table145[[#This Row],[menu_id]],Table2[#All],6,0)</f>
        <v>11.5</v>
      </c>
      <c r="K221" t="str">
        <f>VLOOKUP(Table145[[#This Row],[menu_id]],Table2[#All],7,0)</f>
        <v>lunch</v>
      </c>
      <c r="L221" t="str">
        <f>VLOOKUP(Table145[[#This Row],[menu_id]],Table2[#All],8,0)</f>
        <v>Chicago</v>
      </c>
      <c r="M221">
        <f>COUNTIF(Table145[city],Table145[[#This Row],[city]])</f>
        <v>907</v>
      </c>
    </row>
    <row r="222" spans="1:13" x14ac:dyDescent="0.35">
      <c r="A222" t="s">
        <v>575</v>
      </c>
      <c r="B222" t="s">
        <v>68</v>
      </c>
      <c r="C222" t="s">
        <v>9</v>
      </c>
      <c r="D222" t="s">
        <v>576</v>
      </c>
      <c r="E222" t="b">
        <v>1</v>
      </c>
      <c r="F222">
        <f>VLOOKUP(Table145[[#This Row],[menu_id]],Table2[#All],2,0)</f>
        <v>43560</v>
      </c>
      <c r="G222" t="str">
        <f>VLOOKUP(Table145[[#This Row],[menu_id]],Table2[#All],3,0)</f>
        <v>f89ec17a8f5f</v>
      </c>
      <c r="H222" t="str">
        <f>VLOOKUP(Table145[[#This Row],[menu_id]],Table2[#All],4,0)</f>
        <v>a06b1ea8c279</v>
      </c>
      <c r="I222">
        <f>VLOOKUP(Table145[[#This Row],[menu_id]],Table2[#All],5,0)</f>
        <v>6.8</v>
      </c>
      <c r="J222">
        <f>VLOOKUP(Table145[[#This Row],[menu_id]],Table2[#All],6,0)</f>
        <v>10.1</v>
      </c>
      <c r="K222" t="str">
        <f>VLOOKUP(Table145[[#This Row],[menu_id]],Table2[#All],7,0)</f>
        <v>lunch</v>
      </c>
      <c r="L222" t="str">
        <f>VLOOKUP(Table145[[#This Row],[menu_id]],Table2[#All],8,0)</f>
        <v>Seattle</v>
      </c>
      <c r="M222">
        <f>COUNTIF(Table145[city],Table145[[#This Row],[city]])</f>
        <v>1334</v>
      </c>
    </row>
    <row r="223" spans="1:13" x14ac:dyDescent="0.35">
      <c r="A223" t="s">
        <v>577</v>
      </c>
      <c r="B223" t="s">
        <v>16</v>
      </c>
      <c r="C223" t="s">
        <v>9</v>
      </c>
      <c r="D223" t="s">
        <v>578</v>
      </c>
      <c r="E223" t="b">
        <v>1</v>
      </c>
      <c r="F223">
        <f>VLOOKUP(Table145[[#This Row],[menu_id]],Table2[#All],2,0)</f>
        <v>43567</v>
      </c>
      <c r="G223" t="str">
        <f>VLOOKUP(Table145[[#This Row],[menu_id]],Table2[#All],3,0)</f>
        <v>3e16e1213da0</v>
      </c>
      <c r="H223" t="str">
        <f>VLOOKUP(Table145[[#This Row],[menu_id]],Table2[#All],4,0)</f>
        <v>a9974f64e053</v>
      </c>
      <c r="I223">
        <f>VLOOKUP(Table145[[#This Row],[menu_id]],Table2[#All],5,0)</f>
        <v>4.95</v>
      </c>
      <c r="J223">
        <f>VLOOKUP(Table145[[#This Row],[menu_id]],Table2[#All],6,0)</f>
        <v>10.1</v>
      </c>
      <c r="K223" t="str">
        <f>VLOOKUP(Table145[[#This Row],[menu_id]],Table2[#All],7,0)</f>
        <v>lunch</v>
      </c>
      <c r="L223" t="str">
        <f>VLOOKUP(Table145[[#This Row],[menu_id]],Table2[#All],8,0)</f>
        <v>Seattle</v>
      </c>
      <c r="M223">
        <f>COUNTIF(Table145[city],Table145[[#This Row],[city]])</f>
        <v>1334</v>
      </c>
    </row>
    <row r="224" spans="1:13" x14ac:dyDescent="0.35">
      <c r="A224" t="s">
        <v>579</v>
      </c>
      <c r="B224" t="s">
        <v>86</v>
      </c>
      <c r="C224" t="s">
        <v>9</v>
      </c>
      <c r="D224" t="s">
        <v>582</v>
      </c>
      <c r="E224" t="b">
        <v>0</v>
      </c>
      <c r="F224">
        <f>VLOOKUP(Table145[[#This Row],[menu_id]],Table2[#All],2,0)</f>
        <v>43560</v>
      </c>
      <c r="G224" t="str">
        <f>VLOOKUP(Table145[[#This Row],[menu_id]],Table2[#All],3,0)</f>
        <v>1def3455f809</v>
      </c>
      <c r="H224" t="str">
        <f>VLOOKUP(Table145[[#This Row],[menu_id]],Table2[#All],4,0)</f>
        <v>2a11908c23df</v>
      </c>
      <c r="I224">
        <f>VLOOKUP(Table145[[#This Row],[menu_id]],Table2[#All],5,0)</f>
        <v>6</v>
      </c>
      <c r="J224">
        <f>VLOOKUP(Table145[[#This Row],[menu_id]],Table2[#All],6,0)</f>
        <v>10.1</v>
      </c>
      <c r="K224" t="str">
        <f>VLOOKUP(Table145[[#This Row],[menu_id]],Table2[#All],7,0)</f>
        <v>lunch</v>
      </c>
      <c r="L224" t="str">
        <f>VLOOKUP(Table145[[#This Row],[menu_id]],Table2[#All],8,0)</f>
        <v>Seattle</v>
      </c>
      <c r="M224">
        <f>COUNTIF(Table145[city],Table145[[#This Row],[city]])</f>
        <v>1334</v>
      </c>
    </row>
    <row r="225" spans="1:13" x14ac:dyDescent="0.35">
      <c r="A225" t="s">
        <v>583</v>
      </c>
      <c r="B225" t="s">
        <v>192</v>
      </c>
      <c r="C225" t="s">
        <v>9</v>
      </c>
      <c r="D225" t="s">
        <v>585</v>
      </c>
      <c r="E225" t="b">
        <v>1</v>
      </c>
      <c r="F225">
        <f>VLOOKUP(Table145[[#This Row],[menu_id]],Table2[#All],2,0)</f>
        <v>43566</v>
      </c>
      <c r="G225" t="str">
        <f>VLOOKUP(Table145[[#This Row],[menu_id]],Table2[#All],3,0)</f>
        <v>a344675dde7b</v>
      </c>
      <c r="H225" t="str">
        <f>VLOOKUP(Table145[[#This Row],[menu_id]],Table2[#All],4,0)</f>
        <v>0089c404e5a2</v>
      </c>
      <c r="I225">
        <f>VLOOKUP(Table145[[#This Row],[menu_id]],Table2[#All],5,0)</f>
        <v>6</v>
      </c>
      <c r="J225">
        <f>VLOOKUP(Table145[[#This Row],[menu_id]],Table2[#All],6,0)</f>
        <v>10.1</v>
      </c>
      <c r="K225" t="str">
        <f>VLOOKUP(Table145[[#This Row],[menu_id]],Table2[#All],7,0)</f>
        <v>lunch</v>
      </c>
      <c r="L225" t="str">
        <f>VLOOKUP(Table145[[#This Row],[menu_id]],Table2[#All],8,0)</f>
        <v>Seattle</v>
      </c>
      <c r="M225">
        <f>COUNTIF(Table145[city],Table145[[#This Row],[city]])</f>
        <v>1334</v>
      </c>
    </row>
    <row r="226" spans="1:13" x14ac:dyDescent="0.35">
      <c r="A226" t="s">
        <v>586</v>
      </c>
      <c r="B226" t="s">
        <v>199</v>
      </c>
      <c r="C226" t="s">
        <v>9</v>
      </c>
      <c r="D226" t="s">
        <v>588</v>
      </c>
      <c r="E226" t="b">
        <v>1</v>
      </c>
      <c r="F226">
        <f>VLOOKUP(Table145[[#This Row],[menu_id]],Table2[#All],2,0)</f>
        <v>43558</v>
      </c>
      <c r="G226" t="str">
        <f>VLOOKUP(Table145[[#This Row],[menu_id]],Table2[#All],3,0)</f>
        <v>8b77e4ce92ba</v>
      </c>
      <c r="H226" t="str">
        <f>VLOOKUP(Table145[[#This Row],[menu_id]],Table2[#All],4,0)</f>
        <v>a969c477134f</v>
      </c>
      <c r="I226">
        <f>VLOOKUP(Table145[[#This Row],[menu_id]],Table2[#All],5,0)</f>
        <v>11</v>
      </c>
      <c r="J226">
        <f>VLOOKUP(Table145[[#This Row],[menu_id]],Table2[#All],6,0)</f>
        <v>11.5</v>
      </c>
      <c r="K226" t="str">
        <f>VLOOKUP(Table145[[#This Row],[menu_id]],Table2[#All],7,0)</f>
        <v>lunch</v>
      </c>
      <c r="L226" t="str">
        <f>VLOOKUP(Table145[[#This Row],[menu_id]],Table2[#All],8,0)</f>
        <v>Chicago</v>
      </c>
      <c r="M226">
        <f>COUNTIF(Table145[city],Table145[[#This Row],[city]])</f>
        <v>907</v>
      </c>
    </row>
    <row r="227" spans="1:13" x14ac:dyDescent="0.35">
      <c r="A227" t="s">
        <v>590</v>
      </c>
      <c r="B227" t="s">
        <v>76</v>
      </c>
      <c r="C227" t="s">
        <v>9</v>
      </c>
      <c r="D227" t="s">
        <v>591</v>
      </c>
      <c r="E227" t="b">
        <v>1</v>
      </c>
      <c r="F227">
        <f>VLOOKUP(Table145[[#This Row],[menu_id]],Table2[#All],2,0)</f>
        <v>43558</v>
      </c>
      <c r="G227" t="str">
        <f>VLOOKUP(Table145[[#This Row],[menu_id]],Table2[#All],3,0)</f>
        <v>32432515b0ad</v>
      </c>
      <c r="H227" t="str">
        <f>VLOOKUP(Table145[[#This Row],[menu_id]],Table2[#All],4,0)</f>
        <v>1fda2070304d</v>
      </c>
      <c r="I227">
        <f>VLOOKUP(Table145[[#This Row],[menu_id]],Table2[#All],5,0)</f>
        <v>5.5</v>
      </c>
      <c r="J227">
        <f>VLOOKUP(Table145[[#This Row],[menu_id]],Table2[#All],6,0)</f>
        <v>10.1</v>
      </c>
      <c r="K227" t="str">
        <f>VLOOKUP(Table145[[#This Row],[menu_id]],Table2[#All],7,0)</f>
        <v>lunch</v>
      </c>
      <c r="L227" t="str">
        <f>VLOOKUP(Table145[[#This Row],[menu_id]],Table2[#All],8,0)</f>
        <v>Seattle</v>
      </c>
      <c r="M227">
        <f>COUNTIF(Table145[city],Table145[[#This Row],[city]])</f>
        <v>1334</v>
      </c>
    </row>
    <row r="228" spans="1:13" x14ac:dyDescent="0.35">
      <c r="A228" t="s">
        <v>592</v>
      </c>
      <c r="B228" t="s">
        <v>563</v>
      </c>
      <c r="C228" t="s">
        <v>9</v>
      </c>
      <c r="D228" t="s">
        <v>593</v>
      </c>
      <c r="E228" t="b">
        <v>1</v>
      </c>
      <c r="F228">
        <f>VLOOKUP(Table145[[#This Row],[menu_id]],Table2[#All],2,0)</f>
        <v>43567</v>
      </c>
      <c r="G228" t="str">
        <f>VLOOKUP(Table145[[#This Row],[menu_id]],Table2[#All],3,0)</f>
        <v>7f1dfb16d132</v>
      </c>
      <c r="H228" t="str">
        <f>VLOOKUP(Table145[[#This Row],[menu_id]],Table2[#All],4,0)</f>
        <v>2bab1f6cc3e1</v>
      </c>
      <c r="I228">
        <f>VLOOKUP(Table145[[#This Row],[menu_id]],Table2[#All],5,0)</f>
        <v>7</v>
      </c>
      <c r="J228">
        <f>VLOOKUP(Table145[[#This Row],[menu_id]],Table2[#All],6,0)</f>
        <v>11.5</v>
      </c>
      <c r="K228" t="str">
        <f>VLOOKUP(Table145[[#This Row],[menu_id]],Table2[#All],7,0)</f>
        <v>lunch</v>
      </c>
      <c r="L228" t="str">
        <f>VLOOKUP(Table145[[#This Row],[menu_id]],Table2[#All],8,0)</f>
        <v>Chicago</v>
      </c>
      <c r="M228">
        <f>COUNTIF(Table145[city],Table145[[#This Row],[city]])</f>
        <v>907</v>
      </c>
    </row>
    <row r="229" spans="1:13" x14ac:dyDescent="0.35">
      <c r="A229" t="s">
        <v>596</v>
      </c>
      <c r="B229" t="s">
        <v>162</v>
      </c>
      <c r="C229" t="s">
        <v>9</v>
      </c>
      <c r="D229" t="s">
        <v>121</v>
      </c>
      <c r="E229" t="b">
        <v>1</v>
      </c>
      <c r="F229">
        <f>VLOOKUP(Table145[[#This Row],[menu_id]],Table2[#All],2,0)</f>
        <v>43556</v>
      </c>
      <c r="G229" t="str">
        <f>VLOOKUP(Table145[[#This Row],[menu_id]],Table2[#All],3,0)</f>
        <v>71d6b72a3bf9</v>
      </c>
      <c r="H229" t="str">
        <f>VLOOKUP(Table145[[#This Row],[menu_id]],Table2[#All],4,0)</f>
        <v>8d29781a8b2f</v>
      </c>
      <c r="I229">
        <f>VLOOKUP(Table145[[#This Row],[menu_id]],Table2[#All],5,0)</f>
        <v>4.5</v>
      </c>
      <c r="J229">
        <f>VLOOKUP(Table145[[#This Row],[menu_id]],Table2[#All],6,0)</f>
        <v>11.5</v>
      </c>
      <c r="K229" t="str">
        <f>VLOOKUP(Table145[[#This Row],[menu_id]],Table2[#All],7,0)</f>
        <v>lunch</v>
      </c>
      <c r="L229" t="str">
        <f>VLOOKUP(Table145[[#This Row],[menu_id]],Table2[#All],8,0)</f>
        <v>Chicago</v>
      </c>
      <c r="M229">
        <f>COUNTIF(Table145[city],Table145[[#This Row],[city]])</f>
        <v>907</v>
      </c>
    </row>
    <row r="230" spans="1:13" x14ac:dyDescent="0.35">
      <c r="A230" t="s">
        <v>597</v>
      </c>
      <c r="B230" t="s">
        <v>315</v>
      </c>
      <c r="C230" t="s">
        <v>9</v>
      </c>
      <c r="D230" t="s">
        <v>598</v>
      </c>
      <c r="E230" t="b">
        <v>1</v>
      </c>
      <c r="F230">
        <f>VLOOKUP(Table145[[#This Row],[menu_id]],Table2[#All],2,0)</f>
        <v>43556</v>
      </c>
      <c r="G230" t="str">
        <f>VLOOKUP(Table145[[#This Row],[menu_id]],Table2[#All],3,0)</f>
        <v>dcb8af98560d</v>
      </c>
      <c r="H230" t="str">
        <f>VLOOKUP(Table145[[#This Row],[menu_id]],Table2[#All],4,0)</f>
        <v>afa55d0e0004</v>
      </c>
      <c r="I230">
        <f>VLOOKUP(Table145[[#This Row],[menu_id]],Table2[#All],5,0)</f>
        <v>5.99</v>
      </c>
      <c r="J230">
        <f>VLOOKUP(Table145[[#This Row],[menu_id]],Table2[#All],6,0)</f>
        <v>11.5</v>
      </c>
      <c r="K230" t="str">
        <f>VLOOKUP(Table145[[#This Row],[menu_id]],Table2[#All],7,0)</f>
        <v>lunch</v>
      </c>
      <c r="L230" t="str">
        <f>VLOOKUP(Table145[[#This Row],[menu_id]],Table2[#All],8,0)</f>
        <v>Chicago</v>
      </c>
      <c r="M230">
        <f>COUNTIF(Table145[city],Table145[[#This Row],[city]])</f>
        <v>907</v>
      </c>
    </row>
    <row r="231" spans="1:13" x14ac:dyDescent="0.35">
      <c r="A231" t="s">
        <v>599</v>
      </c>
      <c r="B231" t="s">
        <v>354</v>
      </c>
      <c r="C231" t="s">
        <v>9</v>
      </c>
      <c r="D231" t="s">
        <v>465</v>
      </c>
      <c r="E231" t="b">
        <v>1</v>
      </c>
      <c r="F231">
        <f>VLOOKUP(Table145[[#This Row],[menu_id]],Table2[#All],2,0)</f>
        <v>43565</v>
      </c>
      <c r="G231" t="str">
        <f>VLOOKUP(Table145[[#This Row],[menu_id]],Table2[#All],3,0)</f>
        <v>0f66058b9ec5</v>
      </c>
      <c r="H231" t="str">
        <f>VLOOKUP(Table145[[#This Row],[menu_id]],Table2[#All],4,0)</f>
        <v>85aa296ddc0d</v>
      </c>
      <c r="I231">
        <f>VLOOKUP(Table145[[#This Row],[menu_id]],Table2[#All],5,0)</f>
        <v>4</v>
      </c>
      <c r="J231">
        <f>VLOOKUP(Table145[[#This Row],[menu_id]],Table2[#All],6,0)</f>
        <v>11.5</v>
      </c>
      <c r="K231" t="str">
        <f>VLOOKUP(Table145[[#This Row],[menu_id]],Table2[#All],7,0)</f>
        <v>lunch</v>
      </c>
      <c r="L231" t="str">
        <f>VLOOKUP(Table145[[#This Row],[menu_id]],Table2[#All],8,0)</f>
        <v>Chicago</v>
      </c>
      <c r="M231">
        <f>COUNTIF(Table145[city],Table145[[#This Row],[city]])</f>
        <v>907</v>
      </c>
    </row>
    <row r="232" spans="1:13" x14ac:dyDescent="0.35">
      <c r="A232" t="s">
        <v>600</v>
      </c>
      <c r="B232" t="s">
        <v>493</v>
      </c>
      <c r="C232" t="s">
        <v>9</v>
      </c>
      <c r="D232" t="s">
        <v>601</v>
      </c>
      <c r="E232" t="b">
        <v>1</v>
      </c>
      <c r="F232">
        <f>VLOOKUP(Table145[[#This Row],[menu_id]],Table2[#All],2,0)</f>
        <v>43557</v>
      </c>
      <c r="G232" t="str">
        <f>VLOOKUP(Table145[[#This Row],[menu_id]],Table2[#All],3,0)</f>
        <v>751abed209db</v>
      </c>
      <c r="H232" t="str">
        <f>VLOOKUP(Table145[[#This Row],[menu_id]],Table2[#All],4,0)</f>
        <v>8537e1327cdb</v>
      </c>
      <c r="I232">
        <f>VLOOKUP(Table145[[#This Row],[menu_id]],Table2[#All],5,0)</f>
        <v>4.5</v>
      </c>
      <c r="J232">
        <f>VLOOKUP(Table145[[#This Row],[menu_id]],Table2[#All],6,0)</f>
        <v>10.1</v>
      </c>
      <c r="K232" t="str">
        <f>VLOOKUP(Table145[[#This Row],[menu_id]],Table2[#All],7,0)</f>
        <v>lunch</v>
      </c>
      <c r="L232" t="str">
        <f>VLOOKUP(Table145[[#This Row],[menu_id]],Table2[#All],8,0)</f>
        <v>Seattle</v>
      </c>
      <c r="M232">
        <f>COUNTIF(Table145[city],Table145[[#This Row],[city]])</f>
        <v>1334</v>
      </c>
    </row>
    <row r="233" spans="1:13" x14ac:dyDescent="0.35">
      <c r="A233" t="s">
        <v>604</v>
      </c>
      <c r="B233" t="s">
        <v>169</v>
      </c>
      <c r="C233" t="s">
        <v>9</v>
      </c>
      <c r="D233" t="s">
        <v>605</v>
      </c>
      <c r="E233" t="b">
        <v>1</v>
      </c>
      <c r="F233">
        <f>VLOOKUP(Table145[[#This Row],[menu_id]],Table2[#All],2,0)</f>
        <v>43558</v>
      </c>
      <c r="G233" t="str">
        <f>VLOOKUP(Table145[[#This Row],[menu_id]],Table2[#All],3,0)</f>
        <v>23a0e7fa78c4</v>
      </c>
      <c r="H233" t="str">
        <f>VLOOKUP(Table145[[#This Row],[menu_id]],Table2[#All],4,0)</f>
        <v>d8487b4ed428</v>
      </c>
      <c r="I233">
        <f>VLOOKUP(Table145[[#This Row],[menu_id]],Table2[#All],5,0)</f>
        <v>5.9</v>
      </c>
      <c r="J233">
        <f>VLOOKUP(Table145[[#This Row],[menu_id]],Table2[#All],6,0)</f>
        <v>11.5</v>
      </c>
      <c r="K233" t="str">
        <f>VLOOKUP(Table145[[#This Row],[menu_id]],Table2[#All],7,0)</f>
        <v>lunch</v>
      </c>
      <c r="L233" t="str">
        <f>VLOOKUP(Table145[[#This Row],[menu_id]],Table2[#All],8,0)</f>
        <v>Chicago</v>
      </c>
      <c r="M233">
        <f>COUNTIF(Table145[city],Table145[[#This Row],[city]])</f>
        <v>907</v>
      </c>
    </row>
    <row r="234" spans="1:13" x14ac:dyDescent="0.35">
      <c r="A234" t="s">
        <v>606</v>
      </c>
      <c r="B234" t="s">
        <v>368</v>
      </c>
      <c r="C234" t="s">
        <v>9</v>
      </c>
      <c r="D234" t="s">
        <v>607</v>
      </c>
      <c r="E234" t="b">
        <v>1</v>
      </c>
      <c r="F234">
        <f>VLOOKUP(Table145[[#This Row],[menu_id]],Table2[#All],2,0)</f>
        <v>43557</v>
      </c>
      <c r="G234" t="str">
        <f>VLOOKUP(Table145[[#This Row],[menu_id]],Table2[#All],3,0)</f>
        <v>af34b5c605e8</v>
      </c>
      <c r="H234" t="str">
        <f>VLOOKUP(Table145[[#This Row],[menu_id]],Table2[#All],4,0)</f>
        <v>55029fc1d377</v>
      </c>
      <c r="I234">
        <f>VLOOKUP(Table145[[#This Row],[menu_id]],Table2[#All],5,0)</f>
        <v>4</v>
      </c>
      <c r="J234">
        <f>VLOOKUP(Table145[[#This Row],[menu_id]],Table2[#All],6,0)</f>
        <v>11.5</v>
      </c>
      <c r="K234" t="str">
        <f>VLOOKUP(Table145[[#This Row],[menu_id]],Table2[#All],7,0)</f>
        <v>lunch</v>
      </c>
      <c r="L234" t="str">
        <f>VLOOKUP(Table145[[#This Row],[menu_id]],Table2[#All],8,0)</f>
        <v>Chicago</v>
      </c>
      <c r="M234">
        <f>COUNTIF(Table145[city],Table145[[#This Row],[city]])</f>
        <v>907</v>
      </c>
    </row>
    <row r="235" spans="1:13" x14ac:dyDescent="0.35">
      <c r="A235" t="s">
        <v>610</v>
      </c>
      <c r="B235" t="s">
        <v>508</v>
      </c>
      <c r="C235" t="s">
        <v>9</v>
      </c>
      <c r="D235" t="s">
        <v>612</v>
      </c>
      <c r="E235" t="b">
        <v>1</v>
      </c>
      <c r="F235">
        <f>VLOOKUP(Table145[[#This Row],[menu_id]],Table2[#All],2,0)</f>
        <v>43557</v>
      </c>
      <c r="G235" t="str">
        <f>VLOOKUP(Table145[[#This Row],[menu_id]],Table2[#All],3,0)</f>
        <v>adcb80ca9872</v>
      </c>
      <c r="H235" t="str">
        <f>VLOOKUP(Table145[[#This Row],[menu_id]],Table2[#All],4,0)</f>
        <v>7d8b8e0a0ebb</v>
      </c>
      <c r="I235">
        <f>VLOOKUP(Table145[[#This Row],[menu_id]],Table2[#All],5,0)</f>
        <v>5.5</v>
      </c>
      <c r="J235">
        <f>VLOOKUP(Table145[[#This Row],[menu_id]],Table2[#All],6,0)</f>
        <v>10.1</v>
      </c>
      <c r="K235" t="str">
        <f>VLOOKUP(Table145[[#This Row],[menu_id]],Table2[#All],7,0)</f>
        <v>lunch</v>
      </c>
      <c r="L235" t="str">
        <f>VLOOKUP(Table145[[#This Row],[menu_id]],Table2[#All],8,0)</f>
        <v>Seattle</v>
      </c>
      <c r="M235">
        <f>COUNTIF(Table145[city],Table145[[#This Row],[city]])</f>
        <v>1334</v>
      </c>
    </row>
    <row r="236" spans="1:13" x14ac:dyDescent="0.35">
      <c r="A236" t="s">
        <v>615</v>
      </c>
      <c r="B236" t="s">
        <v>12</v>
      </c>
      <c r="C236" t="s">
        <v>9</v>
      </c>
      <c r="D236" t="s">
        <v>616</v>
      </c>
      <c r="E236" t="b">
        <v>1</v>
      </c>
      <c r="F236">
        <f>VLOOKUP(Table145[[#This Row],[menu_id]],Table2[#All],2,0)</f>
        <v>43565</v>
      </c>
      <c r="G236" t="str">
        <f>VLOOKUP(Table145[[#This Row],[menu_id]],Table2[#All],3,0)</f>
        <v>a96bf3d329be</v>
      </c>
      <c r="H236" t="str">
        <f>VLOOKUP(Table145[[#This Row],[menu_id]],Table2[#All],4,0)</f>
        <v>b2ef540e3dbe</v>
      </c>
      <c r="I236">
        <f>VLOOKUP(Table145[[#This Row],[menu_id]],Table2[#All],5,0)</f>
        <v>6.8</v>
      </c>
      <c r="J236">
        <f>VLOOKUP(Table145[[#This Row],[menu_id]],Table2[#All],6,0)</f>
        <v>10.1</v>
      </c>
      <c r="K236" t="str">
        <f>VLOOKUP(Table145[[#This Row],[menu_id]],Table2[#All],7,0)</f>
        <v>lunch</v>
      </c>
      <c r="L236" t="str">
        <f>VLOOKUP(Table145[[#This Row],[menu_id]],Table2[#All],8,0)</f>
        <v>Seattle</v>
      </c>
      <c r="M236">
        <f>COUNTIF(Table145[city],Table145[[#This Row],[city]])</f>
        <v>1334</v>
      </c>
    </row>
    <row r="237" spans="1:13" x14ac:dyDescent="0.35">
      <c r="A237" t="s">
        <v>619</v>
      </c>
      <c r="B237" t="s">
        <v>351</v>
      </c>
      <c r="C237" t="s">
        <v>9</v>
      </c>
      <c r="D237" t="s">
        <v>620</v>
      </c>
      <c r="E237" t="b">
        <v>1</v>
      </c>
      <c r="F237">
        <f>VLOOKUP(Table145[[#This Row],[menu_id]],Table2[#All],2,0)</f>
        <v>43558</v>
      </c>
      <c r="G237" t="str">
        <f>VLOOKUP(Table145[[#This Row],[menu_id]],Table2[#All],3,0)</f>
        <v>68077af5e4f1</v>
      </c>
      <c r="H237" t="str">
        <f>VLOOKUP(Table145[[#This Row],[menu_id]],Table2[#All],4,0)</f>
        <v>33da060b427a</v>
      </c>
      <c r="I237">
        <f>VLOOKUP(Table145[[#This Row],[menu_id]],Table2[#All],5,0)</f>
        <v>5.75</v>
      </c>
      <c r="J237">
        <f>VLOOKUP(Table145[[#This Row],[menu_id]],Table2[#All],6,0)</f>
        <v>10.1</v>
      </c>
      <c r="K237" t="str">
        <f>VLOOKUP(Table145[[#This Row],[menu_id]],Table2[#All],7,0)</f>
        <v>lunch</v>
      </c>
      <c r="L237" t="str">
        <f>VLOOKUP(Table145[[#This Row],[menu_id]],Table2[#All],8,0)</f>
        <v>Seattle</v>
      </c>
      <c r="M237">
        <f>COUNTIF(Table145[city],Table145[[#This Row],[city]])</f>
        <v>1334</v>
      </c>
    </row>
    <row r="238" spans="1:13" x14ac:dyDescent="0.35">
      <c r="A238" t="s">
        <v>621</v>
      </c>
      <c r="B238" t="s">
        <v>622</v>
      </c>
      <c r="C238" t="s">
        <v>9</v>
      </c>
      <c r="D238" t="s">
        <v>625</v>
      </c>
      <c r="E238" t="b">
        <v>1</v>
      </c>
      <c r="F238">
        <f>VLOOKUP(Table145[[#This Row],[menu_id]],Table2[#All],2,0)</f>
        <v>43560</v>
      </c>
      <c r="G238" t="str">
        <f>VLOOKUP(Table145[[#This Row],[menu_id]],Table2[#All],3,0)</f>
        <v>b1485a284c03</v>
      </c>
      <c r="H238" t="str">
        <f>VLOOKUP(Table145[[#This Row],[menu_id]],Table2[#All],4,0)</f>
        <v>a2f9c9b9cf7a</v>
      </c>
      <c r="I238">
        <f>VLOOKUP(Table145[[#This Row],[menu_id]],Table2[#All],5,0)</f>
        <v>6</v>
      </c>
      <c r="J238">
        <f>VLOOKUP(Table145[[#This Row],[menu_id]],Table2[#All],6,0)</f>
        <v>11.5</v>
      </c>
      <c r="K238" t="str">
        <f>VLOOKUP(Table145[[#This Row],[menu_id]],Table2[#All],7,0)</f>
        <v>lunch</v>
      </c>
      <c r="L238" t="str">
        <f>VLOOKUP(Table145[[#This Row],[menu_id]],Table2[#All],8,0)</f>
        <v>Chicago</v>
      </c>
      <c r="M238">
        <f>COUNTIF(Table145[city],Table145[[#This Row],[city]])</f>
        <v>907</v>
      </c>
    </row>
    <row r="239" spans="1:13" x14ac:dyDescent="0.35">
      <c r="A239" t="s">
        <v>626</v>
      </c>
      <c r="B239" t="s">
        <v>437</v>
      </c>
      <c r="C239" t="s">
        <v>9</v>
      </c>
      <c r="D239" t="s">
        <v>628</v>
      </c>
      <c r="E239" t="b">
        <v>1</v>
      </c>
      <c r="F239">
        <f>VLOOKUP(Table145[[#This Row],[menu_id]],Table2[#All],2,0)</f>
        <v>43565</v>
      </c>
      <c r="G239" t="str">
        <f>VLOOKUP(Table145[[#This Row],[menu_id]],Table2[#All],3,0)</f>
        <v>56e430d2a490</v>
      </c>
      <c r="H239" t="str">
        <f>VLOOKUP(Table145[[#This Row],[menu_id]],Table2[#All],4,0)</f>
        <v>4c9c18f960f7</v>
      </c>
      <c r="I239">
        <f>VLOOKUP(Table145[[#This Row],[menu_id]],Table2[#All],5,0)</f>
        <v>6.75</v>
      </c>
      <c r="J239">
        <f>VLOOKUP(Table145[[#This Row],[menu_id]],Table2[#All],6,0)</f>
        <v>10.1</v>
      </c>
      <c r="K239" t="str">
        <f>VLOOKUP(Table145[[#This Row],[menu_id]],Table2[#All],7,0)</f>
        <v>lunch</v>
      </c>
      <c r="L239" t="str">
        <f>VLOOKUP(Table145[[#This Row],[menu_id]],Table2[#All],8,0)</f>
        <v>Seattle</v>
      </c>
      <c r="M239">
        <f>COUNTIF(Table145[city],Table145[[#This Row],[city]])</f>
        <v>1334</v>
      </c>
    </row>
    <row r="240" spans="1:13" x14ac:dyDescent="0.35">
      <c r="A240" t="s">
        <v>630</v>
      </c>
      <c r="B240" t="s">
        <v>268</v>
      </c>
      <c r="C240" t="s">
        <v>9</v>
      </c>
      <c r="D240" t="s">
        <v>632</v>
      </c>
      <c r="E240" t="b">
        <v>1</v>
      </c>
      <c r="F240">
        <f>VLOOKUP(Table145[[#This Row],[menu_id]],Table2[#All],2,0)</f>
        <v>43565</v>
      </c>
      <c r="G240" t="str">
        <f>VLOOKUP(Table145[[#This Row],[menu_id]],Table2[#All],3,0)</f>
        <v>91ab55042ff7</v>
      </c>
      <c r="H240" t="str">
        <f>VLOOKUP(Table145[[#This Row],[menu_id]],Table2[#All],4,0)</f>
        <v>07ede05a2f51</v>
      </c>
      <c r="I240">
        <f>VLOOKUP(Table145[[#This Row],[menu_id]],Table2[#All],5,0)</f>
        <v>5</v>
      </c>
      <c r="J240">
        <f>VLOOKUP(Table145[[#This Row],[menu_id]],Table2[#All],6,0)</f>
        <v>10.1</v>
      </c>
      <c r="K240" t="str">
        <f>VLOOKUP(Table145[[#This Row],[menu_id]],Table2[#All],7,0)</f>
        <v>lunch</v>
      </c>
      <c r="L240" t="str">
        <f>VLOOKUP(Table145[[#This Row],[menu_id]],Table2[#All],8,0)</f>
        <v>Seattle</v>
      </c>
      <c r="M240">
        <f>COUNTIF(Table145[city],Table145[[#This Row],[city]])</f>
        <v>1334</v>
      </c>
    </row>
    <row r="241" spans="1:13" x14ac:dyDescent="0.35">
      <c r="A241" t="s">
        <v>633</v>
      </c>
      <c r="B241" t="s">
        <v>336</v>
      </c>
      <c r="C241" t="s">
        <v>9</v>
      </c>
      <c r="D241" t="s">
        <v>635</v>
      </c>
      <c r="E241" t="b">
        <v>1</v>
      </c>
      <c r="F241">
        <f>VLOOKUP(Table145[[#This Row],[menu_id]],Table2[#All],2,0)</f>
        <v>43556</v>
      </c>
      <c r="G241" t="str">
        <f>VLOOKUP(Table145[[#This Row],[menu_id]],Table2[#All],3,0)</f>
        <v>41cbd225a772</v>
      </c>
      <c r="H241" t="str">
        <f>VLOOKUP(Table145[[#This Row],[menu_id]],Table2[#All],4,0)</f>
        <v>b2ef540e3dbe</v>
      </c>
      <c r="I241">
        <f>VLOOKUP(Table145[[#This Row],[menu_id]],Table2[#All],5,0)</f>
        <v>6.8</v>
      </c>
      <c r="J241">
        <f>VLOOKUP(Table145[[#This Row],[menu_id]],Table2[#All],6,0)</f>
        <v>10.1</v>
      </c>
      <c r="K241" t="str">
        <f>VLOOKUP(Table145[[#This Row],[menu_id]],Table2[#All],7,0)</f>
        <v>lunch</v>
      </c>
      <c r="L241" t="str">
        <f>VLOOKUP(Table145[[#This Row],[menu_id]],Table2[#All],8,0)</f>
        <v>Seattle</v>
      </c>
      <c r="M241">
        <f>COUNTIF(Table145[city],Table145[[#This Row],[city]])</f>
        <v>1334</v>
      </c>
    </row>
    <row r="242" spans="1:13" x14ac:dyDescent="0.35">
      <c r="A242" t="s">
        <v>637</v>
      </c>
      <c r="B242" t="s">
        <v>638</v>
      </c>
      <c r="C242" t="s">
        <v>9</v>
      </c>
      <c r="D242" t="s">
        <v>639</v>
      </c>
      <c r="E242" t="b">
        <v>1</v>
      </c>
      <c r="F242">
        <f>VLOOKUP(Table145[[#This Row],[menu_id]],Table2[#All],2,0)</f>
        <v>43565</v>
      </c>
      <c r="G242" t="str">
        <f>VLOOKUP(Table145[[#This Row],[menu_id]],Table2[#All],3,0)</f>
        <v>9d63c5eb50e5</v>
      </c>
      <c r="H242" t="str">
        <f>VLOOKUP(Table145[[#This Row],[menu_id]],Table2[#All],4,0)</f>
        <v>43158d9bc4b2</v>
      </c>
      <c r="I242">
        <f>VLOOKUP(Table145[[#This Row],[menu_id]],Table2[#All],5,0)</f>
        <v>5.15</v>
      </c>
      <c r="J242">
        <f>VLOOKUP(Table145[[#This Row],[menu_id]],Table2[#All],6,0)</f>
        <v>11.5</v>
      </c>
      <c r="K242" t="str">
        <f>VLOOKUP(Table145[[#This Row],[menu_id]],Table2[#All],7,0)</f>
        <v>lunch</v>
      </c>
      <c r="L242" t="str">
        <f>VLOOKUP(Table145[[#This Row],[menu_id]],Table2[#All],8,0)</f>
        <v>Chicago</v>
      </c>
      <c r="M242">
        <f>COUNTIF(Table145[city],Table145[[#This Row],[city]])</f>
        <v>907</v>
      </c>
    </row>
    <row r="243" spans="1:13" x14ac:dyDescent="0.35">
      <c r="A243" t="s">
        <v>640</v>
      </c>
      <c r="B243" t="s">
        <v>12</v>
      </c>
      <c r="C243" t="s">
        <v>9</v>
      </c>
      <c r="D243" t="s">
        <v>641</v>
      </c>
      <c r="E243" t="b">
        <v>1</v>
      </c>
      <c r="F243">
        <f>VLOOKUP(Table145[[#This Row],[menu_id]],Table2[#All],2,0)</f>
        <v>43565</v>
      </c>
      <c r="G243" t="str">
        <f>VLOOKUP(Table145[[#This Row],[menu_id]],Table2[#All],3,0)</f>
        <v>a96bf3d329be</v>
      </c>
      <c r="H243" t="str">
        <f>VLOOKUP(Table145[[#This Row],[menu_id]],Table2[#All],4,0)</f>
        <v>b2ef540e3dbe</v>
      </c>
      <c r="I243">
        <f>VLOOKUP(Table145[[#This Row],[menu_id]],Table2[#All],5,0)</f>
        <v>6.8</v>
      </c>
      <c r="J243">
        <f>VLOOKUP(Table145[[#This Row],[menu_id]],Table2[#All],6,0)</f>
        <v>10.1</v>
      </c>
      <c r="K243" t="str">
        <f>VLOOKUP(Table145[[#This Row],[menu_id]],Table2[#All],7,0)</f>
        <v>lunch</v>
      </c>
      <c r="L243" t="str">
        <f>VLOOKUP(Table145[[#This Row],[menu_id]],Table2[#All],8,0)</f>
        <v>Seattle</v>
      </c>
      <c r="M243">
        <f>COUNTIF(Table145[city],Table145[[#This Row],[city]])</f>
        <v>1334</v>
      </c>
    </row>
    <row r="244" spans="1:13" x14ac:dyDescent="0.35">
      <c r="A244" t="s">
        <v>643</v>
      </c>
      <c r="B244" t="s">
        <v>68</v>
      </c>
      <c r="C244" t="s">
        <v>9</v>
      </c>
      <c r="D244" t="s">
        <v>644</v>
      </c>
      <c r="E244" t="b">
        <v>1</v>
      </c>
      <c r="F244">
        <f>VLOOKUP(Table145[[#This Row],[menu_id]],Table2[#All],2,0)</f>
        <v>43560</v>
      </c>
      <c r="G244" t="str">
        <f>VLOOKUP(Table145[[#This Row],[menu_id]],Table2[#All],3,0)</f>
        <v>f89ec17a8f5f</v>
      </c>
      <c r="H244" t="str">
        <f>VLOOKUP(Table145[[#This Row],[menu_id]],Table2[#All],4,0)</f>
        <v>a06b1ea8c279</v>
      </c>
      <c r="I244">
        <f>VLOOKUP(Table145[[#This Row],[menu_id]],Table2[#All],5,0)</f>
        <v>6.8</v>
      </c>
      <c r="J244">
        <f>VLOOKUP(Table145[[#This Row],[menu_id]],Table2[#All],6,0)</f>
        <v>10.1</v>
      </c>
      <c r="K244" t="str">
        <f>VLOOKUP(Table145[[#This Row],[menu_id]],Table2[#All],7,0)</f>
        <v>lunch</v>
      </c>
      <c r="L244" t="str">
        <f>VLOOKUP(Table145[[#This Row],[menu_id]],Table2[#All],8,0)</f>
        <v>Seattle</v>
      </c>
      <c r="M244">
        <f>COUNTIF(Table145[city],Table145[[#This Row],[city]])</f>
        <v>1334</v>
      </c>
    </row>
    <row r="245" spans="1:13" x14ac:dyDescent="0.35">
      <c r="A245" t="s">
        <v>645</v>
      </c>
      <c r="B245" t="s">
        <v>52</v>
      </c>
      <c r="C245" t="s">
        <v>9</v>
      </c>
      <c r="D245" t="s">
        <v>647</v>
      </c>
      <c r="E245" t="b">
        <v>1</v>
      </c>
      <c r="F245">
        <f>VLOOKUP(Table145[[#This Row],[menu_id]],Table2[#All],2,0)</f>
        <v>43557</v>
      </c>
      <c r="G245" t="str">
        <f>VLOOKUP(Table145[[#This Row],[menu_id]],Table2[#All],3,0)</f>
        <v>99dbc3b2d75c</v>
      </c>
      <c r="H245" t="str">
        <f>VLOOKUP(Table145[[#This Row],[menu_id]],Table2[#All],4,0)</f>
        <v>d7730782fbfb</v>
      </c>
      <c r="I245">
        <f>VLOOKUP(Table145[[#This Row],[menu_id]],Table2[#All],5,0)</f>
        <v>5.75</v>
      </c>
      <c r="J245">
        <f>VLOOKUP(Table145[[#This Row],[menu_id]],Table2[#All],6,0)</f>
        <v>10.1</v>
      </c>
      <c r="K245" t="str">
        <f>VLOOKUP(Table145[[#This Row],[menu_id]],Table2[#All],7,0)</f>
        <v>lunch</v>
      </c>
      <c r="L245" t="str">
        <f>VLOOKUP(Table145[[#This Row],[menu_id]],Table2[#All],8,0)</f>
        <v>Seattle</v>
      </c>
      <c r="M245">
        <f>COUNTIF(Table145[city],Table145[[#This Row],[city]])</f>
        <v>1334</v>
      </c>
    </row>
    <row r="246" spans="1:13" x14ac:dyDescent="0.35">
      <c r="A246" t="s">
        <v>649</v>
      </c>
      <c r="B246" t="s">
        <v>650</v>
      </c>
      <c r="C246" t="s">
        <v>9</v>
      </c>
      <c r="D246" t="s">
        <v>651</v>
      </c>
      <c r="E246" t="b">
        <v>1</v>
      </c>
      <c r="F246">
        <f>VLOOKUP(Table145[[#This Row],[menu_id]],Table2[#All],2,0)</f>
        <v>43559</v>
      </c>
      <c r="G246" t="str">
        <f>VLOOKUP(Table145[[#This Row],[menu_id]],Table2[#All],3,0)</f>
        <v>08c6b815d4d7</v>
      </c>
      <c r="H246" t="str">
        <f>VLOOKUP(Table145[[#This Row],[menu_id]],Table2[#All],4,0)</f>
        <v>1111f5e5308d</v>
      </c>
      <c r="I246">
        <f>VLOOKUP(Table145[[#This Row],[menu_id]],Table2[#All],5,0)</f>
        <v>5</v>
      </c>
      <c r="J246">
        <f>VLOOKUP(Table145[[#This Row],[menu_id]],Table2[#All],6,0)</f>
        <v>10.1</v>
      </c>
      <c r="K246" t="str">
        <f>VLOOKUP(Table145[[#This Row],[menu_id]],Table2[#All],7,0)</f>
        <v>lunch</v>
      </c>
      <c r="L246" t="str">
        <f>VLOOKUP(Table145[[#This Row],[menu_id]],Table2[#All],8,0)</f>
        <v>Seattle</v>
      </c>
      <c r="M246">
        <f>COUNTIF(Table145[city],Table145[[#This Row],[city]])</f>
        <v>1334</v>
      </c>
    </row>
    <row r="247" spans="1:13" x14ac:dyDescent="0.35">
      <c r="A247" t="s">
        <v>653</v>
      </c>
      <c r="B247" t="s">
        <v>97</v>
      </c>
      <c r="C247" t="s">
        <v>9</v>
      </c>
      <c r="D247" t="s">
        <v>655</v>
      </c>
      <c r="E247" t="b">
        <v>0</v>
      </c>
      <c r="F247">
        <f>VLOOKUP(Table145[[#This Row],[menu_id]],Table2[#All],2,0)</f>
        <v>43567</v>
      </c>
      <c r="G247" t="str">
        <f>VLOOKUP(Table145[[#This Row],[menu_id]],Table2[#All],3,0)</f>
        <v>7e1585b970fc</v>
      </c>
      <c r="H247" t="str">
        <f>VLOOKUP(Table145[[#This Row],[menu_id]],Table2[#All],4,0)</f>
        <v>ea2b63db40ab</v>
      </c>
      <c r="I247">
        <f>VLOOKUP(Table145[[#This Row],[menu_id]],Table2[#All],5,0)</f>
        <v>7.5399999999999991</v>
      </c>
      <c r="J247">
        <f>VLOOKUP(Table145[[#This Row],[menu_id]],Table2[#All],6,0)</f>
        <v>11.5</v>
      </c>
      <c r="K247" t="str">
        <f>VLOOKUP(Table145[[#This Row],[menu_id]],Table2[#All],7,0)</f>
        <v>lunch</v>
      </c>
      <c r="L247" t="str">
        <f>VLOOKUP(Table145[[#This Row],[menu_id]],Table2[#All],8,0)</f>
        <v>Chicago</v>
      </c>
      <c r="M247">
        <f>COUNTIF(Table145[city],Table145[[#This Row],[city]])</f>
        <v>907</v>
      </c>
    </row>
    <row r="248" spans="1:13" x14ac:dyDescent="0.35">
      <c r="A248" t="s">
        <v>656</v>
      </c>
      <c r="B248" t="s">
        <v>162</v>
      </c>
      <c r="C248" t="s">
        <v>9</v>
      </c>
      <c r="D248" t="s">
        <v>539</v>
      </c>
      <c r="E248" t="b">
        <v>1</v>
      </c>
      <c r="F248">
        <f>VLOOKUP(Table145[[#This Row],[menu_id]],Table2[#All],2,0)</f>
        <v>43556</v>
      </c>
      <c r="G248" t="str">
        <f>VLOOKUP(Table145[[#This Row],[menu_id]],Table2[#All],3,0)</f>
        <v>71d6b72a3bf9</v>
      </c>
      <c r="H248" t="str">
        <f>VLOOKUP(Table145[[#This Row],[menu_id]],Table2[#All],4,0)</f>
        <v>8d29781a8b2f</v>
      </c>
      <c r="I248">
        <f>VLOOKUP(Table145[[#This Row],[menu_id]],Table2[#All],5,0)</f>
        <v>4.5</v>
      </c>
      <c r="J248">
        <f>VLOOKUP(Table145[[#This Row],[menu_id]],Table2[#All],6,0)</f>
        <v>11.5</v>
      </c>
      <c r="K248" t="str">
        <f>VLOOKUP(Table145[[#This Row],[menu_id]],Table2[#All],7,0)</f>
        <v>lunch</v>
      </c>
      <c r="L248" t="str">
        <f>VLOOKUP(Table145[[#This Row],[menu_id]],Table2[#All],8,0)</f>
        <v>Chicago</v>
      </c>
      <c r="M248">
        <f>COUNTIF(Table145[city],Table145[[#This Row],[city]])</f>
        <v>907</v>
      </c>
    </row>
    <row r="249" spans="1:13" x14ac:dyDescent="0.35">
      <c r="A249" t="s">
        <v>659</v>
      </c>
      <c r="B249" t="s">
        <v>39</v>
      </c>
      <c r="C249" t="s">
        <v>9</v>
      </c>
      <c r="D249" t="s">
        <v>660</v>
      </c>
      <c r="E249" t="b">
        <v>1</v>
      </c>
      <c r="F249">
        <f>VLOOKUP(Table145[[#This Row],[menu_id]],Table2[#All],2,0)</f>
        <v>43559</v>
      </c>
      <c r="G249" t="str">
        <f>VLOOKUP(Table145[[#This Row],[menu_id]],Table2[#All],3,0)</f>
        <v>ac5d1401db7d</v>
      </c>
      <c r="H249" t="str">
        <f>VLOOKUP(Table145[[#This Row],[menu_id]],Table2[#All],4,0)</f>
        <v>063beecf1419</v>
      </c>
      <c r="I249">
        <f>VLOOKUP(Table145[[#This Row],[menu_id]],Table2[#All],5,0)</f>
        <v>11.75</v>
      </c>
      <c r="J249">
        <f>VLOOKUP(Table145[[#This Row],[menu_id]],Table2[#All],6,0)</f>
        <v>11.5</v>
      </c>
      <c r="K249" t="str">
        <f>VLOOKUP(Table145[[#This Row],[menu_id]],Table2[#All],7,0)</f>
        <v>lunch</v>
      </c>
      <c r="L249" t="str">
        <f>VLOOKUP(Table145[[#This Row],[menu_id]],Table2[#All],8,0)</f>
        <v>Chicago</v>
      </c>
      <c r="M249">
        <f>COUNTIF(Table145[city],Table145[[#This Row],[city]])</f>
        <v>907</v>
      </c>
    </row>
    <row r="250" spans="1:13" x14ac:dyDescent="0.35">
      <c r="A250" t="s">
        <v>661</v>
      </c>
      <c r="B250" t="s">
        <v>32</v>
      </c>
      <c r="C250" t="s">
        <v>9</v>
      </c>
      <c r="D250" t="s">
        <v>664</v>
      </c>
      <c r="E250" t="b">
        <v>1</v>
      </c>
      <c r="F250">
        <f>VLOOKUP(Table145[[#This Row],[menu_id]],Table2[#All],2,0)</f>
        <v>43565</v>
      </c>
      <c r="G250" t="str">
        <f>VLOOKUP(Table145[[#This Row],[menu_id]],Table2[#All],3,0)</f>
        <v>ba1d97f69656</v>
      </c>
      <c r="H250" t="str">
        <f>VLOOKUP(Table145[[#This Row],[menu_id]],Table2[#All],4,0)</f>
        <v>a969c477134f</v>
      </c>
      <c r="I250">
        <f>VLOOKUP(Table145[[#This Row],[menu_id]],Table2[#All],5,0)</f>
        <v>11</v>
      </c>
      <c r="J250">
        <f>VLOOKUP(Table145[[#This Row],[menu_id]],Table2[#All],6,0)</f>
        <v>11.5</v>
      </c>
      <c r="K250" t="str">
        <f>VLOOKUP(Table145[[#This Row],[menu_id]],Table2[#All],7,0)</f>
        <v>lunch</v>
      </c>
      <c r="L250" t="str">
        <f>VLOOKUP(Table145[[#This Row],[menu_id]],Table2[#All],8,0)</f>
        <v>Chicago</v>
      </c>
      <c r="M250">
        <f>COUNTIF(Table145[city],Table145[[#This Row],[city]])</f>
        <v>907</v>
      </c>
    </row>
    <row r="251" spans="1:13" x14ac:dyDescent="0.35">
      <c r="A251" t="s">
        <v>665</v>
      </c>
      <c r="B251" t="s">
        <v>375</v>
      </c>
      <c r="C251" t="s">
        <v>9</v>
      </c>
      <c r="D251" t="s">
        <v>666</v>
      </c>
      <c r="E251" t="b">
        <v>1</v>
      </c>
      <c r="F251">
        <f>VLOOKUP(Table145[[#This Row],[menu_id]],Table2[#All],2,0)</f>
        <v>43566</v>
      </c>
      <c r="G251" t="str">
        <f>VLOOKUP(Table145[[#This Row],[menu_id]],Table2[#All],3,0)</f>
        <v>1670a5c33856</v>
      </c>
      <c r="H251" t="str">
        <f>VLOOKUP(Table145[[#This Row],[menu_id]],Table2[#All],4,0)</f>
        <v>ffcff44b013c</v>
      </c>
      <c r="I251">
        <f>VLOOKUP(Table145[[#This Row],[menu_id]],Table2[#All],5,0)</f>
        <v>6.25</v>
      </c>
      <c r="J251">
        <f>VLOOKUP(Table145[[#This Row],[menu_id]],Table2[#All],6,0)</f>
        <v>10.1</v>
      </c>
      <c r="K251" t="str">
        <f>VLOOKUP(Table145[[#This Row],[menu_id]],Table2[#All],7,0)</f>
        <v>lunch</v>
      </c>
      <c r="L251" t="str">
        <f>VLOOKUP(Table145[[#This Row],[menu_id]],Table2[#All],8,0)</f>
        <v>Seattle</v>
      </c>
      <c r="M251">
        <f>COUNTIF(Table145[city],Table145[[#This Row],[city]])</f>
        <v>1334</v>
      </c>
    </row>
    <row r="252" spans="1:13" x14ac:dyDescent="0.35">
      <c r="A252" t="s">
        <v>669</v>
      </c>
      <c r="B252" t="s">
        <v>52</v>
      </c>
      <c r="C252" t="s">
        <v>9</v>
      </c>
      <c r="D252" t="s">
        <v>670</v>
      </c>
      <c r="E252" t="b">
        <v>1</v>
      </c>
      <c r="F252">
        <f>VLOOKUP(Table145[[#This Row],[menu_id]],Table2[#All],2,0)</f>
        <v>43557</v>
      </c>
      <c r="G252" t="str">
        <f>VLOOKUP(Table145[[#This Row],[menu_id]],Table2[#All],3,0)</f>
        <v>99dbc3b2d75c</v>
      </c>
      <c r="H252" t="str">
        <f>VLOOKUP(Table145[[#This Row],[menu_id]],Table2[#All],4,0)</f>
        <v>d7730782fbfb</v>
      </c>
      <c r="I252">
        <f>VLOOKUP(Table145[[#This Row],[menu_id]],Table2[#All],5,0)</f>
        <v>5.75</v>
      </c>
      <c r="J252">
        <f>VLOOKUP(Table145[[#This Row],[menu_id]],Table2[#All],6,0)</f>
        <v>10.1</v>
      </c>
      <c r="K252" t="str">
        <f>VLOOKUP(Table145[[#This Row],[menu_id]],Table2[#All],7,0)</f>
        <v>lunch</v>
      </c>
      <c r="L252" t="str">
        <f>VLOOKUP(Table145[[#This Row],[menu_id]],Table2[#All],8,0)</f>
        <v>Seattle</v>
      </c>
      <c r="M252">
        <f>COUNTIF(Table145[city],Table145[[#This Row],[city]])</f>
        <v>1334</v>
      </c>
    </row>
    <row r="253" spans="1:13" x14ac:dyDescent="0.35">
      <c r="A253" t="s">
        <v>671</v>
      </c>
      <c r="B253" t="s">
        <v>346</v>
      </c>
      <c r="C253" t="s">
        <v>9</v>
      </c>
      <c r="D253" t="s">
        <v>674</v>
      </c>
      <c r="E253" t="b">
        <v>1</v>
      </c>
      <c r="F253">
        <f>VLOOKUP(Table145[[#This Row],[menu_id]],Table2[#All],2,0)</f>
        <v>43564</v>
      </c>
      <c r="G253" t="str">
        <f>VLOOKUP(Table145[[#This Row],[menu_id]],Table2[#All],3,0)</f>
        <v>e310c04649e0</v>
      </c>
      <c r="H253" t="str">
        <f>VLOOKUP(Table145[[#This Row],[menu_id]],Table2[#All],4,0)</f>
        <v>340fb85a346c</v>
      </c>
      <c r="I253">
        <f>VLOOKUP(Table145[[#This Row],[menu_id]],Table2[#All],5,0)</f>
        <v>5.8</v>
      </c>
      <c r="J253">
        <f>VLOOKUP(Table145[[#This Row],[menu_id]],Table2[#All],6,0)</f>
        <v>10.1</v>
      </c>
      <c r="K253" t="str">
        <f>VLOOKUP(Table145[[#This Row],[menu_id]],Table2[#All],7,0)</f>
        <v>lunch</v>
      </c>
      <c r="L253" t="str">
        <f>VLOOKUP(Table145[[#This Row],[menu_id]],Table2[#All],8,0)</f>
        <v>Seattle</v>
      </c>
      <c r="M253">
        <f>COUNTIF(Table145[city],Table145[[#This Row],[city]])</f>
        <v>1334</v>
      </c>
    </row>
    <row r="254" spans="1:13" x14ac:dyDescent="0.35">
      <c r="A254" t="s">
        <v>675</v>
      </c>
      <c r="B254" t="s">
        <v>147</v>
      </c>
      <c r="C254" t="s">
        <v>9</v>
      </c>
      <c r="D254" t="s">
        <v>676</v>
      </c>
      <c r="E254" t="b">
        <v>1</v>
      </c>
      <c r="F254">
        <f>VLOOKUP(Table145[[#This Row],[menu_id]],Table2[#All],2,0)</f>
        <v>43567</v>
      </c>
      <c r="G254" t="str">
        <f>VLOOKUP(Table145[[#This Row],[menu_id]],Table2[#All],3,0)</f>
        <v>fc0e92657d16</v>
      </c>
      <c r="H254" t="str">
        <f>VLOOKUP(Table145[[#This Row],[menu_id]],Table2[#All],4,0)</f>
        <v>d7730782fbfb</v>
      </c>
      <c r="I254">
        <f>VLOOKUP(Table145[[#This Row],[menu_id]],Table2[#All],5,0)</f>
        <v>5.75</v>
      </c>
      <c r="J254">
        <f>VLOOKUP(Table145[[#This Row],[menu_id]],Table2[#All],6,0)</f>
        <v>10.1</v>
      </c>
      <c r="K254" t="str">
        <f>VLOOKUP(Table145[[#This Row],[menu_id]],Table2[#All],7,0)</f>
        <v>lunch</v>
      </c>
      <c r="L254" t="str">
        <f>VLOOKUP(Table145[[#This Row],[menu_id]],Table2[#All],8,0)</f>
        <v>Seattle</v>
      </c>
      <c r="M254">
        <f>COUNTIF(Table145[city],Table145[[#This Row],[city]])</f>
        <v>1334</v>
      </c>
    </row>
    <row r="255" spans="1:13" x14ac:dyDescent="0.35">
      <c r="A255" t="s">
        <v>679</v>
      </c>
      <c r="B255" t="s">
        <v>57</v>
      </c>
      <c r="C255" t="s">
        <v>9</v>
      </c>
      <c r="D255" t="s">
        <v>680</v>
      </c>
      <c r="E255" t="b">
        <v>1</v>
      </c>
      <c r="F255">
        <f>VLOOKUP(Table145[[#This Row],[menu_id]],Table2[#All],2,0)</f>
        <v>43567</v>
      </c>
      <c r="G255" t="str">
        <f>VLOOKUP(Table145[[#This Row],[menu_id]],Table2[#All],3,0)</f>
        <v>e40c412711c8</v>
      </c>
      <c r="H255" t="str">
        <f>VLOOKUP(Table145[[#This Row],[menu_id]],Table2[#All],4,0)</f>
        <v>af725ef93704</v>
      </c>
      <c r="I255">
        <f>VLOOKUP(Table145[[#This Row],[menu_id]],Table2[#All],5,0)</f>
        <v>5.5</v>
      </c>
      <c r="J255">
        <f>VLOOKUP(Table145[[#This Row],[menu_id]],Table2[#All],6,0)</f>
        <v>10.1</v>
      </c>
      <c r="K255" t="str">
        <f>VLOOKUP(Table145[[#This Row],[menu_id]],Table2[#All],7,0)</f>
        <v>lunch</v>
      </c>
      <c r="L255" t="str">
        <f>VLOOKUP(Table145[[#This Row],[menu_id]],Table2[#All],8,0)</f>
        <v>Seattle</v>
      </c>
      <c r="M255">
        <f>COUNTIF(Table145[city],Table145[[#This Row],[city]])</f>
        <v>1334</v>
      </c>
    </row>
    <row r="256" spans="1:13" x14ac:dyDescent="0.35">
      <c r="A256" t="s">
        <v>681</v>
      </c>
      <c r="B256" t="s">
        <v>32</v>
      </c>
      <c r="C256" t="s">
        <v>9</v>
      </c>
      <c r="D256" t="s">
        <v>682</v>
      </c>
      <c r="E256" t="b">
        <v>1</v>
      </c>
      <c r="F256">
        <f>VLOOKUP(Table145[[#This Row],[menu_id]],Table2[#All],2,0)</f>
        <v>43565</v>
      </c>
      <c r="G256" t="str">
        <f>VLOOKUP(Table145[[#This Row],[menu_id]],Table2[#All],3,0)</f>
        <v>ba1d97f69656</v>
      </c>
      <c r="H256" t="str">
        <f>VLOOKUP(Table145[[#This Row],[menu_id]],Table2[#All],4,0)</f>
        <v>a969c477134f</v>
      </c>
      <c r="I256">
        <f>VLOOKUP(Table145[[#This Row],[menu_id]],Table2[#All],5,0)</f>
        <v>11</v>
      </c>
      <c r="J256">
        <f>VLOOKUP(Table145[[#This Row],[menu_id]],Table2[#All],6,0)</f>
        <v>11.5</v>
      </c>
      <c r="K256" t="str">
        <f>VLOOKUP(Table145[[#This Row],[menu_id]],Table2[#All],7,0)</f>
        <v>lunch</v>
      </c>
      <c r="L256" t="str">
        <f>VLOOKUP(Table145[[#This Row],[menu_id]],Table2[#All],8,0)</f>
        <v>Chicago</v>
      </c>
      <c r="M256">
        <f>COUNTIF(Table145[city],Table145[[#This Row],[city]])</f>
        <v>907</v>
      </c>
    </row>
    <row r="257" spans="1:13" x14ac:dyDescent="0.35">
      <c r="A257" t="s">
        <v>684</v>
      </c>
      <c r="B257" t="s">
        <v>611</v>
      </c>
      <c r="C257" t="s">
        <v>9</v>
      </c>
      <c r="D257" t="s">
        <v>685</v>
      </c>
      <c r="E257" t="b">
        <v>1</v>
      </c>
      <c r="F257">
        <f>VLOOKUP(Table145[[#This Row],[menu_id]],Table2[#All],2,0)</f>
        <v>43557</v>
      </c>
      <c r="G257" t="str">
        <f>VLOOKUP(Table145[[#This Row],[menu_id]],Table2[#All],3,0)</f>
        <v>8b917aa7343a</v>
      </c>
      <c r="H257" t="str">
        <f>VLOOKUP(Table145[[#This Row],[menu_id]],Table2[#All],4,0)</f>
        <v>8642ae977d96</v>
      </c>
      <c r="I257">
        <f>VLOOKUP(Table145[[#This Row],[menu_id]],Table2[#All],5,0)</f>
        <v>5.99</v>
      </c>
      <c r="J257">
        <f>VLOOKUP(Table145[[#This Row],[menu_id]],Table2[#All],6,0)</f>
        <v>11.5</v>
      </c>
      <c r="K257" t="str">
        <f>VLOOKUP(Table145[[#This Row],[menu_id]],Table2[#All],7,0)</f>
        <v>lunch</v>
      </c>
      <c r="L257" t="str">
        <f>VLOOKUP(Table145[[#This Row],[menu_id]],Table2[#All],8,0)</f>
        <v>Chicago</v>
      </c>
      <c r="M257">
        <f>COUNTIF(Table145[city],Table145[[#This Row],[city]])</f>
        <v>907</v>
      </c>
    </row>
    <row r="258" spans="1:13" x14ac:dyDescent="0.35">
      <c r="A258" t="s">
        <v>690</v>
      </c>
      <c r="B258" t="s">
        <v>12</v>
      </c>
      <c r="C258" t="s">
        <v>9</v>
      </c>
      <c r="D258" t="s">
        <v>691</v>
      </c>
      <c r="E258" t="b">
        <v>1</v>
      </c>
      <c r="F258">
        <f>VLOOKUP(Table145[[#This Row],[menu_id]],Table2[#All],2,0)</f>
        <v>43565</v>
      </c>
      <c r="G258" t="str">
        <f>VLOOKUP(Table145[[#This Row],[menu_id]],Table2[#All],3,0)</f>
        <v>a96bf3d329be</v>
      </c>
      <c r="H258" t="str">
        <f>VLOOKUP(Table145[[#This Row],[menu_id]],Table2[#All],4,0)</f>
        <v>b2ef540e3dbe</v>
      </c>
      <c r="I258">
        <f>VLOOKUP(Table145[[#This Row],[menu_id]],Table2[#All],5,0)</f>
        <v>6.8</v>
      </c>
      <c r="J258">
        <f>VLOOKUP(Table145[[#This Row],[menu_id]],Table2[#All],6,0)</f>
        <v>10.1</v>
      </c>
      <c r="K258" t="str">
        <f>VLOOKUP(Table145[[#This Row],[menu_id]],Table2[#All],7,0)</f>
        <v>lunch</v>
      </c>
      <c r="L258" t="str">
        <f>VLOOKUP(Table145[[#This Row],[menu_id]],Table2[#All],8,0)</f>
        <v>Seattle</v>
      </c>
      <c r="M258">
        <f>COUNTIF(Table145[city],Table145[[#This Row],[city]])</f>
        <v>1334</v>
      </c>
    </row>
    <row r="259" spans="1:13" x14ac:dyDescent="0.35">
      <c r="A259" t="s">
        <v>694</v>
      </c>
      <c r="B259" t="s">
        <v>134</v>
      </c>
      <c r="C259" t="s">
        <v>9</v>
      </c>
      <c r="D259" t="s">
        <v>695</v>
      </c>
      <c r="E259" t="b">
        <v>1</v>
      </c>
      <c r="F259">
        <f>VLOOKUP(Table145[[#This Row],[menu_id]],Table2[#All],2,0)</f>
        <v>43559</v>
      </c>
      <c r="G259" t="str">
        <f>VLOOKUP(Table145[[#This Row],[menu_id]],Table2[#All],3,0)</f>
        <v>4e1ff031d14e</v>
      </c>
      <c r="H259" t="str">
        <f>VLOOKUP(Table145[[#This Row],[menu_id]],Table2[#All],4,0)</f>
        <v>d7730782fbfb</v>
      </c>
      <c r="I259">
        <f>VLOOKUP(Table145[[#This Row],[menu_id]],Table2[#All],5,0)</f>
        <v>5.75</v>
      </c>
      <c r="J259">
        <f>VLOOKUP(Table145[[#This Row],[menu_id]],Table2[#All],6,0)</f>
        <v>10.1</v>
      </c>
      <c r="K259" t="str">
        <f>VLOOKUP(Table145[[#This Row],[menu_id]],Table2[#All],7,0)</f>
        <v>lunch</v>
      </c>
      <c r="L259" t="str">
        <f>VLOOKUP(Table145[[#This Row],[menu_id]],Table2[#All],8,0)</f>
        <v>Seattle</v>
      </c>
      <c r="M259">
        <f>COUNTIF(Table145[city],Table145[[#This Row],[city]])</f>
        <v>1334</v>
      </c>
    </row>
    <row r="260" spans="1:13" x14ac:dyDescent="0.35">
      <c r="A260" t="s">
        <v>696</v>
      </c>
      <c r="B260" t="s">
        <v>139</v>
      </c>
      <c r="C260" t="s">
        <v>9</v>
      </c>
      <c r="D260" t="s">
        <v>699</v>
      </c>
      <c r="E260" t="b">
        <v>1</v>
      </c>
      <c r="F260">
        <f>VLOOKUP(Table145[[#This Row],[menu_id]],Table2[#All],2,0)</f>
        <v>43556</v>
      </c>
      <c r="G260" t="str">
        <f>VLOOKUP(Table145[[#This Row],[menu_id]],Table2[#All],3,0)</f>
        <v>9adf6d17e5a9</v>
      </c>
      <c r="H260" t="str">
        <f>VLOOKUP(Table145[[#This Row],[menu_id]],Table2[#All],4,0)</f>
        <v>ad304fb4f951</v>
      </c>
      <c r="I260">
        <f>VLOOKUP(Table145[[#This Row],[menu_id]],Table2[#All],5,0)</f>
        <v>6.25</v>
      </c>
      <c r="J260">
        <f>VLOOKUP(Table145[[#This Row],[menu_id]],Table2[#All],6,0)</f>
        <v>10.1</v>
      </c>
      <c r="K260" t="str">
        <f>VLOOKUP(Table145[[#This Row],[menu_id]],Table2[#All],7,0)</f>
        <v>lunch</v>
      </c>
      <c r="L260" t="str">
        <f>VLOOKUP(Table145[[#This Row],[menu_id]],Table2[#All],8,0)</f>
        <v>Seattle</v>
      </c>
      <c r="M260">
        <f>COUNTIF(Table145[city],Table145[[#This Row],[city]])</f>
        <v>1334</v>
      </c>
    </row>
    <row r="261" spans="1:13" x14ac:dyDescent="0.35">
      <c r="A261" t="s">
        <v>700</v>
      </c>
      <c r="B261" t="s">
        <v>86</v>
      </c>
      <c r="C261" t="s">
        <v>9</v>
      </c>
      <c r="D261" t="s">
        <v>701</v>
      </c>
      <c r="E261" t="b">
        <v>1</v>
      </c>
      <c r="F261">
        <f>VLOOKUP(Table145[[#This Row],[menu_id]],Table2[#All],2,0)</f>
        <v>43560</v>
      </c>
      <c r="G261" t="str">
        <f>VLOOKUP(Table145[[#This Row],[menu_id]],Table2[#All],3,0)</f>
        <v>1def3455f809</v>
      </c>
      <c r="H261" t="str">
        <f>VLOOKUP(Table145[[#This Row],[menu_id]],Table2[#All],4,0)</f>
        <v>2a11908c23df</v>
      </c>
      <c r="I261">
        <f>VLOOKUP(Table145[[#This Row],[menu_id]],Table2[#All],5,0)</f>
        <v>6</v>
      </c>
      <c r="J261">
        <f>VLOOKUP(Table145[[#This Row],[menu_id]],Table2[#All],6,0)</f>
        <v>10.1</v>
      </c>
      <c r="K261" t="str">
        <f>VLOOKUP(Table145[[#This Row],[menu_id]],Table2[#All],7,0)</f>
        <v>lunch</v>
      </c>
      <c r="L261" t="str">
        <f>VLOOKUP(Table145[[#This Row],[menu_id]],Table2[#All],8,0)</f>
        <v>Seattle</v>
      </c>
      <c r="M261">
        <f>COUNTIF(Table145[city],Table145[[#This Row],[city]])</f>
        <v>1334</v>
      </c>
    </row>
    <row r="262" spans="1:13" x14ac:dyDescent="0.35">
      <c r="A262" t="s">
        <v>704</v>
      </c>
      <c r="B262" t="s">
        <v>324</v>
      </c>
      <c r="C262" t="s">
        <v>9</v>
      </c>
      <c r="D262" t="s">
        <v>705</v>
      </c>
      <c r="E262" t="b">
        <v>1</v>
      </c>
      <c r="F262">
        <f>VLOOKUP(Table145[[#This Row],[menu_id]],Table2[#All],2,0)</f>
        <v>43558</v>
      </c>
      <c r="G262" t="str">
        <f>VLOOKUP(Table145[[#This Row],[menu_id]],Table2[#All],3,0)</f>
        <v>1028a38ad71e</v>
      </c>
      <c r="H262" t="str">
        <f>VLOOKUP(Table145[[#This Row],[menu_id]],Table2[#All],4,0)</f>
        <v>7d8b8e0a0ebb</v>
      </c>
      <c r="I262">
        <f>VLOOKUP(Table145[[#This Row],[menu_id]],Table2[#All],5,0)</f>
        <v>5.5</v>
      </c>
      <c r="J262">
        <f>VLOOKUP(Table145[[#This Row],[menu_id]],Table2[#All],6,0)</f>
        <v>10.1</v>
      </c>
      <c r="K262" t="str">
        <f>VLOOKUP(Table145[[#This Row],[menu_id]],Table2[#All],7,0)</f>
        <v>lunch</v>
      </c>
      <c r="L262" t="str">
        <f>VLOOKUP(Table145[[#This Row],[menu_id]],Table2[#All],8,0)</f>
        <v>Seattle</v>
      </c>
      <c r="M262">
        <f>COUNTIF(Table145[city],Table145[[#This Row],[city]])</f>
        <v>1334</v>
      </c>
    </row>
    <row r="263" spans="1:13" x14ac:dyDescent="0.35">
      <c r="A263" t="s">
        <v>706</v>
      </c>
      <c r="B263" t="s">
        <v>72</v>
      </c>
      <c r="C263" t="s">
        <v>9</v>
      </c>
      <c r="D263" t="s">
        <v>708</v>
      </c>
      <c r="E263" t="b">
        <v>1</v>
      </c>
      <c r="F263">
        <f>VLOOKUP(Table145[[#This Row],[menu_id]],Table2[#All],2,0)</f>
        <v>43564</v>
      </c>
      <c r="G263" t="str">
        <f>VLOOKUP(Table145[[#This Row],[menu_id]],Table2[#All],3,0)</f>
        <v>ee2605cecdb2</v>
      </c>
      <c r="H263" t="str">
        <f>VLOOKUP(Table145[[#This Row],[menu_id]],Table2[#All],4,0)</f>
        <v>76e224451ab7</v>
      </c>
      <c r="I263">
        <f>VLOOKUP(Table145[[#This Row],[menu_id]],Table2[#All],5,0)</f>
        <v>5.5</v>
      </c>
      <c r="J263">
        <f>VLOOKUP(Table145[[#This Row],[menu_id]],Table2[#All],6,0)</f>
        <v>10.1</v>
      </c>
      <c r="K263" t="str">
        <f>VLOOKUP(Table145[[#This Row],[menu_id]],Table2[#All],7,0)</f>
        <v>lunch</v>
      </c>
      <c r="L263" t="str">
        <f>VLOOKUP(Table145[[#This Row],[menu_id]],Table2[#All],8,0)</f>
        <v>Seattle</v>
      </c>
      <c r="M263">
        <f>COUNTIF(Table145[city],Table145[[#This Row],[city]])</f>
        <v>1334</v>
      </c>
    </row>
    <row r="264" spans="1:13" x14ac:dyDescent="0.35">
      <c r="A264" t="s">
        <v>709</v>
      </c>
      <c r="B264" t="s">
        <v>112</v>
      </c>
      <c r="C264" t="s">
        <v>9</v>
      </c>
      <c r="D264" t="s">
        <v>710</v>
      </c>
      <c r="E264" t="b">
        <v>1</v>
      </c>
      <c r="F264">
        <f>VLOOKUP(Table145[[#This Row],[menu_id]],Table2[#All],2,0)</f>
        <v>43564</v>
      </c>
      <c r="G264" t="str">
        <f>VLOOKUP(Table145[[#This Row],[menu_id]],Table2[#All],3,0)</f>
        <v>5b78a469f6af</v>
      </c>
      <c r="H264" t="str">
        <f>VLOOKUP(Table145[[#This Row],[menu_id]],Table2[#All],4,0)</f>
        <v>afa55d0e0004</v>
      </c>
      <c r="I264">
        <f>VLOOKUP(Table145[[#This Row],[menu_id]],Table2[#All],5,0)</f>
        <v>5.99</v>
      </c>
      <c r="J264">
        <f>VLOOKUP(Table145[[#This Row],[menu_id]],Table2[#All],6,0)</f>
        <v>11.5</v>
      </c>
      <c r="K264" t="str">
        <f>VLOOKUP(Table145[[#This Row],[menu_id]],Table2[#All],7,0)</f>
        <v>lunch</v>
      </c>
      <c r="L264" t="str">
        <f>VLOOKUP(Table145[[#This Row],[menu_id]],Table2[#All],8,0)</f>
        <v>Chicago</v>
      </c>
      <c r="M264">
        <f>COUNTIF(Table145[city],Table145[[#This Row],[city]])</f>
        <v>907</v>
      </c>
    </row>
    <row r="265" spans="1:13" x14ac:dyDescent="0.35">
      <c r="A265" t="s">
        <v>713</v>
      </c>
      <c r="B265" t="s">
        <v>346</v>
      </c>
      <c r="C265" t="s">
        <v>9</v>
      </c>
      <c r="D265" t="s">
        <v>714</v>
      </c>
      <c r="E265" t="b">
        <v>1</v>
      </c>
      <c r="F265">
        <f>VLOOKUP(Table145[[#This Row],[menu_id]],Table2[#All],2,0)</f>
        <v>43564</v>
      </c>
      <c r="G265" t="str">
        <f>VLOOKUP(Table145[[#This Row],[menu_id]],Table2[#All],3,0)</f>
        <v>e310c04649e0</v>
      </c>
      <c r="H265" t="str">
        <f>VLOOKUP(Table145[[#This Row],[menu_id]],Table2[#All],4,0)</f>
        <v>340fb85a346c</v>
      </c>
      <c r="I265">
        <f>VLOOKUP(Table145[[#This Row],[menu_id]],Table2[#All],5,0)</f>
        <v>5.8</v>
      </c>
      <c r="J265">
        <f>VLOOKUP(Table145[[#This Row],[menu_id]],Table2[#All],6,0)</f>
        <v>10.1</v>
      </c>
      <c r="K265" t="str">
        <f>VLOOKUP(Table145[[#This Row],[menu_id]],Table2[#All],7,0)</f>
        <v>lunch</v>
      </c>
      <c r="L265" t="str">
        <f>VLOOKUP(Table145[[#This Row],[menu_id]],Table2[#All],8,0)</f>
        <v>Seattle</v>
      </c>
      <c r="M265">
        <f>COUNTIF(Table145[city],Table145[[#This Row],[city]])</f>
        <v>1334</v>
      </c>
    </row>
    <row r="266" spans="1:13" x14ac:dyDescent="0.35">
      <c r="A266" t="s">
        <v>715</v>
      </c>
      <c r="B266" t="s">
        <v>192</v>
      </c>
      <c r="C266" t="s">
        <v>9</v>
      </c>
      <c r="D266" t="s">
        <v>718</v>
      </c>
      <c r="E266" t="b">
        <v>1</v>
      </c>
      <c r="F266">
        <f>VLOOKUP(Table145[[#This Row],[menu_id]],Table2[#All],2,0)</f>
        <v>43566</v>
      </c>
      <c r="G266" t="str">
        <f>VLOOKUP(Table145[[#This Row],[menu_id]],Table2[#All],3,0)</f>
        <v>a344675dde7b</v>
      </c>
      <c r="H266" t="str">
        <f>VLOOKUP(Table145[[#This Row],[menu_id]],Table2[#All],4,0)</f>
        <v>0089c404e5a2</v>
      </c>
      <c r="I266">
        <f>VLOOKUP(Table145[[#This Row],[menu_id]],Table2[#All],5,0)</f>
        <v>6</v>
      </c>
      <c r="J266">
        <f>VLOOKUP(Table145[[#This Row],[menu_id]],Table2[#All],6,0)</f>
        <v>10.1</v>
      </c>
      <c r="K266" t="str">
        <f>VLOOKUP(Table145[[#This Row],[menu_id]],Table2[#All],7,0)</f>
        <v>lunch</v>
      </c>
      <c r="L266" t="str">
        <f>VLOOKUP(Table145[[#This Row],[menu_id]],Table2[#All],8,0)</f>
        <v>Seattle</v>
      </c>
      <c r="M266">
        <f>COUNTIF(Table145[city],Table145[[#This Row],[city]])</f>
        <v>1334</v>
      </c>
    </row>
    <row r="267" spans="1:13" x14ac:dyDescent="0.35">
      <c r="A267" t="s">
        <v>719</v>
      </c>
      <c r="B267" t="s">
        <v>108</v>
      </c>
      <c r="C267" t="s">
        <v>9</v>
      </c>
      <c r="D267" t="s">
        <v>720</v>
      </c>
      <c r="E267" t="b">
        <v>1</v>
      </c>
      <c r="F267">
        <f>VLOOKUP(Table145[[#This Row],[menu_id]],Table2[#All],2,0)</f>
        <v>43565</v>
      </c>
      <c r="G267" t="str">
        <f>VLOOKUP(Table145[[#This Row],[menu_id]],Table2[#All],3,0)</f>
        <v>c14aa4830177</v>
      </c>
      <c r="H267" t="str">
        <f>VLOOKUP(Table145[[#This Row],[menu_id]],Table2[#All],4,0)</f>
        <v>7b2a7251b54c</v>
      </c>
      <c r="I267">
        <f>VLOOKUP(Table145[[#This Row],[menu_id]],Table2[#All],5,0)</f>
        <v>5.95</v>
      </c>
      <c r="J267">
        <f>VLOOKUP(Table145[[#This Row],[menu_id]],Table2[#All],6,0)</f>
        <v>10.1</v>
      </c>
      <c r="K267" t="str">
        <f>VLOOKUP(Table145[[#This Row],[menu_id]],Table2[#All],7,0)</f>
        <v>lunch</v>
      </c>
      <c r="L267" t="str">
        <f>VLOOKUP(Table145[[#This Row],[menu_id]],Table2[#All],8,0)</f>
        <v>Seattle</v>
      </c>
      <c r="M267">
        <f>COUNTIF(Table145[city],Table145[[#This Row],[city]])</f>
        <v>1334</v>
      </c>
    </row>
    <row r="268" spans="1:13" x14ac:dyDescent="0.35">
      <c r="A268" t="s">
        <v>722</v>
      </c>
      <c r="B268" t="s">
        <v>108</v>
      </c>
      <c r="C268" t="s">
        <v>9</v>
      </c>
      <c r="D268" t="s">
        <v>724</v>
      </c>
      <c r="E268" t="b">
        <v>1</v>
      </c>
      <c r="F268">
        <f>VLOOKUP(Table145[[#This Row],[menu_id]],Table2[#All],2,0)</f>
        <v>43565</v>
      </c>
      <c r="G268" t="str">
        <f>VLOOKUP(Table145[[#This Row],[menu_id]],Table2[#All],3,0)</f>
        <v>c14aa4830177</v>
      </c>
      <c r="H268" t="str">
        <f>VLOOKUP(Table145[[#This Row],[menu_id]],Table2[#All],4,0)</f>
        <v>7b2a7251b54c</v>
      </c>
      <c r="I268">
        <f>VLOOKUP(Table145[[#This Row],[menu_id]],Table2[#All],5,0)</f>
        <v>5.95</v>
      </c>
      <c r="J268">
        <f>VLOOKUP(Table145[[#This Row],[menu_id]],Table2[#All],6,0)</f>
        <v>10.1</v>
      </c>
      <c r="K268" t="str">
        <f>VLOOKUP(Table145[[#This Row],[menu_id]],Table2[#All],7,0)</f>
        <v>lunch</v>
      </c>
      <c r="L268" t="str">
        <f>VLOOKUP(Table145[[#This Row],[menu_id]],Table2[#All],8,0)</f>
        <v>Seattle</v>
      </c>
      <c r="M268">
        <f>COUNTIF(Table145[city],Table145[[#This Row],[city]])</f>
        <v>1334</v>
      </c>
    </row>
    <row r="269" spans="1:13" x14ac:dyDescent="0.35">
      <c r="A269" t="s">
        <v>725</v>
      </c>
      <c r="B269" t="s">
        <v>57</v>
      </c>
      <c r="C269" t="s">
        <v>9</v>
      </c>
      <c r="D269" t="s">
        <v>728</v>
      </c>
      <c r="E269" t="b">
        <v>1</v>
      </c>
      <c r="F269">
        <f>VLOOKUP(Table145[[#This Row],[menu_id]],Table2[#All],2,0)</f>
        <v>43567</v>
      </c>
      <c r="G269" t="str">
        <f>VLOOKUP(Table145[[#This Row],[menu_id]],Table2[#All],3,0)</f>
        <v>e40c412711c8</v>
      </c>
      <c r="H269" t="str">
        <f>VLOOKUP(Table145[[#This Row],[menu_id]],Table2[#All],4,0)</f>
        <v>af725ef93704</v>
      </c>
      <c r="I269">
        <f>VLOOKUP(Table145[[#This Row],[menu_id]],Table2[#All],5,0)</f>
        <v>5.5</v>
      </c>
      <c r="J269">
        <f>VLOOKUP(Table145[[#This Row],[menu_id]],Table2[#All],6,0)</f>
        <v>10.1</v>
      </c>
      <c r="K269" t="str">
        <f>VLOOKUP(Table145[[#This Row],[menu_id]],Table2[#All],7,0)</f>
        <v>lunch</v>
      </c>
      <c r="L269" t="str">
        <f>VLOOKUP(Table145[[#This Row],[menu_id]],Table2[#All],8,0)</f>
        <v>Seattle</v>
      </c>
      <c r="M269">
        <f>COUNTIF(Table145[city],Table145[[#This Row],[city]])</f>
        <v>1334</v>
      </c>
    </row>
    <row r="270" spans="1:13" x14ac:dyDescent="0.35">
      <c r="A270" t="s">
        <v>729</v>
      </c>
      <c r="B270" t="s">
        <v>336</v>
      </c>
      <c r="C270" t="s">
        <v>9</v>
      </c>
      <c r="D270" t="s">
        <v>730</v>
      </c>
      <c r="E270" t="b">
        <v>1</v>
      </c>
      <c r="F270">
        <f>VLOOKUP(Table145[[#This Row],[menu_id]],Table2[#All],2,0)</f>
        <v>43556</v>
      </c>
      <c r="G270" t="str">
        <f>VLOOKUP(Table145[[#This Row],[menu_id]],Table2[#All],3,0)</f>
        <v>41cbd225a772</v>
      </c>
      <c r="H270" t="str">
        <f>VLOOKUP(Table145[[#This Row],[menu_id]],Table2[#All],4,0)</f>
        <v>b2ef540e3dbe</v>
      </c>
      <c r="I270">
        <f>VLOOKUP(Table145[[#This Row],[menu_id]],Table2[#All],5,0)</f>
        <v>6.8</v>
      </c>
      <c r="J270">
        <f>VLOOKUP(Table145[[#This Row],[menu_id]],Table2[#All],6,0)</f>
        <v>10.1</v>
      </c>
      <c r="K270" t="str">
        <f>VLOOKUP(Table145[[#This Row],[menu_id]],Table2[#All],7,0)</f>
        <v>lunch</v>
      </c>
      <c r="L270" t="str">
        <f>VLOOKUP(Table145[[#This Row],[menu_id]],Table2[#All],8,0)</f>
        <v>Seattle</v>
      </c>
      <c r="M270">
        <f>COUNTIF(Table145[city],Table145[[#This Row],[city]])</f>
        <v>1334</v>
      </c>
    </row>
    <row r="271" spans="1:13" x14ac:dyDescent="0.35">
      <c r="A271" t="s">
        <v>732</v>
      </c>
      <c r="B271" t="s">
        <v>129</v>
      </c>
      <c r="C271" t="s">
        <v>9</v>
      </c>
      <c r="D271" t="s">
        <v>734</v>
      </c>
      <c r="E271" t="b">
        <v>1</v>
      </c>
      <c r="F271">
        <f>VLOOKUP(Table145[[#This Row],[menu_id]],Table2[#All],2,0)</f>
        <v>43563</v>
      </c>
      <c r="G271" t="str">
        <f>VLOOKUP(Table145[[#This Row],[menu_id]],Table2[#All],3,0)</f>
        <v>e6988f5baa00</v>
      </c>
      <c r="H271" t="str">
        <f>VLOOKUP(Table145[[#This Row],[menu_id]],Table2[#All],4,0)</f>
        <v>c8951056cc8c</v>
      </c>
      <c r="I271">
        <f>VLOOKUP(Table145[[#This Row],[menu_id]],Table2[#All],5,0)</f>
        <v>6.64</v>
      </c>
      <c r="J271">
        <f>VLOOKUP(Table145[[#This Row],[menu_id]],Table2[#All],6,0)</f>
        <v>11.5</v>
      </c>
      <c r="K271" t="str">
        <f>VLOOKUP(Table145[[#This Row],[menu_id]],Table2[#All],7,0)</f>
        <v>lunch</v>
      </c>
      <c r="L271" t="str">
        <f>VLOOKUP(Table145[[#This Row],[menu_id]],Table2[#All],8,0)</f>
        <v>Chicago</v>
      </c>
      <c r="M271">
        <f>COUNTIF(Table145[city],Table145[[#This Row],[city]])</f>
        <v>907</v>
      </c>
    </row>
    <row r="272" spans="1:13" x14ac:dyDescent="0.35">
      <c r="A272" t="s">
        <v>735</v>
      </c>
      <c r="B272" t="s">
        <v>241</v>
      </c>
      <c r="C272" t="s">
        <v>9</v>
      </c>
      <c r="D272" t="s">
        <v>736</v>
      </c>
      <c r="E272" t="b">
        <v>1</v>
      </c>
      <c r="F272">
        <f>VLOOKUP(Table145[[#This Row],[menu_id]],Table2[#All],2,0)</f>
        <v>43559</v>
      </c>
      <c r="G272" t="str">
        <f>VLOOKUP(Table145[[#This Row],[menu_id]],Table2[#All],3,0)</f>
        <v>bd6c55a7113c</v>
      </c>
      <c r="H272" t="str">
        <f>VLOOKUP(Table145[[#This Row],[menu_id]],Table2[#All],4,0)</f>
        <v>32524ba7065d</v>
      </c>
      <c r="I272">
        <f>VLOOKUP(Table145[[#This Row],[menu_id]],Table2[#All],5,0)</f>
        <v>5.7</v>
      </c>
      <c r="J272">
        <f>VLOOKUP(Table145[[#This Row],[menu_id]],Table2[#All],6,0)</f>
        <v>10.1</v>
      </c>
      <c r="K272" t="str">
        <f>VLOOKUP(Table145[[#This Row],[menu_id]],Table2[#All],7,0)</f>
        <v>lunch</v>
      </c>
      <c r="L272" t="str">
        <f>VLOOKUP(Table145[[#This Row],[menu_id]],Table2[#All],8,0)</f>
        <v>Seattle</v>
      </c>
      <c r="M272">
        <f>COUNTIF(Table145[city],Table145[[#This Row],[city]])</f>
        <v>1334</v>
      </c>
    </row>
    <row r="273" spans="1:13" x14ac:dyDescent="0.35">
      <c r="A273" t="s">
        <v>739</v>
      </c>
      <c r="B273" t="s">
        <v>65</v>
      </c>
      <c r="C273" t="s">
        <v>9</v>
      </c>
      <c r="D273" t="s">
        <v>740</v>
      </c>
      <c r="E273" t="b">
        <v>0</v>
      </c>
      <c r="F273">
        <f>VLOOKUP(Table145[[#This Row],[menu_id]],Table2[#All],2,0)</f>
        <v>43563</v>
      </c>
      <c r="G273" t="str">
        <f>VLOOKUP(Table145[[#This Row],[menu_id]],Table2[#All],3,0)</f>
        <v>0eb481a71049</v>
      </c>
      <c r="H273" t="str">
        <f>VLOOKUP(Table145[[#This Row],[menu_id]],Table2[#All],4,0)</f>
        <v>5bf0c6f38e1d</v>
      </c>
      <c r="I273">
        <f>VLOOKUP(Table145[[#This Row],[menu_id]],Table2[#All],5,0)</f>
        <v>5.5</v>
      </c>
      <c r="J273">
        <f>VLOOKUP(Table145[[#This Row],[menu_id]],Table2[#All],6,0)</f>
        <v>10.1</v>
      </c>
      <c r="K273" t="str">
        <f>VLOOKUP(Table145[[#This Row],[menu_id]],Table2[#All],7,0)</f>
        <v>lunch</v>
      </c>
      <c r="L273" t="str">
        <f>VLOOKUP(Table145[[#This Row],[menu_id]],Table2[#All],8,0)</f>
        <v>Seattle</v>
      </c>
      <c r="M273">
        <f>COUNTIF(Table145[city],Table145[[#This Row],[city]])</f>
        <v>1334</v>
      </c>
    </row>
    <row r="274" spans="1:13" x14ac:dyDescent="0.35">
      <c r="A274" t="s">
        <v>742</v>
      </c>
      <c r="B274" t="s">
        <v>165</v>
      </c>
      <c r="C274" t="s">
        <v>9</v>
      </c>
      <c r="D274" t="s">
        <v>744</v>
      </c>
      <c r="E274" t="b">
        <v>1</v>
      </c>
      <c r="F274">
        <f>VLOOKUP(Table145[[#This Row],[menu_id]],Table2[#All],2,0)</f>
        <v>43560</v>
      </c>
      <c r="G274" t="str">
        <f>VLOOKUP(Table145[[#This Row],[menu_id]],Table2[#All],3,0)</f>
        <v>fbeaeb353aa6</v>
      </c>
      <c r="H274" t="str">
        <f>VLOOKUP(Table145[[#This Row],[menu_id]],Table2[#All],4,0)</f>
        <v>bedb51313ab5</v>
      </c>
      <c r="I274">
        <f>VLOOKUP(Table145[[#This Row],[menu_id]],Table2[#All],5,0)</f>
        <v>5</v>
      </c>
      <c r="J274">
        <f>VLOOKUP(Table145[[#This Row],[menu_id]],Table2[#All],6,0)</f>
        <v>11.5</v>
      </c>
      <c r="K274" t="str">
        <f>VLOOKUP(Table145[[#This Row],[menu_id]],Table2[#All],7,0)</f>
        <v>lunch</v>
      </c>
      <c r="L274" t="str">
        <f>VLOOKUP(Table145[[#This Row],[menu_id]],Table2[#All],8,0)</f>
        <v>Chicago</v>
      </c>
      <c r="M274">
        <f>COUNTIF(Table145[city],Table145[[#This Row],[city]])</f>
        <v>907</v>
      </c>
    </row>
    <row r="275" spans="1:13" x14ac:dyDescent="0.35">
      <c r="A275" t="s">
        <v>745</v>
      </c>
      <c r="B275" t="s">
        <v>250</v>
      </c>
      <c r="C275" t="s">
        <v>9</v>
      </c>
      <c r="D275" t="s">
        <v>749</v>
      </c>
      <c r="E275" t="b">
        <v>1</v>
      </c>
      <c r="F275">
        <f>VLOOKUP(Table145[[#This Row],[menu_id]],Table2[#All],2,0)</f>
        <v>43556</v>
      </c>
      <c r="G275" t="str">
        <f>VLOOKUP(Table145[[#This Row],[menu_id]],Table2[#All],3,0)</f>
        <v>e6da5a382bb7</v>
      </c>
      <c r="H275" t="str">
        <f>VLOOKUP(Table145[[#This Row],[menu_id]],Table2[#All],4,0)</f>
        <v>ffcff44b013c</v>
      </c>
      <c r="I275">
        <f>VLOOKUP(Table145[[#This Row],[menu_id]],Table2[#All],5,0)</f>
        <v>5.25</v>
      </c>
      <c r="J275">
        <f>VLOOKUP(Table145[[#This Row],[menu_id]],Table2[#All],6,0)</f>
        <v>10.1</v>
      </c>
      <c r="K275" t="str">
        <f>VLOOKUP(Table145[[#This Row],[menu_id]],Table2[#All],7,0)</f>
        <v>lunch</v>
      </c>
      <c r="L275" t="str">
        <f>VLOOKUP(Table145[[#This Row],[menu_id]],Table2[#All],8,0)</f>
        <v>Seattle</v>
      </c>
      <c r="M275">
        <f>COUNTIF(Table145[city],Table145[[#This Row],[city]])</f>
        <v>1334</v>
      </c>
    </row>
    <row r="276" spans="1:13" x14ac:dyDescent="0.35">
      <c r="A276" t="s">
        <v>750</v>
      </c>
      <c r="B276" t="s">
        <v>65</v>
      </c>
      <c r="C276" t="s">
        <v>9</v>
      </c>
      <c r="D276" t="s">
        <v>751</v>
      </c>
      <c r="E276" t="b">
        <v>1</v>
      </c>
      <c r="F276">
        <f>VLOOKUP(Table145[[#This Row],[menu_id]],Table2[#All],2,0)</f>
        <v>43563</v>
      </c>
      <c r="G276" t="str">
        <f>VLOOKUP(Table145[[#This Row],[menu_id]],Table2[#All],3,0)</f>
        <v>0eb481a71049</v>
      </c>
      <c r="H276" t="str">
        <f>VLOOKUP(Table145[[#This Row],[menu_id]],Table2[#All],4,0)</f>
        <v>5bf0c6f38e1d</v>
      </c>
      <c r="I276">
        <f>VLOOKUP(Table145[[#This Row],[menu_id]],Table2[#All],5,0)</f>
        <v>5.5</v>
      </c>
      <c r="J276">
        <f>VLOOKUP(Table145[[#This Row],[menu_id]],Table2[#All],6,0)</f>
        <v>10.1</v>
      </c>
      <c r="K276" t="str">
        <f>VLOOKUP(Table145[[#This Row],[menu_id]],Table2[#All],7,0)</f>
        <v>lunch</v>
      </c>
      <c r="L276" t="str">
        <f>VLOOKUP(Table145[[#This Row],[menu_id]],Table2[#All],8,0)</f>
        <v>Seattle</v>
      </c>
      <c r="M276">
        <f>COUNTIF(Table145[city],Table145[[#This Row],[city]])</f>
        <v>1334</v>
      </c>
    </row>
    <row r="277" spans="1:13" x14ac:dyDescent="0.35">
      <c r="A277" t="s">
        <v>754</v>
      </c>
      <c r="B277" t="s">
        <v>147</v>
      </c>
      <c r="C277" t="s">
        <v>9</v>
      </c>
      <c r="D277" t="s">
        <v>755</v>
      </c>
      <c r="E277" t="b">
        <v>1</v>
      </c>
      <c r="F277">
        <f>VLOOKUP(Table145[[#This Row],[menu_id]],Table2[#All],2,0)</f>
        <v>43567</v>
      </c>
      <c r="G277" t="str">
        <f>VLOOKUP(Table145[[#This Row],[menu_id]],Table2[#All],3,0)</f>
        <v>fc0e92657d16</v>
      </c>
      <c r="H277" t="str">
        <f>VLOOKUP(Table145[[#This Row],[menu_id]],Table2[#All],4,0)</f>
        <v>d7730782fbfb</v>
      </c>
      <c r="I277">
        <f>VLOOKUP(Table145[[#This Row],[menu_id]],Table2[#All],5,0)</f>
        <v>5.75</v>
      </c>
      <c r="J277">
        <f>VLOOKUP(Table145[[#This Row],[menu_id]],Table2[#All],6,0)</f>
        <v>10.1</v>
      </c>
      <c r="K277" t="str">
        <f>VLOOKUP(Table145[[#This Row],[menu_id]],Table2[#All],7,0)</f>
        <v>lunch</v>
      </c>
      <c r="L277" t="str">
        <f>VLOOKUP(Table145[[#This Row],[menu_id]],Table2[#All],8,0)</f>
        <v>Seattle</v>
      </c>
      <c r="M277">
        <f>COUNTIF(Table145[city],Table145[[#This Row],[city]])</f>
        <v>1334</v>
      </c>
    </row>
    <row r="278" spans="1:13" x14ac:dyDescent="0.35">
      <c r="A278" t="s">
        <v>756</v>
      </c>
      <c r="B278" t="s">
        <v>486</v>
      </c>
      <c r="C278" t="s">
        <v>9</v>
      </c>
      <c r="D278" t="s">
        <v>758</v>
      </c>
      <c r="E278" t="b">
        <v>1</v>
      </c>
      <c r="F278">
        <f>VLOOKUP(Table145[[#This Row],[menu_id]],Table2[#All],2,0)</f>
        <v>43567</v>
      </c>
      <c r="G278" t="str">
        <f>VLOOKUP(Table145[[#This Row],[menu_id]],Table2[#All],3,0)</f>
        <v>3494eefb1729</v>
      </c>
      <c r="H278" t="str">
        <f>VLOOKUP(Table145[[#This Row],[menu_id]],Table2[#All],4,0)</f>
        <v>7342b9fc3434</v>
      </c>
      <c r="I278">
        <f>VLOOKUP(Table145[[#This Row],[menu_id]],Table2[#All],5,0)</f>
        <v>4.5</v>
      </c>
      <c r="J278">
        <f>VLOOKUP(Table145[[#This Row],[menu_id]],Table2[#All],6,0)</f>
        <v>11.5</v>
      </c>
      <c r="K278" t="str">
        <f>VLOOKUP(Table145[[#This Row],[menu_id]],Table2[#All],7,0)</f>
        <v>lunch</v>
      </c>
      <c r="L278" t="str">
        <f>VLOOKUP(Table145[[#This Row],[menu_id]],Table2[#All],8,0)</f>
        <v>Chicago</v>
      </c>
      <c r="M278">
        <f>COUNTIF(Table145[city],Table145[[#This Row],[city]])</f>
        <v>907</v>
      </c>
    </row>
    <row r="279" spans="1:13" x14ac:dyDescent="0.35">
      <c r="A279" t="s">
        <v>759</v>
      </c>
      <c r="B279" t="s">
        <v>97</v>
      </c>
      <c r="C279" t="s">
        <v>9</v>
      </c>
      <c r="D279" t="s">
        <v>760</v>
      </c>
      <c r="E279" t="b">
        <v>1</v>
      </c>
      <c r="F279">
        <f>VLOOKUP(Table145[[#This Row],[menu_id]],Table2[#All],2,0)</f>
        <v>43567</v>
      </c>
      <c r="G279" t="str">
        <f>VLOOKUP(Table145[[#This Row],[menu_id]],Table2[#All],3,0)</f>
        <v>7e1585b970fc</v>
      </c>
      <c r="H279" t="str">
        <f>VLOOKUP(Table145[[#This Row],[menu_id]],Table2[#All],4,0)</f>
        <v>ea2b63db40ab</v>
      </c>
      <c r="I279">
        <f>VLOOKUP(Table145[[#This Row],[menu_id]],Table2[#All],5,0)</f>
        <v>7.5399999999999991</v>
      </c>
      <c r="J279">
        <f>VLOOKUP(Table145[[#This Row],[menu_id]],Table2[#All],6,0)</f>
        <v>11.5</v>
      </c>
      <c r="K279" t="str">
        <f>VLOOKUP(Table145[[#This Row],[menu_id]],Table2[#All],7,0)</f>
        <v>lunch</v>
      </c>
      <c r="L279" t="str">
        <f>VLOOKUP(Table145[[#This Row],[menu_id]],Table2[#All],8,0)</f>
        <v>Chicago</v>
      </c>
      <c r="M279">
        <f>COUNTIF(Table145[city],Table145[[#This Row],[city]])</f>
        <v>907</v>
      </c>
    </row>
    <row r="280" spans="1:13" x14ac:dyDescent="0.35">
      <c r="A280" t="s">
        <v>763</v>
      </c>
      <c r="B280" t="s">
        <v>622</v>
      </c>
      <c r="C280" t="s">
        <v>9</v>
      </c>
      <c r="D280" t="s">
        <v>764</v>
      </c>
      <c r="E280" t="b">
        <v>1</v>
      </c>
      <c r="F280">
        <f>VLOOKUP(Table145[[#This Row],[menu_id]],Table2[#All],2,0)</f>
        <v>43560</v>
      </c>
      <c r="G280" t="str">
        <f>VLOOKUP(Table145[[#This Row],[menu_id]],Table2[#All],3,0)</f>
        <v>b1485a284c03</v>
      </c>
      <c r="H280" t="str">
        <f>VLOOKUP(Table145[[#This Row],[menu_id]],Table2[#All],4,0)</f>
        <v>a2f9c9b9cf7a</v>
      </c>
      <c r="I280">
        <f>VLOOKUP(Table145[[#This Row],[menu_id]],Table2[#All],5,0)</f>
        <v>6</v>
      </c>
      <c r="J280">
        <f>VLOOKUP(Table145[[#This Row],[menu_id]],Table2[#All],6,0)</f>
        <v>11.5</v>
      </c>
      <c r="K280" t="str">
        <f>VLOOKUP(Table145[[#This Row],[menu_id]],Table2[#All],7,0)</f>
        <v>lunch</v>
      </c>
      <c r="L280" t="str">
        <f>VLOOKUP(Table145[[#This Row],[menu_id]],Table2[#All],8,0)</f>
        <v>Chicago</v>
      </c>
      <c r="M280">
        <f>COUNTIF(Table145[city],Table145[[#This Row],[city]])</f>
        <v>907</v>
      </c>
    </row>
    <row r="281" spans="1:13" x14ac:dyDescent="0.35">
      <c r="A281" t="s">
        <v>766</v>
      </c>
      <c r="B281" t="s">
        <v>72</v>
      </c>
      <c r="C281" t="s">
        <v>9</v>
      </c>
      <c r="D281" t="s">
        <v>767</v>
      </c>
      <c r="E281" t="b">
        <v>1</v>
      </c>
      <c r="F281">
        <f>VLOOKUP(Table145[[#This Row],[menu_id]],Table2[#All],2,0)</f>
        <v>43564</v>
      </c>
      <c r="G281" t="str">
        <f>VLOOKUP(Table145[[#This Row],[menu_id]],Table2[#All],3,0)</f>
        <v>ee2605cecdb2</v>
      </c>
      <c r="H281" t="str">
        <f>VLOOKUP(Table145[[#This Row],[menu_id]],Table2[#All],4,0)</f>
        <v>76e224451ab7</v>
      </c>
      <c r="I281">
        <f>VLOOKUP(Table145[[#This Row],[menu_id]],Table2[#All],5,0)</f>
        <v>5.5</v>
      </c>
      <c r="J281">
        <f>VLOOKUP(Table145[[#This Row],[menu_id]],Table2[#All],6,0)</f>
        <v>10.1</v>
      </c>
      <c r="K281" t="str">
        <f>VLOOKUP(Table145[[#This Row],[menu_id]],Table2[#All],7,0)</f>
        <v>lunch</v>
      </c>
      <c r="L281" t="str">
        <f>VLOOKUP(Table145[[#This Row],[menu_id]],Table2[#All],8,0)</f>
        <v>Seattle</v>
      </c>
      <c r="M281">
        <f>COUNTIF(Table145[city],Table145[[#This Row],[city]])</f>
        <v>1334</v>
      </c>
    </row>
    <row r="282" spans="1:13" x14ac:dyDescent="0.35">
      <c r="A282" t="s">
        <v>768</v>
      </c>
      <c r="B282" t="s">
        <v>65</v>
      </c>
      <c r="C282" t="s">
        <v>9</v>
      </c>
      <c r="D282" t="s">
        <v>770</v>
      </c>
      <c r="E282" t="b">
        <v>1</v>
      </c>
      <c r="F282">
        <f>VLOOKUP(Table145[[#This Row],[menu_id]],Table2[#All],2,0)</f>
        <v>43563</v>
      </c>
      <c r="G282" t="str">
        <f>VLOOKUP(Table145[[#This Row],[menu_id]],Table2[#All],3,0)</f>
        <v>0eb481a71049</v>
      </c>
      <c r="H282" t="str">
        <f>VLOOKUP(Table145[[#This Row],[menu_id]],Table2[#All],4,0)</f>
        <v>5bf0c6f38e1d</v>
      </c>
      <c r="I282">
        <f>VLOOKUP(Table145[[#This Row],[menu_id]],Table2[#All],5,0)</f>
        <v>5.5</v>
      </c>
      <c r="J282">
        <f>VLOOKUP(Table145[[#This Row],[menu_id]],Table2[#All],6,0)</f>
        <v>10.1</v>
      </c>
      <c r="K282" t="str">
        <f>VLOOKUP(Table145[[#This Row],[menu_id]],Table2[#All],7,0)</f>
        <v>lunch</v>
      </c>
      <c r="L282" t="str">
        <f>VLOOKUP(Table145[[#This Row],[menu_id]],Table2[#All],8,0)</f>
        <v>Seattle</v>
      </c>
      <c r="M282">
        <f>COUNTIF(Table145[city],Table145[[#This Row],[city]])</f>
        <v>1334</v>
      </c>
    </row>
    <row r="283" spans="1:13" x14ac:dyDescent="0.35">
      <c r="A283" t="s">
        <v>772</v>
      </c>
      <c r="B283" t="s">
        <v>241</v>
      </c>
      <c r="C283" t="s">
        <v>9</v>
      </c>
      <c r="D283" t="s">
        <v>773</v>
      </c>
      <c r="E283" t="b">
        <v>1</v>
      </c>
      <c r="F283">
        <f>VLOOKUP(Table145[[#This Row],[menu_id]],Table2[#All],2,0)</f>
        <v>43559</v>
      </c>
      <c r="G283" t="str">
        <f>VLOOKUP(Table145[[#This Row],[menu_id]],Table2[#All],3,0)</f>
        <v>bd6c55a7113c</v>
      </c>
      <c r="H283" t="str">
        <f>VLOOKUP(Table145[[#This Row],[menu_id]],Table2[#All],4,0)</f>
        <v>32524ba7065d</v>
      </c>
      <c r="I283">
        <f>VLOOKUP(Table145[[#This Row],[menu_id]],Table2[#All],5,0)</f>
        <v>5.7</v>
      </c>
      <c r="J283">
        <f>VLOOKUP(Table145[[#This Row],[menu_id]],Table2[#All],6,0)</f>
        <v>10.1</v>
      </c>
      <c r="K283" t="str">
        <f>VLOOKUP(Table145[[#This Row],[menu_id]],Table2[#All],7,0)</f>
        <v>lunch</v>
      </c>
      <c r="L283" t="str">
        <f>VLOOKUP(Table145[[#This Row],[menu_id]],Table2[#All],8,0)</f>
        <v>Seattle</v>
      </c>
      <c r="M283">
        <f>COUNTIF(Table145[city],Table145[[#This Row],[city]])</f>
        <v>1334</v>
      </c>
    </row>
    <row r="284" spans="1:13" x14ac:dyDescent="0.35">
      <c r="A284" t="s">
        <v>775</v>
      </c>
      <c r="B284" t="s">
        <v>315</v>
      </c>
      <c r="C284" t="s">
        <v>9</v>
      </c>
      <c r="D284" t="s">
        <v>776</v>
      </c>
      <c r="E284" t="b">
        <v>1</v>
      </c>
      <c r="F284">
        <f>VLOOKUP(Table145[[#This Row],[menu_id]],Table2[#All],2,0)</f>
        <v>43556</v>
      </c>
      <c r="G284" t="str">
        <f>VLOOKUP(Table145[[#This Row],[menu_id]],Table2[#All],3,0)</f>
        <v>dcb8af98560d</v>
      </c>
      <c r="H284" t="str">
        <f>VLOOKUP(Table145[[#This Row],[menu_id]],Table2[#All],4,0)</f>
        <v>afa55d0e0004</v>
      </c>
      <c r="I284">
        <f>VLOOKUP(Table145[[#This Row],[menu_id]],Table2[#All],5,0)</f>
        <v>5.99</v>
      </c>
      <c r="J284">
        <f>VLOOKUP(Table145[[#This Row],[menu_id]],Table2[#All],6,0)</f>
        <v>11.5</v>
      </c>
      <c r="K284" t="str">
        <f>VLOOKUP(Table145[[#This Row],[menu_id]],Table2[#All],7,0)</f>
        <v>lunch</v>
      </c>
      <c r="L284" t="str">
        <f>VLOOKUP(Table145[[#This Row],[menu_id]],Table2[#All],8,0)</f>
        <v>Chicago</v>
      </c>
      <c r="M284">
        <f>COUNTIF(Table145[city],Table145[[#This Row],[city]])</f>
        <v>907</v>
      </c>
    </row>
    <row r="285" spans="1:13" x14ac:dyDescent="0.35">
      <c r="A285" t="s">
        <v>777</v>
      </c>
      <c r="B285" t="s">
        <v>268</v>
      </c>
      <c r="C285" t="s">
        <v>9</v>
      </c>
      <c r="D285" t="s">
        <v>778</v>
      </c>
      <c r="E285" t="b">
        <v>1</v>
      </c>
      <c r="F285">
        <f>VLOOKUP(Table145[[#This Row],[menu_id]],Table2[#All],2,0)</f>
        <v>43565</v>
      </c>
      <c r="G285" t="str">
        <f>VLOOKUP(Table145[[#This Row],[menu_id]],Table2[#All],3,0)</f>
        <v>91ab55042ff7</v>
      </c>
      <c r="H285" t="str">
        <f>VLOOKUP(Table145[[#This Row],[menu_id]],Table2[#All],4,0)</f>
        <v>07ede05a2f51</v>
      </c>
      <c r="I285">
        <f>VLOOKUP(Table145[[#This Row],[menu_id]],Table2[#All],5,0)</f>
        <v>5</v>
      </c>
      <c r="J285">
        <f>VLOOKUP(Table145[[#This Row],[menu_id]],Table2[#All],6,0)</f>
        <v>10.1</v>
      </c>
      <c r="K285" t="str">
        <f>VLOOKUP(Table145[[#This Row],[menu_id]],Table2[#All],7,0)</f>
        <v>lunch</v>
      </c>
      <c r="L285" t="str">
        <f>VLOOKUP(Table145[[#This Row],[menu_id]],Table2[#All],8,0)</f>
        <v>Seattle</v>
      </c>
      <c r="M285">
        <f>COUNTIF(Table145[city],Table145[[#This Row],[city]])</f>
        <v>1334</v>
      </c>
    </row>
    <row r="286" spans="1:13" x14ac:dyDescent="0.35">
      <c r="A286" t="s">
        <v>781</v>
      </c>
      <c r="B286" t="s">
        <v>202</v>
      </c>
      <c r="C286" t="s">
        <v>9</v>
      </c>
      <c r="D286" t="s">
        <v>601</v>
      </c>
      <c r="E286" t="b">
        <v>1</v>
      </c>
      <c r="F286">
        <f>VLOOKUP(Table145[[#This Row],[menu_id]],Table2[#All],2,0)</f>
        <v>43563</v>
      </c>
      <c r="G286" t="str">
        <f>VLOOKUP(Table145[[#This Row],[menu_id]],Table2[#All],3,0)</f>
        <v>edfff5bf01fa</v>
      </c>
      <c r="H286" t="str">
        <f>VLOOKUP(Table145[[#This Row],[menu_id]],Table2[#All],4,0)</f>
        <v>8537e1327cdb</v>
      </c>
      <c r="I286">
        <f>VLOOKUP(Table145[[#This Row],[menu_id]],Table2[#All],5,0)</f>
        <v>4.95</v>
      </c>
      <c r="J286">
        <f>VLOOKUP(Table145[[#This Row],[menu_id]],Table2[#All],6,0)</f>
        <v>10.1</v>
      </c>
      <c r="K286" t="str">
        <f>VLOOKUP(Table145[[#This Row],[menu_id]],Table2[#All],7,0)</f>
        <v>lunch</v>
      </c>
      <c r="L286" t="str">
        <f>VLOOKUP(Table145[[#This Row],[menu_id]],Table2[#All],8,0)</f>
        <v>Seattle</v>
      </c>
      <c r="M286">
        <f>COUNTIF(Table145[city],Table145[[#This Row],[city]])</f>
        <v>1334</v>
      </c>
    </row>
    <row r="287" spans="1:13" x14ac:dyDescent="0.35">
      <c r="A287" t="s">
        <v>782</v>
      </c>
      <c r="B287" t="s">
        <v>68</v>
      </c>
      <c r="C287" t="s">
        <v>9</v>
      </c>
      <c r="D287" t="s">
        <v>783</v>
      </c>
      <c r="E287" t="b">
        <v>1</v>
      </c>
      <c r="F287">
        <f>VLOOKUP(Table145[[#This Row],[menu_id]],Table2[#All],2,0)</f>
        <v>43560</v>
      </c>
      <c r="G287" t="str">
        <f>VLOOKUP(Table145[[#This Row],[menu_id]],Table2[#All],3,0)</f>
        <v>f89ec17a8f5f</v>
      </c>
      <c r="H287" t="str">
        <f>VLOOKUP(Table145[[#This Row],[menu_id]],Table2[#All],4,0)</f>
        <v>a06b1ea8c279</v>
      </c>
      <c r="I287">
        <f>VLOOKUP(Table145[[#This Row],[menu_id]],Table2[#All],5,0)</f>
        <v>6.8</v>
      </c>
      <c r="J287">
        <f>VLOOKUP(Table145[[#This Row],[menu_id]],Table2[#All],6,0)</f>
        <v>10.1</v>
      </c>
      <c r="K287" t="str">
        <f>VLOOKUP(Table145[[#This Row],[menu_id]],Table2[#All],7,0)</f>
        <v>lunch</v>
      </c>
      <c r="L287" t="str">
        <f>VLOOKUP(Table145[[#This Row],[menu_id]],Table2[#All],8,0)</f>
        <v>Seattle</v>
      </c>
      <c r="M287">
        <f>COUNTIF(Table145[city],Table145[[#This Row],[city]])</f>
        <v>1334</v>
      </c>
    </row>
    <row r="288" spans="1:13" x14ac:dyDescent="0.35">
      <c r="A288" t="s">
        <v>784</v>
      </c>
      <c r="B288" t="s">
        <v>139</v>
      </c>
      <c r="C288" t="s">
        <v>9</v>
      </c>
      <c r="D288" t="s">
        <v>786</v>
      </c>
      <c r="E288" t="b">
        <v>1</v>
      </c>
      <c r="F288">
        <f>VLOOKUP(Table145[[#This Row],[menu_id]],Table2[#All],2,0)</f>
        <v>43556</v>
      </c>
      <c r="G288" t="str">
        <f>VLOOKUP(Table145[[#This Row],[menu_id]],Table2[#All],3,0)</f>
        <v>9adf6d17e5a9</v>
      </c>
      <c r="H288" t="str">
        <f>VLOOKUP(Table145[[#This Row],[menu_id]],Table2[#All],4,0)</f>
        <v>ad304fb4f951</v>
      </c>
      <c r="I288">
        <f>VLOOKUP(Table145[[#This Row],[menu_id]],Table2[#All],5,0)</f>
        <v>6.25</v>
      </c>
      <c r="J288">
        <f>VLOOKUP(Table145[[#This Row],[menu_id]],Table2[#All],6,0)</f>
        <v>10.1</v>
      </c>
      <c r="K288" t="str">
        <f>VLOOKUP(Table145[[#This Row],[menu_id]],Table2[#All],7,0)</f>
        <v>lunch</v>
      </c>
      <c r="L288" t="str">
        <f>VLOOKUP(Table145[[#This Row],[menu_id]],Table2[#All],8,0)</f>
        <v>Seattle</v>
      </c>
      <c r="M288">
        <f>COUNTIF(Table145[city],Table145[[#This Row],[city]])</f>
        <v>1334</v>
      </c>
    </row>
    <row r="289" spans="1:13" x14ac:dyDescent="0.35">
      <c r="A289" t="s">
        <v>789</v>
      </c>
      <c r="B289" t="s">
        <v>118</v>
      </c>
      <c r="C289" t="s">
        <v>9</v>
      </c>
      <c r="D289" t="s">
        <v>790</v>
      </c>
      <c r="E289" t="b">
        <v>1</v>
      </c>
      <c r="F289">
        <f>VLOOKUP(Table145[[#This Row],[menu_id]],Table2[#All],2,0)</f>
        <v>43556</v>
      </c>
      <c r="G289" t="str">
        <f>VLOOKUP(Table145[[#This Row],[menu_id]],Table2[#All],3,0)</f>
        <v>8a1c11ffbef6</v>
      </c>
      <c r="H289" t="str">
        <f>VLOOKUP(Table145[[#This Row],[menu_id]],Table2[#All],4,0)</f>
        <v>063beecf1419</v>
      </c>
      <c r="I289">
        <f>VLOOKUP(Table145[[#This Row],[menu_id]],Table2[#All],5,0)</f>
        <v>13.45</v>
      </c>
      <c r="J289">
        <f>VLOOKUP(Table145[[#This Row],[menu_id]],Table2[#All],6,0)</f>
        <v>11.5</v>
      </c>
      <c r="K289" t="str">
        <f>VLOOKUP(Table145[[#This Row],[menu_id]],Table2[#All],7,0)</f>
        <v>lunch</v>
      </c>
      <c r="L289" t="str">
        <f>VLOOKUP(Table145[[#This Row],[menu_id]],Table2[#All],8,0)</f>
        <v>Chicago</v>
      </c>
      <c r="M289">
        <f>COUNTIF(Table145[city],Table145[[#This Row],[city]])</f>
        <v>907</v>
      </c>
    </row>
    <row r="290" spans="1:13" x14ac:dyDescent="0.35">
      <c r="A290" t="s">
        <v>791</v>
      </c>
      <c r="B290" t="s">
        <v>162</v>
      </c>
      <c r="C290" t="s">
        <v>9</v>
      </c>
      <c r="D290" t="s">
        <v>793</v>
      </c>
      <c r="E290" t="b">
        <v>1</v>
      </c>
      <c r="F290">
        <f>VLOOKUP(Table145[[#This Row],[menu_id]],Table2[#All],2,0)</f>
        <v>43556</v>
      </c>
      <c r="G290" t="str">
        <f>VLOOKUP(Table145[[#This Row],[menu_id]],Table2[#All],3,0)</f>
        <v>71d6b72a3bf9</v>
      </c>
      <c r="H290" t="str">
        <f>VLOOKUP(Table145[[#This Row],[menu_id]],Table2[#All],4,0)</f>
        <v>8d29781a8b2f</v>
      </c>
      <c r="I290">
        <f>VLOOKUP(Table145[[#This Row],[menu_id]],Table2[#All],5,0)</f>
        <v>4.5</v>
      </c>
      <c r="J290">
        <f>VLOOKUP(Table145[[#This Row],[menu_id]],Table2[#All],6,0)</f>
        <v>11.5</v>
      </c>
      <c r="K290" t="str">
        <f>VLOOKUP(Table145[[#This Row],[menu_id]],Table2[#All],7,0)</f>
        <v>lunch</v>
      </c>
      <c r="L290" t="str">
        <f>VLOOKUP(Table145[[#This Row],[menu_id]],Table2[#All],8,0)</f>
        <v>Chicago</v>
      </c>
      <c r="M290">
        <f>COUNTIF(Table145[city],Table145[[#This Row],[city]])</f>
        <v>907</v>
      </c>
    </row>
    <row r="291" spans="1:13" x14ac:dyDescent="0.35">
      <c r="A291" t="s">
        <v>794</v>
      </c>
      <c r="B291" t="s">
        <v>563</v>
      </c>
      <c r="C291" t="s">
        <v>9</v>
      </c>
      <c r="D291" t="s">
        <v>795</v>
      </c>
      <c r="E291" t="b">
        <v>1</v>
      </c>
      <c r="F291">
        <f>VLOOKUP(Table145[[#This Row],[menu_id]],Table2[#All],2,0)</f>
        <v>43567</v>
      </c>
      <c r="G291" t="str">
        <f>VLOOKUP(Table145[[#This Row],[menu_id]],Table2[#All],3,0)</f>
        <v>7f1dfb16d132</v>
      </c>
      <c r="H291" t="str">
        <f>VLOOKUP(Table145[[#This Row],[menu_id]],Table2[#All],4,0)</f>
        <v>2bab1f6cc3e1</v>
      </c>
      <c r="I291">
        <f>VLOOKUP(Table145[[#This Row],[menu_id]],Table2[#All],5,0)</f>
        <v>7</v>
      </c>
      <c r="J291">
        <f>VLOOKUP(Table145[[#This Row],[menu_id]],Table2[#All],6,0)</f>
        <v>11.5</v>
      </c>
      <c r="K291" t="str">
        <f>VLOOKUP(Table145[[#This Row],[menu_id]],Table2[#All],7,0)</f>
        <v>lunch</v>
      </c>
      <c r="L291" t="str">
        <f>VLOOKUP(Table145[[#This Row],[menu_id]],Table2[#All],8,0)</f>
        <v>Chicago</v>
      </c>
      <c r="M291">
        <f>COUNTIF(Table145[city],Table145[[#This Row],[city]])</f>
        <v>907</v>
      </c>
    </row>
    <row r="292" spans="1:13" x14ac:dyDescent="0.35">
      <c r="A292" t="s">
        <v>796</v>
      </c>
      <c r="B292" t="s">
        <v>250</v>
      </c>
      <c r="C292" t="s">
        <v>9</v>
      </c>
      <c r="D292" t="s">
        <v>797</v>
      </c>
      <c r="E292" t="b">
        <v>0</v>
      </c>
      <c r="F292">
        <f>VLOOKUP(Table145[[#This Row],[menu_id]],Table2[#All],2,0)</f>
        <v>43556</v>
      </c>
      <c r="G292" t="str">
        <f>VLOOKUP(Table145[[#This Row],[menu_id]],Table2[#All],3,0)</f>
        <v>e6da5a382bb7</v>
      </c>
      <c r="H292" t="str">
        <f>VLOOKUP(Table145[[#This Row],[menu_id]],Table2[#All],4,0)</f>
        <v>ffcff44b013c</v>
      </c>
      <c r="I292">
        <f>VLOOKUP(Table145[[#This Row],[menu_id]],Table2[#All],5,0)</f>
        <v>5.25</v>
      </c>
      <c r="J292">
        <f>VLOOKUP(Table145[[#This Row],[menu_id]],Table2[#All],6,0)</f>
        <v>10.1</v>
      </c>
      <c r="K292" t="str">
        <f>VLOOKUP(Table145[[#This Row],[menu_id]],Table2[#All],7,0)</f>
        <v>lunch</v>
      </c>
      <c r="L292" t="str">
        <f>VLOOKUP(Table145[[#This Row],[menu_id]],Table2[#All],8,0)</f>
        <v>Seattle</v>
      </c>
      <c r="M292">
        <f>COUNTIF(Table145[city],Table145[[#This Row],[city]])</f>
        <v>1334</v>
      </c>
    </row>
    <row r="293" spans="1:13" x14ac:dyDescent="0.35">
      <c r="A293" t="s">
        <v>798</v>
      </c>
      <c r="B293" t="s">
        <v>46</v>
      </c>
      <c r="C293" t="s">
        <v>9</v>
      </c>
      <c r="D293" t="s">
        <v>572</v>
      </c>
      <c r="E293" t="b">
        <v>1</v>
      </c>
      <c r="F293">
        <f>VLOOKUP(Table145[[#This Row],[menu_id]],Table2[#All],2,0)</f>
        <v>43566</v>
      </c>
      <c r="G293" t="str">
        <f>VLOOKUP(Table145[[#This Row],[menu_id]],Table2[#All],3,0)</f>
        <v>418ef21ccc73</v>
      </c>
      <c r="H293" t="str">
        <f>VLOOKUP(Table145[[#This Row],[menu_id]],Table2[#All],4,0)</f>
        <v>76e224451ab7</v>
      </c>
      <c r="I293">
        <f>VLOOKUP(Table145[[#This Row],[menu_id]],Table2[#All],5,0)</f>
        <v>5.5</v>
      </c>
      <c r="J293">
        <f>VLOOKUP(Table145[[#This Row],[menu_id]],Table2[#All],6,0)</f>
        <v>10.1</v>
      </c>
      <c r="K293" t="str">
        <f>VLOOKUP(Table145[[#This Row],[menu_id]],Table2[#All],7,0)</f>
        <v>lunch</v>
      </c>
      <c r="L293" t="str">
        <f>VLOOKUP(Table145[[#This Row],[menu_id]],Table2[#All],8,0)</f>
        <v>Seattle</v>
      </c>
      <c r="M293">
        <f>COUNTIF(Table145[city],Table145[[#This Row],[city]])</f>
        <v>1334</v>
      </c>
    </row>
    <row r="294" spans="1:13" x14ac:dyDescent="0.35">
      <c r="A294" t="s">
        <v>799</v>
      </c>
      <c r="B294" t="s">
        <v>72</v>
      </c>
      <c r="C294" t="s">
        <v>9</v>
      </c>
      <c r="D294" t="s">
        <v>802</v>
      </c>
      <c r="E294" t="b">
        <v>1</v>
      </c>
      <c r="F294">
        <f>VLOOKUP(Table145[[#This Row],[menu_id]],Table2[#All],2,0)</f>
        <v>43564</v>
      </c>
      <c r="G294" t="str">
        <f>VLOOKUP(Table145[[#This Row],[menu_id]],Table2[#All],3,0)</f>
        <v>ee2605cecdb2</v>
      </c>
      <c r="H294" t="str">
        <f>VLOOKUP(Table145[[#This Row],[menu_id]],Table2[#All],4,0)</f>
        <v>76e224451ab7</v>
      </c>
      <c r="I294">
        <f>VLOOKUP(Table145[[#This Row],[menu_id]],Table2[#All],5,0)</f>
        <v>5.5</v>
      </c>
      <c r="J294">
        <f>VLOOKUP(Table145[[#This Row],[menu_id]],Table2[#All],6,0)</f>
        <v>10.1</v>
      </c>
      <c r="K294" t="str">
        <f>VLOOKUP(Table145[[#This Row],[menu_id]],Table2[#All],7,0)</f>
        <v>lunch</v>
      </c>
      <c r="L294" t="str">
        <f>VLOOKUP(Table145[[#This Row],[menu_id]],Table2[#All],8,0)</f>
        <v>Seattle</v>
      </c>
      <c r="M294">
        <f>COUNTIF(Table145[city],Table145[[#This Row],[city]])</f>
        <v>1334</v>
      </c>
    </row>
    <row r="295" spans="1:13" x14ac:dyDescent="0.35">
      <c r="A295" t="s">
        <v>803</v>
      </c>
      <c r="B295" t="s">
        <v>23</v>
      </c>
      <c r="C295" t="s">
        <v>9</v>
      </c>
      <c r="D295" t="s">
        <v>804</v>
      </c>
      <c r="E295" t="b">
        <v>1</v>
      </c>
      <c r="F295">
        <f>VLOOKUP(Table145[[#This Row],[menu_id]],Table2[#All],2,0)</f>
        <v>43558</v>
      </c>
      <c r="G295" t="str">
        <f>VLOOKUP(Table145[[#This Row],[menu_id]],Table2[#All],3,0)</f>
        <v>eae2c55ae732</v>
      </c>
      <c r="H295" t="str">
        <f>VLOOKUP(Table145[[#This Row],[menu_id]],Table2[#All],4,0)</f>
        <v>d79e3f439363</v>
      </c>
      <c r="I295">
        <f>VLOOKUP(Table145[[#This Row],[menu_id]],Table2[#All],5,0)</f>
        <v>4.5</v>
      </c>
      <c r="J295">
        <f>VLOOKUP(Table145[[#This Row],[menu_id]],Table2[#All],6,0)</f>
        <v>10.1</v>
      </c>
      <c r="K295" t="str">
        <f>VLOOKUP(Table145[[#This Row],[menu_id]],Table2[#All],7,0)</f>
        <v>lunch</v>
      </c>
      <c r="L295" t="str">
        <f>VLOOKUP(Table145[[#This Row],[menu_id]],Table2[#All],8,0)</f>
        <v>Seattle</v>
      </c>
      <c r="M295">
        <f>COUNTIF(Table145[city],Table145[[#This Row],[city]])</f>
        <v>1334</v>
      </c>
    </row>
    <row r="296" spans="1:13" x14ac:dyDescent="0.35">
      <c r="A296" t="s">
        <v>805</v>
      </c>
      <c r="B296" t="s">
        <v>552</v>
      </c>
      <c r="C296" t="s">
        <v>9</v>
      </c>
      <c r="D296" t="s">
        <v>416</v>
      </c>
      <c r="E296" t="b">
        <v>1</v>
      </c>
      <c r="F296">
        <f>VLOOKUP(Table145[[#This Row],[menu_id]],Table2[#All],2,0)</f>
        <v>43560</v>
      </c>
      <c r="G296" t="str">
        <f>VLOOKUP(Table145[[#This Row],[menu_id]],Table2[#All],3,0)</f>
        <v>a65e92d53f62</v>
      </c>
      <c r="H296" t="str">
        <f>VLOOKUP(Table145[[#This Row],[menu_id]],Table2[#All],4,0)</f>
        <v>1134b2882b2e</v>
      </c>
      <c r="I296">
        <f>VLOOKUP(Table145[[#This Row],[menu_id]],Table2[#All],5,0)</f>
        <v>5.25</v>
      </c>
      <c r="J296">
        <f>VLOOKUP(Table145[[#This Row],[menu_id]],Table2[#All],6,0)</f>
        <v>10.1</v>
      </c>
      <c r="K296" t="str">
        <f>VLOOKUP(Table145[[#This Row],[menu_id]],Table2[#All],7,0)</f>
        <v>lunch</v>
      </c>
      <c r="L296" t="str">
        <f>VLOOKUP(Table145[[#This Row],[menu_id]],Table2[#All],8,0)</f>
        <v>Seattle</v>
      </c>
      <c r="M296">
        <f>COUNTIF(Table145[city],Table145[[#This Row],[city]])</f>
        <v>1334</v>
      </c>
    </row>
    <row r="297" spans="1:13" x14ac:dyDescent="0.35">
      <c r="A297" t="s">
        <v>808</v>
      </c>
      <c r="B297" t="s">
        <v>418</v>
      </c>
      <c r="C297" t="s">
        <v>9</v>
      </c>
      <c r="D297" t="s">
        <v>809</v>
      </c>
      <c r="E297" t="b">
        <v>1</v>
      </c>
      <c r="F297">
        <f>VLOOKUP(Table145[[#This Row],[menu_id]],Table2[#All],2,0)</f>
        <v>43563</v>
      </c>
      <c r="G297" t="str">
        <f>VLOOKUP(Table145[[#This Row],[menu_id]],Table2[#All],3,0)</f>
        <v>6b459442662c</v>
      </c>
      <c r="H297" t="str">
        <f>VLOOKUP(Table145[[#This Row],[menu_id]],Table2[#All],4,0)</f>
        <v>a969c477134f</v>
      </c>
      <c r="I297">
        <f>VLOOKUP(Table145[[#This Row],[menu_id]],Table2[#All],5,0)</f>
        <v>11</v>
      </c>
      <c r="J297">
        <f>VLOOKUP(Table145[[#This Row],[menu_id]],Table2[#All],6,0)</f>
        <v>11.5</v>
      </c>
      <c r="K297" t="str">
        <f>VLOOKUP(Table145[[#This Row],[menu_id]],Table2[#All],7,0)</f>
        <v>lunch</v>
      </c>
      <c r="L297" t="str">
        <f>VLOOKUP(Table145[[#This Row],[menu_id]],Table2[#All],8,0)</f>
        <v>Chicago</v>
      </c>
      <c r="M297">
        <f>COUNTIF(Table145[city],Table145[[#This Row],[city]])</f>
        <v>907</v>
      </c>
    </row>
    <row r="298" spans="1:13" x14ac:dyDescent="0.35">
      <c r="A298" t="s">
        <v>810</v>
      </c>
      <c r="B298" t="s">
        <v>368</v>
      </c>
      <c r="C298" t="s">
        <v>9</v>
      </c>
      <c r="D298" t="s">
        <v>811</v>
      </c>
      <c r="E298" t="b">
        <v>1</v>
      </c>
      <c r="F298">
        <f>VLOOKUP(Table145[[#This Row],[menu_id]],Table2[#All],2,0)</f>
        <v>43557</v>
      </c>
      <c r="G298" t="str">
        <f>VLOOKUP(Table145[[#This Row],[menu_id]],Table2[#All],3,0)</f>
        <v>af34b5c605e8</v>
      </c>
      <c r="H298" t="str">
        <f>VLOOKUP(Table145[[#This Row],[menu_id]],Table2[#All],4,0)</f>
        <v>55029fc1d377</v>
      </c>
      <c r="I298">
        <f>VLOOKUP(Table145[[#This Row],[menu_id]],Table2[#All],5,0)</f>
        <v>4</v>
      </c>
      <c r="J298">
        <f>VLOOKUP(Table145[[#This Row],[menu_id]],Table2[#All],6,0)</f>
        <v>11.5</v>
      </c>
      <c r="K298" t="str">
        <f>VLOOKUP(Table145[[#This Row],[menu_id]],Table2[#All],7,0)</f>
        <v>lunch</v>
      </c>
      <c r="L298" t="str">
        <f>VLOOKUP(Table145[[#This Row],[menu_id]],Table2[#All],8,0)</f>
        <v>Chicago</v>
      </c>
      <c r="M298">
        <f>COUNTIF(Table145[city],Table145[[#This Row],[city]])</f>
        <v>907</v>
      </c>
    </row>
    <row r="299" spans="1:13" x14ac:dyDescent="0.35">
      <c r="A299" t="s">
        <v>812</v>
      </c>
      <c r="B299" t="s">
        <v>785</v>
      </c>
      <c r="C299" t="s">
        <v>9</v>
      </c>
      <c r="D299" t="s">
        <v>815</v>
      </c>
      <c r="E299" t="b">
        <v>1</v>
      </c>
      <c r="F299">
        <f>VLOOKUP(Table145[[#This Row],[menu_id]],Table2[#All],2,0)</f>
        <v>43563</v>
      </c>
      <c r="G299" t="str">
        <f>VLOOKUP(Table145[[#This Row],[menu_id]],Table2[#All],3,0)</f>
        <v>7886a5687d38</v>
      </c>
      <c r="H299" t="str">
        <f>VLOOKUP(Table145[[#This Row],[menu_id]],Table2[#All],4,0)</f>
        <v>a6a0b4defcd6</v>
      </c>
      <c r="I299">
        <f>VLOOKUP(Table145[[#This Row],[menu_id]],Table2[#All],5,0)</f>
        <v>5.9</v>
      </c>
      <c r="J299">
        <f>VLOOKUP(Table145[[#This Row],[menu_id]],Table2[#All],6,0)</f>
        <v>10.1</v>
      </c>
      <c r="K299" t="str">
        <f>VLOOKUP(Table145[[#This Row],[menu_id]],Table2[#All],7,0)</f>
        <v>lunch</v>
      </c>
      <c r="L299" t="str">
        <f>VLOOKUP(Table145[[#This Row],[menu_id]],Table2[#All],8,0)</f>
        <v>Seattle</v>
      </c>
      <c r="M299">
        <f>COUNTIF(Table145[city],Table145[[#This Row],[city]])</f>
        <v>1334</v>
      </c>
    </row>
    <row r="300" spans="1:13" x14ac:dyDescent="0.35">
      <c r="A300" t="s">
        <v>816</v>
      </c>
      <c r="B300" t="s">
        <v>324</v>
      </c>
      <c r="C300" t="s">
        <v>9</v>
      </c>
      <c r="D300" t="s">
        <v>817</v>
      </c>
      <c r="E300" t="b">
        <v>1</v>
      </c>
      <c r="F300">
        <f>VLOOKUP(Table145[[#This Row],[menu_id]],Table2[#All],2,0)</f>
        <v>43558</v>
      </c>
      <c r="G300" t="str">
        <f>VLOOKUP(Table145[[#This Row],[menu_id]],Table2[#All],3,0)</f>
        <v>1028a38ad71e</v>
      </c>
      <c r="H300" t="str">
        <f>VLOOKUP(Table145[[#This Row],[menu_id]],Table2[#All],4,0)</f>
        <v>7d8b8e0a0ebb</v>
      </c>
      <c r="I300">
        <f>VLOOKUP(Table145[[#This Row],[menu_id]],Table2[#All],5,0)</f>
        <v>5.5</v>
      </c>
      <c r="J300">
        <f>VLOOKUP(Table145[[#This Row],[menu_id]],Table2[#All],6,0)</f>
        <v>10.1</v>
      </c>
      <c r="K300" t="str">
        <f>VLOOKUP(Table145[[#This Row],[menu_id]],Table2[#All],7,0)</f>
        <v>lunch</v>
      </c>
      <c r="L300" t="str">
        <f>VLOOKUP(Table145[[#This Row],[menu_id]],Table2[#All],8,0)</f>
        <v>Seattle</v>
      </c>
      <c r="M300">
        <f>COUNTIF(Table145[city],Table145[[#This Row],[city]])</f>
        <v>1334</v>
      </c>
    </row>
    <row r="301" spans="1:13" x14ac:dyDescent="0.35">
      <c r="A301" t="s">
        <v>820</v>
      </c>
      <c r="B301" t="s">
        <v>241</v>
      </c>
      <c r="C301" t="s">
        <v>9</v>
      </c>
      <c r="D301" t="s">
        <v>821</v>
      </c>
      <c r="E301" t="b">
        <v>1</v>
      </c>
      <c r="F301">
        <f>VLOOKUP(Table145[[#This Row],[menu_id]],Table2[#All],2,0)</f>
        <v>43559</v>
      </c>
      <c r="G301" t="str">
        <f>VLOOKUP(Table145[[#This Row],[menu_id]],Table2[#All],3,0)</f>
        <v>bd6c55a7113c</v>
      </c>
      <c r="H301" t="str">
        <f>VLOOKUP(Table145[[#This Row],[menu_id]],Table2[#All],4,0)</f>
        <v>32524ba7065d</v>
      </c>
      <c r="I301">
        <f>VLOOKUP(Table145[[#This Row],[menu_id]],Table2[#All],5,0)</f>
        <v>5.7</v>
      </c>
      <c r="J301">
        <f>VLOOKUP(Table145[[#This Row],[menu_id]],Table2[#All],6,0)</f>
        <v>10.1</v>
      </c>
      <c r="K301" t="str">
        <f>VLOOKUP(Table145[[#This Row],[menu_id]],Table2[#All],7,0)</f>
        <v>lunch</v>
      </c>
      <c r="L301" t="str">
        <f>VLOOKUP(Table145[[#This Row],[menu_id]],Table2[#All],8,0)</f>
        <v>Seattle</v>
      </c>
      <c r="M301">
        <f>COUNTIF(Table145[city],Table145[[#This Row],[city]])</f>
        <v>1334</v>
      </c>
    </row>
    <row r="302" spans="1:13" x14ac:dyDescent="0.35">
      <c r="A302" t="s">
        <v>822</v>
      </c>
      <c r="B302" t="s">
        <v>368</v>
      </c>
      <c r="C302" t="s">
        <v>9</v>
      </c>
      <c r="D302" t="s">
        <v>498</v>
      </c>
      <c r="E302" t="b">
        <v>1</v>
      </c>
      <c r="F302">
        <f>VLOOKUP(Table145[[#This Row],[menu_id]],Table2[#All],2,0)</f>
        <v>43557</v>
      </c>
      <c r="G302" t="str">
        <f>VLOOKUP(Table145[[#This Row],[menu_id]],Table2[#All],3,0)</f>
        <v>af34b5c605e8</v>
      </c>
      <c r="H302" t="str">
        <f>VLOOKUP(Table145[[#This Row],[menu_id]],Table2[#All],4,0)</f>
        <v>55029fc1d377</v>
      </c>
      <c r="I302">
        <f>VLOOKUP(Table145[[#This Row],[menu_id]],Table2[#All],5,0)</f>
        <v>4</v>
      </c>
      <c r="J302">
        <f>VLOOKUP(Table145[[#This Row],[menu_id]],Table2[#All],6,0)</f>
        <v>11.5</v>
      </c>
      <c r="K302" t="str">
        <f>VLOOKUP(Table145[[#This Row],[menu_id]],Table2[#All],7,0)</f>
        <v>lunch</v>
      </c>
      <c r="L302" t="str">
        <f>VLOOKUP(Table145[[#This Row],[menu_id]],Table2[#All],8,0)</f>
        <v>Chicago</v>
      </c>
      <c r="M302">
        <f>COUNTIF(Table145[city],Table145[[#This Row],[city]])</f>
        <v>907</v>
      </c>
    </row>
    <row r="303" spans="1:13" x14ac:dyDescent="0.35">
      <c r="A303" t="s">
        <v>825</v>
      </c>
      <c r="B303" t="s">
        <v>108</v>
      </c>
      <c r="C303" t="s">
        <v>9</v>
      </c>
      <c r="D303" t="s">
        <v>826</v>
      </c>
      <c r="E303" t="b">
        <v>1</v>
      </c>
      <c r="F303">
        <f>VLOOKUP(Table145[[#This Row],[menu_id]],Table2[#All],2,0)</f>
        <v>43565</v>
      </c>
      <c r="G303" t="str">
        <f>VLOOKUP(Table145[[#This Row],[menu_id]],Table2[#All],3,0)</f>
        <v>c14aa4830177</v>
      </c>
      <c r="H303" t="str">
        <f>VLOOKUP(Table145[[#This Row],[menu_id]],Table2[#All],4,0)</f>
        <v>7b2a7251b54c</v>
      </c>
      <c r="I303">
        <f>VLOOKUP(Table145[[#This Row],[menu_id]],Table2[#All],5,0)</f>
        <v>5.95</v>
      </c>
      <c r="J303">
        <f>VLOOKUP(Table145[[#This Row],[menu_id]],Table2[#All],6,0)</f>
        <v>10.1</v>
      </c>
      <c r="K303" t="str">
        <f>VLOOKUP(Table145[[#This Row],[menu_id]],Table2[#All],7,0)</f>
        <v>lunch</v>
      </c>
      <c r="L303" t="str">
        <f>VLOOKUP(Table145[[#This Row],[menu_id]],Table2[#All],8,0)</f>
        <v>Seattle</v>
      </c>
      <c r="M303">
        <f>COUNTIF(Table145[city],Table145[[#This Row],[city]])</f>
        <v>1334</v>
      </c>
    </row>
    <row r="304" spans="1:13" x14ac:dyDescent="0.35">
      <c r="A304" t="s">
        <v>828</v>
      </c>
      <c r="B304" t="s">
        <v>81</v>
      </c>
      <c r="C304" t="s">
        <v>9</v>
      </c>
      <c r="D304" t="s">
        <v>830</v>
      </c>
      <c r="E304" t="b">
        <v>1</v>
      </c>
      <c r="F304">
        <f>VLOOKUP(Table145[[#This Row],[menu_id]],Table2[#All],2,0)</f>
        <v>43564</v>
      </c>
      <c r="G304" t="str">
        <f>VLOOKUP(Table145[[#This Row],[menu_id]],Table2[#All],3,0)</f>
        <v>9adf6d17e5a9</v>
      </c>
      <c r="H304" t="str">
        <f>VLOOKUP(Table145[[#This Row],[menu_id]],Table2[#All],4,0)</f>
        <v>ad304fb4f951</v>
      </c>
      <c r="I304">
        <f>VLOOKUP(Table145[[#This Row],[menu_id]],Table2[#All],5,0)</f>
        <v>6.25</v>
      </c>
      <c r="J304">
        <f>VLOOKUP(Table145[[#This Row],[menu_id]],Table2[#All],6,0)</f>
        <v>10.1</v>
      </c>
      <c r="K304" t="str">
        <f>VLOOKUP(Table145[[#This Row],[menu_id]],Table2[#All],7,0)</f>
        <v>lunch</v>
      </c>
      <c r="L304" t="str">
        <f>VLOOKUP(Table145[[#This Row],[menu_id]],Table2[#All],8,0)</f>
        <v>Seattle</v>
      </c>
      <c r="M304">
        <f>COUNTIF(Table145[city],Table145[[#This Row],[city]])</f>
        <v>1334</v>
      </c>
    </row>
    <row r="305" spans="1:13" x14ac:dyDescent="0.35">
      <c r="A305" t="s">
        <v>831</v>
      </c>
      <c r="B305" t="s">
        <v>563</v>
      </c>
      <c r="C305" t="s">
        <v>9</v>
      </c>
      <c r="D305" t="s">
        <v>833</v>
      </c>
      <c r="E305" t="b">
        <v>1</v>
      </c>
      <c r="F305">
        <f>VLOOKUP(Table145[[#This Row],[menu_id]],Table2[#All],2,0)</f>
        <v>43567</v>
      </c>
      <c r="G305" t="str">
        <f>VLOOKUP(Table145[[#This Row],[menu_id]],Table2[#All],3,0)</f>
        <v>7f1dfb16d132</v>
      </c>
      <c r="H305" t="str">
        <f>VLOOKUP(Table145[[#This Row],[menu_id]],Table2[#All],4,0)</f>
        <v>2bab1f6cc3e1</v>
      </c>
      <c r="I305">
        <f>VLOOKUP(Table145[[#This Row],[menu_id]],Table2[#All],5,0)</f>
        <v>7</v>
      </c>
      <c r="J305">
        <f>VLOOKUP(Table145[[#This Row],[menu_id]],Table2[#All],6,0)</f>
        <v>11.5</v>
      </c>
      <c r="K305" t="str">
        <f>VLOOKUP(Table145[[#This Row],[menu_id]],Table2[#All],7,0)</f>
        <v>lunch</v>
      </c>
      <c r="L305" t="str">
        <f>VLOOKUP(Table145[[#This Row],[menu_id]],Table2[#All],8,0)</f>
        <v>Chicago</v>
      </c>
      <c r="M305">
        <f>COUNTIF(Table145[city],Table145[[#This Row],[city]])</f>
        <v>907</v>
      </c>
    </row>
    <row r="306" spans="1:13" x14ac:dyDescent="0.35">
      <c r="A306" t="s">
        <v>835</v>
      </c>
      <c r="B306" t="s">
        <v>43</v>
      </c>
      <c r="C306" t="s">
        <v>9</v>
      </c>
      <c r="D306" t="s">
        <v>836</v>
      </c>
      <c r="E306" t="b">
        <v>1</v>
      </c>
      <c r="F306">
        <f>VLOOKUP(Table145[[#This Row],[menu_id]],Table2[#All],2,0)</f>
        <v>43556</v>
      </c>
      <c r="G306" t="str">
        <f>VLOOKUP(Table145[[#This Row],[menu_id]],Table2[#All],3,0)</f>
        <v>e768f704c6ae</v>
      </c>
      <c r="H306" t="str">
        <f>VLOOKUP(Table145[[#This Row],[menu_id]],Table2[#All],4,0)</f>
        <v>340fb85a346c</v>
      </c>
      <c r="I306">
        <f>VLOOKUP(Table145[[#This Row],[menu_id]],Table2[#All],5,0)</f>
        <v>5.8</v>
      </c>
      <c r="J306">
        <f>VLOOKUP(Table145[[#This Row],[menu_id]],Table2[#All],6,0)</f>
        <v>10.1</v>
      </c>
      <c r="K306" t="str">
        <f>VLOOKUP(Table145[[#This Row],[menu_id]],Table2[#All],7,0)</f>
        <v>lunch</v>
      </c>
      <c r="L306" t="str">
        <f>VLOOKUP(Table145[[#This Row],[menu_id]],Table2[#All],8,0)</f>
        <v>Seattle</v>
      </c>
      <c r="M306">
        <f>COUNTIF(Table145[city],Table145[[#This Row],[city]])</f>
        <v>1334</v>
      </c>
    </row>
    <row r="307" spans="1:13" x14ac:dyDescent="0.35">
      <c r="A307" t="s">
        <v>838</v>
      </c>
      <c r="B307" t="s">
        <v>563</v>
      </c>
      <c r="C307" t="s">
        <v>9</v>
      </c>
      <c r="D307" t="s">
        <v>840</v>
      </c>
      <c r="E307" t="b">
        <v>1</v>
      </c>
      <c r="F307">
        <f>VLOOKUP(Table145[[#This Row],[menu_id]],Table2[#All],2,0)</f>
        <v>43567</v>
      </c>
      <c r="G307" t="str">
        <f>VLOOKUP(Table145[[#This Row],[menu_id]],Table2[#All],3,0)</f>
        <v>7f1dfb16d132</v>
      </c>
      <c r="H307" t="str">
        <f>VLOOKUP(Table145[[#This Row],[menu_id]],Table2[#All],4,0)</f>
        <v>2bab1f6cc3e1</v>
      </c>
      <c r="I307">
        <f>VLOOKUP(Table145[[#This Row],[menu_id]],Table2[#All],5,0)</f>
        <v>7</v>
      </c>
      <c r="J307">
        <f>VLOOKUP(Table145[[#This Row],[menu_id]],Table2[#All],6,0)</f>
        <v>11.5</v>
      </c>
      <c r="K307" t="str">
        <f>VLOOKUP(Table145[[#This Row],[menu_id]],Table2[#All],7,0)</f>
        <v>lunch</v>
      </c>
      <c r="L307" t="str">
        <f>VLOOKUP(Table145[[#This Row],[menu_id]],Table2[#All],8,0)</f>
        <v>Chicago</v>
      </c>
      <c r="M307">
        <f>COUNTIF(Table145[city],Table145[[#This Row],[city]])</f>
        <v>907</v>
      </c>
    </row>
    <row r="308" spans="1:13" x14ac:dyDescent="0.35">
      <c r="A308" t="s">
        <v>841</v>
      </c>
      <c r="B308" t="s">
        <v>65</v>
      </c>
      <c r="C308" t="s">
        <v>9</v>
      </c>
      <c r="D308" t="s">
        <v>843</v>
      </c>
      <c r="E308" t="b">
        <v>1</v>
      </c>
      <c r="F308">
        <f>VLOOKUP(Table145[[#This Row],[menu_id]],Table2[#All],2,0)</f>
        <v>43563</v>
      </c>
      <c r="G308" t="str">
        <f>VLOOKUP(Table145[[#This Row],[menu_id]],Table2[#All],3,0)</f>
        <v>0eb481a71049</v>
      </c>
      <c r="H308" t="str">
        <f>VLOOKUP(Table145[[#This Row],[menu_id]],Table2[#All],4,0)</f>
        <v>5bf0c6f38e1d</v>
      </c>
      <c r="I308">
        <f>VLOOKUP(Table145[[#This Row],[menu_id]],Table2[#All],5,0)</f>
        <v>5.5</v>
      </c>
      <c r="J308">
        <f>VLOOKUP(Table145[[#This Row],[menu_id]],Table2[#All],6,0)</f>
        <v>10.1</v>
      </c>
      <c r="K308" t="str">
        <f>VLOOKUP(Table145[[#This Row],[menu_id]],Table2[#All],7,0)</f>
        <v>lunch</v>
      </c>
      <c r="L308" t="str">
        <f>VLOOKUP(Table145[[#This Row],[menu_id]],Table2[#All],8,0)</f>
        <v>Seattle</v>
      </c>
      <c r="M308">
        <f>COUNTIF(Table145[city],Table145[[#This Row],[city]])</f>
        <v>1334</v>
      </c>
    </row>
    <row r="309" spans="1:13" x14ac:dyDescent="0.35">
      <c r="A309" t="s">
        <v>844</v>
      </c>
      <c r="B309" t="s">
        <v>268</v>
      </c>
      <c r="C309" t="s">
        <v>9</v>
      </c>
      <c r="D309" t="s">
        <v>845</v>
      </c>
      <c r="E309" t="b">
        <v>1</v>
      </c>
      <c r="F309">
        <f>VLOOKUP(Table145[[#This Row],[menu_id]],Table2[#All],2,0)</f>
        <v>43565</v>
      </c>
      <c r="G309" t="str">
        <f>VLOOKUP(Table145[[#This Row],[menu_id]],Table2[#All],3,0)</f>
        <v>91ab55042ff7</v>
      </c>
      <c r="H309" t="str">
        <f>VLOOKUP(Table145[[#This Row],[menu_id]],Table2[#All],4,0)</f>
        <v>07ede05a2f51</v>
      </c>
      <c r="I309">
        <f>VLOOKUP(Table145[[#This Row],[menu_id]],Table2[#All],5,0)</f>
        <v>5</v>
      </c>
      <c r="J309">
        <f>VLOOKUP(Table145[[#This Row],[menu_id]],Table2[#All],6,0)</f>
        <v>10.1</v>
      </c>
      <c r="K309" t="str">
        <f>VLOOKUP(Table145[[#This Row],[menu_id]],Table2[#All],7,0)</f>
        <v>lunch</v>
      </c>
      <c r="L309" t="str">
        <f>VLOOKUP(Table145[[#This Row],[menu_id]],Table2[#All],8,0)</f>
        <v>Seattle</v>
      </c>
      <c r="M309">
        <f>COUNTIF(Table145[city],Table145[[#This Row],[city]])</f>
        <v>1334</v>
      </c>
    </row>
    <row r="310" spans="1:13" x14ac:dyDescent="0.35">
      <c r="A310" t="s">
        <v>847</v>
      </c>
      <c r="B310" t="s">
        <v>611</v>
      </c>
      <c r="C310" t="s">
        <v>9</v>
      </c>
      <c r="D310" t="s">
        <v>366</v>
      </c>
      <c r="E310" t="b">
        <v>1</v>
      </c>
      <c r="F310">
        <f>VLOOKUP(Table145[[#This Row],[menu_id]],Table2[#All],2,0)</f>
        <v>43557</v>
      </c>
      <c r="G310" t="str">
        <f>VLOOKUP(Table145[[#This Row],[menu_id]],Table2[#All],3,0)</f>
        <v>8b917aa7343a</v>
      </c>
      <c r="H310" t="str">
        <f>VLOOKUP(Table145[[#This Row],[menu_id]],Table2[#All],4,0)</f>
        <v>8642ae977d96</v>
      </c>
      <c r="I310">
        <f>VLOOKUP(Table145[[#This Row],[menu_id]],Table2[#All],5,0)</f>
        <v>5.99</v>
      </c>
      <c r="J310">
        <f>VLOOKUP(Table145[[#This Row],[menu_id]],Table2[#All],6,0)</f>
        <v>11.5</v>
      </c>
      <c r="K310" t="str">
        <f>VLOOKUP(Table145[[#This Row],[menu_id]],Table2[#All],7,0)</f>
        <v>lunch</v>
      </c>
      <c r="L310" t="str">
        <f>VLOOKUP(Table145[[#This Row],[menu_id]],Table2[#All],8,0)</f>
        <v>Chicago</v>
      </c>
      <c r="M310">
        <f>COUNTIF(Table145[city],Table145[[#This Row],[city]])</f>
        <v>907</v>
      </c>
    </row>
    <row r="311" spans="1:13" x14ac:dyDescent="0.35">
      <c r="A311" t="s">
        <v>848</v>
      </c>
      <c r="B311" t="s">
        <v>622</v>
      </c>
      <c r="C311" t="s">
        <v>9</v>
      </c>
      <c r="D311" t="s">
        <v>850</v>
      </c>
      <c r="E311" t="b">
        <v>1</v>
      </c>
      <c r="F311">
        <f>VLOOKUP(Table145[[#This Row],[menu_id]],Table2[#All],2,0)</f>
        <v>43560</v>
      </c>
      <c r="G311" t="str">
        <f>VLOOKUP(Table145[[#This Row],[menu_id]],Table2[#All],3,0)</f>
        <v>b1485a284c03</v>
      </c>
      <c r="H311" t="str">
        <f>VLOOKUP(Table145[[#This Row],[menu_id]],Table2[#All],4,0)</f>
        <v>a2f9c9b9cf7a</v>
      </c>
      <c r="I311">
        <f>VLOOKUP(Table145[[#This Row],[menu_id]],Table2[#All],5,0)</f>
        <v>6</v>
      </c>
      <c r="J311">
        <f>VLOOKUP(Table145[[#This Row],[menu_id]],Table2[#All],6,0)</f>
        <v>11.5</v>
      </c>
      <c r="K311" t="str">
        <f>VLOOKUP(Table145[[#This Row],[menu_id]],Table2[#All],7,0)</f>
        <v>lunch</v>
      </c>
      <c r="L311" t="str">
        <f>VLOOKUP(Table145[[#This Row],[menu_id]],Table2[#All],8,0)</f>
        <v>Chicago</v>
      </c>
      <c r="M311">
        <f>COUNTIF(Table145[city],Table145[[#This Row],[city]])</f>
        <v>907</v>
      </c>
    </row>
    <row r="312" spans="1:13" x14ac:dyDescent="0.35">
      <c r="A312" t="s">
        <v>851</v>
      </c>
      <c r="B312" t="s">
        <v>91</v>
      </c>
      <c r="C312" t="s">
        <v>9</v>
      </c>
      <c r="D312" t="s">
        <v>152</v>
      </c>
      <c r="E312" t="b">
        <v>1</v>
      </c>
      <c r="F312">
        <f>VLOOKUP(Table145[[#This Row],[menu_id]],Table2[#All],2,0)</f>
        <v>43557</v>
      </c>
      <c r="G312" t="str">
        <f>VLOOKUP(Table145[[#This Row],[menu_id]],Table2[#All],3,0)</f>
        <v>d74b38211905</v>
      </c>
      <c r="H312" t="str">
        <f>VLOOKUP(Table145[[#This Row],[menu_id]],Table2[#All],4,0)</f>
        <v>063beecf1419</v>
      </c>
      <c r="I312">
        <f>VLOOKUP(Table145[[#This Row],[menu_id]],Table2[#All],5,0)</f>
        <v>10.050000000000001</v>
      </c>
      <c r="J312">
        <f>VLOOKUP(Table145[[#This Row],[menu_id]],Table2[#All],6,0)</f>
        <v>11.5</v>
      </c>
      <c r="K312" t="str">
        <f>VLOOKUP(Table145[[#This Row],[menu_id]],Table2[#All],7,0)</f>
        <v>lunch</v>
      </c>
      <c r="L312" t="str">
        <f>VLOOKUP(Table145[[#This Row],[menu_id]],Table2[#All],8,0)</f>
        <v>Chicago</v>
      </c>
      <c r="M312">
        <f>COUNTIF(Table145[city],Table145[[#This Row],[city]])</f>
        <v>907</v>
      </c>
    </row>
    <row r="313" spans="1:13" x14ac:dyDescent="0.35">
      <c r="A313" t="s">
        <v>852</v>
      </c>
      <c r="B313" t="s">
        <v>552</v>
      </c>
      <c r="C313" t="s">
        <v>9</v>
      </c>
      <c r="D313" t="s">
        <v>855</v>
      </c>
      <c r="E313" t="b">
        <v>1</v>
      </c>
      <c r="F313">
        <f>VLOOKUP(Table145[[#This Row],[menu_id]],Table2[#All],2,0)</f>
        <v>43560</v>
      </c>
      <c r="G313" t="str">
        <f>VLOOKUP(Table145[[#This Row],[menu_id]],Table2[#All],3,0)</f>
        <v>a65e92d53f62</v>
      </c>
      <c r="H313" t="str">
        <f>VLOOKUP(Table145[[#This Row],[menu_id]],Table2[#All],4,0)</f>
        <v>1134b2882b2e</v>
      </c>
      <c r="I313">
        <f>VLOOKUP(Table145[[#This Row],[menu_id]],Table2[#All],5,0)</f>
        <v>5.25</v>
      </c>
      <c r="J313">
        <f>VLOOKUP(Table145[[#This Row],[menu_id]],Table2[#All],6,0)</f>
        <v>10.1</v>
      </c>
      <c r="K313" t="str">
        <f>VLOOKUP(Table145[[#This Row],[menu_id]],Table2[#All],7,0)</f>
        <v>lunch</v>
      </c>
      <c r="L313" t="str">
        <f>VLOOKUP(Table145[[#This Row],[menu_id]],Table2[#All],8,0)</f>
        <v>Seattle</v>
      </c>
      <c r="M313">
        <f>COUNTIF(Table145[city],Table145[[#This Row],[city]])</f>
        <v>1334</v>
      </c>
    </row>
    <row r="314" spans="1:13" x14ac:dyDescent="0.35">
      <c r="A314" t="s">
        <v>856</v>
      </c>
      <c r="B314" t="s">
        <v>289</v>
      </c>
      <c r="C314" t="s">
        <v>9</v>
      </c>
      <c r="D314" t="s">
        <v>857</v>
      </c>
      <c r="E314" t="b">
        <v>1</v>
      </c>
      <c r="F314">
        <f>VLOOKUP(Table145[[#This Row],[menu_id]],Table2[#All],2,0)</f>
        <v>43564</v>
      </c>
      <c r="G314" t="str">
        <f>VLOOKUP(Table145[[#This Row],[menu_id]],Table2[#All],3,0)</f>
        <v>69ed976fd1ca</v>
      </c>
      <c r="H314" t="str">
        <f>VLOOKUP(Table145[[#This Row],[menu_id]],Table2[#All],4,0)</f>
        <v>9b76fd08aabf</v>
      </c>
      <c r="I314">
        <f>VLOOKUP(Table145[[#This Row],[menu_id]],Table2[#All],5,0)</f>
        <v>6.64</v>
      </c>
      <c r="J314">
        <f>VLOOKUP(Table145[[#This Row],[menu_id]],Table2[#All],6,0)</f>
        <v>11.5</v>
      </c>
      <c r="K314" t="str">
        <f>VLOOKUP(Table145[[#This Row],[menu_id]],Table2[#All],7,0)</f>
        <v>lunch</v>
      </c>
      <c r="L314" t="str">
        <f>VLOOKUP(Table145[[#This Row],[menu_id]],Table2[#All],8,0)</f>
        <v>Chicago</v>
      </c>
      <c r="M314">
        <f>COUNTIF(Table145[city],Table145[[#This Row],[city]])</f>
        <v>907</v>
      </c>
    </row>
    <row r="315" spans="1:13" x14ac:dyDescent="0.35">
      <c r="A315" t="s">
        <v>860</v>
      </c>
      <c r="B315" t="s">
        <v>392</v>
      </c>
      <c r="C315" t="s">
        <v>9</v>
      </c>
      <c r="D315" t="s">
        <v>861</v>
      </c>
      <c r="E315" t="b">
        <v>1</v>
      </c>
      <c r="F315">
        <f>VLOOKUP(Table145[[#This Row],[menu_id]],Table2[#All],2,0)</f>
        <v>43558</v>
      </c>
      <c r="G315" t="str">
        <f>VLOOKUP(Table145[[#This Row],[menu_id]],Table2[#All],3,0)</f>
        <v>c596bd066504</v>
      </c>
      <c r="H315" t="str">
        <f>VLOOKUP(Table145[[#This Row],[menu_id]],Table2[#All],4,0)</f>
        <v>dc7ee572a932</v>
      </c>
      <c r="I315">
        <f>VLOOKUP(Table145[[#This Row],[menu_id]],Table2[#All],5,0)</f>
        <v>6.5</v>
      </c>
      <c r="J315">
        <f>VLOOKUP(Table145[[#This Row],[menu_id]],Table2[#All],6,0)</f>
        <v>11.5</v>
      </c>
      <c r="K315" t="str">
        <f>VLOOKUP(Table145[[#This Row],[menu_id]],Table2[#All],7,0)</f>
        <v>lunch</v>
      </c>
      <c r="L315" t="str">
        <f>VLOOKUP(Table145[[#This Row],[menu_id]],Table2[#All],8,0)</f>
        <v>Chicago</v>
      </c>
      <c r="M315">
        <f>COUNTIF(Table145[city],Table145[[#This Row],[city]])</f>
        <v>907</v>
      </c>
    </row>
    <row r="316" spans="1:13" x14ac:dyDescent="0.35">
      <c r="A316" t="s">
        <v>862</v>
      </c>
      <c r="B316" t="s">
        <v>225</v>
      </c>
      <c r="C316" t="s">
        <v>9</v>
      </c>
      <c r="D316" t="s">
        <v>864</v>
      </c>
      <c r="E316" t="b">
        <v>1</v>
      </c>
      <c r="F316">
        <f>VLOOKUP(Table145[[#This Row],[menu_id]],Table2[#All],2,0)</f>
        <v>43559</v>
      </c>
      <c r="G316" t="str">
        <f>VLOOKUP(Table145[[#This Row],[menu_id]],Table2[#All],3,0)</f>
        <v>2e1282b7ffa0</v>
      </c>
      <c r="H316" t="str">
        <f>VLOOKUP(Table145[[#This Row],[menu_id]],Table2[#All],4,0)</f>
        <v>e7202ab74a2f</v>
      </c>
      <c r="I316">
        <f>VLOOKUP(Table145[[#This Row],[menu_id]],Table2[#All],5,0)</f>
        <v>5</v>
      </c>
      <c r="J316">
        <f>VLOOKUP(Table145[[#This Row],[menu_id]],Table2[#All],6,0)</f>
        <v>10.1</v>
      </c>
      <c r="K316" t="str">
        <f>VLOOKUP(Table145[[#This Row],[menu_id]],Table2[#All],7,0)</f>
        <v>lunch</v>
      </c>
      <c r="L316" t="str">
        <f>VLOOKUP(Table145[[#This Row],[menu_id]],Table2[#All],8,0)</f>
        <v>Seattle</v>
      </c>
      <c r="M316">
        <f>COUNTIF(Table145[city],Table145[[#This Row],[city]])</f>
        <v>1334</v>
      </c>
    </row>
    <row r="317" spans="1:13" x14ac:dyDescent="0.35">
      <c r="A317" t="s">
        <v>865</v>
      </c>
      <c r="B317" t="s">
        <v>12</v>
      </c>
      <c r="C317" t="s">
        <v>9</v>
      </c>
      <c r="D317" t="s">
        <v>867</v>
      </c>
      <c r="E317" t="b">
        <v>1</v>
      </c>
      <c r="F317">
        <f>VLOOKUP(Table145[[#This Row],[menu_id]],Table2[#All],2,0)</f>
        <v>43565</v>
      </c>
      <c r="G317" t="str">
        <f>VLOOKUP(Table145[[#This Row],[menu_id]],Table2[#All],3,0)</f>
        <v>a96bf3d329be</v>
      </c>
      <c r="H317" t="str">
        <f>VLOOKUP(Table145[[#This Row],[menu_id]],Table2[#All],4,0)</f>
        <v>b2ef540e3dbe</v>
      </c>
      <c r="I317">
        <f>VLOOKUP(Table145[[#This Row],[menu_id]],Table2[#All],5,0)</f>
        <v>6.8</v>
      </c>
      <c r="J317">
        <f>VLOOKUP(Table145[[#This Row],[menu_id]],Table2[#All],6,0)</f>
        <v>10.1</v>
      </c>
      <c r="K317" t="str">
        <f>VLOOKUP(Table145[[#This Row],[menu_id]],Table2[#All],7,0)</f>
        <v>lunch</v>
      </c>
      <c r="L317" t="str">
        <f>VLOOKUP(Table145[[#This Row],[menu_id]],Table2[#All],8,0)</f>
        <v>Seattle</v>
      </c>
      <c r="M317">
        <f>COUNTIF(Table145[city],Table145[[#This Row],[city]])</f>
        <v>1334</v>
      </c>
    </row>
    <row r="318" spans="1:13" x14ac:dyDescent="0.35">
      <c r="A318" t="s">
        <v>869</v>
      </c>
      <c r="B318" t="s">
        <v>219</v>
      </c>
      <c r="C318" t="s">
        <v>9</v>
      </c>
      <c r="D318" t="s">
        <v>871</v>
      </c>
      <c r="E318" t="b">
        <v>1</v>
      </c>
      <c r="F318">
        <f>VLOOKUP(Table145[[#This Row],[menu_id]],Table2[#All],2,0)</f>
        <v>43566</v>
      </c>
      <c r="G318" t="str">
        <f>VLOOKUP(Table145[[#This Row],[menu_id]],Table2[#All],3,0)</f>
        <v>4d2337424a9b</v>
      </c>
      <c r="H318" t="str">
        <f>VLOOKUP(Table145[[#This Row],[menu_id]],Table2[#All],4,0)</f>
        <v>a7d17284ed4d</v>
      </c>
      <c r="I318">
        <f>VLOOKUP(Table145[[#This Row],[menu_id]],Table2[#All],5,0)</f>
        <v>4.3</v>
      </c>
      <c r="J318">
        <f>VLOOKUP(Table145[[#This Row],[menu_id]],Table2[#All],6,0)</f>
        <v>11.5</v>
      </c>
      <c r="K318" t="str">
        <f>VLOOKUP(Table145[[#This Row],[menu_id]],Table2[#All],7,0)</f>
        <v>lunch</v>
      </c>
      <c r="L318" t="str">
        <f>VLOOKUP(Table145[[#This Row],[menu_id]],Table2[#All],8,0)</f>
        <v>Chicago</v>
      </c>
      <c r="M318">
        <f>COUNTIF(Table145[city],Table145[[#This Row],[city]])</f>
        <v>907</v>
      </c>
    </row>
    <row r="319" spans="1:13" x14ac:dyDescent="0.35">
      <c r="A319" t="s">
        <v>872</v>
      </c>
      <c r="B319" t="s">
        <v>437</v>
      </c>
      <c r="C319" t="s">
        <v>9</v>
      </c>
      <c r="D319" t="s">
        <v>873</v>
      </c>
      <c r="E319" t="b">
        <v>1</v>
      </c>
      <c r="F319">
        <f>VLOOKUP(Table145[[#This Row],[menu_id]],Table2[#All],2,0)</f>
        <v>43565</v>
      </c>
      <c r="G319" t="str">
        <f>VLOOKUP(Table145[[#This Row],[menu_id]],Table2[#All],3,0)</f>
        <v>56e430d2a490</v>
      </c>
      <c r="H319" t="str">
        <f>VLOOKUP(Table145[[#This Row],[menu_id]],Table2[#All],4,0)</f>
        <v>4c9c18f960f7</v>
      </c>
      <c r="I319">
        <f>VLOOKUP(Table145[[#This Row],[menu_id]],Table2[#All],5,0)</f>
        <v>6.75</v>
      </c>
      <c r="J319">
        <f>VLOOKUP(Table145[[#This Row],[menu_id]],Table2[#All],6,0)</f>
        <v>10.1</v>
      </c>
      <c r="K319" t="str">
        <f>VLOOKUP(Table145[[#This Row],[menu_id]],Table2[#All],7,0)</f>
        <v>lunch</v>
      </c>
      <c r="L319" t="str">
        <f>VLOOKUP(Table145[[#This Row],[menu_id]],Table2[#All],8,0)</f>
        <v>Seattle</v>
      </c>
      <c r="M319">
        <f>COUNTIF(Table145[city],Table145[[#This Row],[city]])</f>
        <v>1334</v>
      </c>
    </row>
    <row r="320" spans="1:13" x14ac:dyDescent="0.35">
      <c r="A320" t="s">
        <v>875</v>
      </c>
      <c r="B320" t="s">
        <v>129</v>
      </c>
      <c r="C320" t="s">
        <v>9</v>
      </c>
      <c r="D320" t="s">
        <v>877</v>
      </c>
      <c r="E320" t="b">
        <v>1</v>
      </c>
      <c r="F320">
        <f>VLOOKUP(Table145[[#This Row],[menu_id]],Table2[#All],2,0)</f>
        <v>43563</v>
      </c>
      <c r="G320" t="str">
        <f>VLOOKUP(Table145[[#This Row],[menu_id]],Table2[#All],3,0)</f>
        <v>e6988f5baa00</v>
      </c>
      <c r="H320" t="str">
        <f>VLOOKUP(Table145[[#This Row],[menu_id]],Table2[#All],4,0)</f>
        <v>c8951056cc8c</v>
      </c>
      <c r="I320">
        <f>VLOOKUP(Table145[[#This Row],[menu_id]],Table2[#All],5,0)</f>
        <v>6.64</v>
      </c>
      <c r="J320">
        <f>VLOOKUP(Table145[[#This Row],[menu_id]],Table2[#All],6,0)</f>
        <v>11.5</v>
      </c>
      <c r="K320" t="str">
        <f>VLOOKUP(Table145[[#This Row],[menu_id]],Table2[#All],7,0)</f>
        <v>lunch</v>
      </c>
      <c r="L320" t="str">
        <f>VLOOKUP(Table145[[#This Row],[menu_id]],Table2[#All],8,0)</f>
        <v>Chicago</v>
      </c>
      <c r="M320">
        <f>COUNTIF(Table145[city],Table145[[#This Row],[city]])</f>
        <v>907</v>
      </c>
    </row>
    <row r="321" spans="1:13" x14ac:dyDescent="0.35">
      <c r="A321" t="s">
        <v>878</v>
      </c>
      <c r="B321" t="s">
        <v>368</v>
      </c>
      <c r="C321" t="s">
        <v>9</v>
      </c>
      <c r="D321" t="s">
        <v>793</v>
      </c>
      <c r="E321" t="b">
        <v>1</v>
      </c>
      <c r="F321">
        <f>VLOOKUP(Table145[[#This Row],[menu_id]],Table2[#All],2,0)</f>
        <v>43557</v>
      </c>
      <c r="G321" t="str">
        <f>VLOOKUP(Table145[[#This Row],[menu_id]],Table2[#All],3,0)</f>
        <v>af34b5c605e8</v>
      </c>
      <c r="H321" t="str">
        <f>VLOOKUP(Table145[[#This Row],[menu_id]],Table2[#All],4,0)</f>
        <v>55029fc1d377</v>
      </c>
      <c r="I321">
        <f>VLOOKUP(Table145[[#This Row],[menu_id]],Table2[#All],5,0)</f>
        <v>4</v>
      </c>
      <c r="J321">
        <f>VLOOKUP(Table145[[#This Row],[menu_id]],Table2[#All],6,0)</f>
        <v>11.5</v>
      </c>
      <c r="K321" t="str">
        <f>VLOOKUP(Table145[[#This Row],[menu_id]],Table2[#All],7,0)</f>
        <v>lunch</v>
      </c>
      <c r="L321" t="str">
        <f>VLOOKUP(Table145[[#This Row],[menu_id]],Table2[#All],8,0)</f>
        <v>Chicago</v>
      </c>
      <c r="M321">
        <f>COUNTIF(Table145[city],Table145[[#This Row],[city]])</f>
        <v>907</v>
      </c>
    </row>
    <row r="322" spans="1:13" x14ac:dyDescent="0.35">
      <c r="A322" t="s">
        <v>879</v>
      </c>
      <c r="B322" t="s">
        <v>134</v>
      </c>
      <c r="C322" t="s">
        <v>9</v>
      </c>
      <c r="D322" t="s">
        <v>882</v>
      </c>
      <c r="E322" t="b">
        <v>1</v>
      </c>
      <c r="F322">
        <f>VLOOKUP(Table145[[#This Row],[menu_id]],Table2[#All],2,0)</f>
        <v>43559</v>
      </c>
      <c r="G322" t="str">
        <f>VLOOKUP(Table145[[#This Row],[menu_id]],Table2[#All],3,0)</f>
        <v>4e1ff031d14e</v>
      </c>
      <c r="H322" t="str">
        <f>VLOOKUP(Table145[[#This Row],[menu_id]],Table2[#All],4,0)</f>
        <v>d7730782fbfb</v>
      </c>
      <c r="I322">
        <f>VLOOKUP(Table145[[#This Row],[menu_id]],Table2[#All],5,0)</f>
        <v>5.75</v>
      </c>
      <c r="J322">
        <f>VLOOKUP(Table145[[#This Row],[menu_id]],Table2[#All],6,0)</f>
        <v>10.1</v>
      </c>
      <c r="K322" t="str">
        <f>VLOOKUP(Table145[[#This Row],[menu_id]],Table2[#All],7,0)</f>
        <v>lunch</v>
      </c>
      <c r="L322" t="str">
        <f>VLOOKUP(Table145[[#This Row],[menu_id]],Table2[#All],8,0)</f>
        <v>Seattle</v>
      </c>
      <c r="M322">
        <f>COUNTIF(Table145[city],Table145[[#This Row],[city]])</f>
        <v>1334</v>
      </c>
    </row>
    <row r="323" spans="1:13" x14ac:dyDescent="0.35">
      <c r="A323" t="s">
        <v>883</v>
      </c>
      <c r="B323" t="s">
        <v>134</v>
      </c>
      <c r="C323" t="s">
        <v>9</v>
      </c>
      <c r="D323" t="s">
        <v>884</v>
      </c>
      <c r="E323" t="b">
        <v>1</v>
      </c>
      <c r="F323">
        <f>VLOOKUP(Table145[[#This Row],[menu_id]],Table2[#All],2,0)</f>
        <v>43559</v>
      </c>
      <c r="G323" t="str">
        <f>VLOOKUP(Table145[[#This Row],[menu_id]],Table2[#All],3,0)</f>
        <v>4e1ff031d14e</v>
      </c>
      <c r="H323" t="str">
        <f>VLOOKUP(Table145[[#This Row],[menu_id]],Table2[#All],4,0)</f>
        <v>d7730782fbfb</v>
      </c>
      <c r="I323">
        <f>VLOOKUP(Table145[[#This Row],[menu_id]],Table2[#All],5,0)</f>
        <v>5.75</v>
      </c>
      <c r="J323">
        <f>VLOOKUP(Table145[[#This Row],[menu_id]],Table2[#All],6,0)</f>
        <v>10.1</v>
      </c>
      <c r="K323" t="str">
        <f>VLOOKUP(Table145[[#This Row],[menu_id]],Table2[#All],7,0)</f>
        <v>lunch</v>
      </c>
      <c r="L323" t="str">
        <f>VLOOKUP(Table145[[#This Row],[menu_id]],Table2[#All],8,0)</f>
        <v>Seattle</v>
      </c>
      <c r="M323">
        <f>COUNTIF(Table145[city],Table145[[#This Row],[city]])</f>
        <v>1334</v>
      </c>
    </row>
    <row r="324" spans="1:13" x14ac:dyDescent="0.35">
      <c r="A324" t="s">
        <v>886</v>
      </c>
      <c r="B324" t="s">
        <v>211</v>
      </c>
      <c r="C324" t="s">
        <v>9</v>
      </c>
      <c r="D324" t="s">
        <v>887</v>
      </c>
      <c r="E324" t="b">
        <v>1</v>
      </c>
      <c r="F324">
        <f>VLOOKUP(Table145[[#This Row],[menu_id]],Table2[#All],2,0)</f>
        <v>43564</v>
      </c>
      <c r="G324" t="str">
        <f>VLOOKUP(Table145[[#This Row],[menu_id]],Table2[#All],3,0)</f>
        <v>8c02e5587b5b</v>
      </c>
      <c r="H324" t="str">
        <f>VLOOKUP(Table145[[#This Row],[menu_id]],Table2[#All],4,0)</f>
        <v>034156a10a72</v>
      </c>
      <c r="I324">
        <f>VLOOKUP(Table145[[#This Row],[menu_id]],Table2[#All],5,0)</f>
        <v>5.15</v>
      </c>
      <c r="J324">
        <f>VLOOKUP(Table145[[#This Row],[menu_id]],Table2[#All],6,0)</f>
        <v>11.5</v>
      </c>
      <c r="K324" t="str">
        <f>VLOOKUP(Table145[[#This Row],[menu_id]],Table2[#All],7,0)</f>
        <v>lunch</v>
      </c>
      <c r="L324" t="str">
        <f>VLOOKUP(Table145[[#This Row],[menu_id]],Table2[#All],8,0)</f>
        <v>Chicago</v>
      </c>
      <c r="M324">
        <f>COUNTIF(Table145[city],Table145[[#This Row],[city]])</f>
        <v>907</v>
      </c>
    </row>
    <row r="325" spans="1:13" x14ac:dyDescent="0.35">
      <c r="A325" t="s">
        <v>888</v>
      </c>
      <c r="B325" t="s">
        <v>638</v>
      </c>
      <c r="C325" t="s">
        <v>9</v>
      </c>
      <c r="D325" t="s">
        <v>890</v>
      </c>
      <c r="E325" t="b">
        <v>1</v>
      </c>
      <c r="F325">
        <f>VLOOKUP(Table145[[#This Row],[menu_id]],Table2[#All],2,0)</f>
        <v>43565</v>
      </c>
      <c r="G325" t="str">
        <f>VLOOKUP(Table145[[#This Row],[menu_id]],Table2[#All],3,0)</f>
        <v>9d63c5eb50e5</v>
      </c>
      <c r="H325" t="str">
        <f>VLOOKUP(Table145[[#This Row],[menu_id]],Table2[#All],4,0)</f>
        <v>43158d9bc4b2</v>
      </c>
      <c r="I325">
        <f>VLOOKUP(Table145[[#This Row],[menu_id]],Table2[#All],5,0)</f>
        <v>5.15</v>
      </c>
      <c r="J325">
        <f>VLOOKUP(Table145[[#This Row],[menu_id]],Table2[#All],6,0)</f>
        <v>11.5</v>
      </c>
      <c r="K325" t="str">
        <f>VLOOKUP(Table145[[#This Row],[menu_id]],Table2[#All],7,0)</f>
        <v>lunch</v>
      </c>
      <c r="L325" t="str">
        <f>VLOOKUP(Table145[[#This Row],[menu_id]],Table2[#All],8,0)</f>
        <v>Chicago</v>
      </c>
      <c r="M325">
        <f>COUNTIF(Table145[city],Table145[[#This Row],[city]])</f>
        <v>907</v>
      </c>
    </row>
    <row r="326" spans="1:13" x14ac:dyDescent="0.35">
      <c r="A326" t="s">
        <v>891</v>
      </c>
      <c r="B326" t="s">
        <v>20</v>
      </c>
      <c r="C326" t="s">
        <v>9</v>
      </c>
      <c r="D326" t="s">
        <v>893</v>
      </c>
      <c r="E326" t="b">
        <v>1</v>
      </c>
      <c r="F326">
        <f>VLOOKUP(Table145[[#This Row],[menu_id]],Table2[#All],2,0)</f>
        <v>43557</v>
      </c>
      <c r="G326" t="str">
        <f>VLOOKUP(Table145[[#This Row],[menu_id]],Table2[#All],3,0)</f>
        <v>59c228acd21f</v>
      </c>
      <c r="H326" t="str">
        <f>VLOOKUP(Table145[[#This Row],[menu_id]],Table2[#All],4,0)</f>
        <v>ffcff44b013c</v>
      </c>
      <c r="I326">
        <f>VLOOKUP(Table145[[#This Row],[menu_id]],Table2[#All],5,0)</f>
        <v>5.25</v>
      </c>
      <c r="J326">
        <f>VLOOKUP(Table145[[#This Row],[menu_id]],Table2[#All],6,0)</f>
        <v>10.1</v>
      </c>
      <c r="K326" t="str">
        <f>VLOOKUP(Table145[[#This Row],[menu_id]],Table2[#All],7,0)</f>
        <v>lunch</v>
      </c>
      <c r="L326" t="str">
        <f>VLOOKUP(Table145[[#This Row],[menu_id]],Table2[#All],8,0)</f>
        <v>Seattle</v>
      </c>
      <c r="M326">
        <f>COUNTIF(Table145[city],Table145[[#This Row],[city]])</f>
        <v>1334</v>
      </c>
    </row>
    <row r="327" spans="1:13" x14ac:dyDescent="0.35">
      <c r="A327" t="s">
        <v>895</v>
      </c>
      <c r="B327" t="s">
        <v>43</v>
      </c>
      <c r="C327" t="s">
        <v>9</v>
      </c>
      <c r="D327" t="s">
        <v>896</v>
      </c>
      <c r="E327" t="b">
        <v>1</v>
      </c>
      <c r="F327">
        <f>VLOOKUP(Table145[[#This Row],[menu_id]],Table2[#All],2,0)</f>
        <v>43556</v>
      </c>
      <c r="G327" t="str">
        <f>VLOOKUP(Table145[[#This Row],[menu_id]],Table2[#All],3,0)</f>
        <v>e768f704c6ae</v>
      </c>
      <c r="H327" t="str">
        <f>VLOOKUP(Table145[[#This Row],[menu_id]],Table2[#All],4,0)</f>
        <v>340fb85a346c</v>
      </c>
      <c r="I327">
        <f>VLOOKUP(Table145[[#This Row],[menu_id]],Table2[#All],5,0)</f>
        <v>5.8</v>
      </c>
      <c r="J327">
        <f>VLOOKUP(Table145[[#This Row],[menu_id]],Table2[#All],6,0)</f>
        <v>10.1</v>
      </c>
      <c r="K327" t="str">
        <f>VLOOKUP(Table145[[#This Row],[menu_id]],Table2[#All],7,0)</f>
        <v>lunch</v>
      </c>
      <c r="L327" t="str">
        <f>VLOOKUP(Table145[[#This Row],[menu_id]],Table2[#All],8,0)</f>
        <v>Seattle</v>
      </c>
      <c r="M327">
        <f>COUNTIF(Table145[city],Table145[[#This Row],[city]])</f>
        <v>1334</v>
      </c>
    </row>
    <row r="328" spans="1:13" x14ac:dyDescent="0.35">
      <c r="A328" t="s">
        <v>897</v>
      </c>
      <c r="B328" t="s">
        <v>39</v>
      </c>
      <c r="C328" t="s">
        <v>9</v>
      </c>
      <c r="D328" t="s">
        <v>898</v>
      </c>
      <c r="E328" t="b">
        <v>1</v>
      </c>
      <c r="F328">
        <f>VLOOKUP(Table145[[#This Row],[menu_id]],Table2[#All],2,0)</f>
        <v>43559</v>
      </c>
      <c r="G328" t="str">
        <f>VLOOKUP(Table145[[#This Row],[menu_id]],Table2[#All],3,0)</f>
        <v>ac5d1401db7d</v>
      </c>
      <c r="H328" t="str">
        <f>VLOOKUP(Table145[[#This Row],[menu_id]],Table2[#All],4,0)</f>
        <v>063beecf1419</v>
      </c>
      <c r="I328">
        <f>VLOOKUP(Table145[[#This Row],[menu_id]],Table2[#All],5,0)</f>
        <v>11.75</v>
      </c>
      <c r="J328">
        <f>VLOOKUP(Table145[[#This Row],[menu_id]],Table2[#All],6,0)</f>
        <v>11.5</v>
      </c>
      <c r="K328" t="str">
        <f>VLOOKUP(Table145[[#This Row],[menu_id]],Table2[#All],7,0)</f>
        <v>lunch</v>
      </c>
      <c r="L328" t="str">
        <f>VLOOKUP(Table145[[#This Row],[menu_id]],Table2[#All],8,0)</f>
        <v>Chicago</v>
      </c>
      <c r="M328">
        <f>COUNTIF(Table145[city],Table145[[#This Row],[city]])</f>
        <v>907</v>
      </c>
    </row>
    <row r="329" spans="1:13" x14ac:dyDescent="0.35">
      <c r="A329" t="s">
        <v>900</v>
      </c>
      <c r="B329" t="s">
        <v>250</v>
      </c>
      <c r="C329" t="s">
        <v>9</v>
      </c>
      <c r="D329" t="s">
        <v>902</v>
      </c>
      <c r="E329" t="b">
        <v>1</v>
      </c>
      <c r="F329">
        <f>VLOOKUP(Table145[[#This Row],[menu_id]],Table2[#All],2,0)</f>
        <v>43556</v>
      </c>
      <c r="G329" t="str">
        <f>VLOOKUP(Table145[[#This Row],[menu_id]],Table2[#All],3,0)</f>
        <v>e6da5a382bb7</v>
      </c>
      <c r="H329" t="str">
        <f>VLOOKUP(Table145[[#This Row],[menu_id]],Table2[#All],4,0)</f>
        <v>ffcff44b013c</v>
      </c>
      <c r="I329">
        <f>VLOOKUP(Table145[[#This Row],[menu_id]],Table2[#All],5,0)</f>
        <v>5.25</v>
      </c>
      <c r="J329">
        <f>VLOOKUP(Table145[[#This Row],[menu_id]],Table2[#All],6,0)</f>
        <v>10.1</v>
      </c>
      <c r="K329" t="str">
        <f>VLOOKUP(Table145[[#This Row],[menu_id]],Table2[#All],7,0)</f>
        <v>lunch</v>
      </c>
      <c r="L329" t="str">
        <f>VLOOKUP(Table145[[#This Row],[menu_id]],Table2[#All],8,0)</f>
        <v>Seattle</v>
      </c>
      <c r="M329">
        <f>COUNTIF(Table145[city],Table145[[#This Row],[city]])</f>
        <v>1334</v>
      </c>
    </row>
    <row r="330" spans="1:13" x14ac:dyDescent="0.35">
      <c r="A330" t="s">
        <v>903</v>
      </c>
      <c r="B330" t="s">
        <v>139</v>
      </c>
      <c r="C330" t="s">
        <v>9</v>
      </c>
      <c r="D330" t="s">
        <v>904</v>
      </c>
      <c r="E330" t="b">
        <v>1</v>
      </c>
      <c r="F330">
        <f>VLOOKUP(Table145[[#This Row],[menu_id]],Table2[#All],2,0)</f>
        <v>43556</v>
      </c>
      <c r="G330" t="str">
        <f>VLOOKUP(Table145[[#This Row],[menu_id]],Table2[#All],3,0)</f>
        <v>9adf6d17e5a9</v>
      </c>
      <c r="H330" t="str">
        <f>VLOOKUP(Table145[[#This Row],[menu_id]],Table2[#All],4,0)</f>
        <v>ad304fb4f951</v>
      </c>
      <c r="I330">
        <f>VLOOKUP(Table145[[#This Row],[menu_id]],Table2[#All],5,0)</f>
        <v>6.25</v>
      </c>
      <c r="J330">
        <f>VLOOKUP(Table145[[#This Row],[menu_id]],Table2[#All],6,0)</f>
        <v>10.1</v>
      </c>
      <c r="K330" t="str">
        <f>VLOOKUP(Table145[[#This Row],[menu_id]],Table2[#All],7,0)</f>
        <v>lunch</v>
      </c>
      <c r="L330" t="str">
        <f>VLOOKUP(Table145[[#This Row],[menu_id]],Table2[#All],8,0)</f>
        <v>Seattle</v>
      </c>
      <c r="M330">
        <f>COUNTIF(Table145[city],Table145[[#This Row],[city]])</f>
        <v>1334</v>
      </c>
    </row>
    <row r="331" spans="1:13" x14ac:dyDescent="0.35">
      <c r="A331" t="s">
        <v>906</v>
      </c>
      <c r="B331" t="s">
        <v>94</v>
      </c>
      <c r="C331" t="s">
        <v>9</v>
      </c>
      <c r="D331" t="s">
        <v>907</v>
      </c>
      <c r="E331" t="b">
        <v>1</v>
      </c>
      <c r="F331">
        <f>VLOOKUP(Table145[[#This Row],[menu_id]],Table2[#All],2,0)</f>
        <v>43567</v>
      </c>
      <c r="G331" t="str">
        <f>VLOOKUP(Table145[[#This Row],[menu_id]],Table2[#All],3,0)</f>
        <v>4cd6c7a1703b</v>
      </c>
      <c r="H331" t="str">
        <f>VLOOKUP(Table145[[#This Row],[menu_id]],Table2[#All],4,0)</f>
        <v>d223e2bce7cf</v>
      </c>
      <c r="I331">
        <f>VLOOKUP(Table145[[#This Row],[menu_id]],Table2[#All],5,0)</f>
        <v>5</v>
      </c>
      <c r="J331">
        <f>VLOOKUP(Table145[[#This Row],[menu_id]],Table2[#All],6,0)</f>
        <v>10.1</v>
      </c>
      <c r="K331" t="str">
        <f>VLOOKUP(Table145[[#This Row],[menu_id]],Table2[#All],7,0)</f>
        <v>lunch</v>
      </c>
      <c r="L331" t="str">
        <f>VLOOKUP(Table145[[#This Row],[menu_id]],Table2[#All],8,0)</f>
        <v>Seattle</v>
      </c>
      <c r="M331">
        <f>COUNTIF(Table145[city],Table145[[#This Row],[city]])</f>
        <v>1334</v>
      </c>
    </row>
    <row r="332" spans="1:13" x14ac:dyDescent="0.35">
      <c r="A332" t="s">
        <v>909</v>
      </c>
      <c r="B332" t="s">
        <v>493</v>
      </c>
      <c r="C332" t="s">
        <v>9</v>
      </c>
      <c r="D332" t="s">
        <v>910</v>
      </c>
      <c r="E332" t="b">
        <v>1</v>
      </c>
      <c r="F332">
        <f>VLOOKUP(Table145[[#This Row],[menu_id]],Table2[#All],2,0)</f>
        <v>43557</v>
      </c>
      <c r="G332" t="str">
        <f>VLOOKUP(Table145[[#This Row],[menu_id]],Table2[#All],3,0)</f>
        <v>751abed209db</v>
      </c>
      <c r="H332" t="str">
        <f>VLOOKUP(Table145[[#This Row],[menu_id]],Table2[#All],4,0)</f>
        <v>8537e1327cdb</v>
      </c>
      <c r="I332">
        <f>VLOOKUP(Table145[[#This Row],[menu_id]],Table2[#All],5,0)</f>
        <v>4.5</v>
      </c>
      <c r="J332">
        <f>VLOOKUP(Table145[[#This Row],[menu_id]],Table2[#All],6,0)</f>
        <v>10.1</v>
      </c>
      <c r="K332" t="str">
        <f>VLOOKUP(Table145[[#This Row],[menu_id]],Table2[#All],7,0)</f>
        <v>lunch</v>
      </c>
      <c r="L332" t="str">
        <f>VLOOKUP(Table145[[#This Row],[menu_id]],Table2[#All],8,0)</f>
        <v>Seattle</v>
      </c>
      <c r="M332">
        <f>COUNTIF(Table145[city],Table145[[#This Row],[city]])</f>
        <v>1334</v>
      </c>
    </row>
    <row r="333" spans="1:13" x14ac:dyDescent="0.35">
      <c r="A333" t="s">
        <v>912</v>
      </c>
      <c r="B333" t="s">
        <v>81</v>
      </c>
      <c r="C333" t="s">
        <v>9</v>
      </c>
      <c r="D333" t="s">
        <v>914</v>
      </c>
      <c r="E333" t="b">
        <v>1</v>
      </c>
      <c r="F333">
        <f>VLOOKUP(Table145[[#This Row],[menu_id]],Table2[#All],2,0)</f>
        <v>43564</v>
      </c>
      <c r="G333" t="str">
        <f>VLOOKUP(Table145[[#This Row],[menu_id]],Table2[#All],3,0)</f>
        <v>9adf6d17e5a9</v>
      </c>
      <c r="H333" t="str">
        <f>VLOOKUP(Table145[[#This Row],[menu_id]],Table2[#All],4,0)</f>
        <v>ad304fb4f951</v>
      </c>
      <c r="I333">
        <f>VLOOKUP(Table145[[#This Row],[menu_id]],Table2[#All],5,0)</f>
        <v>6.25</v>
      </c>
      <c r="J333">
        <f>VLOOKUP(Table145[[#This Row],[menu_id]],Table2[#All],6,0)</f>
        <v>10.1</v>
      </c>
      <c r="K333" t="str">
        <f>VLOOKUP(Table145[[#This Row],[menu_id]],Table2[#All],7,0)</f>
        <v>lunch</v>
      </c>
      <c r="L333" t="str">
        <f>VLOOKUP(Table145[[#This Row],[menu_id]],Table2[#All],8,0)</f>
        <v>Seattle</v>
      </c>
      <c r="M333">
        <f>COUNTIF(Table145[city],Table145[[#This Row],[city]])</f>
        <v>1334</v>
      </c>
    </row>
    <row r="334" spans="1:13" x14ac:dyDescent="0.35">
      <c r="A334" t="s">
        <v>915</v>
      </c>
      <c r="B334" t="s">
        <v>57</v>
      </c>
      <c r="C334" t="s">
        <v>9</v>
      </c>
      <c r="D334" t="s">
        <v>916</v>
      </c>
      <c r="E334" t="b">
        <v>1</v>
      </c>
      <c r="F334">
        <f>VLOOKUP(Table145[[#This Row],[menu_id]],Table2[#All],2,0)</f>
        <v>43567</v>
      </c>
      <c r="G334" t="str">
        <f>VLOOKUP(Table145[[#This Row],[menu_id]],Table2[#All],3,0)</f>
        <v>e40c412711c8</v>
      </c>
      <c r="H334" t="str">
        <f>VLOOKUP(Table145[[#This Row],[menu_id]],Table2[#All],4,0)</f>
        <v>af725ef93704</v>
      </c>
      <c r="I334">
        <f>VLOOKUP(Table145[[#This Row],[menu_id]],Table2[#All],5,0)</f>
        <v>5.5</v>
      </c>
      <c r="J334">
        <f>VLOOKUP(Table145[[#This Row],[menu_id]],Table2[#All],6,0)</f>
        <v>10.1</v>
      </c>
      <c r="K334" t="str">
        <f>VLOOKUP(Table145[[#This Row],[menu_id]],Table2[#All],7,0)</f>
        <v>lunch</v>
      </c>
      <c r="L334" t="str">
        <f>VLOOKUP(Table145[[#This Row],[menu_id]],Table2[#All],8,0)</f>
        <v>Seattle</v>
      </c>
      <c r="M334">
        <f>COUNTIF(Table145[city],Table145[[#This Row],[city]])</f>
        <v>1334</v>
      </c>
    </row>
    <row r="335" spans="1:13" x14ac:dyDescent="0.35">
      <c r="A335" t="s">
        <v>917</v>
      </c>
      <c r="B335" t="s">
        <v>112</v>
      </c>
      <c r="C335" t="s">
        <v>9</v>
      </c>
      <c r="D335" t="s">
        <v>918</v>
      </c>
      <c r="E335" t="b">
        <v>1</v>
      </c>
      <c r="F335">
        <f>VLOOKUP(Table145[[#This Row],[menu_id]],Table2[#All],2,0)</f>
        <v>43564</v>
      </c>
      <c r="G335" t="str">
        <f>VLOOKUP(Table145[[#This Row],[menu_id]],Table2[#All],3,0)</f>
        <v>5b78a469f6af</v>
      </c>
      <c r="H335" t="str">
        <f>VLOOKUP(Table145[[#This Row],[menu_id]],Table2[#All],4,0)</f>
        <v>afa55d0e0004</v>
      </c>
      <c r="I335">
        <f>VLOOKUP(Table145[[#This Row],[menu_id]],Table2[#All],5,0)</f>
        <v>5.99</v>
      </c>
      <c r="J335">
        <f>VLOOKUP(Table145[[#This Row],[menu_id]],Table2[#All],6,0)</f>
        <v>11.5</v>
      </c>
      <c r="K335" t="str">
        <f>VLOOKUP(Table145[[#This Row],[menu_id]],Table2[#All],7,0)</f>
        <v>lunch</v>
      </c>
      <c r="L335" t="str">
        <f>VLOOKUP(Table145[[#This Row],[menu_id]],Table2[#All],8,0)</f>
        <v>Chicago</v>
      </c>
      <c r="M335">
        <f>COUNTIF(Table145[city],Table145[[#This Row],[city]])</f>
        <v>907</v>
      </c>
    </row>
    <row r="336" spans="1:13" x14ac:dyDescent="0.35">
      <c r="A336" t="s">
        <v>920</v>
      </c>
      <c r="B336" t="s">
        <v>493</v>
      </c>
      <c r="C336" t="s">
        <v>9</v>
      </c>
      <c r="D336" t="s">
        <v>921</v>
      </c>
      <c r="E336" t="b">
        <v>1</v>
      </c>
      <c r="F336">
        <f>VLOOKUP(Table145[[#This Row],[menu_id]],Table2[#All],2,0)</f>
        <v>43557</v>
      </c>
      <c r="G336" t="str">
        <f>VLOOKUP(Table145[[#This Row],[menu_id]],Table2[#All],3,0)</f>
        <v>751abed209db</v>
      </c>
      <c r="H336" t="str">
        <f>VLOOKUP(Table145[[#This Row],[menu_id]],Table2[#All],4,0)</f>
        <v>8537e1327cdb</v>
      </c>
      <c r="I336">
        <f>VLOOKUP(Table145[[#This Row],[menu_id]],Table2[#All],5,0)</f>
        <v>4.5</v>
      </c>
      <c r="J336">
        <f>VLOOKUP(Table145[[#This Row],[menu_id]],Table2[#All],6,0)</f>
        <v>10.1</v>
      </c>
      <c r="K336" t="str">
        <f>VLOOKUP(Table145[[#This Row],[menu_id]],Table2[#All],7,0)</f>
        <v>lunch</v>
      </c>
      <c r="L336" t="str">
        <f>VLOOKUP(Table145[[#This Row],[menu_id]],Table2[#All],8,0)</f>
        <v>Seattle</v>
      </c>
      <c r="M336">
        <f>COUNTIF(Table145[city],Table145[[#This Row],[city]])</f>
        <v>1334</v>
      </c>
    </row>
    <row r="337" spans="1:13" x14ac:dyDescent="0.35">
      <c r="A337" t="s">
        <v>922</v>
      </c>
      <c r="B337" t="s">
        <v>68</v>
      </c>
      <c r="C337" t="s">
        <v>9</v>
      </c>
      <c r="D337" t="s">
        <v>461</v>
      </c>
      <c r="E337" t="b">
        <v>1</v>
      </c>
      <c r="F337">
        <f>VLOOKUP(Table145[[#This Row],[menu_id]],Table2[#All],2,0)</f>
        <v>43560</v>
      </c>
      <c r="G337" t="str">
        <f>VLOOKUP(Table145[[#This Row],[menu_id]],Table2[#All],3,0)</f>
        <v>f89ec17a8f5f</v>
      </c>
      <c r="H337" t="str">
        <f>VLOOKUP(Table145[[#This Row],[menu_id]],Table2[#All],4,0)</f>
        <v>a06b1ea8c279</v>
      </c>
      <c r="I337">
        <f>VLOOKUP(Table145[[#This Row],[menu_id]],Table2[#All],5,0)</f>
        <v>6.8</v>
      </c>
      <c r="J337">
        <f>VLOOKUP(Table145[[#This Row],[menu_id]],Table2[#All],6,0)</f>
        <v>10.1</v>
      </c>
      <c r="K337" t="str">
        <f>VLOOKUP(Table145[[#This Row],[menu_id]],Table2[#All],7,0)</f>
        <v>lunch</v>
      </c>
      <c r="L337" t="str">
        <f>VLOOKUP(Table145[[#This Row],[menu_id]],Table2[#All],8,0)</f>
        <v>Seattle</v>
      </c>
      <c r="M337">
        <f>COUNTIF(Table145[city],Table145[[#This Row],[city]])</f>
        <v>1334</v>
      </c>
    </row>
    <row r="338" spans="1:13" x14ac:dyDescent="0.35">
      <c r="A338" t="s">
        <v>924</v>
      </c>
      <c r="B338" t="s">
        <v>16</v>
      </c>
      <c r="C338" t="s">
        <v>9</v>
      </c>
      <c r="D338" t="s">
        <v>925</v>
      </c>
      <c r="E338" t="b">
        <v>1</v>
      </c>
      <c r="F338">
        <f>VLOOKUP(Table145[[#This Row],[menu_id]],Table2[#All],2,0)</f>
        <v>43567</v>
      </c>
      <c r="G338" t="str">
        <f>VLOOKUP(Table145[[#This Row],[menu_id]],Table2[#All],3,0)</f>
        <v>3e16e1213da0</v>
      </c>
      <c r="H338" t="str">
        <f>VLOOKUP(Table145[[#This Row],[menu_id]],Table2[#All],4,0)</f>
        <v>a9974f64e053</v>
      </c>
      <c r="I338">
        <f>VLOOKUP(Table145[[#This Row],[menu_id]],Table2[#All],5,0)</f>
        <v>4.95</v>
      </c>
      <c r="J338">
        <f>VLOOKUP(Table145[[#This Row],[menu_id]],Table2[#All],6,0)</f>
        <v>10.1</v>
      </c>
      <c r="K338" t="str">
        <f>VLOOKUP(Table145[[#This Row],[menu_id]],Table2[#All],7,0)</f>
        <v>lunch</v>
      </c>
      <c r="L338" t="str">
        <f>VLOOKUP(Table145[[#This Row],[menu_id]],Table2[#All],8,0)</f>
        <v>Seattle</v>
      </c>
      <c r="M338">
        <f>COUNTIF(Table145[city],Table145[[#This Row],[city]])</f>
        <v>1334</v>
      </c>
    </row>
    <row r="339" spans="1:13" x14ac:dyDescent="0.35">
      <c r="A339" t="s">
        <v>926</v>
      </c>
      <c r="B339" t="s">
        <v>139</v>
      </c>
      <c r="C339" t="s">
        <v>9</v>
      </c>
      <c r="D339" t="s">
        <v>927</v>
      </c>
      <c r="E339" t="b">
        <v>1</v>
      </c>
      <c r="F339">
        <f>VLOOKUP(Table145[[#This Row],[menu_id]],Table2[#All],2,0)</f>
        <v>43556</v>
      </c>
      <c r="G339" t="str">
        <f>VLOOKUP(Table145[[#This Row],[menu_id]],Table2[#All],3,0)</f>
        <v>9adf6d17e5a9</v>
      </c>
      <c r="H339" t="str">
        <f>VLOOKUP(Table145[[#This Row],[menu_id]],Table2[#All],4,0)</f>
        <v>ad304fb4f951</v>
      </c>
      <c r="I339">
        <f>VLOOKUP(Table145[[#This Row],[menu_id]],Table2[#All],5,0)</f>
        <v>6.25</v>
      </c>
      <c r="J339">
        <f>VLOOKUP(Table145[[#This Row],[menu_id]],Table2[#All],6,0)</f>
        <v>10.1</v>
      </c>
      <c r="K339" t="str">
        <f>VLOOKUP(Table145[[#This Row],[menu_id]],Table2[#All],7,0)</f>
        <v>lunch</v>
      </c>
      <c r="L339" t="str">
        <f>VLOOKUP(Table145[[#This Row],[menu_id]],Table2[#All],8,0)</f>
        <v>Seattle</v>
      </c>
      <c r="M339">
        <f>COUNTIF(Table145[city],Table145[[#This Row],[city]])</f>
        <v>1334</v>
      </c>
    </row>
    <row r="340" spans="1:13" x14ac:dyDescent="0.35">
      <c r="A340" t="s">
        <v>929</v>
      </c>
      <c r="B340" t="s">
        <v>134</v>
      </c>
      <c r="C340" t="s">
        <v>9</v>
      </c>
      <c r="D340" t="s">
        <v>931</v>
      </c>
      <c r="E340" t="b">
        <v>1</v>
      </c>
      <c r="F340">
        <f>VLOOKUP(Table145[[#This Row],[menu_id]],Table2[#All],2,0)</f>
        <v>43559</v>
      </c>
      <c r="G340" t="str">
        <f>VLOOKUP(Table145[[#This Row],[menu_id]],Table2[#All],3,0)</f>
        <v>4e1ff031d14e</v>
      </c>
      <c r="H340" t="str">
        <f>VLOOKUP(Table145[[#This Row],[menu_id]],Table2[#All],4,0)</f>
        <v>d7730782fbfb</v>
      </c>
      <c r="I340">
        <f>VLOOKUP(Table145[[#This Row],[menu_id]],Table2[#All],5,0)</f>
        <v>5.75</v>
      </c>
      <c r="J340">
        <f>VLOOKUP(Table145[[#This Row],[menu_id]],Table2[#All],6,0)</f>
        <v>10.1</v>
      </c>
      <c r="K340" t="str">
        <f>VLOOKUP(Table145[[#This Row],[menu_id]],Table2[#All],7,0)</f>
        <v>lunch</v>
      </c>
      <c r="L340" t="str">
        <f>VLOOKUP(Table145[[#This Row],[menu_id]],Table2[#All],8,0)</f>
        <v>Seattle</v>
      </c>
      <c r="M340">
        <f>COUNTIF(Table145[city],Table145[[#This Row],[city]])</f>
        <v>1334</v>
      </c>
    </row>
    <row r="341" spans="1:13" x14ac:dyDescent="0.35">
      <c r="A341" t="s">
        <v>932</v>
      </c>
      <c r="B341" t="s">
        <v>486</v>
      </c>
      <c r="C341" t="s">
        <v>9</v>
      </c>
      <c r="D341" t="s">
        <v>933</v>
      </c>
      <c r="E341" t="b">
        <v>1</v>
      </c>
      <c r="F341">
        <f>VLOOKUP(Table145[[#This Row],[menu_id]],Table2[#All],2,0)</f>
        <v>43567</v>
      </c>
      <c r="G341" t="str">
        <f>VLOOKUP(Table145[[#This Row],[menu_id]],Table2[#All],3,0)</f>
        <v>3494eefb1729</v>
      </c>
      <c r="H341" t="str">
        <f>VLOOKUP(Table145[[#This Row],[menu_id]],Table2[#All],4,0)</f>
        <v>7342b9fc3434</v>
      </c>
      <c r="I341">
        <f>VLOOKUP(Table145[[#This Row],[menu_id]],Table2[#All],5,0)</f>
        <v>4.5</v>
      </c>
      <c r="J341">
        <f>VLOOKUP(Table145[[#This Row],[menu_id]],Table2[#All],6,0)</f>
        <v>11.5</v>
      </c>
      <c r="K341" t="str">
        <f>VLOOKUP(Table145[[#This Row],[menu_id]],Table2[#All],7,0)</f>
        <v>lunch</v>
      </c>
      <c r="L341" t="str">
        <f>VLOOKUP(Table145[[#This Row],[menu_id]],Table2[#All],8,0)</f>
        <v>Chicago</v>
      </c>
      <c r="M341">
        <f>COUNTIF(Table145[city],Table145[[#This Row],[city]])</f>
        <v>907</v>
      </c>
    </row>
    <row r="342" spans="1:13" x14ac:dyDescent="0.35">
      <c r="A342" t="s">
        <v>936</v>
      </c>
      <c r="B342" t="s">
        <v>91</v>
      </c>
      <c r="C342" t="s">
        <v>9</v>
      </c>
      <c r="D342" t="s">
        <v>937</v>
      </c>
      <c r="E342" t="b">
        <v>1</v>
      </c>
      <c r="F342">
        <f>VLOOKUP(Table145[[#This Row],[menu_id]],Table2[#All],2,0)</f>
        <v>43557</v>
      </c>
      <c r="G342" t="str">
        <f>VLOOKUP(Table145[[#This Row],[menu_id]],Table2[#All],3,0)</f>
        <v>d74b38211905</v>
      </c>
      <c r="H342" t="str">
        <f>VLOOKUP(Table145[[#This Row],[menu_id]],Table2[#All],4,0)</f>
        <v>063beecf1419</v>
      </c>
      <c r="I342">
        <f>VLOOKUP(Table145[[#This Row],[menu_id]],Table2[#All],5,0)</f>
        <v>10.050000000000001</v>
      </c>
      <c r="J342">
        <f>VLOOKUP(Table145[[#This Row],[menu_id]],Table2[#All],6,0)</f>
        <v>11.5</v>
      </c>
      <c r="K342" t="str">
        <f>VLOOKUP(Table145[[#This Row],[menu_id]],Table2[#All],7,0)</f>
        <v>lunch</v>
      </c>
      <c r="L342" t="str">
        <f>VLOOKUP(Table145[[#This Row],[menu_id]],Table2[#All],8,0)</f>
        <v>Chicago</v>
      </c>
      <c r="M342">
        <f>COUNTIF(Table145[city],Table145[[#This Row],[city]])</f>
        <v>907</v>
      </c>
    </row>
    <row r="343" spans="1:13" x14ac:dyDescent="0.35">
      <c r="A343" t="s">
        <v>938</v>
      </c>
      <c r="B343" t="s">
        <v>219</v>
      </c>
      <c r="C343" t="s">
        <v>9</v>
      </c>
      <c r="D343" t="s">
        <v>940</v>
      </c>
      <c r="E343" t="b">
        <v>1</v>
      </c>
      <c r="F343">
        <f>VLOOKUP(Table145[[#This Row],[menu_id]],Table2[#All],2,0)</f>
        <v>43566</v>
      </c>
      <c r="G343" t="str">
        <f>VLOOKUP(Table145[[#This Row],[menu_id]],Table2[#All],3,0)</f>
        <v>4d2337424a9b</v>
      </c>
      <c r="H343" t="str">
        <f>VLOOKUP(Table145[[#This Row],[menu_id]],Table2[#All],4,0)</f>
        <v>a7d17284ed4d</v>
      </c>
      <c r="I343">
        <f>VLOOKUP(Table145[[#This Row],[menu_id]],Table2[#All],5,0)</f>
        <v>4.3</v>
      </c>
      <c r="J343">
        <f>VLOOKUP(Table145[[#This Row],[menu_id]],Table2[#All],6,0)</f>
        <v>11.5</v>
      </c>
      <c r="K343" t="str">
        <f>VLOOKUP(Table145[[#This Row],[menu_id]],Table2[#All],7,0)</f>
        <v>lunch</v>
      </c>
      <c r="L343" t="str">
        <f>VLOOKUP(Table145[[#This Row],[menu_id]],Table2[#All],8,0)</f>
        <v>Chicago</v>
      </c>
      <c r="M343">
        <f>COUNTIF(Table145[city],Table145[[#This Row],[city]])</f>
        <v>907</v>
      </c>
    </row>
    <row r="344" spans="1:13" x14ac:dyDescent="0.35">
      <c r="A344" t="s">
        <v>941</v>
      </c>
      <c r="B344" t="s">
        <v>103</v>
      </c>
      <c r="C344" t="s">
        <v>9</v>
      </c>
      <c r="D344" t="s">
        <v>943</v>
      </c>
      <c r="E344" t="b">
        <v>1</v>
      </c>
      <c r="F344">
        <f>VLOOKUP(Table145[[#This Row],[menu_id]],Table2[#All],2,0)</f>
        <v>43563</v>
      </c>
      <c r="G344" t="str">
        <f>VLOOKUP(Table145[[#This Row],[menu_id]],Table2[#All],3,0)</f>
        <v>d5f63db8ad27</v>
      </c>
      <c r="H344" t="str">
        <f>VLOOKUP(Table145[[#This Row],[menu_id]],Table2[#All],4,0)</f>
        <v>9b76fd08aabf</v>
      </c>
      <c r="I344">
        <f>VLOOKUP(Table145[[#This Row],[menu_id]],Table2[#All],5,0)</f>
        <v>6.64</v>
      </c>
      <c r="J344">
        <f>VLOOKUP(Table145[[#This Row],[menu_id]],Table2[#All],6,0)</f>
        <v>11.5</v>
      </c>
      <c r="K344" t="str">
        <f>VLOOKUP(Table145[[#This Row],[menu_id]],Table2[#All],7,0)</f>
        <v>lunch</v>
      </c>
      <c r="L344" t="str">
        <f>VLOOKUP(Table145[[#This Row],[menu_id]],Table2[#All],8,0)</f>
        <v>Chicago</v>
      </c>
      <c r="M344">
        <f>COUNTIF(Table145[city],Table145[[#This Row],[city]])</f>
        <v>907</v>
      </c>
    </row>
    <row r="345" spans="1:13" x14ac:dyDescent="0.35">
      <c r="A345" t="s">
        <v>944</v>
      </c>
      <c r="B345" t="s">
        <v>552</v>
      </c>
      <c r="C345" t="s">
        <v>9</v>
      </c>
      <c r="D345" t="s">
        <v>945</v>
      </c>
      <c r="E345" t="b">
        <v>1</v>
      </c>
      <c r="F345">
        <f>VLOOKUP(Table145[[#This Row],[menu_id]],Table2[#All],2,0)</f>
        <v>43560</v>
      </c>
      <c r="G345" t="str">
        <f>VLOOKUP(Table145[[#This Row],[menu_id]],Table2[#All],3,0)</f>
        <v>a65e92d53f62</v>
      </c>
      <c r="H345" t="str">
        <f>VLOOKUP(Table145[[#This Row],[menu_id]],Table2[#All],4,0)</f>
        <v>1134b2882b2e</v>
      </c>
      <c r="I345">
        <f>VLOOKUP(Table145[[#This Row],[menu_id]],Table2[#All],5,0)</f>
        <v>5.25</v>
      </c>
      <c r="J345">
        <f>VLOOKUP(Table145[[#This Row],[menu_id]],Table2[#All],6,0)</f>
        <v>10.1</v>
      </c>
      <c r="K345" t="str">
        <f>VLOOKUP(Table145[[#This Row],[menu_id]],Table2[#All],7,0)</f>
        <v>lunch</v>
      </c>
      <c r="L345" t="str">
        <f>VLOOKUP(Table145[[#This Row],[menu_id]],Table2[#All],8,0)</f>
        <v>Seattle</v>
      </c>
      <c r="M345">
        <f>COUNTIF(Table145[city],Table145[[#This Row],[city]])</f>
        <v>1334</v>
      </c>
    </row>
    <row r="346" spans="1:13" x14ac:dyDescent="0.35">
      <c r="A346" t="s">
        <v>948</v>
      </c>
      <c r="B346" t="s">
        <v>35</v>
      </c>
      <c r="C346" t="s">
        <v>9</v>
      </c>
      <c r="D346" t="s">
        <v>949</v>
      </c>
      <c r="E346" t="b">
        <v>1</v>
      </c>
      <c r="F346">
        <f>VLOOKUP(Table145[[#This Row],[menu_id]],Table2[#All],2,0)</f>
        <v>43564</v>
      </c>
      <c r="G346" t="str">
        <f>VLOOKUP(Table145[[#This Row],[menu_id]],Table2[#All],3,0)</f>
        <v>1c44a83add01</v>
      </c>
      <c r="H346" t="str">
        <f>VLOOKUP(Table145[[#This Row],[menu_id]],Table2[#All],4,0)</f>
        <v>810dadc655e9</v>
      </c>
      <c r="I346">
        <f>VLOOKUP(Table145[[#This Row],[menu_id]],Table2[#All],5,0)</f>
        <v>5</v>
      </c>
      <c r="J346">
        <f>VLOOKUP(Table145[[#This Row],[menu_id]],Table2[#All],6,0)</f>
        <v>10.1</v>
      </c>
      <c r="K346" t="str">
        <f>VLOOKUP(Table145[[#This Row],[menu_id]],Table2[#All],7,0)</f>
        <v>lunch</v>
      </c>
      <c r="L346" t="str">
        <f>VLOOKUP(Table145[[#This Row],[menu_id]],Table2[#All],8,0)</f>
        <v>Seattle</v>
      </c>
      <c r="M346">
        <f>COUNTIF(Table145[city],Table145[[#This Row],[city]])</f>
        <v>1334</v>
      </c>
    </row>
    <row r="347" spans="1:13" x14ac:dyDescent="0.35">
      <c r="A347" t="s">
        <v>950</v>
      </c>
      <c r="B347" t="s">
        <v>286</v>
      </c>
      <c r="C347" t="s">
        <v>9</v>
      </c>
      <c r="D347" t="s">
        <v>951</v>
      </c>
      <c r="E347" t="b">
        <v>1</v>
      </c>
      <c r="F347">
        <f>VLOOKUP(Table145[[#This Row],[menu_id]],Table2[#All],2,0)</f>
        <v>43557</v>
      </c>
      <c r="G347" t="str">
        <f>VLOOKUP(Table145[[#This Row],[menu_id]],Table2[#All],3,0)</f>
        <v>0b0897e22802</v>
      </c>
      <c r="H347" t="str">
        <f>VLOOKUP(Table145[[#This Row],[menu_id]],Table2[#All],4,0)</f>
        <v>a5a1955b27fc</v>
      </c>
      <c r="I347">
        <f>VLOOKUP(Table145[[#This Row],[menu_id]],Table2[#All],5,0)</f>
        <v>5</v>
      </c>
      <c r="J347">
        <f>VLOOKUP(Table145[[#This Row],[menu_id]],Table2[#All],6,0)</f>
        <v>11.5</v>
      </c>
      <c r="K347" t="str">
        <f>VLOOKUP(Table145[[#This Row],[menu_id]],Table2[#All],7,0)</f>
        <v>lunch</v>
      </c>
      <c r="L347" t="str">
        <f>VLOOKUP(Table145[[#This Row],[menu_id]],Table2[#All],8,0)</f>
        <v>Chicago</v>
      </c>
      <c r="M347">
        <f>COUNTIF(Table145[city],Table145[[#This Row],[city]])</f>
        <v>907</v>
      </c>
    </row>
    <row r="348" spans="1:13" x14ac:dyDescent="0.35">
      <c r="A348" t="s">
        <v>952</v>
      </c>
      <c r="B348" t="s">
        <v>250</v>
      </c>
      <c r="C348" t="s">
        <v>9</v>
      </c>
      <c r="D348" t="s">
        <v>953</v>
      </c>
      <c r="E348" t="b">
        <v>1</v>
      </c>
      <c r="F348">
        <f>VLOOKUP(Table145[[#This Row],[menu_id]],Table2[#All],2,0)</f>
        <v>43556</v>
      </c>
      <c r="G348" t="str">
        <f>VLOOKUP(Table145[[#This Row],[menu_id]],Table2[#All],3,0)</f>
        <v>e6da5a382bb7</v>
      </c>
      <c r="H348" t="str">
        <f>VLOOKUP(Table145[[#This Row],[menu_id]],Table2[#All],4,0)</f>
        <v>ffcff44b013c</v>
      </c>
      <c r="I348">
        <f>VLOOKUP(Table145[[#This Row],[menu_id]],Table2[#All],5,0)</f>
        <v>5.25</v>
      </c>
      <c r="J348">
        <f>VLOOKUP(Table145[[#This Row],[menu_id]],Table2[#All],6,0)</f>
        <v>10.1</v>
      </c>
      <c r="K348" t="str">
        <f>VLOOKUP(Table145[[#This Row],[menu_id]],Table2[#All],7,0)</f>
        <v>lunch</v>
      </c>
      <c r="L348" t="str">
        <f>VLOOKUP(Table145[[#This Row],[menu_id]],Table2[#All],8,0)</f>
        <v>Seattle</v>
      </c>
      <c r="M348">
        <f>COUNTIF(Table145[city],Table145[[#This Row],[city]])</f>
        <v>1334</v>
      </c>
    </row>
    <row r="349" spans="1:13" x14ac:dyDescent="0.35">
      <c r="A349" t="s">
        <v>954</v>
      </c>
      <c r="B349" t="s">
        <v>346</v>
      </c>
      <c r="C349" t="s">
        <v>9</v>
      </c>
      <c r="D349" t="s">
        <v>955</v>
      </c>
      <c r="E349" t="b">
        <v>1</v>
      </c>
      <c r="F349">
        <f>VLOOKUP(Table145[[#This Row],[menu_id]],Table2[#All],2,0)</f>
        <v>43564</v>
      </c>
      <c r="G349" t="str">
        <f>VLOOKUP(Table145[[#This Row],[menu_id]],Table2[#All],3,0)</f>
        <v>e310c04649e0</v>
      </c>
      <c r="H349" t="str">
        <f>VLOOKUP(Table145[[#This Row],[menu_id]],Table2[#All],4,0)</f>
        <v>340fb85a346c</v>
      </c>
      <c r="I349">
        <f>VLOOKUP(Table145[[#This Row],[menu_id]],Table2[#All],5,0)</f>
        <v>5.8</v>
      </c>
      <c r="J349">
        <f>VLOOKUP(Table145[[#This Row],[menu_id]],Table2[#All],6,0)</f>
        <v>10.1</v>
      </c>
      <c r="K349" t="str">
        <f>VLOOKUP(Table145[[#This Row],[menu_id]],Table2[#All],7,0)</f>
        <v>lunch</v>
      </c>
      <c r="L349" t="str">
        <f>VLOOKUP(Table145[[#This Row],[menu_id]],Table2[#All],8,0)</f>
        <v>Seattle</v>
      </c>
      <c r="M349">
        <f>COUNTIF(Table145[city],Table145[[#This Row],[city]])</f>
        <v>1334</v>
      </c>
    </row>
    <row r="350" spans="1:13" x14ac:dyDescent="0.35">
      <c r="A350" t="s">
        <v>956</v>
      </c>
      <c r="B350" t="s">
        <v>368</v>
      </c>
      <c r="C350" t="s">
        <v>9</v>
      </c>
      <c r="D350" t="s">
        <v>957</v>
      </c>
      <c r="E350" t="b">
        <v>1</v>
      </c>
      <c r="F350">
        <f>VLOOKUP(Table145[[#This Row],[menu_id]],Table2[#All],2,0)</f>
        <v>43557</v>
      </c>
      <c r="G350" t="str">
        <f>VLOOKUP(Table145[[#This Row],[menu_id]],Table2[#All],3,0)</f>
        <v>af34b5c605e8</v>
      </c>
      <c r="H350" t="str">
        <f>VLOOKUP(Table145[[#This Row],[menu_id]],Table2[#All],4,0)</f>
        <v>55029fc1d377</v>
      </c>
      <c r="I350">
        <f>VLOOKUP(Table145[[#This Row],[menu_id]],Table2[#All],5,0)</f>
        <v>4</v>
      </c>
      <c r="J350">
        <f>VLOOKUP(Table145[[#This Row],[menu_id]],Table2[#All],6,0)</f>
        <v>11.5</v>
      </c>
      <c r="K350" t="str">
        <f>VLOOKUP(Table145[[#This Row],[menu_id]],Table2[#All],7,0)</f>
        <v>lunch</v>
      </c>
      <c r="L350" t="str">
        <f>VLOOKUP(Table145[[#This Row],[menu_id]],Table2[#All],8,0)</f>
        <v>Chicago</v>
      </c>
      <c r="M350">
        <f>COUNTIF(Table145[city],Table145[[#This Row],[city]])</f>
        <v>907</v>
      </c>
    </row>
    <row r="351" spans="1:13" x14ac:dyDescent="0.35">
      <c r="A351" t="s">
        <v>958</v>
      </c>
      <c r="B351" t="s">
        <v>52</v>
      </c>
      <c r="C351" t="s">
        <v>9</v>
      </c>
      <c r="D351" t="s">
        <v>959</v>
      </c>
      <c r="E351" t="b">
        <v>1</v>
      </c>
      <c r="F351">
        <f>VLOOKUP(Table145[[#This Row],[menu_id]],Table2[#All],2,0)</f>
        <v>43557</v>
      </c>
      <c r="G351" t="str">
        <f>VLOOKUP(Table145[[#This Row],[menu_id]],Table2[#All],3,0)</f>
        <v>99dbc3b2d75c</v>
      </c>
      <c r="H351" t="str">
        <f>VLOOKUP(Table145[[#This Row],[menu_id]],Table2[#All],4,0)</f>
        <v>d7730782fbfb</v>
      </c>
      <c r="I351">
        <f>VLOOKUP(Table145[[#This Row],[menu_id]],Table2[#All],5,0)</f>
        <v>5.75</v>
      </c>
      <c r="J351">
        <f>VLOOKUP(Table145[[#This Row],[menu_id]],Table2[#All],6,0)</f>
        <v>10.1</v>
      </c>
      <c r="K351" t="str">
        <f>VLOOKUP(Table145[[#This Row],[menu_id]],Table2[#All],7,0)</f>
        <v>lunch</v>
      </c>
      <c r="L351" t="str">
        <f>VLOOKUP(Table145[[#This Row],[menu_id]],Table2[#All],8,0)</f>
        <v>Seattle</v>
      </c>
      <c r="M351">
        <f>COUNTIF(Table145[city],Table145[[#This Row],[city]])</f>
        <v>1334</v>
      </c>
    </row>
    <row r="352" spans="1:13" x14ac:dyDescent="0.35">
      <c r="A352" t="s">
        <v>960</v>
      </c>
      <c r="B352" t="s">
        <v>211</v>
      </c>
      <c r="C352" t="s">
        <v>9</v>
      </c>
      <c r="D352" t="s">
        <v>961</v>
      </c>
      <c r="E352" t="b">
        <v>1</v>
      </c>
      <c r="F352">
        <f>VLOOKUP(Table145[[#This Row],[menu_id]],Table2[#All],2,0)</f>
        <v>43564</v>
      </c>
      <c r="G352" t="str">
        <f>VLOOKUP(Table145[[#This Row],[menu_id]],Table2[#All],3,0)</f>
        <v>8c02e5587b5b</v>
      </c>
      <c r="H352" t="str">
        <f>VLOOKUP(Table145[[#This Row],[menu_id]],Table2[#All],4,0)</f>
        <v>034156a10a72</v>
      </c>
      <c r="I352">
        <f>VLOOKUP(Table145[[#This Row],[menu_id]],Table2[#All],5,0)</f>
        <v>5.15</v>
      </c>
      <c r="J352">
        <f>VLOOKUP(Table145[[#This Row],[menu_id]],Table2[#All],6,0)</f>
        <v>11.5</v>
      </c>
      <c r="K352" t="str">
        <f>VLOOKUP(Table145[[#This Row],[menu_id]],Table2[#All],7,0)</f>
        <v>lunch</v>
      </c>
      <c r="L352" t="str">
        <f>VLOOKUP(Table145[[#This Row],[menu_id]],Table2[#All],8,0)</f>
        <v>Chicago</v>
      </c>
      <c r="M352">
        <f>COUNTIF(Table145[city],Table145[[#This Row],[city]])</f>
        <v>907</v>
      </c>
    </row>
    <row r="353" spans="1:13" x14ac:dyDescent="0.35">
      <c r="A353" t="s">
        <v>962</v>
      </c>
      <c r="B353" t="s">
        <v>65</v>
      </c>
      <c r="C353" t="s">
        <v>9</v>
      </c>
      <c r="D353" t="s">
        <v>963</v>
      </c>
      <c r="E353" t="b">
        <v>0</v>
      </c>
      <c r="F353">
        <f>VLOOKUP(Table145[[#This Row],[menu_id]],Table2[#All],2,0)</f>
        <v>43563</v>
      </c>
      <c r="G353" t="str">
        <f>VLOOKUP(Table145[[#This Row],[menu_id]],Table2[#All],3,0)</f>
        <v>0eb481a71049</v>
      </c>
      <c r="H353" t="str">
        <f>VLOOKUP(Table145[[#This Row],[menu_id]],Table2[#All],4,0)</f>
        <v>5bf0c6f38e1d</v>
      </c>
      <c r="I353">
        <f>VLOOKUP(Table145[[#This Row],[menu_id]],Table2[#All],5,0)</f>
        <v>5.5</v>
      </c>
      <c r="J353">
        <f>VLOOKUP(Table145[[#This Row],[menu_id]],Table2[#All],6,0)</f>
        <v>10.1</v>
      </c>
      <c r="K353" t="str">
        <f>VLOOKUP(Table145[[#This Row],[menu_id]],Table2[#All],7,0)</f>
        <v>lunch</v>
      </c>
      <c r="L353" t="str">
        <f>VLOOKUP(Table145[[#This Row],[menu_id]],Table2[#All],8,0)</f>
        <v>Seattle</v>
      </c>
      <c r="M353">
        <f>COUNTIF(Table145[city],Table145[[#This Row],[city]])</f>
        <v>1334</v>
      </c>
    </row>
    <row r="354" spans="1:13" x14ac:dyDescent="0.35">
      <c r="A354" t="s">
        <v>964</v>
      </c>
      <c r="B354" t="s">
        <v>147</v>
      </c>
      <c r="C354" t="s">
        <v>9</v>
      </c>
      <c r="D354" t="s">
        <v>965</v>
      </c>
      <c r="E354" t="b">
        <v>1</v>
      </c>
      <c r="F354">
        <f>VLOOKUP(Table145[[#This Row],[menu_id]],Table2[#All],2,0)</f>
        <v>43567</v>
      </c>
      <c r="G354" t="str">
        <f>VLOOKUP(Table145[[#This Row],[menu_id]],Table2[#All],3,0)</f>
        <v>fc0e92657d16</v>
      </c>
      <c r="H354" t="str">
        <f>VLOOKUP(Table145[[#This Row],[menu_id]],Table2[#All],4,0)</f>
        <v>d7730782fbfb</v>
      </c>
      <c r="I354">
        <f>VLOOKUP(Table145[[#This Row],[menu_id]],Table2[#All],5,0)</f>
        <v>5.75</v>
      </c>
      <c r="J354">
        <f>VLOOKUP(Table145[[#This Row],[menu_id]],Table2[#All],6,0)</f>
        <v>10.1</v>
      </c>
      <c r="K354" t="str">
        <f>VLOOKUP(Table145[[#This Row],[menu_id]],Table2[#All],7,0)</f>
        <v>lunch</v>
      </c>
      <c r="L354" t="str">
        <f>VLOOKUP(Table145[[#This Row],[menu_id]],Table2[#All],8,0)</f>
        <v>Seattle</v>
      </c>
      <c r="M354">
        <f>COUNTIF(Table145[city],Table145[[#This Row],[city]])</f>
        <v>1334</v>
      </c>
    </row>
    <row r="355" spans="1:13" x14ac:dyDescent="0.35">
      <c r="A355" t="s">
        <v>966</v>
      </c>
      <c r="B355" t="s">
        <v>401</v>
      </c>
      <c r="C355" t="s">
        <v>9</v>
      </c>
      <c r="D355" t="s">
        <v>967</v>
      </c>
      <c r="E355" t="b">
        <v>1</v>
      </c>
      <c r="F355">
        <f>VLOOKUP(Table145[[#This Row],[menu_id]],Table2[#All],2,0)</f>
        <v>43560</v>
      </c>
      <c r="G355" t="str">
        <f>VLOOKUP(Table145[[#This Row],[menu_id]],Table2[#All],3,0)</f>
        <v>25ca004fbc86</v>
      </c>
      <c r="H355" t="str">
        <f>VLOOKUP(Table145[[#This Row],[menu_id]],Table2[#All],4,0)</f>
        <v>a7d17284ed4d</v>
      </c>
      <c r="I355">
        <f>VLOOKUP(Table145[[#This Row],[menu_id]],Table2[#All],5,0)</f>
        <v>4.45</v>
      </c>
      <c r="J355">
        <f>VLOOKUP(Table145[[#This Row],[menu_id]],Table2[#All],6,0)</f>
        <v>11.5</v>
      </c>
      <c r="K355" t="str">
        <f>VLOOKUP(Table145[[#This Row],[menu_id]],Table2[#All],7,0)</f>
        <v>lunch</v>
      </c>
      <c r="L355" t="str">
        <f>VLOOKUP(Table145[[#This Row],[menu_id]],Table2[#All],8,0)</f>
        <v>Chicago</v>
      </c>
      <c r="M355">
        <f>COUNTIF(Table145[city],Table145[[#This Row],[city]])</f>
        <v>907</v>
      </c>
    </row>
    <row r="356" spans="1:13" x14ac:dyDescent="0.35">
      <c r="A356" t="s">
        <v>968</v>
      </c>
      <c r="B356" t="s">
        <v>315</v>
      </c>
      <c r="C356" t="s">
        <v>9</v>
      </c>
      <c r="D356" t="s">
        <v>969</v>
      </c>
      <c r="E356" t="b">
        <v>1</v>
      </c>
      <c r="F356">
        <f>VLOOKUP(Table145[[#This Row],[menu_id]],Table2[#All],2,0)</f>
        <v>43556</v>
      </c>
      <c r="G356" t="str">
        <f>VLOOKUP(Table145[[#This Row],[menu_id]],Table2[#All],3,0)</f>
        <v>dcb8af98560d</v>
      </c>
      <c r="H356" t="str">
        <f>VLOOKUP(Table145[[#This Row],[menu_id]],Table2[#All],4,0)</f>
        <v>afa55d0e0004</v>
      </c>
      <c r="I356">
        <f>VLOOKUP(Table145[[#This Row],[menu_id]],Table2[#All],5,0)</f>
        <v>5.99</v>
      </c>
      <c r="J356">
        <f>VLOOKUP(Table145[[#This Row],[menu_id]],Table2[#All],6,0)</f>
        <v>11.5</v>
      </c>
      <c r="K356" t="str">
        <f>VLOOKUP(Table145[[#This Row],[menu_id]],Table2[#All],7,0)</f>
        <v>lunch</v>
      </c>
      <c r="L356" t="str">
        <f>VLOOKUP(Table145[[#This Row],[menu_id]],Table2[#All],8,0)</f>
        <v>Chicago</v>
      </c>
      <c r="M356">
        <f>COUNTIF(Table145[city],Table145[[#This Row],[city]])</f>
        <v>907</v>
      </c>
    </row>
    <row r="357" spans="1:13" x14ac:dyDescent="0.35">
      <c r="A357" t="s">
        <v>970</v>
      </c>
      <c r="B357" t="s">
        <v>147</v>
      </c>
      <c r="C357" t="s">
        <v>9</v>
      </c>
      <c r="D357" t="s">
        <v>971</v>
      </c>
      <c r="E357" t="b">
        <v>1</v>
      </c>
      <c r="F357">
        <f>VLOOKUP(Table145[[#This Row],[menu_id]],Table2[#All],2,0)</f>
        <v>43567</v>
      </c>
      <c r="G357" t="str">
        <f>VLOOKUP(Table145[[#This Row],[menu_id]],Table2[#All],3,0)</f>
        <v>fc0e92657d16</v>
      </c>
      <c r="H357" t="str">
        <f>VLOOKUP(Table145[[#This Row],[menu_id]],Table2[#All],4,0)</f>
        <v>d7730782fbfb</v>
      </c>
      <c r="I357">
        <f>VLOOKUP(Table145[[#This Row],[menu_id]],Table2[#All],5,0)</f>
        <v>5.75</v>
      </c>
      <c r="J357">
        <f>VLOOKUP(Table145[[#This Row],[menu_id]],Table2[#All],6,0)</f>
        <v>10.1</v>
      </c>
      <c r="K357" t="str">
        <f>VLOOKUP(Table145[[#This Row],[menu_id]],Table2[#All],7,0)</f>
        <v>lunch</v>
      </c>
      <c r="L357" t="str">
        <f>VLOOKUP(Table145[[#This Row],[menu_id]],Table2[#All],8,0)</f>
        <v>Seattle</v>
      </c>
      <c r="M357">
        <f>COUNTIF(Table145[city],Table145[[#This Row],[city]])</f>
        <v>1334</v>
      </c>
    </row>
    <row r="358" spans="1:13" x14ac:dyDescent="0.35">
      <c r="A358" t="s">
        <v>972</v>
      </c>
      <c r="B358" t="s">
        <v>211</v>
      </c>
      <c r="C358" t="s">
        <v>9</v>
      </c>
      <c r="D358" t="s">
        <v>973</v>
      </c>
      <c r="E358" t="b">
        <v>1</v>
      </c>
      <c r="F358">
        <f>VLOOKUP(Table145[[#This Row],[menu_id]],Table2[#All],2,0)</f>
        <v>43564</v>
      </c>
      <c r="G358" t="str">
        <f>VLOOKUP(Table145[[#This Row],[menu_id]],Table2[#All],3,0)</f>
        <v>8c02e5587b5b</v>
      </c>
      <c r="H358" t="str">
        <f>VLOOKUP(Table145[[#This Row],[menu_id]],Table2[#All],4,0)</f>
        <v>034156a10a72</v>
      </c>
      <c r="I358">
        <f>VLOOKUP(Table145[[#This Row],[menu_id]],Table2[#All],5,0)</f>
        <v>5.15</v>
      </c>
      <c r="J358">
        <f>VLOOKUP(Table145[[#This Row],[menu_id]],Table2[#All],6,0)</f>
        <v>11.5</v>
      </c>
      <c r="K358" t="str">
        <f>VLOOKUP(Table145[[#This Row],[menu_id]],Table2[#All],7,0)</f>
        <v>lunch</v>
      </c>
      <c r="L358" t="str">
        <f>VLOOKUP(Table145[[#This Row],[menu_id]],Table2[#All],8,0)</f>
        <v>Chicago</v>
      </c>
      <c r="M358">
        <f>COUNTIF(Table145[city],Table145[[#This Row],[city]])</f>
        <v>907</v>
      </c>
    </row>
    <row r="359" spans="1:13" x14ac:dyDescent="0.35">
      <c r="A359" t="s">
        <v>974</v>
      </c>
      <c r="B359" t="s">
        <v>286</v>
      </c>
      <c r="C359" t="s">
        <v>9</v>
      </c>
      <c r="D359" t="s">
        <v>481</v>
      </c>
      <c r="E359" t="b">
        <v>1</v>
      </c>
      <c r="F359">
        <f>VLOOKUP(Table145[[#This Row],[menu_id]],Table2[#All],2,0)</f>
        <v>43557</v>
      </c>
      <c r="G359" t="str">
        <f>VLOOKUP(Table145[[#This Row],[menu_id]],Table2[#All],3,0)</f>
        <v>0b0897e22802</v>
      </c>
      <c r="H359" t="str">
        <f>VLOOKUP(Table145[[#This Row],[menu_id]],Table2[#All],4,0)</f>
        <v>a5a1955b27fc</v>
      </c>
      <c r="I359">
        <f>VLOOKUP(Table145[[#This Row],[menu_id]],Table2[#All],5,0)</f>
        <v>5</v>
      </c>
      <c r="J359">
        <f>VLOOKUP(Table145[[#This Row],[menu_id]],Table2[#All],6,0)</f>
        <v>11.5</v>
      </c>
      <c r="K359" t="str">
        <f>VLOOKUP(Table145[[#This Row],[menu_id]],Table2[#All],7,0)</f>
        <v>lunch</v>
      </c>
      <c r="L359" t="str">
        <f>VLOOKUP(Table145[[#This Row],[menu_id]],Table2[#All],8,0)</f>
        <v>Chicago</v>
      </c>
      <c r="M359">
        <f>COUNTIF(Table145[city],Table145[[#This Row],[city]])</f>
        <v>907</v>
      </c>
    </row>
    <row r="360" spans="1:13" x14ac:dyDescent="0.35">
      <c r="A360" t="s">
        <v>975</v>
      </c>
      <c r="B360" t="s">
        <v>508</v>
      </c>
      <c r="C360" t="s">
        <v>9</v>
      </c>
      <c r="D360" t="s">
        <v>976</v>
      </c>
      <c r="E360" t="b">
        <v>1</v>
      </c>
      <c r="F360">
        <f>VLOOKUP(Table145[[#This Row],[menu_id]],Table2[#All],2,0)</f>
        <v>43557</v>
      </c>
      <c r="G360" t="str">
        <f>VLOOKUP(Table145[[#This Row],[menu_id]],Table2[#All],3,0)</f>
        <v>adcb80ca9872</v>
      </c>
      <c r="H360" t="str">
        <f>VLOOKUP(Table145[[#This Row],[menu_id]],Table2[#All],4,0)</f>
        <v>7d8b8e0a0ebb</v>
      </c>
      <c r="I360">
        <f>VLOOKUP(Table145[[#This Row],[menu_id]],Table2[#All],5,0)</f>
        <v>5.5</v>
      </c>
      <c r="J360">
        <f>VLOOKUP(Table145[[#This Row],[menu_id]],Table2[#All],6,0)</f>
        <v>10.1</v>
      </c>
      <c r="K360" t="str">
        <f>VLOOKUP(Table145[[#This Row],[menu_id]],Table2[#All],7,0)</f>
        <v>lunch</v>
      </c>
      <c r="L360" t="str">
        <f>VLOOKUP(Table145[[#This Row],[menu_id]],Table2[#All],8,0)</f>
        <v>Seattle</v>
      </c>
      <c r="M360">
        <f>COUNTIF(Table145[city],Table145[[#This Row],[city]])</f>
        <v>1334</v>
      </c>
    </row>
    <row r="361" spans="1:13" x14ac:dyDescent="0.35">
      <c r="A361" t="s">
        <v>977</v>
      </c>
      <c r="B361" t="s">
        <v>43</v>
      </c>
      <c r="C361" t="s">
        <v>9</v>
      </c>
      <c r="D361" t="s">
        <v>978</v>
      </c>
      <c r="E361" t="b">
        <v>1</v>
      </c>
      <c r="F361">
        <f>VLOOKUP(Table145[[#This Row],[menu_id]],Table2[#All],2,0)</f>
        <v>43556</v>
      </c>
      <c r="G361" t="str">
        <f>VLOOKUP(Table145[[#This Row],[menu_id]],Table2[#All],3,0)</f>
        <v>e768f704c6ae</v>
      </c>
      <c r="H361" t="str">
        <f>VLOOKUP(Table145[[#This Row],[menu_id]],Table2[#All],4,0)</f>
        <v>340fb85a346c</v>
      </c>
      <c r="I361">
        <f>VLOOKUP(Table145[[#This Row],[menu_id]],Table2[#All],5,0)</f>
        <v>5.8</v>
      </c>
      <c r="J361">
        <f>VLOOKUP(Table145[[#This Row],[menu_id]],Table2[#All],6,0)</f>
        <v>10.1</v>
      </c>
      <c r="K361" t="str">
        <f>VLOOKUP(Table145[[#This Row],[menu_id]],Table2[#All],7,0)</f>
        <v>lunch</v>
      </c>
      <c r="L361" t="str">
        <f>VLOOKUP(Table145[[#This Row],[menu_id]],Table2[#All],8,0)</f>
        <v>Seattle</v>
      </c>
      <c r="M361">
        <f>COUNTIF(Table145[city],Table145[[#This Row],[city]])</f>
        <v>1334</v>
      </c>
    </row>
    <row r="362" spans="1:13" x14ac:dyDescent="0.35">
      <c r="A362" t="s">
        <v>979</v>
      </c>
      <c r="B362" t="s">
        <v>100</v>
      </c>
      <c r="C362" t="s">
        <v>9</v>
      </c>
      <c r="D362" t="s">
        <v>980</v>
      </c>
      <c r="E362" t="b">
        <v>1</v>
      </c>
      <c r="F362">
        <f>VLOOKUP(Table145[[#This Row],[menu_id]],Table2[#All],2,0)</f>
        <v>43564</v>
      </c>
      <c r="G362" t="str">
        <f>VLOOKUP(Table145[[#This Row],[menu_id]],Table2[#All],3,0)</f>
        <v>d0e4efc702e0</v>
      </c>
      <c r="H362" t="str">
        <f>VLOOKUP(Table145[[#This Row],[menu_id]],Table2[#All],4,0)</f>
        <v>8cab6275ddb5</v>
      </c>
      <c r="I362">
        <f>VLOOKUP(Table145[[#This Row],[menu_id]],Table2[#All],5,0)</f>
        <v>5.75</v>
      </c>
      <c r="J362">
        <f>VLOOKUP(Table145[[#This Row],[menu_id]],Table2[#All],6,0)</f>
        <v>11.5</v>
      </c>
      <c r="K362" t="str">
        <f>VLOOKUP(Table145[[#This Row],[menu_id]],Table2[#All],7,0)</f>
        <v>lunch</v>
      </c>
      <c r="L362" t="str">
        <f>VLOOKUP(Table145[[#This Row],[menu_id]],Table2[#All],8,0)</f>
        <v>Chicago</v>
      </c>
      <c r="M362">
        <f>COUNTIF(Table145[city],Table145[[#This Row],[city]])</f>
        <v>907</v>
      </c>
    </row>
    <row r="363" spans="1:13" x14ac:dyDescent="0.35">
      <c r="A363" t="s">
        <v>981</v>
      </c>
      <c r="B363" t="s">
        <v>202</v>
      </c>
      <c r="C363" t="s">
        <v>9</v>
      </c>
      <c r="D363" t="s">
        <v>494</v>
      </c>
      <c r="E363" t="b">
        <v>1</v>
      </c>
      <c r="F363">
        <f>VLOOKUP(Table145[[#This Row],[menu_id]],Table2[#All],2,0)</f>
        <v>43563</v>
      </c>
      <c r="G363" t="str">
        <f>VLOOKUP(Table145[[#This Row],[menu_id]],Table2[#All],3,0)</f>
        <v>edfff5bf01fa</v>
      </c>
      <c r="H363" t="str">
        <f>VLOOKUP(Table145[[#This Row],[menu_id]],Table2[#All],4,0)</f>
        <v>8537e1327cdb</v>
      </c>
      <c r="I363">
        <f>VLOOKUP(Table145[[#This Row],[menu_id]],Table2[#All],5,0)</f>
        <v>4.95</v>
      </c>
      <c r="J363">
        <f>VLOOKUP(Table145[[#This Row],[menu_id]],Table2[#All],6,0)</f>
        <v>10.1</v>
      </c>
      <c r="K363" t="str">
        <f>VLOOKUP(Table145[[#This Row],[menu_id]],Table2[#All],7,0)</f>
        <v>lunch</v>
      </c>
      <c r="L363" t="str">
        <f>VLOOKUP(Table145[[#This Row],[menu_id]],Table2[#All],8,0)</f>
        <v>Seattle</v>
      </c>
      <c r="M363">
        <f>COUNTIF(Table145[city],Table145[[#This Row],[city]])</f>
        <v>1334</v>
      </c>
    </row>
    <row r="364" spans="1:13" x14ac:dyDescent="0.35">
      <c r="A364" t="s">
        <v>982</v>
      </c>
      <c r="B364" t="s">
        <v>175</v>
      </c>
      <c r="C364" t="s">
        <v>9</v>
      </c>
      <c r="D364" t="s">
        <v>457</v>
      </c>
      <c r="E364" t="b">
        <v>1</v>
      </c>
      <c r="F364">
        <f>VLOOKUP(Table145[[#This Row],[menu_id]],Table2[#All],2,0)</f>
        <v>43556</v>
      </c>
      <c r="G364" t="str">
        <f>VLOOKUP(Table145[[#This Row],[menu_id]],Table2[#All],3,0)</f>
        <v>aea08a81b9f2</v>
      </c>
      <c r="H364" t="str">
        <f>VLOOKUP(Table145[[#This Row],[menu_id]],Table2[#All],4,0)</f>
        <v>a969c477134f</v>
      </c>
      <c r="I364">
        <f>VLOOKUP(Table145[[#This Row],[menu_id]],Table2[#All],5,0)</f>
        <v>11</v>
      </c>
      <c r="J364">
        <f>VLOOKUP(Table145[[#This Row],[menu_id]],Table2[#All],6,0)</f>
        <v>11.5</v>
      </c>
      <c r="K364" t="str">
        <f>VLOOKUP(Table145[[#This Row],[menu_id]],Table2[#All],7,0)</f>
        <v>lunch</v>
      </c>
      <c r="L364" t="str">
        <f>VLOOKUP(Table145[[#This Row],[menu_id]],Table2[#All],8,0)</f>
        <v>Chicago</v>
      </c>
      <c r="M364">
        <f>COUNTIF(Table145[city],Table145[[#This Row],[city]])</f>
        <v>907</v>
      </c>
    </row>
    <row r="365" spans="1:13" x14ac:dyDescent="0.35">
      <c r="A365" t="s">
        <v>983</v>
      </c>
      <c r="B365" t="s">
        <v>563</v>
      </c>
      <c r="C365" t="s">
        <v>9</v>
      </c>
      <c r="D365" t="s">
        <v>984</v>
      </c>
      <c r="E365" t="b">
        <v>1</v>
      </c>
      <c r="F365">
        <f>VLOOKUP(Table145[[#This Row],[menu_id]],Table2[#All],2,0)</f>
        <v>43567</v>
      </c>
      <c r="G365" t="str">
        <f>VLOOKUP(Table145[[#This Row],[menu_id]],Table2[#All],3,0)</f>
        <v>7f1dfb16d132</v>
      </c>
      <c r="H365" t="str">
        <f>VLOOKUP(Table145[[#This Row],[menu_id]],Table2[#All],4,0)</f>
        <v>2bab1f6cc3e1</v>
      </c>
      <c r="I365">
        <f>VLOOKUP(Table145[[#This Row],[menu_id]],Table2[#All],5,0)</f>
        <v>7</v>
      </c>
      <c r="J365">
        <f>VLOOKUP(Table145[[#This Row],[menu_id]],Table2[#All],6,0)</f>
        <v>11.5</v>
      </c>
      <c r="K365" t="str">
        <f>VLOOKUP(Table145[[#This Row],[menu_id]],Table2[#All],7,0)</f>
        <v>lunch</v>
      </c>
      <c r="L365" t="str">
        <f>VLOOKUP(Table145[[#This Row],[menu_id]],Table2[#All],8,0)</f>
        <v>Chicago</v>
      </c>
      <c r="M365">
        <f>COUNTIF(Table145[city],Table145[[#This Row],[city]])</f>
        <v>907</v>
      </c>
    </row>
    <row r="366" spans="1:13" x14ac:dyDescent="0.35">
      <c r="A366" t="s">
        <v>985</v>
      </c>
      <c r="B366" t="s">
        <v>134</v>
      </c>
      <c r="C366" t="s">
        <v>9</v>
      </c>
      <c r="D366" t="s">
        <v>986</v>
      </c>
      <c r="E366" t="b">
        <v>1</v>
      </c>
      <c r="F366">
        <f>VLOOKUP(Table145[[#This Row],[menu_id]],Table2[#All],2,0)</f>
        <v>43559</v>
      </c>
      <c r="G366" t="str">
        <f>VLOOKUP(Table145[[#This Row],[menu_id]],Table2[#All],3,0)</f>
        <v>4e1ff031d14e</v>
      </c>
      <c r="H366" t="str">
        <f>VLOOKUP(Table145[[#This Row],[menu_id]],Table2[#All],4,0)</f>
        <v>d7730782fbfb</v>
      </c>
      <c r="I366">
        <f>VLOOKUP(Table145[[#This Row],[menu_id]],Table2[#All],5,0)</f>
        <v>5.75</v>
      </c>
      <c r="J366">
        <f>VLOOKUP(Table145[[#This Row],[menu_id]],Table2[#All],6,0)</f>
        <v>10.1</v>
      </c>
      <c r="K366" t="str">
        <f>VLOOKUP(Table145[[#This Row],[menu_id]],Table2[#All],7,0)</f>
        <v>lunch</v>
      </c>
      <c r="L366" t="str">
        <f>VLOOKUP(Table145[[#This Row],[menu_id]],Table2[#All],8,0)</f>
        <v>Seattle</v>
      </c>
      <c r="M366">
        <f>COUNTIF(Table145[city],Table145[[#This Row],[city]])</f>
        <v>1334</v>
      </c>
    </row>
    <row r="367" spans="1:13" x14ac:dyDescent="0.35">
      <c r="A367" t="s">
        <v>987</v>
      </c>
      <c r="B367" t="s">
        <v>26</v>
      </c>
      <c r="C367" t="s">
        <v>9</v>
      </c>
      <c r="D367" t="s">
        <v>988</v>
      </c>
      <c r="E367" t="b">
        <v>1</v>
      </c>
      <c r="F367">
        <f>VLOOKUP(Table145[[#This Row],[menu_id]],Table2[#All],2,0)</f>
        <v>43563</v>
      </c>
      <c r="G367" t="str">
        <f>VLOOKUP(Table145[[#This Row],[menu_id]],Table2[#All],3,0)</f>
        <v>98ed9d442731</v>
      </c>
      <c r="H367" t="str">
        <f>VLOOKUP(Table145[[#This Row],[menu_id]],Table2[#All],4,0)</f>
        <v>d6f74fb09f9d</v>
      </c>
      <c r="I367">
        <f>VLOOKUP(Table145[[#This Row],[menu_id]],Table2[#All],5,0)</f>
        <v>7.5</v>
      </c>
      <c r="J367">
        <f>VLOOKUP(Table145[[#This Row],[menu_id]],Table2[#All],6,0)</f>
        <v>11.5</v>
      </c>
      <c r="K367" t="str">
        <f>VLOOKUP(Table145[[#This Row],[menu_id]],Table2[#All],7,0)</f>
        <v>lunch</v>
      </c>
      <c r="L367" t="str">
        <f>VLOOKUP(Table145[[#This Row],[menu_id]],Table2[#All],8,0)</f>
        <v>Chicago</v>
      </c>
      <c r="M367">
        <f>COUNTIF(Table145[city],Table145[[#This Row],[city]])</f>
        <v>907</v>
      </c>
    </row>
    <row r="368" spans="1:13" x14ac:dyDescent="0.35">
      <c r="A368" t="s">
        <v>989</v>
      </c>
      <c r="B368" t="s">
        <v>225</v>
      </c>
      <c r="C368" t="s">
        <v>9</v>
      </c>
      <c r="D368" t="s">
        <v>990</v>
      </c>
      <c r="E368" t="b">
        <v>1</v>
      </c>
      <c r="F368">
        <f>VLOOKUP(Table145[[#This Row],[menu_id]],Table2[#All],2,0)</f>
        <v>43559</v>
      </c>
      <c r="G368" t="str">
        <f>VLOOKUP(Table145[[#This Row],[menu_id]],Table2[#All],3,0)</f>
        <v>2e1282b7ffa0</v>
      </c>
      <c r="H368" t="str">
        <f>VLOOKUP(Table145[[#This Row],[menu_id]],Table2[#All],4,0)</f>
        <v>e7202ab74a2f</v>
      </c>
      <c r="I368">
        <f>VLOOKUP(Table145[[#This Row],[menu_id]],Table2[#All],5,0)</f>
        <v>5</v>
      </c>
      <c r="J368">
        <f>VLOOKUP(Table145[[#This Row],[menu_id]],Table2[#All],6,0)</f>
        <v>10.1</v>
      </c>
      <c r="K368" t="str">
        <f>VLOOKUP(Table145[[#This Row],[menu_id]],Table2[#All],7,0)</f>
        <v>lunch</v>
      </c>
      <c r="L368" t="str">
        <f>VLOOKUP(Table145[[#This Row],[menu_id]],Table2[#All],8,0)</f>
        <v>Seattle</v>
      </c>
      <c r="M368">
        <f>COUNTIF(Table145[city],Table145[[#This Row],[city]])</f>
        <v>1334</v>
      </c>
    </row>
    <row r="369" spans="1:13" x14ac:dyDescent="0.35">
      <c r="A369" t="s">
        <v>991</v>
      </c>
      <c r="B369" t="s">
        <v>225</v>
      </c>
      <c r="C369" t="s">
        <v>9</v>
      </c>
      <c r="D369" t="s">
        <v>992</v>
      </c>
      <c r="E369" t="b">
        <v>1</v>
      </c>
      <c r="F369">
        <f>VLOOKUP(Table145[[#This Row],[menu_id]],Table2[#All],2,0)</f>
        <v>43559</v>
      </c>
      <c r="G369" t="str">
        <f>VLOOKUP(Table145[[#This Row],[menu_id]],Table2[#All],3,0)</f>
        <v>2e1282b7ffa0</v>
      </c>
      <c r="H369" t="str">
        <f>VLOOKUP(Table145[[#This Row],[menu_id]],Table2[#All],4,0)</f>
        <v>e7202ab74a2f</v>
      </c>
      <c r="I369">
        <f>VLOOKUP(Table145[[#This Row],[menu_id]],Table2[#All],5,0)</f>
        <v>5</v>
      </c>
      <c r="J369">
        <f>VLOOKUP(Table145[[#This Row],[menu_id]],Table2[#All],6,0)</f>
        <v>10.1</v>
      </c>
      <c r="K369" t="str">
        <f>VLOOKUP(Table145[[#This Row],[menu_id]],Table2[#All],7,0)</f>
        <v>lunch</v>
      </c>
      <c r="L369" t="str">
        <f>VLOOKUP(Table145[[#This Row],[menu_id]],Table2[#All],8,0)</f>
        <v>Seattle</v>
      </c>
      <c r="M369">
        <f>COUNTIF(Table145[city],Table145[[#This Row],[city]])</f>
        <v>1334</v>
      </c>
    </row>
    <row r="370" spans="1:13" x14ac:dyDescent="0.35">
      <c r="A370" t="s">
        <v>993</v>
      </c>
      <c r="B370" t="s">
        <v>508</v>
      </c>
      <c r="C370" t="s">
        <v>9</v>
      </c>
      <c r="D370" t="s">
        <v>994</v>
      </c>
      <c r="E370" t="b">
        <v>1</v>
      </c>
      <c r="F370">
        <f>VLOOKUP(Table145[[#This Row],[menu_id]],Table2[#All],2,0)</f>
        <v>43557</v>
      </c>
      <c r="G370" t="str">
        <f>VLOOKUP(Table145[[#This Row],[menu_id]],Table2[#All],3,0)</f>
        <v>adcb80ca9872</v>
      </c>
      <c r="H370" t="str">
        <f>VLOOKUP(Table145[[#This Row],[menu_id]],Table2[#All],4,0)</f>
        <v>7d8b8e0a0ebb</v>
      </c>
      <c r="I370">
        <f>VLOOKUP(Table145[[#This Row],[menu_id]],Table2[#All],5,0)</f>
        <v>5.5</v>
      </c>
      <c r="J370">
        <f>VLOOKUP(Table145[[#This Row],[menu_id]],Table2[#All],6,0)</f>
        <v>10.1</v>
      </c>
      <c r="K370" t="str">
        <f>VLOOKUP(Table145[[#This Row],[menu_id]],Table2[#All],7,0)</f>
        <v>lunch</v>
      </c>
      <c r="L370" t="str">
        <f>VLOOKUP(Table145[[#This Row],[menu_id]],Table2[#All],8,0)</f>
        <v>Seattle</v>
      </c>
      <c r="M370">
        <f>COUNTIF(Table145[city],Table145[[#This Row],[city]])</f>
        <v>1334</v>
      </c>
    </row>
    <row r="371" spans="1:13" x14ac:dyDescent="0.35">
      <c r="A371" t="s">
        <v>995</v>
      </c>
      <c r="B371" t="s">
        <v>29</v>
      </c>
      <c r="C371" t="s">
        <v>9</v>
      </c>
      <c r="D371" t="s">
        <v>996</v>
      </c>
      <c r="E371" t="b">
        <v>1</v>
      </c>
      <c r="F371">
        <f>VLOOKUP(Table145[[#This Row],[menu_id]],Table2[#All],2,0)</f>
        <v>43559</v>
      </c>
      <c r="G371" t="str">
        <f>VLOOKUP(Table145[[#This Row],[menu_id]],Table2[#All],3,0)</f>
        <v>df94eb67fff2</v>
      </c>
      <c r="H371" t="str">
        <f>VLOOKUP(Table145[[#This Row],[menu_id]],Table2[#All],4,0)</f>
        <v>64216152ce0a</v>
      </c>
      <c r="I371">
        <f>VLOOKUP(Table145[[#This Row],[menu_id]],Table2[#All],5,0)</f>
        <v>6</v>
      </c>
      <c r="J371">
        <f>VLOOKUP(Table145[[#This Row],[menu_id]],Table2[#All],6,0)</f>
        <v>11.5</v>
      </c>
      <c r="K371" t="str">
        <f>VLOOKUP(Table145[[#This Row],[menu_id]],Table2[#All],7,0)</f>
        <v>lunch</v>
      </c>
      <c r="L371" t="str">
        <f>VLOOKUP(Table145[[#This Row],[menu_id]],Table2[#All],8,0)</f>
        <v>Chicago</v>
      </c>
      <c r="M371">
        <f>COUNTIF(Table145[city],Table145[[#This Row],[city]])</f>
        <v>907</v>
      </c>
    </row>
    <row r="372" spans="1:13" x14ac:dyDescent="0.35">
      <c r="A372" t="s">
        <v>997</v>
      </c>
      <c r="B372" t="s">
        <v>108</v>
      </c>
      <c r="C372" t="s">
        <v>9</v>
      </c>
      <c r="D372" t="s">
        <v>998</v>
      </c>
      <c r="E372" t="b">
        <v>1</v>
      </c>
      <c r="F372">
        <f>VLOOKUP(Table145[[#This Row],[menu_id]],Table2[#All],2,0)</f>
        <v>43565</v>
      </c>
      <c r="G372" t="str">
        <f>VLOOKUP(Table145[[#This Row],[menu_id]],Table2[#All],3,0)</f>
        <v>c14aa4830177</v>
      </c>
      <c r="H372" t="str">
        <f>VLOOKUP(Table145[[#This Row],[menu_id]],Table2[#All],4,0)</f>
        <v>7b2a7251b54c</v>
      </c>
      <c r="I372">
        <f>VLOOKUP(Table145[[#This Row],[menu_id]],Table2[#All],5,0)</f>
        <v>5.95</v>
      </c>
      <c r="J372">
        <f>VLOOKUP(Table145[[#This Row],[menu_id]],Table2[#All],6,0)</f>
        <v>10.1</v>
      </c>
      <c r="K372" t="str">
        <f>VLOOKUP(Table145[[#This Row],[menu_id]],Table2[#All],7,0)</f>
        <v>lunch</v>
      </c>
      <c r="L372" t="str">
        <f>VLOOKUP(Table145[[#This Row],[menu_id]],Table2[#All],8,0)</f>
        <v>Seattle</v>
      </c>
      <c r="M372">
        <f>COUNTIF(Table145[city],Table145[[#This Row],[city]])</f>
        <v>1334</v>
      </c>
    </row>
    <row r="373" spans="1:13" x14ac:dyDescent="0.35">
      <c r="A373" t="s">
        <v>999</v>
      </c>
      <c r="B373" t="s">
        <v>508</v>
      </c>
      <c r="C373" t="s">
        <v>9</v>
      </c>
      <c r="D373" t="s">
        <v>1000</v>
      </c>
      <c r="E373" t="b">
        <v>1</v>
      </c>
      <c r="F373">
        <f>VLOOKUP(Table145[[#This Row],[menu_id]],Table2[#All],2,0)</f>
        <v>43557</v>
      </c>
      <c r="G373" t="str">
        <f>VLOOKUP(Table145[[#This Row],[menu_id]],Table2[#All],3,0)</f>
        <v>adcb80ca9872</v>
      </c>
      <c r="H373" t="str">
        <f>VLOOKUP(Table145[[#This Row],[menu_id]],Table2[#All],4,0)</f>
        <v>7d8b8e0a0ebb</v>
      </c>
      <c r="I373">
        <f>VLOOKUP(Table145[[#This Row],[menu_id]],Table2[#All],5,0)</f>
        <v>5.5</v>
      </c>
      <c r="J373">
        <f>VLOOKUP(Table145[[#This Row],[menu_id]],Table2[#All],6,0)</f>
        <v>10.1</v>
      </c>
      <c r="K373" t="str">
        <f>VLOOKUP(Table145[[#This Row],[menu_id]],Table2[#All],7,0)</f>
        <v>lunch</v>
      </c>
      <c r="L373" t="str">
        <f>VLOOKUP(Table145[[#This Row],[menu_id]],Table2[#All],8,0)</f>
        <v>Seattle</v>
      </c>
      <c r="M373">
        <f>COUNTIF(Table145[city],Table145[[#This Row],[city]])</f>
        <v>1334</v>
      </c>
    </row>
    <row r="374" spans="1:13" x14ac:dyDescent="0.35">
      <c r="A374" t="s">
        <v>1001</v>
      </c>
      <c r="B374" t="s">
        <v>81</v>
      </c>
      <c r="C374" t="s">
        <v>9</v>
      </c>
      <c r="D374" t="s">
        <v>1002</v>
      </c>
      <c r="E374" t="b">
        <v>1</v>
      </c>
      <c r="F374">
        <f>VLOOKUP(Table145[[#This Row],[menu_id]],Table2[#All],2,0)</f>
        <v>43564</v>
      </c>
      <c r="G374" t="str">
        <f>VLOOKUP(Table145[[#This Row],[menu_id]],Table2[#All],3,0)</f>
        <v>9adf6d17e5a9</v>
      </c>
      <c r="H374" t="str">
        <f>VLOOKUP(Table145[[#This Row],[menu_id]],Table2[#All],4,0)</f>
        <v>ad304fb4f951</v>
      </c>
      <c r="I374">
        <f>VLOOKUP(Table145[[#This Row],[menu_id]],Table2[#All],5,0)</f>
        <v>6.25</v>
      </c>
      <c r="J374">
        <f>VLOOKUP(Table145[[#This Row],[menu_id]],Table2[#All],6,0)</f>
        <v>10.1</v>
      </c>
      <c r="K374" t="str">
        <f>VLOOKUP(Table145[[#This Row],[menu_id]],Table2[#All],7,0)</f>
        <v>lunch</v>
      </c>
      <c r="L374" t="str">
        <f>VLOOKUP(Table145[[#This Row],[menu_id]],Table2[#All],8,0)</f>
        <v>Seattle</v>
      </c>
      <c r="M374">
        <f>COUNTIF(Table145[city],Table145[[#This Row],[city]])</f>
        <v>1334</v>
      </c>
    </row>
    <row r="375" spans="1:13" x14ac:dyDescent="0.35">
      <c r="A375" t="s">
        <v>1003</v>
      </c>
      <c r="B375" t="s">
        <v>12</v>
      </c>
      <c r="C375" t="s">
        <v>9</v>
      </c>
      <c r="D375" t="s">
        <v>1004</v>
      </c>
      <c r="E375" t="b">
        <v>1</v>
      </c>
      <c r="F375">
        <f>VLOOKUP(Table145[[#This Row],[menu_id]],Table2[#All],2,0)</f>
        <v>43565</v>
      </c>
      <c r="G375" t="str">
        <f>VLOOKUP(Table145[[#This Row],[menu_id]],Table2[#All],3,0)</f>
        <v>a96bf3d329be</v>
      </c>
      <c r="H375" t="str">
        <f>VLOOKUP(Table145[[#This Row],[menu_id]],Table2[#All],4,0)</f>
        <v>b2ef540e3dbe</v>
      </c>
      <c r="I375">
        <f>VLOOKUP(Table145[[#This Row],[menu_id]],Table2[#All],5,0)</f>
        <v>6.8</v>
      </c>
      <c r="J375">
        <f>VLOOKUP(Table145[[#This Row],[menu_id]],Table2[#All],6,0)</f>
        <v>10.1</v>
      </c>
      <c r="K375" t="str">
        <f>VLOOKUP(Table145[[#This Row],[menu_id]],Table2[#All],7,0)</f>
        <v>lunch</v>
      </c>
      <c r="L375" t="str">
        <f>VLOOKUP(Table145[[#This Row],[menu_id]],Table2[#All],8,0)</f>
        <v>Seattle</v>
      </c>
      <c r="M375">
        <f>COUNTIF(Table145[city],Table145[[#This Row],[city]])</f>
        <v>1334</v>
      </c>
    </row>
    <row r="376" spans="1:13" x14ac:dyDescent="0.35">
      <c r="A376" t="s">
        <v>1005</v>
      </c>
      <c r="B376" t="s">
        <v>32</v>
      </c>
      <c r="C376" t="s">
        <v>9</v>
      </c>
      <c r="D376" t="s">
        <v>1006</v>
      </c>
      <c r="E376" t="b">
        <v>1</v>
      </c>
      <c r="F376">
        <f>VLOOKUP(Table145[[#This Row],[menu_id]],Table2[#All],2,0)</f>
        <v>43565</v>
      </c>
      <c r="G376" t="str">
        <f>VLOOKUP(Table145[[#This Row],[menu_id]],Table2[#All],3,0)</f>
        <v>ba1d97f69656</v>
      </c>
      <c r="H376" t="str">
        <f>VLOOKUP(Table145[[#This Row],[menu_id]],Table2[#All],4,0)</f>
        <v>a969c477134f</v>
      </c>
      <c r="I376">
        <f>VLOOKUP(Table145[[#This Row],[menu_id]],Table2[#All],5,0)</f>
        <v>11</v>
      </c>
      <c r="J376">
        <f>VLOOKUP(Table145[[#This Row],[menu_id]],Table2[#All],6,0)</f>
        <v>11.5</v>
      </c>
      <c r="K376" t="str">
        <f>VLOOKUP(Table145[[#This Row],[menu_id]],Table2[#All],7,0)</f>
        <v>lunch</v>
      </c>
      <c r="L376" t="str">
        <f>VLOOKUP(Table145[[#This Row],[menu_id]],Table2[#All],8,0)</f>
        <v>Chicago</v>
      </c>
      <c r="M376">
        <f>COUNTIF(Table145[city],Table145[[#This Row],[city]])</f>
        <v>907</v>
      </c>
    </row>
    <row r="377" spans="1:13" x14ac:dyDescent="0.35">
      <c r="A377" t="s">
        <v>1007</v>
      </c>
      <c r="B377" t="s">
        <v>286</v>
      </c>
      <c r="C377" t="s">
        <v>9</v>
      </c>
      <c r="D377" t="s">
        <v>1008</v>
      </c>
      <c r="E377" t="b">
        <v>1</v>
      </c>
      <c r="F377">
        <f>VLOOKUP(Table145[[#This Row],[menu_id]],Table2[#All],2,0)</f>
        <v>43557</v>
      </c>
      <c r="G377" t="str">
        <f>VLOOKUP(Table145[[#This Row],[menu_id]],Table2[#All],3,0)</f>
        <v>0b0897e22802</v>
      </c>
      <c r="H377" t="str">
        <f>VLOOKUP(Table145[[#This Row],[menu_id]],Table2[#All],4,0)</f>
        <v>a5a1955b27fc</v>
      </c>
      <c r="I377">
        <f>VLOOKUP(Table145[[#This Row],[menu_id]],Table2[#All],5,0)</f>
        <v>5</v>
      </c>
      <c r="J377">
        <f>VLOOKUP(Table145[[#This Row],[menu_id]],Table2[#All],6,0)</f>
        <v>11.5</v>
      </c>
      <c r="K377" t="str">
        <f>VLOOKUP(Table145[[#This Row],[menu_id]],Table2[#All],7,0)</f>
        <v>lunch</v>
      </c>
      <c r="L377" t="str">
        <f>VLOOKUP(Table145[[#This Row],[menu_id]],Table2[#All],8,0)</f>
        <v>Chicago</v>
      </c>
      <c r="M377">
        <f>COUNTIF(Table145[city],Table145[[#This Row],[city]])</f>
        <v>907</v>
      </c>
    </row>
    <row r="378" spans="1:13" x14ac:dyDescent="0.35">
      <c r="A378" t="s">
        <v>1009</v>
      </c>
      <c r="B378" t="s">
        <v>94</v>
      </c>
      <c r="C378" t="s">
        <v>9</v>
      </c>
      <c r="D378" t="s">
        <v>1010</v>
      </c>
      <c r="E378" t="b">
        <v>1</v>
      </c>
      <c r="F378">
        <f>VLOOKUP(Table145[[#This Row],[menu_id]],Table2[#All],2,0)</f>
        <v>43567</v>
      </c>
      <c r="G378" t="str">
        <f>VLOOKUP(Table145[[#This Row],[menu_id]],Table2[#All],3,0)</f>
        <v>4cd6c7a1703b</v>
      </c>
      <c r="H378" t="str">
        <f>VLOOKUP(Table145[[#This Row],[menu_id]],Table2[#All],4,0)</f>
        <v>d223e2bce7cf</v>
      </c>
      <c r="I378">
        <f>VLOOKUP(Table145[[#This Row],[menu_id]],Table2[#All],5,0)</f>
        <v>5</v>
      </c>
      <c r="J378">
        <f>VLOOKUP(Table145[[#This Row],[menu_id]],Table2[#All],6,0)</f>
        <v>10.1</v>
      </c>
      <c r="K378" t="str">
        <f>VLOOKUP(Table145[[#This Row],[menu_id]],Table2[#All],7,0)</f>
        <v>lunch</v>
      </c>
      <c r="L378" t="str">
        <f>VLOOKUP(Table145[[#This Row],[menu_id]],Table2[#All],8,0)</f>
        <v>Seattle</v>
      </c>
      <c r="M378">
        <f>COUNTIF(Table145[city],Table145[[#This Row],[city]])</f>
        <v>1334</v>
      </c>
    </row>
    <row r="379" spans="1:13" x14ac:dyDescent="0.35">
      <c r="A379" t="s">
        <v>1011</v>
      </c>
      <c r="B379" t="s">
        <v>892</v>
      </c>
      <c r="C379" t="s">
        <v>9</v>
      </c>
      <c r="D379" t="s">
        <v>465</v>
      </c>
      <c r="E379" t="b">
        <v>1</v>
      </c>
      <c r="F379">
        <f>VLOOKUP(Table145[[#This Row],[menu_id]],Table2[#All],2,0)</f>
        <v>43558</v>
      </c>
      <c r="G379" t="str">
        <f>VLOOKUP(Table145[[#This Row],[menu_id]],Table2[#All],3,0)</f>
        <v>fe39833dec47</v>
      </c>
      <c r="H379" t="str">
        <f>VLOOKUP(Table145[[#This Row],[menu_id]],Table2[#All],4,0)</f>
        <v>9b76fd08aabf</v>
      </c>
      <c r="I379">
        <f>VLOOKUP(Table145[[#This Row],[menu_id]],Table2[#All],5,0)</f>
        <v>6.64</v>
      </c>
      <c r="J379">
        <f>VLOOKUP(Table145[[#This Row],[menu_id]],Table2[#All],6,0)</f>
        <v>11.5</v>
      </c>
      <c r="K379" t="str">
        <f>VLOOKUP(Table145[[#This Row],[menu_id]],Table2[#All],7,0)</f>
        <v>lunch</v>
      </c>
      <c r="L379" t="str">
        <f>VLOOKUP(Table145[[#This Row],[menu_id]],Table2[#All],8,0)</f>
        <v>Chicago</v>
      </c>
      <c r="M379">
        <f>COUNTIF(Table145[city],Table145[[#This Row],[city]])</f>
        <v>907</v>
      </c>
    </row>
    <row r="380" spans="1:13" x14ac:dyDescent="0.35">
      <c r="A380" t="s">
        <v>1012</v>
      </c>
      <c r="B380" t="s">
        <v>892</v>
      </c>
      <c r="C380" t="s">
        <v>9</v>
      </c>
      <c r="D380" t="s">
        <v>980</v>
      </c>
      <c r="E380" t="b">
        <v>1</v>
      </c>
      <c r="F380">
        <f>VLOOKUP(Table145[[#This Row],[menu_id]],Table2[#All],2,0)</f>
        <v>43558</v>
      </c>
      <c r="G380" t="str">
        <f>VLOOKUP(Table145[[#This Row],[menu_id]],Table2[#All],3,0)</f>
        <v>fe39833dec47</v>
      </c>
      <c r="H380" t="str">
        <f>VLOOKUP(Table145[[#This Row],[menu_id]],Table2[#All],4,0)</f>
        <v>9b76fd08aabf</v>
      </c>
      <c r="I380">
        <f>VLOOKUP(Table145[[#This Row],[menu_id]],Table2[#All],5,0)</f>
        <v>6.64</v>
      </c>
      <c r="J380">
        <f>VLOOKUP(Table145[[#This Row],[menu_id]],Table2[#All],6,0)</f>
        <v>11.5</v>
      </c>
      <c r="K380" t="str">
        <f>VLOOKUP(Table145[[#This Row],[menu_id]],Table2[#All],7,0)</f>
        <v>lunch</v>
      </c>
      <c r="L380" t="str">
        <f>VLOOKUP(Table145[[#This Row],[menu_id]],Table2[#All],8,0)</f>
        <v>Chicago</v>
      </c>
      <c r="M380">
        <f>COUNTIF(Table145[city],Table145[[#This Row],[city]])</f>
        <v>907</v>
      </c>
    </row>
    <row r="381" spans="1:13" x14ac:dyDescent="0.35">
      <c r="A381" t="s">
        <v>1013</v>
      </c>
      <c r="B381" t="s">
        <v>103</v>
      </c>
      <c r="C381" t="s">
        <v>9</v>
      </c>
      <c r="D381" t="s">
        <v>1014</v>
      </c>
      <c r="E381" t="b">
        <v>0</v>
      </c>
      <c r="F381">
        <f>VLOOKUP(Table145[[#This Row],[menu_id]],Table2[#All],2,0)</f>
        <v>43563</v>
      </c>
      <c r="G381" t="str">
        <f>VLOOKUP(Table145[[#This Row],[menu_id]],Table2[#All],3,0)</f>
        <v>d5f63db8ad27</v>
      </c>
      <c r="H381" t="str">
        <f>VLOOKUP(Table145[[#This Row],[menu_id]],Table2[#All],4,0)</f>
        <v>9b76fd08aabf</v>
      </c>
      <c r="I381">
        <f>VLOOKUP(Table145[[#This Row],[menu_id]],Table2[#All],5,0)</f>
        <v>6.64</v>
      </c>
      <c r="J381">
        <f>VLOOKUP(Table145[[#This Row],[menu_id]],Table2[#All],6,0)</f>
        <v>11.5</v>
      </c>
      <c r="K381" t="str">
        <f>VLOOKUP(Table145[[#This Row],[menu_id]],Table2[#All],7,0)</f>
        <v>lunch</v>
      </c>
      <c r="L381" t="str">
        <f>VLOOKUP(Table145[[#This Row],[menu_id]],Table2[#All],8,0)</f>
        <v>Chicago</v>
      </c>
      <c r="M381">
        <f>COUNTIF(Table145[city],Table145[[#This Row],[city]])</f>
        <v>907</v>
      </c>
    </row>
    <row r="382" spans="1:13" x14ac:dyDescent="0.35">
      <c r="A382" t="s">
        <v>1015</v>
      </c>
      <c r="B382" t="s">
        <v>418</v>
      </c>
      <c r="C382" t="s">
        <v>9</v>
      </c>
      <c r="D382" t="s">
        <v>1016</v>
      </c>
      <c r="E382" t="b">
        <v>1</v>
      </c>
      <c r="F382">
        <f>VLOOKUP(Table145[[#This Row],[menu_id]],Table2[#All],2,0)</f>
        <v>43563</v>
      </c>
      <c r="G382" t="str">
        <f>VLOOKUP(Table145[[#This Row],[menu_id]],Table2[#All],3,0)</f>
        <v>6b459442662c</v>
      </c>
      <c r="H382" t="str">
        <f>VLOOKUP(Table145[[#This Row],[menu_id]],Table2[#All],4,0)</f>
        <v>a969c477134f</v>
      </c>
      <c r="I382">
        <f>VLOOKUP(Table145[[#This Row],[menu_id]],Table2[#All],5,0)</f>
        <v>11</v>
      </c>
      <c r="J382">
        <f>VLOOKUP(Table145[[#This Row],[menu_id]],Table2[#All],6,0)</f>
        <v>11.5</v>
      </c>
      <c r="K382" t="str">
        <f>VLOOKUP(Table145[[#This Row],[menu_id]],Table2[#All],7,0)</f>
        <v>lunch</v>
      </c>
      <c r="L382" t="str">
        <f>VLOOKUP(Table145[[#This Row],[menu_id]],Table2[#All],8,0)</f>
        <v>Chicago</v>
      </c>
      <c r="M382">
        <f>COUNTIF(Table145[city],Table145[[#This Row],[city]])</f>
        <v>907</v>
      </c>
    </row>
    <row r="383" spans="1:13" x14ac:dyDescent="0.35">
      <c r="A383" t="s">
        <v>1017</v>
      </c>
      <c r="B383" t="s">
        <v>49</v>
      </c>
      <c r="C383" t="s">
        <v>9</v>
      </c>
      <c r="D383" t="s">
        <v>1018</v>
      </c>
      <c r="E383" t="b">
        <v>1</v>
      </c>
      <c r="F383">
        <f>VLOOKUP(Table145[[#This Row],[menu_id]],Table2[#All],2,0)</f>
        <v>43566</v>
      </c>
      <c r="G383" t="str">
        <f>VLOOKUP(Table145[[#This Row],[menu_id]],Table2[#All],3,0)</f>
        <v>7d5495f1a9e4</v>
      </c>
      <c r="H383" t="str">
        <f>VLOOKUP(Table145[[#This Row],[menu_id]],Table2[#All],4,0)</f>
        <v>e7f3f8549a70</v>
      </c>
      <c r="I383">
        <f>VLOOKUP(Table145[[#This Row],[menu_id]],Table2[#All],5,0)</f>
        <v>5</v>
      </c>
      <c r="J383">
        <f>VLOOKUP(Table145[[#This Row],[menu_id]],Table2[#All],6,0)</f>
        <v>11.5</v>
      </c>
      <c r="K383" t="str">
        <f>VLOOKUP(Table145[[#This Row],[menu_id]],Table2[#All],7,0)</f>
        <v>lunch</v>
      </c>
      <c r="L383" t="str">
        <f>VLOOKUP(Table145[[#This Row],[menu_id]],Table2[#All],8,0)</f>
        <v>Chicago</v>
      </c>
      <c r="M383">
        <f>COUNTIF(Table145[city],Table145[[#This Row],[city]])</f>
        <v>907</v>
      </c>
    </row>
    <row r="384" spans="1:13" x14ac:dyDescent="0.35">
      <c r="A384" t="s">
        <v>1019</v>
      </c>
      <c r="B384" t="s">
        <v>354</v>
      </c>
      <c r="C384" t="s">
        <v>9</v>
      </c>
      <c r="D384" t="s">
        <v>1020</v>
      </c>
      <c r="E384" t="b">
        <v>1</v>
      </c>
      <c r="F384">
        <f>VLOOKUP(Table145[[#This Row],[menu_id]],Table2[#All],2,0)</f>
        <v>43565</v>
      </c>
      <c r="G384" t="str">
        <f>VLOOKUP(Table145[[#This Row],[menu_id]],Table2[#All],3,0)</f>
        <v>0f66058b9ec5</v>
      </c>
      <c r="H384" t="str">
        <f>VLOOKUP(Table145[[#This Row],[menu_id]],Table2[#All],4,0)</f>
        <v>85aa296ddc0d</v>
      </c>
      <c r="I384">
        <f>VLOOKUP(Table145[[#This Row],[menu_id]],Table2[#All],5,0)</f>
        <v>4</v>
      </c>
      <c r="J384">
        <f>VLOOKUP(Table145[[#This Row],[menu_id]],Table2[#All],6,0)</f>
        <v>11.5</v>
      </c>
      <c r="K384" t="str">
        <f>VLOOKUP(Table145[[#This Row],[menu_id]],Table2[#All],7,0)</f>
        <v>lunch</v>
      </c>
      <c r="L384" t="str">
        <f>VLOOKUP(Table145[[#This Row],[menu_id]],Table2[#All],8,0)</f>
        <v>Chicago</v>
      </c>
      <c r="M384">
        <f>COUNTIF(Table145[city],Table145[[#This Row],[city]])</f>
        <v>907</v>
      </c>
    </row>
    <row r="385" spans="1:13" x14ac:dyDescent="0.35">
      <c r="A385" t="s">
        <v>1021</v>
      </c>
      <c r="B385" t="s">
        <v>147</v>
      </c>
      <c r="C385" t="s">
        <v>9</v>
      </c>
      <c r="D385" t="s">
        <v>1022</v>
      </c>
      <c r="E385" t="b">
        <v>1</v>
      </c>
      <c r="F385">
        <f>VLOOKUP(Table145[[#This Row],[menu_id]],Table2[#All],2,0)</f>
        <v>43567</v>
      </c>
      <c r="G385" t="str">
        <f>VLOOKUP(Table145[[#This Row],[menu_id]],Table2[#All],3,0)</f>
        <v>fc0e92657d16</v>
      </c>
      <c r="H385" t="str">
        <f>VLOOKUP(Table145[[#This Row],[menu_id]],Table2[#All],4,0)</f>
        <v>d7730782fbfb</v>
      </c>
      <c r="I385">
        <f>VLOOKUP(Table145[[#This Row],[menu_id]],Table2[#All],5,0)</f>
        <v>5.75</v>
      </c>
      <c r="J385">
        <f>VLOOKUP(Table145[[#This Row],[menu_id]],Table2[#All],6,0)</f>
        <v>10.1</v>
      </c>
      <c r="K385" t="str">
        <f>VLOOKUP(Table145[[#This Row],[menu_id]],Table2[#All],7,0)</f>
        <v>lunch</v>
      </c>
      <c r="L385" t="str">
        <f>VLOOKUP(Table145[[#This Row],[menu_id]],Table2[#All],8,0)</f>
        <v>Seattle</v>
      </c>
      <c r="M385">
        <f>COUNTIF(Table145[city],Table145[[#This Row],[city]])</f>
        <v>1334</v>
      </c>
    </row>
    <row r="386" spans="1:13" x14ac:dyDescent="0.35">
      <c r="A386" t="s">
        <v>1023</v>
      </c>
      <c r="B386" t="s">
        <v>76</v>
      </c>
      <c r="C386" t="s">
        <v>9</v>
      </c>
      <c r="D386" t="s">
        <v>1024</v>
      </c>
      <c r="E386" t="b">
        <v>1</v>
      </c>
      <c r="F386">
        <f>VLOOKUP(Table145[[#This Row],[menu_id]],Table2[#All],2,0)</f>
        <v>43558</v>
      </c>
      <c r="G386" t="str">
        <f>VLOOKUP(Table145[[#This Row],[menu_id]],Table2[#All],3,0)</f>
        <v>32432515b0ad</v>
      </c>
      <c r="H386" t="str">
        <f>VLOOKUP(Table145[[#This Row],[menu_id]],Table2[#All],4,0)</f>
        <v>1fda2070304d</v>
      </c>
      <c r="I386">
        <f>VLOOKUP(Table145[[#This Row],[menu_id]],Table2[#All],5,0)</f>
        <v>5.5</v>
      </c>
      <c r="J386">
        <f>VLOOKUP(Table145[[#This Row],[menu_id]],Table2[#All],6,0)</f>
        <v>10.1</v>
      </c>
      <c r="K386" t="str">
        <f>VLOOKUP(Table145[[#This Row],[menu_id]],Table2[#All],7,0)</f>
        <v>lunch</v>
      </c>
      <c r="L386" t="str">
        <f>VLOOKUP(Table145[[#This Row],[menu_id]],Table2[#All],8,0)</f>
        <v>Seattle</v>
      </c>
      <c r="M386">
        <f>COUNTIF(Table145[city],Table145[[#This Row],[city]])</f>
        <v>1334</v>
      </c>
    </row>
    <row r="387" spans="1:13" x14ac:dyDescent="0.35">
      <c r="A387" t="s">
        <v>1025</v>
      </c>
      <c r="B387" t="s">
        <v>346</v>
      </c>
      <c r="C387" t="s">
        <v>9</v>
      </c>
      <c r="D387" t="s">
        <v>1026</v>
      </c>
      <c r="E387" t="b">
        <v>1</v>
      </c>
      <c r="F387">
        <f>VLOOKUP(Table145[[#This Row],[menu_id]],Table2[#All],2,0)</f>
        <v>43564</v>
      </c>
      <c r="G387" t="str">
        <f>VLOOKUP(Table145[[#This Row],[menu_id]],Table2[#All],3,0)</f>
        <v>e310c04649e0</v>
      </c>
      <c r="H387" t="str">
        <f>VLOOKUP(Table145[[#This Row],[menu_id]],Table2[#All],4,0)</f>
        <v>340fb85a346c</v>
      </c>
      <c r="I387">
        <f>VLOOKUP(Table145[[#This Row],[menu_id]],Table2[#All],5,0)</f>
        <v>5.8</v>
      </c>
      <c r="J387">
        <f>VLOOKUP(Table145[[#This Row],[menu_id]],Table2[#All],6,0)</f>
        <v>10.1</v>
      </c>
      <c r="K387" t="str">
        <f>VLOOKUP(Table145[[#This Row],[menu_id]],Table2[#All],7,0)</f>
        <v>lunch</v>
      </c>
      <c r="L387" t="str">
        <f>VLOOKUP(Table145[[#This Row],[menu_id]],Table2[#All],8,0)</f>
        <v>Seattle</v>
      </c>
      <c r="M387">
        <f>COUNTIF(Table145[city],Table145[[#This Row],[city]])</f>
        <v>1334</v>
      </c>
    </row>
    <row r="388" spans="1:13" x14ac:dyDescent="0.35">
      <c r="A388" t="s">
        <v>1027</v>
      </c>
      <c r="B388" t="s">
        <v>192</v>
      </c>
      <c r="C388" t="s">
        <v>9</v>
      </c>
      <c r="D388" t="s">
        <v>1028</v>
      </c>
      <c r="E388" t="b">
        <v>1</v>
      </c>
      <c r="F388">
        <f>VLOOKUP(Table145[[#This Row],[menu_id]],Table2[#All],2,0)</f>
        <v>43566</v>
      </c>
      <c r="G388" t="str">
        <f>VLOOKUP(Table145[[#This Row],[menu_id]],Table2[#All],3,0)</f>
        <v>a344675dde7b</v>
      </c>
      <c r="H388" t="str">
        <f>VLOOKUP(Table145[[#This Row],[menu_id]],Table2[#All],4,0)</f>
        <v>0089c404e5a2</v>
      </c>
      <c r="I388">
        <f>VLOOKUP(Table145[[#This Row],[menu_id]],Table2[#All],5,0)</f>
        <v>6</v>
      </c>
      <c r="J388">
        <f>VLOOKUP(Table145[[#This Row],[menu_id]],Table2[#All],6,0)</f>
        <v>10.1</v>
      </c>
      <c r="K388" t="str">
        <f>VLOOKUP(Table145[[#This Row],[menu_id]],Table2[#All],7,0)</f>
        <v>lunch</v>
      </c>
      <c r="L388" t="str">
        <f>VLOOKUP(Table145[[#This Row],[menu_id]],Table2[#All],8,0)</f>
        <v>Seattle</v>
      </c>
      <c r="M388">
        <f>COUNTIF(Table145[city],Table145[[#This Row],[city]])</f>
        <v>1334</v>
      </c>
    </row>
    <row r="389" spans="1:13" x14ac:dyDescent="0.35">
      <c r="A389" t="s">
        <v>1029</v>
      </c>
      <c r="B389" t="s">
        <v>336</v>
      </c>
      <c r="C389" t="s">
        <v>9</v>
      </c>
      <c r="D389" t="s">
        <v>1030</v>
      </c>
      <c r="E389" t="b">
        <v>1</v>
      </c>
      <c r="F389">
        <f>VLOOKUP(Table145[[#This Row],[menu_id]],Table2[#All],2,0)</f>
        <v>43556</v>
      </c>
      <c r="G389" t="str">
        <f>VLOOKUP(Table145[[#This Row],[menu_id]],Table2[#All],3,0)</f>
        <v>41cbd225a772</v>
      </c>
      <c r="H389" t="str">
        <f>VLOOKUP(Table145[[#This Row],[menu_id]],Table2[#All],4,0)</f>
        <v>b2ef540e3dbe</v>
      </c>
      <c r="I389">
        <f>VLOOKUP(Table145[[#This Row],[menu_id]],Table2[#All],5,0)</f>
        <v>6.8</v>
      </c>
      <c r="J389">
        <f>VLOOKUP(Table145[[#This Row],[menu_id]],Table2[#All],6,0)</f>
        <v>10.1</v>
      </c>
      <c r="K389" t="str">
        <f>VLOOKUP(Table145[[#This Row],[menu_id]],Table2[#All],7,0)</f>
        <v>lunch</v>
      </c>
      <c r="L389" t="str">
        <f>VLOOKUP(Table145[[#This Row],[menu_id]],Table2[#All],8,0)</f>
        <v>Seattle</v>
      </c>
      <c r="M389">
        <f>COUNTIF(Table145[city],Table145[[#This Row],[city]])</f>
        <v>1334</v>
      </c>
    </row>
    <row r="390" spans="1:13" x14ac:dyDescent="0.35">
      <c r="A390" t="s">
        <v>1031</v>
      </c>
      <c r="B390" t="s">
        <v>622</v>
      </c>
      <c r="C390" t="s">
        <v>9</v>
      </c>
      <c r="D390" t="s">
        <v>1032</v>
      </c>
      <c r="E390" t="b">
        <v>1</v>
      </c>
      <c r="F390">
        <f>VLOOKUP(Table145[[#This Row],[menu_id]],Table2[#All],2,0)</f>
        <v>43560</v>
      </c>
      <c r="G390" t="str">
        <f>VLOOKUP(Table145[[#This Row],[menu_id]],Table2[#All],3,0)</f>
        <v>b1485a284c03</v>
      </c>
      <c r="H390" t="str">
        <f>VLOOKUP(Table145[[#This Row],[menu_id]],Table2[#All],4,0)</f>
        <v>a2f9c9b9cf7a</v>
      </c>
      <c r="I390">
        <f>VLOOKUP(Table145[[#This Row],[menu_id]],Table2[#All],5,0)</f>
        <v>6</v>
      </c>
      <c r="J390">
        <f>VLOOKUP(Table145[[#This Row],[menu_id]],Table2[#All],6,0)</f>
        <v>11.5</v>
      </c>
      <c r="K390" t="str">
        <f>VLOOKUP(Table145[[#This Row],[menu_id]],Table2[#All],7,0)</f>
        <v>lunch</v>
      </c>
      <c r="L390" t="str">
        <f>VLOOKUP(Table145[[#This Row],[menu_id]],Table2[#All],8,0)</f>
        <v>Chicago</v>
      </c>
      <c r="M390">
        <f>COUNTIF(Table145[city],Table145[[#This Row],[city]])</f>
        <v>907</v>
      </c>
    </row>
    <row r="391" spans="1:13" x14ac:dyDescent="0.35">
      <c r="A391" t="s">
        <v>1033</v>
      </c>
      <c r="B391" t="s">
        <v>23</v>
      </c>
      <c r="C391" t="s">
        <v>9</v>
      </c>
      <c r="D391" t="s">
        <v>1034</v>
      </c>
      <c r="E391" t="b">
        <v>1</v>
      </c>
      <c r="F391">
        <f>VLOOKUP(Table145[[#This Row],[menu_id]],Table2[#All],2,0)</f>
        <v>43558</v>
      </c>
      <c r="G391" t="str">
        <f>VLOOKUP(Table145[[#This Row],[menu_id]],Table2[#All],3,0)</f>
        <v>eae2c55ae732</v>
      </c>
      <c r="H391" t="str">
        <f>VLOOKUP(Table145[[#This Row],[menu_id]],Table2[#All],4,0)</f>
        <v>d79e3f439363</v>
      </c>
      <c r="I391">
        <f>VLOOKUP(Table145[[#This Row],[menu_id]],Table2[#All],5,0)</f>
        <v>4.5</v>
      </c>
      <c r="J391">
        <f>VLOOKUP(Table145[[#This Row],[menu_id]],Table2[#All],6,0)</f>
        <v>10.1</v>
      </c>
      <c r="K391" t="str">
        <f>VLOOKUP(Table145[[#This Row],[menu_id]],Table2[#All],7,0)</f>
        <v>lunch</v>
      </c>
      <c r="L391" t="str">
        <f>VLOOKUP(Table145[[#This Row],[menu_id]],Table2[#All],8,0)</f>
        <v>Seattle</v>
      </c>
      <c r="M391">
        <f>COUNTIF(Table145[city],Table145[[#This Row],[city]])</f>
        <v>1334</v>
      </c>
    </row>
    <row r="392" spans="1:13" x14ac:dyDescent="0.35">
      <c r="A392" t="s">
        <v>1035</v>
      </c>
      <c r="B392" t="s">
        <v>202</v>
      </c>
      <c r="C392" t="s">
        <v>9</v>
      </c>
      <c r="D392" t="s">
        <v>1036</v>
      </c>
      <c r="E392" t="b">
        <v>1</v>
      </c>
      <c r="F392">
        <f>VLOOKUP(Table145[[#This Row],[menu_id]],Table2[#All],2,0)</f>
        <v>43563</v>
      </c>
      <c r="G392" t="str">
        <f>VLOOKUP(Table145[[#This Row],[menu_id]],Table2[#All],3,0)</f>
        <v>edfff5bf01fa</v>
      </c>
      <c r="H392" t="str">
        <f>VLOOKUP(Table145[[#This Row],[menu_id]],Table2[#All],4,0)</f>
        <v>8537e1327cdb</v>
      </c>
      <c r="I392">
        <f>VLOOKUP(Table145[[#This Row],[menu_id]],Table2[#All],5,0)</f>
        <v>4.95</v>
      </c>
      <c r="J392">
        <f>VLOOKUP(Table145[[#This Row],[menu_id]],Table2[#All],6,0)</f>
        <v>10.1</v>
      </c>
      <c r="K392" t="str">
        <f>VLOOKUP(Table145[[#This Row],[menu_id]],Table2[#All],7,0)</f>
        <v>lunch</v>
      </c>
      <c r="L392" t="str">
        <f>VLOOKUP(Table145[[#This Row],[menu_id]],Table2[#All],8,0)</f>
        <v>Seattle</v>
      </c>
      <c r="M392">
        <f>COUNTIF(Table145[city],Table145[[#This Row],[city]])</f>
        <v>1334</v>
      </c>
    </row>
    <row r="393" spans="1:13" x14ac:dyDescent="0.35">
      <c r="A393" t="s">
        <v>1037</v>
      </c>
      <c r="B393" t="s">
        <v>26</v>
      </c>
      <c r="C393" t="s">
        <v>9</v>
      </c>
      <c r="D393" t="s">
        <v>1038</v>
      </c>
      <c r="E393" t="b">
        <v>1</v>
      </c>
      <c r="F393">
        <f>VLOOKUP(Table145[[#This Row],[menu_id]],Table2[#All],2,0)</f>
        <v>43563</v>
      </c>
      <c r="G393" t="str">
        <f>VLOOKUP(Table145[[#This Row],[menu_id]],Table2[#All],3,0)</f>
        <v>98ed9d442731</v>
      </c>
      <c r="H393" t="str">
        <f>VLOOKUP(Table145[[#This Row],[menu_id]],Table2[#All],4,0)</f>
        <v>d6f74fb09f9d</v>
      </c>
      <c r="I393">
        <f>VLOOKUP(Table145[[#This Row],[menu_id]],Table2[#All],5,0)</f>
        <v>7.5</v>
      </c>
      <c r="J393">
        <f>VLOOKUP(Table145[[#This Row],[menu_id]],Table2[#All],6,0)</f>
        <v>11.5</v>
      </c>
      <c r="K393" t="str">
        <f>VLOOKUP(Table145[[#This Row],[menu_id]],Table2[#All],7,0)</f>
        <v>lunch</v>
      </c>
      <c r="L393" t="str">
        <f>VLOOKUP(Table145[[#This Row],[menu_id]],Table2[#All],8,0)</f>
        <v>Chicago</v>
      </c>
      <c r="M393">
        <f>COUNTIF(Table145[city],Table145[[#This Row],[city]])</f>
        <v>907</v>
      </c>
    </row>
    <row r="394" spans="1:13" x14ac:dyDescent="0.35">
      <c r="A394" t="s">
        <v>1039</v>
      </c>
      <c r="B394" t="s">
        <v>115</v>
      </c>
      <c r="C394" t="s">
        <v>9</v>
      </c>
      <c r="D394" t="s">
        <v>1040</v>
      </c>
      <c r="E394" t="b">
        <v>1</v>
      </c>
      <c r="F394">
        <f>VLOOKUP(Table145[[#This Row],[menu_id]],Table2[#All],2,0)</f>
        <v>43560</v>
      </c>
      <c r="G394" t="str">
        <f>VLOOKUP(Table145[[#This Row],[menu_id]],Table2[#All],3,0)</f>
        <v>12c81d9a0351</v>
      </c>
      <c r="H394" t="str">
        <f>VLOOKUP(Table145[[#This Row],[menu_id]],Table2[#All],4,0)</f>
        <v>d7730782fbfb</v>
      </c>
      <c r="I394">
        <f>VLOOKUP(Table145[[#This Row],[menu_id]],Table2[#All],5,0)</f>
        <v>5.75</v>
      </c>
      <c r="J394">
        <f>VLOOKUP(Table145[[#This Row],[menu_id]],Table2[#All],6,0)</f>
        <v>10.1</v>
      </c>
      <c r="K394" t="str">
        <f>VLOOKUP(Table145[[#This Row],[menu_id]],Table2[#All],7,0)</f>
        <v>lunch</v>
      </c>
      <c r="L394" t="str">
        <f>VLOOKUP(Table145[[#This Row],[menu_id]],Table2[#All],8,0)</f>
        <v>Seattle</v>
      </c>
      <c r="M394">
        <f>COUNTIF(Table145[city],Table145[[#This Row],[city]])</f>
        <v>1334</v>
      </c>
    </row>
    <row r="395" spans="1:13" x14ac:dyDescent="0.35">
      <c r="A395" t="s">
        <v>1041</v>
      </c>
      <c r="B395" t="s">
        <v>134</v>
      </c>
      <c r="C395" t="s">
        <v>9</v>
      </c>
      <c r="D395" t="s">
        <v>1042</v>
      </c>
      <c r="E395" t="b">
        <v>1</v>
      </c>
      <c r="F395">
        <f>VLOOKUP(Table145[[#This Row],[menu_id]],Table2[#All],2,0)</f>
        <v>43559</v>
      </c>
      <c r="G395" t="str">
        <f>VLOOKUP(Table145[[#This Row],[menu_id]],Table2[#All],3,0)</f>
        <v>4e1ff031d14e</v>
      </c>
      <c r="H395" t="str">
        <f>VLOOKUP(Table145[[#This Row],[menu_id]],Table2[#All],4,0)</f>
        <v>d7730782fbfb</v>
      </c>
      <c r="I395">
        <f>VLOOKUP(Table145[[#This Row],[menu_id]],Table2[#All],5,0)</f>
        <v>5.75</v>
      </c>
      <c r="J395">
        <f>VLOOKUP(Table145[[#This Row],[menu_id]],Table2[#All],6,0)</f>
        <v>10.1</v>
      </c>
      <c r="K395" t="str">
        <f>VLOOKUP(Table145[[#This Row],[menu_id]],Table2[#All],7,0)</f>
        <v>lunch</v>
      </c>
      <c r="L395" t="str">
        <f>VLOOKUP(Table145[[#This Row],[menu_id]],Table2[#All],8,0)</f>
        <v>Seattle</v>
      </c>
      <c r="M395">
        <f>COUNTIF(Table145[city],Table145[[#This Row],[city]])</f>
        <v>1334</v>
      </c>
    </row>
    <row r="396" spans="1:13" x14ac:dyDescent="0.35">
      <c r="A396" t="s">
        <v>1043</v>
      </c>
      <c r="B396" t="s">
        <v>508</v>
      </c>
      <c r="C396" t="s">
        <v>9</v>
      </c>
      <c r="D396" t="s">
        <v>1044</v>
      </c>
      <c r="E396" t="b">
        <v>1</v>
      </c>
      <c r="F396">
        <f>VLOOKUP(Table145[[#This Row],[menu_id]],Table2[#All],2,0)</f>
        <v>43557</v>
      </c>
      <c r="G396" t="str">
        <f>VLOOKUP(Table145[[#This Row],[menu_id]],Table2[#All],3,0)</f>
        <v>adcb80ca9872</v>
      </c>
      <c r="H396" t="str">
        <f>VLOOKUP(Table145[[#This Row],[menu_id]],Table2[#All],4,0)</f>
        <v>7d8b8e0a0ebb</v>
      </c>
      <c r="I396">
        <f>VLOOKUP(Table145[[#This Row],[menu_id]],Table2[#All],5,0)</f>
        <v>5.5</v>
      </c>
      <c r="J396">
        <f>VLOOKUP(Table145[[#This Row],[menu_id]],Table2[#All],6,0)</f>
        <v>10.1</v>
      </c>
      <c r="K396" t="str">
        <f>VLOOKUP(Table145[[#This Row],[menu_id]],Table2[#All],7,0)</f>
        <v>lunch</v>
      </c>
      <c r="L396" t="str">
        <f>VLOOKUP(Table145[[#This Row],[menu_id]],Table2[#All],8,0)</f>
        <v>Seattle</v>
      </c>
      <c r="M396">
        <f>COUNTIF(Table145[city],Table145[[#This Row],[city]])</f>
        <v>1334</v>
      </c>
    </row>
    <row r="397" spans="1:13" x14ac:dyDescent="0.35">
      <c r="A397" t="s">
        <v>1045</v>
      </c>
      <c r="B397" t="s">
        <v>268</v>
      </c>
      <c r="C397" t="s">
        <v>9</v>
      </c>
      <c r="D397" t="s">
        <v>1046</v>
      </c>
      <c r="E397" t="b">
        <v>1</v>
      </c>
      <c r="F397">
        <f>VLOOKUP(Table145[[#This Row],[menu_id]],Table2[#All],2,0)</f>
        <v>43565</v>
      </c>
      <c r="G397" t="str">
        <f>VLOOKUP(Table145[[#This Row],[menu_id]],Table2[#All],3,0)</f>
        <v>91ab55042ff7</v>
      </c>
      <c r="H397" t="str">
        <f>VLOOKUP(Table145[[#This Row],[menu_id]],Table2[#All],4,0)</f>
        <v>07ede05a2f51</v>
      </c>
      <c r="I397">
        <f>VLOOKUP(Table145[[#This Row],[menu_id]],Table2[#All],5,0)</f>
        <v>5</v>
      </c>
      <c r="J397">
        <f>VLOOKUP(Table145[[#This Row],[menu_id]],Table2[#All],6,0)</f>
        <v>10.1</v>
      </c>
      <c r="K397" t="str">
        <f>VLOOKUP(Table145[[#This Row],[menu_id]],Table2[#All],7,0)</f>
        <v>lunch</v>
      </c>
      <c r="L397" t="str">
        <f>VLOOKUP(Table145[[#This Row],[menu_id]],Table2[#All],8,0)</f>
        <v>Seattle</v>
      </c>
      <c r="M397">
        <f>COUNTIF(Table145[city],Table145[[#This Row],[city]])</f>
        <v>1334</v>
      </c>
    </row>
    <row r="398" spans="1:13" x14ac:dyDescent="0.35">
      <c r="A398" t="s">
        <v>1047</v>
      </c>
      <c r="B398" t="s">
        <v>35</v>
      </c>
      <c r="C398" t="s">
        <v>9</v>
      </c>
      <c r="D398" t="s">
        <v>1048</v>
      </c>
      <c r="E398" t="b">
        <v>1</v>
      </c>
      <c r="F398">
        <f>VLOOKUP(Table145[[#This Row],[menu_id]],Table2[#All],2,0)</f>
        <v>43564</v>
      </c>
      <c r="G398" t="str">
        <f>VLOOKUP(Table145[[#This Row],[menu_id]],Table2[#All],3,0)</f>
        <v>1c44a83add01</v>
      </c>
      <c r="H398" t="str">
        <f>VLOOKUP(Table145[[#This Row],[menu_id]],Table2[#All],4,0)</f>
        <v>810dadc655e9</v>
      </c>
      <c r="I398">
        <f>VLOOKUP(Table145[[#This Row],[menu_id]],Table2[#All],5,0)</f>
        <v>5</v>
      </c>
      <c r="J398">
        <f>VLOOKUP(Table145[[#This Row],[menu_id]],Table2[#All],6,0)</f>
        <v>10.1</v>
      </c>
      <c r="K398" t="str">
        <f>VLOOKUP(Table145[[#This Row],[menu_id]],Table2[#All],7,0)</f>
        <v>lunch</v>
      </c>
      <c r="L398" t="str">
        <f>VLOOKUP(Table145[[#This Row],[menu_id]],Table2[#All],8,0)</f>
        <v>Seattle</v>
      </c>
      <c r="M398">
        <f>COUNTIF(Table145[city],Table145[[#This Row],[city]])</f>
        <v>1334</v>
      </c>
    </row>
    <row r="399" spans="1:13" x14ac:dyDescent="0.35">
      <c r="A399" t="s">
        <v>1049</v>
      </c>
      <c r="B399" t="s">
        <v>20</v>
      </c>
      <c r="C399" t="s">
        <v>9</v>
      </c>
      <c r="D399" t="s">
        <v>1050</v>
      </c>
      <c r="E399" t="b">
        <v>1</v>
      </c>
      <c r="F399">
        <f>VLOOKUP(Table145[[#This Row],[menu_id]],Table2[#All],2,0)</f>
        <v>43557</v>
      </c>
      <c r="G399" t="str">
        <f>VLOOKUP(Table145[[#This Row],[menu_id]],Table2[#All],3,0)</f>
        <v>59c228acd21f</v>
      </c>
      <c r="H399" t="str">
        <f>VLOOKUP(Table145[[#This Row],[menu_id]],Table2[#All],4,0)</f>
        <v>ffcff44b013c</v>
      </c>
      <c r="I399">
        <f>VLOOKUP(Table145[[#This Row],[menu_id]],Table2[#All],5,0)</f>
        <v>5.25</v>
      </c>
      <c r="J399">
        <f>VLOOKUP(Table145[[#This Row],[menu_id]],Table2[#All],6,0)</f>
        <v>10.1</v>
      </c>
      <c r="K399" t="str">
        <f>VLOOKUP(Table145[[#This Row],[menu_id]],Table2[#All],7,0)</f>
        <v>lunch</v>
      </c>
      <c r="L399" t="str">
        <f>VLOOKUP(Table145[[#This Row],[menu_id]],Table2[#All],8,0)</f>
        <v>Seattle</v>
      </c>
      <c r="M399">
        <f>COUNTIF(Table145[city],Table145[[#This Row],[city]])</f>
        <v>1334</v>
      </c>
    </row>
    <row r="400" spans="1:13" x14ac:dyDescent="0.35">
      <c r="A400" t="s">
        <v>1051</v>
      </c>
      <c r="B400" t="s">
        <v>57</v>
      </c>
      <c r="C400" t="s">
        <v>9</v>
      </c>
      <c r="D400" t="s">
        <v>1052</v>
      </c>
      <c r="E400" t="b">
        <v>1</v>
      </c>
      <c r="F400">
        <f>VLOOKUP(Table145[[#This Row],[menu_id]],Table2[#All],2,0)</f>
        <v>43567</v>
      </c>
      <c r="G400" t="str">
        <f>VLOOKUP(Table145[[#This Row],[menu_id]],Table2[#All],3,0)</f>
        <v>e40c412711c8</v>
      </c>
      <c r="H400" t="str">
        <f>VLOOKUP(Table145[[#This Row],[menu_id]],Table2[#All],4,0)</f>
        <v>af725ef93704</v>
      </c>
      <c r="I400">
        <f>VLOOKUP(Table145[[#This Row],[menu_id]],Table2[#All],5,0)</f>
        <v>5.5</v>
      </c>
      <c r="J400">
        <f>VLOOKUP(Table145[[#This Row],[menu_id]],Table2[#All],6,0)</f>
        <v>10.1</v>
      </c>
      <c r="K400" t="str">
        <f>VLOOKUP(Table145[[#This Row],[menu_id]],Table2[#All],7,0)</f>
        <v>lunch</v>
      </c>
      <c r="L400" t="str">
        <f>VLOOKUP(Table145[[#This Row],[menu_id]],Table2[#All],8,0)</f>
        <v>Seattle</v>
      </c>
      <c r="M400">
        <f>COUNTIF(Table145[city],Table145[[#This Row],[city]])</f>
        <v>1334</v>
      </c>
    </row>
    <row r="401" spans="1:13" x14ac:dyDescent="0.35">
      <c r="A401" t="s">
        <v>1053</v>
      </c>
      <c r="B401" t="s">
        <v>354</v>
      </c>
      <c r="C401" t="s">
        <v>9</v>
      </c>
      <c r="D401" t="s">
        <v>1054</v>
      </c>
      <c r="E401" t="b">
        <v>1</v>
      </c>
      <c r="F401">
        <f>VLOOKUP(Table145[[#This Row],[menu_id]],Table2[#All],2,0)</f>
        <v>43565</v>
      </c>
      <c r="G401" t="str">
        <f>VLOOKUP(Table145[[#This Row],[menu_id]],Table2[#All],3,0)</f>
        <v>0f66058b9ec5</v>
      </c>
      <c r="H401" t="str">
        <f>VLOOKUP(Table145[[#This Row],[menu_id]],Table2[#All],4,0)</f>
        <v>85aa296ddc0d</v>
      </c>
      <c r="I401">
        <f>VLOOKUP(Table145[[#This Row],[menu_id]],Table2[#All],5,0)</f>
        <v>4</v>
      </c>
      <c r="J401">
        <f>VLOOKUP(Table145[[#This Row],[menu_id]],Table2[#All],6,0)</f>
        <v>11.5</v>
      </c>
      <c r="K401" t="str">
        <f>VLOOKUP(Table145[[#This Row],[menu_id]],Table2[#All],7,0)</f>
        <v>lunch</v>
      </c>
      <c r="L401" t="str">
        <f>VLOOKUP(Table145[[#This Row],[menu_id]],Table2[#All],8,0)</f>
        <v>Chicago</v>
      </c>
      <c r="M401">
        <f>COUNTIF(Table145[city],Table145[[#This Row],[city]])</f>
        <v>907</v>
      </c>
    </row>
    <row r="402" spans="1:13" x14ac:dyDescent="0.35">
      <c r="A402" t="s">
        <v>1055</v>
      </c>
      <c r="B402" t="s">
        <v>115</v>
      </c>
      <c r="C402" t="s">
        <v>9</v>
      </c>
      <c r="D402" t="s">
        <v>1056</v>
      </c>
      <c r="E402" t="b">
        <v>1</v>
      </c>
      <c r="F402">
        <f>VLOOKUP(Table145[[#This Row],[menu_id]],Table2[#All],2,0)</f>
        <v>43560</v>
      </c>
      <c r="G402" t="str">
        <f>VLOOKUP(Table145[[#This Row],[menu_id]],Table2[#All],3,0)</f>
        <v>12c81d9a0351</v>
      </c>
      <c r="H402" t="str">
        <f>VLOOKUP(Table145[[#This Row],[menu_id]],Table2[#All],4,0)</f>
        <v>d7730782fbfb</v>
      </c>
      <c r="I402">
        <f>VLOOKUP(Table145[[#This Row],[menu_id]],Table2[#All],5,0)</f>
        <v>5.75</v>
      </c>
      <c r="J402">
        <f>VLOOKUP(Table145[[#This Row],[menu_id]],Table2[#All],6,0)</f>
        <v>10.1</v>
      </c>
      <c r="K402" t="str">
        <f>VLOOKUP(Table145[[#This Row],[menu_id]],Table2[#All],7,0)</f>
        <v>lunch</v>
      </c>
      <c r="L402" t="str">
        <f>VLOOKUP(Table145[[#This Row],[menu_id]],Table2[#All],8,0)</f>
        <v>Seattle</v>
      </c>
      <c r="M402">
        <f>COUNTIF(Table145[city],Table145[[#This Row],[city]])</f>
        <v>1334</v>
      </c>
    </row>
    <row r="403" spans="1:13" x14ac:dyDescent="0.35">
      <c r="A403" t="s">
        <v>1057</v>
      </c>
      <c r="B403" t="s">
        <v>129</v>
      </c>
      <c r="C403" t="s">
        <v>9</v>
      </c>
      <c r="D403" t="s">
        <v>1058</v>
      </c>
      <c r="E403" t="b">
        <v>1</v>
      </c>
      <c r="F403">
        <f>VLOOKUP(Table145[[#This Row],[menu_id]],Table2[#All],2,0)</f>
        <v>43563</v>
      </c>
      <c r="G403" t="str">
        <f>VLOOKUP(Table145[[#This Row],[menu_id]],Table2[#All],3,0)</f>
        <v>e6988f5baa00</v>
      </c>
      <c r="H403" t="str">
        <f>VLOOKUP(Table145[[#This Row],[menu_id]],Table2[#All],4,0)</f>
        <v>c8951056cc8c</v>
      </c>
      <c r="I403">
        <f>VLOOKUP(Table145[[#This Row],[menu_id]],Table2[#All],5,0)</f>
        <v>6.64</v>
      </c>
      <c r="J403">
        <f>VLOOKUP(Table145[[#This Row],[menu_id]],Table2[#All],6,0)</f>
        <v>11.5</v>
      </c>
      <c r="K403" t="str">
        <f>VLOOKUP(Table145[[#This Row],[menu_id]],Table2[#All],7,0)</f>
        <v>lunch</v>
      </c>
      <c r="L403" t="str">
        <f>VLOOKUP(Table145[[#This Row],[menu_id]],Table2[#All],8,0)</f>
        <v>Chicago</v>
      </c>
      <c r="M403">
        <f>COUNTIF(Table145[city],Table145[[#This Row],[city]])</f>
        <v>907</v>
      </c>
    </row>
    <row r="404" spans="1:13" x14ac:dyDescent="0.35">
      <c r="A404" t="s">
        <v>1059</v>
      </c>
      <c r="B404" t="s">
        <v>91</v>
      </c>
      <c r="C404" t="s">
        <v>9</v>
      </c>
      <c r="D404" t="s">
        <v>1060</v>
      </c>
      <c r="E404" t="b">
        <v>1</v>
      </c>
      <c r="F404">
        <f>VLOOKUP(Table145[[#This Row],[menu_id]],Table2[#All],2,0)</f>
        <v>43557</v>
      </c>
      <c r="G404" t="str">
        <f>VLOOKUP(Table145[[#This Row],[menu_id]],Table2[#All],3,0)</f>
        <v>d74b38211905</v>
      </c>
      <c r="H404" t="str">
        <f>VLOOKUP(Table145[[#This Row],[menu_id]],Table2[#All],4,0)</f>
        <v>063beecf1419</v>
      </c>
      <c r="I404">
        <f>VLOOKUP(Table145[[#This Row],[menu_id]],Table2[#All],5,0)</f>
        <v>10.050000000000001</v>
      </c>
      <c r="J404">
        <f>VLOOKUP(Table145[[#This Row],[menu_id]],Table2[#All],6,0)</f>
        <v>11.5</v>
      </c>
      <c r="K404" t="str">
        <f>VLOOKUP(Table145[[#This Row],[menu_id]],Table2[#All],7,0)</f>
        <v>lunch</v>
      </c>
      <c r="L404" t="str">
        <f>VLOOKUP(Table145[[#This Row],[menu_id]],Table2[#All],8,0)</f>
        <v>Chicago</v>
      </c>
      <c r="M404">
        <f>COUNTIF(Table145[city],Table145[[#This Row],[city]])</f>
        <v>907</v>
      </c>
    </row>
    <row r="405" spans="1:13" x14ac:dyDescent="0.35">
      <c r="A405" t="s">
        <v>1061</v>
      </c>
      <c r="B405" t="s">
        <v>147</v>
      </c>
      <c r="C405" t="s">
        <v>9</v>
      </c>
      <c r="D405" t="s">
        <v>1062</v>
      </c>
      <c r="E405" t="b">
        <v>1</v>
      </c>
      <c r="F405">
        <f>VLOOKUP(Table145[[#This Row],[menu_id]],Table2[#All],2,0)</f>
        <v>43567</v>
      </c>
      <c r="G405" t="str">
        <f>VLOOKUP(Table145[[#This Row],[menu_id]],Table2[#All],3,0)</f>
        <v>fc0e92657d16</v>
      </c>
      <c r="H405" t="str">
        <f>VLOOKUP(Table145[[#This Row],[menu_id]],Table2[#All],4,0)</f>
        <v>d7730782fbfb</v>
      </c>
      <c r="I405">
        <f>VLOOKUP(Table145[[#This Row],[menu_id]],Table2[#All],5,0)</f>
        <v>5.75</v>
      </c>
      <c r="J405">
        <f>VLOOKUP(Table145[[#This Row],[menu_id]],Table2[#All],6,0)</f>
        <v>10.1</v>
      </c>
      <c r="K405" t="str">
        <f>VLOOKUP(Table145[[#This Row],[menu_id]],Table2[#All],7,0)</f>
        <v>lunch</v>
      </c>
      <c r="L405" t="str">
        <f>VLOOKUP(Table145[[#This Row],[menu_id]],Table2[#All],8,0)</f>
        <v>Seattle</v>
      </c>
      <c r="M405">
        <f>COUNTIF(Table145[city],Table145[[#This Row],[city]])</f>
        <v>1334</v>
      </c>
    </row>
    <row r="406" spans="1:13" x14ac:dyDescent="0.35">
      <c r="A406" t="s">
        <v>1063</v>
      </c>
      <c r="B406" t="s">
        <v>324</v>
      </c>
      <c r="C406" t="s">
        <v>9</v>
      </c>
      <c r="D406" t="s">
        <v>1064</v>
      </c>
      <c r="E406" t="b">
        <v>1</v>
      </c>
      <c r="F406">
        <f>VLOOKUP(Table145[[#This Row],[menu_id]],Table2[#All],2,0)</f>
        <v>43558</v>
      </c>
      <c r="G406" t="str">
        <f>VLOOKUP(Table145[[#This Row],[menu_id]],Table2[#All],3,0)</f>
        <v>1028a38ad71e</v>
      </c>
      <c r="H406" t="str">
        <f>VLOOKUP(Table145[[#This Row],[menu_id]],Table2[#All],4,0)</f>
        <v>7d8b8e0a0ebb</v>
      </c>
      <c r="I406">
        <f>VLOOKUP(Table145[[#This Row],[menu_id]],Table2[#All],5,0)</f>
        <v>5.5</v>
      </c>
      <c r="J406">
        <f>VLOOKUP(Table145[[#This Row],[menu_id]],Table2[#All],6,0)</f>
        <v>10.1</v>
      </c>
      <c r="K406" t="str">
        <f>VLOOKUP(Table145[[#This Row],[menu_id]],Table2[#All],7,0)</f>
        <v>lunch</v>
      </c>
      <c r="L406" t="str">
        <f>VLOOKUP(Table145[[#This Row],[menu_id]],Table2[#All],8,0)</f>
        <v>Seattle</v>
      </c>
      <c r="M406">
        <f>COUNTIF(Table145[city],Table145[[#This Row],[city]])</f>
        <v>1334</v>
      </c>
    </row>
    <row r="407" spans="1:13" x14ac:dyDescent="0.35">
      <c r="A407" t="s">
        <v>1065</v>
      </c>
      <c r="B407" t="s">
        <v>62</v>
      </c>
      <c r="C407" t="s">
        <v>9</v>
      </c>
      <c r="D407" t="s">
        <v>1066</v>
      </c>
      <c r="E407" t="b">
        <v>1</v>
      </c>
      <c r="F407">
        <f>VLOOKUP(Table145[[#This Row],[menu_id]],Table2[#All],2,0)</f>
        <v>43563</v>
      </c>
      <c r="G407" t="str">
        <f>VLOOKUP(Table145[[#This Row],[menu_id]],Table2[#All],3,0)</f>
        <v>3e9b2a352a3a</v>
      </c>
      <c r="H407" t="str">
        <f>VLOOKUP(Table145[[#This Row],[menu_id]],Table2[#All],4,0)</f>
        <v>af725ef93704</v>
      </c>
      <c r="I407">
        <f>VLOOKUP(Table145[[#This Row],[menu_id]],Table2[#All],5,0)</f>
        <v>5.5</v>
      </c>
      <c r="J407">
        <f>VLOOKUP(Table145[[#This Row],[menu_id]],Table2[#All],6,0)</f>
        <v>10.1</v>
      </c>
      <c r="K407" t="str">
        <f>VLOOKUP(Table145[[#This Row],[menu_id]],Table2[#All],7,0)</f>
        <v>lunch</v>
      </c>
      <c r="L407" t="str">
        <f>VLOOKUP(Table145[[#This Row],[menu_id]],Table2[#All],8,0)</f>
        <v>Seattle</v>
      </c>
      <c r="M407">
        <f>COUNTIF(Table145[city],Table145[[#This Row],[city]])</f>
        <v>1334</v>
      </c>
    </row>
    <row r="408" spans="1:13" x14ac:dyDescent="0.35">
      <c r="A408" t="s">
        <v>1067</v>
      </c>
      <c r="B408" t="s">
        <v>627</v>
      </c>
      <c r="C408" t="s">
        <v>9</v>
      </c>
      <c r="D408" t="s">
        <v>1068</v>
      </c>
      <c r="E408" t="b">
        <v>1</v>
      </c>
      <c r="F408">
        <f>VLOOKUP(Table145[[#This Row],[menu_id]],Table2[#All],2,0)</f>
        <v>43566</v>
      </c>
      <c r="G408" t="str">
        <f>VLOOKUP(Table145[[#This Row],[menu_id]],Table2[#All],3,0)</f>
        <v>fbeaeb353aa6</v>
      </c>
      <c r="H408" t="str">
        <f>VLOOKUP(Table145[[#This Row],[menu_id]],Table2[#All],4,0)</f>
        <v>bedb51313ab5</v>
      </c>
      <c r="I408">
        <f>VLOOKUP(Table145[[#This Row],[menu_id]],Table2[#All],5,0)</f>
        <v>5</v>
      </c>
      <c r="J408">
        <f>VLOOKUP(Table145[[#This Row],[menu_id]],Table2[#All],6,0)</f>
        <v>11.5</v>
      </c>
      <c r="K408" t="str">
        <f>VLOOKUP(Table145[[#This Row],[menu_id]],Table2[#All],7,0)</f>
        <v>lunch</v>
      </c>
      <c r="L408" t="str">
        <f>VLOOKUP(Table145[[#This Row],[menu_id]],Table2[#All],8,0)</f>
        <v>Chicago</v>
      </c>
      <c r="M408">
        <f>COUNTIF(Table145[city],Table145[[#This Row],[city]])</f>
        <v>907</v>
      </c>
    </row>
    <row r="409" spans="1:13" x14ac:dyDescent="0.35">
      <c r="A409" t="s">
        <v>1069</v>
      </c>
      <c r="B409" t="s">
        <v>508</v>
      </c>
      <c r="C409" t="s">
        <v>9</v>
      </c>
      <c r="D409" t="s">
        <v>1070</v>
      </c>
      <c r="E409" t="b">
        <v>1</v>
      </c>
      <c r="F409">
        <f>VLOOKUP(Table145[[#This Row],[menu_id]],Table2[#All],2,0)</f>
        <v>43557</v>
      </c>
      <c r="G409" t="str">
        <f>VLOOKUP(Table145[[#This Row],[menu_id]],Table2[#All],3,0)</f>
        <v>adcb80ca9872</v>
      </c>
      <c r="H409" t="str">
        <f>VLOOKUP(Table145[[#This Row],[menu_id]],Table2[#All],4,0)</f>
        <v>7d8b8e0a0ebb</v>
      </c>
      <c r="I409">
        <f>VLOOKUP(Table145[[#This Row],[menu_id]],Table2[#All],5,0)</f>
        <v>5.5</v>
      </c>
      <c r="J409">
        <f>VLOOKUP(Table145[[#This Row],[menu_id]],Table2[#All],6,0)</f>
        <v>10.1</v>
      </c>
      <c r="K409" t="str">
        <f>VLOOKUP(Table145[[#This Row],[menu_id]],Table2[#All],7,0)</f>
        <v>lunch</v>
      </c>
      <c r="L409" t="str">
        <f>VLOOKUP(Table145[[#This Row],[menu_id]],Table2[#All],8,0)</f>
        <v>Seattle</v>
      </c>
      <c r="M409">
        <f>COUNTIF(Table145[city],Table145[[#This Row],[city]])</f>
        <v>1334</v>
      </c>
    </row>
    <row r="410" spans="1:13" x14ac:dyDescent="0.35">
      <c r="A410" t="s">
        <v>1071</v>
      </c>
      <c r="B410" t="s">
        <v>268</v>
      </c>
      <c r="C410" t="s">
        <v>9</v>
      </c>
      <c r="D410" t="s">
        <v>1072</v>
      </c>
      <c r="E410" t="b">
        <v>1</v>
      </c>
      <c r="F410">
        <f>VLOOKUP(Table145[[#This Row],[menu_id]],Table2[#All],2,0)</f>
        <v>43565</v>
      </c>
      <c r="G410" t="str">
        <f>VLOOKUP(Table145[[#This Row],[menu_id]],Table2[#All],3,0)</f>
        <v>91ab55042ff7</v>
      </c>
      <c r="H410" t="str">
        <f>VLOOKUP(Table145[[#This Row],[menu_id]],Table2[#All],4,0)</f>
        <v>07ede05a2f51</v>
      </c>
      <c r="I410">
        <f>VLOOKUP(Table145[[#This Row],[menu_id]],Table2[#All],5,0)</f>
        <v>5</v>
      </c>
      <c r="J410">
        <f>VLOOKUP(Table145[[#This Row],[menu_id]],Table2[#All],6,0)</f>
        <v>10.1</v>
      </c>
      <c r="K410" t="str">
        <f>VLOOKUP(Table145[[#This Row],[menu_id]],Table2[#All],7,0)</f>
        <v>lunch</v>
      </c>
      <c r="L410" t="str">
        <f>VLOOKUP(Table145[[#This Row],[menu_id]],Table2[#All],8,0)</f>
        <v>Seattle</v>
      </c>
      <c r="M410">
        <f>COUNTIF(Table145[city],Table145[[#This Row],[city]])</f>
        <v>1334</v>
      </c>
    </row>
    <row r="411" spans="1:13" x14ac:dyDescent="0.35">
      <c r="A411" t="s">
        <v>1073</v>
      </c>
      <c r="B411" t="s">
        <v>12</v>
      </c>
      <c r="C411" t="s">
        <v>9</v>
      </c>
      <c r="D411" t="s">
        <v>1074</v>
      </c>
      <c r="E411" t="b">
        <v>1</v>
      </c>
      <c r="F411">
        <f>VLOOKUP(Table145[[#This Row],[menu_id]],Table2[#All],2,0)</f>
        <v>43565</v>
      </c>
      <c r="G411" t="str">
        <f>VLOOKUP(Table145[[#This Row],[menu_id]],Table2[#All],3,0)</f>
        <v>a96bf3d329be</v>
      </c>
      <c r="H411" t="str">
        <f>VLOOKUP(Table145[[#This Row],[menu_id]],Table2[#All],4,0)</f>
        <v>b2ef540e3dbe</v>
      </c>
      <c r="I411">
        <f>VLOOKUP(Table145[[#This Row],[menu_id]],Table2[#All],5,0)</f>
        <v>6.8</v>
      </c>
      <c r="J411">
        <f>VLOOKUP(Table145[[#This Row],[menu_id]],Table2[#All],6,0)</f>
        <v>10.1</v>
      </c>
      <c r="K411" t="str">
        <f>VLOOKUP(Table145[[#This Row],[menu_id]],Table2[#All],7,0)</f>
        <v>lunch</v>
      </c>
      <c r="L411" t="str">
        <f>VLOOKUP(Table145[[#This Row],[menu_id]],Table2[#All],8,0)</f>
        <v>Seattle</v>
      </c>
      <c r="M411">
        <f>COUNTIF(Table145[city],Table145[[#This Row],[city]])</f>
        <v>1334</v>
      </c>
    </row>
    <row r="412" spans="1:13" x14ac:dyDescent="0.35">
      <c r="A412" t="s">
        <v>1075</v>
      </c>
      <c r="B412" t="s">
        <v>622</v>
      </c>
      <c r="C412" t="s">
        <v>9</v>
      </c>
      <c r="D412" t="s">
        <v>1076</v>
      </c>
      <c r="E412" t="b">
        <v>1</v>
      </c>
      <c r="F412">
        <f>VLOOKUP(Table145[[#This Row],[menu_id]],Table2[#All],2,0)</f>
        <v>43560</v>
      </c>
      <c r="G412" t="str">
        <f>VLOOKUP(Table145[[#This Row],[menu_id]],Table2[#All],3,0)</f>
        <v>b1485a284c03</v>
      </c>
      <c r="H412" t="str">
        <f>VLOOKUP(Table145[[#This Row],[menu_id]],Table2[#All],4,0)</f>
        <v>a2f9c9b9cf7a</v>
      </c>
      <c r="I412">
        <f>VLOOKUP(Table145[[#This Row],[menu_id]],Table2[#All],5,0)</f>
        <v>6</v>
      </c>
      <c r="J412">
        <f>VLOOKUP(Table145[[#This Row],[menu_id]],Table2[#All],6,0)</f>
        <v>11.5</v>
      </c>
      <c r="K412" t="str">
        <f>VLOOKUP(Table145[[#This Row],[menu_id]],Table2[#All],7,0)</f>
        <v>lunch</v>
      </c>
      <c r="L412" t="str">
        <f>VLOOKUP(Table145[[#This Row],[menu_id]],Table2[#All],8,0)</f>
        <v>Chicago</v>
      </c>
      <c r="M412">
        <f>COUNTIF(Table145[city],Table145[[#This Row],[city]])</f>
        <v>907</v>
      </c>
    </row>
    <row r="413" spans="1:13" x14ac:dyDescent="0.35">
      <c r="A413" t="s">
        <v>1077</v>
      </c>
      <c r="B413" t="s">
        <v>165</v>
      </c>
      <c r="C413" t="s">
        <v>9</v>
      </c>
      <c r="D413" t="s">
        <v>1078</v>
      </c>
      <c r="E413" t="b">
        <v>0</v>
      </c>
      <c r="F413">
        <f>VLOOKUP(Table145[[#This Row],[menu_id]],Table2[#All],2,0)</f>
        <v>43560</v>
      </c>
      <c r="G413" t="str">
        <f>VLOOKUP(Table145[[#This Row],[menu_id]],Table2[#All],3,0)</f>
        <v>fbeaeb353aa6</v>
      </c>
      <c r="H413" t="str">
        <f>VLOOKUP(Table145[[#This Row],[menu_id]],Table2[#All],4,0)</f>
        <v>bedb51313ab5</v>
      </c>
      <c r="I413">
        <f>VLOOKUP(Table145[[#This Row],[menu_id]],Table2[#All],5,0)</f>
        <v>5</v>
      </c>
      <c r="J413">
        <f>VLOOKUP(Table145[[#This Row],[menu_id]],Table2[#All],6,0)</f>
        <v>11.5</v>
      </c>
      <c r="K413" t="str">
        <f>VLOOKUP(Table145[[#This Row],[menu_id]],Table2[#All],7,0)</f>
        <v>lunch</v>
      </c>
      <c r="L413" t="str">
        <f>VLOOKUP(Table145[[#This Row],[menu_id]],Table2[#All],8,0)</f>
        <v>Chicago</v>
      </c>
      <c r="M413">
        <f>COUNTIF(Table145[city],Table145[[#This Row],[city]])</f>
        <v>907</v>
      </c>
    </row>
    <row r="414" spans="1:13" x14ac:dyDescent="0.35">
      <c r="A414" t="s">
        <v>1079</v>
      </c>
      <c r="B414" t="s">
        <v>94</v>
      </c>
      <c r="C414" t="s">
        <v>9</v>
      </c>
      <c r="D414" t="s">
        <v>1080</v>
      </c>
      <c r="E414" t="b">
        <v>1</v>
      </c>
      <c r="F414">
        <f>VLOOKUP(Table145[[#This Row],[menu_id]],Table2[#All],2,0)</f>
        <v>43567</v>
      </c>
      <c r="G414" t="str">
        <f>VLOOKUP(Table145[[#This Row],[menu_id]],Table2[#All],3,0)</f>
        <v>4cd6c7a1703b</v>
      </c>
      <c r="H414" t="str">
        <f>VLOOKUP(Table145[[#This Row],[menu_id]],Table2[#All],4,0)</f>
        <v>d223e2bce7cf</v>
      </c>
      <c r="I414">
        <f>VLOOKUP(Table145[[#This Row],[menu_id]],Table2[#All],5,0)</f>
        <v>5</v>
      </c>
      <c r="J414">
        <f>VLOOKUP(Table145[[#This Row],[menu_id]],Table2[#All],6,0)</f>
        <v>10.1</v>
      </c>
      <c r="K414" t="str">
        <f>VLOOKUP(Table145[[#This Row],[menu_id]],Table2[#All],7,0)</f>
        <v>lunch</v>
      </c>
      <c r="L414" t="str">
        <f>VLOOKUP(Table145[[#This Row],[menu_id]],Table2[#All],8,0)</f>
        <v>Seattle</v>
      </c>
      <c r="M414">
        <f>COUNTIF(Table145[city],Table145[[#This Row],[city]])</f>
        <v>1334</v>
      </c>
    </row>
    <row r="415" spans="1:13" x14ac:dyDescent="0.35">
      <c r="A415" t="s">
        <v>1081</v>
      </c>
      <c r="B415" t="s">
        <v>76</v>
      </c>
      <c r="C415" t="s">
        <v>9</v>
      </c>
      <c r="D415" t="s">
        <v>1082</v>
      </c>
      <c r="E415" t="b">
        <v>1</v>
      </c>
      <c r="F415">
        <f>VLOOKUP(Table145[[#This Row],[menu_id]],Table2[#All],2,0)</f>
        <v>43558</v>
      </c>
      <c r="G415" t="str">
        <f>VLOOKUP(Table145[[#This Row],[menu_id]],Table2[#All],3,0)</f>
        <v>32432515b0ad</v>
      </c>
      <c r="H415" t="str">
        <f>VLOOKUP(Table145[[#This Row],[menu_id]],Table2[#All],4,0)</f>
        <v>1fda2070304d</v>
      </c>
      <c r="I415">
        <f>VLOOKUP(Table145[[#This Row],[menu_id]],Table2[#All],5,0)</f>
        <v>5.5</v>
      </c>
      <c r="J415">
        <f>VLOOKUP(Table145[[#This Row],[menu_id]],Table2[#All],6,0)</f>
        <v>10.1</v>
      </c>
      <c r="K415" t="str">
        <f>VLOOKUP(Table145[[#This Row],[menu_id]],Table2[#All],7,0)</f>
        <v>lunch</v>
      </c>
      <c r="L415" t="str">
        <f>VLOOKUP(Table145[[#This Row],[menu_id]],Table2[#All],8,0)</f>
        <v>Seattle</v>
      </c>
      <c r="M415">
        <f>COUNTIF(Table145[city],Table145[[#This Row],[city]])</f>
        <v>1334</v>
      </c>
    </row>
    <row r="416" spans="1:13" x14ac:dyDescent="0.35">
      <c r="A416" t="s">
        <v>1083</v>
      </c>
      <c r="B416" t="s">
        <v>638</v>
      </c>
      <c r="C416" t="s">
        <v>9</v>
      </c>
      <c r="D416" t="s">
        <v>1084</v>
      </c>
      <c r="E416" t="b">
        <v>1</v>
      </c>
      <c r="F416">
        <f>VLOOKUP(Table145[[#This Row],[menu_id]],Table2[#All],2,0)</f>
        <v>43565</v>
      </c>
      <c r="G416" t="str">
        <f>VLOOKUP(Table145[[#This Row],[menu_id]],Table2[#All],3,0)</f>
        <v>9d63c5eb50e5</v>
      </c>
      <c r="H416" t="str">
        <f>VLOOKUP(Table145[[#This Row],[menu_id]],Table2[#All],4,0)</f>
        <v>43158d9bc4b2</v>
      </c>
      <c r="I416">
        <f>VLOOKUP(Table145[[#This Row],[menu_id]],Table2[#All],5,0)</f>
        <v>5.15</v>
      </c>
      <c r="J416">
        <f>VLOOKUP(Table145[[#This Row],[menu_id]],Table2[#All],6,0)</f>
        <v>11.5</v>
      </c>
      <c r="K416" t="str">
        <f>VLOOKUP(Table145[[#This Row],[menu_id]],Table2[#All],7,0)</f>
        <v>lunch</v>
      </c>
      <c r="L416" t="str">
        <f>VLOOKUP(Table145[[#This Row],[menu_id]],Table2[#All],8,0)</f>
        <v>Chicago</v>
      </c>
      <c r="M416">
        <f>COUNTIF(Table145[city],Table145[[#This Row],[city]])</f>
        <v>907</v>
      </c>
    </row>
    <row r="417" spans="1:13" x14ac:dyDescent="0.35">
      <c r="A417" t="s">
        <v>1085</v>
      </c>
      <c r="B417" t="s">
        <v>68</v>
      </c>
      <c r="C417" t="s">
        <v>9</v>
      </c>
      <c r="D417" t="s">
        <v>1086</v>
      </c>
      <c r="E417" t="b">
        <v>1</v>
      </c>
      <c r="F417">
        <f>VLOOKUP(Table145[[#This Row],[menu_id]],Table2[#All],2,0)</f>
        <v>43560</v>
      </c>
      <c r="G417" t="str">
        <f>VLOOKUP(Table145[[#This Row],[menu_id]],Table2[#All],3,0)</f>
        <v>f89ec17a8f5f</v>
      </c>
      <c r="H417" t="str">
        <f>VLOOKUP(Table145[[#This Row],[menu_id]],Table2[#All],4,0)</f>
        <v>a06b1ea8c279</v>
      </c>
      <c r="I417">
        <f>VLOOKUP(Table145[[#This Row],[menu_id]],Table2[#All],5,0)</f>
        <v>6.8</v>
      </c>
      <c r="J417">
        <f>VLOOKUP(Table145[[#This Row],[menu_id]],Table2[#All],6,0)</f>
        <v>10.1</v>
      </c>
      <c r="K417" t="str">
        <f>VLOOKUP(Table145[[#This Row],[menu_id]],Table2[#All],7,0)</f>
        <v>lunch</v>
      </c>
      <c r="L417" t="str">
        <f>VLOOKUP(Table145[[#This Row],[menu_id]],Table2[#All],8,0)</f>
        <v>Seattle</v>
      </c>
      <c r="M417">
        <f>COUNTIF(Table145[city],Table145[[#This Row],[city]])</f>
        <v>1334</v>
      </c>
    </row>
    <row r="418" spans="1:13" x14ac:dyDescent="0.35">
      <c r="A418" t="s">
        <v>1087</v>
      </c>
      <c r="B418" t="s">
        <v>175</v>
      </c>
      <c r="C418" t="s">
        <v>9</v>
      </c>
      <c r="D418" t="s">
        <v>1088</v>
      </c>
      <c r="E418" t="b">
        <v>1</v>
      </c>
      <c r="F418">
        <f>VLOOKUP(Table145[[#This Row],[menu_id]],Table2[#All],2,0)</f>
        <v>43556</v>
      </c>
      <c r="G418" t="str">
        <f>VLOOKUP(Table145[[#This Row],[menu_id]],Table2[#All],3,0)</f>
        <v>aea08a81b9f2</v>
      </c>
      <c r="H418" t="str">
        <f>VLOOKUP(Table145[[#This Row],[menu_id]],Table2[#All],4,0)</f>
        <v>a969c477134f</v>
      </c>
      <c r="I418">
        <f>VLOOKUP(Table145[[#This Row],[menu_id]],Table2[#All],5,0)</f>
        <v>11</v>
      </c>
      <c r="J418">
        <f>VLOOKUP(Table145[[#This Row],[menu_id]],Table2[#All],6,0)</f>
        <v>11.5</v>
      </c>
      <c r="K418" t="str">
        <f>VLOOKUP(Table145[[#This Row],[menu_id]],Table2[#All],7,0)</f>
        <v>lunch</v>
      </c>
      <c r="L418" t="str">
        <f>VLOOKUP(Table145[[#This Row],[menu_id]],Table2[#All],8,0)</f>
        <v>Chicago</v>
      </c>
      <c r="M418">
        <f>COUNTIF(Table145[city],Table145[[#This Row],[city]])</f>
        <v>907</v>
      </c>
    </row>
    <row r="419" spans="1:13" x14ac:dyDescent="0.35">
      <c r="A419" t="s">
        <v>1089</v>
      </c>
      <c r="B419" t="s">
        <v>139</v>
      </c>
      <c r="C419" t="s">
        <v>9</v>
      </c>
      <c r="D419" t="s">
        <v>1090</v>
      </c>
      <c r="E419" t="b">
        <v>1</v>
      </c>
      <c r="F419">
        <f>VLOOKUP(Table145[[#This Row],[menu_id]],Table2[#All],2,0)</f>
        <v>43556</v>
      </c>
      <c r="G419" t="str">
        <f>VLOOKUP(Table145[[#This Row],[menu_id]],Table2[#All],3,0)</f>
        <v>9adf6d17e5a9</v>
      </c>
      <c r="H419" t="str">
        <f>VLOOKUP(Table145[[#This Row],[menu_id]],Table2[#All],4,0)</f>
        <v>ad304fb4f951</v>
      </c>
      <c r="I419">
        <f>VLOOKUP(Table145[[#This Row],[menu_id]],Table2[#All],5,0)</f>
        <v>6.25</v>
      </c>
      <c r="J419">
        <f>VLOOKUP(Table145[[#This Row],[menu_id]],Table2[#All],6,0)</f>
        <v>10.1</v>
      </c>
      <c r="K419" t="str">
        <f>VLOOKUP(Table145[[#This Row],[menu_id]],Table2[#All],7,0)</f>
        <v>lunch</v>
      </c>
      <c r="L419" t="str">
        <f>VLOOKUP(Table145[[#This Row],[menu_id]],Table2[#All],8,0)</f>
        <v>Seattle</v>
      </c>
      <c r="M419">
        <f>COUNTIF(Table145[city],Table145[[#This Row],[city]])</f>
        <v>1334</v>
      </c>
    </row>
    <row r="420" spans="1:13" x14ac:dyDescent="0.35">
      <c r="A420" t="s">
        <v>1091</v>
      </c>
      <c r="B420" t="s">
        <v>211</v>
      </c>
      <c r="C420" t="s">
        <v>9</v>
      </c>
      <c r="D420" t="s">
        <v>1092</v>
      </c>
      <c r="E420" t="b">
        <v>1</v>
      </c>
      <c r="F420">
        <f>VLOOKUP(Table145[[#This Row],[menu_id]],Table2[#All],2,0)</f>
        <v>43564</v>
      </c>
      <c r="G420" t="str">
        <f>VLOOKUP(Table145[[#This Row],[menu_id]],Table2[#All],3,0)</f>
        <v>8c02e5587b5b</v>
      </c>
      <c r="H420" t="str">
        <f>VLOOKUP(Table145[[#This Row],[menu_id]],Table2[#All],4,0)</f>
        <v>034156a10a72</v>
      </c>
      <c r="I420">
        <f>VLOOKUP(Table145[[#This Row],[menu_id]],Table2[#All],5,0)</f>
        <v>5.15</v>
      </c>
      <c r="J420">
        <f>VLOOKUP(Table145[[#This Row],[menu_id]],Table2[#All],6,0)</f>
        <v>11.5</v>
      </c>
      <c r="K420" t="str">
        <f>VLOOKUP(Table145[[#This Row],[menu_id]],Table2[#All],7,0)</f>
        <v>lunch</v>
      </c>
      <c r="L420" t="str">
        <f>VLOOKUP(Table145[[#This Row],[menu_id]],Table2[#All],8,0)</f>
        <v>Chicago</v>
      </c>
      <c r="M420">
        <f>COUNTIF(Table145[city],Table145[[#This Row],[city]])</f>
        <v>907</v>
      </c>
    </row>
    <row r="421" spans="1:13" x14ac:dyDescent="0.35">
      <c r="A421" t="s">
        <v>1093</v>
      </c>
      <c r="B421" t="s">
        <v>892</v>
      </c>
      <c r="C421" t="s">
        <v>9</v>
      </c>
      <c r="D421" t="s">
        <v>1094</v>
      </c>
      <c r="E421" t="b">
        <v>1</v>
      </c>
      <c r="F421">
        <f>VLOOKUP(Table145[[#This Row],[menu_id]],Table2[#All],2,0)</f>
        <v>43558</v>
      </c>
      <c r="G421" t="str">
        <f>VLOOKUP(Table145[[#This Row],[menu_id]],Table2[#All],3,0)</f>
        <v>fe39833dec47</v>
      </c>
      <c r="H421" t="str">
        <f>VLOOKUP(Table145[[#This Row],[menu_id]],Table2[#All],4,0)</f>
        <v>9b76fd08aabf</v>
      </c>
      <c r="I421">
        <f>VLOOKUP(Table145[[#This Row],[menu_id]],Table2[#All],5,0)</f>
        <v>6.64</v>
      </c>
      <c r="J421">
        <f>VLOOKUP(Table145[[#This Row],[menu_id]],Table2[#All],6,0)</f>
        <v>11.5</v>
      </c>
      <c r="K421" t="str">
        <f>VLOOKUP(Table145[[#This Row],[menu_id]],Table2[#All],7,0)</f>
        <v>lunch</v>
      </c>
      <c r="L421" t="str">
        <f>VLOOKUP(Table145[[#This Row],[menu_id]],Table2[#All],8,0)</f>
        <v>Chicago</v>
      </c>
      <c r="M421">
        <f>COUNTIF(Table145[city],Table145[[#This Row],[city]])</f>
        <v>907</v>
      </c>
    </row>
    <row r="422" spans="1:13" x14ac:dyDescent="0.35">
      <c r="A422" t="s">
        <v>1095</v>
      </c>
      <c r="B422" t="s">
        <v>103</v>
      </c>
      <c r="C422" t="s">
        <v>9</v>
      </c>
      <c r="D422" t="s">
        <v>1096</v>
      </c>
      <c r="E422" t="b">
        <v>0</v>
      </c>
      <c r="F422">
        <f>VLOOKUP(Table145[[#This Row],[menu_id]],Table2[#All],2,0)</f>
        <v>43563</v>
      </c>
      <c r="G422" t="str">
        <f>VLOOKUP(Table145[[#This Row],[menu_id]],Table2[#All],3,0)</f>
        <v>d5f63db8ad27</v>
      </c>
      <c r="H422" t="str">
        <f>VLOOKUP(Table145[[#This Row],[menu_id]],Table2[#All],4,0)</f>
        <v>9b76fd08aabf</v>
      </c>
      <c r="I422">
        <f>VLOOKUP(Table145[[#This Row],[menu_id]],Table2[#All],5,0)</f>
        <v>6.64</v>
      </c>
      <c r="J422">
        <f>VLOOKUP(Table145[[#This Row],[menu_id]],Table2[#All],6,0)</f>
        <v>11.5</v>
      </c>
      <c r="K422" t="str">
        <f>VLOOKUP(Table145[[#This Row],[menu_id]],Table2[#All],7,0)</f>
        <v>lunch</v>
      </c>
      <c r="L422" t="str">
        <f>VLOOKUP(Table145[[#This Row],[menu_id]],Table2[#All],8,0)</f>
        <v>Chicago</v>
      </c>
      <c r="M422">
        <f>COUNTIF(Table145[city],Table145[[#This Row],[city]])</f>
        <v>907</v>
      </c>
    </row>
    <row r="423" spans="1:13" x14ac:dyDescent="0.35">
      <c r="A423" t="s">
        <v>1097</v>
      </c>
      <c r="B423" t="s">
        <v>225</v>
      </c>
      <c r="C423" t="s">
        <v>9</v>
      </c>
      <c r="D423" t="s">
        <v>1098</v>
      </c>
      <c r="E423" t="b">
        <v>1</v>
      </c>
      <c r="F423">
        <f>VLOOKUP(Table145[[#This Row],[menu_id]],Table2[#All],2,0)</f>
        <v>43559</v>
      </c>
      <c r="G423" t="str">
        <f>VLOOKUP(Table145[[#This Row],[menu_id]],Table2[#All],3,0)</f>
        <v>2e1282b7ffa0</v>
      </c>
      <c r="H423" t="str">
        <f>VLOOKUP(Table145[[#This Row],[menu_id]],Table2[#All],4,0)</f>
        <v>e7202ab74a2f</v>
      </c>
      <c r="I423">
        <f>VLOOKUP(Table145[[#This Row],[menu_id]],Table2[#All],5,0)</f>
        <v>5</v>
      </c>
      <c r="J423">
        <f>VLOOKUP(Table145[[#This Row],[menu_id]],Table2[#All],6,0)</f>
        <v>10.1</v>
      </c>
      <c r="K423" t="str">
        <f>VLOOKUP(Table145[[#This Row],[menu_id]],Table2[#All],7,0)</f>
        <v>lunch</v>
      </c>
      <c r="L423" t="str">
        <f>VLOOKUP(Table145[[#This Row],[menu_id]],Table2[#All],8,0)</f>
        <v>Seattle</v>
      </c>
      <c r="M423">
        <f>COUNTIF(Table145[city],Table145[[#This Row],[city]])</f>
        <v>1334</v>
      </c>
    </row>
    <row r="424" spans="1:13" x14ac:dyDescent="0.35">
      <c r="A424" t="s">
        <v>1099</v>
      </c>
      <c r="B424" t="s">
        <v>611</v>
      </c>
      <c r="C424" t="s">
        <v>9</v>
      </c>
      <c r="D424" t="s">
        <v>1100</v>
      </c>
      <c r="E424" t="b">
        <v>1</v>
      </c>
      <c r="F424">
        <f>VLOOKUP(Table145[[#This Row],[menu_id]],Table2[#All],2,0)</f>
        <v>43557</v>
      </c>
      <c r="G424" t="str">
        <f>VLOOKUP(Table145[[#This Row],[menu_id]],Table2[#All],3,0)</f>
        <v>8b917aa7343a</v>
      </c>
      <c r="H424" t="str">
        <f>VLOOKUP(Table145[[#This Row],[menu_id]],Table2[#All],4,0)</f>
        <v>8642ae977d96</v>
      </c>
      <c r="I424">
        <f>VLOOKUP(Table145[[#This Row],[menu_id]],Table2[#All],5,0)</f>
        <v>5.99</v>
      </c>
      <c r="J424">
        <f>VLOOKUP(Table145[[#This Row],[menu_id]],Table2[#All],6,0)</f>
        <v>11.5</v>
      </c>
      <c r="K424" t="str">
        <f>VLOOKUP(Table145[[#This Row],[menu_id]],Table2[#All],7,0)</f>
        <v>lunch</v>
      </c>
      <c r="L424" t="str">
        <f>VLOOKUP(Table145[[#This Row],[menu_id]],Table2[#All],8,0)</f>
        <v>Chicago</v>
      </c>
      <c r="M424">
        <f>COUNTIF(Table145[city],Table145[[#This Row],[city]])</f>
        <v>907</v>
      </c>
    </row>
    <row r="425" spans="1:13" x14ac:dyDescent="0.35">
      <c r="A425" t="s">
        <v>1101</v>
      </c>
      <c r="B425" t="s">
        <v>112</v>
      </c>
      <c r="C425" t="s">
        <v>9</v>
      </c>
      <c r="D425" t="s">
        <v>1102</v>
      </c>
      <c r="E425" t="b">
        <v>1</v>
      </c>
      <c r="F425">
        <f>VLOOKUP(Table145[[#This Row],[menu_id]],Table2[#All],2,0)</f>
        <v>43564</v>
      </c>
      <c r="G425" t="str">
        <f>VLOOKUP(Table145[[#This Row],[menu_id]],Table2[#All],3,0)</f>
        <v>5b78a469f6af</v>
      </c>
      <c r="H425" t="str">
        <f>VLOOKUP(Table145[[#This Row],[menu_id]],Table2[#All],4,0)</f>
        <v>afa55d0e0004</v>
      </c>
      <c r="I425">
        <f>VLOOKUP(Table145[[#This Row],[menu_id]],Table2[#All],5,0)</f>
        <v>5.99</v>
      </c>
      <c r="J425">
        <f>VLOOKUP(Table145[[#This Row],[menu_id]],Table2[#All],6,0)</f>
        <v>11.5</v>
      </c>
      <c r="K425" t="str">
        <f>VLOOKUP(Table145[[#This Row],[menu_id]],Table2[#All],7,0)</f>
        <v>lunch</v>
      </c>
      <c r="L425" t="str">
        <f>VLOOKUP(Table145[[#This Row],[menu_id]],Table2[#All],8,0)</f>
        <v>Chicago</v>
      </c>
      <c r="M425">
        <f>COUNTIF(Table145[city],Table145[[#This Row],[city]])</f>
        <v>907</v>
      </c>
    </row>
    <row r="426" spans="1:13" x14ac:dyDescent="0.35">
      <c r="A426" t="s">
        <v>1103</v>
      </c>
      <c r="B426" t="s">
        <v>94</v>
      </c>
      <c r="C426" t="s">
        <v>9</v>
      </c>
      <c r="D426" t="s">
        <v>1104</v>
      </c>
      <c r="E426" t="b">
        <v>1</v>
      </c>
      <c r="F426">
        <f>VLOOKUP(Table145[[#This Row],[menu_id]],Table2[#All],2,0)</f>
        <v>43567</v>
      </c>
      <c r="G426" t="str">
        <f>VLOOKUP(Table145[[#This Row],[menu_id]],Table2[#All],3,0)</f>
        <v>4cd6c7a1703b</v>
      </c>
      <c r="H426" t="str">
        <f>VLOOKUP(Table145[[#This Row],[menu_id]],Table2[#All],4,0)</f>
        <v>d223e2bce7cf</v>
      </c>
      <c r="I426">
        <f>VLOOKUP(Table145[[#This Row],[menu_id]],Table2[#All],5,0)</f>
        <v>5</v>
      </c>
      <c r="J426">
        <f>VLOOKUP(Table145[[#This Row],[menu_id]],Table2[#All],6,0)</f>
        <v>10.1</v>
      </c>
      <c r="K426" t="str">
        <f>VLOOKUP(Table145[[#This Row],[menu_id]],Table2[#All],7,0)</f>
        <v>lunch</v>
      </c>
      <c r="L426" t="str">
        <f>VLOOKUP(Table145[[#This Row],[menu_id]],Table2[#All],8,0)</f>
        <v>Seattle</v>
      </c>
      <c r="M426">
        <f>COUNTIF(Table145[city],Table145[[#This Row],[city]])</f>
        <v>1334</v>
      </c>
    </row>
    <row r="427" spans="1:13" x14ac:dyDescent="0.35">
      <c r="A427" t="s">
        <v>1105</v>
      </c>
      <c r="B427" t="s">
        <v>57</v>
      </c>
      <c r="C427" t="s">
        <v>9</v>
      </c>
      <c r="D427" t="s">
        <v>1106</v>
      </c>
      <c r="E427" t="b">
        <v>1</v>
      </c>
      <c r="F427">
        <f>VLOOKUP(Table145[[#This Row],[menu_id]],Table2[#All],2,0)</f>
        <v>43567</v>
      </c>
      <c r="G427" t="str">
        <f>VLOOKUP(Table145[[#This Row],[menu_id]],Table2[#All],3,0)</f>
        <v>e40c412711c8</v>
      </c>
      <c r="H427" t="str">
        <f>VLOOKUP(Table145[[#This Row],[menu_id]],Table2[#All],4,0)</f>
        <v>af725ef93704</v>
      </c>
      <c r="I427">
        <f>VLOOKUP(Table145[[#This Row],[menu_id]],Table2[#All],5,0)</f>
        <v>5.5</v>
      </c>
      <c r="J427">
        <f>VLOOKUP(Table145[[#This Row],[menu_id]],Table2[#All],6,0)</f>
        <v>10.1</v>
      </c>
      <c r="K427" t="str">
        <f>VLOOKUP(Table145[[#This Row],[menu_id]],Table2[#All],7,0)</f>
        <v>lunch</v>
      </c>
      <c r="L427" t="str">
        <f>VLOOKUP(Table145[[#This Row],[menu_id]],Table2[#All],8,0)</f>
        <v>Seattle</v>
      </c>
      <c r="M427">
        <f>COUNTIF(Table145[city],Table145[[#This Row],[city]])</f>
        <v>1334</v>
      </c>
    </row>
    <row r="428" spans="1:13" x14ac:dyDescent="0.35">
      <c r="A428" t="s">
        <v>1107</v>
      </c>
      <c r="B428" t="s">
        <v>108</v>
      </c>
      <c r="C428" t="s">
        <v>9</v>
      </c>
      <c r="D428" t="s">
        <v>1108</v>
      </c>
      <c r="E428" t="b">
        <v>1</v>
      </c>
      <c r="F428">
        <f>VLOOKUP(Table145[[#This Row],[menu_id]],Table2[#All],2,0)</f>
        <v>43565</v>
      </c>
      <c r="G428" t="str">
        <f>VLOOKUP(Table145[[#This Row],[menu_id]],Table2[#All],3,0)</f>
        <v>c14aa4830177</v>
      </c>
      <c r="H428" t="str">
        <f>VLOOKUP(Table145[[#This Row],[menu_id]],Table2[#All],4,0)</f>
        <v>7b2a7251b54c</v>
      </c>
      <c r="I428">
        <f>VLOOKUP(Table145[[#This Row],[menu_id]],Table2[#All],5,0)</f>
        <v>5.95</v>
      </c>
      <c r="J428">
        <f>VLOOKUP(Table145[[#This Row],[menu_id]],Table2[#All],6,0)</f>
        <v>10.1</v>
      </c>
      <c r="K428" t="str">
        <f>VLOOKUP(Table145[[#This Row],[menu_id]],Table2[#All],7,0)</f>
        <v>lunch</v>
      </c>
      <c r="L428" t="str">
        <f>VLOOKUP(Table145[[#This Row],[menu_id]],Table2[#All],8,0)</f>
        <v>Seattle</v>
      </c>
      <c r="M428">
        <f>COUNTIF(Table145[city],Table145[[#This Row],[city]])</f>
        <v>1334</v>
      </c>
    </row>
    <row r="429" spans="1:13" x14ac:dyDescent="0.35">
      <c r="A429" t="s">
        <v>1109</v>
      </c>
      <c r="B429" t="s">
        <v>155</v>
      </c>
      <c r="C429" t="s">
        <v>9</v>
      </c>
      <c r="D429" t="s">
        <v>1110</v>
      </c>
      <c r="E429" t="b">
        <v>1</v>
      </c>
      <c r="F429">
        <f>VLOOKUP(Table145[[#This Row],[menu_id]],Table2[#All],2,0)</f>
        <v>43566</v>
      </c>
      <c r="G429" t="str">
        <f>VLOOKUP(Table145[[#This Row],[menu_id]],Table2[#All],3,0)</f>
        <v>df94eb67fff2</v>
      </c>
      <c r="H429" t="str">
        <f>VLOOKUP(Table145[[#This Row],[menu_id]],Table2[#All],4,0)</f>
        <v>64216152ce0a</v>
      </c>
      <c r="I429">
        <f>VLOOKUP(Table145[[#This Row],[menu_id]],Table2[#All],5,0)</f>
        <v>6</v>
      </c>
      <c r="J429">
        <f>VLOOKUP(Table145[[#This Row],[menu_id]],Table2[#All],6,0)</f>
        <v>11.5</v>
      </c>
      <c r="K429" t="str">
        <f>VLOOKUP(Table145[[#This Row],[menu_id]],Table2[#All],7,0)</f>
        <v>lunch</v>
      </c>
      <c r="L429" t="str">
        <f>VLOOKUP(Table145[[#This Row],[menu_id]],Table2[#All],8,0)</f>
        <v>Chicago</v>
      </c>
      <c r="M429">
        <f>COUNTIF(Table145[city],Table145[[#This Row],[city]])</f>
        <v>907</v>
      </c>
    </row>
    <row r="430" spans="1:13" x14ac:dyDescent="0.35">
      <c r="A430" t="s">
        <v>1111</v>
      </c>
      <c r="B430" t="s">
        <v>250</v>
      </c>
      <c r="C430" t="s">
        <v>9</v>
      </c>
      <c r="D430" t="s">
        <v>1112</v>
      </c>
      <c r="E430" t="b">
        <v>1</v>
      </c>
      <c r="F430">
        <f>VLOOKUP(Table145[[#This Row],[menu_id]],Table2[#All],2,0)</f>
        <v>43556</v>
      </c>
      <c r="G430" t="str">
        <f>VLOOKUP(Table145[[#This Row],[menu_id]],Table2[#All],3,0)</f>
        <v>e6da5a382bb7</v>
      </c>
      <c r="H430" t="str">
        <f>VLOOKUP(Table145[[#This Row],[menu_id]],Table2[#All],4,0)</f>
        <v>ffcff44b013c</v>
      </c>
      <c r="I430">
        <f>VLOOKUP(Table145[[#This Row],[menu_id]],Table2[#All],5,0)</f>
        <v>5.25</v>
      </c>
      <c r="J430">
        <f>VLOOKUP(Table145[[#This Row],[menu_id]],Table2[#All],6,0)</f>
        <v>10.1</v>
      </c>
      <c r="K430" t="str">
        <f>VLOOKUP(Table145[[#This Row],[menu_id]],Table2[#All],7,0)</f>
        <v>lunch</v>
      </c>
      <c r="L430" t="str">
        <f>VLOOKUP(Table145[[#This Row],[menu_id]],Table2[#All],8,0)</f>
        <v>Seattle</v>
      </c>
      <c r="M430">
        <f>COUNTIF(Table145[city],Table145[[#This Row],[city]])</f>
        <v>1334</v>
      </c>
    </row>
    <row r="431" spans="1:13" x14ac:dyDescent="0.35">
      <c r="A431" t="s">
        <v>1113</v>
      </c>
      <c r="B431" t="s">
        <v>62</v>
      </c>
      <c r="C431" t="s">
        <v>9</v>
      </c>
      <c r="D431" t="s">
        <v>1114</v>
      </c>
      <c r="E431" t="b">
        <v>1</v>
      </c>
      <c r="F431">
        <f>VLOOKUP(Table145[[#This Row],[menu_id]],Table2[#All],2,0)</f>
        <v>43563</v>
      </c>
      <c r="G431" t="str">
        <f>VLOOKUP(Table145[[#This Row],[menu_id]],Table2[#All],3,0)</f>
        <v>3e9b2a352a3a</v>
      </c>
      <c r="H431" t="str">
        <f>VLOOKUP(Table145[[#This Row],[menu_id]],Table2[#All],4,0)</f>
        <v>af725ef93704</v>
      </c>
      <c r="I431">
        <f>VLOOKUP(Table145[[#This Row],[menu_id]],Table2[#All],5,0)</f>
        <v>5.5</v>
      </c>
      <c r="J431">
        <f>VLOOKUP(Table145[[#This Row],[menu_id]],Table2[#All],6,0)</f>
        <v>10.1</v>
      </c>
      <c r="K431" t="str">
        <f>VLOOKUP(Table145[[#This Row],[menu_id]],Table2[#All],7,0)</f>
        <v>lunch</v>
      </c>
      <c r="L431" t="str">
        <f>VLOOKUP(Table145[[#This Row],[menu_id]],Table2[#All],8,0)</f>
        <v>Seattle</v>
      </c>
      <c r="M431">
        <f>COUNTIF(Table145[city],Table145[[#This Row],[city]])</f>
        <v>1334</v>
      </c>
    </row>
    <row r="432" spans="1:13" x14ac:dyDescent="0.35">
      <c r="A432" t="s">
        <v>1115</v>
      </c>
      <c r="B432" t="s">
        <v>103</v>
      </c>
      <c r="C432" t="s">
        <v>9</v>
      </c>
      <c r="D432" t="s">
        <v>1116</v>
      </c>
      <c r="E432" t="b">
        <v>1</v>
      </c>
      <c r="F432">
        <f>VLOOKUP(Table145[[#This Row],[menu_id]],Table2[#All],2,0)</f>
        <v>43563</v>
      </c>
      <c r="G432" t="str">
        <f>VLOOKUP(Table145[[#This Row],[menu_id]],Table2[#All],3,0)</f>
        <v>d5f63db8ad27</v>
      </c>
      <c r="H432" t="str">
        <f>VLOOKUP(Table145[[#This Row],[menu_id]],Table2[#All],4,0)</f>
        <v>9b76fd08aabf</v>
      </c>
      <c r="I432">
        <f>VLOOKUP(Table145[[#This Row],[menu_id]],Table2[#All],5,0)</f>
        <v>6.64</v>
      </c>
      <c r="J432">
        <f>VLOOKUP(Table145[[#This Row],[menu_id]],Table2[#All],6,0)</f>
        <v>11.5</v>
      </c>
      <c r="K432" t="str">
        <f>VLOOKUP(Table145[[#This Row],[menu_id]],Table2[#All],7,0)</f>
        <v>lunch</v>
      </c>
      <c r="L432" t="str">
        <f>VLOOKUP(Table145[[#This Row],[menu_id]],Table2[#All],8,0)</f>
        <v>Chicago</v>
      </c>
      <c r="M432">
        <f>COUNTIF(Table145[city],Table145[[#This Row],[city]])</f>
        <v>907</v>
      </c>
    </row>
    <row r="433" spans="1:13" x14ac:dyDescent="0.35">
      <c r="A433" t="s">
        <v>1117</v>
      </c>
      <c r="B433" t="s">
        <v>289</v>
      </c>
      <c r="C433" t="s">
        <v>9</v>
      </c>
      <c r="D433" t="s">
        <v>1118</v>
      </c>
      <c r="E433" t="b">
        <v>1</v>
      </c>
      <c r="F433">
        <f>VLOOKUP(Table145[[#This Row],[menu_id]],Table2[#All],2,0)</f>
        <v>43564</v>
      </c>
      <c r="G433" t="str">
        <f>VLOOKUP(Table145[[#This Row],[menu_id]],Table2[#All],3,0)</f>
        <v>69ed976fd1ca</v>
      </c>
      <c r="H433" t="str">
        <f>VLOOKUP(Table145[[#This Row],[menu_id]],Table2[#All],4,0)</f>
        <v>9b76fd08aabf</v>
      </c>
      <c r="I433">
        <f>VLOOKUP(Table145[[#This Row],[menu_id]],Table2[#All],5,0)</f>
        <v>6.64</v>
      </c>
      <c r="J433">
        <f>VLOOKUP(Table145[[#This Row],[menu_id]],Table2[#All],6,0)</f>
        <v>11.5</v>
      </c>
      <c r="K433" t="str">
        <f>VLOOKUP(Table145[[#This Row],[menu_id]],Table2[#All],7,0)</f>
        <v>lunch</v>
      </c>
      <c r="L433" t="str">
        <f>VLOOKUP(Table145[[#This Row],[menu_id]],Table2[#All],8,0)</f>
        <v>Chicago</v>
      </c>
      <c r="M433">
        <f>COUNTIF(Table145[city],Table145[[#This Row],[city]])</f>
        <v>907</v>
      </c>
    </row>
    <row r="434" spans="1:13" x14ac:dyDescent="0.35">
      <c r="A434" t="s">
        <v>1119</v>
      </c>
      <c r="B434" t="s">
        <v>346</v>
      </c>
      <c r="C434" t="s">
        <v>9</v>
      </c>
      <c r="D434" t="s">
        <v>376</v>
      </c>
      <c r="E434" t="b">
        <v>1</v>
      </c>
      <c r="F434">
        <f>VLOOKUP(Table145[[#This Row],[menu_id]],Table2[#All],2,0)</f>
        <v>43564</v>
      </c>
      <c r="G434" t="str">
        <f>VLOOKUP(Table145[[#This Row],[menu_id]],Table2[#All],3,0)</f>
        <v>e310c04649e0</v>
      </c>
      <c r="H434" t="str">
        <f>VLOOKUP(Table145[[#This Row],[menu_id]],Table2[#All],4,0)</f>
        <v>340fb85a346c</v>
      </c>
      <c r="I434">
        <f>VLOOKUP(Table145[[#This Row],[menu_id]],Table2[#All],5,0)</f>
        <v>5.8</v>
      </c>
      <c r="J434">
        <f>VLOOKUP(Table145[[#This Row],[menu_id]],Table2[#All],6,0)</f>
        <v>10.1</v>
      </c>
      <c r="K434" t="str">
        <f>VLOOKUP(Table145[[#This Row],[menu_id]],Table2[#All],7,0)</f>
        <v>lunch</v>
      </c>
      <c r="L434" t="str">
        <f>VLOOKUP(Table145[[#This Row],[menu_id]],Table2[#All],8,0)</f>
        <v>Seattle</v>
      </c>
      <c r="M434">
        <f>COUNTIF(Table145[city],Table145[[#This Row],[city]])</f>
        <v>1334</v>
      </c>
    </row>
    <row r="435" spans="1:13" x14ac:dyDescent="0.35">
      <c r="A435" t="s">
        <v>1120</v>
      </c>
      <c r="B435" t="s">
        <v>392</v>
      </c>
      <c r="C435" t="s">
        <v>9</v>
      </c>
      <c r="D435" t="s">
        <v>1121</v>
      </c>
      <c r="E435" t="b">
        <v>1</v>
      </c>
      <c r="F435">
        <f>VLOOKUP(Table145[[#This Row],[menu_id]],Table2[#All],2,0)</f>
        <v>43558</v>
      </c>
      <c r="G435" t="str">
        <f>VLOOKUP(Table145[[#This Row],[menu_id]],Table2[#All],3,0)</f>
        <v>c596bd066504</v>
      </c>
      <c r="H435" t="str">
        <f>VLOOKUP(Table145[[#This Row],[menu_id]],Table2[#All],4,0)</f>
        <v>dc7ee572a932</v>
      </c>
      <c r="I435">
        <f>VLOOKUP(Table145[[#This Row],[menu_id]],Table2[#All],5,0)</f>
        <v>6.5</v>
      </c>
      <c r="J435">
        <f>VLOOKUP(Table145[[#This Row],[menu_id]],Table2[#All],6,0)</f>
        <v>11.5</v>
      </c>
      <c r="K435" t="str">
        <f>VLOOKUP(Table145[[#This Row],[menu_id]],Table2[#All],7,0)</f>
        <v>lunch</v>
      </c>
      <c r="L435" t="str">
        <f>VLOOKUP(Table145[[#This Row],[menu_id]],Table2[#All],8,0)</f>
        <v>Chicago</v>
      </c>
      <c r="M435">
        <f>COUNTIF(Table145[city],Table145[[#This Row],[city]])</f>
        <v>907</v>
      </c>
    </row>
    <row r="436" spans="1:13" x14ac:dyDescent="0.35">
      <c r="A436" t="s">
        <v>1122</v>
      </c>
      <c r="B436" t="s">
        <v>202</v>
      </c>
      <c r="C436" t="s">
        <v>9</v>
      </c>
      <c r="D436" t="s">
        <v>1123</v>
      </c>
      <c r="E436" t="b">
        <v>1</v>
      </c>
      <c r="F436">
        <f>VLOOKUP(Table145[[#This Row],[menu_id]],Table2[#All],2,0)</f>
        <v>43563</v>
      </c>
      <c r="G436" t="str">
        <f>VLOOKUP(Table145[[#This Row],[menu_id]],Table2[#All],3,0)</f>
        <v>edfff5bf01fa</v>
      </c>
      <c r="H436" t="str">
        <f>VLOOKUP(Table145[[#This Row],[menu_id]],Table2[#All],4,0)</f>
        <v>8537e1327cdb</v>
      </c>
      <c r="I436">
        <f>VLOOKUP(Table145[[#This Row],[menu_id]],Table2[#All],5,0)</f>
        <v>4.95</v>
      </c>
      <c r="J436">
        <f>VLOOKUP(Table145[[#This Row],[menu_id]],Table2[#All],6,0)</f>
        <v>10.1</v>
      </c>
      <c r="K436" t="str">
        <f>VLOOKUP(Table145[[#This Row],[menu_id]],Table2[#All],7,0)</f>
        <v>lunch</v>
      </c>
      <c r="L436" t="str">
        <f>VLOOKUP(Table145[[#This Row],[menu_id]],Table2[#All],8,0)</f>
        <v>Seattle</v>
      </c>
      <c r="M436">
        <f>COUNTIF(Table145[city],Table145[[#This Row],[city]])</f>
        <v>1334</v>
      </c>
    </row>
    <row r="437" spans="1:13" x14ac:dyDescent="0.35">
      <c r="A437" t="s">
        <v>1124</v>
      </c>
      <c r="B437" t="s">
        <v>268</v>
      </c>
      <c r="C437" t="s">
        <v>9</v>
      </c>
      <c r="D437" t="s">
        <v>1125</v>
      </c>
      <c r="E437" t="b">
        <v>1</v>
      </c>
      <c r="F437">
        <f>VLOOKUP(Table145[[#This Row],[menu_id]],Table2[#All],2,0)</f>
        <v>43565</v>
      </c>
      <c r="G437" t="str">
        <f>VLOOKUP(Table145[[#This Row],[menu_id]],Table2[#All],3,0)</f>
        <v>91ab55042ff7</v>
      </c>
      <c r="H437" t="str">
        <f>VLOOKUP(Table145[[#This Row],[menu_id]],Table2[#All],4,0)</f>
        <v>07ede05a2f51</v>
      </c>
      <c r="I437">
        <f>VLOOKUP(Table145[[#This Row],[menu_id]],Table2[#All],5,0)</f>
        <v>5</v>
      </c>
      <c r="J437">
        <f>VLOOKUP(Table145[[#This Row],[menu_id]],Table2[#All],6,0)</f>
        <v>10.1</v>
      </c>
      <c r="K437" t="str">
        <f>VLOOKUP(Table145[[#This Row],[menu_id]],Table2[#All],7,0)</f>
        <v>lunch</v>
      </c>
      <c r="L437" t="str">
        <f>VLOOKUP(Table145[[#This Row],[menu_id]],Table2[#All],8,0)</f>
        <v>Seattle</v>
      </c>
      <c r="M437">
        <f>COUNTIF(Table145[city],Table145[[#This Row],[city]])</f>
        <v>1334</v>
      </c>
    </row>
    <row r="438" spans="1:13" x14ac:dyDescent="0.35">
      <c r="A438" t="s">
        <v>1126</v>
      </c>
      <c r="B438" t="s">
        <v>175</v>
      </c>
      <c r="C438" t="s">
        <v>9</v>
      </c>
      <c r="D438" t="s">
        <v>1127</v>
      </c>
      <c r="E438" t="b">
        <v>1</v>
      </c>
      <c r="F438">
        <f>VLOOKUP(Table145[[#This Row],[menu_id]],Table2[#All],2,0)</f>
        <v>43556</v>
      </c>
      <c r="G438" t="str">
        <f>VLOOKUP(Table145[[#This Row],[menu_id]],Table2[#All],3,0)</f>
        <v>aea08a81b9f2</v>
      </c>
      <c r="H438" t="str">
        <f>VLOOKUP(Table145[[#This Row],[menu_id]],Table2[#All],4,0)</f>
        <v>a969c477134f</v>
      </c>
      <c r="I438">
        <f>VLOOKUP(Table145[[#This Row],[menu_id]],Table2[#All],5,0)</f>
        <v>11</v>
      </c>
      <c r="J438">
        <f>VLOOKUP(Table145[[#This Row],[menu_id]],Table2[#All],6,0)</f>
        <v>11.5</v>
      </c>
      <c r="K438" t="str">
        <f>VLOOKUP(Table145[[#This Row],[menu_id]],Table2[#All],7,0)</f>
        <v>lunch</v>
      </c>
      <c r="L438" t="str">
        <f>VLOOKUP(Table145[[#This Row],[menu_id]],Table2[#All],8,0)</f>
        <v>Chicago</v>
      </c>
      <c r="M438">
        <f>COUNTIF(Table145[city],Table145[[#This Row],[city]])</f>
        <v>907</v>
      </c>
    </row>
    <row r="439" spans="1:13" x14ac:dyDescent="0.35">
      <c r="A439" t="s">
        <v>1128</v>
      </c>
      <c r="B439" t="s">
        <v>354</v>
      </c>
      <c r="C439" t="s">
        <v>9</v>
      </c>
      <c r="D439" t="s">
        <v>1129</v>
      </c>
      <c r="E439" t="b">
        <v>0</v>
      </c>
      <c r="F439">
        <f>VLOOKUP(Table145[[#This Row],[menu_id]],Table2[#All],2,0)</f>
        <v>43565</v>
      </c>
      <c r="G439" t="str">
        <f>VLOOKUP(Table145[[#This Row],[menu_id]],Table2[#All],3,0)</f>
        <v>0f66058b9ec5</v>
      </c>
      <c r="H439" t="str">
        <f>VLOOKUP(Table145[[#This Row],[menu_id]],Table2[#All],4,0)</f>
        <v>85aa296ddc0d</v>
      </c>
      <c r="I439">
        <f>VLOOKUP(Table145[[#This Row],[menu_id]],Table2[#All],5,0)</f>
        <v>4</v>
      </c>
      <c r="J439">
        <f>VLOOKUP(Table145[[#This Row],[menu_id]],Table2[#All],6,0)</f>
        <v>11.5</v>
      </c>
      <c r="K439" t="str">
        <f>VLOOKUP(Table145[[#This Row],[menu_id]],Table2[#All],7,0)</f>
        <v>lunch</v>
      </c>
      <c r="L439" t="str">
        <f>VLOOKUP(Table145[[#This Row],[menu_id]],Table2[#All],8,0)</f>
        <v>Chicago</v>
      </c>
      <c r="M439">
        <f>COUNTIF(Table145[city],Table145[[#This Row],[city]])</f>
        <v>907</v>
      </c>
    </row>
    <row r="440" spans="1:13" x14ac:dyDescent="0.35">
      <c r="A440" t="s">
        <v>1130</v>
      </c>
      <c r="B440" t="s">
        <v>627</v>
      </c>
      <c r="C440" t="s">
        <v>9</v>
      </c>
      <c r="D440" t="s">
        <v>1131</v>
      </c>
      <c r="E440" t="b">
        <v>1</v>
      </c>
      <c r="F440">
        <f>VLOOKUP(Table145[[#This Row],[menu_id]],Table2[#All],2,0)</f>
        <v>43566</v>
      </c>
      <c r="G440" t="str">
        <f>VLOOKUP(Table145[[#This Row],[menu_id]],Table2[#All],3,0)</f>
        <v>fbeaeb353aa6</v>
      </c>
      <c r="H440" t="str">
        <f>VLOOKUP(Table145[[#This Row],[menu_id]],Table2[#All],4,0)</f>
        <v>bedb51313ab5</v>
      </c>
      <c r="I440">
        <f>VLOOKUP(Table145[[#This Row],[menu_id]],Table2[#All],5,0)</f>
        <v>5</v>
      </c>
      <c r="J440">
        <f>VLOOKUP(Table145[[#This Row],[menu_id]],Table2[#All],6,0)</f>
        <v>11.5</v>
      </c>
      <c r="K440" t="str">
        <f>VLOOKUP(Table145[[#This Row],[menu_id]],Table2[#All],7,0)</f>
        <v>lunch</v>
      </c>
      <c r="L440" t="str">
        <f>VLOOKUP(Table145[[#This Row],[menu_id]],Table2[#All],8,0)</f>
        <v>Chicago</v>
      </c>
      <c r="M440">
        <f>COUNTIF(Table145[city],Table145[[#This Row],[city]])</f>
        <v>907</v>
      </c>
    </row>
    <row r="441" spans="1:13" x14ac:dyDescent="0.35">
      <c r="A441" t="s">
        <v>1132</v>
      </c>
      <c r="B441" t="s">
        <v>418</v>
      </c>
      <c r="C441" t="s">
        <v>9</v>
      </c>
      <c r="D441" t="s">
        <v>1133</v>
      </c>
      <c r="E441" t="b">
        <v>1</v>
      </c>
      <c r="F441">
        <f>VLOOKUP(Table145[[#This Row],[menu_id]],Table2[#All],2,0)</f>
        <v>43563</v>
      </c>
      <c r="G441" t="str">
        <f>VLOOKUP(Table145[[#This Row],[menu_id]],Table2[#All],3,0)</f>
        <v>6b459442662c</v>
      </c>
      <c r="H441" t="str">
        <f>VLOOKUP(Table145[[#This Row],[menu_id]],Table2[#All],4,0)</f>
        <v>a969c477134f</v>
      </c>
      <c r="I441">
        <f>VLOOKUP(Table145[[#This Row],[menu_id]],Table2[#All],5,0)</f>
        <v>11</v>
      </c>
      <c r="J441">
        <f>VLOOKUP(Table145[[#This Row],[menu_id]],Table2[#All],6,0)</f>
        <v>11.5</v>
      </c>
      <c r="K441" t="str">
        <f>VLOOKUP(Table145[[#This Row],[menu_id]],Table2[#All],7,0)</f>
        <v>lunch</v>
      </c>
      <c r="L441" t="str">
        <f>VLOOKUP(Table145[[#This Row],[menu_id]],Table2[#All],8,0)</f>
        <v>Chicago</v>
      </c>
      <c r="M441">
        <f>COUNTIF(Table145[city],Table145[[#This Row],[city]])</f>
        <v>907</v>
      </c>
    </row>
    <row r="442" spans="1:13" x14ac:dyDescent="0.35">
      <c r="A442" t="s">
        <v>1134</v>
      </c>
      <c r="B442" t="s">
        <v>375</v>
      </c>
      <c r="C442" t="s">
        <v>9</v>
      </c>
      <c r="D442" t="s">
        <v>1135</v>
      </c>
      <c r="E442" t="b">
        <v>1</v>
      </c>
      <c r="F442">
        <f>VLOOKUP(Table145[[#This Row],[menu_id]],Table2[#All],2,0)</f>
        <v>43566</v>
      </c>
      <c r="G442" t="str">
        <f>VLOOKUP(Table145[[#This Row],[menu_id]],Table2[#All],3,0)</f>
        <v>1670a5c33856</v>
      </c>
      <c r="H442" t="str">
        <f>VLOOKUP(Table145[[#This Row],[menu_id]],Table2[#All],4,0)</f>
        <v>ffcff44b013c</v>
      </c>
      <c r="I442">
        <f>VLOOKUP(Table145[[#This Row],[menu_id]],Table2[#All],5,0)</f>
        <v>6.25</v>
      </c>
      <c r="J442">
        <f>VLOOKUP(Table145[[#This Row],[menu_id]],Table2[#All],6,0)</f>
        <v>10.1</v>
      </c>
      <c r="K442" t="str">
        <f>VLOOKUP(Table145[[#This Row],[menu_id]],Table2[#All],7,0)</f>
        <v>lunch</v>
      </c>
      <c r="L442" t="str">
        <f>VLOOKUP(Table145[[#This Row],[menu_id]],Table2[#All],8,0)</f>
        <v>Seattle</v>
      </c>
      <c r="M442">
        <f>COUNTIF(Table145[city],Table145[[#This Row],[city]])</f>
        <v>1334</v>
      </c>
    </row>
    <row r="443" spans="1:13" x14ac:dyDescent="0.35">
      <c r="A443" t="s">
        <v>1136</v>
      </c>
      <c r="B443" t="s">
        <v>72</v>
      </c>
      <c r="C443" t="s">
        <v>9</v>
      </c>
      <c r="D443" t="s">
        <v>1137</v>
      </c>
      <c r="E443" t="b">
        <v>1</v>
      </c>
      <c r="F443">
        <f>VLOOKUP(Table145[[#This Row],[menu_id]],Table2[#All],2,0)</f>
        <v>43564</v>
      </c>
      <c r="G443" t="str">
        <f>VLOOKUP(Table145[[#This Row],[menu_id]],Table2[#All],3,0)</f>
        <v>ee2605cecdb2</v>
      </c>
      <c r="H443" t="str">
        <f>VLOOKUP(Table145[[#This Row],[menu_id]],Table2[#All],4,0)</f>
        <v>76e224451ab7</v>
      </c>
      <c r="I443">
        <f>VLOOKUP(Table145[[#This Row],[menu_id]],Table2[#All],5,0)</f>
        <v>5.5</v>
      </c>
      <c r="J443">
        <f>VLOOKUP(Table145[[#This Row],[menu_id]],Table2[#All],6,0)</f>
        <v>10.1</v>
      </c>
      <c r="K443" t="str">
        <f>VLOOKUP(Table145[[#This Row],[menu_id]],Table2[#All],7,0)</f>
        <v>lunch</v>
      </c>
      <c r="L443" t="str">
        <f>VLOOKUP(Table145[[#This Row],[menu_id]],Table2[#All],8,0)</f>
        <v>Seattle</v>
      </c>
      <c r="M443">
        <f>COUNTIF(Table145[city],Table145[[#This Row],[city]])</f>
        <v>1334</v>
      </c>
    </row>
    <row r="444" spans="1:13" x14ac:dyDescent="0.35">
      <c r="A444" t="s">
        <v>1138</v>
      </c>
      <c r="B444" t="s">
        <v>49</v>
      </c>
      <c r="C444" t="s">
        <v>9</v>
      </c>
      <c r="D444" t="s">
        <v>1139</v>
      </c>
      <c r="E444" t="b">
        <v>1</v>
      </c>
      <c r="F444">
        <f>VLOOKUP(Table145[[#This Row],[menu_id]],Table2[#All],2,0)</f>
        <v>43566</v>
      </c>
      <c r="G444" t="str">
        <f>VLOOKUP(Table145[[#This Row],[menu_id]],Table2[#All],3,0)</f>
        <v>7d5495f1a9e4</v>
      </c>
      <c r="H444" t="str">
        <f>VLOOKUP(Table145[[#This Row],[menu_id]],Table2[#All],4,0)</f>
        <v>e7f3f8549a70</v>
      </c>
      <c r="I444">
        <f>VLOOKUP(Table145[[#This Row],[menu_id]],Table2[#All],5,0)</f>
        <v>5</v>
      </c>
      <c r="J444">
        <f>VLOOKUP(Table145[[#This Row],[menu_id]],Table2[#All],6,0)</f>
        <v>11.5</v>
      </c>
      <c r="K444" t="str">
        <f>VLOOKUP(Table145[[#This Row],[menu_id]],Table2[#All],7,0)</f>
        <v>lunch</v>
      </c>
      <c r="L444" t="str">
        <f>VLOOKUP(Table145[[#This Row],[menu_id]],Table2[#All],8,0)</f>
        <v>Chicago</v>
      </c>
      <c r="M444">
        <f>COUNTIF(Table145[city],Table145[[#This Row],[city]])</f>
        <v>907</v>
      </c>
    </row>
    <row r="445" spans="1:13" x14ac:dyDescent="0.35">
      <c r="A445" t="s">
        <v>1140</v>
      </c>
      <c r="B445" t="s">
        <v>49</v>
      </c>
      <c r="C445" t="s">
        <v>9</v>
      </c>
      <c r="D445" t="s">
        <v>1141</v>
      </c>
      <c r="E445" t="b">
        <v>0</v>
      </c>
      <c r="F445">
        <f>VLOOKUP(Table145[[#This Row],[menu_id]],Table2[#All],2,0)</f>
        <v>43566</v>
      </c>
      <c r="G445" t="str">
        <f>VLOOKUP(Table145[[#This Row],[menu_id]],Table2[#All],3,0)</f>
        <v>7d5495f1a9e4</v>
      </c>
      <c r="H445" t="str">
        <f>VLOOKUP(Table145[[#This Row],[menu_id]],Table2[#All],4,0)</f>
        <v>e7f3f8549a70</v>
      </c>
      <c r="I445">
        <f>VLOOKUP(Table145[[#This Row],[menu_id]],Table2[#All],5,0)</f>
        <v>5</v>
      </c>
      <c r="J445">
        <f>VLOOKUP(Table145[[#This Row],[menu_id]],Table2[#All],6,0)</f>
        <v>11.5</v>
      </c>
      <c r="K445" t="str">
        <f>VLOOKUP(Table145[[#This Row],[menu_id]],Table2[#All],7,0)</f>
        <v>lunch</v>
      </c>
      <c r="L445" t="str">
        <f>VLOOKUP(Table145[[#This Row],[menu_id]],Table2[#All],8,0)</f>
        <v>Chicago</v>
      </c>
      <c r="M445">
        <f>COUNTIF(Table145[city],Table145[[#This Row],[city]])</f>
        <v>907</v>
      </c>
    </row>
    <row r="446" spans="1:13" x14ac:dyDescent="0.35">
      <c r="A446" t="s">
        <v>1142</v>
      </c>
      <c r="B446" t="s">
        <v>72</v>
      </c>
      <c r="C446" t="s">
        <v>9</v>
      </c>
      <c r="D446" t="s">
        <v>1143</v>
      </c>
      <c r="E446" t="b">
        <v>1</v>
      </c>
      <c r="F446">
        <f>VLOOKUP(Table145[[#This Row],[menu_id]],Table2[#All],2,0)</f>
        <v>43564</v>
      </c>
      <c r="G446" t="str">
        <f>VLOOKUP(Table145[[#This Row],[menu_id]],Table2[#All],3,0)</f>
        <v>ee2605cecdb2</v>
      </c>
      <c r="H446" t="str">
        <f>VLOOKUP(Table145[[#This Row],[menu_id]],Table2[#All],4,0)</f>
        <v>76e224451ab7</v>
      </c>
      <c r="I446">
        <f>VLOOKUP(Table145[[#This Row],[menu_id]],Table2[#All],5,0)</f>
        <v>5.5</v>
      </c>
      <c r="J446">
        <f>VLOOKUP(Table145[[#This Row],[menu_id]],Table2[#All],6,0)</f>
        <v>10.1</v>
      </c>
      <c r="K446" t="str">
        <f>VLOOKUP(Table145[[#This Row],[menu_id]],Table2[#All],7,0)</f>
        <v>lunch</v>
      </c>
      <c r="L446" t="str">
        <f>VLOOKUP(Table145[[#This Row],[menu_id]],Table2[#All],8,0)</f>
        <v>Seattle</v>
      </c>
      <c r="M446">
        <f>COUNTIF(Table145[city],Table145[[#This Row],[city]])</f>
        <v>1334</v>
      </c>
    </row>
    <row r="447" spans="1:13" x14ac:dyDescent="0.35">
      <c r="A447" t="s">
        <v>1144</v>
      </c>
      <c r="B447" t="s">
        <v>112</v>
      </c>
      <c r="C447" t="s">
        <v>9</v>
      </c>
      <c r="D447" t="s">
        <v>1145</v>
      </c>
      <c r="E447" t="b">
        <v>1</v>
      </c>
      <c r="F447">
        <f>VLOOKUP(Table145[[#This Row],[menu_id]],Table2[#All],2,0)</f>
        <v>43564</v>
      </c>
      <c r="G447" t="str">
        <f>VLOOKUP(Table145[[#This Row],[menu_id]],Table2[#All],3,0)</f>
        <v>5b78a469f6af</v>
      </c>
      <c r="H447" t="str">
        <f>VLOOKUP(Table145[[#This Row],[menu_id]],Table2[#All],4,0)</f>
        <v>afa55d0e0004</v>
      </c>
      <c r="I447">
        <f>VLOOKUP(Table145[[#This Row],[menu_id]],Table2[#All],5,0)</f>
        <v>5.99</v>
      </c>
      <c r="J447">
        <f>VLOOKUP(Table145[[#This Row],[menu_id]],Table2[#All],6,0)</f>
        <v>11.5</v>
      </c>
      <c r="K447" t="str">
        <f>VLOOKUP(Table145[[#This Row],[menu_id]],Table2[#All],7,0)</f>
        <v>lunch</v>
      </c>
      <c r="L447" t="str">
        <f>VLOOKUP(Table145[[#This Row],[menu_id]],Table2[#All],8,0)</f>
        <v>Chicago</v>
      </c>
      <c r="M447">
        <f>COUNTIF(Table145[city],Table145[[#This Row],[city]])</f>
        <v>907</v>
      </c>
    </row>
    <row r="448" spans="1:13" x14ac:dyDescent="0.35">
      <c r="A448" t="s">
        <v>1146</v>
      </c>
      <c r="B448" t="s">
        <v>23</v>
      </c>
      <c r="C448" t="s">
        <v>9</v>
      </c>
      <c r="D448" t="s">
        <v>1147</v>
      </c>
      <c r="E448" t="b">
        <v>1</v>
      </c>
      <c r="F448">
        <f>VLOOKUP(Table145[[#This Row],[menu_id]],Table2[#All],2,0)</f>
        <v>43558</v>
      </c>
      <c r="G448" t="str">
        <f>VLOOKUP(Table145[[#This Row],[menu_id]],Table2[#All],3,0)</f>
        <v>eae2c55ae732</v>
      </c>
      <c r="H448" t="str">
        <f>VLOOKUP(Table145[[#This Row],[menu_id]],Table2[#All],4,0)</f>
        <v>d79e3f439363</v>
      </c>
      <c r="I448">
        <f>VLOOKUP(Table145[[#This Row],[menu_id]],Table2[#All],5,0)</f>
        <v>4.5</v>
      </c>
      <c r="J448">
        <f>VLOOKUP(Table145[[#This Row],[menu_id]],Table2[#All],6,0)</f>
        <v>10.1</v>
      </c>
      <c r="K448" t="str">
        <f>VLOOKUP(Table145[[#This Row],[menu_id]],Table2[#All],7,0)</f>
        <v>lunch</v>
      </c>
      <c r="L448" t="str">
        <f>VLOOKUP(Table145[[#This Row],[menu_id]],Table2[#All],8,0)</f>
        <v>Seattle</v>
      </c>
      <c r="M448">
        <f>COUNTIF(Table145[city],Table145[[#This Row],[city]])</f>
        <v>1334</v>
      </c>
    </row>
    <row r="449" spans="1:13" x14ac:dyDescent="0.35">
      <c r="A449" t="s">
        <v>1148</v>
      </c>
      <c r="B449" t="s">
        <v>219</v>
      </c>
      <c r="C449" t="s">
        <v>9</v>
      </c>
      <c r="D449" t="s">
        <v>1149</v>
      </c>
      <c r="E449" t="b">
        <v>1</v>
      </c>
      <c r="F449">
        <f>VLOOKUP(Table145[[#This Row],[menu_id]],Table2[#All],2,0)</f>
        <v>43566</v>
      </c>
      <c r="G449" t="str">
        <f>VLOOKUP(Table145[[#This Row],[menu_id]],Table2[#All],3,0)</f>
        <v>4d2337424a9b</v>
      </c>
      <c r="H449" t="str">
        <f>VLOOKUP(Table145[[#This Row],[menu_id]],Table2[#All],4,0)</f>
        <v>a7d17284ed4d</v>
      </c>
      <c r="I449">
        <f>VLOOKUP(Table145[[#This Row],[menu_id]],Table2[#All],5,0)</f>
        <v>4.3</v>
      </c>
      <c r="J449">
        <f>VLOOKUP(Table145[[#This Row],[menu_id]],Table2[#All],6,0)</f>
        <v>11.5</v>
      </c>
      <c r="K449" t="str">
        <f>VLOOKUP(Table145[[#This Row],[menu_id]],Table2[#All],7,0)</f>
        <v>lunch</v>
      </c>
      <c r="L449" t="str">
        <f>VLOOKUP(Table145[[#This Row],[menu_id]],Table2[#All],8,0)</f>
        <v>Chicago</v>
      </c>
      <c r="M449">
        <f>COUNTIF(Table145[city],Table145[[#This Row],[city]])</f>
        <v>907</v>
      </c>
    </row>
    <row r="450" spans="1:13" x14ac:dyDescent="0.35">
      <c r="A450" t="s">
        <v>1150</v>
      </c>
      <c r="B450" t="s">
        <v>16</v>
      </c>
      <c r="C450" t="s">
        <v>9</v>
      </c>
      <c r="D450" t="s">
        <v>1151</v>
      </c>
      <c r="E450" t="b">
        <v>1</v>
      </c>
      <c r="F450">
        <f>VLOOKUP(Table145[[#This Row],[menu_id]],Table2[#All],2,0)</f>
        <v>43567</v>
      </c>
      <c r="G450" t="str">
        <f>VLOOKUP(Table145[[#This Row],[menu_id]],Table2[#All],3,0)</f>
        <v>3e16e1213da0</v>
      </c>
      <c r="H450" t="str">
        <f>VLOOKUP(Table145[[#This Row],[menu_id]],Table2[#All],4,0)</f>
        <v>a9974f64e053</v>
      </c>
      <c r="I450">
        <f>VLOOKUP(Table145[[#This Row],[menu_id]],Table2[#All],5,0)</f>
        <v>4.95</v>
      </c>
      <c r="J450">
        <f>VLOOKUP(Table145[[#This Row],[menu_id]],Table2[#All],6,0)</f>
        <v>10.1</v>
      </c>
      <c r="K450" t="str">
        <f>VLOOKUP(Table145[[#This Row],[menu_id]],Table2[#All],7,0)</f>
        <v>lunch</v>
      </c>
      <c r="L450" t="str">
        <f>VLOOKUP(Table145[[#This Row],[menu_id]],Table2[#All],8,0)</f>
        <v>Seattle</v>
      </c>
      <c r="M450">
        <f>COUNTIF(Table145[city],Table145[[#This Row],[city]])</f>
        <v>1334</v>
      </c>
    </row>
    <row r="451" spans="1:13" x14ac:dyDescent="0.35">
      <c r="A451" t="s">
        <v>1152</v>
      </c>
      <c r="B451" t="s">
        <v>493</v>
      </c>
      <c r="C451" t="s">
        <v>9</v>
      </c>
      <c r="D451" t="s">
        <v>1153</v>
      </c>
      <c r="E451" t="b">
        <v>1</v>
      </c>
      <c r="F451">
        <f>VLOOKUP(Table145[[#This Row],[menu_id]],Table2[#All],2,0)</f>
        <v>43557</v>
      </c>
      <c r="G451" t="str">
        <f>VLOOKUP(Table145[[#This Row],[menu_id]],Table2[#All],3,0)</f>
        <v>751abed209db</v>
      </c>
      <c r="H451" t="str">
        <f>VLOOKUP(Table145[[#This Row],[menu_id]],Table2[#All],4,0)</f>
        <v>8537e1327cdb</v>
      </c>
      <c r="I451">
        <f>VLOOKUP(Table145[[#This Row],[menu_id]],Table2[#All],5,0)</f>
        <v>4.5</v>
      </c>
      <c r="J451">
        <f>VLOOKUP(Table145[[#This Row],[menu_id]],Table2[#All],6,0)</f>
        <v>10.1</v>
      </c>
      <c r="K451" t="str">
        <f>VLOOKUP(Table145[[#This Row],[menu_id]],Table2[#All],7,0)</f>
        <v>lunch</v>
      </c>
      <c r="L451" t="str">
        <f>VLOOKUP(Table145[[#This Row],[menu_id]],Table2[#All],8,0)</f>
        <v>Seattle</v>
      </c>
      <c r="M451">
        <f>COUNTIF(Table145[city],Table145[[#This Row],[city]])</f>
        <v>1334</v>
      </c>
    </row>
    <row r="452" spans="1:13" x14ac:dyDescent="0.35">
      <c r="A452" t="s">
        <v>1154</v>
      </c>
      <c r="B452" t="s">
        <v>32</v>
      </c>
      <c r="C452" t="s">
        <v>9</v>
      </c>
      <c r="D452" t="s">
        <v>1155</v>
      </c>
      <c r="E452" t="b">
        <v>1</v>
      </c>
      <c r="F452">
        <f>VLOOKUP(Table145[[#This Row],[menu_id]],Table2[#All],2,0)</f>
        <v>43565</v>
      </c>
      <c r="G452" t="str">
        <f>VLOOKUP(Table145[[#This Row],[menu_id]],Table2[#All],3,0)</f>
        <v>ba1d97f69656</v>
      </c>
      <c r="H452" t="str">
        <f>VLOOKUP(Table145[[#This Row],[menu_id]],Table2[#All],4,0)</f>
        <v>a969c477134f</v>
      </c>
      <c r="I452">
        <f>VLOOKUP(Table145[[#This Row],[menu_id]],Table2[#All],5,0)</f>
        <v>11</v>
      </c>
      <c r="J452">
        <f>VLOOKUP(Table145[[#This Row],[menu_id]],Table2[#All],6,0)</f>
        <v>11.5</v>
      </c>
      <c r="K452" t="str">
        <f>VLOOKUP(Table145[[#This Row],[menu_id]],Table2[#All],7,0)</f>
        <v>lunch</v>
      </c>
      <c r="L452" t="str">
        <f>VLOOKUP(Table145[[#This Row],[menu_id]],Table2[#All],8,0)</f>
        <v>Chicago</v>
      </c>
      <c r="M452">
        <f>COUNTIF(Table145[city],Table145[[#This Row],[city]])</f>
        <v>907</v>
      </c>
    </row>
    <row r="453" spans="1:13" x14ac:dyDescent="0.35">
      <c r="A453" t="s">
        <v>1156</v>
      </c>
      <c r="B453" t="s">
        <v>103</v>
      </c>
      <c r="C453" t="s">
        <v>9</v>
      </c>
      <c r="D453" t="s">
        <v>520</v>
      </c>
      <c r="E453" t="b">
        <v>1</v>
      </c>
      <c r="F453">
        <f>VLOOKUP(Table145[[#This Row],[menu_id]],Table2[#All],2,0)</f>
        <v>43563</v>
      </c>
      <c r="G453" t="str">
        <f>VLOOKUP(Table145[[#This Row],[menu_id]],Table2[#All],3,0)</f>
        <v>d5f63db8ad27</v>
      </c>
      <c r="H453" t="str">
        <f>VLOOKUP(Table145[[#This Row],[menu_id]],Table2[#All],4,0)</f>
        <v>9b76fd08aabf</v>
      </c>
      <c r="I453">
        <f>VLOOKUP(Table145[[#This Row],[menu_id]],Table2[#All],5,0)</f>
        <v>6.64</v>
      </c>
      <c r="J453">
        <f>VLOOKUP(Table145[[#This Row],[menu_id]],Table2[#All],6,0)</f>
        <v>11.5</v>
      </c>
      <c r="K453" t="str">
        <f>VLOOKUP(Table145[[#This Row],[menu_id]],Table2[#All],7,0)</f>
        <v>lunch</v>
      </c>
      <c r="L453" t="str">
        <f>VLOOKUP(Table145[[#This Row],[menu_id]],Table2[#All],8,0)</f>
        <v>Chicago</v>
      </c>
      <c r="M453">
        <f>COUNTIF(Table145[city],Table145[[#This Row],[city]])</f>
        <v>907</v>
      </c>
    </row>
    <row r="454" spans="1:13" x14ac:dyDescent="0.35">
      <c r="A454" t="s">
        <v>1157</v>
      </c>
      <c r="B454" t="s">
        <v>324</v>
      </c>
      <c r="C454" t="s">
        <v>9</v>
      </c>
      <c r="D454" t="s">
        <v>1158</v>
      </c>
      <c r="E454" t="b">
        <v>1</v>
      </c>
      <c r="F454">
        <f>VLOOKUP(Table145[[#This Row],[menu_id]],Table2[#All],2,0)</f>
        <v>43558</v>
      </c>
      <c r="G454" t="str">
        <f>VLOOKUP(Table145[[#This Row],[menu_id]],Table2[#All],3,0)</f>
        <v>1028a38ad71e</v>
      </c>
      <c r="H454" t="str">
        <f>VLOOKUP(Table145[[#This Row],[menu_id]],Table2[#All],4,0)</f>
        <v>7d8b8e0a0ebb</v>
      </c>
      <c r="I454">
        <f>VLOOKUP(Table145[[#This Row],[menu_id]],Table2[#All],5,0)</f>
        <v>5.5</v>
      </c>
      <c r="J454">
        <f>VLOOKUP(Table145[[#This Row],[menu_id]],Table2[#All],6,0)</f>
        <v>10.1</v>
      </c>
      <c r="K454" t="str">
        <f>VLOOKUP(Table145[[#This Row],[menu_id]],Table2[#All],7,0)</f>
        <v>lunch</v>
      </c>
      <c r="L454" t="str">
        <f>VLOOKUP(Table145[[#This Row],[menu_id]],Table2[#All],8,0)</f>
        <v>Seattle</v>
      </c>
      <c r="M454">
        <f>COUNTIF(Table145[city],Table145[[#This Row],[city]])</f>
        <v>1334</v>
      </c>
    </row>
    <row r="455" spans="1:13" x14ac:dyDescent="0.35">
      <c r="A455" t="s">
        <v>1159</v>
      </c>
      <c r="B455" t="s">
        <v>392</v>
      </c>
      <c r="C455" t="s">
        <v>9</v>
      </c>
      <c r="D455" t="s">
        <v>1160</v>
      </c>
      <c r="E455" t="b">
        <v>1</v>
      </c>
      <c r="F455">
        <f>VLOOKUP(Table145[[#This Row],[menu_id]],Table2[#All],2,0)</f>
        <v>43558</v>
      </c>
      <c r="G455" t="str">
        <f>VLOOKUP(Table145[[#This Row],[menu_id]],Table2[#All],3,0)</f>
        <v>c596bd066504</v>
      </c>
      <c r="H455" t="str">
        <f>VLOOKUP(Table145[[#This Row],[menu_id]],Table2[#All],4,0)</f>
        <v>dc7ee572a932</v>
      </c>
      <c r="I455">
        <f>VLOOKUP(Table145[[#This Row],[menu_id]],Table2[#All],5,0)</f>
        <v>6.5</v>
      </c>
      <c r="J455">
        <f>VLOOKUP(Table145[[#This Row],[menu_id]],Table2[#All],6,0)</f>
        <v>11.5</v>
      </c>
      <c r="K455" t="str">
        <f>VLOOKUP(Table145[[#This Row],[menu_id]],Table2[#All],7,0)</f>
        <v>lunch</v>
      </c>
      <c r="L455" t="str">
        <f>VLOOKUP(Table145[[#This Row],[menu_id]],Table2[#All],8,0)</f>
        <v>Chicago</v>
      </c>
      <c r="M455">
        <f>COUNTIF(Table145[city],Table145[[#This Row],[city]])</f>
        <v>907</v>
      </c>
    </row>
    <row r="456" spans="1:13" x14ac:dyDescent="0.35">
      <c r="A456" t="s">
        <v>1161</v>
      </c>
      <c r="B456" t="s">
        <v>202</v>
      </c>
      <c r="C456" t="s">
        <v>9</v>
      </c>
      <c r="D456" t="s">
        <v>1162</v>
      </c>
      <c r="E456" t="b">
        <v>1</v>
      </c>
      <c r="F456">
        <f>VLOOKUP(Table145[[#This Row],[menu_id]],Table2[#All],2,0)</f>
        <v>43563</v>
      </c>
      <c r="G456" t="str">
        <f>VLOOKUP(Table145[[#This Row],[menu_id]],Table2[#All],3,0)</f>
        <v>edfff5bf01fa</v>
      </c>
      <c r="H456" t="str">
        <f>VLOOKUP(Table145[[#This Row],[menu_id]],Table2[#All],4,0)</f>
        <v>8537e1327cdb</v>
      </c>
      <c r="I456">
        <f>VLOOKUP(Table145[[#This Row],[menu_id]],Table2[#All],5,0)</f>
        <v>4.95</v>
      </c>
      <c r="J456">
        <f>VLOOKUP(Table145[[#This Row],[menu_id]],Table2[#All],6,0)</f>
        <v>10.1</v>
      </c>
      <c r="K456" t="str">
        <f>VLOOKUP(Table145[[#This Row],[menu_id]],Table2[#All],7,0)</f>
        <v>lunch</v>
      </c>
      <c r="L456" t="str">
        <f>VLOOKUP(Table145[[#This Row],[menu_id]],Table2[#All],8,0)</f>
        <v>Seattle</v>
      </c>
      <c r="M456">
        <f>COUNTIF(Table145[city],Table145[[#This Row],[city]])</f>
        <v>1334</v>
      </c>
    </row>
    <row r="457" spans="1:13" x14ac:dyDescent="0.35">
      <c r="A457" t="s">
        <v>1163</v>
      </c>
      <c r="B457" t="s">
        <v>172</v>
      </c>
      <c r="C457" t="s">
        <v>9</v>
      </c>
      <c r="D457" t="s">
        <v>1164</v>
      </c>
      <c r="E457" t="b">
        <v>1</v>
      </c>
      <c r="F457">
        <f>VLOOKUP(Table145[[#This Row],[menu_id]],Table2[#All],2,0)</f>
        <v>43567</v>
      </c>
      <c r="G457" t="str">
        <f>VLOOKUP(Table145[[#This Row],[menu_id]],Table2[#All],3,0)</f>
        <v>52926af48831</v>
      </c>
      <c r="H457" t="str">
        <f>VLOOKUP(Table145[[#This Row],[menu_id]],Table2[#All],4,0)</f>
        <v>64216152ce0a</v>
      </c>
      <c r="I457">
        <f>VLOOKUP(Table145[[#This Row],[menu_id]],Table2[#All],5,0)</f>
        <v>6</v>
      </c>
      <c r="J457">
        <f>VLOOKUP(Table145[[#This Row],[menu_id]],Table2[#All],6,0)</f>
        <v>11.5</v>
      </c>
      <c r="K457" t="str">
        <f>VLOOKUP(Table145[[#This Row],[menu_id]],Table2[#All],7,0)</f>
        <v>lunch</v>
      </c>
      <c r="L457" t="str">
        <f>VLOOKUP(Table145[[#This Row],[menu_id]],Table2[#All],8,0)</f>
        <v>Chicago</v>
      </c>
      <c r="M457">
        <f>COUNTIF(Table145[city],Table145[[#This Row],[city]])</f>
        <v>907</v>
      </c>
    </row>
    <row r="458" spans="1:13" x14ac:dyDescent="0.35">
      <c r="A458" t="s">
        <v>1165</v>
      </c>
      <c r="B458" t="s">
        <v>16</v>
      </c>
      <c r="C458" t="s">
        <v>9</v>
      </c>
      <c r="D458" t="s">
        <v>1166</v>
      </c>
      <c r="E458" t="b">
        <v>0</v>
      </c>
      <c r="F458">
        <f>VLOOKUP(Table145[[#This Row],[menu_id]],Table2[#All],2,0)</f>
        <v>43567</v>
      </c>
      <c r="G458" t="str">
        <f>VLOOKUP(Table145[[#This Row],[menu_id]],Table2[#All],3,0)</f>
        <v>3e16e1213da0</v>
      </c>
      <c r="H458" t="str">
        <f>VLOOKUP(Table145[[#This Row],[menu_id]],Table2[#All],4,0)</f>
        <v>a9974f64e053</v>
      </c>
      <c r="I458">
        <f>VLOOKUP(Table145[[#This Row],[menu_id]],Table2[#All],5,0)</f>
        <v>4.95</v>
      </c>
      <c r="J458">
        <f>VLOOKUP(Table145[[#This Row],[menu_id]],Table2[#All],6,0)</f>
        <v>10.1</v>
      </c>
      <c r="K458" t="str">
        <f>VLOOKUP(Table145[[#This Row],[menu_id]],Table2[#All],7,0)</f>
        <v>lunch</v>
      </c>
      <c r="L458" t="str">
        <f>VLOOKUP(Table145[[#This Row],[menu_id]],Table2[#All],8,0)</f>
        <v>Seattle</v>
      </c>
      <c r="M458">
        <f>COUNTIF(Table145[city],Table145[[#This Row],[city]])</f>
        <v>1334</v>
      </c>
    </row>
    <row r="459" spans="1:13" x14ac:dyDescent="0.35">
      <c r="A459" t="s">
        <v>1167</v>
      </c>
      <c r="B459" t="s">
        <v>100</v>
      </c>
      <c r="C459" t="s">
        <v>9</v>
      </c>
      <c r="D459" t="s">
        <v>1168</v>
      </c>
      <c r="E459" t="b">
        <v>1</v>
      </c>
      <c r="F459">
        <f>VLOOKUP(Table145[[#This Row],[menu_id]],Table2[#All],2,0)</f>
        <v>43564</v>
      </c>
      <c r="G459" t="str">
        <f>VLOOKUP(Table145[[#This Row],[menu_id]],Table2[#All],3,0)</f>
        <v>d0e4efc702e0</v>
      </c>
      <c r="H459" t="str">
        <f>VLOOKUP(Table145[[#This Row],[menu_id]],Table2[#All],4,0)</f>
        <v>8cab6275ddb5</v>
      </c>
      <c r="I459">
        <f>VLOOKUP(Table145[[#This Row],[menu_id]],Table2[#All],5,0)</f>
        <v>5.75</v>
      </c>
      <c r="J459">
        <f>VLOOKUP(Table145[[#This Row],[menu_id]],Table2[#All],6,0)</f>
        <v>11.5</v>
      </c>
      <c r="K459" t="str">
        <f>VLOOKUP(Table145[[#This Row],[menu_id]],Table2[#All],7,0)</f>
        <v>lunch</v>
      </c>
      <c r="L459" t="str">
        <f>VLOOKUP(Table145[[#This Row],[menu_id]],Table2[#All],8,0)</f>
        <v>Chicago</v>
      </c>
      <c r="M459">
        <f>COUNTIF(Table145[city],Table145[[#This Row],[city]])</f>
        <v>907</v>
      </c>
    </row>
    <row r="460" spans="1:13" x14ac:dyDescent="0.35">
      <c r="A460" t="s">
        <v>1169</v>
      </c>
      <c r="B460" t="s">
        <v>129</v>
      </c>
      <c r="C460" t="s">
        <v>9</v>
      </c>
      <c r="D460" t="s">
        <v>1170</v>
      </c>
      <c r="E460" t="b">
        <v>1</v>
      </c>
      <c r="F460">
        <f>VLOOKUP(Table145[[#This Row],[menu_id]],Table2[#All],2,0)</f>
        <v>43563</v>
      </c>
      <c r="G460" t="str">
        <f>VLOOKUP(Table145[[#This Row],[menu_id]],Table2[#All],3,0)</f>
        <v>e6988f5baa00</v>
      </c>
      <c r="H460" t="str">
        <f>VLOOKUP(Table145[[#This Row],[menu_id]],Table2[#All],4,0)</f>
        <v>c8951056cc8c</v>
      </c>
      <c r="I460">
        <f>VLOOKUP(Table145[[#This Row],[menu_id]],Table2[#All],5,0)</f>
        <v>6.64</v>
      </c>
      <c r="J460">
        <f>VLOOKUP(Table145[[#This Row],[menu_id]],Table2[#All],6,0)</f>
        <v>11.5</v>
      </c>
      <c r="K460" t="str">
        <f>VLOOKUP(Table145[[#This Row],[menu_id]],Table2[#All],7,0)</f>
        <v>lunch</v>
      </c>
      <c r="L460" t="str">
        <f>VLOOKUP(Table145[[#This Row],[menu_id]],Table2[#All],8,0)</f>
        <v>Chicago</v>
      </c>
      <c r="M460">
        <f>COUNTIF(Table145[city],Table145[[#This Row],[city]])</f>
        <v>907</v>
      </c>
    </row>
    <row r="461" spans="1:13" x14ac:dyDescent="0.35">
      <c r="A461" t="s">
        <v>1171</v>
      </c>
      <c r="B461" t="s">
        <v>129</v>
      </c>
      <c r="C461" t="s">
        <v>9</v>
      </c>
      <c r="D461" t="s">
        <v>1172</v>
      </c>
      <c r="E461" t="b">
        <v>1</v>
      </c>
      <c r="F461">
        <f>VLOOKUP(Table145[[#This Row],[menu_id]],Table2[#All],2,0)</f>
        <v>43563</v>
      </c>
      <c r="G461" t="str">
        <f>VLOOKUP(Table145[[#This Row],[menu_id]],Table2[#All],3,0)</f>
        <v>e6988f5baa00</v>
      </c>
      <c r="H461" t="str">
        <f>VLOOKUP(Table145[[#This Row],[menu_id]],Table2[#All],4,0)</f>
        <v>c8951056cc8c</v>
      </c>
      <c r="I461">
        <f>VLOOKUP(Table145[[#This Row],[menu_id]],Table2[#All],5,0)</f>
        <v>6.64</v>
      </c>
      <c r="J461">
        <f>VLOOKUP(Table145[[#This Row],[menu_id]],Table2[#All],6,0)</f>
        <v>11.5</v>
      </c>
      <c r="K461" t="str">
        <f>VLOOKUP(Table145[[#This Row],[menu_id]],Table2[#All],7,0)</f>
        <v>lunch</v>
      </c>
      <c r="L461" t="str">
        <f>VLOOKUP(Table145[[#This Row],[menu_id]],Table2[#All],8,0)</f>
        <v>Chicago</v>
      </c>
      <c r="M461">
        <f>COUNTIF(Table145[city],Table145[[#This Row],[city]])</f>
        <v>907</v>
      </c>
    </row>
    <row r="462" spans="1:13" x14ac:dyDescent="0.35">
      <c r="A462" t="s">
        <v>1173</v>
      </c>
      <c r="B462" t="s">
        <v>192</v>
      </c>
      <c r="C462" t="s">
        <v>9</v>
      </c>
      <c r="D462" t="s">
        <v>1174</v>
      </c>
      <c r="E462" t="b">
        <v>1</v>
      </c>
      <c r="F462">
        <f>VLOOKUP(Table145[[#This Row],[menu_id]],Table2[#All],2,0)</f>
        <v>43566</v>
      </c>
      <c r="G462" t="str">
        <f>VLOOKUP(Table145[[#This Row],[menu_id]],Table2[#All],3,0)</f>
        <v>a344675dde7b</v>
      </c>
      <c r="H462" t="str">
        <f>VLOOKUP(Table145[[#This Row],[menu_id]],Table2[#All],4,0)</f>
        <v>0089c404e5a2</v>
      </c>
      <c r="I462">
        <f>VLOOKUP(Table145[[#This Row],[menu_id]],Table2[#All],5,0)</f>
        <v>6</v>
      </c>
      <c r="J462">
        <f>VLOOKUP(Table145[[#This Row],[menu_id]],Table2[#All],6,0)</f>
        <v>10.1</v>
      </c>
      <c r="K462" t="str">
        <f>VLOOKUP(Table145[[#This Row],[menu_id]],Table2[#All],7,0)</f>
        <v>lunch</v>
      </c>
      <c r="L462" t="str">
        <f>VLOOKUP(Table145[[#This Row],[menu_id]],Table2[#All],8,0)</f>
        <v>Seattle</v>
      </c>
      <c r="M462">
        <f>COUNTIF(Table145[city],Table145[[#This Row],[city]])</f>
        <v>1334</v>
      </c>
    </row>
    <row r="463" spans="1:13" x14ac:dyDescent="0.35">
      <c r="A463" t="s">
        <v>1175</v>
      </c>
      <c r="B463" t="s">
        <v>76</v>
      </c>
      <c r="C463" t="s">
        <v>9</v>
      </c>
      <c r="D463" t="s">
        <v>1176</v>
      </c>
      <c r="E463" t="b">
        <v>1</v>
      </c>
      <c r="F463">
        <f>VLOOKUP(Table145[[#This Row],[menu_id]],Table2[#All],2,0)</f>
        <v>43558</v>
      </c>
      <c r="G463" t="str">
        <f>VLOOKUP(Table145[[#This Row],[menu_id]],Table2[#All],3,0)</f>
        <v>32432515b0ad</v>
      </c>
      <c r="H463" t="str">
        <f>VLOOKUP(Table145[[#This Row],[menu_id]],Table2[#All],4,0)</f>
        <v>1fda2070304d</v>
      </c>
      <c r="I463">
        <f>VLOOKUP(Table145[[#This Row],[menu_id]],Table2[#All],5,0)</f>
        <v>5.5</v>
      </c>
      <c r="J463">
        <f>VLOOKUP(Table145[[#This Row],[menu_id]],Table2[#All],6,0)</f>
        <v>10.1</v>
      </c>
      <c r="K463" t="str">
        <f>VLOOKUP(Table145[[#This Row],[menu_id]],Table2[#All],7,0)</f>
        <v>lunch</v>
      </c>
      <c r="L463" t="str">
        <f>VLOOKUP(Table145[[#This Row],[menu_id]],Table2[#All],8,0)</f>
        <v>Seattle</v>
      </c>
      <c r="M463">
        <f>COUNTIF(Table145[city],Table145[[#This Row],[city]])</f>
        <v>1334</v>
      </c>
    </row>
    <row r="464" spans="1:13" x14ac:dyDescent="0.35">
      <c r="A464" t="s">
        <v>1177</v>
      </c>
      <c r="B464" t="s">
        <v>336</v>
      </c>
      <c r="C464" t="s">
        <v>9</v>
      </c>
      <c r="D464" t="s">
        <v>1178</v>
      </c>
      <c r="E464" t="b">
        <v>1</v>
      </c>
      <c r="F464">
        <f>VLOOKUP(Table145[[#This Row],[menu_id]],Table2[#All],2,0)</f>
        <v>43556</v>
      </c>
      <c r="G464" t="str">
        <f>VLOOKUP(Table145[[#This Row],[menu_id]],Table2[#All],3,0)</f>
        <v>41cbd225a772</v>
      </c>
      <c r="H464" t="str">
        <f>VLOOKUP(Table145[[#This Row],[menu_id]],Table2[#All],4,0)</f>
        <v>b2ef540e3dbe</v>
      </c>
      <c r="I464">
        <f>VLOOKUP(Table145[[#This Row],[menu_id]],Table2[#All],5,0)</f>
        <v>6.8</v>
      </c>
      <c r="J464">
        <f>VLOOKUP(Table145[[#This Row],[menu_id]],Table2[#All],6,0)</f>
        <v>10.1</v>
      </c>
      <c r="K464" t="str">
        <f>VLOOKUP(Table145[[#This Row],[menu_id]],Table2[#All],7,0)</f>
        <v>lunch</v>
      </c>
      <c r="L464" t="str">
        <f>VLOOKUP(Table145[[#This Row],[menu_id]],Table2[#All],8,0)</f>
        <v>Seattle</v>
      </c>
      <c r="M464">
        <f>COUNTIF(Table145[city],Table145[[#This Row],[city]])</f>
        <v>1334</v>
      </c>
    </row>
    <row r="465" spans="1:13" x14ac:dyDescent="0.35">
      <c r="A465" t="s">
        <v>1179</v>
      </c>
      <c r="B465" t="s">
        <v>454</v>
      </c>
      <c r="C465" t="s">
        <v>9</v>
      </c>
      <c r="D465" t="s">
        <v>98</v>
      </c>
      <c r="E465" t="b">
        <v>1</v>
      </c>
      <c r="F465">
        <f>VLOOKUP(Table145[[#This Row],[menu_id]],Table2[#All],2,0)</f>
        <v>43559</v>
      </c>
      <c r="G465" t="str">
        <f>VLOOKUP(Table145[[#This Row],[menu_id]],Table2[#All],3,0)</f>
        <v>9fd60e7368e1</v>
      </c>
      <c r="H465" t="str">
        <f>VLOOKUP(Table145[[#This Row],[menu_id]],Table2[#All],4,0)</f>
        <v>a5a1955b27fc</v>
      </c>
      <c r="I465">
        <f>VLOOKUP(Table145[[#This Row],[menu_id]],Table2[#All],5,0)</f>
        <v>5.5</v>
      </c>
      <c r="J465">
        <f>VLOOKUP(Table145[[#This Row],[menu_id]],Table2[#All],6,0)</f>
        <v>11.5</v>
      </c>
      <c r="K465" t="str">
        <f>VLOOKUP(Table145[[#This Row],[menu_id]],Table2[#All],7,0)</f>
        <v>lunch</v>
      </c>
      <c r="L465" t="str">
        <f>VLOOKUP(Table145[[#This Row],[menu_id]],Table2[#All],8,0)</f>
        <v>Chicago</v>
      </c>
      <c r="M465">
        <f>COUNTIF(Table145[city],Table145[[#This Row],[city]])</f>
        <v>907</v>
      </c>
    </row>
    <row r="466" spans="1:13" x14ac:dyDescent="0.35">
      <c r="A466" t="s">
        <v>1180</v>
      </c>
      <c r="B466" t="s">
        <v>26</v>
      </c>
      <c r="C466" t="s">
        <v>9</v>
      </c>
      <c r="D466" t="s">
        <v>1181</v>
      </c>
      <c r="E466" t="b">
        <v>1</v>
      </c>
      <c r="F466">
        <f>VLOOKUP(Table145[[#This Row],[menu_id]],Table2[#All],2,0)</f>
        <v>43563</v>
      </c>
      <c r="G466" t="str">
        <f>VLOOKUP(Table145[[#This Row],[menu_id]],Table2[#All],3,0)</f>
        <v>98ed9d442731</v>
      </c>
      <c r="H466" t="str">
        <f>VLOOKUP(Table145[[#This Row],[menu_id]],Table2[#All],4,0)</f>
        <v>d6f74fb09f9d</v>
      </c>
      <c r="I466">
        <f>VLOOKUP(Table145[[#This Row],[menu_id]],Table2[#All],5,0)</f>
        <v>7.5</v>
      </c>
      <c r="J466">
        <f>VLOOKUP(Table145[[#This Row],[menu_id]],Table2[#All],6,0)</f>
        <v>11.5</v>
      </c>
      <c r="K466" t="str">
        <f>VLOOKUP(Table145[[#This Row],[menu_id]],Table2[#All],7,0)</f>
        <v>lunch</v>
      </c>
      <c r="L466" t="str">
        <f>VLOOKUP(Table145[[#This Row],[menu_id]],Table2[#All],8,0)</f>
        <v>Chicago</v>
      </c>
      <c r="M466">
        <f>COUNTIF(Table145[city],Table145[[#This Row],[city]])</f>
        <v>907</v>
      </c>
    </row>
    <row r="467" spans="1:13" x14ac:dyDescent="0.35">
      <c r="A467" t="s">
        <v>1182</v>
      </c>
      <c r="B467" t="s">
        <v>241</v>
      </c>
      <c r="C467" t="s">
        <v>9</v>
      </c>
      <c r="D467" t="s">
        <v>1183</v>
      </c>
      <c r="E467" t="b">
        <v>1</v>
      </c>
      <c r="F467">
        <f>VLOOKUP(Table145[[#This Row],[menu_id]],Table2[#All],2,0)</f>
        <v>43559</v>
      </c>
      <c r="G467" t="str">
        <f>VLOOKUP(Table145[[#This Row],[menu_id]],Table2[#All],3,0)</f>
        <v>bd6c55a7113c</v>
      </c>
      <c r="H467" t="str">
        <f>VLOOKUP(Table145[[#This Row],[menu_id]],Table2[#All],4,0)</f>
        <v>32524ba7065d</v>
      </c>
      <c r="I467">
        <f>VLOOKUP(Table145[[#This Row],[menu_id]],Table2[#All],5,0)</f>
        <v>5.7</v>
      </c>
      <c r="J467">
        <f>VLOOKUP(Table145[[#This Row],[menu_id]],Table2[#All],6,0)</f>
        <v>10.1</v>
      </c>
      <c r="K467" t="str">
        <f>VLOOKUP(Table145[[#This Row],[menu_id]],Table2[#All],7,0)</f>
        <v>lunch</v>
      </c>
      <c r="L467" t="str">
        <f>VLOOKUP(Table145[[#This Row],[menu_id]],Table2[#All],8,0)</f>
        <v>Seattle</v>
      </c>
      <c r="M467">
        <f>COUNTIF(Table145[city],Table145[[#This Row],[city]])</f>
        <v>1334</v>
      </c>
    </row>
    <row r="468" spans="1:13" x14ac:dyDescent="0.35">
      <c r="A468" t="s">
        <v>1184</v>
      </c>
      <c r="B468" t="s">
        <v>225</v>
      </c>
      <c r="C468" t="s">
        <v>9</v>
      </c>
      <c r="D468" t="s">
        <v>1185</v>
      </c>
      <c r="E468" t="b">
        <v>1</v>
      </c>
      <c r="F468">
        <f>VLOOKUP(Table145[[#This Row],[menu_id]],Table2[#All],2,0)</f>
        <v>43559</v>
      </c>
      <c r="G468" t="str">
        <f>VLOOKUP(Table145[[#This Row],[menu_id]],Table2[#All],3,0)</f>
        <v>2e1282b7ffa0</v>
      </c>
      <c r="H468" t="str">
        <f>VLOOKUP(Table145[[#This Row],[menu_id]],Table2[#All],4,0)</f>
        <v>e7202ab74a2f</v>
      </c>
      <c r="I468">
        <f>VLOOKUP(Table145[[#This Row],[menu_id]],Table2[#All],5,0)</f>
        <v>5</v>
      </c>
      <c r="J468">
        <f>VLOOKUP(Table145[[#This Row],[menu_id]],Table2[#All],6,0)</f>
        <v>10.1</v>
      </c>
      <c r="K468" t="str">
        <f>VLOOKUP(Table145[[#This Row],[menu_id]],Table2[#All],7,0)</f>
        <v>lunch</v>
      </c>
      <c r="L468" t="str">
        <f>VLOOKUP(Table145[[#This Row],[menu_id]],Table2[#All],8,0)</f>
        <v>Seattle</v>
      </c>
      <c r="M468">
        <f>COUNTIF(Table145[city],Table145[[#This Row],[city]])</f>
        <v>1334</v>
      </c>
    </row>
    <row r="469" spans="1:13" x14ac:dyDescent="0.35">
      <c r="A469" t="s">
        <v>1186</v>
      </c>
      <c r="B469" t="s">
        <v>199</v>
      </c>
      <c r="C469" t="s">
        <v>9</v>
      </c>
      <c r="D469" t="s">
        <v>1187</v>
      </c>
      <c r="E469" t="b">
        <v>1</v>
      </c>
      <c r="F469">
        <f>VLOOKUP(Table145[[#This Row],[menu_id]],Table2[#All],2,0)</f>
        <v>43558</v>
      </c>
      <c r="G469" t="str">
        <f>VLOOKUP(Table145[[#This Row],[menu_id]],Table2[#All],3,0)</f>
        <v>8b77e4ce92ba</v>
      </c>
      <c r="H469" t="str">
        <f>VLOOKUP(Table145[[#This Row],[menu_id]],Table2[#All],4,0)</f>
        <v>a969c477134f</v>
      </c>
      <c r="I469">
        <f>VLOOKUP(Table145[[#This Row],[menu_id]],Table2[#All],5,0)</f>
        <v>11</v>
      </c>
      <c r="J469">
        <f>VLOOKUP(Table145[[#This Row],[menu_id]],Table2[#All],6,0)</f>
        <v>11.5</v>
      </c>
      <c r="K469" t="str">
        <f>VLOOKUP(Table145[[#This Row],[menu_id]],Table2[#All],7,0)</f>
        <v>lunch</v>
      </c>
      <c r="L469" t="str">
        <f>VLOOKUP(Table145[[#This Row],[menu_id]],Table2[#All],8,0)</f>
        <v>Chicago</v>
      </c>
      <c r="M469">
        <f>COUNTIF(Table145[city],Table145[[#This Row],[city]])</f>
        <v>907</v>
      </c>
    </row>
    <row r="470" spans="1:13" x14ac:dyDescent="0.35">
      <c r="A470" t="s">
        <v>1188</v>
      </c>
      <c r="B470" t="s">
        <v>638</v>
      </c>
      <c r="C470" t="s">
        <v>9</v>
      </c>
      <c r="D470" t="s">
        <v>1189</v>
      </c>
      <c r="E470" t="b">
        <v>1</v>
      </c>
      <c r="F470">
        <f>VLOOKUP(Table145[[#This Row],[menu_id]],Table2[#All],2,0)</f>
        <v>43565</v>
      </c>
      <c r="G470" t="str">
        <f>VLOOKUP(Table145[[#This Row],[menu_id]],Table2[#All],3,0)</f>
        <v>9d63c5eb50e5</v>
      </c>
      <c r="H470" t="str">
        <f>VLOOKUP(Table145[[#This Row],[menu_id]],Table2[#All],4,0)</f>
        <v>43158d9bc4b2</v>
      </c>
      <c r="I470">
        <f>VLOOKUP(Table145[[#This Row],[menu_id]],Table2[#All],5,0)</f>
        <v>5.15</v>
      </c>
      <c r="J470">
        <f>VLOOKUP(Table145[[#This Row],[menu_id]],Table2[#All],6,0)</f>
        <v>11.5</v>
      </c>
      <c r="K470" t="str">
        <f>VLOOKUP(Table145[[#This Row],[menu_id]],Table2[#All],7,0)</f>
        <v>lunch</v>
      </c>
      <c r="L470" t="str">
        <f>VLOOKUP(Table145[[#This Row],[menu_id]],Table2[#All],8,0)</f>
        <v>Chicago</v>
      </c>
      <c r="M470">
        <f>COUNTIF(Table145[city],Table145[[#This Row],[city]])</f>
        <v>907</v>
      </c>
    </row>
    <row r="471" spans="1:13" x14ac:dyDescent="0.35">
      <c r="A471" t="s">
        <v>1190</v>
      </c>
      <c r="B471" t="s">
        <v>155</v>
      </c>
      <c r="C471" t="s">
        <v>9</v>
      </c>
      <c r="D471" t="s">
        <v>1191</v>
      </c>
      <c r="E471" t="b">
        <v>1</v>
      </c>
      <c r="F471">
        <f>VLOOKUP(Table145[[#This Row],[menu_id]],Table2[#All],2,0)</f>
        <v>43566</v>
      </c>
      <c r="G471" t="str">
        <f>VLOOKUP(Table145[[#This Row],[menu_id]],Table2[#All],3,0)</f>
        <v>df94eb67fff2</v>
      </c>
      <c r="H471" t="str">
        <f>VLOOKUP(Table145[[#This Row],[menu_id]],Table2[#All],4,0)</f>
        <v>64216152ce0a</v>
      </c>
      <c r="I471">
        <f>VLOOKUP(Table145[[#This Row],[menu_id]],Table2[#All],5,0)</f>
        <v>6</v>
      </c>
      <c r="J471">
        <f>VLOOKUP(Table145[[#This Row],[menu_id]],Table2[#All],6,0)</f>
        <v>11.5</v>
      </c>
      <c r="K471" t="str">
        <f>VLOOKUP(Table145[[#This Row],[menu_id]],Table2[#All],7,0)</f>
        <v>lunch</v>
      </c>
      <c r="L471" t="str">
        <f>VLOOKUP(Table145[[#This Row],[menu_id]],Table2[#All],8,0)</f>
        <v>Chicago</v>
      </c>
      <c r="M471">
        <f>COUNTIF(Table145[city],Table145[[#This Row],[city]])</f>
        <v>907</v>
      </c>
    </row>
    <row r="472" spans="1:13" x14ac:dyDescent="0.35">
      <c r="A472" t="s">
        <v>1192</v>
      </c>
      <c r="B472" t="s">
        <v>486</v>
      </c>
      <c r="C472" t="s">
        <v>9</v>
      </c>
      <c r="D472" t="s">
        <v>1193</v>
      </c>
      <c r="E472" t="b">
        <v>1</v>
      </c>
      <c r="F472">
        <f>VLOOKUP(Table145[[#This Row],[menu_id]],Table2[#All],2,0)</f>
        <v>43567</v>
      </c>
      <c r="G472" t="str">
        <f>VLOOKUP(Table145[[#This Row],[menu_id]],Table2[#All],3,0)</f>
        <v>3494eefb1729</v>
      </c>
      <c r="H472" t="str">
        <f>VLOOKUP(Table145[[#This Row],[menu_id]],Table2[#All],4,0)</f>
        <v>7342b9fc3434</v>
      </c>
      <c r="I472">
        <f>VLOOKUP(Table145[[#This Row],[menu_id]],Table2[#All],5,0)</f>
        <v>4.5</v>
      </c>
      <c r="J472">
        <f>VLOOKUP(Table145[[#This Row],[menu_id]],Table2[#All],6,0)</f>
        <v>11.5</v>
      </c>
      <c r="K472" t="str">
        <f>VLOOKUP(Table145[[#This Row],[menu_id]],Table2[#All],7,0)</f>
        <v>lunch</v>
      </c>
      <c r="L472" t="str">
        <f>VLOOKUP(Table145[[#This Row],[menu_id]],Table2[#All],8,0)</f>
        <v>Chicago</v>
      </c>
      <c r="M472">
        <f>COUNTIF(Table145[city],Table145[[#This Row],[city]])</f>
        <v>907</v>
      </c>
    </row>
    <row r="473" spans="1:13" x14ac:dyDescent="0.35">
      <c r="A473" t="s">
        <v>1194</v>
      </c>
      <c r="B473" t="s">
        <v>23</v>
      </c>
      <c r="C473" t="s">
        <v>9</v>
      </c>
      <c r="D473" t="s">
        <v>1195</v>
      </c>
      <c r="E473" t="b">
        <v>1</v>
      </c>
      <c r="F473">
        <f>VLOOKUP(Table145[[#This Row],[menu_id]],Table2[#All],2,0)</f>
        <v>43558</v>
      </c>
      <c r="G473" t="str">
        <f>VLOOKUP(Table145[[#This Row],[menu_id]],Table2[#All],3,0)</f>
        <v>eae2c55ae732</v>
      </c>
      <c r="H473" t="str">
        <f>VLOOKUP(Table145[[#This Row],[menu_id]],Table2[#All],4,0)</f>
        <v>d79e3f439363</v>
      </c>
      <c r="I473">
        <f>VLOOKUP(Table145[[#This Row],[menu_id]],Table2[#All],5,0)</f>
        <v>4.5</v>
      </c>
      <c r="J473">
        <f>VLOOKUP(Table145[[#This Row],[menu_id]],Table2[#All],6,0)</f>
        <v>10.1</v>
      </c>
      <c r="K473" t="str">
        <f>VLOOKUP(Table145[[#This Row],[menu_id]],Table2[#All],7,0)</f>
        <v>lunch</v>
      </c>
      <c r="L473" t="str">
        <f>VLOOKUP(Table145[[#This Row],[menu_id]],Table2[#All],8,0)</f>
        <v>Seattle</v>
      </c>
      <c r="M473">
        <f>COUNTIF(Table145[city],Table145[[#This Row],[city]])</f>
        <v>1334</v>
      </c>
    </row>
    <row r="474" spans="1:13" x14ac:dyDescent="0.35">
      <c r="A474" t="s">
        <v>1196</v>
      </c>
      <c r="B474" t="s">
        <v>57</v>
      </c>
      <c r="C474" t="s">
        <v>9</v>
      </c>
      <c r="D474" t="s">
        <v>1197</v>
      </c>
      <c r="E474" t="b">
        <v>1</v>
      </c>
      <c r="F474">
        <f>VLOOKUP(Table145[[#This Row],[menu_id]],Table2[#All],2,0)</f>
        <v>43567</v>
      </c>
      <c r="G474" t="str">
        <f>VLOOKUP(Table145[[#This Row],[menu_id]],Table2[#All],3,0)</f>
        <v>e40c412711c8</v>
      </c>
      <c r="H474" t="str">
        <f>VLOOKUP(Table145[[#This Row],[menu_id]],Table2[#All],4,0)</f>
        <v>af725ef93704</v>
      </c>
      <c r="I474">
        <f>VLOOKUP(Table145[[#This Row],[menu_id]],Table2[#All],5,0)</f>
        <v>5.5</v>
      </c>
      <c r="J474">
        <f>VLOOKUP(Table145[[#This Row],[menu_id]],Table2[#All],6,0)</f>
        <v>10.1</v>
      </c>
      <c r="K474" t="str">
        <f>VLOOKUP(Table145[[#This Row],[menu_id]],Table2[#All],7,0)</f>
        <v>lunch</v>
      </c>
      <c r="L474" t="str">
        <f>VLOOKUP(Table145[[#This Row],[menu_id]],Table2[#All],8,0)</f>
        <v>Seattle</v>
      </c>
      <c r="M474">
        <f>COUNTIF(Table145[city],Table145[[#This Row],[city]])</f>
        <v>1334</v>
      </c>
    </row>
    <row r="475" spans="1:13" x14ac:dyDescent="0.35">
      <c r="A475" t="s">
        <v>1198</v>
      </c>
      <c r="B475" t="s">
        <v>650</v>
      </c>
      <c r="C475" t="s">
        <v>9</v>
      </c>
      <c r="D475" t="s">
        <v>1199</v>
      </c>
      <c r="E475" t="b">
        <v>1</v>
      </c>
      <c r="F475">
        <f>VLOOKUP(Table145[[#This Row],[menu_id]],Table2[#All],2,0)</f>
        <v>43559</v>
      </c>
      <c r="G475" t="str">
        <f>VLOOKUP(Table145[[#This Row],[menu_id]],Table2[#All],3,0)</f>
        <v>08c6b815d4d7</v>
      </c>
      <c r="H475" t="str">
        <f>VLOOKUP(Table145[[#This Row],[menu_id]],Table2[#All],4,0)</f>
        <v>1111f5e5308d</v>
      </c>
      <c r="I475">
        <f>VLOOKUP(Table145[[#This Row],[menu_id]],Table2[#All],5,0)</f>
        <v>5</v>
      </c>
      <c r="J475">
        <f>VLOOKUP(Table145[[#This Row],[menu_id]],Table2[#All],6,0)</f>
        <v>10.1</v>
      </c>
      <c r="K475" t="str">
        <f>VLOOKUP(Table145[[#This Row],[menu_id]],Table2[#All],7,0)</f>
        <v>lunch</v>
      </c>
      <c r="L475" t="str">
        <f>VLOOKUP(Table145[[#This Row],[menu_id]],Table2[#All],8,0)</f>
        <v>Seattle</v>
      </c>
      <c r="M475">
        <f>COUNTIF(Table145[city],Table145[[#This Row],[city]])</f>
        <v>1334</v>
      </c>
    </row>
    <row r="476" spans="1:13" x14ac:dyDescent="0.35">
      <c r="A476" t="s">
        <v>1200</v>
      </c>
      <c r="B476" t="s">
        <v>57</v>
      </c>
      <c r="C476" t="s">
        <v>9</v>
      </c>
      <c r="D476" t="s">
        <v>1201</v>
      </c>
      <c r="E476" t="b">
        <v>1</v>
      </c>
      <c r="F476">
        <f>VLOOKUP(Table145[[#This Row],[menu_id]],Table2[#All],2,0)</f>
        <v>43567</v>
      </c>
      <c r="G476" t="str">
        <f>VLOOKUP(Table145[[#This Row],[menu_id]],Table2[#All],3,0)</f>
        <v>e40c412711c8</v>
      </c>
      <c r="H476" t="str">
        <f>VLOOKUP(Table145[[#This Row],[menu_id]],Table2[#All],4,0)</f>
        <v>af725ef93704</v>
      </c>
      <c r="I476">
        <f>VLOOKUP(Table145[[#This Row],[menu_id]],Table2[#All],5,0)</f>
        <v>5.5</v>
      </c>
      <c r="J476">
        <f>VLOOKUP(Table145[[#This Row],[menu_id]],Table2[#All],6,0)</f>
        <v>10.1</v>
      </c>
      <c r="K476" t="str">
        <f>VLOOKUP(Table145[[#This Row],[menu_id]],Table2[#All],7,0)</f>
        <v>lunch</v>
      </c>
      <c r="L476" t="str">
        <f>VLOOKUP(Table145[[#This Row],[menu_id]],Table2[#All],8,0)</f>
        <v>Seattle</v>
      </c>
      <c r="M476">
        <f>COUNTIF(Table145[city],Table145[[#This Row],[city]])</f>
        <v>1334</v>
      </c>
    </row>
    <row r="477" spans="1:13" x14ac:dyDescent="0.35">
      <c r="A477" t="s">
        <v>1202</v>
      </c>
      <c r="B477" t="s">
        <v>26</v>
      </c>
      <c r="C477" t="s">
        <v>9</v>
      </c>
      <c r="D477" t="s">
        <v>1203</v>
      </c>
      <c r="E477" t="b">
        <v>1</v>
      </c>
      <c r="F477">
        <f>VLOOKUP(Table145[[#This Row],[menu_id]],Table2[#All],2,0)</f>
        <v>43563</v>
      </c>
      <c r="G477" t="str">
        <f>VLOOKUP(Table145[[#This Row],[menu_id]],Table2[#All],3,0)</f>
        <v>98ed9d442731</v>
      </c>
      <c r="H477" t="str">
        <f>VLOOKUP(Table145[[#This Row],[menu_id]],Table2[#All],4,0)</f>
        <v>d6f74fb09f9d</v>
      </c>
      <c r="I477">
        <f>VLOOKUP(Table145[[#This Row],[menu_id]],Table2[#All],5,0)</f>
        <v>7.5</v>
      </c>
      <c r="J477">
        <f>VLOOKUP(Table145[[#This Row],[menu_id]],Table2[#All],6,0)</f>
        <v>11.5</v>
      </c>
      <c r="K477" t="str">
        <f>VLOOKUP(Table145[[#This Row],[menu_id]],Table2[#All],7,0)</f>
        <v>lunch</v>
      </c>
      <c r="L477" t="str">
        <f>VLOOKUP(Table145[[#This Row],[menu_id]],Table2[#All],8,0)</f>
        <v>Chicago</v>
      </c>
      <c r="M477">
        <f>COUNTIF(Table145[city],Table145[[#This Row],[city]])</f>
        <v>907</v>
      </c>
    </row>
    <row r="478" spans="1:13" x14ac:dyDescent="0.35">
      <c r="A478" t="s">
        <v>1204</v>
      </c>
      <c r="B478" t="s">
        <v>162</v>
      </c>
      <c r="C478" t="s">
        <v>9</v>
      </c>
      <c r="D478" t="s">
        <v>1205</v>
      </c>
      <c r="E478" t="b">
        <v>1</v>
      </c>
      <c r="F478">
        <f>VLOOKUP(Table145[[#This Row],[menu_id]],Table2[#All],2,0)</f>
        <v>43556</v>
      </c>
      <c r="G478" t="str">
        <f>VLOOKUP(Table145[[#This Row],[menu_id]],Table2[#All],3,0)</f>
        <v>71d6b72a3bf9</v>
      </c>
      <c r="H478" t="str">
        <f>VLOOKUP(Table145[[#This Row],[menu_id]],Table2[#All],4,0)</f>
        <v>8d29781a8b2f</v>
      </c>
      <c r="I478">
        <f>VLOOKUP(Table145[[#This Row],[menu_id]],Table2[#All],5,0)</f>
        <v>4.5</v>
      </c>
      <c r="J478">
        <f>VLOOKUP(Table145[[#This Row],[menu_id]],Table2[#All],6,0)</f>
        <v>11.5</v>
      </c>
      <c r="K478" t="str">
        <f>VLOOKUP(Table145[[#This Row],[menu_id]],Table2[#All],7,0)</f>
        <v>lunch</v>
      </c>
      <c r="L478" t="str">
        <f>VLOOKUP(Table145[[#This Row],[menu_id]],Table2[#All],8,0)</f>
        <v>Chicago</v>
      </c>
      <c r="M478">
        <f>COUNTIF(Table145[city],Table145[[#This Row],[city]])</f>
        <v>907</v>
      </c>
    </row>
    <row r="479" spans="1:13" x14ac:dyDescent="0.35">
      <c r="A479" t="s">
        <v>1206</v>
      </c>
      <c r="B479" t="s">
        <v>563</v>
      </c>
      <c r="C479" t="s">
        <v>9</v>
      </c>
      <c r="D479" t="s">
        <v>1207</v>
      </c>
      <c r="E479" t="b">
        <v>0</v>
      </c>
      <c r="F479">
        <f>VLOOKUP(Table145[[#This Row],[menu_id]],Table2[#All],2,0)</f>
        <v>43567</v>
      </c>
      <c r="G479" t="str">
        <f>VLOOKUP(Table145[[#This Row],[menu_id]],Table2[#All],3,0)</f>
        <v>7f1dfb16d132</v>
      </c>
      <c r="H479" t="str">
        <f>VLOOKUP(Table145[[#This Row],[menu_id]],Table2[#All],4,0)</f>
        <v>2bab1f6cc3e1</v>
      </c>
      <c r="I479">
        <f>VLOOKUP(Table145[[#This Row],[menu_id]],Table2[#All],5,0)</f>
        <v>7</v>
      </c>
      <c r="J479">
        <f>VLOOKUP(Table145[[#This Row],[menu_id]],Table2[#All],6,0)</f>
        <v>11.5</v>
      </c>
      <c r="K479" t="str">
        <f>VLOOKUP(Table145[[#This Row],[menu_id]],Table2[#All],7,0)</f>
        <v>lunch</v>
      </c>
      <c r="L479" t="str">
        <f>VLOOKUP(Table145[[#This Row],[menu_id]],Table2[#All],8,0)</f>
        <v>Chicago</v>
      </c>
      <c r="M479">
        <f>COUNTIF(Table145[city],Table145[[#This Row],[city]])</f>
        <v>907</v>
      </c>
    </row>
    <row r="480" spans="1:13" x14ac:dyDescent="0.35">
      <c r="A480" t="s">
        <v>1208</v>
      </c>
      <c r="B480" t="s">
        <v>268</v>
      </c>
      <c r="C480" t="s">
        <v>9</v>
      </c>
      <c r="D480" t="s">
        <v>1209</v>
      </c>
      <c r="E480" t="b">
        <v>1</v>
      </c>
      <c r="F480">
        <f>VLOOKUP(Table145[[#This Row],[menu_id]],Table2[#All],2,0)</f>
        <v>43565</v>
      </c>
      <c r="G480" t="str">
        <f>VLOOKUP(Table145[[#This Row],[menu_id]],Table2[#All],3,0)</f>
        <v>91ab55042ff7</v>
      </c>
      <c r="H480" t="str">
        <f>VLOOKUP(Table145[[#This Row],[menu_id]],Table2[#All],4,0)</f>
        <v>07ede05a2f51</v>
      </c>
      <c r="I480">
        <f>VLOOKUP(Table145[[#This Row],[menu_id]],Table2[#All],5,0)</f>
        <v>5</v>
      </c>
      <c r="J480">
        <f>VLOOKUP(Table145[[#This Row],[menu_id]],Table2[#All],6,0)</f>
        <v>10.1</v>
      </c>
      <c r="K480" t="str">
        <f>VLOOKUP(Table145[[#This Row],[menu_id]],Table2[#All],7,0)</f>
        <v>lunch</v>
      </c>
      <c r="L480" t="str">
        <f>VLOOKUP(Table145[[#This Row],[menu_id]],Table2[#All],8,0)</f>
        <v>Seattle</v>
      </c>
      <c r="M480">
        <f>COUNTIF(Table145[city],Table145[[#This Row],[city]])</f>
        <v>1334</v>
      </c>
    </row>
    <row r="481" spans="1:13" x14ac:dyDescent="0.35">
      <c r="A481" t="s">
        <v>1210</v>
      </c>
      <c r="B481" t="s">
        <v>622</v>
      </c>
      <c r="C481" t="s">
        <v>9</v>
      </c>
      <c r="D481" t="s">
        <v>1211</v>
      </c>
      <c r="E481" t="b">
        <v>1</v>
      </c>
      <c r="F481">
        <f>VLOOKUP(Table145[[#This Row],[menu_id]],Table2[#All],2,0)</f>
        <v>43560</v>
      </c>
      <c r="G481" t="str">
        <f>VLOOKUP(Table145[[#This Row],[menu_id]],Table2[#All],3,0)</f>
        <v>b1485a284c03</v>
      </c>
      <c r="H481" t="str">
        <f>VLOOKUP(Table145[[#This Row],[menu_id]],Table2[#All],4,0)</f>
        <v>a2f9c9b9cf7a</v>
      </c>
      <c r="I481">
        <f>VLOOKUP(Table145[[#This Row],[menu_id]],Table2[#All],5,0)</f>
        <v>6</v>
      </c>
      <c r="J481">
        <f>VLOOKUP(Table145[[#This Row],[menu_id]],Table2[#All],6,0)</f>
        <v>11.5</v>
      </c>
      <c r="K481" t="str">
        <f>VLOOKUP(Table145[[#This Row],[menu_id]],Table2[#All],7,0)</f>
        <v>lunch</v>
      </c>
      <c r="L481" t="str">
        <f>VLOOKUP(Table145[[#This Row],[menu_id]],Table2[#All],8,0)</f>
        <v>Chicago</v>
      </c>
      <c r="M481">
        <f>COUNTIF(Table145[city],Table145[[#This Row],[city]])</f>
        <v>907</v>
      </c>
    </row>
    <row r="482" spans="1:13" x14ac:dyDescent="0.35">
      <c r="A482" t="s">
        <v>1212</v>
      </c>
      <c r="B482" t="s">
        <v>192</v>
      </c>
      <c r="C482" t="s">
        <v>9</v>
      </c>
      <c r="D482" t="s">
        <v>1213</v>
      </c>
      <c r="E482" t="b">
        <v>1</v>
      </c>
      <c r="F482">
        <f>VLOOKUP(Table145[[#This Row],[menu_id]],Table2[#All],2,0)</f>
        <v>43566</v>
      </c>
      <c r="G482" t="str">
        <f>VLOOKUP(Table145[[#This Row],[menu_id]],Table2[#All],3,0)</f>
        <v>a344675dde7b</v>
      </c>
      <c r="H482" t="str">
        <f>VLOOKUP(Table145[[#This Row],[menu_id]],Table2[#All],4,0)</f>
        <v>0089c404e5a2</v>
      </c>
      <c r="I482">
        <f>VLOOKUP(Table145[[#This Row],[menu_id]],Table2[#All],5,0)</f>
        <v>6</v>
      </c>
      <c r="J482">
        <f>VLOOKUP(Table145[[#This Row],[menu_id]],Table2[#All],6,0)</f>
        <v>10.1</v>
      </c>
      <c r="K482" t="str">
        <f>VLOOKUP(Table145[[#This Row],[menu_id]],Table2[#All],7,0)</f>
        <v>lunch</v>
      </c>
      <c r="L482" t="str">
        <f>VLOOKUP(Table145[[#This Row],[menu_id]],Table2[#All],8,0)</f>
        <v>Seattle</v>
      </c>
      <c r="M482">
        <f>COUNTIF(Table145[city],Table145[[#This Row],[city]])</f>
        <v>1334</v>
      </c>
    </row>
    <row r="483" spans="1:13" x14ac:dyDescent="0.35">
      <c r="A483" t="s">
        <v>1214</v>
      </c>
      <c r="B483" t="s">
        <v>486</v>
      </c>
      <c r="C483" t="s">
        <v>9</v>
      </c>
      <c r="D483" t="s">
        <v>1215</v>
      </c>
      <c r="E483" t="b">
        <v>1</v>
      </c>
      <c r="F483">
        <f>VLOOKUP(Table145[[#This Row],[menu_id]],Table2[#All],2,0)</f>
        <v>43567</v>
      </c>
      <c r="G483" t="str">
        <f>VLOOKUP(Table145[[#This Row],[menu_id]],Table2[#All],3,0)</f>
        <v>3494eefb1729</v>
      </c>
      <c r="H483" t="str">
        <f>VLOOKUP(Table145[[#This Row],[menu_id]],Table2[#All],4,0)</f>
        <v>7342b9fc3434</v>
      </c>
      <c r="I483">
        <f>VLOOKUP(Table145[[#This Row],[menu_id]],Table2[#All],5,0)</f>
        <v>4.5</v>
      </c>
      <c r="J483">
        <f>VLOOKUP(Table145[[#This Row],[menu_id]],Table2[#All],6,0)</f>
        <v>11.5</v>
      </c>
      <c r="K483" t="str">
        <f>VLOOKUP(Table145[[#This Row],[menu_id]],Table2[#All],7,0)</f>
        <v>lunch</v>
      </c>
      <c r="L483" t="str">
        <f>VLOOKUP(Table145[[#This Row],[menu_id]],Table2[#All],8,0)</f>
        <v>Chicago</v>
      </c>
      <c r="M483">
        <f>COUNTIF(Table145[city],Table145[[#This Row],[city]])</f>
        <v>907</v>
      </c>
    </row>
    <row r="484" spans="1:13" x14ac:dyDescent="0.35">
      <c r="A484" t="s">
        <v>1216</v>
      </c>
      <c r="B484" t="s">
        <v>650</v>
      </c>
      <c r="C484" t="s">
        <v>9</v>
      </c>
      <c r="D484" t="s">
        <v>1217</v>
      </c>
      <c r="E484" t="b">
        <v>1</v>
      </c>
      <c r="F484">
        <f>VLOOKUP(Table145[[#This Row],[menu_id]],Table2[#All],2,0)</f>
        <v>43559</v>
      </c>
      <c r="G484" t="str">
        <f>VLOOKUP(Table145[[#This Row],[menu_id]],Table2[#All],3,0)</f>
        <v>08c6b815d4d7</v>
      </c>
      <c r="H484" t="str">
        <f>VLOOKUP(Table145[[#This Row],[menu_id]],Table2[#All],4,0)</f>
        <v>1111f5e5308d</v>
      </c>
      <c r="I484">
        <f>VLOOKUP(Table145[[#This Row],[menu_id]],Table2[#All],5,0)</f>
        <v>5</v>
      </c>
      <c r="J484">
        <f>VLOOKUP(Table145[[#This Row],[menu_id]],Table2[#All],6,0)</f>
        <v>10.1</v>
      </c>
      <c r="K484" t="str">
        <f>VLOOKUP(Table145[[#This Row],[menu_id]],Table2[#All],7,0)</f>
        <v>lunch</v>
      </c>
      <c r="L484" t="str">
        <f>VLOOKUP(Table145[[#This Row],[menu_id]],Table2[#All],8,0)</f>
        <v>Seattle</v>
      </c>
      <c r="M484">
        <f>COUNTIF(Table145[city],Table145[[#This Row],[city]])</f>
        <v>1334</v>
      </c>
    </row>
    <row r="485" spans="1:13" x14ac:dyDescent="0.35">
      <c r="A485" t="s">
        <v>1218</v>
      </c>
      <c r="B485" t="s">
        <v>650</v>
      </c>
      <c r="C485" t="s">
        <v>9</v>
      </c>
      <c r="D485" t="s">
        <v>1219</v>
      </c>
      <c r="E485" t="b">
        <v>1</v>
      </c>
      <c r="F485">
        <f>VLOOKUP(Table145[[#This Row],[menu_id]],Table2[#All],2,0)</f>
        <v>43559</v>
      </c>
      <c r="G485" t="str">
        <f>VLOOKUP(Table145[[#This Row],[menu_id]],Table2[#All],3,0)</f>
        <v>08c6b815d4d7</v>
      </c>
      <c r="H485" t="str">
        <f>VLOOKUP(Table145[[#This Row],[menu_id]],Table2[#All],4,0)</f>
        <v>1111f5e5308d</v>
      </c>
      <c r="I485">
        <f>VLOOKUP(Table145[[#This Row],[menu_id]],Table2[#All],5,0)</f>
        <v>5</v>
      </c>
      <c r="J485">
        <f>VLOOKUP(Table145[[#This Row],[menu_id]],Table2[#All],6,0)</f>
        <v>10.1</v>
      </c>
      <c r="K485" t="str">
        <f>VLOOKUP(Table145[[#This Row],[menu_id]],Table2[#All],7,0)</f>
        <v>lunch</v>
      </c>
      <c r="L485" t="str">
        <f>VLOOKUP(Table145[[#This Row],[menu_id]],Table2[#All],8,0)</f>
        <v>Seattle</v>
      </c>
      <c r="M485">
        <f>COUNTIF(Table145[city],Table145[[#This Row],[city]])</f>
        <v>1334</v>
      </c>
    </row>
    <row r="486" spans="1:13" x14ac:dyDescent="0.35">
      <c r="A486" t="s">
        <v>1220</v>
      </c>
      <c r="B486" t="s">
        <v>46</v>
      </c>
      <c r="C486" t="s">
        <v>9</v>
      </c>
      <c r="D486" t="s">
        <v>1221</v>
      </c>
      <c r="E486" t="b">
        <v>1</v>
      </c>
      <c r="F486">
        <f>VLOOKUP(Table145[[#This Row],[menu_id]],Table2[#All],2,0)</f>
        <v>43566</v>
      </c>
      <c r="G486" t="str">
        <f>VLOOKUP(Table145[[#This Row],[menu_id]],Table2[#All],3,0)</f>
        <v>418ef21ccc73</v>
      </c>
      <c r="H486" t="str">
        <f>VLOOKUP(Table145[[#This Row],[menu_id]],Table2[#All],4,0)</f>
        <v>76e224451ab7</v>
      </c>
      <c r="I486">
        <f>VLOOKUP(Table145[[#This Row],[menu_id]],Table2[#All],5,0)</f>
        <v>5.5</v>
      </c>
      <c r="J486">
        <f>VLOOKUP(Table145[[#This Row],[menu_id]],Table2[#All],6,0)</f>
        <v>10.1</v>
      </c>
      <c r="K486" t="str">
        <f>VLOOKUP(Table145[[#This Row],[menu_id]],Table2[#All],7,0)</f>
        <v>lunch</v>
      </c>
      <c r="L486" t="str">
        <f>VLOOKUP(Table145[[#This Row],[menu_id]],Table2[#All],8,0)</f>
        <v>Seattle</v>
      </c>
      <c r="M486">
        <f>COUNTIF(Table145[city],Table145[[#This Row],[city]])</f>
        <v>1334</v>
      </c>
    </row>
    <row r="487" spans="1:13" x14ac:dyDescent="0.35">
      <c r="A487" t="s">
        <v>1222</v>
      </c>
      <c r="B487" t="s">
        <v>97</v>
      </c>
      <c r="C487" t="s">
        <v>9</v>
      </c>
      <c r="D487" t="s">
        <v>1223</v>
      </c>
      <c r="E487" t="b">
        <v>0</v>
      </c>
      <c r="F487">
        <f>VLOOKUP(Table145[[#This Row],[menu_id]],Table2[#All],2,0)</f>
        <v>43567</v>
      </c>
      <c r="G487" t="str">
        <f>VLOOKUP(Table145[[#This Row],[menu_id]],Table2[#All],3,0)</f>
        <v>7e1585b970fc</v>
      </c>
      <c r="H487" t="str">
        <f>VLOOKUP(Table145[[#This Row],[menu_id]],Table2[#All],4,0)</f>
        <v>ea2b63db40ab</v>
      </c>
      <c r="I487">
        <f>VLOOKUP(Table145[[#This Row],[menu_id]],Table2[#All],5,0)</f>
        <v>7.5399999999999991</v>
      </c>
      <c r="J487">
        <f>VLOOKUP(Table145[[#This Row],[menu_id]],Table2[#All],6,0)</f>
        <v>11.5</v>
      </c>
      <c r="K487" t="str">
        <f>VLOOKUP(Table145[[#This Row],[menu_id]],Table2[#All],7,0)</f>
        <v>lunch</v>
      </c>
      <c r="L487" t="str">
        <f>VLOOKUP(Table145[[#This Row],[menu_id]],Table2[#All],8,0)</f>
        <v>Chicago</v>
      </c>
      <c r="M487">
        <f>COUNTIF(Table145[city],Table145[[#This Row],[city]])</f>
        <v>907</v>
      </c>
    </row>
    <row r="488" spans="1:13" x14ac:dyDescent="0.35">
      <c r="A488" t="s">
        <v>1224</v>
      </c>
      <c r="B488" t="s">
        <v>155</v>
      </c>
      <c r="C488" t="s">
        <v>9</v>
      </c>
      <c r="D488" t="s">
        <v>605</v>
      </c>
      <c r="E488" t="b">
        <v>1</v>
      </c>
      <c r="F488">
        <f>VLOOKUP(Table145[[#This Row],[menu_id]],Table2[#All],2,0)</f>
        <v>43566</v>
      </c>
      <c r="G488" t="str">
        <f>VLOOKUP(Table145[[#This Row],[menu_id]],Table2[#All],3,0)</f>
        <v>df94eb67fff2</v>
      </c>
      <c r="H488" t="str">
        <f>VLOOKUP(Table145[[#This Row],[menu_id]],Table2[#All],4,0)</f>
        <v>64216152ce0a</v>
      </c>
      <c r="I488">
        <f>VLOOKUP(Table145[[#This Row],[menu_id]],Table2[#All],5,0)</f>
        <v>6</v>
      </c>
      <c r="J488">
        <f>VLOOKUP(Table145[[#This Row],[menu_id]],Table2[#All],6,0)</f>
        <v>11.5</v>
      </c>
      <c r="K488" t="str">
        <f>VLOOKUP(Table145[[#This Row],[menu_id]],Table2[#All],7,0)</f>
        <v>lunch</v>
      </c>
      <c r="L488" t="str">
        <f>VLOOKUP(Table145[[#This Row],[menu_id]],Table2[#All],8,0)</f>
        <v>Chicago</v>
      </c>
      <c r="M488">
        <f>COUNTIF(Table145[city],Table145[[#This Row],[city]])</f>
        <v>907</v>
      </c>
    </row>
    <row r="489" spans="1:13" x14ac:dyDescent="0.35">
      <c r="A489" t="s">
        <v>1225</v>
      </c>
      <c r="B489" t="s">
        <v>650</v>
      </c>
      <c r="C489" t="s">
        <v>9</v>
      </c>
      <c r="D489" t="s">
        <v>1226</v>
      </c>
      <c r="E489" t="b">
        <v>1</v>
      </c>
      <c r="F489">
        <f>VLOOKUP(Table145[[#This Row],[menu_id]],Table2[#All],2,0)</f>
        <v>43559</v>
      </c>
      <c r="G489" t="str">
        <f>VLOOKUP(Table145[[#This Row],[menu_id]],Table2[#All],3,0)</f>
        <v>08c6b815d4d7</v>
      </c>
      <c r="H489" t="str">
        <f>VLOOKUP(Table145[[#This Row],[menu_id]],Table2[#All],4,0)</f>
        <v>1111f5e5308d</v>
      </c>
      <c r="I489">
        <f>VLOOKUP(Table145[[#This Row],[menu_id]],Table2[#All],5,0)</f>
        <v>5</v>
      </c>
      <c r="J489">
        <f>VLOOKUP(Table145[[#This Row],[menu_id]],Table2[#All],6,0)</f>
        <v>10.1</v>
      </c>
      <c r="K489" t="str">
        <f>VLOOKUP(Table145[[#This Row],[menu_id]],Table2[#All],7,0)</f>
        <v>lunch</v>
      </c>
      <c r="L489" t="str">
        <f>VLOOKUP(Table145[[#This Row],[menu_id]],Table2[#All],8,0)</f>
        <v>Seattle</v>
      </c>
      <c r="M489">
        <f>COUNTIF(Table145[city],Table145[[#This Row],[city]])</f>
        <v>1334</v>
      </c>
    </row>
    <row r="490" spans="1:13" x14ac:dyDescent="0.35">
      <c r="A490" t="s">
        <v>1227</v>
      </c>
      <c r="B490" t="s">
        <v>115</v>
      </c>
      <c r="C490" t="s">
        <v>9</v>
      </c>
      <c r="D490" t="s">
        <v>1228</v>
      </c>
      <c r="E490" t="b">
        <v>1</v>
      </c>
      <c r="F490">
        <f>VLOOKUP(Table145[[#This Row],[menu_id]],Table2[#All],2,0)</f>
        <v>43560</v>
      </c>
      <c r="G490" t="str">
        <f>VLOOKUP(Table145[[#This Row],[menu_id]],Table2[#All],3,0)</f>
        <v>12c81d9a0351</v>
      </c>
      <c r="H490" t="str">
        <f>VLOOKUP(Table145[[#This Row],[menu_id]],Table2[#All],4,0)</f>
        <v>d7730782fbfb</v>
      </c>
      <c r="I490">
        <f>VLOOKUP(Table145[[#This Row],[menu_id]],Table2[#All],5,0)</f>
        <v>5.75</v>
      </c>
      <c r="J490">
        <f>VLOOKUP(Table145[[#This Row],[menu_id]],Table2[#All],6,0)</f>
        <v>10.1</v>
      </c>
      <c r="K490" t="str">
        <f>VLOOKUP(Table145[[#This Row],[menu_id]],Table2[#All],7,0)</f>
        <v>lunch</v>
      </c>
      <c r="L490" t="str">
        <f>VLOOKUP(Table145[[#This Row],[menu_id]],Table2[#All],8,0)</f>
        <v>Seattle</v>
      </c>
      <c r="M490">
        <f>COUNTIF(Table145[city],Table145[[#This Row],[city]])</f>
        <v>1334</v>
      </c>
    </row>
    <row r="491" spans="1:13" x14ac:dyDescent="0.35">
      <c r="A491" t="s">
        <v>1229</v>
      </c>
      <c r="B491" t="s">
        <v>638</v>
      </c>
      <c r="C491" t="s">
        <v>9</v>
      </c>
      <c r="D491" t="s">
        <v>1230</v>
      </c>
      <c r="E491" t="b">
        <v>1</v>
      </c>
      <c r="F491">
        <f>VLOOKUP(Table145[[#This Row],[menu_id]],Table2[#All],2,0)</f>
        <v>43565</v>
      </c>
      <c r="G491" t="str">
        <f>VLOOKUP(Table145[[#This Row],[menu_id]],Table2[#All],3,0)</f>
        <v>9d63c5eb50e5</v>
      </c>
      <c r="H491" t="str">
        <f>VLOOKUP(Table145[[#This Row],[menu_id]],Table2[#All],4,0)</f>
        <v>43158d9bc4b2</v>
      </c>
      <c r="I491">
        <f>VLOOKUP(Table145[[#This Row],[menu_id]],Table2[#All],5,0)</f>
        <v>5.15</v>
      </c>
      <c r="J491">
        <f>VLOOKUP(Table145[[#This Row],[menu_id]],Table2[#All],6,0)</f>
        <v>11.5</v>
      </c>
      <c r="K491" t="str">
        <f>VLOOKUP(Table145[[#This Row],[menu_id]],Table2[#All],7,0)</f>
        <v>lunch</v>
      </c>
      <c r="L491" t="str">
        <f>VLOOKUP(Table145[[#This Row],[menu_id]],Table2[#All],8,0)</f>
        <v>Chicago</v>
      </c>
      <c r="M491">
        <f>COUNTIF(Table145[city],Table145[[#This Row],[city]])</f>
        <v>907</v>
      </c>
    </row>
    <row r="492" spans="1:13" x14ac:dyDescent="0.35">
      <c r="A492" t="s">
        <v>1231</v>
      </c>
      <c r="B492" t="s">
        <v>175</v>
      </c>
      <c r="C492" t="s">
        <v>9</v>
      </c>
      <c r="D492" t="s">
        <v>1232</v>
      </c>
      <c r="E492" t="b">
        <v>1</v>
      </c>
      <c r="F492">
        <f>VLOOKUP(Table145[[#This Row],[menu_id]],Table2[#All],2,0)</f>
        <v>43556</v>
      </c>
      <c r="G492" t="str">
        <f>VLOOKUP(Table145[[#This Row],[menu_id]],Table2[#All],3,0)</f>
        <v>aea08a81b9f2</v>
      </c>
      <c r="H492" t="str">
        <f>VLOOKUP(Table145[[#This Row],[menu_id]],Table2[#All],4,0)</f>
        <v>a969c477134f</v>
      </c>
      <c r="I492">
        <f>VLOOKUP(Table145[[#This Row],[menu_id]],Table2[#All],5,0)</f>
        <v>11</v>
      </c>
      <c r="J492">
        <f>VLOOKUP(Table145[[#This Row],[menu_id]],Table2[#All],6,0)</f>
        <v>11.5</v>
      </c>
      <c r="K492" t="str">
        <f>VLOOKUP(Table145[[#This Row],[menu_id]],Table2[#All],7,0)</f>
        <v>lunch</v>
      </c>
      <c r="L492" t="str">
        <f>VLOOKUP(Table145[[#This Row],[menu_id]],Table2[#All],8,0)</f>
        <v>Chicago</v>
      </c>
      <c r="M492">
        <f>COUNTIF(Table145[city],Table145[[#This Row],[city]])</f>
        <v>907</v>
      </c>
    </row>
    <row r="493" spans="1:13" x14ac:dyDescent="0.35">
      <c r="A493" t="s">
        <v>1233</v>
      </c>
      <c r="B493" t="s">
        <v>57</v>
      </c>
      <c r="C493" t="s">
        <v>9</v>
      </c>
      <c r="D493" t="s">
        <v>1234</v>
      </c>
      <c r="E493" t="b">
        <v>1</v>
      </c>
      <c r="F493">
        <f>VLOOKUP(Table145[[#This Row],[menu_id]],Table2[#All],2,0)</f>
        <v>43567</v>
      </c>
      <c r="G493" t="str">
        <f>VLOOKUP(Table145[[#This Row],[menu_id]],Table2[#All],3,0)</f>
        <v>e40c412711c8</v>
      </c>
      <c r="H493" t="str">
        <f>VLOOKUP(Table145[[#This Row],[menu_id]],Table2[#All],4,0)</f>
        <v>af725ef93704</v>
      </c>
      <c r="I493">
        <f>VLOOKUP(Table145[[#This Row],[menu_id]],Table2[#All],5,0)</f>
        <v>5.5</v>
      </c>
      <c r="J493">
        <f>VLOOKUP(Table145[[#This Row],[menu_id]],Table2[#All],6,0)</f>
        <v>10.1</v>
      </c>
      <c r="K493" t="str">
        <f>VLOOKUP(Table145[[#This Row],[menu_id]],Table2[#All],7,0)</f>
        <v>lunch</v>
      </c>
      <c r="L493" t="str">
        <f>VLOOKUP(Table145[[#This Row],[menu_id]],Table2[#All],8,0)</f>
        <v>Seattle</v>
      </c>
      <c r="M493">
        <f>COUNTIF(Table145[city],Table145[[#This Row],[city]])</f>
        <v>1334</v>
      </c>
    </row>
    <row r="494" spans="1:13" x14ac:dyDescent="0.35">
      <c r="A494" t="s">
        <v>1235</v>
      </c>
      <c r="B494" t="s">
        <v>72</v>
      </c>
      <c r="C494" t="s">
        <v>9</v>
      </c>
      <c r="D494" t="s">
        <v>1236</v>
      </c>
      <c r="E494" t="b">
        <v>1</v>
      </c>
      <c r="F494">
        <f>VLOOKUP(Table145[[#This Row],[menu_id]],Table2[#All],2,0)</f>
        <v>43564</v>
      </c>
      <c r="G494" t="str">
        <f>VLOOKUP(Table145[[#This Row],[menu_id]],Table2[#All],3,0)</f>
        <v>ee2605cecdb2</v>
      </c>
      <c r="H494" t="str">
        <f>VLOOKUP(Table145[[#This Row],[menu_id]],Table2[#All],4,0)</f>
        <v>76e224451ab7</v>
      </c>
      <c r="I494">
        <f>VLOOKUP(Table145[[#This Row],[menu_id]],Table2[#All],5,0)</f>
        <v>5.5</v>
      </c>
      <c r="J494">
        <f>VLOOKUP(Table145[[#This Row],[menu_id]],Table2[#All],6,0)</f>
        <v>10.1</v>
      </c>
      <c r="K494" t="str">
        <f>VLOOKUP(Table145[[#This Row],[menu_id]],Table2[#All],7,0)</f>
        <v>lunch</v>
      </c>
      <c r="L494" t="str">
        <f>VLOOKUP(Table145[[#This Row],[menu_id]],Table2[#All],8,0)</f>
        <v>Seattle</v>
      </c>
      <c r="M494">
        <f>COUNTIF(Table145[city],Table145[[#This Row],[city]])</f>
        <v>1334</v>
      </c>
    </row>
    <row r="495" spans="1:13" x14ac:dyDescent="0.35">
      <c r="A495" t="s">
        <v>1237</v>
      </c>
      <c r="B495" t="s">
        <v>454</v>
      </c>
      <c r="C495" t="s">
        <v>9</v>
      </c>
      <c r="D495" t="s">
        <v>1238</v>
      </c>
      <c r="E495" t="b">
        <v>1</v>
      </c>
      <c r="F495">
        <f>VLOOKUP(Table145[[#This Row],[menu_id]],Table2[#All],2,0)</f>
        <v>43559</v>
      </c>
      <c r="G495" t="str">
        <f>VLOOKUP(Table145[[#This Row],[menu_id]],Table2[#All],3,0)</f>
        <v>9fd60e7368e1</v>
      </c>
      <c r="H495" t="str">
        <f>VLOOKUP(Table145[[#This Row],[menu_id]],Table2[#All],4,0)</f>
        <v>a5a1955b27fc</v>
      </c>
      <c r="I495">
        <f>VLOOKUP(Table145[[#This Row],[menu_id]],Table2[#All],5,0)</f>
        <v>5.5</v>
      </c>
      <c r="J495">
        <f>VLOOKUP(Table145[[#This Row],[menu_id]],Table2[#All],6,0)</f>
        <v>11.5</v>
      </c>
      <c r="K495" t="str">
        <f>VLOOKUP(Table145[[#This Row],[menu_id]],Table2[#All],7,0)</f>
        <v>lunch</v>
      </c>
      <c r="L495" t="str">
        <f>VLOOKUP(Table145[[#This Row],[menu_id]],Table2[#All],8,0)</f>
        <v>Chicago</v>
      </c>
      <c r="M495">
        <f>COUNTIF(Table145[city],Table145[[#This Row],[city]])</f>
        <v>907</v>
      </c>
    </row>
    <row r="496" spans="1:13" x14ac:dyDescent="0.35">
      <c r="A496" t="s">
        <v>1239</v>
      </c>
      <c r="B496" t="s">
        <v>52</v>
      </c>
      <c r="C496" t="s">
        <v>9</v>
      </c>
      <c r="D496" t="s">
        <v>1056</v>
      </c>
      <c r="E496" t="b">
        <v>1</v>
      </c>
      <c r="F496">
        <f>VLOOKUP(Table145[[#This Row],[menu_id]],Table2[#All],2,0)</f>
        <v>43557</v>
      </c>
      <c r="G496" t="str">
        <f>VLOOKUP(Table145[[#This Row],[menu_id]],Table2[#All],3,0)</f>
        <v>99dbc3b2d75c</v>
      </c>
      <c r="H496" t="str">
        <f>VLOOKUP(Table145[[#This Row],[menu_id]],Table2[#All],4,0)</f>
        <v>d7730782fbfb</v>
      </c>
      <c r="I496">
        <f>VLOOKUP(Table145[[#This Row],[menu_id]],Table2[#All],5,0)</f>
        <v>5.75</v>
      </c>
      <c r="J496">
        <f>VLOOKUP(Table145[[#This Row],[menu_id]],Table2[#All],6,0)</f>
        <v>10.1</v>
      </c>
      <c r="K496" t="str">
        <f>VLOOKUP(Table145[[#This Row],[menu_id]],Table2[#All],7,0)</f>
        <v>lunch</v>
      </c>
      <c r="L496" t="str">
        <f>VLOOKUP(Table145[[#This Row],[menu_id]],Table2[#All],8,0)</f>
        <v>Seattle</v>
      </c>
      <c r="M496">
        <f>COUNTIF(Table145[city],Table145[[#This Row],[city]])</f>
        <v>1334</v>
      </c>
    </row>
    <row r="497" spans="1:13" x14ac:dyDescent="0.35">
      <c r="A497" t="s">
        <v>1240</v>
      </c>
      <c r="B497" t="s">
        <v>165</v>
      </c>
      <c r="C497" t="s">
        <v>9</v>
      </c>
      <c r="D497" t="s">
        <v>1241</v>
      </c>
      <c r="E497" t="b">
        <v>1</v>
      </c>
      <c r="F497">
        <f>VLOOKUP(Table145[[#This Row],[menu_id]],Table2[#All],2,0)</f>
        <v>43560</v>
      </c>
      <c r="G497" t="str">
        <f>VLOOKUP(Table145[[#This Row],[menu_id]],Table2[#All],3,0)</f>
        <v>fbeaeb353aa6</v>
      </c>
      <c r="H497" t="str">
        <f>VLOOKUP(Table145[[#This Row],[menu_id]],Table2[#All],4,0)</f>
        <v>bedb51313ab5</v>
      </c>
      <c r="I497">
        <f>VLOOKUP(Table145[[#This Row],[menu_id]],Table2[#All],5,0)</f>
        <v>5</v>
      </c>
      <c r="J497">
        <f>VLOOKUP(Table145[[#This Row],[menu_id]],Table2[#All],6,0)</f>
        <v>11.5</v>
      </c>
      <c r="K497" t="str">
        <f>VLOOKUP(Table145[[#This Row],[menu_id]],Table2[#All],7,0)</f>
        <v>lunch</v>
      </c>
      <c r="L497" t="str">
        <f>VLOOKUP(Table145[[#This Row],[menu_id]],Table2[#All],8,0)</f>
        <v>Chicago</v>
      </c>
      <c r="M497">
        <f>COUNTIF(Table145[city],Table145[[#This Row],[city]])</f>
        <v>907</v>
      </c>
    </row>
    <row r="498" spans="1:13" x14ac:dyDescent="0.35">
      <c r="A498" t="s">
        <v>1242</v>
      </c>
      <c r="B498" t="s">
        <v>147</v>
      </c>
      <c r="C498" t="s">
        <v>9</v>
      </c>
      <c r="D498" t="s">
        <v>1243</v>
      </c>
      <c r="E498" t="b">
        <v>1</v>
      </c>
      <c r="F498">
        <f>VLOOKUP(Table145[[#This Row],[menu_id]],Table2[#All],2,0)</f>
        <v>43567</v>
      </c>
      <c r="G498" t="str">
        <f>VLOOKUP(Table145[[#This Row],[menu_id]],Table2[#All],3,0)</f>
        <v>fc0e92657d16</v>
      </c>
      <c r="H498" t="str">
        <f>VLOOKUP(Table145[[#This Row],[menu_id]],Table2[#All],4,0)</f>
        <v>d7730782fbfb</v>
      </c>
      <c r="I498">
        <f>VLOOKUP(Table145[[#This Row],[menu_id]],Table2[#All],5,0)</f>
        <v>5.75</v>
      </c>
      <c r="J498">
        <f>VLOOKUP(Table145[[#This Row],[menu_id]],Table2[#All],6,0)</f>
        <v>10.1</v>
      </c>
      <c r="K498" t="str">
        <f>VLOOKUP(Table145[[#This Row],[menu_id]],Table2[#All],7,0)</f>
        <v>lunch</v>
      </c>
      <c r="L498" t="str">
        <f>VLOOKUP(Table145[[#This Row],[menu_id]],Table2[#All],8,0)</f>
        <v>Seattle</v>
      </c>
      <c r="M498">
        <f>COUNTIF(Table145[city],Table145[[#This Row],[city]])</f>
        <v>1334</v>
      </c>
    </row>
    <row r="499" spans="1:13" x14ac:dyDescent="0.35">
      <c r="A499" t="s">
        <v>1244</v>
      </c>
      <c r="B499" t="s">
        <v>354</v>
      </c>
      <c r="C499" t="s">
        <v>9</v>
      </c>
      <c r="D499" t="s">
        <v>1116</v>
      </c>
      <c r="E499" t="b">
        <v>1</v>
      </c>
      <c r="F499">
        <f>VLOOKUP(Table145[[#This Row],[menu_id]],Table2[#All],2,0)</f>
        <v>43565</v>
      </c>
      <c r="G499" t="str">
        <f>VLOOKUP(Table145[[#This Row],[menu_id]],Table2[#All],3,0)</f>
        <v>0f66058b9ec5</v>
      </c>
      <c r="H499" t="str">
        <f>VLOOKUP(Table145[[#This Row],[menu_id]],Table2[#All],4,0)</f>
        <v>85aa296ddc0d</v>
      </c>
      <c r="I499">
        <f>VLOOKUP(Table145[[#This Row],[menu_id]],Table2[#All],5,0)</f>
        <v>4</v>
      </c>
      <c r="J499">
        <f>VLOOKUP(Table145[[#This Row],[menu_id]],Table2[#All],6,0)</f>
        <v>11.5</v>
      </c>
      <c r="K499" t="str">
        <f>VLOOKUP(Table145[[#This Row],[menu_id]],Table2[#All],7,0)</f>
        <v>lunch</v>
      </c>
      <c r="L499" t="str">
        <f>VLOOKUP(Table145[[#This Row],[menu_id]],Table2[#All],8,0)</f>
        <v>Chicago</v>
      </c>
      <c r="M499">
        <f>COUNTIF(Table145[city],Table145[[#This Row],[city]])</f>
        <v>907</v>
      </c>
    </row>
    <row r="500" spans="1:13" x14ac:dyDescent="0.35">
      <c r="A500" t="s">
        <v>1245</v>
      </c>
      <c r="B500" t="s">
        <v>118</v>
      </c>
      <c r="C500" t="s">
        <v>9</v>
      </c>
      <c r="D500" t="s">
        <v>1246</v>
      </c>
      <c r="E500" t="b">
        <v>1</v>
      </c>
      <c r="F500">
        <f>VLOOKUP(Table145[[#This Row],[menu_id]],Table2[#All],2,0)</f>
        <v>43556</v>
      </c>
      <c r="G500" t="str">
        <f>VLOOKUP(Table145[[#This Row],[menu_id]],Table2[#All],3,0)</f>
        <v>8a1c11ffbef6</v>
      </c>
      <c r="H500" t="str">
        <f>VLOOKUP(Table145[[#This Row],[menu_id]],Table2[#All],4,0)</f>
        <v>063beecf1419</v>
      </c>
      <c r="I500">
        <f>VLOOKUP(Table145[[#This Row],[menu_id]],Table2[#All],5,0)</f>
        <v>13.45</v>
      </c>
      <c r="J500">
        <f>VLOOKUP(Table145[[#This Row],[menu_id]],Table2[#All],6,0)</f>
        <v>11.5</v>
      </c>
      <c r="K500" t="str">
        <f>VLOOKUP(Table145[[#This Row],[menu_id]],Table2[#All],7,0)</f>
        <v>lunch</v>
      </c>
      <c r="L500" t="str">
        <f>VLOOKUP(Table145[[#This Row],[menu_id]],Table2[#All],8,0)</f>
        <v>Chicago</v>
      </c>
      <c r="M500">
        <f>COUNTIF(Table145[city],Table145[[#This Row],[city]])</f>
        <v>907</v>
      </c>
    </row>
    <row r="501" spans="1:13" x14ac:dyDescent="0.35">
      <c r="A501" t="s">
        <v>1247</v>
      </c>
      <c r="B501" t="s">
        <v>454</v>
      </c>
      <c r="C501" t="s">
        <v>9</v>
      </c>
      <c r="D501" t="s">
        <v>1248</v>
      </c>
      <c r="E501" t="b">
        <v>1</v>
      </c>
      <c r="F501">
        <f>VLOOKUP(Table145[[#This Row],[menu_id]],Table2[#All],2,0)</f>
        <v>43559</v>
      </c>
      <c r="G501" t="str">
        <f>VLOOKUP(Table145[[#This Row],[menu_id]],Table2[#All],3,0)</f>
        <v>9fd60e7368e1</v>
      </c>
      <c r="H501" t="str">
        <f>VLOOKUP(Table145[[#This Row],[menu_id]],Table2[#All],4,0)</f>
        <v>a5a1955b27fc</v>
      </c>
      <c r="I501">
        <f>VLOOKUP(Table145[[#This Row],[menu_id]],Table2[#All],5,0)</f>
        <v>5.5</v>
      </c>
      <c r="J501">
        <f>VLOOKUP(Table145[[#This Row],[menu_id]],Table2[#All],6,0)</f>
        <v>11.5</v>
      </c>
      <c r="K501" t="str">
        <f>VLOOKUP(Table145[[#This Row],[menu_id]],Table2[#All],7,0)</f>
        <v>lunch</v>
      </c>
      <c r="L501" t="str">
        <f>VLOOKUP(Table145[[#This Row],[menu_id]],Table2[#All],8,0)</f>
        <v>Chicago</v>
      </c>
      <c r="M501">
        <f>COUNTIF(Table145[city],Table145[[#This Row],[city]])</f>
        <v>907</v>
      </c>
    </row>
    <row r="502" spans="1:13" x14ac:dyDescent="0.35">
      <c r="A502" t="s">
        <v>1249</v>
      </c>
      <c r="B502" t="s">
        <v>118</v>
      </c>
      <c r="C502" t="s">
        <v>9</v>
      </c>
      <c r="D502" t="s">
        <v>40</v>
      </c>
      <c r="E502" t="b">
        <v>1</v>
      </c>
      <c r="F502">
        <f>VLOOKUP(Table145[[#This Row],[menu_id]],Table2[#All],2,0)</f>
        <v>43556</v>
      </c>
      <c r="G502" t="str">
        <f>VLOOKUP(Table145[[#This Row],[menu_id]],Table2[#All],3,0)</f>
        <v>8a1c11ffbef6</v>
      </c>
      <c r="H502" t="str">
        <f>VLOOKUP(Table145[[#This Row],[menu_id]],Table2[#All],4,0)</f>
        <v>063beecf1419</v>
      </c>
      <c r="I502">
        <f>VLOOKUP(Table145[[#This Row],[menu_id]],Table2[#All],5,0)</f>
        <v>13.45</v>
      </c>
      <c r="J502">
        <f>VLOOKUP(Table145[[#This Row],[menu_id]],Table2[#All],6,0)</f>
        <v>11.5</v>
      </c>
      <c r="K502" t="str">
        <f>VLOOKUP(Table145[[#This Row],[menu_id]],Table2[#All],7,0)</f>
        <v>lunch</v>
      </c>
      <c r="L502" t="str">
        <f>VLOOKUP(Table145[[#This Row],[menu_id]],Table2[#All],8,0)</f>
        <v>Chicago</v>
      </c>
      <c r="M502">
        <f>COUNTIF(Table145[city],Table145[[#This Row],[city]])</f>
        <v>907</v>
      </c>
    </row>
    <row r="503" spans="1:13" x14ac:dyDescent="0.35">
      <c r="A503" t="s">
        <v>1250</v>
      </c>
      <c r="B503" t="s">
        <v>29</v>
      </c>
      <c r="C503" t="s">
        <v>9</v>
      </c>
      <c r="D503" t="s">
        <v>1251</v>
      </c>
      <c r="E503" t="b">
        <v>1</v>
      </c>
      <c r="F503">
        <f>VLOOKUP(Table145[[#This Row],[menu_id]],Table2[#All],2,0)</f>
        <v>43559</v>
      </c>
      <c r="G503" t="str">
        <f>VLOOKUP(Table145[[#This Row],[menu_id]],Table2[#All],3,0)</f>
        <v>df94eb67fff2</v>
      </c>
      <c r="H503" t="str">
        <f>VLOOKUP(Table145[[#This Row],[menu_id]],Table2[#All],4,0)</f>
        <v>64216152ce0a</v>
      </c>
      <c r="I503">
        <f>VLOOKUP(Table145[[#This Row],[menu_id]],Table2[#All],5,0)</f>
        <v>6</v>
      </c>
      <c r="J503">
        <f>VLOOKUP(Table145[[#This Row],[menu_id]],Table2[#All],6,0)</f>
        <v>11.5</v>
      </c>
      <c r="K503" t="str">
        <f>VLOOKUP(Table145[[#This Row],[menu_id]],Table2[#All],7,0)</f>
        <v>lunch</v>
      </c>
      <c r="L503" t="str">
        <f>VLOOKUP(Table145[[#This Row],[menu_id]],Table2[#All],8,0)</f>
        <v>Chicago</v>
      </c>
      <c r="M503">
        <f>COUNTIF(Table145[city],Table145[[#This Row],[city]])</f>
        <v>907</v>
      </c>
    </row>
    <row r="504" spans="1:13" x14ac:dyDescent="0.35">
      <c r="A504" t="s">
        <v>1252</v>
      </c>
      <c r="B504" t="s">
        <v>493</v>
      </c>
      <c r="C504" t="s">
        <v>9</v>
      </c>
      <c r="D504" t="s">
        <v>1253</v>
      </c>
      <c r="E504" t="b">
        <v>1</v>
      </c>
      <c r="F504">
        <f>VLOOKUP(Table145[[#This Row],[menu_id]],Table2[#All],2,0)</f>
        <v>43557</v>
      </c>
      <c r="G504" t="str">
        <f>VLOOKUP(Table145[[#This Row],[menu_id]],Table2[#All],3,0)</f>
        <v>751abed209db</v>
      </c>
      <c r="H504" t="str">
        <f>VLOOKUP(Table145[[#This Row],[menu_id]],Table2[#All],4,0)</f>
        <v>8537e1327cdb</v>
      </c>
      <c r="I504">
        <f>VLOOKUP(Table145[[#This Row],[menu_id]],Table2[#All],5,0)</f>
        <v>4.5</v>
      </c>
      <c r="J504">
        <f>VLOOKUP(Table145[[#This Row],[menu_id]],Table2[#All],6,0)</f>
        <v>10.1</v>
      </c>
      <c r="K504" t="str">
        <f>VLOOKUP(Table145[[#This Row],[menu_id]],Table2[#All],7,0)</f>
        <v>lunch</v>
      </c>
      <c r="L504" t="str">
        <f>VLOOKUP(Table145[[#This Row],[menu_id]],Table2[#All],8,0)</f>
        <v>Seattle</v>
      </c>
      <c r="M504">
        <f>COUNTIF(Table145[city],Table145[[#This Row],[city]])</f>
        <v>1334</v>
      </c>
    </row>
    <row r="505" spans="1:13" x14ac:dyDescent="0.35">
      <c r="A505" t="s">
        <v>1254</v>
      </c>
      <c r="B505" t="s">
        <v>493</v>
      </c>
      <c r="C505" t="s">
        <v>9</v>
      </c>
      <c r="D505" t="s">
        <v>17</v>
      </c>
      <c r="E505" t="b">
        <v>1</v>
      </c>
      <c r="F505">
        <f>VLOOKUP(Table145[[#This Row],[menu_id]],Table2[#All],2,0)</f>
        <v>43557</v>
      </c>
      <c r="G505" t="str">
        <f>VLOOKUP(Table145[[#This Row],[menu_id]],Table2[#All],3,0)</f>
        <v>751abed209db</v>
      </c>
      <c r="H505" t="str">
        <f>VLOOKUP(Table145[[#This Row],[menu_id]],Table2[#All],4,0)</f>
        <v>8537e1327cdb</v>
      </c>
      <c r="I505">
        <f>VLOOKUP(Table145[[#This Row],[menu_id]],Table2[#All],5,0)</f>
        <v>4.5</v>
      </c>
      <c r="J505">
        <f>VLOOKUP(Table145[[#This Row],[menu_id]],Table2[#All],6,0)</f>
        <v>10.1</v>
      </c>
      <c r="K505" t="str">
        <f>VLOOKUP(Table145[[#This Row],[menu_id]],Table2[#All],7,0)</f>
        <v>lunch</v>
      </c>
      <c r="L505" t="str">
        <f>VLOOKUP(Table145[[#This Row],[menu_id]],Table2[#All],8,0)</f>
        <v>Seattle</v>
      </c>
      <c r="M505">
        <f>COUNTIF(Table145[city],Table145[[#This Row],[city]])</f>
        <v>1334</v>
      </c>
    </row>
    <row r="506" spans="1:13" x14ac:dyDescent="0.35">
      <c r="A506" t="s">
        <v>1255</v>
      </c>
      <c r="B506" t="s">
        <v>112</v>
      </c>
      <c r="C506" t="s">
        <v>9</v>
      </c>
      <c r="D506" t="s">
        <v>1256</v>
      </c>
      <c r="E506" t="b">
        <v>1</v>
      </c>
      <c r="F506">
        <f>VLOOKUP(Table145[[#This Row],[menu_id]],Table2[#All],2,0)</f>
        <v>43564</v>
      </c>
      <c r="G506" t="str">
        <f>VLOOKUP(Table145[[#This Row],[menu_id]],Table2[#All],3,0)</f>
        <v>5b78a469f6af</v>
      </c>
      <c r="H506" t="str">
        <f>VLOOKUP(Table145[[#This Row],[menu_id]],Table2[#All],4,0)</f>
        <v>afa55d0e0004</v>
      </c>
      <c r="I506">
        <f>VLOOKUP(Table145[[#This Row],[menu_id]],Table2[#All],5,0)</f>
        <v>5.99</v>
      </c>
      <c r="J506">
        <f>VLOOKUP(Table145[[#This Row],[menu_id]],Table2[#All],6,0)</f>
        <v>11.5</v>
      </c>
      <c r="K506" t="str">
        <f>VLOOKUP(Table145[[#This Row],[menu_id]],Table2[#All],7,0)</f>
        <v>lunch</v>
      </c>
      <c r="L506" t="str">
        <f>VLOOKUP(Table145[[#This Row],[menu_id]],Table2[#All],8,0)</f>
        <v>Chicago</v>
      </c>
      <c r="M506">
        <f>COUNTIF(Table145[city],Table145[[#This Row],[city]])</f>
        <v>907</v>
      </c>
    </row>
    <row r="507" spans="1:13" x14ac:dyDescent="0.35">
      <c r="A507" t="s">
        <v>1257</v>
      </c>
      <c r="B507" t="s">
        <v>324</v>
      </c>
      <c r="C507" t="s">
        <v>9</v>
      </c>
      <c r="D507" t="s">
        <v>1258</v>
      </c>
      <c r="E507" t="b">
        <v>1</v>
      </c>
      <c r="F507">
        <f>VLOOKUP(Table145[[#This Row],[menu_id]],Table2[#All],2,0)</f>
        <v>43558</v>
      </c>
      <c r="G507" t="str">
        <f>VLOOKUP(Table145[[#This Row],[menu_id]],Table2[#All],3,0)</f>
        <v>1028a38ad71e</v>
      </c>
      <c r="H507" t="str">
        <f>VLOOKUP(Table145[[#This Row],[menu_id]],Table2[#All],4,0)</f>
        <v>7d8b8e0a0ebb</v>
      </c>
      <c r="I507">
        <f>VLOOKUP(Table145[[#This Row],[menu_id]],Table2[#All],5,0)</f>
        <v>5.5</v>
      </c>
      <c r="J507">
        <f>VLOOKUP(Table145[[#This Row],[menu_id]],Table2[#All],6,0)</f>
        <v>10.1</v>
      </c>
      <c r="K507" t="str">
        <f>VLOOKUP(Table145[[#This Row],[menu_id]],Table2[#All],7,0)</f>
        <v>lunch</v>
      </c>
      <c r="L507" t="str">
        <f>VLOOKUP(Table145[[#This Row],[menu_id]],Table2[#All],8,0)</f>
        <v>Seattle</v>
      </c>
      <c r="M507">
        <f>COUNTIF(Table145[city],Table145[[#This Row],[city]])</f>
        <v>1334</v>
      </c>
    </row>
    <row r="508" spans="1:13" x14ac:dyDescent="0.35">
      <c r="A508" t="s">
        <v>1259</v>
      </c>
      <c r="B508" t="s">
        <v>493</v>
      </c>
      <c r="C508" t="s">
        <v>9</v>
      </c>
      <c r="D508" t="s">
        <v>1260</v>
      </c>
      <c r="E508" t="b">
        <v>1</v>
      </c>
      <c r="F508">
        <f>VLOOKUP(Table145[[#This Row],[menu_id]],Table2[#All],2,0)</f>
        <v>43557</v>
      </c>
      <c r="G508" t="str">
        <f>VLOOKUP(Table145[[#This Row],[menu_id]],Table2[#All],3,0)</f>
        <v>751abed209db</v>
      </c>
      <c r="H508" t="str">
        <f>VLOOKUP(Table145[[#This Row],[menu_id]],Table2[#All],4,0)</f>
        <v>8537e1327cdb</v>
      </c>
      <c r="I508">
        <f>VLOOKUP(Table145[[#This Row],[menu_id]],Table2[#All],5,0)</f>
        <v>4.5</v>
      </c>
      <c r="J508">
        <f>VLOOKUP(Table145[[#This Row],[menu_id]],Table2[#All],6,0)</f>
        <v>10.1</v>
      </c>
      <c r="K508" t="str">
        <f>VLOOKUP(Table145[[#This Row],[menu_id]],Table2[#All],7,0)</f>
        <v>lunch</v>
      </c>
      <c r="L508" t="str">
        <f>VLOOKUP(Table145[[#This Row],[menu_id]],Table2[#All],8,0)</f>
        <v>Seattle</v>
      </c>
      <c r="M508">
        <f>COUNTIF(Table145[city],Table145[[#This Row],[city]])</f>
        <v>1334</v>
      </c>
    </row>
    <row r="509" spans="1:13" x14ac:dyDescent="0.35">
      <c r="A509" t="s">
        <v>1261</v>
      </c>
      <c r="B509" t="s">
        <v>627</v>
      </c>
      <c r="C509" t="s">
        <v>9</v>
      </c>
      <c r="D509" t="s">
        <v>1262</v>
      </c>
      <c r="E509" t="b">
        <v>1</v>
      </c>
      <c r="F509">
        <f>VLOOKUP(Table145[[#This Row],[menu_id]],Table2[#All],2,0)</f>
        <v>43566</v>
      </c>
      <c r="G509" t="str">
        <f>VLOOKUP(Table145[[#This Row],[menu_id]],Table2[#All],3,0)</f>
        <v>fbeaeb353aa6</v>
      </c>
      <c r="H509" t="str">
        <f>VLOOKUP(Table145[[#This Row],[menu_id]],Table2[#All],4,0)</f>
        <v>bedb51313ab5</v>
      </c>
      <c r="I509">
        <f>VLOOKUP(Table145[[#This Row],[menu_id]],Table2[#All],5,0)</f>
        <v>5</v>
      </c>
      <c r="J509">
        <f>VLOOKUP(Table145[[#This Row],[menu_id]],Table2[#All],6,0)</f>
        <v>11.5</v>
      </c>
      <c r="K509" t="str">
        <f>VLOOKUP(Table145[[#This Row],[menu_id]],Table2[#All],7,0)</f>
        <v>lunch</v>
      </c>
      <c r="L509" t="str">
        <f>VLOOKUP(Table145[[#This Row],[menu_id]],Table2[#All],8,0)</f>
        <v>Chicago</v>
      </c>
      <c r="M509">
        <f>COUNTIF(Table145[city],Table145[[#This Row],[city]])</f>
        <v>907</v>
      </c>
    </row>
    <row r="510" spans="1:13" x14ac:dyDescent="0.35">
      <c r="A510" t="s">
        <v>1263</v>
      </c>
      <c r="B510" t="s">
        <v>611</v>
      </c>
      <c r="C510" t="s">
        <v>9</v>
      </c>
      <c r="D510" t="s">
        <v>1264</v>
      </c>
      <c r="E510" t="b">
        <v>1</v>
      </c>
      <c r="F510">
        <f>VLOOKUP(Table145[[#This Row],[menu_id]],Table2[#All],2,0)</f>
        <v>43557</v>
      </c>
      <c r="G510" t="str">
        <f>VLOOKUP(Table145[[#This Row],[menu_id]],Table2[#All],3,0)</f>
        <v>8b917aa7343a</v>
      </c>
      <c r="H510" t="str">
        <f>VLOOKUP(Table145[[#This Row],[menu_id]],Table2[#All],4,0)</f>
        <v>8642ae977d96</v>
      </c>
      <c r="I510">
        <f>VLOOKUP(Table145[[#This Row],[menu_id]],Table2[#All],5,0)</f>
        <v>5.99</v>
      </c>
      <c r="J510">
        <f>VLOOKUP(Table145[[#This Row],[menu_id]],Table2[#All],6,0)</f>
        <v>11.5</v>
      </c>
      <c r="K510" t="str">
        <f>VLOOKUP(Table145[[#This Row],[menu_id]],Table2[#All],7,0)</f>
        <v>lunch</v>
      </c>
      <c r="L510" t="str">
        <f>VLOOKUP(Table145[[#This Row],[menu_id]],Table2[#All],8,0)</f>
        <v>Chicago</v>
      </c>
      <c r="M510">
        <f>COUNTIF(Table145[city],Table145[[#This Row],[city]])</f>
        <v>907</v>
      </c>
    </row>
    <row r="511" spans="1:13" x14ac:dyDescent="0.35">
      <c r="A511" t="s">
        <v>1265</v>
      </c>
      <c r="B511" t="s">
        <v>175</v>
      </c>
      <c r="C511" t="s">
        <v>9</v>
      </c>
      <c r="D511" t="s">
        <v>1266</v>
      </c>
      <c r="E511" t="b">
        <v>1</v>
      </c>
      <c r="F511">
        <f>VLOOKUP(Table145[[#This Row],[menu_id]],Table2[#All],2,0)</f>
        <v>43556</v>
      </c>
      <c r="G511" t="str">
        <f>VLOOKUP(Table145[[#This Row],[menu_id]],Table2[#All],3,0)</f>
        <v>aea08a81b9f2</v>
      </c>
      <c r="H511" t="str">
        <f>VLOOKUP(Table145[[#This Row],[menu_id]],Table2[#All],4,0)</f>
        <v>a969c477134f</v>
      </c>
      <c r="I511">
        <f>VLOOKUP(Table145[[#This Row],[menu_id]],Table2[#All],5,0)</f>
        <v>11</v>
      </c>
      <c r="J511">
        <f>VLOOKUP(Table145[[#This Row],[menu_id]],Table2[#All],6,0)</f>
        <v>11.5</v>
      </c>
      <c r="K511" t="str">
        <f>VLOOKUP(Table145[[#This Row],[menu_id]],Table2[#All],7,0)</f>
        <v>lunch</v>
      </c>
      <c r="L511" t="str">
        <f>VLOOKUP(Table145[[#This Row],[menu_id]],Table2[#All],8,0)</f>
        <v>Chicago</v>
      </c>
      <c r="M511">
        <f>COUNTIF(Table145[city],Table145[[#This Row],[city]])</f>
        <v>907</v>
      </c>
    </row>
    <row r="512" spans="1:13" x14ac:dyDescent="0.35">
      <c r="A512" t="s">
        <v>1267</v>
      </c>
      <c r="B512" t="s">
        <v>147</v>
      </c>
      <c r="C512" t="s">
        <v>9</v>
      </c>
      <c r="D512" t="s">
        <v>1268</v>
      </c>
      <c r="E512" t="b">
        <v>1</v>
      </c>
      <c r="F512">
        <f>VLOOKUP(Table145[[#This Row],[menu_id]],Table2[#All],2,0)</f>
        <v>43567</v>
      </c>
      <c r="G512" t="str">
        <f>VLOOKUP(Table145[[#This Row],[menu_id]],Table2[#All],3,0)</f>
        <v>fc0e92657d16</v>
      </c>
      <c r="H512" t="str">
        <f>VLOOKUP(Table145[[#This Row],[menu_id]],Table2[#All],4,0)</f>
        <v>d7730782fbfb</v>
      </c>
      <c r="I512">
        <f>VLOOKUP(Table145[[#This Row],[menu_id]],Table2[#All],5,0)</f>
        <v>5.75</v>
      </c>
      <c r="J512">
        <f>VLOOKUP(Table145[[#This Row],[menu_id]],Table2[#All],6,0)</f>
        <v>10.1</v>
      </c>
      <c r="K512" t="str">
        <f>VLOOKUP(Table145[[#This Row],[menu_id]],Table2[#All],7,0)</f>
        <v>lunch</v>
      </c>
      <c r="L512" t="str">
        <f>VLOOKUP(Table145[[#This Row],[menu_id]],Table2[#All],8,0)</f>
        <v>Seattle</v>
      </c>
      <c r="M512">
        <f>COUNTIF(Table145[city],Table145[[#This Row],[city]])</f>
        <v>1334</v>
      </c>
    </row>
    <row r="513" spans="1:13" x14ac:dyDescent="0.35">
      <c r="A513" t="s">
        <v>1269</v>
      </c>
      <c r="B513" t="s">
        <v>20</v>
      </c>
      <c r="C513" t="s">
        <v>9</v>
      </c>
      <c r="D513" t="s">
        <v>1270</v>
      </c>
      <c r="E513" t="b">
        <v>1</v>
      </c>
      <c r="F513">
        <f>VLOOKUP(Table145[[#This Row],[menu_id]],Table2[#All],2,0)</f>
        <v>43557</v>
      </c>
      <c r="G513" t="str">
        <f>VLOOKUP(Table145[[#This Row],[menu_id]],Table2[#All],3,0)</f>
        <v>59c228acd21f</v>
      </c>
      <c r="H513" t="str">
        <f>VLOOKUP(Table145[[#This Row],[menu_id]],Table2[#All],4,0)</f>
        <v>ffcff44b013c</v>
      </c>
      <c r="I513">
        <f>VLOOKUP(Table145[[#This Row],[menu_id]],Table2[#All],5,0)</f>
        <v>5.25</v>
      </c>
      <c r="J513">
        <f>VLOOKUP(Table145[[#This Row],[menu_id]],Table2[#All],6,0)</f>
        <v>10.1</v>
      </c>
      <c r="K513" t="str">
        <f>VLOOKUP(Table145[[#This Row],[menu_id]],Table2[#All],7,0)</f>
        <v>lunch</v>
      </c>
      <c r="L513" t="str">
        <f>VLOOKUP(Table145[[#This Row],[menu_id]],Table2[#All],8,0)</f>
        <v>Seattle</v>
      </c>
      <c r="M513">
        <f>COUNTIF(Table145[city],Table145[[#This Row],[city]])</f>
        <v>1334</v>
      </c>
    </row>
    <row r="514" spans="1:13" x14ac:dyDescent="0.35">
      <c r="A514" t="s">
        <v>1271</v>
      </c>
      <c r="B514" t="s">
        <v>72</v>
      </c>
      <c r="C514" t="s">
        <v>9</v>
      </c>
      <c r="D514" t="s">
        <v>1272</v>
      </c>
      <c r="E514" t="b">
        <v>1</v>
      </c>
      <c r="F514">
        <f>VLOOKUP(Table145[[#This Row],[menu_id]],Table2[#All],2,0)</f>
        <v>43564</v>
      </c>
      <c r="G514" t="str">
        <f>VLOOKUP(Table145[[#This Row],[menu_id]],Table2[#All],3,0)</f>
        <v>ee2605cecdb2</v>
      </c>
      <c r="H514" t="str">
        <f>VLOOKUP(Table145[[#This Row],[menu_id]],Table2[#All],4,0)</f>
        <v>76e224451ab7</v>
      </c>
      <c r="I514">
        <f>VLOOKUP(Table145[[#This Row],[menu_id]],Table2[#All],5,0)</f>
        <v>5.5</v>
      </c>
      <c r="J514">
        <f>VLOOKUP(Table145[[#This Row],[menu_id]],Table2[#All],6,0)</f>
        <v>10.1</v>
      </c>
      <c r="K514" t="str">
        <f>VLOOKUP(Table145[[#This Row],[menu_id]],Table2[#All],7,0)</f>
        <v>lunch</v>
      </c>
      <c r="L514" t="str">
        <f>VLOOKUP(Table145[[#This Row],[menu_id]],Table2[#All],8,0)</f>
        <v>Seattle</v>
      </c>
      <c r="M514">
        <f>COUNTIF(Table145[city],Table145[[#This Row],[city]])</f>
        <v>1334</v>
      </c>
    </row>
    <row r="515" spans="1:13" x14ac:dyDescent="0.35">
      <c r="A515" t="s">
        <v>1273</v>
      </c>
      <c r="B515" t="s">
        <v>23</v>
      </c>
      <c r="C515" t="s">
        <v>9</v>
      </c>
      <c r="D515" t="s">
        <v>1274</v>
      </c>
      <c r="E515" t="b">
        <v>1</v>
      </c>
      <c r="F515">
        <f>VLOOKUP(Table145[[#This Row],[menu_id]],Table2[#All],2,0)</f>
        <v>43558</v>
      </c>
      <c r="G515" t="str">
        <f>VLOOKUP(Table145[[#This Row],[menu_id]],Table2[#All],3,0)</f>
        <v>eae2c55ae732</v>
      </c>
      <c r="H515" t="str">
        <f>VLOOKUP(Table145[[#This Row],[menu_id]],Table2[#All],4,0)</f>
        <v>d79e3f439363</v>
      </c>
      <c r="I515">
        <f>VLOOKUP(Table145[[#This Row],[menu_id]],Table2[#All],5,0)</f>
        <v>4.5</v>
      </c>
      <c r="J515">
        <f>VLOOKUP(Table145[[#This Row],[menu_id]],Table2[#All],6,0)</f>
        <v>10.1</v>
      </c>
      <c r="K515" t="str">
        <f>VLOOKUP(Table145[[#This Row],[menu_id]],Table2[#All],7,0)</f>
        <v>lunch</v>
      </c>
      <c r="L515" t="str">
        <f>VLOOKUP(Table145[[#This Row],[menu_id]],Table2[#All],8,0)</f>
        <v>Seattle</v>
      </c>
      <c r="M515">
        <f>COUNTIF(Table145[city],Table145[[#This Row],[city]])</f>
        <v>1334</v>
      </c>
    </row>
    <row r="516" spans="1:13" x14ac:dyDescent="0.35">
      <c r="A516" t="s">
        <v>1275</v>
      </c>
      <c r="B516" t="s">
        <v>94</v>
      </c>
      <c r="C516" t="s">
        <v>9</v>
      </c>
      <c r="D516" t="s">
        <v>1276</v>
      </c>
      <c r="E516" t="b">
        <v>1</v>
      </c>
      <c r="F516">
        <f>VLOOKUP(Table145[[#This Row],[menu_id]],Table2[#All],2,0)</f>
        <v>43567</v>
      </c>
      <c r="G516" t="str">
        <f>VLOOKUP(Table145[[#This Row],[menu_id]],Table2[#All],3,0)</f>
        <v>4cd6c7a1703b</v>
      </c>
      <c r="H516" t="str">
        <f>VLOOKUP(Table145[[#This Row],[menu_id]],Table2[#All],4,0)</f>
        <v>d223e2bce7cf</v>
      </c>
      <c r="I516">
        <f>VLOOKUP(Table145[[#This Row],[menu_id]],Table2[#All],5,0)</f>
        <v>5</v>
      </c>
      <c r="J516">
        <f>VLOOKUP(Table145[[#This Row],[menu_id]],Table2[#All],6,0)</f>
        <v>10.1</v>
      </c>
      <c r="K516" t="str">
        <f>VLOOKUP(Table145[[#This Row],[menu_id]],Table2[#All],7,0)</f>
        <v>lunch</v>
      </c>
      <c r="L516" t="str">
        <f>VLOOKUP(Table145[[#This Row],[menu_id]],Table2[#All],8,0)</f>
        <v>Seattle</v>
      </c>
      <c r="M516">
        <f>COUNTIF(Table145[city],Table145[[#This Row],[city]])</f>
        <v>1334</v>
      </c>
    </row>
    <row r="517" spans="1:13" x14ac:dyDescent="0.35">
      <c r="A517" t="s">
        <v>1277</v>
      </c>
      <c r="B517" t="s">
        <v>112</v>
      </c>
      <c r="C517" t="s">
        <v>9</v>
      </c>
      <c r="D517" t="s">
        <v>1278</v>
      </c>
      <c r="E517" t="b">
        <v>1</v>
      </c>
      <c r="F517">
        <f>VLOOKUP(Table145[[#This Row],[menu_id]],Table2[#All],2,0)</f>
        <v>43564</v>
      </c>
      <c r="G517" t="str">
        <f>VLOOKUP(Table145[[#This Row],[menu_id]],Table2[#All],3,0)</f>
        <v>5b78a469f6af</v>
      </c>
      <c r="H517" t="str">
        <f>VLOOKUP(Table145[[#This Row],[menu_id]],Table2[#All],4,0)</f>
        <v>afa55d0e0004</v>
      </c>
      <c r="I517">
        <f>VLOOKUP(Table145[[#This Row],[menu_id]],Table2[#All],5,0)</f>
        <v>5.99</v>
      </c>
      <c r="J517">
        <f>VLOOKUP(Table145[[#This Row],[menu_id]],Table2[#All],6,0)</f>
        <v>11.5</v>
      </c>
      <c r="K517" t="str">
        <f>VLOOKUP(Table145[[#This Row],[menu_id]],Table2[#All],7,0)</f>
        <v>lunch</v>
      </c>
      <c r="L517" t="str">
        <f>VLOOKUP(Table145[[#This Row],[menu_id]],Table2[#All],8,0)</f>
        <v>Chicago</v>
      </c>
      <c r="M517">
        <f>COUNTIF(Table145[city],Table145[[#This Row],[city]])</f>
        <v>907</v>
      </c>
    </row>
    <row r="518" spans="1:13" x14ac:dyDescent="0.35">
      <c r="A518" t="s">
        <v>1279</v>
      </c>
      <c r="B518" t="s">
        <v>52</v>
      </c>
      <c r="C518" t="s">
        <v>9</v>
      </c>
      <c r="D518" t="s">
        <v>1280</v>
      </c>
      <c r="E518" t="b">
        <v>1</v>
      </c>
      <c r="F518">
        <f>VLOOKUP(Table145[[#This Row],[menu_id]],Table2[#All],2,0)</f>
        <v>43557</v>
      </c>
      <c r="G518" t="str">
        <f>VLOOKUP(Table145[[#This Row],[menu_id]],Table2[#All],3,0)</f>
        <v>99dbc3b2d75c</v>
      </c>
      <c r="H518" t="str">
        <f>VLOOKUP(Table145[[#This Row],[menu_id]],Table2[#All],4,0)</f>
        <v>d7730782fbfb</v>
      </c>
      <c r="I518">
        <f>VLOOKUP(Table145[[#This Row],[menu_id]],Table2[#All],5,0)</f>
        <v>5.75</v>
      </c>
      <c r="J518">
        <f>VLOOKUP(Table145[[#This Row],[menu_id]],Table2[#All],6,0)</f>
        <v>10.1</v>
      </c>
      <c r="K518" t="str">
        <f>VLOOKUP(Table145[[#This Row],[menu_id]],Table2[#All],7,0)</f>
        <v>lunch</v>
      </c>
      <c r="L518" t="str">
        <f>VLOOKUP(Table145[[#This Row],[menu_id]],Table2[#All],8,0)</f>
        <v>Seattle</v>
      </c>
      <c r="M518">
        <f>COUNTIF(Table145[city],Table145[[#This Row],[city]])</f>
        <v>1334</v>
      </c>
    </row>
    <row r="519" spans="1:13" x14ac:dyDescent="0.35">
      <c r="A519" t="s">
        <v>1281</v>
      </c>
      <c r="B519" t="s">
        <v>225</v>
      </c>
      <c r="C519" t="s">
        <v>9</v>
      </c>
      <c r="D519" t="s">
        <v>1282</v>
      </c>
      <c r="E519" t="b">
        <v>1</v>
      </c>
      <c r="F519">
        <f>VLOOKUP(Table145[[#This Row],[menu_id]],Table2[#All],2,0)</f>
        <v>43559</v>
      </c>
      <c r="G519" t="str">
        <f>VLOOKUP(Table145[[#This Row],[menu_id]],Table2[#All],3,0)</f>
        <v>2e1282b7ffa0</v>
      </c>
      <c r="H519" t="str">
        <f>VLOOKUP(Table145[[#This Row],[menu_id]],Table2[#All],4,0)</f>
        <v>e7202ab74a2f</v>
      </c>
      <c r="I519">
        <f>VLOOKUP(Table145[[#This Row],[menu_id]],Table2[#All],5,0)</f>
        <v>5</v>
      </c>
      <c r="J519">
        <f>VLOOKUP(Table145[[#This Row],[menu_id]],Table2[#All],6,0)</f>
        <v>10.1</v>
      </c>
      <c r="K519" t="str">
        <f>VLOOKUP(Table145[[#This Row],[menu_id]],Table2[#All],7,0)</f>
        <v>lunch</v>
      </c>
      <c r="L519" t="str">
        <f>VLOOKUP(Table145[[#This Row],[menu_id]],Table2[#All],8,0)</f>
        <v>Seattle</v>
      </c>
      <c r="M519">
        <f>COUNTIF(Table145[city],Table145[[#This Row],[city]])</f>
        <v>1334</v>
      </c>
    </row>
    <row r="520" spans="1:13" x14ac:dyDescent="0.35">
      <c r="A520" t="s">
        <v>1283</v>
      </c>
      <c r="B520" t="s">
        <v>91</v>
      </c>
      <c r="C520" t="s">
        <v>9</v>
      </c>
      <c r="D520" t="s">
        <v>1284</v>
      </c>
      <c r="E520" t="b">
        <v>1</v>
      </c>
      <c r="F520">
        <f>VLOOKUP(Table145[[#This Row],[menu_id]],Table2[#All],2,0)</f>
        <v>43557</v>
      </c>
      <c r="G520" t="str">
        <f>VLOOKUP(Table145[[#This Row],[menu_id]],Table2[#All],3,0)</f>
        <v>d74b38211905</v>
      </c>
      <c r="H520" t="str">
        <f>VLOOKUP(Table145[[#This Row],[menu_id]],Table2[#All],4,0)</f>
        <v>063beecf1419</v>
      </c>
      <c r="I520">
        <f>VLOOKUP(Table145[[#This Row],[menu_id]],Table2[#All],5,0)</f>
        <v>10.050000000000001</v>
      </c>
      <c r="J520">
        <f>VLOOKUP(Table145[[#This Row],[menu_id]],Table2[#All],6,0)</f>
        <v>11.5</v>
      </c>
      <c r="K520" t="str">
        <f>VLOOKUP(Table145[[#This Row],[menu_id]],Table2[#All],7,0)</f>
        <v>lunch</v>
      </c>
      <c r="L520" t="str">
        <f>VLOOKUP(Table145[[#This Row],[menu_id]],Table2[#All],8,0)</f>
        <v>Chicago</v>
      </c>
      <c r="M520">
        <f>COUNTIF(Table145[city],Table145[[#This Row],[city]])</f>
        <v>907</v>
      </c>
    </row>
    <row r="521" spans="1:13" x14ac:dyDescent="0.35">
      <c r="A521" t="s">
        <v>1285</v>
      </c>
      <c r="B521" t="s">
        <v>336</v>
      </c>
      <c r="C521" t="s">
        <v>9</v>
      </c>
      <c r="D521" t="s">
        <v>1286</v>
      </c>
      <c r="E521" t="b">
        <v>1</v>
      </c>
      <c r="F521">
        <f>VLOOKUP(Table145[[#This Row],[menu_id]],Table2[#All],2,0)</f>
        <v>43556</v>
      </c>
      <c r="G521" t="str">
        <f>VLOOKUP(Table145[[#This Row],[menu_id]],Table2[#All],3,0)</f>
        <v>41cbd225a772</v>
      </c>
      <c r="H521" t="str">
        <f>VLOOKUP(Table145[[#This Row],[menu_id]],Table2[#All],4,0)</f>
        <v>b2ef540e3dbe</v>
      </c>
      <c r="I521">
        <f>VLOOKUP(Table145[[#This Row],[menu_id]],Table2[#All],5,0)</f>
        <v>6.8</v>
      </c>
      <c r="J521">
        <f>VLOOKUP(Table145[[#This Row],[menu_id]],Table2[#All],6,0)</f>
        <v>10.1</v>
      </c>
      <c r="K521" t="str">
        <f>VLOOKUP(Table145[[#This Row],[menu_id]],Table2[#All],7,0)</f>
        <v>lunch</v>
      </c>
      <c r="L521" t="str">
        <f>VLOOKUP(Table145[[#This Row],[menu_id]],Table2[#All],8,0)</f>
        <v>Seattle</v>
      </c>
      <c r="M521">
        <f>COUNTIF(Table145[city],Table145[[#This Row],[city]])</f>
        <v>1334</v>
      </c>
    </row>
    <row r="522" spans="1:13" x14ac:dyDescent="0.35">
      <c r="A522" t="s">
        <v>1287</v>
      </c>
      <c r="B522" t="s">
        <v>241</v>
      </c>
      <c r="C522" t="s">
        <v>9</v>
      </c>
      <c r="D522" t="s">
        <v>137</v>
      </c>
      <c r="E522" t="b">
        <v>1</v>
      </c>
      <c r="F522">
        <f>VLOOKUP(Table145[[#This Row],[menu_id]],Table2[#All],2,0)</f>
        <v>43559</v>
      </c>
      <c r="G522" t="str">
        <f>VLOOKUP(Table145[[#This Row],[menu_id]],Table2[#All],3,0)</f>
        <v>bd6c55a7113c</v>
      </c>
      <c r="H522" t="str">
        <f>VLOOKUP(Table145[[#This Row],[menu_id]],Table2[#All],4,0)</f>
        <v>32524ba7065d</v>
      </c>
      <c r="I522">
        <f>VLOOKUP(Table145[[#This Row],[menu_id]],Table2[#All],5,0)</f>
        <v>5.7</v>
      </c>
      <c r="J522">
        <f>VLOOKUP(Table145[[#This Row],[menu_id]],Table2[#All],6,0)</f>
        <v>10.1</v>
      </c>
      <c r="K522" t="str">
        <f>VLOOKUP(Table145[[#This Row],[menu_id]],Table2[#All],7,0)</f>
        <v>lunch</v>
      </c>
      <c r="L522" t="str">
        <f>VLOOKUP(Table145[[#This Row],[menu_id]],Table2[#All],8,0)</f>
        <v>Seattle</v>
      </c>
      <c r="M522">
        <f>COUNTIF(Table145[city],Table145[[#This Row],[city]])</f>
        <v>1334</v>
      </c>
    </row>
    <row r="523" spans="1:13" x14ac:dyDescent="0.35">
      <c r="A523" t="s">
        <v>1288</v>
      </c>
      <c r="B523" t="s">
        <v>134</v>
      </c>
      <c r="C523" t="s">
        <v>9</v>
      </c>
      <c r="D523" t="s">
        <v>1289</v>
      </c>
      <c r="E523" t="b">
        <v>1</v>
      </c>
      <c r="F523">
        <f>VLOOKUP(Table145[[#This Row],[menu_id]],Table2[#All],2,0)</f>
        <v>43559</v>
      </c>
      <c r="G523" t="str">
        <f>VLOOKUP(Table145[[#This Row],[menu_id]],Table2[#All],3,0)</f>
        <v>4e1ff031d14e</v>
      </c>
      <c r="H523" t="str">
        <f>VLOOKUP(Table145[[#This Row],[menu_id]],Table2[#All],4,0)</f>
        <v>d7730782fbfb</v>
      </c>
      <c r="I523">
        <f>VLOOKUP(Table145[[#This Row],[menu_id]],Table2[#All],5,0)</f>
        <v>5.75</v>
      </c>
      <c r="J523">
        <f>VLOOKUP(Table145[[#This Row],[menu_id]],Table2[#All],6,0)</f>
        <v>10.1</v>
      </c>
      <c r="K523" t="str">
        <f>VLOOKUP(Table145[[#This Row],[menu_id]],Table2[#All],7,0)</f>
        <v>lunch</v>
      </c>
      <c r="L523" t="str">
        <f>VLOOKUP(Table145[[#This Row],[menu_id]],Table2[#All],8,0)</f>
        <v>Seattle</v>
      </c>
      <c r="M523">
        <f>COUNTIF(Table145[city],Table145[[#This Row],[city]])</f>
        <v>1334</v>
      </c>
    </row>
    <row r="524" spans="1:13" x14ac:dyDescent="0.35">
      <c r="A524" t="s">
        <v>1290</v>
      </c>
      <c r="B524" t="s">
        <v>134</v>
      </c>
      <c r="C524" t="s">
        <v>9</v>
      </c>
      <c r="D524" t="s">
        <v>1291</v>
      </c>
      <c r="E524" t="b">
        <v>1</v>
      </c>
      <c r="F524">
        <f>VLOOKUP(Table145[[#This Row],[menu_id]],Table2[#All],2,0)</f>
        <v>43559</v>
      </c>
      <c r="G524" t="str">
        <f>VLOOKUP(Table145[[#This Row],[menu_id]],Table2[#All],3,0)</f>
        <v>4e1ff031d14e</v>
      </c>
      <c r="H524" t="str">
        <f>VLOOKUP(Table145[[#This Row],[menu_id]],Table2[#All],4,0)</f>
        <v>d7730782fbfb</v>
      </c>
      <c r="I524">
        <f>VLOOKUP(Table145[[#This Row],[menu_id]],Table2[#All],5,0)</f>
        <v>5.75</v>
      </c>
      <c r="J524">
        <f>VLOOKUP(Table145[[#This Row],[menu_id]],Table2[#All],6,0)</f>
        <v>10.1</v>
      </c>
      <c r="K524" t="str">
        <f>VLOOKUP(Table145[[#This Row],[menu_id]],Table2[#All],7,0)</f>
        <v>lunch</v>
      </c>
      <c r="L524" t="str">
        <f>VLOOKUP(Table145[[#This Row],[menu_id]],Table2[#All],8,0)</f>
        <v>Seattle</v>
      </c>
      <c r="M524">
        <f>COUNTIF(Table145[city],Table145[[#This Row],[city]])</f>
        <v>1334</v>
      </c>
    </row>
    <row r="525" spans="1:13" x14ac:dyDescent="0.35">
      <c r="A525" t="s">
        <v>1292</v>
      </c>
      <c r="B525" t="s">
        <v>375</v>
      </c>
      <c r="C525" t="s">
        <v>9</v>
      </c>
      <c r="D525" t="s">
        <v>1293</v>
      </c>
      <c r="E525" t="b">
        <v>0</v>
      </c>
      <c r="F525">
        <f>VLOOKUP(Table145[[#This Row],[menu_id]],Table2[#All],2,0)</f>
        <v>43566</v>
      </c>
      <c r="G525" t="str">
        <f>VLOOKUP(Table145[[#This Row],[menu_id]],Table2[#All],3,0)</f>
        <v>1670a5c33856</v>
      </c>
      <c r="H525" t="str">
        <f>VLOOKUP(Table145[[#This Row],[menu_id]],Table2[#All],4,0)</f>
        <v>ffcff44b013c</v>
      </c>
      <c r="I525">
        <f>VLOOKUP(Table145[[#This Row],[menu_id]],Table2[#All],5,0)</f>
        <v>6.25</v>
      </c>
      <c r="J525">
        <f>VLOOKUP(Table145[[#This Row],[menu_id]],Table2[#All],6,0)</f>
        <v>10.1</v>
      </c>
      <c r="K525" t="str">
        <f>VLOOKUP(Table145[[#This Row],[menu_id]],Table2[#All],7,0)</f>
        <v>lunch</v>
      </c>
      <c r="L525" t="str">
        <f>VLOOKUP(Table145[[#This Row],[menu_id]],Table2[#All],8,0)</f>
        <v>Seattle</v>
      </c>
      <c r="M525">
        <f>COUNTIF(Table145[city],Table145[[#This Row],[city]])</f>
        <v>1334</v>
      </c>
    </row>
    <row r="526" spans="1:13" x14ac:dyDescent="0.35">
      <c r="A526" t="s">
        <v>1294</v>
      </c>
      <c r="B526" t="s">
        <v>86</v>
      </c>
      <c r="C526" t="s">
        <v>9</v>
      </c>
      <c r="D526" t="s">
        <v>1295</v>
      </c>
      <c r="E526" t="b">
        <v>0</v>
      </c>
      <c r="F526">
        <f>VLOOKUP(Table145[[#This Row],[menu_id]],Table2[#All],2,0)</f>
        <v>43560</v>
      </c>
      <c r="G526" t="str">
        <f>VLOOKUP(Table145[[#This Row],[menu_id]],Table2[#All],3,0)</f>
        <v>1def3455f809</v>
      </c>
      <c r="H526" t="str">
        <f>VLOOKUP(Table145[[#This Row],[menu_id]],Table2[#All],4,0)</f>
        <v>2a11908c23df</v>
      </c>
      <c r="I526">
        <f>VLOOKUP(Table145[[#This Row],[menu_id]],Table2[#All],5,0)</f>
        <v>6</v>
      </c>
      <c r="J526">
        <f>VLOOKUP(Table145[[#This Row],[menu_id]],Table2[#All],6,0)</f>
        <v>10.1</v>
      </c>
      <c r="K526" t="str">
        <f>VLOOKUP(Table145[[#This Row],[menu_id]],Table2[#All],7,0)</f>
        <v>lunch</v>
      </c>
      <c r="L526" t="str">
        <f>VLOOKUP(Table145[[#This Row],[menu_id]],Table2[#All],8,0)</f>
        <v>Seattle</v>
      </c>
      <c r="M526">
        <f>COUNTIF(Table145[city],Table145[[#This Row],[city]])</f>
        <v>1334</v>
      </c>
    </row>
    <row r="527" spans="1:13" x14ac:dyDescent="0.35">
      <c r="A527" t="s">
        <v>1296</v>
      </c>
      <c r="B527" t="s">
        <v>346</v>
      </c>
      <c r="C527" t="s">
        <v>9</v>
      </c>
      <c r="D527" t="s">
        <v>1297</v>
      </c>
      <c r="E527" t="b">
        <v>1</v>
      </c>
      <c r="F527">
        <f>VLOOKUP(Table145[[#This Row],[menu_id]],Table2[#All],2,0)</f>
        <v>43564</v>
      </c>
      <c r="G527" t="str">
        <f>VLOOKUP(Table145[[#This Row],[menu_id]],Table2[#All],3,0)</f>
        <v>e310c04649e0</v>
      </c>
      <c r="H527" t="str">
        <f>VLOOKUP(Table145[[#This Row],[menu_id]],Table2[#All],4,0)</f>
        <v>340fb85a346c</v>
      </c>
      <c r="I527">
        <f>VLOOKUP(Table145[[#This Row],[menu_id]],Table2[#All],5,0)</f>
        <v>5.8</v>
      </c>
      <c r="J527">
        <f>VLOOKUP(Table145[[#This Row],[menu_id]],Table2[#All],6,0)</f>
        <v>10.1</v>
      </c>
      <c r="K527" t="str">
        <f>VLOOKUP(Table145[[#This Row],[menu_id]],Table2[#All],7,0)</f>
        <v>lunch</v>
      </c>
      <c r="L527" t="str">
        <f>VLOOKUP(Table145[[#This Row],[menu_id]],Table2[#All],8,0)</f>
        <v>Seattle</v>
      </c>
      <c r="M527">
        <f>COUNTIF(Table145[city],Table145[[#This Row],[city]])</f>
        <v>1334</v>
      </c>
    </row>
    <row r="528" spans="1:13" x14ac:dyDescent="0.35">
      <c r="A528" t="s">
        <v>1298</v>
      </c>
      <c r="B528" t="s">
        <v>202</v>
      </c>
      <c r="C528" t="s">
        <v>9</v>
      </c>
      <c r="D528" t="s">
        <v>1299</v>
      </c>
      <c r="E528" t="b">
        <v>1</v>
      </c>
      <c r="F528">
        <f>VLOOKUP(Table145[[#This Row],[menu_id]],Table2[#All],2,0)</f>
        <v>43563</v>
      </c>
      <c r="G528" t="str">
        <f>VLOOKUP(Table145[[#This Row],[menu_id]],Table2[#All],3,0)</f>
        <v>edfff5bf01fa</v>
      </c>
      <c r="H528" t="str">
        <f>VLOOKUP(Table145[[#This Row],[menu_id]],Table2[#All],4,0)</f>
        <v>8537e1327cdb</v>
      </c>
      <c r="I528">
        <f>VLOOKUP(Table145[[#This Row],[menu_id]],Table2[#All],5,0)</f>
        <v>4.95</v>
      </c>
      <c r="J528">
        <f>VLOOKUP(Table145[[#This Row],[menu_id]],Table2[#All],6,0)</f>
        <v>10.1</v>
      </c>
      <c r="K528" t="str">
        <f>VLOOKUP(Table145[[#This Row],[menu_id]],Table2[#All],7,0)</f>
        <v>lunch</v>
      </c>
      <c r="L528" t="str">
        <f>VLOOKUP(Table145[[#This Row],[menu_id]],Table2[#All],8,0)</f>
        <v>Seattle</v>
      </c>
      <c r="M528">
        <f>COUNTIF(Table145[city],Table145[[#This Row],[city]])</f>
        <v>1334</v>
      </c>
    </row>
    <row r="529" spans="1:13" x14ac:dyDescent="0.35">
      <c r="A529" t="s">
        <v>1300</v>
      </c>
      <c r="B529" t="s">
        <v>115</v>
      </c>
      <c r="C529" t="s">
        <v>9</v>
      </c>
      <c r="D529" t="s">
        <v>1301</v>
      </c>
      <c r="E529" t="b">
        <v>1</v>
      </c>
      <c r="F529">
        <f>VLOOKUP(Table145[[#This Row],[menu_id]],Table2[#All],2,0)</f>
        <v>43560</v>
      </c>
      <c r="G529" t="str">
        <f>VLOOKUP(Table145[[#This Row],[menu_id]],Table2[#All],3,0)</f>
        <v>12c81d9a0351</v>
      </c>
      <c r="H529" t="str">
        <f>VLOOKUP(Table145[[#This Row],[menu_id]],Table2[#All],4,0)</f>
        <v>d7730782fbfb</v>
      </c>
      <c r="I529">
        <f>VLOOKUP(Table145[[#This Row],[menu_id]],Table2[#All],5,0)</f>
        <v>5.75</v>
      </c>
      <c r="J529">
        <f>VLOOKUP(Table145[[#This Row],[menu_id]],Table2[#All],6,0)</f>
        <v>10.1</v>
      </c>
      <c r="K529" t="str">
        <f>VLOOKUP(Table145[[#This Row],[menu_id]],Table2[#All],7,0)</f>
        <v>lunch</v>
      </c>
      <c r="L529" t="str">
        <f>VLOOKUP(Table145[[#This Row],[menu_id]],Table2[#All],8,0)</f>
        <v>Seattle</v>
      </c>
      <c r="M529">
        <f>COUNTIF(Table145[city],Table145[[#This Row],[city]])</f>
        <v>1334</v>
      </c>
    </row>
    <row r="530" spans="1:13" x14ac:dyDescent="0.35">
      <c r="A530" t="s">
        <v>1302</v>
      </c>
      <c r="B530" t="s">
        <v>241</v>
      </c>
      <c r="C530" t="s">
        <v>9</v>
      </c>
      <c r="D530" t="s">
        <v>1303</v>
      </c>
      <c r="E530" t="b">
        <v>1</v>
      </c>
      <c r="F530">
        <f>VLOOKUP(Table145[[#This Row],[menu_id]],Table2[#All],2,0)</f>
        <v>43559</v>
      </c>
      <c r="G530" t="str">
        <f>VLOOKUP(Table145[[#This Row],[menu_id]],Table2[#All],3,0)</f>
        <v>bd6c55a7113c</v>
      </c>
      <c r="H530" t="str">
        <f>VLOOKUP(Table145[[#This Row],[menu_id]],Table2[#All],4,0)</f>
        <v>32524ba7065d</v>
      </c>
      <c r="I530">
        <f>VLOOKUP(Table145[[#This Row],[menu_id]],Table2[#All],5,0)</f>
        <v>5.7</v>
      </c>
      <c r="J530">
        <f>VLOOKUP(Table145[[#This Row],[menu_id]],Table2[#All],6,0)</f>
        <v>10.1</v>
      </c>
      <c r="K530" t="str">
        <f>VLOOKUP(Table145[[#This Row],[menu_id]],Table2[#All],7,0)</f>
        <v>lunch</v>
      </c>
      <c r="L530" t="str">
        <f>VLOOKUP(Table145[[#This Row],[menu_id]],Table2[#All],8,0)</f>
        <v>Seattle</v>
      </c>
      <c r="M530">
        <f>COUNTIF(Table145[city],Table145[[#This Row],[city]])</f>
        <v>1334</v>
      </c>
    </row>
    <row r="531" spans="1:13" x14ac:dyDescent="0.35">
      <c r="A531" t="s">
        <v>1304</v>
      </c>
      <c r="B531" t="s">
        <v>241</v>
      </c>
      <c r="C531" t="s">
        <v>9</v>
      </c>
      <c r="D531" t="s">
        <v>1305</v>
      </c>
      <c r="E531" t="b">
        <v>1</v>
      </c>
      <c r="F531">
        <f>VLOOKUP(Table145[[#This Row],[menu_id]],Table2[#All],2,0)</f>
        <v>43559</v>
      </c>
      <c r="G531" t="str">
        <f>VLOOKUP(Table145[[#This Row],[menu_id]],Table2[#All],3,0)</f>
        <v>bd6c55a7113c</v>
      </c>
      <c r="H531" t="str">
        <f>VLOOKUP(Table145[[#This Row],[menu_id]],Table2[#All],4,0)</f>
        <v>32524ba7065d</v>
      </c>
      <c r="I531">
        <f>VLOOKUP(Table145[[#This Row],[menu_id]],Table2[#All],5,0)</f>
        <v>5.7</v>
      </c>
      <c r="J531">
        <f>VLOOKUP(Table145[[#This Row],[menu_id]],Table2[#All],6,0)</f>
        <v>10.1</v>
      </c>
      <c r="K531" t="str">
        <f>VLOOKUP(Table145[[#This Row],[menu_id]],Table2[#All],7,0)</f>
        <v>lunch</v>
      </c>
      <c r="L531" t="str">
        <f>VLOOKUP(Table145[[#This Row],[menu_id]],Table2[#All],8,0)</f>
        <v>Seattle</v>
      </c>
      <c r="M531">
        <f>COUNTIF(Table145[city],Table145[[#This Row],[city]])</f>
        <v>1334</v>
      </c>
    </row>
    <row r="532" spans="1:13" x14ac:dyDescent="0.35">
      <c r="A532" t="s">
        <v>1306</v>
      </c>
      <c r="B532" t="s">
        <v>211</v>
      </c>
      <c r="C532" t="s">
        <v>9</v>
      </c>
      <c r="D532" t="s">
        <v>1307</v>
      </c>
      <c r="E532" t="b">
        <v>1</v>
      </c>
      <c r="F532">
        <f>VLOOKUP(Table145[[#This Row],[menu_id]],Table2[#All],2,0)</f>
        <v>43564</v>
      </c>
      <c r="G532" t="str">
        <f>VLOOKUP(Table145[[#This Row],[menu_id]],Table2[#All],3,0)</f>
        <v>8c02e5587b5b</v>
      </c>
      <c r="H532" t="str">
        <f>VLOOKUP(Table145[[#This Row],[menu_id]],Table2[#All],4,0)</f>
        <v>034156a10a72</v>
      </c>
      <c r="I532">
        <f>VLOOKUP(Table145[[#This Row],[menu_id]],Table2[#All],5,0)</f>
        <v>5.15</v>
      </c>
      <c r="J532">
        <f>VLOOKUP(Table145[[#This Row],[menu_id]],Table2[#All],6,0)</f>
        <v>11.5</v>
      </c>
      <c r="K532" t="str">
        <f>VLOOKUP(Table145[[#This Row],[menu_id]],Table2[#All],7,0)</f>
        <v>lunch</v>
      </c>
      <c r="L532" t="str">
        <f>VLOOKUP(Table145[[#This Row],[menu_id]],Table2[#All],8,0)</f>
        <v>Chicago</v>
      </c>
      <c r="M532">
        <f>COUNTIF(Table145[city],Table145[[#This Row],[city]])</f>
        <v>907</v>
      </c>
    </row>
    <row r="533" spans="1:13" x14ac:dyDescent="0.35">
      <c r="A533" t="s">
        <v>1308</v>
      </c>
      <c r="B533" t="s">
        <v>68</v>
      </c>
      <c r="C533" t="s">
        <v>9</v>
      </c>
      <c r="D533" t="s">
        <v>1309</v>
      </c>
      <c r="E533" t="b">
        <v>1</v>
      </c>
      <c r="F533">
        <f>VLOOKUP(Table145[[#This Row],[menu_id]],Table2[#All],2,0)</f>
        <v>43560</v>
      </c>
      <c r="G533" t="str">
        <f>VLOOKUP(Table145[[#This Row],[menu_id]],Table2[#All],3,0)</f>
        <v>f89ec17a8f5f</v>
      </c>
      <c r="H533" t="str">
        <f>VLOOKUP(Table145[[#This Row],[menu_id]],Table2[#All],4,0)</f>
        <v>a06b1ea8c279</v>
      </c>
      <c r="I533">
        <f>VLOOKUP(Table145[[#This Row],[menu_id]],Table2[#All],5,0)</f>
        <v>6.8</v>
      </c>
      <c r="J533">
        <f>VLOOKUP(Table145[[#This Row],[menu_id]],Table2[#All],6,0)</f>
        <v>10.1</v>
      </c>
      <c r="K533" t="str">
        <f>VLOOKUP(Table145[[#This Row],[menu_id]],Table2[#All],7,0)</f>
        <v>lunch</v>
      </c>
      <c r="L533" t="str">
        <f>VLOOKUP(Table145[[#This Row],[menu_id]],Table2[#All],8,0)</f>
        <v>Seattle</v>
      </c>
      <c r="M533">
        <f>COUNTIF(Table145[city],Table145[[#This Row],[city]])</f>
        <v>1334</v>
      </c>
    </row>
    <row r="534" spans="1:13" x14ac:dyDescent="0.35">
      <c r="A534" t="s">
        <v>1310</v>
      </c>
      <c r="B534" t="s">
        <v>286</v>
      </c>
      <c r="C534" t="s">
        <v>9</v>
      </c>
      <c r="D534" t="s">
        <v>1311</v>
      </c>
      <c r="E534" t="b">
        <v>1</v>
      </c>
      <c r="F534">
        <f>VLOOKUP(Table145[[#This Row],[menu_id]],Table2[#All],2,0)</f>
        <v>43557</v>
      </c>
      <c r="G534" t="str">
        <f>VLOOKUP(Table145[[#This Row],[menu_id]],Table2[#All],3,0)</f>
        <v>0b0897e22802</v>
      </c>
      <c r="H534" t="str">
        <f>VLOOKUP(Table145[[#This Row],[menu_id]],Table2[#All],4,0)</f>
        <v>a5a1955b27fc</v>
      </c>
      <c r="I534">
        <f>VLOOKUP(Table145[[#This Row],[menu_id]],Table2[#All],5,0)</f>
        <v>5</v>
      </c>
      <c r="J534">
        <f>VLOOKUP(Table145[[#This Row],[menu_id]],Table2[#All],6,0)</f>
        <v>11.5</v>
      </c>
      <c r="K534" t="str">
        <f>VLOOKUP(Table145[[#This Row],[menu_id]],Table2[#All],7,0)</f>
        <v>lunch</v>
      </c>
      <c r="L534" t="str">
        <f>VLOOKUP(Table145[[#This Row],[menu_id]],Table2[#All],8,0)</f>
        <v>Chicago</v>
      </c>
      <c r="M534">
        <f>COUNTIF(Table145[city],Table145[[#This Row],[city]])</f>
        <v>907</v>
      </c>
    </row>
    <row r="535" spans="1:13" x14ac:dyDescent="0.35">
      <c r="A535" t="s">
        <v>1312</v>
      </c>
      <c r="B535" t="s">
        <v>346</v>
      </c>
      <c r="C535" t="s">
        <v>9</v>
      </c>
      <c r="D535" t="s">
        <v>1313</v>
      </c>
      <c r="E535" t="b">
        <v>1</v>
      </c>
      <c r="F535">
        <f>VLOOKUP(Table145[[#This Row],[menu_id]],Table2[#All],2,0)</f>
        <v>43564</v>
      </c>
      <c r="G535" t="str">
        <f>VLOOKUP(Table145[[#This Row],[menu_id]],Table2[#All],3,0)</f>
        <v>e310c04649e0</v>
      </c>
      <c r="H535" t="str">
        <f>VLOOKUP(Table145[[#This Row],[menu_id]],Table2[#All],4,0)</f>
        <v>340fb85a346c</v>
      </c>
      <c r="I535">
        <f>VLOOKUP(Table145[[#This Row],[menu_id]],Table2[#All],5,0)</f>
        <v>5.8</v>
      </c>
      <c r="J535">
        <f>VLOOKUP(Table145[[#This Row],[menu_id]],Table2[#All],6,0)</f>
        <v>10.1</v>
      </c>
      <c r="K535" t="str">
        <f>VLOOKUP(Table145[[#This Row],[menu_id]],Table2[#All],7,0)</f>
        <v>lunch</v>
      </c>
      <c r="L535" t="str">
        <f>VLOOKUP(Table145[[#This Row],[menu_id]],Table2[#All],8,0)</f>
        <v>Seattle</v>
      </c>
      <c r="M535">
        <f>COUNTIF(Table145[city],Table145[[#This Row],[city]])</f>
        <v>1334</v>
      </c>
    </row>
    <row r="536" spans="1:13" x14ac:dyDescent="0.35">
      <c r="A536" t="s">
        <v>1314</v>
      </c>
      <c r="B536" t="s">
        <v>162</v>
      </c>
      <c r="C536" t="s">
        <v>9</v>
      </c>
      <c r="D536" t="s">
        <v>1315</v>
      </c>
      <c r="E536" t="b">
        <v>1</v>
      </c>
      <c r="F536">
        <f>VLOOKUP(Table145[[#This Row],[menu_id]],Table2[#All],2,0)</f>
        <v>43556</v>
      </c>
      <c r="G536" t="str">
        <f>VLOOKUP(Table145[[#This Row],[menu_id]],Table2[#All],3,0)</f>
        <v>71d6b72a3bf9</v>
      </c>
      <c r="H536" t="str">
        <f>VLOOKUP(Table145[[#This Row],[menu_id]],Table2[#All],4,0)</f>
        <v>8d29781a8b2f</v>
      </c>
      <c r="I536">
        <f>VLOOKUP(Table145[[#This Row],[menu_id]],Table2[#All],5,0)</f>
        <v>4.5</v>
      </c>
      <c r="J536">
        <f>VLOOKUP(Table145[[#This Row],[menu_id]],Table2[#All],6,0)</f>
        <v>11.5</v>
      </c>
      <c r="K536" t="str">
        <f>VLOOKUP(Table145[[#This Row],[menu_id]],Table2[#All],7,0)</f>
        <v>lunch</v>
      </c>
      <c r="L536" t="str">
        <f>VLOOKUP(Table145[[#This Row],[menu_id]],Table2[#All],8,0)</f>
        <v>Chicago</v>
      </c>
      <c r="M536">
        <f>COUNTIF(Table145[city],Table145[[#This Row],[city]])</f>
        <v>907</v>
      </c>
    </row>
    <row r="537" spans="1:13" x14ac:dyDescent="0.35">
      <c r="A537" t="s">
        <v>1316</v>
      </c>
      <c r="B537" t="s">
        <v>35</v>
      </c>
      <c r="C537" t="s">
        <v>9</v>
      </c>
      <c r="D537" t="s">
        <v>1317</v>
      </c>
      <c r="E537" t="b">
        <v>1</v>
      </c>
      <c r="F537">
        <f>VLOOKUP(Table145[[#This Row],[menu_id]],Table2[#All],2,0)</f>
        <v>43564</v>
      </c>
      <c r="G537" t="str">
        <f>VLOOKUP(Table145[[#This Row],[menu_id]],Table2[#All],3,0)</f>
        <v>1c44a83add01</v>
      </c>
      <c r="H537" t="str">
        <f>VLOOKUP(Table145[[#This Row],[menu_id]],Table2[#All],4,0)</f>
        <v>810dadc655e9</v>
      </c>
      <c r="I537">
        <f>VLOOKUP(Table145[[#This Row],[menu_id]],Table2[#All],5,0)</f>
        <v>5</v>
      </c>
      <c r="J537">
        <f>VLOOKUP(Table145[[#This Row],[menu_id]],Table2[#All],6,0)</f>
        <v>10.1</v>
      </c>
      <c r="K537" t="str">
        <f>VLOOKUP(Table145[[#This Row],[menu_id]],Table2[#All],7,0)</f>
        <v>lunch</v>
      </c>
      <c r="L537" t="str">
        <f>VLOOKUP(Table145[[#This Row],[menu_id]],Table2[#All],8,0)</f>
        <v>Seattle</v>
      </c>
      <c r="M537">
        <f>COUNTIF(Table145[city],Table145[[#This Row],[city]])</f>
        <v>1334</v>
      </c>
    </row>
    <row r="538" spans="1:13" x14ac:dyDescent="0.35">
      <c r="A538" t="s">
        <v>1318</v>
      </c>
      <c r="B538" t="s">
        <v>23</v>
      </c>
      <c r="C538" t="s">
        <v>9</v>
      </c>
      <c r="D538" t="s">
        <v>1319</v>
      </c>
      <c r="E538" t="b">
        <v>1</v>
      </c>
      <c r="F538">
        <f>VLOOKUP(Table145[[#This Row],[menu_id]],Table2[#All],2,0)</f>
        <v>43558</v>
      </c>
      <c r="G538" t="str">
        <f>VLOOKUP(Table145[[#This Row],[menu_id]],Table2[#All],3,0)</f>
        <v>eae2c55ae732</v>
      </c>
      <c r="H538" t="str">
        <f>VLOOKUP(Table145[[#This Row],[menu_id]],Table2[#All],4,0)</f>
        <v>d79e3f439363</v>
      </c>
      <c r="I538">
        <f>VLOOKUP(Table145[[#This Row],[menu_id]],Table2[#All],5,0)</f>
        <v>4.5</v>
      </c>
      <c r="J538">
        <f>VLOOKUP(Table145[[#This Row],[menu_id]],Table2[#All],6,0)</f>
        <v>10.1</v>
      </c>
      <c r="K538" t="str">
        <f>VLOOKUP(Table145[[#This Row],[menu_id]],Table2[#All],7,0)</f>
        <v>lunch</v>
      </c>
      <c r="L538" t="str">
        <f>VLOOKUP(Table145[[#This Row],[menu_id]],Table2[#All],8,0)</f>
        <v>Seattle</v>
      </c>
      <c r="M538">
        <f>COUNTIF(Table145[city],Table145[[#This Row],[city]])</f>
        <v>1334</v>
      </c>
    </row>
    <row r="539" spans="1:13" x14ac:dyDescent="0.35">
      <c r="A539" t="s">
        <v>1320</v>
      </c>
      <c r="B539" t="s">
        <v>375</v>
      </c>
      <c r="C539" t="s">
        <v>9</v>
      </c>
      <c r="D539" t="s">
        <v>1321</v>
      </c>
      <c r="E539" t="b">
        <v>1</v>
      </c>
      <c r="F539">
        <f>VLOOKUP(Table145[[#This Row],[menu_id]],Table2[#All],2,0)</f>
        <v>43566</v>
      </c>
      <c r="G539" t="str">
        <f>VLOOKUP(Table145[[#This Row],[menu_id]],Table2[#All],3,0)</f>
        <v>1670a5c33856</v>
      </c>
      <c r="H539" t="str">
        <f>VLOOKUP(Table145[[#This Row],[menu_id]],Table2[#All],4,0)</f>
        <v>ffcff44b013c</v>
      </c>
      <c r="I539">
        <f>VLOOKUP(Table145[[#This Row],[menu_id]],Table2[#All],5,0)</f>
        <v>6.25</v>
      </c>
      <c r="J539">
        <f>VLOOKUP(Table145[[#This Row],[menu_id]],Table2[#All],6,0)</f>
        <v>10.1</v>
      </c>
      <c r="K539" t="str">
        <f>VLOOKUP(Table145[[#This Row],[menu_id]],Table2[#All],7,0)</f>
        <v>lunch</v>
      </c>
      <c r="L539" t="str">
        <f>VLOOKUP(Table145[[#This Row],[menu_id]],Table2[#All],8,0)</f>
        <v>Seattle</v>
      </c>
      <c r="M539">
        <f>COUNTIF(Table145[city],Table145[[#This Row],[city]])</f>
        <v>1334</v>
      </c>
    </row>
    <row r="540" spans="1:13" x14ac:dyDescent="0.35">
      <c r="A540" t="s">
        <v>1322</v>
      </c>
      <c r="B540" t="s">
        <v>12</v>
      </c>
      <c r="C540" t="s">
        <v>9</v>
      </c>
      <c r="D540" t="s">
        <v>1323</v>
      </c>
      <c r="E540" t="b">
        <v>1</v>
      </c>
      <c r="F540">
        <f>VLOOKUP(Table145[[#This Row],[menu_id]],Table2[#All],2,0)</f>
        <v>43565</v>
      </c>
      <c r="G540" t="str">
        <f>VLOOKUP(Table145[[#This Row],[menu_id]],Table2[#All],3,0)</f>
        <v>a96bf3d329be</v>
      </c>
      <c r="H540" t="str">
        <f>VLOOKUP(Table145[[#This Row],[menu_id]],Table2[#All],4,0)</f>
        <v>b2ef540e3dbe</v>
      </c>
      <c r="I540">
        <f>VLOOKUP(Table145[[#This Row],[menu_id]],Table2[#All],5,0)</f>
        <v>6.8</v>
      </c>
      <c r="J540">
        <f>VLOOKUP(Table145[[#This Row],[menu_id]],Table2[#All],6,0)</f>
        <v>10.1</v>
      </c>
      <c r="K540" t="str">
        <f>VLOOKUP(Table145[[#This Row],[menu_id]],Table2[#All],7,0)</f>
        <v>lunch</v>
      </c>
      <c r="L540" t="str">
        <f>VLOOKUP(Table145[[#This Row],[menu_id]],Table2[#All],8,0)</f>
        <v>Seattle</v>
      </c>
      <c r="M540">
        <f>COUNTIF(Table145[city],Table145[[#This Row],[city]])</f>
        <v>1334</v>
      </c>
    </row>
    <row r="541" spans="1:13" x14ac:dyDescent="0.35">
      <c r="A541" t="s">
        <v>1324</v>
      </c>
      <c r="B541" t="s">
        <v>175</v>
      </c>
      <c r="C541" t="s">
        <v>9</v>
      </c>
      <c r="D541" t="s">
        <v>682</v>
      </c>
      <c r="E541" t="b">
        <v>1</v>
      </c>
      <c r="F541">
        <f>VLOOKUP(Table145[[#This Row],[menu_id]],Table2[#All],2,0)</f>
        <v>43556</v>
      </c>
      <c r="G541" t="str">
        <f>VLOOKUP(Table145[[#This Row],[menu_id]],Table2[#All],3,0)</f>
        <v>aea08a81b9f2</v>
      </c>
      <c r="H541" t="str">
        <f>VLOOKUP(Table145[[#This Row],[menu_id]],Table2[#All],4,0)</f>
        <v>a969c477134f</v>
      </c>
      <c r="I541">
        <f>VLOOKUP(Table145[[#This Row],[menu_id]],Table2[#All],5,0)</f>
        <v>11</v>
      </c>
      <c r="J541">
        <f>VLOOKUP(Table145[[#This Row],[menu_id]],Table2[#All],6,0)</f>
        <v>11.5</v>
      </c>
      <c r="K541" t="str">
        <f>VLOOKUP(Table145[[#This Row],[menu_id]],Table2[#All],7,0)</f>
        <v>lunch</v>
      </c>
      <c r="L541" t="str">
        <f>VLOOKUP(Table145[[#This Row],[menu_id]],Table2[#All],8,0)</f>
        <v>Chicago</v>
      </c>
      <c r="M541">
        <f>COUNTIF(Table145[city],Table145[[#This Row],[city]])</f>
        <v>907</v>
      </c>
    </row>
    <row r="542" spans="1:13" x14ac:dyDescent="0.35">
      <c r="A542" t="s">
        <v>1325</v>
      </c>
      <c r="B542" t="s">
        <v>493</v>
      </c>
      <c r="C542" t="s">
        <v>9</v>
      </c>
      <c r="D542" t="s">
        <v>1326</v>
      </c>
      <c r="E542" t="b">
        <v>1</v>
      </c>
      <c r="F542">
        <f>VLOOKUP(Table145[[#This Row],[menu_id]],Table2[#All],2,0)</f>
        <v>43557</v>
      </c>
      <c r="G542" t="str">
        <f>VLOOKUP(Table145[[#This Row],[menu_id]],Table2[#All],3,0)</f>
        <v>751abed209db</v>
      </c>
      <c r="H542" t="str">
        <f>VLOOKUP(Table145[[#This Row],[menu_id]],Table2[#All],4,0)</f>
        <v>8537e1327cdb</v>
      </c>
      <c r="I542">
        <f>VLOOKUP(Table145[[#This Row],[menu_id]],Table2[#All],5,0)</f>
        <v>4.5</v>
      </c>
      <c r="J542">
        <f>VLOOKUP(Table145[[#This Row],[menu_id]],Table2[#All],6,0)</f>
        <v>10.1</v>
      </c>
      <c r="K542" t="str">
        <f>VLOOKUP(Table145[[#This Row],[menu_id]],Table2[#All],7,0)</f>
        <v>lunch</v>
      </c>
      <c r="L542" t="str">
        <f>VLOOKUP(Table145[[#This Row],[menu_id]],Table2[#All],8,0)</f>
        <v>Seattle</v>
      </c>
      <c r="M542">
        <f>COUNTIF(Table145[city],Table145[[#This Row],[city]])</f>
        <v>1334</v>
      </c>
    </row>
    <row r="543" spans="1:13" x14ac:dyDescent="0.35">
      <c r="A543" t="s">
        <v>1327</v>
      </c>
      <c r="B543" t="s">
        <v>250</v>
      </c>
      <c r="C543" t="s">
        <v>9</v>
      </c>
      <c r="D543" t="s">
        <v>1328</v>
      </c>
      <c r="E543" t="b">
        <v>0</v>
      </c>
      <c r="F543">
        <f>VLOOKUP(Table145[[#This Row],[menu_id]],Table2[#All],2,0)</f>
        <v>43556</v>
      </c>
      <c r="G543" t="str">
        <f>VLOOKUP(Table145[[#This Row],[menu_id]],Table2[#All],3,0)</f>
        <v>e6da5a382bb7</v>
      </c>
      <c r="H543" t="str">
        <f>VLOOKUP(Table145[[#This Row],[menu_id]],Table2[#All],4,0)</f>
        <v>ffcff44b013c</v>
      </c>
      <c r="I543">
        <f>VLOOKUP(Table145[[#This Row],[menu_id]],Table2[#All],5,0)</f>
        <v>5.25</v>
      </c>
      <c r="J543">
        <f>VLOOKUP(Table145[[#This Row],[menu_id]],Table2[#All],6,0)</f>
        <v>10.1</v>
      </c>
      <c r="K543" t="str">
        <f>VLOOKUP(Table145[[#This Row],[menu_id]],Table2[#All],7,0)</f>
        <v>lunch</v>
      </c>
      <c r="L543" t="str">
        <f>VLOOKUP(Table145[[#This Row],[menu_id]],Table2[#All],8,0)</f>
        <v>Seattle</v>
      </c>
      <c r="M543">
        <f>COUNTIF(Table145[city],Table145[[#This Row],[city]])</f>
        <v>1334</v>
      </c>
    </row>
    <row r="544" spans="1:13" x14ac:dyDescent="0.35">
      <c r="A544" t="s">
        <v>1329</v>
      </c>
      <c r="B544" t="s">
        <v>68</v>
      </c>
      <c r="C544" t="s">
        <v>9</v>
      </c>
      <c r="D544" t="s">
        <v>1072</v>
      </c>
      <c r="E544" t="b">
        <v>1</v>
      </c>
      <c r="F544">
        <f>VLOOKUP(Table145[[#This Row],[menu_id]],Table2[#All],2,0)</f>
        <v>43560</v>
      </c>
      <c r="G544" t="str">
        <f>VLOOKUP(Table145[[#This Row],[menu_id]],Table2[#All],3,0)</f>
        <v>f89ec17a8f5f</v>
      </c>
      <c r="H544" t="str">
        <f>VLOOKUP(Table145[[#This Row],[menu_id]],Table2[#All],4,0)</f>
        <v>a06b1ea8c279</v>
      </c>
      <c r="I544">
        <f>VLOOKUP(Table145[[#This Row],[menu_id]],Table2[#All],5,0)</f>
        <v>6.8</v>
      </c>
      <c r="J544">
        <f>VLOOKUP(Table145[[#This Row],[menu_id]],Table2[#All],6,0)</f>
        <v>10.1</v>
      </c>
      <c r="K544" t="str">
        <f>VLOOKUP(Table145[[#This Row],[menu_id]],Table2[#All],7,0)</f>
        <v>lunch</v>
      </c>
      <c r="L544" t="str">
        <f>VLOOKUP(Table145[[#This Row],[menu_id]],Table2[#All],8,0)</f>
        <v>Seattle</v>
      </c>
      <c r="M544">
        <f>COUNTIF(Table145[city],Table145[[#This Row],[city]])</f>
        <v>1334</v>
      </c>
    </row>
    <row r="545" spans="1:13" x14ac:dyDescent="0.35">
      <c r="A545" t="s">
        <v>1330</v>
      </c>
      <c r="B545" t="s">
        <v>129</v>
      </c>
      <c r="C545" t="s">
        <v>9</v>
      </c>
      <c r="D545" t="s">
        <v>1331</v>
      </c>
      <c r="E545" t="b">
        <v>1</v>
      </c>
      <c r="F545">
        <f>VLOOKUP(Table145[[#This Row],[menu_id]],Table2[#All],2,0)</f>
        <v>43563</v>
      </c>
      <c r="G545" t="str">
        <f>VLOOKUP(Table145[[#This Row],[menu_id]],Table2[#All],3,0)</f>
        <v>e6988f5baa00</v>
      </c>
      <c r="H545" t="str">
        <f>VLOOKUP(Table145[[#This Row],[menu_id]],Table2[#All],4,0)</f>
        <v>c8951056cc8c</v>
      </c>
      <c r="I545">
        <f>VLOOKUP(Table145[[#This Row],[menu_id]],Table2[#All],5,0)</f>
        <v>6.64</v>
      </c>
      <c r="J545">
        <f>VLOOKUP(Table145[[#This Row],[menu_id]],Table2[#All],6,0)</f>
        <v>11.5</v>
      </c>
      <c r="K545" t="str">
        <f>VLOOKUP(Table145[[#This Row],[menu_id]],Table2[#All],7,0)</f>
        <v>lunch</v>
      </c>
      <c r="L545" t="str">
        <f>VLOOKUP(Table145[[#This Row],[menu_id]],Table2[#All],8,0)</f>
        <v>Chicago</v>
      </c>
      <c r="M545">
        <f>COUNTIF(Table145[city],Table145[[#This Row],[city]])</f>
        <v>907</v>
      </c>
    </row>
    <row r="546" spans="1:13" x14ac:dyDescent="0.35">
      <c r="A546" t="s">
        <v>1332</v>
      </c>
      <c r="B546" t="s">
        <v>26</v>
      </c>
      <c r="C546" t="s">
        <v>9</v>
      </c>
      <c r="D546" t="s">
        <v>710</v>
      </c>
      <c r="E546" t="b">
        <v>1</v>
      </c>
      <c r="F546">
        <f>VLOOKUP(Table145[[#This Row],[menu_id]],Table2[#All],2,0)</f>
        <v>43563</v>
      </c>
      <c r="G546" t="str">
        <f>VLOOKUP(Table145[[#This Row],[menu_id]],Table2[#All],3,0)</f>
        <v>98ed9d442731</v>
      </c>
      <c r="H546" t="str">
        <f>VLOOKUP(Table145[[#This Row],[menu_id]],Table2[#All],4,0)</f>
        <v>d6f74fb09f9d</v>
      </c>
      <c r="I546">
        <f>VLOOKUP(Table145[[#This Row],[menu_id]],Table2[#All],5,0)</f>
        <v>7.5</v>
      </c>
      <c r="J546">
        <f>VLOOKUP(Table145[[#This Row],[menu_id]],Table2[#All],6,0)</f>
        <v>11.5</v>
      </c>
      <c r="K546" t="str">
        <f>VLOOKUP(Table145[[#This Row],[menu_id]],Table2[#All],7,0)</f>
        <v>lunch</v>
      </c>
      <c r="L546" t="str">
        <f>VLOOKUP(Table145[[#This Row],[menu_id]],Table2[#All],8,0)</f>
        <v>Chicago</v>
      </c>
      <c r="M546">
        <f>COUNTIF(Table145[city],Table145[[#This Row],[city]])</f>
        <v>907</v>
      </c>
    </row>
    <row r="547" spans="1:13" x14ac:dyDescent="0.35">
      <c r="A547" t="s">
        <v>1333</v>
      </c>
      <c r="B547" t="s">
        <v>486</v>
      </c>
      <c r="C547" t="s">
        <v>9</v>
      </c>
      <c r="D547" t="s">
        <v>1334</v>
      </c>
      <c r="E547" t="b">
        <v>1</v>
      </c>
      <c r="F547">
        <f>VLOOKUP(Table145[[#This Row],[menu_id]],Table2[#All],2,0)</f>
        <v>43567</v>
      </c>
      <c r="G547" t="str">
        <f>VLOOKUP(Table145[[#This Row],[menu_id]],Table2[#All],3,0)</f>
        <v>3494eefb1729</v>
      </c>
      <c r="H547" t="str">
        <f>VLOOKUP(Table145[[#This Row],[menu_id]],Table2[#All],4,0)</f>
        <v>7342b9fc3434</v>
      </c>
      <c r="I547">
        <f>VLOOKUP(Table145[[#This Row],[menu_id]],Table2[#All],5,0)</f>
        <v>4.5</v>
      </c>
      <c r="J547">
        <f>VLOOKUP(Table145[[#This Row],[menu_id]],Table2[#All],6,0)</f>
        <v>11.5</v>
      </c>
      <c r="K547" t="str">
        <f>VLOOKUP(Table145[[#This Row],[menu_id]],Table2[#All],7,0)</f>
        <v>lunch</v>
      </c>
      <c r="L547" t="str">
        <f>VLOOKUP(Table145[[#This Row],[menu_id]],Table2[#All],8,0)</f>
        <v>Chicago</v>
      </c>
      <c r="M547">
        <f>COUNTIF(Table145[city],Table145[[#This Row],[city]])</f>
        <v>907</v>
      </c>
    </row>
    <row r="548" spans="1:13" x14ac:dyDescent="0.35">
      <c r="A548" t="s">
        <v>1335</v>
      </c>
      <c r="B548" t="s">
        <v>43</v>
      </c>
      <c r="C548" t="s">
        <v>9</v>
      </c>
      <c r="D548" t="s">
        <v>1336</v>
      </c>
      <c r="E548" t="b">
        <v>1</v>
      </c>
      <c r="F548">
        <f>VLOOKUP(Table145[[#This Row],[menu_id]],Table2[#All],2,0)</f>
        <v>43556</v>
      </c>
      <c r="G548" t="str">
        <f>VLOOKUP(Table145[[#This Row],[menu_id]],Table2[#All],3,0)</f>
        <v>e768f704c6ae</v>
      </c>
      <c r="H548" t="str">
        <f>VLOOKUP(Table145[[#This Row],[menu_id]],Table2[#All],4,0)</f>
        <v>340fb85a346c</v>
      </c>
      <c r="I548">
        <f>VLOOKUP(Table145[[#This Row],[menu_id]],Table2[#All],5,0)</f>
        <v>5.8</v>
      </c>
      <c r="J548">
        <f>VLOOKUP(Table145[[#This Row],[menu_id]],Table2[#All],6,0)</f>
        <v>10.1</v>
      </c>
      <c r="K548" t="str">
        <f>VLOOKUP(Table145[[#This Row],[menu_id]],Table2[#All],7,0)</f>
        <v>lunch</v>
      </c>
      <c r="L548" t="str">
        <f>VLOOKUP(Table145[[#This Row],[menu_id]],Table2[#All],8,0)</f>
        <v>Seattle</v>
      </c>
      <c r="M548">
        <f>COUNTIF(Table145[city],Table145[[#This Row],[city]])</f>
        <v>1334</v>
      </c>
    </row>
    <row r="549" spans="1:13" x14ac:dyDescent="0.35">
      <c r="A549" t="s">
        <v>1337</v>
      </c>
      <c r="B549" t="s">
        <v>330</v>
      </c>
      <c r="C549" t="s">
        <v>9</v>
      </c>
      <c r="D549" t="s">
        <v>1338</v>
      </c>
      <c r="E549" t="b">
        <v>1</v>
      </c>
      <c r="F549">
        <f>VLOOKUP(Table145[[#This Row],[menu_id]],Table2[#All],2,0)</f>
        <v>43559</v>
      </c>
      <c r="G549" t="str">
        <f>VLOOKUP(Table145[[#This Row],[menu_id]],Table2[#All],3,0)</f>
        <v>10aee25b350a</v>
      </c>
      <c r="H549" t="str">
        <f>VLOOKUP(Table145[[#This Row],[menu_id]],Table2[#All],4,0)</f>
        <v>7931e2eb8ace</v>
      </c>
      <c r="I549">
        <f>VLOOKUP(Table145[[#This Row],[menu_id]],Table2[#All],5,0)</f>
        <v>4.5</v>
      </c>
      <c r="J549">
        <f>VLOOKUP(Table145[[#This Row],[menu_id]],Table2[#All],6,0)</f>
        <v>11.5</v>
      </c>
      <c r="K549" t="str">
        <f>VLOOKUP(Table145[[#This Row],[menu_id]],Table2[#All],7,0)</f>
        <v>lunch</v>
      </c>
      <c r="L549" t="str">
        <f>VLOOKUP(Table145[[#This Row],[menu_id]],Table2[#All],8,0)</f>
        <v>Chicago</v>
      </c>
      <c r="M549">
        <f>COUNTIF(Table145[city],Table145[[#This Row],[city]])</f>
        <v>907</v>
      </c>
    </row>
    <row r="550" spans="1:13" x14ac:dyDescent="0.35">
      <c r="A550" t="s">
        <v>1339</v>
      </c>
      <c r="B550" t="s">
        <v>108</v>
      </c>
      <c r="C550" t="s">
        <v>9</v>
      </c>
      <c r="D550" t="s">
        <v>1340</v>
      </c>
      <c r="E550" t="b">
        <v>0</v>
      </c>
      <c r="F550">
        <f>VLOOKUP(Table145[[#This Row],[menu_id]],Table2[#All],2,0)</f>
        <v>43565</v>
      </c>
      <c r="G550" t="str">
        <f>VLOOKUP(Table145[[#This Row],[menu_id]],Table2[#All],3,0)</f>
        <v>c14aa4830177</v>
      </c>
      <c r="H550" t="str">
        <f>VLOOKUP(Table145[[#This Row],[menu_id]],Table2[#All],4,0)</f>
        <v>7b2a7251b54c</v>
      </c>
      <c r="I550">
        <f>VLOOKUP(Table145[[#This Row],[menu_id]],Table2[#All],5,0)</f>
        <v>5.95</v>
      </c>
      <c r="J550">
        <f>VLOOKUP(Table145[[#This Row],[menu_id]],Table2[#All],6,0)</f>
        <v>10.1</v>
      </c>
      <c r="K550" t="str">
        <f>VLOOKUP(Table145[[#This Row],[menu_id]],Table2[#All],7,0)</f>
        <v>lunch</v>
      </c>
      <c r="L550" t="str">
        <f>VLOOKUP(Table145[[#This Row],[menu_id]],Table2[#All],8,0)</f>
        <v>Seattle</v>
      </c>
      <c r="M550">
        <f>COUNTIF(Table145[city],Table145[[#This Row],[city]])</f>
        <v>1334</v>
      </c>
    </row>
    <row r="551" spans="1:13" x14ac:dyDescent="0.35">
      <c r="A551" t="s">
        <v>1341</v>
      </c>
      <c r="B551" t="s">
        <v>94</v>
      </c>
      <c r="C551" t="s">
        <v>9</v>
      </c>
      <c r="D551" t="s">
        <v>1342</v>
      </c>
      <c r="E551" t="b">
        <v>0</v>
      </c>
      <c r="F551">
        <f>VLOOKUP(Table145[[#This Row],[menu_id]],Table2[#All],2,0)</f>
        <v>43567</v>
      </c>
      <c r="G551" t="str">
        <f>VLOOKUP(Table145[[#This Row],[menu_id]],Table2[#All],3,0)</f>
        <v>4cd6c7a1703b</v>
      </c>
      <c r="H551" t="str">
        <f>VLOOKUP(Table145[[#This Row],[menu_id]],Table2[#All],4,0)</f>
        <v>d223e2bce7cf</v>
      </c>
      <c r="I551">
        <f>VLOOKUP(Table145[[#This Row],[menu_id]],Table2[#All],5,0)</f>
        <v>5</v>
      </c>
      <c r="J551">
        <f>VLOOKUP(Table145[[#This Row],[menu_id]],Table2[#All],6,0)</f>
        <v>10.1</v>
      </c>
      <c r="K551" t="str">
        <f>VLOOKUP(Table145[[#This Row],[menu_id]],Table2[#All],7,0)</f>
        <v>lunch</v>
      </c>
      <c r="L551" t="str">
        <f>VLOOKUP(Table145[[#This Row],[menu_id]],Table2[#All],8,0)</f>
        <v>Seattle</v>
      </c>
      <c r="M551">
        <f>COUNTIF(Table145[city],Table145[[#This Row],[city]])</f>
        <v>1334</v>
      </c>
    </row>
    <row r="552" spans="1:13" x14ac:dyDescent="0.35">
      <c r="A552" t="s">
        <v>1343</v>
      </c>
      <c r="B552" t="s">
        <v>65</v>
      </c>
      <c r="C552" t="s">
        <v>9</v>
      </c>
      <c r="D552" t="s">
        <v>1344</v>
      </c>
      <c r="E552" t="b">
        <v>1</v>
      </c>
      <c r="F552">
        <f>VLOOKUP(Table145[[#This Row],[menu_id]],Table2[#All],2,0)</f>
        <v>43563</v>
      </c>
      <c r="G552" t="str">
        <f>VLOOKUP(Table145[[#This Row],[menu_id]],Table2[#All],3,0)</f>
        <v>0eb481a71049</v>
      </c>
      <c r="H552" t="str">
        <f>VLOOKUP(Table145[[#This Row],[menu_id]],Table2[#All],4,0)</f>
        <v>5bf0c6f38e1d</v>
      </c>
      <c r="I552">
        <f>VLOOKUP(Table145[[#This Row],[menu_id]],Table2[#All],5,0)</f>
        <v>5.5</v>
      </c>
      <c r="J552">
        <f>VLOOKUP(Table145[[#This Row],[menu_id]],Table2[#All],6,0)</f>
        <v>10.1</v>
      </c>
      <c r="K552" t="str">
        <f>VLOOKUP(Table145[[#This Row],[menu_id]],Table2[#All],7,0)</f>
        <v>lunch</v>
      </c>
      <c r="L552" t="str">
        <f>VLOOKUP(Table145[[#This Row],[menu_id]],Table2[#All],8,0)</f>
        <v>Seattle</v>
      </c>
      <c r="M552">
        <f>COUNTIF(Table145[city],Table145[[#This Row],[city]])</f>
        <v>1334</v>
      </c>
    </row>
    <row r="553" spans="1:13" x14ac:dyDescent="0.35">
      <c r="A553" t="s">
        <v>1345</v>
      </c>
      <c r="B553" t="s">
        <v>147</v>
      </c>
      <c r="C553" t="s">
        <v>9</v>
      </c>
      <c r="D553" t="s">
        <v>1346</v>
      </c>
      <c r="E553" t="b">
        <v>1</v>
      </c>
      <c r="F553">
        <f>VLOOKUP(Table145[[#This Row],[menu_id]],Table2[#All],2,0)</f>
        <v>43567</v>
      </c>
      <c r="G553" t="str">
        <f>VLOOKUP(Table145[[#This Row],[menu_id]],Table2[#All],3,0)</f>
        <v>fc0e92657d16</v>
      </c>
      <c r="H553" t="str">
        <f>VLOOKUP(Table145[[#This Row],[menu_id]],Table2[#All],4,0)</f>
        <v>d7730782fbfb</v>
      </c>
      <c r="I553">
        <f>VLOOKUP(Table145[[#This Row],[menu_id]],Table2[#All],5,0)</f>
        <v>5.75</v>
      </c>
      <c r="J553">
        <f>VLOOKUP(Table145[[#This Row],[menu_id]],Table2[#All],6,0)</f>
        <v>10.1</v>
      </c>
      <c r="K553" t="str">
        <f>VLOOKUP(Table145[[#This Row],[menu_id]],Table2[#All],7,0)</f>
        <v>lunch</v>
      </c>
      <c r="L553" t="str">
        <f>VLOOKUP(Table145[[#This Row],[menu_id]],Table2[#All],8,0)</f>
        <v>Seattle</v>
      </c>
      <c r="M553">
        <f>COUNTIF(Table145[city],Table145[[#This Row],[city]])</f>
        <v>1334</v>
      </c>
    </row>
    <row r="554" spans="1:13" x14ac:dyDescent="0.35">
      <c r="A554" t="s">
        <v>1347</v>
      </c>
      <c r="B554" t="s">
        <v>650</v>
      </c>
      <c r="C554" t="s">
        <v>9</v>
      </c>
      <c r="D554" t="s">
        <v>1348</v>
      </c>
      <c r="E554" t="b">
        <v>1</v>
      </c>
      <c r="F554">
        <f>VLOOKUP(Table145[[#This Row],[menu_id]],Table2[#All],2,0)</f>
        <v>43559</v>
      </c>
      <c r="G554" t="str">
        <f>VLOOKUP(Table145[[#This Row],[menu_id]],Table2[#All],3,0)</f>
        <v>08c6b815d4d7</v>
      </c>
      <c r="H554" t="str">
        <f>VLOOKUP(Table145[[#This Row],[menu_id]],Table2[#All],4,0)</f>
        <v>1111f5e5308d</v>
      </c>
      <c r="I554">
        <f>VLOOKUP(Table145[[#This Row],[menu_id]],Table2[#All],5,0)</f>
        <v>5</v>
      </c>
      <c r="J554">
        <f>VLOOKUP(Table145[[#This Row],[menu_id]],Table2[#All],6,0)</f>
        <v>10.1</v>
      </c>
      <c r="K554" t="str">
        <f>VLOOKUP(Table145[[#This Row],[menu_id]],Table2[#All],7,0)</f>
        <v>lunch</v>
      </c>
      <c r="L554" t="str">
        <f>VLOOKUP(Table145[[#This Row],[menu_id]],Table2[#All],8,0)</f>
        <v>Seattle</v>
      </c>
      <c r="M554">
        <f>COUNTIF(Table145[city],Table145[[#This Row],[city]])</f>
        <v>1334</v>
      </c>
    </row>
    <row r="555" spans="1:13" x14ac:dyDescent="0.35">
      <c r="A555" t="s">
        <v>1349</v>
      </c>
      <c r="B555" t="s">
        <v>43</v>
      </c>
      <c r="C555" t="s">
        <v>9</v>
      </c>
      <c r="D555" t="s">
        <v>1056</v>
      </c>
      <c r="E555" t="b">
        <v>1</v>
      </c>
      <c r="F555">
        <f>VLOOKUP(Table145[[#This Row],[menu_id]],Table2[#All],2,0)</f>
        <v>43556</v>
      </c>
      <c r="G555" t="str">
        <f>VLOOKUP(Table145[[#This Row],[menu_id]],Table2[#All],3,0)</f>
        <v>e768f704c6ae</v>
      </c>
      <c r="H555" t="str">
        <f>VLOOKUP(Table145[[#This Row],[menu_id]],Table2[#All],4,0)</f>
        <v>340fb85a346c</v>
      </c>
      <c r="I555">
        <f>VLOOKUP(Table145[[#This Row],[menu_id]],Table2[#All],5,0)</f>
        <v>5.8</v>
      </c>
      <c r="J555">
        <f>VLOOKUP(Table145[[#This Row],[menu_id]],Table2[#All],6,0)</f>
        <v>10.1</v>
      </c>
      <c r="K555" t="str">
        <f>VLOOKUP(Table145[[#This Row],[menu_id]],Table2[#All],7,0)</f>
        <v>lunch</v>
      </c>
      <c r="L555" t="str">
        <f>VLOOKUP(Table145[[#This Row],[menu_id]],Table2[#All],8,0)</f>
        <v>Seattle</v>
      </c>
      <c r="M555">
        <f>COUNTIF(Table145[city],Table145[[#This Row],[city]])</f>
        <v>1334</v>
      </c>
    </row>
    <row r="556" spans="1:13" x14ac:dyDescent="0.35">
      <c r="A556" t="s">
        <v>1350</v>
      </c>
      <c r="B556" t="s">
        <v>392</v>
      </c>
      <c r="C556" t="s">
        <v>9</v>
      </c>
      <c r="D556" t="s">
        <v>1351</v>
      </c>
      <c r="E556" t="b">
        <v>1</v>
      </c>
      <c r="F556">
        <f>VLOOKUP(Table145[[#This Row],[menu_id]],Table2[#All],2,0)</f>
        <v>43558</v>
      </c>
      <c r="G556" t="str">
        <f>VLOOKUP(Table145[[#This Row],[menu_id]],Table2[#All],3,0)</f>
        <v>c596bd066504</v>
      </c>
      <c r="H556" t="str">
        <f>VLOOKUP(Table145[[#This Row],[menu_id]],Table2[#All],4,0)</f>
        <v>dc7ee572a932</v>
      </c>
      <c r="I556">
        <f>VLOOKUP(Table145[[#This Row],[menu_id]],Table2[#All],5,0)</f>
        <v>6.5</v>
      </c>
      <c r="J556">
        <f>VLOOKUP(Table145[[#This Row],[menu_id]],Table2[#All],6,0)</f>
        <v>11.5</v>
      </c>
      <c r="K556" t="str">
        <f>VLOOKUP(Table145[[#This Row],[menu_id]],Table2[#All],7,0)</f>
        <v>lunch</v>
      </c>
      <c r="L556" t="str">
        <f>VLOOKUP(Table145[[#This Row],[menu_id]],Table2[#All],8,0)</f>
        <v>Chicago</v>
      </c>
      <c r="M556">
        <f>COUNTIF(Table145[city],Table145[[#This Row],[city]])</f>
        <v>907</v>
      </c>
    </row>
    <row r="557" spans="1:13" x14ac:dyDescent="0.35">
      <c r="A557" t="s">
        <v>1352</v>
      </c>
      <c r="B557" t="s">
        <v>375</v>
      </c>
      <c r="C557" t="s">
        <v>9</v>
      </c>
      <c r="D557" t="s">
        <v>1353</v>
      </c>
      <c r="E557" t="b">
        <v>1</v>
      </c>
      <c r="F557">
        <f>VLOOKUP(Table145[[#This Row],[menu_id]],Table2[#All],2,0)</f>
        <v>43566</v>
      </c>
      <c r="G557" t="str">
        <f>VLOOKUP(Table145[[#This Row],[menu_id]],Table2[#All],3,0)</f>
        <v>1670a5c33856</v>
      </c>
      <c r="H557" t="str">
        <f>VLOOKUP(Table145[[#This Row],[menu_id]],Table2[#All],4,0)</f>
        <v>ffcff44b013c</v>
      </c>
      <c r="I557">
        <f>VLOOKUP(Table145[[#This Row],[menu_id]],Table2[#All],5,0)</f>
        <v>6.25</v>
      </c>
      <c r="J557">
        <f>VLOOKUP(Table145[[#This Row],[menu_id]],Table2[#All],6,0)</f>
        <v>10.1</v>
      </c>
      <c r="K557" t="str">
        <f>VLOOKUP(Table145[[#This Row],[menu_id]],Table2[#All],7,0)</f>
        <v>lunch</v>
      </c>
      <c r="L557" t="str">
        <f>VLOOKUP(Table145[[#This Row],[menu_id]],Table2[#All],8,0)</f>
        <v>Seattle</v>
      </c>
      <c r="M557">
        <f>COUNTIF(Table145[city],Table145[[#This Row],[city]])</f>
        <v>1334</v>
      </c>
    </row>
    <row r="558" spans="1:13" x14ac:dyDescent="0.35">
      <c r="A558" t="s">
        <v>1354</v>
      </c>
      <c r="B558" t="s">
        <v>392</v>
      </c>
      <c r="C558" t="s">
        <v>9</v>
      </c>
      <c r="D558" t="s">
        <v>1355</v>
      </c>
      <c r="E558" t="b">
        <v>1</v>
      </c>
      <c r="F558">
        <f>VLOOKUP(Table145[[#This Row],[menu_id]],Table2[#All],2,0)</f>
        <v>43558</v>
      </c>
      <c r="G558" t="str">
        <f>VLOOKUP(Table145[[#This Row],[menu_id]],Table2[#All],3,0)</f>
        <v>c596bd066504</v>
      </c>
      <c r="H558" t="str">
        <f>VLOOKUP(Table145[[#This Row],[menu_id]],Table2[#All],4,0)</f>
        <v>dc7ee572a932</v>
      </c>
      <c r="I558">
        <f>VLOOKUP(Table145[[#This Row],[menu_id]],Table2[#All],5,0)</f>
        <v>6.5</v>
      </c>
      <c r="J558">
        <f>VLOOKUP(Table145[[#This Row],[menu_id]],Table2[#All],6,0)</f>
        <v>11.5</v>
      </c>
      <c r="K558" t="str">
        <f>VLOOKUP(Table145[[#This Row],[menu_id]],Table2[#All],7,0)</f>
        <v>lunch</v>
      </c>
      <c r="L558" t="str">
        <f>VLOOKUP(Table145[[#This Row],[menu_id]],Table2[#All],8,0)</f>
        <v>Chicago</v>
      </c>
      <c r="M558">
        <f>COUNTIF(Table145[city],Table145[[#This Row],[city]])</f>
        <v>907</v>
      </c>
    </row>
    <row r="559" spans="1:13" x14ac:dyDescent="0.35">
      <c r="A559" t="s">
        <v>1356</v>
      </c>
      <c r="B559" t="s">
        <v>354</v>
      </c>
      <c r="C559" t="s">
        <v>9</v>
      </c>
      <c r="D559" t="s">
        <v>1357</v>
      </c>
      <c r="E559" t="b">
        <v>1</v>
      </c>
      <c r="F559">
        <f>VLOOKUP(Table145[[#This Row],[menu_id]],Table2[#All],2,0)</f>
        <v>43565</v>
      </c>
      <c r="G559" t="str">
        <f>VLOOKUP(Table145[[#This Row],[menu_id]],Table2[#All],3,0)</f>
        <v>0f66058b9ec5</v>
      </c>
      <c r="H559" t="str">
        <f>VLOOKUP(Table145[[#This Row],[menu_id]],Table2[#All],4,0)</f>
        <v>85aa296ddc0d</v>
      </c>
      <c r="I559">
        <f>VLOOKUP(Table145[[#This Row],[menu_id]],Table2[#All],5,0)</f>
        <v>4</v>
      </c>
      <c r="J559">
        <f>VLOOKUP(Table145[[#This Row],[menu_id]],Table2[#All],6,0)</f>
        <v>11.5</v>
      </c>
      <c r="K559" t="str">
        <f>VLOOKUP(Table145[[#This Row],[menu_id]],Table2[#All],7,0)</f>
        <v>lunch</v>
      </c>
      <c r="L559" t="str">
        <f>VLOOKUP(Table145[[#This Row],[menu_id]],Table2[#All],8,0)</f>
        <v>Chicago</v>
      </c>
      <c r="M559">
        <f>COUNTIF(Table145[city],Table145[[#This Row],[city]])</f>
        <v>907</v>
      </c>
    </row>
    <row r="560" spans="1:13" x14ac:dyDescent="0.35">
      <c r="A560" t="s">
        <v>1358</v>
      </c>
      <c r="B560" t="s">
        <v>175</v>
      </c>
      <c r="C560" t="s">
        <v>9</v>
      </c>
      <c r="D560" t="s">
        <v>1359</v>
      </c>
      <c r="E560" t="b">
        <v>1</v>
      </c>
      <c r="F560">
        <f>VLOOKUP(Table145[[#This Row],[menu_id]],Table2[#All],2,0)</f>
        <v>43556</v>
      </c>
      <c r="G560" t="str">
        <f>VLOOKUP(Table145[[#This Row],[menu_id]],Table2[#All],3,0)</f>
        <v>aea08a81b9f2</v>
      </c>
      <c r="H560" t="str">
        <f>VLOOKUP(Table145[[#This Row],[menu_id]],Table2[#All],4,0)</f>
        <v>a969c477134f</v>
      </c>
      <c r="I560">
        <f>VLOOKUP(Table145[[#This Row],[menu_id]],Table2[#All],5,0)</f>
        <v>11</v>
      </c>
      <c r="J560">
        <f>VLOOKUP(Table145[[#This Row],[menu_id]],Table2[#All],6,0)</f>
        <v>11.5</v>
      </c>
      <c r="K560" t="str">
        <f>VLOOKUP(Table145[[#This Row],[menu_id]],Table2[#All],7,0)</f>
        <v>lunch</v>
      </c>
      <c r="L560" t="str">
        <f>VLOOKUP(Table145[[#This Row],[menu_id]],Table2[#All],8,0)</f>
        <v>Chicago</v>
      </c>
      <c r="M560">
        <f>COUNTIF(Table145[city],Table145[[#This Row],[city]])</f>
        <v>907</v>
      </c>
    </row>
    <row r="561" spans="1:13" x14ac:dyDescent="0.35">
      <c r="A561" t="s">
        <v>1360</v>
      </c>
      <c r="B561" t="s">
        <v>26</v>
      </c>
      <c r="C561" t="s">
        <v>9</v>
      </c>
      <c r="D561" t="s">
        <v>1361</v>
      </c>
      <c r="E561" t="b">
        <v>1</v>
      </c>
      <c r="F561">
        <f>VLOOKUP(Table145[[#This Row],[menu_id]],Table2[#All],2,0)</f>
        <v>43563</v>
      </c>
      <c r="G561" t="str">
        <f>VLOOKUP(Table145[[#This Row],[menu_id]],Table2[#All],3,0)</f>
        <v>98ed9d442731</v>
      </c>
      <c r="H561" t="str">
        <f>VLOOKUP(Table145[[#This Row],[menu_id]],Table2[#All],4,0)</f>
        <v>d6f74fb09f9d</v>
      </c>
      <c r="I561">
        <f>VLOOKUP(Table145[[#This Row],[menu_id]],Table2[#All],5,0)</f>
        <v>7.5</v>
      </c>
      <c r="J561">
        <f>VLOOKUP(Table145[[#This Row],[menu_id]],Table2[#All],6,0)</f>
        <v>11.5</v>
      </c>
      <c r="K561" t="str">
        <f>VLOOKUP(Table145[[#This Row],[menu_id]],Table2[#All],7,0)</f>
        <v>lunch</v>
      </c>
      <c r="L561" t="str">
        <f>VLOOKUP(Table145[[#This Row],[menu_id]],Table2[#All],8,0)</f>
        <v>Chicago</v>
      </c>
      <c r="M561">
        <f>COUNTIF(Table145[city],Table145[[#This Row],[city]])</f>
        <v>907</v>
      </c>
    </row>
    <row r="562" spans="1:13" x14ac:dyDescent="0.35">
      <c r="A562" t="s">
        <v>1362</v>
      </c>
      <c r="B562" t="s">
        <v>112</v>
      </c>
      <c r="C562" t="s">
        <v>9</v>
      </c>
      <c r="D562" t="s">
        <v>1363</v>
      </c>
      <c r="E562" t="b">
        <v>1</v>
      </c>
      <c r="F562">
        <f>VLOOKUP(Table145[[#This Row],[menu_id]],Table2[#All],2,0)</f>
        <v>43564</v>
      </c>
      <c r="G562" t="str">
        <f>VLOOKUP(Table145[[#This Row],[menu_id]],Table2[#All],3,0)</f>
        <v>5b78a469f6af</v>
      </c>
      <c r="H562" t="str">
        <f>VLOOKUP(Table145[[#This Row],[menu_id]],Table2[#All],4,0)</f>
        <v>afa55d0e0004</v>
      </c>
      <c r="I562">
        <f>VLOOKUP(Table145[[#This Row],[menu_id]],Table2[#All],5,0)</f>
        <v>5.99</v>
      </c>
      <c r="J562">
        <f>VLOOKUP(Table145[[#This Row],[menu_id]],Table2[#All],6,0)</f>
        <v>11.5</v>
      </c>
      <c r="K562" t="str">
        <f>VLOOKUP(Table145[[#This Row],[menu_id]],Table2[#All],7,0)</f>
        <v>lunch</v>
      </c>
      <c r="L562" t="str">
        <f>VLOOKUP(Table145[[#This Row],[menu_id]],Table2[#All],8,0)</f>
        <v>Chicago</v>
      </c>
      <c r="M562">
        <f>COUNTIF(Table145[city],Table145[[#This Row],[city]])</f>
        <v>907</v>
      </c>
    </row>
    <row r="563" spans="1:13" x14ac:dyDescent="0.35">
      <c r="A563" t="s">
        <v>1364</v>
      </c>
      <c r="B563" t="s">
        <v>49</v>
      </c>
      <c r="C563" t="s">
        <v>9</v>
      </c>
      <c r="D563" t="s">
        <v>1365</v>
      </c>
      <c r="E563" t="b">
        <v>1</v>
      </c>
      <c r="F563">
        <f>VLOOKUP(Table145[[#This Row],[menu_id]],Table2[#All],2,0)</f>
        <v>43566</v>
      </c>
      <c r="G563" t="str">
        <f>VLOOKUP(Table145[[#This Row],[menu_id]],Table2[#All],3,0)</f>
        <v>7d5495f1a9e4</v>
      </c>
      <c r="H563" t="str">
        <f>VLOOKUP(Table145[[#This Row],[menu_id]],Table2[#All],4,0)</f>
        <v>e7f3f8549a70</v>
      </c>
      <c r="I563">
        <f>VLOOKUP(Table145[[#This Row],[menu_id]],Table2[#All],5,0)</f>
        <v>5</v>
      </c>
      <c r="J563">
        <f>VLOOKUP(Table145[[#This Row],[menu_id]],Table2[#All],6,0)</f>
        <v>11.5</v>
      </c>
      <c r="K563" t="str">
        <f>VLOOKUP(Table145[[#This Row],[menu_id]],Table2[#All],7,0)</f>
        <v>lunch</v>
      </c>
      <c r="L563" t="str">
        <f>VLOOKUP(Table145[[#This Row],[menu_id]],Table2[#All],8,0)</f>
        <v>Chicago</v>
      </c>
      <c r="M563">
        <f>COUNTIF(Table145[city],Table145[[#This Row],[city]])</f>
        <v>907</v>
      </c>
    </row>
    <row r="564" spans="1:13" x14ac:dyDescent="0.35">
      <c r="A564" t="s">
        <v>1366</v>
      </c>
      <c r="B564" t="s">
        <v>250</v>
      </c>
      <c r="C564" t="s">
        <v>9</v>
      </c>
      <c r="D564" t="s">
        <v>1174</v>
      </c>
      <c r="E564" t="b">
        <v>1</v>
      </c>
      <c r="F564">
        <f>VLOOKUP(Table145[[#This Row],[menu_id]],Table2[#All],2,0)</f>
        <v>43556</v>
      </c>
      <c r="G564" t="str">
        <f>VLOOKUP(Table145[[#This Row],[menu_id]],Table2[#All],3,0)</f>
        <v>e6da5a382bb7</v>
      </c>
      <c r="H564" t="str">
        <f>VLOOKUP(Table145[[#This Row],[menu_id]],Table2[#All],4,0)</f>
        <v>ffcff44b013c</v>
      </c>
      <c r="I564">
        <f>VLOOKUP(Table145[[#This Row],[menu_id]],Table2[#All],5,0)</f>
        <v>5.25</v>
      </c>
      <c r="J564">
        <f>VLOOKUP(Table145[[#This Row],[menu_id]],Table2[#All],6,0)</f>
        <v>10.1</v>
      </c>
      <c r="K564" t="str">
        <f>VLOOKUP(Table145[[#This Row],[menu_id]],Table2[#All],7,0)</f>
        <v>lunch</v>
      </c>
      <c r="L564" t="str">
        <f>VLOOKUP(Table145[[#This Row],[menu_id]],Table2[#All],8,0)</f>
        <v>Seattle</v>
      </c>
      <c r="M564">
        <f>COUNTIF(Table145[city],Table145[[#This Row],[city]])</f>
        <v>1334</v>
      </c>
    </row>
    <row r="565" spans="1:13" x14ac:dyDescent="0.35">
      <c r="A565" t="s">
        <v>1367</v>
      </c>
      <c r="B565" t="s">
        <v>650</v>
      </c>
      <c r="C565" t="s">
        <v>9</v>
      </c>
      <c r="D565" t="s">
        <v>1368</v>
      </c>
      <c r="E565" t="b">
        <v>1</v>
      </c>
      <c r="F565">
        <f>VLOOKUP(Table145[[#This Row],[menu_id]],Table2[#All],2,0)</f>
        <v>43559</v>
      </c>
      <c r="G565" t="str">
        <f>VLOOKUP(Table145[[#This Row],[menu_id]],Table2[#All],3,0)</f>
        <v>08c6b815d4d7</v>
      </c>
      <c r="H565" t="str">
        <f>VLOOKUP(Table145[[#This Row],[menu_id]],Table2[#All],4,0)</f>
        <v>1111f5e5308d</v>
      </c>
      <c r="I565">
        <f>VLOOKUP(Table145[[#This Row],[menu_id]],Table2[#All],5,0)</f>
        <v>5</v>
      </c>
      <c r="J565">
        <f>VLOOKUP(Table145[[#This Row],[menu_id]],Table2[#All],6,0)</f>
        <v>10.1</v>
      </c>
      <c r="K565" t="str">
        <f>VLOOKUP(Table145[[#This Row],[menu_id]],Table2[#All],7,0)</f>
        <v>lunch</v>
      </c>
      <c r="L565" t="str">
        <f>VLOOKUP(Table145[[#This Row],[menu_id]],Table2[#All],8,0)</f>
        <v>Seattle</v>
      </c>
      <c r="M565">
        <f>COUNTIF(Table145[city],Table145[[#This Row],[city]])</f>
        <v>1334</v>
      </c>
    </row>
    <row r="566" spans="1:13" x14ac:dyDescent="0.35">
      <c r="A566" t="s">
        <v>1369</v>
      </c>
      <c r="B566" t="s">
        <v>81</v>
      </c>
      <c r="C566" t="s">
        <v>9</v>
      </c>
      <c r="D566" t="s">
        <v>1370</v>
      </c>
      <c r="E566" t="b">
        <v>1</v>
      </c>
      <c r="F566">
        <f>VLOOKUP(Table145[[#This Row],[menu_id]],Table2[#All],2,0)</f>
        <v>43564</v>
      </c>
      <c r="G566" t="str">
        <f>VLOOKUP(Table145[[#This Row],[menu_id]],Table2[#All],3,0)</f>
        <v>9adf6d17e5a9</v>
      </c>
      <c r="H566" t="str">
        <f>VLOOKUP(Table145[[#This Row],[menu_id]],Table2[#All],4,0)</f>
        <v>ad304fb4f951</v>
      </c>
      <c r="I566">
        <f>VLOOKUP(Table145[[#This Row],[menu_id]],Table2[#All],5,0)</f>
        <v>6.25</v>
      </c>
      <c r="J566">
        <f>VLOOKUP(Table145[[#This Row],[menu_id]],Table2[#All],6,0)</f>
        <v>10.1</v>
      </c>
      <c r="K566" t="str">
        <f>VLOOKUP(Table145[[#This Row],[menu_id]],Table2[#All],7,0)</f>
        <v>lunch</v>
      </c>
      <c r="L566" t="str">
        <f>VLOOKUP(Table145[[#This Row],[menu_id]],Table2[#All],8,0)</f>
        <v>Seattle</v>
      </c>
      <c r="M566">
        <f>COUNTIF(Table145[city],Table145[[#This Row],[city]])</f>
        <v>1334</v>
      </c>
    </row>
    <row r="567" spans="1:13" x14ac:dyDescent="0.35">
      <c r="A567" t="s">
        <v>1371</v>
      </c>
      <c r="B567" t="s">
        <v>192</v>
      </c>
      <c r="C567" t="s">
        <v>9</v>
      </c>
      <c r="D567" t="s">
        <v>1372</v>
      </c>
      <c r="E567" t="b">
        <v>1</v>
      </c>
      <c r="F567">
        <f>VLOOKUP(Table145[[#This Row],[menu_id]],Table2[#All],2,0)</f>
        <v>43566</v>
      </c>
      <c r="G567" t="str">
        <f>VLOOKUP(Table145[[#This Row],[menu_id]],Table2[#All],3,0)</f>
        <v>a344675dde7b</v>
      </c>
      <c r="H567" t="str">
        <f>VLOOKUP(Table145[[#This Row],[menu_id]],Table2[#All],4,0)</f>
        <v>0089c404e5a2</v>
      </c>
      <c r="I567">
        <f>VLOOKUP(Table145[[#This Row],[menu_id]],Table2[#All],5,0)</f>
        <v>6</v>
      </c>
      <c r="J567">
        <f>VLOOKUP(Table145[[#This Row],[menu_id]],Table2[#All],6,0)</f>
        <v>10.1</v>
      </c>
      <c r="K567" t="str">
        <f>VLOOKUP(Table145[[#This Row],[menu_id]],Table2[#All],7,0)</f>
        <v>lunch</v>
      </c>
      <c r="L567" t="str">
        <f>VLOOKUP(Table145[[#This Row],[menu_id]],Table2[#All],8,0)</f>
        <v>Seattle</v>
      </c>
      <c r="M567">
        <f>COUNTIF(Table145[city],Table145[[#This Row],[city]])</f>
        <v>1334</v>
      </c>
    </row>
    <row r="568" spans="1:13" x14ac:dyDescent="0.35">
      <c r="A568" t="s">
        <v>1373</v>
      </c>
      <c r="B568" t="s">
        <v>134</v>
      </c>
      <c r="C568" t="s">
        <v>9</v>
      </c>
      <c r="D568" t="s">
        <v>1374</v>
      </c>
      <c r="E568" t="b">
        <v>1</v>
      </c>
      <c r="F568">
        <f>VLOOKUP(Table145[[#This Row],[menu_id]],Table2[#All],2,0)</f>
        <v>43559</v>
      </c>
      <c r="G568" t="str">
        <f>VLOOKUP(Table145[[#This Row],[menu_id]],Table2[#All],3,0)</f>
        <v>4e1ff031d14e</v>
      </c>
      <c r="H568" t="str">
        <f>VLOOKUP(Table145[[#This Row],[menu_id]],Table2[#All],4,0)</f>
        <v>d7730782fbfb</v>
      </c>
      <c r="I568">
        <f>VLOOKUP(Table145[[#This Row],[menu_id]],Table2[#All],5,0)</f>
        <v>5.75</v>
      </c>
      <c r="J568">
        <f>VLOOKUP(Table145[[#This Row],[menu_id]],Table2[#All],6,0)</f>
        <v>10.1</v>
      </c>
      <c r="K568" t="str">
        <f>VLOOKUP(Table145[[#This Row],[menu_id]],Table2[#All],7,0)</f>
        <v>lunch</v>
      </c>
      <c r="L568" t="str">
        <f>VLOOKUP(Table145[[#This Row],[menu_id]],Table2[#All],8,0)</f>
        <v>Seattle</v>
      </c>
      <c r="M568">
        <f>COUNTIF(Table145[city],Table145[[#This Row],[city]])</f>
        <v>1334</v>
      </c>
    </row>
    <row r="569" spans="1:13" x14ac:dyDescent="0.35">
      <c r="A569" t="s">
        <v>1375</v>
      </c>
      <c r="B569" t="s">
        <v>627</v>
      </c>
      <c r="C569" t="s">
        <v>9</v>
      </c>
      <c r="D569" t="s">
        <v>1376</v>
      </c>
      <c r="E569" t="b">
        <v>1</v>
      </c>
      <c r="F569">
        <f>VLOOKUP(Table145[[#This Row],[menu_id]],Table2[#All],2,0)</f>
        <v>43566</v>
      </c>
      <c r="G569" t="str">
        <f>VLOOKUP(Table145[[#This Row],[menu_id]],Table2[#All],3,0)</f>
        <v>fbeaeb353aa6</v>
      </c>
      <c r="H569" t="str">
        <f>VLOOKUP(Table145[[#This Row],[menu_id]],Table2[#All],4,0)</f>
        <v>bedb51313ab5</v>
      </c>
      <c r="I569">
        <f>VLOOKUP(Table145[[#This Row],[menu_id]],Table2[#All],5,0)</f>
        <v>5</v>
      </c>
      <c r="J569">
        <f>VLOOKUP(Table145[[#This Row],[menu_id]],Table2[#All],6,0)</f>
        <v>11.5</v>
      </c>
      <c r="K569" t="str">
        <f>VLOOKUP(Table145[[#This Row],[menu_id]],Table2[#All],7,0)</f>
        <v>lunch</v>
      </c>
      <c r="L569" t="str">
        <f>VLOOKUP(Table145[[#This Row],[menu_id]],Table2[#All],8,0)</f>
        <v>Chicago</v>
      </c>
      <c r="M569">
        <f>COUNTIF(Table145[city],Table145[[#This Row],[city]])</f>
        <v>907</v>
      </c>
    </row>
    <row r="570" spans="1:13" x14ac:dyDescent="0.35">
      <c r="A570" t="s">
        <v>1377</v>
      </c>
      <c r="B570" t="s">
        <v>268</v>
      </c>
      <c r="C570" t="s">
        <v>9</v>
      </c>
      <c r="D570" t="s">
        <v>1378</v>
      </c>
      <c r="E570" t="b">
        <v>1</v>
      </c>
      <c r="F570">
        <f>VLOOKUP(Table145[[#This Row],[menu_id]],Table2[#All],2,0)</f>
        <v>43565</v>
      </c>
      <c r="G570" t="str">
        <f>VLOOKUP(Table145[[#This Row],[menu_id]],Table2[#All],3,0)</f>
        <v>91ab55042ff7</v>
      </c>
      <c r="H570" t="str">
        <f>VLOOKUP(Table145[[#This Row],[menu_id]],Table2[#All],4,0)</f>
        <v>07ede05a2f51</v>
      </c>
      <c r="I570">
        <f>VLOOKUP(Table145[[#This Row],[menu_id]],Table2[#All],5,0)</f>
        <v>5</v>
      </c>
      <c r="J570">
        <f>VLOOKUP(Table145[[#This Row],[menu_id]],Table2[#All],6,0)</f>
        <v>10.1</v>
      </c>
      <c r="K570" t="str">
        <f>VLOOKUP(Table145[[#This Row],[menu_id]],Table2[#All],7,0)</f>
        <v>lunch</v>
      </c>
      <c r="L570" t="str">
        <f>VLOOKUP(Table145[[#This Row],[menu_id]],Table2[#All],8,0)</f>
        <v>Seattle</v>
      </c>
      <c r="M570">
        <f>COUNTIF(Table145[city],Table145[[#This Row],[city]])</f>
        <v>1334</v>
      </c>
    </row>
    <row r="571" spans="1:13" x14ac:dyDescent="0.35">
      <c r="A571" t="s">
        <v>1379</v>
      </c>
      <c r="B571" t="s">
        <v>241</v>
      </c>
      <c r="C571" t="s">
        <v>9</v>
      </c>
      <c r="D571" t="s">
        <v>1380</v>
      </c>
      <c r="E571" t="b">
        <v>1</v>
      </c>
      <c r="F571">
        <f>VLOOKUP(Table145[[#This Row],[menu_id]],Table2[#All],2,0)</f>
        <v>43559</v>
      </c>
      <c r="G571" t="str">
        <f>VLOOKUP(Table145[[#This Row],[menu_id]],Table2[#All],3,0)</f>
        <v>bd6c55a7113c</v>
      </c>
      <c r="H571" t="str">
        <f>VLOOKUP(Table145[[#This Row],[menu_id]],Table2[#All],4,0)</f>
        <v>32524ba7065d</v>
      </c>
      <c r="I571">
        <f>VLOOKUP(Table145[[#This Row],[menu_id]],Table2[#All],5,0)</f>
        <v>5.7</v>
      </c>
      <c r="J571">
        <f>VLOOKUP(Table145[[#This Row],[menu_id]],Table2[#All],6,0)</f>
        <v>10.1</v>
      </c>
      <c r="K571" t="str">
        <f>VLOOKUP(Table145[[#This Row],[menu_id]],Table2[#All],7,0)</f>
        <v>lunch</v>
      </c>
      <c r="L571" t="str">
        <f>VLOOKUP(Table145[[#This Row],[menu_id]],Table2[#All],8,0)</f>
        <v>Seattle</v>
      </c>
      <c r="M571">
        <f>COUNTIF(Table145[city],Table145[[#This Row],[city]])</f>
        <v>1334</v>
      </c>
    </row>
    <row r="572" spans="1:13" x14ac:dyDescent="0.35">
      <c r="A572" t="s">
        <v>1381</v>
      </c>
      <c r="B572" t="s">
        <v>139</v>
      </c>
      <c r="C572" t="s">
        <v>9</v>
      </c>
      <c r="D572" t="s">
        <v>1382</v>
      </c>
      <c r="E572" t="b">
        <v>1</v>
      </c>
      <c r="F572">
        <f>VLOOKUP(Table145[[#This Row],[menu_id]],Table2[#All],2,0)</f>
        <v>43556</v>
      </c>
      <c r="G572" t="str">
        <f>VLOOKUP(Table145[[#This Row],[menu_id]],Table2[#All],3,0)</f>
        <v>9adf6d17e5a9</v>
      </c>
      <c r="H572" t="str">
        <f>VLOOKUP(Table145[[#This Row],[menu_id]],Table2[#All],4,0)</f>
        <v>ad304fb4f951</v>
      </c>
      <c r="I572">
        <f>VLOOKUP(Table145[[#This Row],[menu_id]],Table2[#All],5,0)</f>
        <v>6.25</v>
      </c>
      <c r="J572">
        <f>VLOOKUP(Table145[[#This Row],[menu_id]],Table2[#All],6,0)</f>
        <v>10.1</v>
      </c>
      <c r="K572" t="str">
        <f>VLOOKUP(Table145[[#This Row],[menu_id]],Table2[#All],7,0)</f>
        <v>lunch</v>
      </c>
      <c r="L572" t="str">
        <f>VLOOKUP(Table145[[#This Row],[menu_id]],Table2[#All],8,0)</f>
        <v>Seattle</v>
      </c>
      <c r="M572">
        <f>COUNTIF(Table145[city],Table145[[#This Row],[city]])</f>
        <v>1334</v>
      </c>
    </row>
    <row r="573" spans="1:13" x14ac:dyDescent="0.35">
      <c r="A573" t="s">
        <v>1383</v>
      </c>
      <c r="B573" t="s">
        <v>165</v>
      </c>
      <c r="C573" t="s">
        <v>9</v>
      </c>
      <c r="D573" t="s">
        <v>1384</v>
      </c>
      <c r="E573" t="b">
        <v>1</v>
      </c>
      <c r="F573">
        <f>VLOOKUP(Table145[[#This Row],[menu_id]],Table2[#All],2,0)</f>
        <v>43560</v>
      </c>
      <c r="G573" t="str">
        <f>VLOOKUP(Table145[[#This Row],[menu_id]],Table2[#All],3,0)</f>
        <v>fbeaeb353aa6</v>
      </c>
      <c r="H573" t="str">
        <f>VLOOKUP(Table145[[#This Row],[menu_id]],Table2[#All],4,0)</f>
        <v>bedb51313ab5</v>
      </c>
      <c r="I573">
        <f>VLOOKUP(Table145[[#This Row],[menu_id]],Table2[#All],5,0)</f>
        <v>5</v>
      </c>
      <c r="J573">
        <f>VLOOKUP(Table145[[#This Row],[menu_id]],Table2[#All],6,0)</f>
        <v>11.5</v>
      </c>
      <c r="K573" t="str">
        <f>VLOOKUP(Table145[[#This Row],[menu_id]],Table2[#All],7,0)</f>
        <v>lunch</v>
      </c>
      <c r="L573" t="str">
        <f>VLOOKUP(Table145[[#This Row],[menu_id]],Table2[#All],8,0)</f>
        <v>Chicago</v>
      </c>
      <c r="M573">
        <f>COUNTIF(Table145[city],Table145[[#This Row],[city]])</f>
        <v>907</v>
      </c>
    </row>
    <row r="574" spans="1:13" x14ac:dyDescent="0.35">
      <c r="A574" t="s">
        <v>1385</v>
      </c>
      <c r="B574" t="s">
        <v>43</v>
      </c>
      <c r="C574" t="s">
        <v>9</v>
      </c>
      <c r="D574" t="s">
        <v>1386</v>
      </c>
      <c r="E574" t="b">
        <v>1</v>
      </c>
      <c r="F574">
        <f>VLOOKUP(Table145[[#This Row],[menu_id]],Table2[#All],2,0)</f>
        <v>43556</v>
      </c>
      <c r="G574" t="str">
        <f>VLOOKUP(Table145[[#This Row],[menu_id]],Table2[#All],3,0)</f>
        <v>e768f704c6ae</v>
      </c>
      <c r="H574" t="str">
        <f>VLOOKUP(Table145[[#This Row],[menu_id]],Table2[#All],4,0)</f>
        <v>340fb85a346c</v>
      </c>
      <c r="I574">
        <f>VLOOKUP(Table145[[#This Row],[menu_id]],Table2[#All],5,0)</f>
        <v>5.8</v>
      </c>
      <c r="J574">
        <f>VLOOKUP(Table145[[#This Row],[menu_id]],Table2[#All],6,0)</f>
        <v>10.1</v>
      </c>
      <c r="K574" t="str">
        <f>VLOOKUP(Table145[[#This Row],[menu_id]],Table2[#All],7,0)</f>
        <v>lunch</v>
      </c>
      <c r="L574" t="str">
        <f>VLOOKUP(Table145[[#This Row],[menu_id]],Table2[#All],8,0)</f>
        <v>Seattle</v>
      </c>
      <c r="M574">
        <f>COUNTIF(Table145[city],Table145[[#This Row],[city]])</f>
        <v>1334</v>
      </c>
    </row>
    <row r="575" spans="1:13" x14ac:dyDescent="0.35">
      <c r="A575" t="s">
        <v>1387</v>
      </c>
      <c r="B575" t="s">
        <v>627</v>
      </c>
      <c r="C575" t="s">
        <v>9</v>
      </c>
      <c r="D575" t="s">
        <v>1388</v>
      </c>
      <c r="E575" t="b">
        <v>1</v>
      </c>
      <c r="F575">
        <f>VLOOKUP(Table145[[#This Row],[menu_id]],Table2[#All],2,0)</f>
        <v>43566</v>
      </c>
      <c r="G575" t="str">
        <f>VLOOKUP(Table145[[#This Row],[menu_id]],Table2[#All],3,0)</f>
        <v>fbeaeb353aa6</v>
      </c>
      <c r="H575" t="str">
        <f>VLOOKUP(Table145[[#This Row],[menu_id]],Table2[#All],4,0)</f>
        <v>bedb51313ab5</v>
      </c>
      <c r="I575">
        <f>VLOOKUP(Table145[[#This Row],[menu_id]],Table2[#All],5,0)</f>
        <v>5</v>
      </c>
      <c r="J575">
        <f>VLOOKUP(Table145[[#This Row],[menu_id]],Table2[#All],6,0)</f>
        <v>11.5</v>
      </c>
      <c r="K575" t="str">
        <f>VLOOKUP(Table145[[#This Row],[menu_id]],Table2[#All],7,0)</f>
        <v>lunch</v>
      </c>
      <c r="L575" t="str">
        <f>VLOOKUP(Table145[[#This Row],[menu_id]],Table2[#All],8,0)</f>
        <v>Chicago</v>
      </c>
      <c r="M575">
        <f>COUNTIF(Table145[city],Table145[[#This Row],[city]])</f>
        <v>907</v>
      </c>
    </row>
    <row r="576" spans="1:13" x14ac:dyDescent="0.35">
      <c r="A576" t="s">
        <v>1389</v>
      </c>
      <c r="B576" t="s">
        <v>139</v>
      </c>
      <c r="C576" t="s">
        <v>9</v>
      </c>
      <c r="D576" t="s">
        <v>1390</v>
      </c>
      <c r="E576" t="b">
        <v>1</v>
      </c>
      <c r="F576">
        <f>VLOOKUP(Table145[[#This Row],[menu_id]],Table2[#All],2,0)</f>
        <v>43556</v>
      </c>
      <c r="G576" t="str">
        <f>VLOOKUP(Table145[[#This Row],[menu_id]],Table2[#All],3,0)</f>
        <v>9adf6d17e5a9</v>
      </c>
      <c r="H576" t="str">
        <f>VLOOKUP(Table145[[#This Row],[menu_id]],Table2[#All],4,0)</f>
        <v>ad304fb4f951</v>
      </c>
      <c r="I576">
        <f>VLOOKUP(Table145[[#This Row],[menu_id]],Table2[#All],5,0)</f>
        <v>6.25</v>
      </c>
      <c r="J576">
        <f>VLOOKUP(Table145[[#This Row],[menu_id]],Table2[#All],6,0)</f>
        <v>10.1</v>
      </c>
      <c r="K576" t="str">
        <f>VLOOKUP(Table145[[#This Row],[menu_id]],Table2[#All],7,0)</f>
        <v>lunch</v>
      </c>
      <c r="L576" t="str">
        <f>VLOOKUP(Table145[[#This Row],[menu_id]],Table2[#All],8,0)</f>
        <v>Seattle</v>
      </c>
      <c r="M576">
        <f>COUNTIF(Table145[city],Table145[[#This Row],[city]])</f>
        <v>1334</v>
      </c>
    </row>
    <row r="577" spans="1:13" x14ac:dyDescent="0.35">
      <c r="A577" t="s">
        <v>1391</v>
      </c>
      <c r="B577" t="s">
        <v>16</v>
      </c>
      <c r="C577" t="s">
        <v>9</v>
      </c>
      <c r="D577" t="s">
        <v>1392</v>
      </c>
      <c r="E577" t="b">
        <v>1</v>
      </c>
      <c r="F577">
        <f>VLOOKUP(Table145[[#This Row],[menu_id]],Table2[#All],2,0)</f>
        <v>43567</v>
      </c>
      <c r="G577" t="str">
        <f>VLOOKUP(Table145[[#This Row],[menu_id]],Table2[#All],3,0)</f>
        <v>3e16e1213da0</v>
      </c>
      <c r="H577" t="str">
        <f>VLOOKUP(Table145[[#This Row],[menu_id]],Table2[#All],4,0)</f>
        <v>a9974f64e053</v>
      </c>
      <c r="I577">
        <f>VLOOKUP(Table145[[#This Row],[menu_id]],Table2[#All],5,0)</f>
        <v>4.95</v>
      </c>
      <c r="J577">
        <f>VLOOKUP(Table145[[#This Row],[menu_id]],Table2[#All],6,0)</f>
        <v>10.1</v>
      </c>
      <c r="K577" t="str">
        <f>VLOOKUP(Table145[[#This Row],[menu_id]],Table2[#All],7,0)</f>
        <v>lunch</v>
      </c>
      <c r="L577" t="str">
        <f>VLOOKUP(Table145[[#This Row],[menu_id]],Table2[#All],8,0)</f>
        <v>Seattle</v>
      </c>
      <c r="M577">
        <f>COUNTIF(Table145[city],Table145[[#This Row],[city]])</f>
        <v>1334</v>
      </c>
    </row>
    <row r="578" spans="1:13" x14ac:dyDescent="0.35">
      <c r="A578" t="s">
        <v>1393</v>
      </c>
      <c r="B578" t="s">
        <v>563</v>
      </c>
      <c r="C578" t="s">
        <v>9</v>
      </c>
      <c r="D578" t="s">
        <v>1394</v>
      </c>
      <c r="E578" t="b">
        <v>1</v>
      </c>
      <c r="F578">
        <f>VLOOKUP(Table145[[#This Row],[menu_id]],Table2[#All],2,0)</f>
        <v>43567</v>
      </c>
      <c r="G578" t="str">
        <f>VLOOKUP(Table145[[#This Row],[menu_id]],Table2[#All],3,0)</f>
        <v>7f1dfb16d132</v>
      </c>
      <c r="H578" t="str">
        <f>VLOOKUP(Table145[[#This Row],[menu_id]],Table2[#All],4,0)</f>
        <v>2bab1f6cc3e1</v>
      </c>
      <c r="I578">
        <f>VLOOKUP(Table145[[#This Row],[menu_id]],Table2[#All],5,0)</f>
        <v>7</v>
      </c>
      <c r="J578">
        <f>VLOOKUP(Table145[[#This Row],[menu_id]],Table2[#All],6,0)</f>
        <v>11.5</v>
      </c>
      <c r="K578" t="str">
        <f>VLOOKUP(Table145[[#This Row],[menu_id]],Table2[#All],7,0)</f>
        <v>lunch</v>
      </c>
      <c r="L578" t="str">
        <f>VLOOKUP(Table145[[#This Row],[menu_id]],Table2[#All],8,0)</f>
        <v>Chicago</v>
      </c>
      <c r="M578">
        <f>COUNTIF(Table145[city],Table145[[#This Row],[city]])</f>
        <v>907</v>
      </c>
    </row>
    <row r="579" spans="1:13" x14ac:dyDescent="0.35">
      <c r="A579" t="s">
        <v>1395</v>
      </c>
      <c r="B579" t="s">
        <v>23</v>
      </c>
      <c r="C579" t="s">
        <v>9</v>
      </c>
      <c r="D579" t="s">
        <v>1396</v>
      </c>
      <c r="E579" t="b">
        <v>1</v>
      </c>
      <c r="F579">
        <f>VLOOKUP(Table145[[#This Row],[menu_id]],Table2[#All],2,0)</f>
        <v>43558</v>
      </c>
      <c r="G579" t="str">
        <f>VLOOKUP(Table145[[#This Row],[menu_id]],Table2[#All],3,0)</f>
        <v>eae2c55ae732</v>
      </c>
      <c r="H579" t="str">
        <f>VLOOKUP(Table145[[#This Row],[menu_id]],Table2[#All],4,0)</f>
        <v>d79e3f439363</v>
      </c>
      <c r="I579">
        <f>VLOOKUP(Table145[[#This Row],[menu_id]],Table2[#All],5,0)</f>
        <v>4.5</v>
      </c>
      <c r="J579">
        <f>VLOOKUP(Table145[[#This Row],[menu_id]],Table2[#All],6,0)</f>
        <v>10.1</v>
      </c>
      <c r="K579" t="str">
        <f>VLOOKUP(Table145[[#This Row],[menu_id]],Table2[#All],7,0)</f>
        <v>lunch</v>
      </c>
      <c r="L579" t="str">
        <f>VLOOKUP(Table145[[#This Row],[menu_id]],Table2[#All],8,0)</f>
        <v>Seattle</v>
      </c>
      <c r="M579">
        <f>COUNTIF(Table145[city],Table145[[#This Row],[city]])</f>
        <v>1334</v>
      </c>
    </row>
    <row r="580" spans="1:13" x14ac:dyDescent="0.35">
      <c r="A580" t="s">
        <v>1397</v>
      </c>
      <c r="B580" t="s">
        <v>72</v>
      </c>
      <c r="C580" t="s">
        <v>9</v>
      </c>
      <c r="D580" t="s">
        <v>1398</v>
      </c>
      <c r="E580" t="b">
        <v>1</v>
      </c>
      <c r="F580">
        <f>VLOOKUP(Table145[[#This Row],[menu_id]],Table2[#All],2,0)</f>
        <v>43564</v>
      </c>
      <c r="G580" t="str">
        <f>VLOOKUP(Table145[[#This Row],[menu_id]],Table2[#All],3,0)</f>
        <v>ee2605cecdb2</v>
      </c>
      <c r="H580" t="str">
        <f>VLOOKUP(Table145[[#This Row],[menu_id]],Table2[#All],4,0)</f>
        <v>76e224451ab7</v>
      </c>
      <c r="I580">
        <f>VLOOKUP(Table145[[#This Row],[menu_id]],Table2[#All],5,0)</f>
        <v>5.5</v>
      </c>
      <c r="J580">
        <f>VLOOKUP(Table145[[#This Row],[menu_id]],Table2[#All],6,0)</f>
        <v>10.1</v>
      </c>
      <c r="K580" t="str">
        <f>VLOOKUP(Table145[[#This Row],[menu_id]],Table2[#All],7,0)</f>
        <v>lunch</v>
      </c>
      <c r="L580" t="str">
        <f>VLOOKUP(Table145[[#This Row],[menu_id]],Table2[#All],8,0)</f>
        <v>Seattle</v>
      </c>
      <c r="M580">
        <f>COUNTIF(Table145[city],Table145[[#This Row],[city]])</f>
        <v>1334</v>
      </c>
    </row>
    <row r="581" spans="1:13" x14ac:dyDescent="0.35">
      <c r="A581" t="s">
        <v>1399</v>
      </c>
      <c r="B581" t="s">
        <v>8</v>
      </c>
      <c r="C581" t="s">
        <v>9</v>
      </c>
      <c r="D581" t="s">
        <v>1400</v>
      </c>
      <c r="E581" t="b">
        <v>1</v>
      </c>
      <c r="F581">
        <f>VLOOKUP(Table145[[#This Row],[menu_id]],Table2[#All],2,0)</f>
        <v>43566</v>
      </c>
      <c r="G581" t="str">
        <f>VLOOKUP(Table145[[#This Row],[menu_id]],Table2[#All],3,0)</f>
        <v>e40c412711c8</v>
      </c>
      <c r="H581" t="str">
        <f>VLOOKUP(Table145[[#This Row],[menu_id]],Table2[#All],4,0)</f>
        <v>af725ef93704</v>
      </c>
      <c r="I581">
        <f>VLOOKUP(Table145[[#This Row],[menu_id]],Table2[#All],5,0)</f>
        <v>5.5</v>
      </c>
      <c r="J581">
        <f>VLOOKUP(Table145[[#This Row],[menu_id]],Table2[#All],6,0)</f>
        <v>10.1</v>
      </c>
      <c r="K581" t="str">
        <f>VLOOKUP(Table145[[#This Row],[menu_id]],Table2[#All],7,0)</f>
        <v>lunch</v>
      </c>
      <c r="L581" t="str">
        <f>VLOOKUP(Table145[[#This Row],[menu_id]],Table2[#All],8,0)</f>
        <v>Seattle</v>
      </c>
      <c r="M581">
        <f>COUNTIF(Table145[city],Table145[[#This Row],[city]])</f>
        <v>1334</v>
      </c>
    </row>
    <row r="582" spans="1:13" x14ac:dyDescent="0.35">
      <c r="A582" t="s">
        <v>1401</v>
      </c>
      <c r="B582" t="s">
        <v>892</v>
      </c>
      <c r="C582" t="s">
        <v>9</v>
      </c>
      <c r="D582" t="s">
        <v>520</v>
      </c>
      <c r="E582" t="b">
        <v>1</v>
      </c>
      <c r="F582">
        <f>VLOOKUP(Table145[[#This Row],[menu_id]],Table2[#All],2,0)</f>
        <v>43558</v>
      </c>
      <c r="G582" t="str">
        <f>VLOOKUP(Table145[[#This Row],[menu_id]],Table2[#All],3,0)</f>
        <v>fe39833dec47</v>
      </c>
      <c r="H582" t="str">
        <f>VLOOKUP(Table145[[#This Row],[menu_id]],Table2[#All],4,0)</f>
        <v>9b76fd08aabf</v>
      </c>
      <c r="I582">
        <f>VLOOKUP(Table145[[#This Row],[menu_id]],Table2[#All],5,0)</f>
        <v>6.64</v>
      </c>
      <c r="J582">
        <f>VLOOKUP(Table145[[#This Row],[menu_id]],Table2[#All],6,0)</f>
        <v>11.5</v>
      </c>
      <c r="K582" t="str">
        <f>VLOOKUP(Table145[[#This Row],[menu_id]],Table2[#All],7,0)</f>
        <v>lunch</v>
      </c>
      <c r="L582" t="str">
        <f>VLOOKUP(Table145[[#This Row],[menu_id]],Table2[#All],8,0)</f>
        <v>Chicago</v>
      </c>
      <c r="M582">
        <f>COUNTIF(Table145[city],Table145[[#This Row],[city]])</f>
        <v>907</v>
      </c>
    </row>
    <row r="583" spans="1:13" x14ac:dyDescent="0.35">
      <c r="A583" t="s">
        <v>1402</v>
      </c>
      <c r="B583" t="s">
        <v>115</v>
      </c>
      <c r="C583" t="s">
        <v>9</v>
      </c>
      <c r="D583" t="s">
        <v>1403</v>
      </c>
      <c r="E583" t="b">
        <v>0</v>
      </c>
      <c r="F583">
        <f>VLOOKUP(Table145[[#This Row],[menu_id]],Table2[#All],2,0)</f>
        <v>43560</v>
      </c>
      <c r="G583" t="str">
        <f>VLOOKUP(Table145[[#This Row],[menu_id]],Table2[#All],3,0)</f>
        <v>12c81d9a0351</v>
      </c>
      <c r="H583" t="str">
        <f>VLOOKUP(Table145[[#This Row],[menu_id]],Table2[#All],4,0)</f>
        <v>d7730782fbfb</v>
      </c>
      <c r="I583">
        <f>VLOOKUP(Table145[[#This Row],[menu_id]],Table2[#All],5,0)</f>
        <v>5.75</v>
      </c>
      <c r="J583">
        <f>VLOOKUP(Table145[[#This Row],[menu_id]],Table2[#All],6,0)</f>
        <v>10.1</v>
      </c>
      <c r="K583" t="str">
        <f>VLOOKUP(Table145[[#This Row],[menu_id]],Table2[#All],7,0)</f>
        <v>lunch</v>
      </c>
      <c r="L583" t="str">
        <f>VLOOKUP(Table145[[#This Row],[menu_id]],Table2[#All],8,0)</f>
        <v>Seattle</v>
      </c>
      <c r="M583">
        <f>COUNTIF(Table145[city],Table145[[#This Row],[city]])</f>
        <v>1334</v>
      </c>
    </row>
    <row r="584" spans="1:13" x14ac:dyDescent="0.35">
      <c r="A584" t="s">
        <v>1404</v>
      </c>
      <c r="B584" t="s">
        <v>52</v>
      </c>
      <c r="C584" t="s">
        <v>9</v>
      </c>
      <c r="D584" t="s">
        <v>1405</v>
      </c>
      <c r="E584" t="b">
        <v>1</v>
      </c>
      <c r="F584">
        <f>VLOOKUP(Table145[[#This Row],[menu_id]],Table2[#All],2,0)</f>
        <v>43557</v>
      </c>
      <c r="G584" t="str">
        <f>VLOOKUP(Table145[[#This Row],[menu_id]],Table2[#All],3,0)</f>
        <v>99dbc3b2d75c</v>
      </c>
      <c r="H584" t="str">
        <f>VLOOKUP(Table145[[#This Row],[menu_id]],Table2[#All],4,0)</f>
        <v>d7730782fbfb</v>
      </c>
      <c r="I584">
        <f>VLOOKUP(Table145[[#This Row],[menu_id]],Table2[#All],5,0)</f>
        <v>5.75</v>
      </c>
      <c r="J584">
        <f>VLOOKUP(Table145[[#This Row],[menu_id]],Table2[#All],6,0)</f>
        <v>10.1</v>
      </c>
      <c r="K584" t="str">
        <f>VLOOKUP(Table145[[#This Row],[menu_id]],Table2[#All],7,0)</f>
        <v>lunch</v>
      </c>
      <c r="L584" t="str">
        <f>VLOOKUP(Table145[[#This Row],[menu_id]],Table2[#All],8,0)</f>
        <v>Seattle</v>
      </c>
      <c r="M584">
        <f>COUNTIF(Table145[city],Table145[[#This Row],[city]])</f>
        <v>1334</v>
      </c>
    </row>
    <row r="585" spans="1:13" x14ac:dyDescent="0.35">
      <c r="A585" t="s">
        <v>1406</v>
      </c>
      <c r="B585" t="s">
        <v>16</v>
      </c>
      <c r="C585" t="s">
        <v>9</v>
      </c>
      <c r="D585" t="s">
        <v>1407</v>
      </c>
      <c r="E585" t="b">
        <v>1</v>
      </c>
      <c r="F585">
        <f>VLOOKUP(Table145[[#This Row],[menu_id]],Table2[#All],2,0)</f>
        <v>43567</v>
      </c>
      <c r="G585" t="str">
        <f>VLOOKUP(Table145[[#This Row],[menu_id]],Table2[#All],3,0)</f>
        <v>3e16e1213da0</v>
      </c>
      <c r="H585" t="str">
        <f>VLOOKUP(Table145[[#This Row],[menu_id]],Table2[#All],4,0)</f>
        <v>a9974f64e053</v>
      </c>
      <c r="I585">
        <f>VLOOKUP(Table145[[#This Row],[menu_id]],Table2[#All],5,0)</f>
        <v>4.95</v>
      </c>
      <c r="J585">
        <f>VLOOKUP(Table145[[#This Row],[menu_id]],Table2[#All],6,0)</f>
        <v>10.1</v>
      </c>
      <c r="K585" t="str">
        <f>VLOOKUP(Table145[[#This Row],[menu_id]],Table2[#All],7,0)</f>
        <v>lunch</v>
      </c>
      <c r="L585" t="str">
        <f>VLOOKUP(Table145[[#This Row],[menu_id]],Table2[#All],8,0)</f>
        <v>Seattle</v>
      </c>
      <c r="M585">
        <f>COUNTIF(Table145[city],Table145[[#This Row],[city]])</f>
        <v>1334</v>
      </c>
    </row>
    <row r="586" spans="1:13" x14ac:dyDescent="0.35">
      <c r="A586" t="s">
        <v>1408</v>
      </c>
      <c r="B586" t="s">
        <v>392</v>
      </c>
      <c r="C586" t="s">
        <v>9</v>
      </c>
      <c r="D586" t="s">
        <v>1409</v>
      </c>
      <c r="E586" t="b">
        <v>1</v>
      </c>
      <c r="F586">
        <f>VLOOKUP(Table145[[#This Row],[menu_id]],Table2[#All],2,0)</f>
        <v>43558</v>
      </c>
      <c r="G586" t="str">
        <f>VLOOKUP(Table145[[#This Row],[menu_id]],Table2[#All],3,0)</f>
        <v>c596bd066504</v>
      </c>
      <c r="H586" t="str">
        <f>VLOOKUP(Table145[[#This Row],[menu_id]],Table2[#All],4,0)</f>
        <v>dc7ee572a932</v>
      </c>
      <c r="I586">
        <f>VLOOKUP(Table145[[#This Row],[menu_id]],Table2[#All],5,0)</f>
        <v>6.5</v>
      </c>
      <c r="J586">
        <f>VLOOKUP(Table145[[#This Row],[menu_id]],Table2[#All],6,0)</f>
        <v>11.5</v>
      </c>
      <c r="K586" t="str">
        <f>VLOOKUP(Table145[[#This Row],[menu_id]],Table2[#All],7,0)</f>
        <v>lunch</v>
      </c>
      <c r="L586" t="str">
        <f>VLOOKUP(Table145[[#This Row],[menu_id]],Table2[#All],8,0)</f>
        <v>Chicago</v>
      </c>
      <c r="M586">
        <f>COUNTIF(Table145[city],Table145[[#This Row],[city]])</f>
        <v>907</v>
      </c>
    </row>
    <row r="587" spans="1:13" x14ac:dyDescent="0.35">
      <c r="A587" t="s">
        <v>1410</v>
      </c>
      <c r="B587" t="s">
        <v>330</v>
      </c>
      <c r="C587" t="s">
        <v>9</v>
      </c>
      <c r="D587" t="s">
        <v>1411</v>
      </c>
      <c r="E587" t="b">
        <v>1</v>
      </c>
      <c r="F587">
        <f>VLOOKUP(Table145[[#This Row],[menu_id]],Table2[#All],2,0)</f>
        <v>43559</v>
      </c>
      <c r="G587" t="str">
        <f>VLOOKUP(Table145[[#This Row],[menu_id]],Table2[#All],3,0)</f>
        <v>10aee25b350a</v>
      </c>
      <c r="H587" t="str">
        <f>VLOOKUP(Table145[[#This Row],[menu_id]],Table2[#All],4,0)</f>
        <v>7931e2eb8ace</v>
      </c>
      <c r="I587">
        <f>VLOOKUP(Table145[[#This Row],[menu_id]],Table2[#All],5,0)</f>
        <v>4.5</v>
      </c>
      <c r="J587">
        <f>VLOOKUP(Table145[[#This Row],[menu_id]],Table2[#All],6,0)</f>
        <v>11.5</v>
      </c>
      <c r="K587" t="str">
        <f>VLOOKUP(Table145[[#This Row],[menu_id]],Table2[#All],7,0)</f>
        <v>lunch</v>
      </c>
      <c r="L587" t="str">
        <f>VLOOKUP(Table145[[#This Row],[menu_id]],Table2[#All],8,0)</f>
        <v>Chicago</v>
      </c>
      <c r="M587">
        <f>COUNTIF(Table145[city],Table145[[#This Row],[city]])</f>
        <v>907</v>
      </c>
    </row>
    <row r="588" spans="1:13" x14ac:dyDescent="0.35">
      <c r="A588" t="s">
        <v>1412</v>
      </c>
      <c r="B588" t="s">
        <v>12</v>
      </c>
      <c r="C588" t="s">
        <v>9</v>
      </c>
      <c r="D588" t="s">
        <v>1413</v>
      </c>
      <c r="E588" t="b">
        <v>1</v>
      </c>
      <c r="F588">
        <f>VLOOKUP(Table145[[#This Row],[menu_id]],Table2[#All],2,0)</f>
        <v>43565</v>
      </c>
      <c r="G588" t="str">
        <f>VLOOKUP(Table145[[#This Row],[menu_id]],Table2[#All],3,0)</f>
        <v>a96bf3d329be</v>
      </c>
      <c r="H588" t="str">
        <f>VLOOKUP(Table145[[#This Row],[menu_id]],Table2[#All],4,0)</f>
        <v>b2ef540e3dbe</v>
      </c>
      <c r="I588">
        <f>VLOOKUP(Table145[[#This Row],[menu_id]],Table2[#All],5,0)</f>
        <v>6.8</v>
      </c>
      <c r="J588">
        <f>VLOOKUP(Table145[[#This Row],[menu_id]],Table2[#All],6,0)</f>
        <v>10.1</v>
      </c>
      <c r="K588" t="str">
        <f>VLOOKUP(Table145[[#This Row],[menu_id]],Table2[#All],7,0)</f>
        <v>lunch</v>
      </c>
      <c r="L588" t="str">
        <f>VLOOKUP(Table145[[#This Row],[menu_id]],Table2[#All],8,0)</f>
        <v>Seattle</v>
      </c>
      <c r="M588">
        <f>COUNTIF(Table145[city],Table145[[#This Row],[city]])</f>
        <v>1334</v>
      </c>
    </row>
    <row r="589" spans="1:13" x14ac:dyDescent="0.35">
      <c r="A589" t="s">
        <v>1414</v>
      </c>
      <c r="B589" t="s">
        <v>268</v>
      </c>
      <c r="C589" t="s">
        <v>9</v>
      </c>
      <c r="D589" t="s">
        <v>1415</v>
      </c>
      <c r="E589" t="b">
        <v>1</v>
      </c>
      <c r="F589">
        <f>VLOOKUP(Table145[[#This Row],[menu_id]],Table2[#All],2,0)</f>
        <v>43565</v>
      </c>
      <c r="G589" t="str">
        <f>VLOOKUP(Table145[[#This Row],[menu_id]],Table2[#All],3,0)</f>
        <v>91ab55042ff7</v>
      </c>
      <c r="H589" t="str">
        <f>VLOOKUP(Table145[[#This Row],[menu_id]],Table2[#All],4,0)</f>
        <v>07ede05a2f51</v>
      </c>
      <c r="I589">
        <f>VLOOKUP(Table145[[#This Row],[menu_id]],Table2[#All],5,0)</f>
        <v>5</v>
      </c>
      <c r="J589">
        <f>VLOOKUP(Table145[[#This Row],[menu_id]],Table2[#All],6,0)</f>
        <v>10.1</v>
      </c>
      <c r="K589" t="str">
        <f>VLOOKUP(Table145[[#This Row],[menu_id]],Table2[#All],7,0)</f>
        <v>lunch</v>
      </c>
      <c r="L589" t="str">
        <f>VLOOKUP(Table145[[#This Row],[menu_id]],Table2[#All],8,0)</f>
        <v>Seattle</v>
      </c>
      <c r="M589">
        <f>COUNTIF(Table145[city],Table145[[#This Row],[city]])</f>
        <v>1334</v>
      </c>
    </row>
    <row r="590" spans="1:13" x14ac:dyDescent="0.35">
      <c r="A590" t="s">
        <v>1416</v>
      </c>
      <c r="B590" t="s">
        <v>72</v>
      </c>
      <c r="C590" t="s">
        <v>9</v>
      </c>
      <c r="D590" t="s">
        <v>1417</v>
      </c>
      <c r="E590" t="b">
        <v>1</v>
      </c>
      <c r="F590">
        <f>VLOOKUP(Table145[[#This Row],[menu_id]],Table2[#All],2,0)</f>
        <v>43564</v>
      </c>
      <c r="G590" t="str">
        <f>VLOOKUP(Table145[[#This Row],[menu_id]],Table2[#All],3,0)</f>
        <v>ee2605cecdb2</v>
      </c>
      <c r="H590" t="str">
        <f>VLOOKUP(Table145[[#This Row],[menu_id]],Table2[#All],4,0)</f>
        <v>76e224451ab7</v>
      </c>
      <c r="I590">
        <f>VLOOKUP(Table145[[#This Row],[menu_id]],Table2[#All],5,0)</f>
        <v>5.5</v>
      </c>
      <c r="J590">
        <f>VLOOKUP(Table145[[#This Row],[menu_id]],Table2[#All],6,0)</f>
        <v>10.1</v>
      </c>
      <c r="K590" t="str">
        <f>VLOOKUP(Table145[[#This Row],[menu_id]],Table2[#All],7,0)</f>
        <v>lunch</v>
      </c>
      <c r="L590" t="str">
        <f>VLOOKUP(Table145[[#This Row],[menu_id]],Table2[#All],8,0)</f>
        <v>Seattle</v>
      </c>
      <c r="M590">
        <f>COUNTIF(Table145[city],Table145[[#This Row],[city]])</f>
        <v>1334</v>
      </c>
    </row>
    <row r="591" spans="1:13" x14ac:dyDescent="0.35">
      <c r="A591" t="s">
        <v>1418</v>
      </c>
      <c r="B591" t="s">
        <v>68</v>
      </c>
      <c r="C591" t="s">
        <v>9</v>
      </c>
      <c r="D591" t="s">
        <v>1419</v>
      </c>
      <c r="E591" t="b">
        <v>1</v>
      </c>
      <c r="F591">
        <f>VLOOKUP(Table145[[#This Row],[menu_id]],Table2[#All],2,0)</f>
        <v>43560</v>
      </c>
      <c r="G591" t="str">
        <f>VLOOKUP(Table145[[#This Row],[menu_id]],Table2[#All],3,0)</f>
        <v>f89ec17a8f5f</v>
      </c>
      <c r="H591" t="str">
        <f>VLOOKUP(Table145[[#This Row],[menu_id]],Table2[#All],4,0)</f>
        <v>a06b1ea8c279</v>
      </c>
      <c r="I591">
        <f>VLOOKUP(Table145[[#This Row],[menu_id]],Table2[#All],5,0)</f>
        <v>6.8</v>
      </c>
      <c r="J591">
        <f>VLOOKUP(Table145[[#This Row],[menu_id]],Table2[#All],6,0)</f>
        <v>10.1</v>
      </c>
      <c r="K591" t="str">
        <f>VLOOKUP(Table145[[#This Row],[menu_id]],Table2[#All],7,0)</f>
        <v>lunch</v>
      </c>
      <c r="L591" t="str">
        <f>VLOOKUP(Table145[[#This Row],[menu_id]],Table2[#All],8,0)</f>
        <v>Seattle</v>
      </c>
      <c r="M591">
        <f>COUNTIF(Table145[city],Table145[[#This Row],[city]])</f>
        <v>1334</v>
      </c>
    </row>
    <row r="592" spans="1:13" x14ac:dyDescent="0.35">
      <c r="A592" t="s">
        <v>1420</v>
      </c>
      <c r="B592" t="s">
        <v>289</v>
      </c>
      <c r="C592" t="s">
        <v>9</v>
      </c>
      <c r="D592" t="s">
        <v>1421</v>
      </c>
      <c r="E592" t="b">
        <v>1</v>
      </c>
      <c r="F592">
        <f>VLOOKUP(Table145[[#This Row],[menu_id]],Table2[#All],2,0)</f>
        <v>43564</v>
      </c>
      <c r="G592" t="str">
        <f>VLOOKUP(Table145[[#This Row],[menu_id]],Table2[#All],3,0)</f>
        <v>69ed976fd1ca</v>
      </c>
      <c r="H592" t="str">
        <f>VLOOKUP(Table145[[#This Row],[menu_id]],Table2[#All],4,0)</f>
        <v>9b76fd08aabf</v>
      </c>
      <c r="I592">
        <f>VLOOKUP(Table145[[#This Row],[menu_id]],Table2[#All],5,0)</f>
        <v>6.64</v>
      </c>
      <c r="J592">
        <f>VLOOKUP(Table145[[#This Row],[menu_id]],Table2[#All],6,0)</f>
        <v>11.5</v>
      </c>
      <c r="K592" t="str">
        <f>VLOOKUP(Table145[[#This Row],[menu_id]],Table2[#All],7,0)</f>
        <v>lunch</v>
      </c>
      <c r="L592" t="str">
        <f>VLOOKUP(Table145[[#This Row],[menu_id]],Table2[#All],8,0)</f>
        <v>Chicago</v>
      </c>
      <c r="M592">
        <f>COUNTIF(Table145[city],Table145[[#This Row],[city]])</f>
        <v>907</v>
      </c>
    </row>
    <row r="593" spans="1:13" x14ac:dyDescent="0.35">
      <c r="A593" t="s">
        <v>1422</v>
      </c>
      <c r="B593" t="s">
        <v>8</v>
      </c>
      <c r="C593" t="s">
        <v>9</v>
      </c>
      <c r="D593" t="s">
        <v>1423</v>
      </c>
      <c r="E593" t="b">
        <v>1</v>
      </c>
      <c r="F593">
        <f>VLOOKUP(Table145[[#This Row],[menu_id]],Table2[#All],2,0)</f>
        <v>43566</v>
      </c>
      <c r="G593" t="str">
        <f>VLOOKUP(Table145[[#This Row],[menu_id]],Table2[#All],3,0)</f>
        <v>e40c412711c8</v>
      </c>
      <c r="H593" t="str">
        <f>VLOOKUP(Table145[[#This Row],[menu_id]],Table2[#All],4,0)</f>
        <v>af725ef93704</v>
      </c>
      <c r="I593">
        <f>VLOOKUP(Table145[[#This Row],[menu_id]],Table2[#All],5,0)</f>
        <v>5.5</v>
      </c>
      <c r="J593">
        <f>VLOOKUP(Table145[[#This Row],[menu_id]],Table2[#All],6,0)</f>
        <v>10.1</v>
      </c>
      <c r="K593" t="str">
        <f>VLOOKUP(Table145[[#This Row],[menu_id]],Table2[#All],7,0)</f>
        <v>lunch</v>
      </c>
      <c r="L593" t="str">
        <f>VLOOKUP(Table145[[#This Row],[menu_id]],Table2[#All],8,0)</f>
        <v>Seattle</v>
      </c>
      <c r="M593">
        <f>COUNTIF(Table145[city],Table145[[#This Row],[city]])</f>
        <v>1334</v>
      </c>
    </row>
    <row r="594" spans="1:13" x14ac:dyDescent="0.35">
      <c r="A594" t="s">
        <v>1424</v>
      </c>
      <c r="B594" t="s">
        <v>289</v>
      </c>
      <c r="C594" t="s">
        <v>9</v>
      </c>
      <c r="D594" t="s">
        <v>1425</v>
      </c>
      <c r="E594" t="b">
        <v>1</v>
      </c>
      <c r="F594">
        <f>VLOOKUP(Table145[[#This Row],[menu_id]],Table2[#All],2,0)</f>
        <v>43564</v>
      </c>
      <c r="G594" t="str">
        <f>VLOOKUP(Table145[[#This Row],[menu_id]],Table2[#All],3,0)</f>
        <v>69ed976fd1ca</v>
      </c>
      <c r="H594" t="str">
        <f>VLOOKUP(Table145[[#This Row],[menu_id]],Table2[#All],4,0)</f>
        <v>9b76fd08aabf</v>
      </c>
      <c r="I594">
        <f>VLOOKUP(Table145[[#This Row],[menu_id]],Table2[#All],5,0)</f>
        <v>6.64</v>
      </c>
      <c r="J594">
        <f>VLOOKUP(Table145[[#This Row],[menu_id]],Table2[#All],6,0)</f>
        <v>11.5</v>
      </c>
      <c r="K594" t="str">
        <f>VLOOKUP(Table145[[#This Row],[menu_id]],Table2[#All],7,0)</f>
        <v>lunch</v>
      </c>
      <c r="L594" t="str">
        <f>VLOOKUP(Table145[[#This Row],[menu_id]],Table2[#All],8,0)</f>
        <v>Chicago</v>
      </c>
      <c r="M594">
        <f>COUNTIF(Table145[city],Table145[[#This Row],[city]])</f>
        <v>907</v>
      </c>
    </row>
    <row r="595" spans="1:13" x14ac:dyDescent="0.35">
      <c r="A595" t="s">
        <v>1426</v>
      </c>
      <c r="B595" t="s">
        <v>219</v>
      </c>
      <c r="C595" t="s">
        <v>9</v>
      </c>
      <c r="D595" t="s">
        <v>1427</v>
      </c>
      <c r="E595" t="b">
        <v>1</v>
      </c>
      <c r="F595">
        <f>VLOOKUP(Table145[[#This Row],[menu_id]],Table2[#All],2,0)</f>
        <v>43566</v>
      </c>
      <c r="G595" t="str">
        <f>VLOOKUP(Table145[[#This Row],[menu_id]],Table2[#All],3,0)</f>
        <v>4d2337424a9b</v>
      </c>
      <c r="H595" t="str">
        <f>VLOOKUP(Table145[[#This Row],[menu_id]],Table2[#All],4,0)</f>
        <v>a7d17284ed4d</v>
      </c>
      <c r="I595">
        <f>VLOOKUP(Table145[[#This Row],[menu_id]],Table2[#All],5,0)</f>
        <v>4.3</v>
      </c>
      <c r="J595">
        <f>VLOOKUP(Table145[[#This Row],[menu_id]],Table2[#All],6,0)</f>
        <v>11.5</v>
      </c>
      <c r="K595" t="str">
        <f>VLOOKUP(Table145[[#This Row],[menu_id]],Table2[#All],7,0)</f>
        <v>lunch</v>
      </c>
      <c r="L595" t="str">
        <f>VLOOKUP(Table145[[#This Row],[menu_id]],Table2[#All],8,0)</f>
        <v>Chicago</v>
      </c>
      <c r="M595">
        <f>COUNTIF(Table145[city],Table145[[#This Row],[city]])</f>
        <v>907</v>
      </c>
    </row>
    <row r="596" spans="1:13" x14ac:dyDescent="0.35">
      <c r="A596" t="s">
        <v>1428</v>
      </c>
      <c r="B596" t="s">
        <v>23</v>
      </c>
      <c r="C596" t="s">
        <v>9</v>
      </c>
      <c r="D596" t="s">
        <v>140</v>
      </c>
      <c r="E596" t="b">
        <v>1</v>
      </c>
      <c r="F596">
        <f>VLOOKUP(Table145[[#This Row],[menu_id]],Table2[#All],2,0)</f>
        <v>43558</v>
      </c>
      <c r="G596" t="str">
        <f>VLOOKUP(Table145[[#This Row],[menu_id]],Table2[#All],3,0)</f>
        <v>eae2c55ae732</v>
      </c>
      <c r="H596" t="str">
        <f>VLOOKUP(Table145[[#This Row],[menu_id]],Table2[#All],4,0)</f>
        <v>d79e3f439363</v>
      </c>
      <c r="I596">
        <f>VLOOKUP(Table145[[#This Row],[menu_id]],Table2[#All],5,0)</f>
        <v>4.5</v>
      </c>
      <c r="J596">
        <f>VLOOKUP(Table145[[#This Row],[menu_id]],Table2[#All],6,0)</f>
        <v>10.1</v>
      </c>
      <c r="K596" t="str">
        <f>VLOOKUP(Table145[[#This Row],[menu_id]],Table2[#All],7,0)</f>
        <v>lunch</v>
      </c>
      <c r="L596" t="str">
        <f>VLOOKUP(Table145[[#This Row],[menu_id]],Table2[#All],8,0)</f>
        <v>Seattle</v>
      </c>
      <c r="M596">
        <f>COUNTIF(Table145[city],Table145[[#This Row],[city]])</f>
        <v>1334</v>
      </c>
    </row>
    <row r="597" spans="1:13" x14ac:dyDescent="0.35">
      <c r="A597" t="s">
        <v>1429</v>
      </c>
      <c r="B597" t="s">
        <v>29</v>
      </c>
      <c r="C597" t="s">
        <v>9</v>
      </c>
      <c r="D597" t="s">
        <v>1430</v>
      </c>
      <c r="E597" t="b">
        <v>1</v>
      </c>
      <c r="F597">
        <f>VLOOKUP(Table145[[#This Row],[menu_id]],Table2[#All],2,0)</f>
        <v>43559</v>
      </c>
      <c r="G597" t="str">
        <f>VLOOKUP(Table145[[#This Row],[menu_id]],Table2[#All],3,0)</f>
        <v>df94eb67fff2</v>
      </c>
      <c r="H597" t="str">
        <f>VLOOKUP(Table145[[#This Row],[menu_id]],Table2[#All],4,0)</f>
        <v>64216152ce0a</v>
      </c>
      <c r="I597">
        <f>VLOOKUP(Table145[[#This Row],[menu_id]],Table2[#All],5,0)</f>
        <v>6</v>
      </c>
      <c r="J597">
        <f>VLOOKUP(Table145[[#This Row],[menu_id]],Table2[#All],6,0)</f>
        <v>11.5</v>
      </c>
      <c r="K597" t="str">
        <f>VLOOKUP(Table145[[#This Row],[menu_id]],Table2[#All],7,0)</f>
        <v>lunch</v>
      </c>
      <c r="L597" t="str">
        <f>VLOOKUP(Table145[[#This Row],[menu_id]],Table2[#All],8,0)</f>
        <v>Chicago</v>
      </c>
      <c r="M597">
        <f>COUNTIF(Table145[city],Table145[[#This Row],[city]])</f>
        <v>907</v>
      </c>
    </row>
    <row r="598" spans="1:13" x14ac:dyDescent="0.35">
      <c r="A598" t="s">
        <v>1431</v>
      </c>
      <c r="B598" t="s">
        <v>315</v>
      </c>
      <c r="C598" t="s">
        <v>9</v>
      </c>
      <c r="D598" t="s">
        <v>1432</v>
      </c>
      <c r="E598" t="b">
        <v>0</v>
      </c>
      <c r="F598">
        <f>VLOOKUP(Table145[[#This Row],[menu_id]],Table2[#All],2,0)</f>
        <v>43556</v>
      </c>
      <c r="G598" t="str">
        <f>VLOOKUP(Table145[[#This Row],[menu_id]],Table2[#All],3,0)</f>
        <v>dcb8af98560d</v>
      </c>
      <c r="H598" t="str">
        <f>VLOOKUP(Table145[[#This Row],[menu_id]],Table2[#All],4,0)</f>
        <v>afa55d0e0004</v>
      </c>
      <c r="I598">
        <f>VLOOKUP(Table145[[#This Row],[menu_id]],Table2[#All],5,0)</f>
        <v>5.99</v>
      </c>
      <c r="J598">
        <f>VLOOKUP(Table145[[#This Row],[menu_id]],Table2[#All],6,0)</f>
        <v>11.5</v>
      </c>
      <c r="K598" t="str">
        <f>VLOOKUP(Table145[[#This Row],[menu_id]],Table2[#All],7,0)</f>
        <v>lunch</v>
      </c>
      <c r="L598" t="str">
        <f>VLOOKUP(Table145[[#This Row],[menu_id]],Table2[#All],8,0)</f>
        <v>Chicago</v>
      </c>
      <c r="M598">
        <f>COUNTIF(Table145[city],Table145[[#This Row],[city]])</f>
        <v>907</v>
      </c>
    </row>
    <row r="599" spans="1:13" x14ac:dyDescent="0.35">
      <c r="A599" t="s">
        <v>1433</v>
      </c>
      <c r="B599" t="s">
        <v>100</v>
      </c>
      <c r="C599" t="s">
        <v>9</v>
      </c>
      <c r="D599" t="s">
        <v>1434</v>
      </c>
      <c r="E599" t="b">
        <v>1</v>
      </c>
      <c r="F599">
        <f>VLOOKUP(Table145[[#This Row],[menu_id]],Table2[#All],2,0)</f>
        <v>43564</v>
      </c>
      <c r="G599" t="str">
        <f>VLOOKUP(Table145[[#This Row],[menu_id]],Table2[#All],3,0)</f>
        <v>d0e4efc702e0</v>
      </c>
      <c r="H599" t="str">
        <f>VLOOKUP(Table145[[#This Row],[menu_id]],Table2[#All],4,0)</f>
        <v>8cab6275ddb5</v>
      </c>
      <c r="I599">
        <f>VLOOKUP(Table145[[#This Row],[menu_id]],Table2[#All],5,0)</f>
        <v>5.75</v>
      </c>
      <c r="J599">
        <f>VLOOKUP(Table145[[#This Row],[menu_id]],Table2[#All],6,0)</f>
        <v>11.5</v>
      </c>
      <c r="K599" t="str">
        <f>VLOOKUP(Table145[[#This Row],[menu_id]],Table2[#All],7,0)</f>
        <v>lunch</v>
      </c>
      <c r="L599" t="str">
        <f>VLOOKUP(Table145[[#This Row],[menu_id]],Table2[#All],8,0)</f>
        <v>Chicago</v>
      </c>
      <c r="M599">
        <f>COUNTIF(Table145[city],Table145[[#This Row],[city]])</f>
        <v>907</v>
      </c>
    </row>
    <row r="600" spans="1:13" x14ac:dyDescent="0.35">
      <c r="A600" t="s">
        <v>1435</v>
      </c>
      <c r="B600" t="s">
        <v>169</v>
      </c>
      <c r="C600" t="s">
        <v>9</v>
      </c>
      <c r="D600" t="s">
        <v>1436</v>
      </c>
      <c r="E600" t="b">
        <v>1</v>
      </c>
      <c r="F600">
        <f>VLOOKUP(Table145[[#This Row],[menu_id]],Table2[#All],2,0)</f>
        <v>43558</v>
      </c>
      <c r="G600" t="str">
        <f>VLOOKUP(Table145[[#This Row],[menu_id]],Table2[#All],3,0)</f>
        <v>23a0e7fa78c4</v>
      </c>
      <c r="H600" t="str">
        <f>VLOOKUP(Table145[[#This Row],[menu_id]],Table2[#All],4,0)</f>
        <v>d8487b4ed428</v>
      </c>
      <c r="I600">
        <f>VLOOKUP(Table145[[#This Row],[menu_id]],Table2[#All],5,0)</f>
        <v>5.9</v>
      </c>
      <c r="J600">
        <f>VLOOKUP(Table145[[#This Row],[menu_id]],Table2[#All],6,0)</f>
        <v>11.5</v>
      </c>
      <c r="K600" t="str">
        <f>VLOOKUP(Table145[[#This Row],[menu_id]],Table2[#All],7,0)</f>
        <v>lunch</v>
      </c>
      <c r="L600" t="str">
        <f>VLOOKUP(Table145[[#This Row],[menu_id]],Table2[#All],8,0)</f>
        <v>Chicago</v>
      </c>
      <c r="M600">
        <f>COUNTIF(Table145[city],Table145[[#This Row],[city]])</f>
        <v>907</v>
      </c>
    </row>
    <row r="601" spans="1:13" x14ac:dyDescent="0.35">
      <c r="A601" t="s">
        <v>1437</v>
      </c>
      <c r="B601" t="s">
        <v>437</v>
      </c>
      <c r="C601" t="s">
        <v>9</v>
      </c>
      <c r="D601" t="s">
        <v>1438</v>
      </c>
      <c r="E601" t="b">
        <v>1</v>
      </c>
      <c r="F601">
        <f>VLOOKUP(Table145[[#This Row],[menu_id]],Table2[#All],2,0)</f>
        <v>43565</v>
      </c>
      <c r="G601" t="str">
        <f>VLOOKUP(Table145[[#This Row],[menu_id]],Table2[#All],3,0)</f>
        <v>56e430d2a490</v>
      </c>
      <c r="H601" t="str">
        <f>VLOOKUP(Table145[[#This Row],[menu_id]],Table2[#All],4,0)</f>
        <v>4c9c18f960f7</v>
      </c>
      <c r="I601">
        <f>VLOOKUP(Table145[[#This Row],[menu_id]],Table2[#All],5,0)</f>
        <v>6.75</v>
      </c>
      <c r="J601">
        <f>VLOOKUP(Table145[[#This Row],[menu_id]],Table2[#All],6,0)</f>
        <v>10.1</v>
      </c>
      <c r="K601" t="str">
        <f>VLOOKUP(Table145[[#This Row],[menu_id]],Table2[#All],7,0)</f>
        <v>lunch</v>
      </c>
      <c r="L601" t="str">
        <f>VLOOKUP(Table145[[#This Row],[menu_id]],Table2[#All],8,0)</f>
        <v>Seattle</v>
      </c>
      <c r="M601">
        <f>COUNTIF(Table145[city],Table145[[#This Row],[city]])</f>
        <v>1334</v>
      </c>
    </row>
    <row r="602" spans="1:13" x14ac:dyDescent="0.35">
      <c r="A602" t="s">
        <v>1439</v>
      </c>
      <c r="B602" t="s">
        <v>354</v>
      </c>
      <c r="C602" t="s">
        <v>9</v>
      </c>
      <c r="D602" t="s">
        <v>1440</v>
      </c>
      <c r="E602" t="b">
        <v>1</v>
      </c>
      <c r="F602">
        <f>VLOOKUP(Table145[[#This Row],[menu_id]],Table2[#All],2,0)</f>
        <v>43565</v>
      </c>
      <c r="G602" t="str">
        <f>VLOOKUP(Table145[[#This Row],[menu_id]],Table2[#All],3,0)</f>
        <v>0f66058b9ec5</v>
      </c>
      <c r="H602" t="str">
        <f>VLOOKUP(Table145[[#This Row],[menu_id]],Table2[#All],4,0)</f>
        <v>85aa296ddc0d</v>
      </c>
      <c r="I602">
        <f>VLOOKUP(Table145[[#This Row],[menu_id]],Table2[#All],5,0)</f>
        <v>4</v>
      </c>
      <c r="J602">
        <f>VLOOKUP(Table145[[#This Row],[menu_id]],Table2[#All],6,0)</f>
        <v>11.5</v>
      </c>
      <c r="K602" t="str">
        <f>VLOOKUP(Table145[[#This Row],[menu_id]],Table2[#All],7,0)</f>
        <v>lunch</v>
      </c>
      <c r="L602" t="str">
        <f>VLOOKUP(Table145[[#This Row],[menu_id]],Table2[#All],8,0)</f>
        <v>Chicago</v>
      </c>
      <c r="M602">
        <f>COUNTIF(Table145[city],Table145[[#This Row],[city]])</f>
        <v>907</v>
      </c>
    </row>
    <row r="603" spans="1:13" x14ac:dyDescent="0.35">
      <c r="A603" t="s">
        <v>1441</v>
      </c>
      <c r="B603" t="s">
        <v>52</v>
      </c>
      <c r="C603" t="s">
        <v>9</v>
      </c>
      <c r="D603" t="s">
        <v>1357</v>
      </c>
      <c r="E603" t="b">
        <v>1</v>
      </c>
      <c r="F603">
        <f>VLOOKUP(Table145[[#This Row],[menu_id]],Table2[#All],2,0)</f>
        <v>43557</v>
      </c>
      <c r="G603" t="str">
        <f>VLOOKUP(Table145[[#This Row],[menu_id]],Table2[#All],3,0)</f>
        <v>99dbc3b2d75c</v>
      </c>
      <c r="H603" t="str">
        <f>VLOOKUP(Table145[[#This Row],[menu_id]],Table2[#All],4,0)</f>
        <v>d7730782fbfb</v>
      </c>
      <c r="I603">
        <f>VLOOKUP(Table145[[#This Row],[menu_id]],Table2[#All],5,0)</f>
        <v>5.75</v>
      </c>
      <c r="J603">
        <f>VLOOKUP(Table145[[#This Row],[menu_id]],Table2[#All],6,0)</f>
        <v>10.1</v>
      </c>
      <c r="K603" t="str">
        <f>VLOOKUP(Table145[[#This Row],[menu_id]],Table2[#All],7,0)</f>
        <v>lunch</v>
      </c>
      <c r="L603" t="str">
        <f>VLOOKUP(Table145[[#This Row],[menu_id]],Table2[#All],8,0)</f>
        <v>Seattle</v>
      </c>
      <c r="M603">
        <f>COUNTIF(Table145[city],Table145[[#This Row],[city]])</f>
        <v>1334</v>
      </c>
    </row>
    <row r="604" spans="1:13" x14ac:dyDescent="0.35">
      <c r="A604" t="s">
        <v>1442</v>
      </c>
      <c r="B604" t="s">
        <v>336</v>
      </c>
      <c r="C604" t="s">
        <v>9</v>
      </c>
      <c r="D604" t="s">
        <v>1443</v>
      </c>
      <c r="E604" t="b">
        <v>1</v>
      </c>
      <c r="F604">
        <f>VLOOKUP(Table145[[#This Row],[menu_id]],Table2[#All],2,0)</f>
        <v>43556</v>
      </c>
      <c r="G604" t="str">
        <f>VLOOKUP(Table145[[#This Row],[menu_id]],Table2[#All],3,0)</f>
        <v>41cbd225a772</v>
      </c>
      <c r="H604" t="str">
        <f>VLOOKUP(Table145[[#This Row],[menu_id]],Table2[#All],4,0)</f>
        <v>b2ef540e3dbe</v>
      </c>
      <c r="I604">
        <f>VLOOKUP(Table145[[#This Row],[menu_id]],Table2[#All],5,0)</f>
        <v>6.8</v>
      </c>
      <c r="J604">
        <f>VLOOKUP(Table145[[#This Row],[menu_id]],Table2[#All],6,0)</f>
        <v>10.1</v>
      </c>
      <c r="K604" t="str">
        <f>VLOOKUP(Table145[[#This Row],[menu_id]],Table2[#All],7,0)</f>
        <v>lunch</v>
      </c>
      <c r="L604" t="str">
        <f>VLOOKUP(Table145[[#This Row],[menu_id]],Table2[#All],8,0)</f>
        <v>Seattle</v>
      </c>
      <c r="M604">
        <f>COUNTIF(Table145[city],Table145[[#This Row],[city]])</f>
        <v>1334</v>
      </c>
    </row>
    <row r="605" spans="1:13" x14ac:dyDescent="0.35">
      <c r="A605" t="s">
        <v>1444</v>
      </c>
      <c r="B605" t="s">
        <v>115</v>
      </c>
      <c r="C605" t="s">
        <v>9</v>
      </c>
      <c r="D605" t="s">
        <v>1445</v>
      </c>
      <c r="E605" t="b">
        <v>1</v>
      </c>
      <c r="F605">
        <f>VLOOKUP(Table145[[#This Row],[menu_id]],Table2[#All],2,0)</f>
        <v>43560</v>
      </c>
      <c r="G605" t="str">
        <f>VLOOKUP(Table145[[#This Row],[menu_id]],Table2[#All],3,0)</f>
        <v>12c81d9a0351</v>
      </c>
      <c r="H605" t="str">
        <f>VLOOKUP(Table145[[#This Row],[menu_id]],Table2[#All],4,0)</f>
        <v>d7730782fbfb</v>
      </c>
      <c r="I605">
        <f>VLOOKUP(Table145[[#This Row],[menu_id]],Table2[#All],5,0)</f>
        <v>5.75</v>
      </c>
      <c r="J605">
        <f>VLOOKUP(Table145[[#This Row],[menu_id]],Table2[#All],6,0)</f>
        <v>10.1</v>
      </c>
      <c r="K605" t="str">
        <f>VLOOKUP(Table145[[#This Row],[menu_id]],Table2[#All],7,0)</f>
        <v>lunch</v>
      </c>
      <c r="L605" t="str">
        <f>VLOOKUP(Table145[[#This Row],[menu_id]],Table2[#All],8,0)</f>
        <v>Seattle</v>
      </c>
      <c r="M605">
        <f>COUNTIF(Table145[city],Table145[[#This Row],[city]])</f>
        <v>1334</v>
      </c>
    </row>
    <row r="606" spans="1:13" x14ac:dyDescent="0.35">
      <c r="A606" t="s">
        <v>1446</v>
      </c>
      <c r="B606" t="s">
        <v>241</v>
      </c>
      <c r="C606" t="s">
        <v>9</v>
      </c>
      <c r="D606" t="s">
        <v>1447</v>
      </c>
      <c r="E606" t="b">
        <v>1</v>
      </c>
      <c r="F606">
        <f>VLOOKUP(Table145[[#This Row],[menu_id]],Table2[#All],2,0)</f>
        <v>43559</v>
      </c>
      <c r="G606" t="str">
        <f>VLOOKUP(Table145[[#This Row],[menu_id]],Table2[#All],3,0)</f>
        <v>bd6c55a7113c</v>
      </c>
      <c r="H606" t="str">
        <f>VLOOKUP(Table145[[#This Row],[menu_id]],Table2[#All],4,0)</f>
        <v>32524ba7065d</v>
      </c>
      <c r="I606">
        <f>VLOOKUP(Table145[[#This Row],[menu_id]],Table2[#All],5,0)</f>
        <v>5.7</v>
      </c>
      <c r="J606">
        <f>VLOOKUP(Table145[[#This Row],[menu_id]],Table2[#All],6,0)</f>
        <v>10.1</v>
      </c>
      <c r="K606" t="str">
        <f>VLOOKUP(Table145[[#This Row],[menu_id]],Table2[#All],7,0)</f>
        <v>lunch</v>
      </c>
      <c r="L606" t="str">
        <f>VLOOKUP(Table145[[#This Row],[menu_id]],Table2[#All],8,0)</f>
        <v>Seattle</v>
      </c>
      <c r="M606">
        <f>COUNTIF(Table145[city],Table145[[#This Row],[city]])</f>
        <v>1334</v>
      </c>
    </row>
    <row r="607" spans="1:13" x14ac:dyDescent="0.35">
      <c r="A607" t="s">
        <v>1448</v>
      </c>
      <c r="B607" t="s">
        <v>8</v>
      </c>
      <c r="C607" t="s">
        <v>9</v>
      </c>
      <c r="D607" t="s">
        <v>1449</v>
      </c>
      <c r="E607" t="b">
        <v>1</v>
      </c>
      <c r="F607">
        <f>VLOOKUP(Table145[[#This Row],[menu_id]],Table2[#All],2,0)</f>
        <v>43566</v>
      </c>
      <c r="G607" t="str">
        <f>VLOOKUP(Table145[[#This Row],[menu_id]],Table2[#All],3,0)</f>
        <v>e40c412711c8</v>
      </c>
      <c r="H607" t="str">
        <f>VLOOKUP(Table145[[#This Row],[menu_id]],Table2[#All],4,0)</f>
        <v>af725ef93704</v>
      </c>
      <c r="I607">
        <f>VLOOKUP(Table145[[#This Row],[menu_id]],Table2[#All],5,0)</f>
        <v>5.5</v>
      </c>
      <c r="J607">
        <f>VLOOKUP(Table145[[#This Row],[menu_id]],Table2[#All],6,0)</f>
        <v>10.1</v>
      </c>
      <c r="K607" t="str">
        <f>VLOOKUP(Table145[[#This Row],[menu_id]],Table2[#All],7,0)</f>
        <v>lunch</v>
      </c>
      <c r="L607" t="str">
        <f>VLOOKUP(Table145[[#This Row],[menu_id]],Table2[#All],8,0)</f>
        <v>Seattle</v>
      </c>
      <c r="M607">
        <f>COUNTIF(Table145[city],Table145[[#This Row],[city]])</f>
        <v>1334</v>
      </c>
    </row>
    <row r="608" spans="1:13" x14ac:dyDescent="0.35">
      <c r="A608" t="s">
        <v>1450</v>
      </c>
      <c r="B608" t="s">
        <v>324</v>
      </c>
      <c r="C608" t="s">
        <v>9</v>
      </c>
      <c r="D608" t="s">
        <v>1451</v>
      </c>
      <c r="E608" t="b">
        <v>1</v>
      </c>
      <c r="F608">
        <f>VLOOKUP(Table145[[#This Row],[menu_id]],Table2[#All],2,0)</f>
        <v>43558</v>
      </c>
      <c r="G608" t="str">
        <f>VLOOKUP(Table145[[#This Row],[menu_id]],Table2[#All],3,0)</f>
        <v>1028a38ad71e</v>
      </c>
      <c r="H608" t="str">
        <f>VLOOKUP(Table145[[#This Row],[menu_id]],Table2[#All],4,0)</f>
        <v>7d8b8e0a0ebb</v>
      </c>
      <c r="I608">
        <f>VLOOKUP(Table145[[#This Row],[menu_id]],Table2[#All],5,0)</f>
        <v>5.5</v>
      </c>
      <c r="J608">
        <f>VLOOKUP(Table145[[#This Row],[menu_id]],Table2[#All],6,0)</f>
        <v>10.1</v>
      </c>
      <c r="K608" t="str">
        <f>VLOOKUP(Table145[[#This Row],[menu_id]],Table2[#All],7,0)</f>
        <v>lunch</v>
      </c>
      <c r="L608" t="str">
        <f>VLOOKUP(Table145[[#This Row],[menu_id]],Table2[#All],8,0)</f>
        <v>Seattle</v>
      </c>
      <c r="M608">
        <f>COUNTIF(Table145[city],Table145[[#This Row],[city]])</f>
        <v>1334</v>
      </c>
    </row>
    <row r="609" spans="1:13" x14ac:dyDescent="0.35">
      <c r="A609" t="s">
        <v>1452</v>
      </c>
      <c r="B609" t="s">
        <v>241</v>
      </c>
      <c r="C609" t="s">
        <v>9</v>
      </c>
      <c r="D609" t="s">
        <v>1453</v>
      </c>
      <c r="E609" t="b">
        <v>1</v>
      </c>
      <c r="F609">
        <f>VLOOKUP(Table145[[#This Row],[menu_id]],Table2[#All],2,0)</f>
        <v>43559</v>
      </c>
      <c r="G609" t="str">
        <f>VLOOKUP(Table145[[#This Row],[menu_id]],Table2[#All],3,0)</f>
        <v>bd6c55a7113c</v>
      </c>
      <c r="H609" t="str">
        <f>VLOOKUP(Table145[[#This Row],[menu_id]],Table2[#All],4,0)</f>
        <v>32524ba7065d</v>
      </c>
      <c r="I609">
        <f>VLOOKUP(Table145[[#This Row],[menu_id]],Table2[#All],5,0)</f>
        <v>5.7</v>
      </c>
      <c r="J609">
        <f>VLOOKUP(Table145[[#This Row],[menu_id]],Table2[#All],6,0)</f>
        <v>10.1</v>
      </c>
      <c r="K609" t="str">
        <f>VLOOKUP(Table145[[#This Row],[menu_id]],Table2[#All],7,0)</f>
        <v>lunch</v>
      </c>
      <c r="L609" t="str">
        <f>VLOOKUP(Table145[[#This Row],[menu_id]],Table2[#All],8,0)</f>
        <v>Seattle</v>
      </c>
      <c r="M609">
        <f>COUNTIF(Table145[city],Table145[[#This Row],[city]])</f>
        <v>1334</v>
      </c>
    </row>
    <row r="610" spans="1:13" x14ac:dyDescent="0.35">
      <c r="A610" t="s">
        <v>1454</v>
      </c>
      <c r="B610" t="s">
        <v>52</v>
      </c>
      <c r="C610" t="s">
        <v>9</v>
      </c>
      <c r="D610" t="s">
        <v>1455</v>
      </c>
      <c r="E610" t="b">
        <v>1</v>
      </c>
      <c r="F610">
        <f>VLOOKUP(Table145[[#This Row],[menu_id]],Table2[#All],2,0)</f>
        <v>43557</v>
      </c>
      <c r="G610" t="str">
        <f>VLOOKUP(Table145[[#This Row],[menu_id]],Table2[#All],3,0)</f>
        <v>99dbc3b2d75c</v>
      </c>
      <c r="H610" t="str">
        <f>VLOOKUP(Table145[[#This Row],[menu_id]],Table2[#All],4,0)</f>
        <v>d7730782fbfb</v>
      </c>
      <c r="I610">
        <f>VLOOKUP(Table145[[#This Row],[menu_id]],Table2[#All],5,0)</f>
        <v>5.75</v>
      </c>
      <c r="J610">
        <f>VLOOKUP(Table145[[#This Row],[menu_id]],Table2[#All],6,0)</f>
        <v>10.1</v>
      </c>
      <c r="K610" t="str">
        <f>VLOOKUP(Table145[[#This Row],[menu_id]],Table2[#All],7,0)</f>
        <v>lunch</v>
      </c>
      <c r="L610" t="str">
        <f>VLOOKUP(Table145[[#This Row],[menu_id]],Table2[#All],8,0)</f>
        <v>Seattle</v>
      </c>
      <c r="M610">
        <f>COUNTIF(Table145[city],Table145[[#This Row],[city]])</f>
        <v>1334</v>
      </c>
    </row>
    <row r="611" spans="1:13" x14ac:dyDescent="0.35">
      <c r="A611" t="s">
        <v>1456</v>
      </c>
      <c r="B611" t="s">
        <v>39</v>
      </c>
      <c r="C611" t="s">
        <v>9</v>
      </c>
      <c r="D611" t="s">
        <v>1457</v>
      </c>
      <c r="E611" t="b">
        <v>0</v>
      </c>
      <c r="F611">
        <f>VLOOKUP(Table145[[#This Row],[menu_id]],Table2[#All],2,0)</f>
        <v>43559</v>
      </c>
      <c r="G611" t="str">
        <f>VLOOKUP(Table145[[#This Row],[menu_id]],Table2[#All],3,0)</f>
        <v>ac5d1401db7d</v>
      </c>
      <c r="H611" t="str">
        <f>VLOOKUP(Table145[[#This Row],[menu_id]],Table2[#All],4,0)</f>
        <v>063beecf1419</v>
      </c>
      <c r="I611">
        <f>VLOOKUP(Table145[[#This Row],[menu_id]],Table2[#All],5,0)</f>
        <v>11.75</v>
      </c>
      <c r="J611">
        <f>VLOOKUP(Table145[[#This Row],[menu_id]],Table2[#All],6,0)</f>
        <v>11.5</v>
      </c>
      <c r="K611" t="str">
        <f>VLOOKUP(Table145[[#This Row],[menu_id]],Table2[#All],7,0)</f>
        <v>lunch</v>
      </c>
      <c r="L611" t="str">
        <f>VLOOKUP(Table145[[#This Row],[menu_id]],Table2[#All],8,0)</f>
        <v>Chicago</v>
      </c>
      <c r="M611">
        <f>COUNTIF(Table145[city],Table145[[#This Row],[city]])</f>
        <v>907</v>
      </c>
    </row>
    <row r="612" spans="1:13" x14ac:dyDescent="0.35">
      <c r="A612" t="s">
        <v>1458</v>
      </c>
      <c r="B612" t="s">
        <v>330</v>
      </c>
      <c r="C612" t="s">
        <v>9</v>
      </c>
      <c r="D612" t="s">
        <v>1459</v>
      </c>
      <c r="E612" t="b">
        <v>1</v>
      </c>
      <c r="F612">
        <f>VLOOKUP(Table145[[#This Row],[menu_id]],Table2[#All],2,0)</f>
        <v>43559</v>
      </c>
      <c r="G612" t="str">
        <f>VLOOKUP(Table145[[#This Row],[menu_id]],Table2[#All],3,0)</f>
        <v>10aee25b350a</v>
      </c>
      <c r="H612" t="str">
        <f>VLOOKUP(Table145[[#This Row],[menu_id]],Table2[#All],4,0)</f>
        <v>7931e2eb8ace</v>
      </c>
      <c r="I612">
        <f>VLOOKUP(Table145[[#This Row],[menu_id]],Table2[#All],5,0)</f>
        <v>4.5</v>
      </c>
      <c r="J612">
        <f>VLOOKUP(Table145[[#This Row],[menu_id]],Table2[#All],6,0)</f>
        <v>11.5</v>
      </c>
      <c r="K612" t="str">
        <f>VLOOKUP(Table145[[#This Row],[menu_id]],Table2[#All],7,0)</f>
        <v>lunch</v>
      </c>
      <c r="L612" t="str">
        <f>VLOOKUP(Table145[[#This Row],[menu_id]],Table2[#All],8,0)</f>
        <v>Chicago</v>
      </c>
      <c r="M612">
        <f>COUNTIF(Table145[city],Table145[[#This Row],[city]])</f>
        <v>907</v>
      </c>
    </row>
    <row r="613" spans="1:13" x14ac:dyDescent="0.35">
      <c r="A613" t="s">
        <v>1460</v>
      </c>
      <c r="B613" t="s">
        <v>368</v>
      </c>
      <c r="C613" t="s">
        <v>9</v>
      </c>
      <c r="D613" t="s">
        <v>1461</v>
      </c>
      <c r="E613" t="b">
        <v>1</v>
      </c>
      <c r="F613">
        <f>VLOOKUP(Table145[[#This Row],[menu_id]],Table2[#All],2,0)</f>
        <v>43557</v>
      </c>
      <c r="G613" t="str">
        <f>VLOOKUP(Table145[[#This Row],[menu_id]],Table2[#All],3,0)</f>
        <v>af34b5c605e8</v>
      </c>
      <c r="H613" t="str">
        <f>VLOOKUP(Table145[[#This Row],[menu_id]],Table2[#All],4,0)</f>
        <v>55029fc1d377</v>
      </c>
      <c r="I613">
        <f>VLOOKUP(Table145[[#This Row],[menu_id]],Table2[#All],5,0)</f>
        <v>4</v>
      </c>
      <c r="J613">
        <f>VLOOKUP(Table145[[#This Row],[menu_id]],Table2[#All],6,0)</f>
        <v>11.5</v>
      </c>
      <c r="K613" t="str">
        <f>VLOOKUP(Table145[[#This Row],[menu_id]],Table2[#All],7,0)</f>
        <v>lunch</v>
      </c>
      <c r="L613" t="str">
        <f>VLOOKUP(Table145[[#This Row],[menu_id]],Table2[#All],8,0)</f>
        <v>Chicago</v>
      </c>
      <c r="M613">
        <f>COUNTIF(Table145[city],Table145[[#This Row],[city]])</f>
        <v>907</v>
      </c>
    </row>
    <row r="614" spans="1:13" x14ac:dyDescent="0.35">
      <c r="A614" t="s">
        <v>1462</v>
      </c>
      <c r="B614" t="s">
        <v>97</v>
      </c>
      <c r="C614" t="s">
        <v>9</v>
      </c>
      <c r="D614" t="s">
        <v>1463</v>
      </c>
      <c r="E614" t="b">
        <v>1</v>
      </c>
      <c r="F614">
        <f>VLOOKUP(Table145[[#This Row],[menu_id]],Table2[#All],2,0)</f>
        <v>43567</v>
      </c>
      <c r="G614" t="str">
        <f>VLOOKUP(Table145[[#This Row],[menu_id]],Table2[#All],3,0)</f>
        <v>7e1585b970fc</v>
      </c>
      <c r="H614" t="str">
        <f>VLOOKUP(Table145[[#This Row],[menu_id]],Table2[#All],4,0)</f>
        <v>ea2b63db40ab</v>
      </c>
      <c r="I614">
        <f>VLOOKUP(Table145[[#This Row],[menu_id]],Table2[#All],5,0)</f>
        <v>7.5399999999999991</v>
      </c>
      <c r="J614">
        <f>VLOOKUP(Table145[[#This Row],[menu_id]],Table2[#All],6,0)</f>
        <v>11.5</v>
      </c>
      <c r="K614" t="str">
        <f>VLOOKUP(Table145[[#This Row],[menu_id]],Table2[#All],7,0)</f>
        <v>lunch</v>
      </c>
      <c r="L614" t="str">
        <f>VLOOKUP(Table145[[#This Row],[menu_id]],Table2[#All],8,0)</f>
        <v>Chicago</v>
      </c>
      <c r="M614">
        <f>COUNTIF(Table145[city],Table145[[#This Row],[city]])</f>
        <v>907</v>
      </c>
    </row>
    <row r="615" spans="1:13" x14ac:dyDescent="0.35">
      <c r="A615" t="s">
        <v>1464</v>
      </c>
      <c r="B615" t="s">
        <v>72</v>
      </c>
      <c r="C615" t="s">
        <v>9</v>
      </c>
      <c r="D615" t="s">
        <v>1465</v>
      </c>
      <c r="E615" t="b">
        <v>1</v>
      </c>
      <c r="F615">
        <f>VLOOKUP(Table145[[#This Row],[menu_id]],Table2[#All],2,0)</f>
        <v>43564</v>
      </c>
      <c r="G615" t="str">
        <f>VLOOKUP(Table145[[#This Row],[menu_id]],Table2[#All],3,0)</f>
        <v>ee2605cecdb2</v>
      </c>
      <c r="H615" t="str">
        <f>VLOOKUP(Table145[[#This Row],[menu_id]],Table2[#All],4,0)</f>
        <v>76e224451ab7</v>
      </c>
      <c r="I615">
        <f>VLOOKUP(Table145[[#This Row],[menu_id]],Table2[#All],5,0)</f>
        <v>5.5</v>
      </c>
      <c r="J615">
        <f>VLOOKUP(Table145[[#This Row],[menu_id]],Table2[#All],6,0)</f>
        <v>10.1</v>
      </c>
      <c r="K615" t="str">
        <f>VLOOKUP(Table145[[#This Row],[menu_id]],Table2[#All],7,0)</f>
        <v>lunch</v>
      </c>
      <c r="L615" t="str">
        <f>VLOOKUP(Table145[[#This Row],[menu_id]],Table2[#All],8,0)</f>
        <v>Seattle</v>
      </c>
      <c r="M615">
        <f>COUNTIF(Table145[city],Table145[[#This Row],[city]])</f>
        <v>1334</v>
      </c>
    </row>
    <row r="616" spans="1:13" x14ac:dyDescent="0.35">
      <c r="A616" t="s">
        <v>1466</v>
      </c>
      <c r="B616" t="s">
        <v>72</v>
      </c>
      <c r="C616" t="s">
        <v>9</v>
      </c>
      <c r="D616" t="s">
        <v>1467</v>
      </c>
      <c r="E616" t="b">
        <v>1</v>
      </c>
      <c r="F616">
        <f>VLOOKUP(Table145[[#This Row],[menu_id]],Table2[#All],2,0)</f>
        <v>43564</v>
      </c>
      <c r="G616" t="str">
        <f>VLOOKUP(Table145[[#This Row],[menu_id]],Table2[#All],3,0)</f>
        <v>ee2605cecdb2</v>
      </c>
      <c r="H616" t="str">
        <f>VLOOKUP(Table145[[#This Row],[menu_id]],Table2[#All],4,0)</f>
        <v>76e224451ab7</v>
      </c>
      <c r="I616">
        <f>VLOOKUP(Table145[[#This Row],[menu_id]],Table2[#All],5,0)</f>
        <v>5.5</v>
      </c>
      <c r="J616">
        <f>VLOOKUP(Table145[[#This Row],[menu_id]],Table2[#All],6,0)</f>
        <v>10.1</v>
      </c>
      <c r="K616" t="str">
        <f>VLOOKUP(Table145[[#This Row],[menu_id]],Table2[#All],7,0)</f>
        <v>lunch</v>
      </c>
      <c r="L616" t="str">
        <f>VLOOKUP(Table145[[#This Row],[menu_id]],Table2[#All],8,0)</f>
        <v>Seattle</v>
      </c>
      <c r="M616">
        <f>COUNTIF(Table145[city],Table145[[#This Row],[city]])</f>
        <v>1334</v>
      </c>
    </row>
    <row r="617" spans="1:13" x14ac:dyDescent="0.35">
      <c r="A617" t="s">
        <v>1468</v>
      </c>
      <c r="B617" t="s">
        <v>112</v>
      </c>
      <c r="C617" t="s">
        <v>9</v>
      </c>
      <c r="D617" t="s">
        <v>1215</v>
      </c>
      <c r="E617" t="b">
        <v>1</v>
      </c>
      <c r="F617">
        <f>VLOOKUP(Table145[[#This Row],[menu_id]],Table2[#All],2,0)</f>
        <v>43564</v>
      </c>
      <c r="G617" t="str">
        <f>VLOOKUP(Table145[[#This Row],[menu_id]],Table2[#All],3,0)</f>
        <v>5b78a469f6af</v>
      </c>
      <c r="H617" t="str">
        <f>VLOOKUP(Table145[[#This Row],[menu_id]],Table2[#All],4,0)</f>
        <v>afa55d0e0004</v>
      </c>
      <c r="I617">
        <f>VLOOKUP(Table145[[#This Row],[menu_id]],Table2[#All],5,0)</f>
        <v>5.99</v>
      </c>
      <c r="J617">
        <f>VLOOKUP(Table145[[#This Row],[menu_id]],Table2[#All],6,0)</f>
        <v>11.5</v>
      </c>
      <c r="K617" t="str">
        <f>VLOOKUP(Table145[[#This Row],[menu_id]],Table2[#All],7,0)</f>
        <v>lunch</v>
      </c>
      <c r="L617" t="str">
        <f>VLOOKUP(Table145[[#This Row],[menu_id]],Table2[#All],8,0)</f>
        <v>Chicago</v>
      </c>
      <c r="M617">
        <f>COUNTIF(Table145[city],Table145[[#This Row],[city]])</f>
        <v>907</v>
      </c>
    </row>
    <row r="618" spans="1:13" x14ac:dyDescent="0.35">
      <c r="A618" t="s">
        <v>1469</v>
      </c>
      <c r="B618" t="s">
        <v>172</v>
      </c>
      <c r="C618" t="s">
        <v>9</v>
      </c>
      <c r="D618" t="s">
        <v>1470</v>
      </c>
      <c r="E618" t="b">
        <v>1</v>
      </c>
      <c r="F618">
        <f>VLOOKUP(Table145[[#This Row],[menu_id]],Table2[#All],2,0)</f>
        <v>43567</v>
      </c>
      <c r="G618" t="str">
        <f>VLOOKUP(Table145[[#This Row],[menu_id]],Table2[#All],3,0)</f>
        <v>52926af48831</v>
      </c>
      <c r="H618" t="str">
        <f>VLOOKUP(Table145[[#This Row],[menu_id]],Table2[#All],4,0)</f>
        <v>64216152ce0a</v>
      </c>
      <c r="I618">
        <f>VLOOKUP(Table145[[#This Row],[menu_id]],Table2[#All],5,0)</f>
        <v>6</v>
      </c>
      <c r="J618">
        <f>VLOOKUP(Table145[[#This Row],[menu_id]],Table2[#All],6,0)</f>
        <v>11.5</v>
      </c>
      <c r="K618" t="str">
        <f>VLOOKUP(Table145[[#This Row],[menu_id]],Table2[#All],7,0)</f>
        <v>lunch</v>
      </c>
      <c r="L618" t="str">
        <f>VLOOKUP(Table145[[#This Row],[menu_id]],Table2[#All],8,0)</f>
        <v>Chicago</v>
      </c>
      <c r="M618">
        <f>COUNTIF(Table145[city],Table145[[#This Row],[city]])</f>
        <v>907</v>
      </c>
    </row>
    <row r="619" spans="1:13" x14ac:dyDescent="0.35">
      <c r="A619" t="s">
        <v>1471</v>
      </c>
      <c r="B619" t="s">
        <v>68</v>
      </c>
      <c r="C619" t="s">
        <v>9</v>
      </c>
      <c r="D619" t="s">
        <v>1472</v>
      </c>
      <c r="E619" t="b">
        <v>1</v>
      </c>
      <c r="F619">
        <f>VLOOKUP(Table145[[#This Row],[menu_id]],Table2[#All],2,0)</f>
        <v>43560</v>
      </c>
      <c r="G619" t="str">
        <f>VLOOKUP(Table145[[#This Row],[menu_id]],Table2[#All],3,0)</f>
        <v>f89ec17a8f5f</v>
      </c>
      <c r="H619" t="str">
        <f>VLOOKUP(Table145[[#This Row],[menu_id]],Table2[#All],4,0)</f>
        <v>a06b1ea8c279</v>
      </c>
      <c r="I619">
        <f>VLOOKUP(Table145[[#This Row],[menu_id]],Table2[#All],5,0)</f>
        <v>6.8</v>
      </c>
      <c r="J619">
        <f>VLOOKUP(Table145[[#This Row],[menu_id]],Table2[#All],6,0)</f>
        <v>10.1</v>
      </c>
      <c r="K619" t="str">
        <f>VLOOKUP(Table145[[#This Row],[menu_id]],Table2[#All],7,0)</f>
        <v>lunch</v>
      </c>
      <c r="L619" t="str">
        <f>VLOOKUP(Table145[[#This Row],[menu_id]],Table2[#All],8,0)</f>
        <v>Seattle</v>
      </c>
      <c r="M619">
        <f>COUNTIF(Table145[city],Table145[[#This Row],[city]])</f>
        <v>1334</v>
      </c>
    </row>
    <row r="620" spans="1:13" x14ac:dyDescent="0.35">
      <c r="A620" t="s">
        <v>1473</v>
      </c>
      <c r="B620" t="s">
        <v>46</v>
      </c>
      <c r="C620" t="s">
        <v>9</v>
      </c>
      <c r="D620" t="s">
        <v>1474</v>
      </c>
      <c r="E620" t="b">
        <v>1</v>
      </c>
      <c r="F620">
        <f>VLOOKUP(Table145[[#This Row],[menu_id]],Table2[#All],2,0)</f>
        <v>43566</v>
      </c>
      <c r="G620" t="str">
        <f>VLOOKUP(Table145[[#This Row],[menu_id]],Table2[#All],3,0)</f>
        <v>418ef21ccc73</v>
      </c>
      <c r="H620" t="str">
        <f>VLOOKUP(Table145[[#This Row],[menu_id]],Table2[#All],4,0)</f>
        <v>76e224451ab7</v>
      </c>
      <c r="I620">
        <f>VLOOKUP(Table145[[#This Row],[menu_id]],Table2[#All],5,0)</f>
        <v>5.5</v>
      </c>
      <c r="J620">
        <f>VLOOKUP(Table145[[#This Row],[menu_id]],Table2[#All],6,0)</f>
        <v>10.1</v>
      </c>
      <c r="K620" t="str">
        <f>VLOOKUP(Table145[[#This Row],[menu_id]],Table2[#All],7,0)</f>
        <v>lunch</v>
      </c>
      <c r="L620" t="str">
        <f>VLOOKUP(Table145[[#This Row],[menu_id]],Table2[#All],8,0)</f>
        <v>Seattle</v>
      </c>
      <c r="M620">
        <f>COUNTIF(Table145[city],Table145[[#This Row],[city]])</f>
        <v>1334</v>
      </c>
    </row>
    <row r="621" spans="1:13" x14ac:dyDescent="0.35">
      <c r="A621" t="s">
        <v>1475</v>
      </c>
      <c r="B621" t="s">
        <v>289</v>
      </c>
      <c r="C621" t="s">
        <v>9</v>
      </c>
      <c r="D621" t="s">
        <v>1014</v>
      </c>
      <c r="E621" t="b">
        <v>1</v>
      </c>
      <c r="F621">
        <f>VLOOKUP(Table145[[#This Row],[menu_id]],Table2[#All],2,0)</f>
        <v>43564</v>
      </c>
      <c r="G621" t="str">
        <f>VLOOKUP(Table145[[#This Row],[menu_id]],Table2[#All],3,0)</f>
        <v>69ed976fd1ca</v>
      </c>
      <c r="H621" t="str">
        <f>VLOOKUP(Table145[[#This Row],[menu_id]],Table2[#All],4,0)</f>
        <v>9b76fd08aabf</v>
      </c>
      <c r="I621">
        <f>VLOOKUP(Table145[[#This Row],[menu_id]],Table2[#All],5,0)</f>
        <v>6.64</v>
      </c>
      <c r="J621">
        <f>VLOOKUP(Table145[[#This Row],[menu_id]],Table2[#All],6,0)</f>
        <v>11.5</v>
      </c>
      <c r="K621" t="str">
        <f>VLOOKUP(Table145[[#This Row],[menu_id]],Table2[#All],7,0)</f>
        <v>lunch</v>
      </c>
      <c r="L621" t="str">
        <f>VLOOKUP(Table145[[#This Row],[menu_id]],Table2[#All],8,0)</f>
        <v>Chicago</v>
      </c>
      <c r="M621">
        <f>COUNTIF(Table145[city],Table145[[#This Row],[city]])</f>
        <v>907</v>
      </c>
    </row>
    <row r="622" spans="1:13" x14ac:dyDescent="0.35">
      <c r="A622" t="s">
        <v>1476</v>
      </c>
      <c r="B622" t="s">
        <v>35</v>
      </c>
      <c r="C622" t="s">
        <v>9</v>
      </c>
      <c r="D622" t="s">
        <v>1477</v>
      </c>
      <c r="E622" t="b">
        <v>1</v>
      </c>
      <c r="F622">
        <f>VLOOKUP(Table145[[#This Row],[menu_id]],Table2[#All],2,0)</f>
        <v>43564</v>
      </c>
      <c r="G622" t="str">
        <f>VLOOKUP(Table145[[#This Row],[menu_id]],Table2[#All],3,0)</f>
        <v>1c44a83add01</v>
      </c>
      <c r="H622" t="str">
        <f>VLOOKUP(Table145[[#This Row],[menu_id]],Table2[#All],4,0)</f>
        <v>810dadc655e9</v>
      </c>
      <c r="I622">
        <f>VLOOKUP(Table145[[#This Row],[menu_id]],Table2[#All],5,0)</f>
        <v>5</v>
      </c>
      <c r="J622">
        <f>VLOOKUP(Table145[[#This Row],[menu_id]],Table2[#All],6,0)</f>
        <v>10.1</v>
      </c>
      <c r="K622" t="str">
        <f>VLOOKUP(Table145[[#This Row],[menu_id]],Table2[#All],7,0)</f>
        <v>lunch</v>
      </c>
      <c r="L622" t="str">
        <f>VLOOKUP(Table145[[#This Row],[menu_id]],Table2[#All],8,0)</f>
        <v>Seattle</v>
      </c>
      <c r="M622">
        <f>COUNTIF(Table145[city],Table145[[#This Row],[city]])</f>
        <v>1334</v>
      </c>
    </row>
    <row r="623" spans="1:13" x14ac:dyDescent="0.35">
      <c r="A623" t="s">
        <v>1478</v>
      </c>
      <c r="B623" t="s">
        <v>650</v>
      </c>
      <c r="C623" t="s">
        <v>9</v>
      </c>
      <c r="D623" t="s">
        <v>1479</v>
      </c>
      <c r="E623" t="b">
        <v>1</v>
      </c>
      <c r="F623">
        <f>VLOOKUP(Table145[[#This Row],[menu_id]],Table2[#All],2,0)</f>
        <v>43559</v>
      </c>
      <c r="G623" t="str">
        <f>VLOOKUP(Table145[[#This Row],[menu_id]],Table2[#All],3,0)</f>
        <v>08c6b815d4d7</v>
      </c>
      <c r="H623" t="str">
        <f>VLOOKUP(Table145[[#This Row],[menu_id]],Table2[#All],4,0)</f>
        <v>1111f5e5308d</v>
      </c>
      <c r="I623">
        <f>VLOOKUP(Table145[[#This Row],[menu_id]],Table2[#All],5,0)</f>
        <v>5</v>
      </c>
      <c r="J623">
        <f>VLOOKUP(Table145[[#This Row],[menu_id]],Table2[#All],6,0)</f>
        <v>10.1</v>
      </c>
      <c r="K623" t="str">
        <f>VLOOKUP(Table145[[#This Row],[menu_id]],Table2[#All],7,0)</f>
        <v>lunch</v>
      </c>
      <c r="L623" t="str">
        <f>VLOOKUP(Table145[[#This Row],[menu_id]],Table2[#All],8,0)</f>
        <v>Seattle</v>
      </c>
      <c r="M623">
        <f>COUNTIF(Table145[city],Table145[[#This Row],[city]])</f>
        <v>1334</v>
      </c>
    </row>
    <row r="624" spans="1:13" x14ac:dyDescent="0.35">
      <c r="A624" t="s">
        <v>1480</v>
      </c>
      <c r="B624" t="s">
        <v>23</v>
      </c>
      <c r="C624" t="s">
        <v>9</v>
      </c>
      <c r="D624" t="s">
        <v>1481</v>
      </c>
      <c r="E624" t="b">
        <v>1</v>
      </c>
      <c r="F624">
        <f>VLOOKUP(Table145[[#This Row],[menu_id]],Table2[#All],2,0)</f>
        <v>43558</v>
      </c>
      <c r="G624" t="str">
        <f>VLOOKUP(Table145[[#This Row],[menu_id]],Table2[#All],3,0)</f>
        <v>eae2c55ae732</v>
      </c>
      <c r="H624" t="str">
        <f>VLOOKUP(Table145[[#This Row],[menu_id]],Table2[#All],4,0)</f>
        <v>d79e3f439363</v>
      </c>
      <c r="I624">
        <f>VLOOKUP(Table145[[#This Row],[menu_id]],Table2[#All],5,0)</f>
        <v>4.5</v>
      </c>
      <c r="J624">
        <f>VLOOKUP(Table145[[#This Row],[menu_id]],Table2[#All],6,0)</f>
        <v>10.1</v>
      </c>
      <c r="K624" t="str">
        <f>VLOOKUP(Table145[[#This Row],[menu_id]],Table2[#All],7,0)</f>
        <v>lunch</v>
      </c>
      <c r="L624" t="str">
        <f>VLOOKUP(Table145[[#This Row],[menu_id]],Table2[#All],8,0)</f>
        <v>Seattle</v>
      </c>
      <c r="M624">
        <f>COUNTIF(Table145[city],Table145[[#This Row],[city]])</f>
        <v>1334</v>
      </c>
    </row>
    <row r="625" spans="1:13" x14ac:dyDescent="0.35">
      <c r="A625" t="s">
        <v>1482</v>
      </c>
      <c r="B625" t="s">
        <v>112</v>
      </c>
      <c r="C625" t="s">
        <v>9</v>
      </c>
      <c r="D625" t="s">
        <v>1483</v>
      </c>
      <c r="E625" t="b">
        <v>1</v>
      </c>
      <c r="F625">
        <f>VLOOKUP(Table145[[#This Row],[menu_id]],Table2[#All],2,0)</f>
        <v>43564</v>
      </c>
      <c r="G625" t="str">
        <f>VLOOKUP(Table145[[#This Row],[menu_id]],Table2[#All],3,0)</f>
        <v>5b78a469f6af</v>
      </c>
      <c r="H625" t="str">
        <f>VLOOKUP(Table145[[#This Row],[menu_id]],Table2[#All],4,0)</f>
        <v>afa55d0e0004</v>
      </c>
      <c r="I625">
        <f>VLOOKUP(Table145[[#This Row],[menu_id]],Table2[#All],5,0)</f>
        <v>5.99</v>
      </c>
      <c r="J625">
        <f>VLOOKUP(Table145[[#This Row],[menu_id]],Table2[#All],6,0)</f>
        <v>11.5</v>
      </c>
      <c r="K625" t="str">
        <f>VLOOKUP(Table145[[#This Row],[menu_id]],Table2[#All],7,0)</f>
        <v>lunch</v>
      </c>
      <c r="L625" t="str">
        <f>VLOOKUP(Table145[[#This Row],[menu_id]],Table2[#All],8,0)</f>
        <v>Chicago</v>
      </c>
      <c r="M625">
        <f>COUNTIF(Table145[city],Table145[[#This Row],[city]])</f>
        <v>907</v>
      </c>
    </row>
    <row r="626" spans="1:13" x14ac:dyDescent="0.35">
      <c r="A626" t="s">
        <v>1484</v>
      </c>
      <c r="B626" t="s">
        <v>108</v>
      </c>
      <c r="C626" t="s">
        <v>9</v>
      </c>
      <c r="D626" t="s">
        <v>1485</v>
      </c>
      <c r="E626" t="b">
        <v>1</v>
      </c>
      <c r="F626">
        <f>VLOOKUP(Table145[[#This Row],[menu_id]],Table2[#All],2,0)</f>
        <v>43565</v>
      </c>
      <c r="G626" t="str">
        <f>VLOOKUP(Table145[[#This Row],[menu_id]],Table2[#All],3,0)</f>
        <v>c14aa4830177</v>
      </c>
      <c r="H626" t="str">
        <f>VLOOKUP(Table145[[#This Row],[menu_id]],Table2[#All],4,0)</f>
        <v>7b2a7251b54c</v>
      </c>
      <c r="I626">
        <f>VLOOKUP(Table145[[#This Row],[menu_id]],Table2[#All],5,0)</f>
        <v>5.95</v>
      </c>
      <c r="J626">
        <f>VLOOKUP(Table145[[#This Row],[menu_id]],Table2[#All],6,0)</f>
        <v>10.1</v>
      </c>
      <c r="K626" t="str">
        <f>VLOOKUP(Table145[[#This Row],[menu_id]],Table2[#All],7,0)</f>
        <v>lunch</v>
      </c>
      <c r="L626" t="str">
        <f>VLOOKUP(Table145[[#This Row],[menu_id]],Table2[#All],8,0)</f>
        <v>Seattle</v>
      </c>
      <c r="M626">
        <f>COUNTIF(Table145[city],Table145[[#This Row],[city]])</f>
        <v>1334</v>
      </c>
    </row>
    <row r="627" spans="1:13" x14ac:dyDescent="0.35">
      <c r="A627" t="s">
        <v>1486</v>
      </c>
      <c r="B627" t="s">
        <v>46</v>
      </c>
      <c r="C627" t="s">
        <v>9</v>
      </c>
      <c r="D627" t="s">
        <v>1370</v>
      </c>
      <c r="E627" t="b">
        <v>1</v>
      </c>
      <c r="F627">
        <f>VLOOKUP(Table145[[#This Row],[menu_id]],Table2[#All],2,0)</f>
        <v>43566</v>
      </c>
      <c r="G627" t="str">
        <f>VLOOKUP(Table145[[#This Row],[menu_id]],Table2[#All],3,0)</f>
        <v>418ef21ccc73</v>
      </c>
      <c r="H627" t="str">
        <f>VLOOKUP(Table145[[#This Row],[menu_id]],Table2[#All],4,0)</f>
        <v>76e224451ab7</v>
      </c>
      <c r="I627">
        <f>VLOOKUP(Table145[[#This Row],[menu_id]],Table2[#All],5,0)</f>
        <v>5.5</v>
      </c>
      <c r="J627">
        <f>VLOOKUP(Table145[[#This Row],[menu_id]],Table2[#All],6,0)</f>
        <v>10.1</v>
      </c>
      <c r="K627" t="str">
        <f>VLOOKUP(Table145[[#This Row],[menu_id]],Table2[#All],7,0)</f>
        <v>lunch</v>
      </c>
      <c r="L627" t="str">
        <f>VLOOKUP(Table145[[#This Row],[menu_id]],Table2[#All],8,0)</f>
        <v>Seattle</v>
      </c>
      <c r="M627">
        <f>COUNTIF(Table145[city],Table145[[#This Row],[city]])</f>
        <v>1334</v>
      </c>
    </row>
    <row r="628" spans="1:13" x14ac:dyDescent="0.35">
      <c r="A628" t="s">
        <v>1487</v>
      </c>
      <c r="B628" t="s">
        <v>86</v>
      </c>
      <c r="C628" t="s">
        <v>9</v>
      </c>
      <c r="D628" t="s">
        <v>1488</v>
      </c>
      <c r="E628" t="b">
        <v>1</v>
      </c>
      <c r="F628">
        <f>VLOOKUP(Table145[[#This Row],[menu_id]],Table2[#All],2,0)</f>
        <v>43560</v>
      </c>
      <c r="G628" t="str">
        <f>VLOOKUP(Table145[[#This Row],[menu_id]],Table2[#All],3,0)</f>
        <v>1def3455f809</v>
      </c>
      <c r="H628" t="str">
        <f>VLOOKUP(Table145[[#This Row],[menu_id]],Table2[#All],4,0)</f>
        <v>2a11908c23df</v>
      </c>
      <c r="I628">
        <f>VLOOKUP(Table145[[#This Row],[menu_id]],Table2[#All],5,0)</f>
        <v>6</v>
      </c>
      <c r="J628">
        <f>VLOOKUP(Table145[[#This Row],[menu_id]],Table2[#All],6,0)</f>
        <v>10.1</v>
      </c>
      <c r="K628" t="str">
        <f>VLOOKUP(Table145[[#This Row],[menu_id]],Table2[#All],7,0)</f>
        <v>lunch</v>
      </c>
      <c r="L628" t="str">
        <f>VLOOKUP(Table145[[#This Row],[menu_id]],Table2[#All],8,0)</f>
        <v>Seattle</v>
      </c>
      <c r="M628">
        <f>COUNTIF(Table145[city],Table145[[#This Row],[city]])</f>
        <v>1334</v>
      </c>
    </row>
    <row r="629" spans="1:13" x14ac:dyDescent="0.35">
      <c r="A629" t="s">
        <v>1489</v>
      </c>
      <c r="B629" t="s">
        <v>378</v>
      </c>
      <c r="C629" t="s">
        <v>9</v>
      </c>
      <c r="D629" t="s">
        <v>1490</v>
      </c>
      <c r="E629" t="b">
        <v>1</v>
      </c>
      <c r="F629">
        <f>VLOOKUP(Table145[[#This Row],[menu_id]],Table2[#All],2,0)</f>
        <v>43565</v>
      </c>
      <c r="G629" t="str">
        <f>VLOOKUP(Table145[[#This Row],[menu_id]],Table2[#All],3,0)</f>
        <v>bc848b8373be</v>
      </c>
      <c r="H629" t="str">
        <f>VLOOKUP(Table145[[#This Row],[menu_id]],Table2[#All],4,0)</f>
        <v>a7d17284ed4d</v>
      </c>
      <c r="I629">
        <f>VLOOKUP(Table145[[#This Row],[menu_id]],Table2[#All],5,0)</f>
        <v>4.3</v>
      </c>
      <c r="J629">
        <f>VLOOKUP(Table145[[#This Row],[menu_id]],Table2[#All],6,0)</f>
        <v>11.5</v>
      </c>
      <c r="K629" t="str">
        <f>VLOOKUP(Table145[[#This Row],[menu_id]],Table2[#All],7,0)</f>
        <v>lunch</v>
      </c>
      <c r="L629" t="str">
        <f>VLOOKUP(Table145[[#This Row],[menu_id]],Table2[#All],8,0)</f>
        <v>Chicago</v>
      </c>
      <c r="M629">
        <f>COUNTIF(Table145[city],Table145[[#This Row],[city]])</f>
        <v>907</v>
      </c>
    </row>
    <row r="630" spans="1:13" x14ac:dyDescent="0.35">
      <c r="A630" t="s">
        <v>1491</v>
      </c>
      <c r="B630" t="s">
        <v>638</v>
      </c>
      <c r="C630" t="s">
        <v>9</v>
      </c>
      <c r="D630" t="s">
        <v>1492</v>
      </c>
      <c r="E630" t="b">
        <v>1</v>
      </c>
      <c r="F630">
        <f>VLOOKUP(Table145[[#This Row],[menu_id]],Table2[#All],2,0)</f>
        <v>43565</v>
      </c>
      <c r="G630" t="str">
        <f>VLOOKUP(Table145[[#This Row],[menu_id]],Table2[#All],3,0)</f>
        <v>9d63c5eb50e5</v>
      </c>
      <c r="H630" t="str">
        <f>VLOOKUP(Table145[[#This Row],[menu_id]],Table2[#All],4,0)</f>
        <v>43158d9bc4b2</v>
      </c>
      <c r="I630">
        <f>VLOOKUP(Table145[[#This Row],[menu_id]],Table2[#All],5,0)</f>
        <v>5.15</v>
      </c>
      <c r="J630">
        <f>VLOOKUP(Table145[[#This Row],[menu_id]],Table2[#All],6,0)</f>
        <v>11.5</v>
      </c>
      <c r="K630" t="str">
        <f>VLOOKUP(Table145[[#This Row],[menu_id]],Table2[#All],7,0)</f>
        <v>lunch</v>
      </c>
      <c r="L630" t="str">
        <f>VLOOKUP(Table145[[#This Row],[menu_id]],Table2[#All],8,0)</f>
        <v>Chicago</v>
      </c>
      <c r="M630">
        <f>COUNTIF(Table145[city],Table145[[#This Row],[city]])</f>
        <v>907</v>
      </c>
    </row>
    <row r="631" spans="1:13" x14ac:dyDescent="0.35">
      <c r="A631" t="s">
        <v>1493</v>
      </c>
      <c r="B631" t="s">
        <v>169</v>
      </c>
      <c r="C631" t="s">
        <v>9</v>
      </c>
      <c r="D631" t="s">
        <v>1494</v>
      </c>
      <c r="E631" t="b">
        <v>1</v>
      </c>
      <c r="F631">
        <f>VLOOKUP(Table145[[#This Row],[menu_id]],Table2[#All],2,0)</f>
        <v>43558</v>
      </c>
      <c r="G631" t="str">
        <f>VLOOKUP(Table145[[#This Row],[menu_id]],Table2[#All],3,0)</f>
        <v>23a0e7fa78c4</v>
      </c>
      <c r="H631" t="str">
        <f>VLOOKUP(Table145[[#This Row],[menu_id]],Table2[#All],4,0)</f>
        <v>d8487b4ed428</v>
      </c>
      <c r="I631">
        <f>VLOOKUP(Table145[[#This Row],[menu_id]],Table2[#All],5,0)</f>
        <v>5.9</v>
      </c>
      <c r="J631">
        <f>VLOOKUP(Table145[[#This Row],[menu_id]],Table2[#All],6,0)</f>
        <v>11.5</v>
      </c>
      <c r="K631" t="str">
        <f>VLOOKUP(Table145[[#This Row],[menu_id]],Table2[#All],7,0)</f>
        <v>lunch</v>
      </c>
      <c r="L631" t="str">
        <f>VLOOKUP(Table145[[#This Row],[menu_id]],Table2[#All],8,0)</f>
        <v>Chicago</v>
      </c>
      <c r="M631">
        <f>COUNTIF(Table145[city],Table145[[#This Row],[city]])</f>
        <v>907</v>
      </c>
    </row>
    <row r="632" spans="1:13" x14ac:dyDescent="0.35">
      <c r="A632" t="s">
        <v>1495</v>
      </c>
      <c r="B632" t="s">
        <v>29</v>
      </c>
      <c r="C632" t="s">
        <v>9</v>
      </c>
      <c r="D632" t="s">
        <v>1496</v>
      </c>
      <c r="E632" t="b">
        <v>1</v>
      </c>
      <c r="F632">
        <f>VLOOKUP(Table145[[#This Row],[menu_id]],Table2[#All],2,0)</f>
        <v>43559</v>
      </c>
      <c r="G632" t="str">
        <f>VLOOKUP(Table145[[#This Row],[menu_id]],Table2[#All],3,0)</f>
        <v>df94eb67fff2</v>
      </c>
      <c r="H632" t="str">
        <f>VLOOKUP(Table145[[#This Row],[menu_id]],Table2[#All],4,0)</f>
        <v>64216152ce0a</v>
      </c>
      <c r="I632">
        <f>VLOOKUP(Table145[[#This Row],[menu_id]],Table2[#All],5,0)</f>
        <v>6</v>
      </c>
      <c r="J632">
        <f>VLOOKUP(Table145[[#This Row],[menu_id]],Table2[#All],6,0)</f>
        <v>11.5</v>
      </c>
      <c r="K632" t="str">
        <f>VLOOKUP(Table145[[#This Row],[menu_id]],Table2[#All],7,0)</f>
        <v>lunch</v>
      </c>
      <c r="L632" t="str">
        <f>VLOOKUP(Table145[[#This Row],[menu_id]],Table2[#All],8,0)</f>
        <v>Chicago</v>
      </c>
      <c r="M632">
        <f>COUNTIF(Table145[city],Table145[[#This Row],[city]])</f>
        <v>907</v>
      </c>
    </row>
    <row r="633" spans="1:13" x14ac:dyDescent="0.35">
      <c r="A633" t="s">
        <v>1497</v>
      </c>
      <c r="B633" t="s">
        <v>508</v>
      </c>
      <c r="C633" t="s">
        <v>9</v>
      </c>
      <c r="D633" t="s">
        <v>1498</v>
      </c>
      <c r="E633" t="b">
        <v>1</v>
      </c>
      <c r="F633">
        <f>VLOOKUP(Table145[[#This Row],[menu_id]],Table2[#All],2,0)</f>
        <v>43557</v>
      </c>
      <c r="G633" t="str">
        <f>VLOOKUP(Table145[[#This Row],[menu_id]],Table2[#All],3,0)</f>
        <v>adcb80ca9872</v>
      </c>
      <c r="H633" t="str">
        <f>VLOOKUP(Table145[[#This Row],[menu_id]],Table2[#All],4,0)</f>
        <v>7d8b8e0a0ebb</v>
      </c>
      <c r="I633">
        <f>VLOOKUP(Table145[[#This Row],[menu_id]],Table2[#All],5,0)</f>
        <v>5.5</v>
      </c>
      <c r="J633">
        <f>VLOOKUP(Table145[[#This Row],[menu_id]],Table2[#All],6,0)</f>
        <v>10.1</v>
      </c>
      <c r="K633" t="str">
        <f>VLOOKUP(Table145[[#This Row],[menu_id]],Table2[#All],7,0)</f>
        <v>lunch</v>
      </c>
      <c r="L633" t="str">
        <f>VLOOKUP(Table145[[#This Row],[menu_id]],Table2[#All],8,0)</f>
        <v>Seattle</v>
      </c>
      <c r="M633">
        <f>COUNTIF(Table145[city],Table145[[#This Row],[city]])</f>
        <v>1334</v>
      </c>
    </row>
    <row r="634" spans="1:13" x14ac:dyDescent="0.35">
      <c r="A634" t="s">
        <v>1499</v>
      </c>
      <c r="B634" t="s">
        <v>57</v>
      </c>
      <c r="C634" t="s">
        <v>9</v>
      </c>
      <c r="D634" t="s">
        <v>1500</v>
      </c>
      <c r="E634" t="b">
        <v>1</v>
      </c>
      <c r="F634">
        <f>VLOOKUP(Table145[[#This Row],[menu_id]],Table2[#All],2,0)</f>
        <v>43567</v>
      </c>
      <c r="G634" t="str">
        <f>VLOOKUP(Table145[[#This Row],[menu_id]],Table2[#All],3,0)</f>
        <v>e40c412711c8</v>
      </c>
      <c r="H634" t="str">
        <f>VLOOKUP(Table145[[#This Row],[menu_id]],Table2[#All],4,0)</f>
        <v>af725ef93704</v>
      </c>
      <c r="I634">
        <f>VLOOKUP(Table145[[#This Row],[menu_id]],Table2[#All],5,0)</f>
        <v>5.5</v>
      </c>
      <c r="J634">
        <f>VLOOKUP(Table145[[#This Row],[menu_id]],Table2[#All],6,0)</f>
        <v>10.1</v>
      </c>
      <c r="K634" t="str">
        <f>VLOOKUP(Table145[[#This Row],[menu_id]],Table2[#All],7,0)</f>
        <v>lunch</v>
      </c>
      <c r="L634" t="str">
        <f>VLOOKUP(Table145[[#This Row],[menu_id]],Table2[#All],8,0)</f>
        <v>Seattle</v>
      </c>
      <c r="M634">
        <f>COUNTIF(Table145[city],Table145[[#This Row],[city]])</f>
        <v>1334</v>
      </c>
    </row>
    <row r="635" spans="1:13" x14ac:dyDescent="0.35">
      <c r="A635" t="s">
        <v>1501</v>
      </c>
      <c r="B635" t="s">
        <v>46</v>
      </c>
      <c r="C635" t="s">
        <v>9</v>
      </c>
      <c r="D635" t="s">
        <v>1502</v>
      </c>
      <c r="E635" t="b">
        <v>1</v>
      </c>
      <c r="F635">
        <f>VLOOKUP(Table145[[#This Row],[menu_id]],Table2[#All],2,0)</f>
        <v>43566</v>
      </c>
      <c r="G635" t="str">
        <f>VLOOKUP(Table145[[#This Row],[menu_id]],Table2[#All],3,0)</f>
        <v>418ef21ccc73</v>
      </c>
      <c r="H635" t="str">
        <f>VLOOKUP(Table145[[#This Row],[menu_id]],Table2[#All],4,0)</f>
        <v>76e224451ab7</v>
      </c>
      <c r="I635">
        <f>VLOOKUP(Table145[[#This Row],[menu_id]],Table2[#All],5,0)</f>
        <v>5.5</v>
      </c>
      <c r="J635">
        <f>VLOOKUP(Table145[[#This Row],[menu_id]],Table2[#All],6,0)</f>
        <v>10.1</v>
      </c>
      <c r="K635" t="str">
        <f>VLOOKUP(Table145[[#This Row],[menu_id]],Table2[#All],7,0)</f>
        <v>lunch</v>
      </c>
      <c r="L635" t="str">
        <f>VLOOKUP(Table145[[#This Row],[menu_id]],Table2[#All],8,0)</f>
        <v>Seattle</v>
      </c>
      <c r="M635">
        <f>COUNTIF(Table145[city],Table145[[#This Row],[city]])</f>
        <v>1334</v>
      </c>
    </row>
    <row r="636" spans="1:13" x14ac:dyDescent="0.35">
      <c r="A636" t="s">
        <v>1503</v>
      </c>
      <c r="B636" t="s">
        <v>16</v>
      </c>
      <c r="C636" t="s">
        <v>9</v>
      </c>
      <c r="D636" t="s">
        <v>1504</v>
      </c>
      <c r="E636" t="b">
        <v>1</v>
      </c>
      <c r="F636">
        <f>VLOOKUP(Table145[[#This Row],[menu_id]],Table2[#All],2,0)</f>
        <v>43567</v>
      </c>
      <c r="G636" t="str">
        <f>VLOOKUP(Table145[[#This Row],[menu_id]],Table2[#All],3,0)</f>
        <v>3e16e1213da0</v>
      </c>
      <c r="H636" t="str">
        <f>VLOOKUP(Table145[[#This Row],[menu_id]],Table2[#All],4,0)</f>
        <v>a9974f64e053</v>
      </c>
      <c r="I636">
        <f>VLOOKUP(Table145[[#This Row],[menu_id]],Table2[#All],5,0)</f>
        <v>4.95</v>
      </c>
      <c r="J636">
        <f>VLOOKUP(Table145[[#This Row],[menu_id]],Table2[#All],6,0)</f>
        <v>10.1</v>
      </c>
      <c r="K636" t="str">
        <f>VLOOKUP(Table145[[#This Row],[menu_id]],Table2[#All],7,0)</f>
        <v>lunch</v>
      </c>
      <c r="L636" t="str">
        <f>VLOOKUP(Table145[[#This Row],[menu_id]],Table2[#All],8,0)</f>
        <v>Seattle</v>
      </c>
      <c r="M636">
        <f>COUNTIF(Table145[city],Table145[[#This Row],[city]])</f>
        <v>1334</v>
      </c>
    </row>
    <row r="637" spans="1:13" x14ac:dyDescent="0.35">
      <c r="A637" t="s">
        <v>1505</v>
      </c>
      <c r="B637" t="s">
        <v>638</v>
      </c>
      <c r="C637" t="s">
        <v>9</v>
      </c>
      <c r="D637" t="s">
        <v>1506</v>
      </c>
      <c r="E637" t="b">
        <v>1</v>
      </c>
      <c r="F637">
        <f>VLOOKUP(Table145[[#This Row],[menu_id]],Table2[#All],2,0)</f>
        <v>43565</v>
      </c>
      <c r="G637" t="str">
        <f>VLOOKUP(Table145[[#This Row],[menu_id]],Table2[#All],3,0)</f>
        <v>9d63c5eb50e5</v>
      </c>
      <c r="H637" t="str">
        <f>VLOOKUP(Table145[[#This Row],[menu_id]],Table2[#All],4,0)</f>
        <v>43158d9bc4b2</v>
      </c>
      <c r="I637">
        <f>VLOOKUP(Table145[[#This Row],[menu_id]],Table2[#All],5,0)</f>
        <v>5.15</v>
      </c>
      <c r="J637">
        <f>VLOOKUP(Table145[[#This Row],[menu_id]],Table2[#All],6,0)</f>
        <v>11.5</v>
      </c>
      <c r="K637" t="str">
        <f>VLOOKUP(Table145[[#This Row],[menu_id]],Table2[#All],7,0)</f>
        <v>lunch</v>
      </c>
      <c r="L637" t="str">
        <f>VLOOKUP(Table145[[#This Row],[menu_id]],Table2[#All],8,0)</f>
        <v>Chicago</v>
      </c>
      <c r="M637">
        <f>COUNTIF(Table145[city],Table145[[#This Row],[city]])</f>
        <v>907</v>
      </c>
    </row>
    <row r="638" spans="1:13" x14ac:dyDescent="0.35">
      <c r="A638" t="s">
        <v>1507</v>
      </c>
      <c r="B638" t="s">
        <v>112</v>
      </c>
      <c r="C638" t="s">
        <v>9</v>
      </c>
      <c r="D638" t="s">
        <v>1508</v>
      </c>
      <c r="E638" t="b">
        <v>1</v>
      </c>
      <c r="F638">
        <f>VLOOKUP(Table145[[#This Row],[menu_id]],Table2[#All],2,0)</f>
        <v>43564</v>
      </c>
      <c r="G638" t="str">
        <f>VLOOKUP(Table145[[#This Row],[menu_id]],Table2[#All],3,0)</f>
        <v>5b78a469f6af</v>
      </c>
      <c r="H638" t="str">
        <f>VLOOKUP(Table145[[#This Row],[menu_id]],Table2[#All],4,0)</f>
        <v>afa55d0e0004</v>
      </c>
      <c r="I638">
        <f>VLOOKUP(Table145[[#This Row],[menu_id]],Table2[#All],5,0)</f>
        <v>5.99</v>
      </c>
      <c r="J638">
        <f>VLOOKUP(Table145[[#This Row],[menu_id]],Table2[#All],6,0)</f>
        <v>11.5</v>
      </c>
      <c r="K638" t="str">
        <f>VLOOKUP(Table145[[#This Row],[menu_id]],Table2[#All],7,0)</f>
        <v>lunch</v>
      </c>
      <c r="L638" t="str">
        <f>VLOOKUP(Table145[[#This Row],[menu_id]],Table2[#All],8,0)</f>
        <v>Chicago</v>
      </c>
      <c r="M638">
        <f>COUNTIF(Table145[city],Table145[[#This Row],[city]])</f>
        <v>907</v>
      </c>
    </row>
    <row r="639" spans="1:13" x14ac:dyDescent="0.35">
      <c r="A639" t="s">
        <v>1509</v>
      </c>
      <c r="B639" t="s">
        <v>315</v>
      </c>
      <c r="C639" t="s">
        <v>9</v>
      </c>
      <c r="D639" t="s">
        <v>1510</v>
      </c>
      <c r="E639" t="b">
        <v>1</v>
      </c>
      <c r="F639">
        <f>VLOOKUP(Table145[[#This Row],[menu_id]],Table2[#All],2,0)</f>
        <v>43556</v>
      </c>
      <c r="G639" t="str">
        <f>VLOOKUP(Table145[[#This Row],[menu_id]],Table2[#All],3,0)</f>
        <v>dcb8af98560d</v>
      </c>
      <c r="H639" t="str">
        <f>VLOOKUP(Table145[[#This Row],[menu_id]],Table2[#All],4,0)</f>
        <v>afa55d0e0004</v>
      </c>
      <c r="I639">
        <f>VLOOKUP(Table145[[#This Row],[menu_id]],Table2[#All],5,0)</f>
        <v>5.99</v>
      </c>
      <c r="J639">
        <f>VLOOKUP(Table145[[#This Row],[menu_id]],Table2[#All],6,0)</f>
        <v>11.5</v>
      </c>
      <c r="K639" t="str">
        <f>VLOOKUP(Table145[[#This Row],[menu_id]],Table2[#All],7,0)</f>
        <v>lunch</v>
      </c>
      <c r="L639" t="str">
        <f>VLOOKUP(Table145[[#This Row],[menu_id]],Table2[#All],8,0)</f>
        <v>Chicago</v>
      </c>
      <c r="M639">
        <f>COUNTIF(Table145[city],Table145[[#This Row],[city]])</f>
        <v>907</v>
      </c>
    </row>
    <row r="640" spans="1:13" x14ac:dyDescent="0.35">
      <c r="A640" t="s">
        <v>1511</v>
      </c>
      <c r="B640" t="s">
        <v>563</v>
      </c>
      <c r="C640" t="s">
        <v>9</v>
      </c>
      <c r="D640" t="s">
        <v>1512</v>
      </c>
      <c r="E640" t="b">
        <v>1</v>
      </c>
      <c r="F640">
        <f>VLOOKUP(Table145[[#This Row],[menu_id]],Table2[#All],2,0)</f>
        <v>43567</v>
      </c>
      <c r="G640" t="str">
        <f>VLOOKUP(Table145[[#This Row],[menu_id]],Table2[#All],3,0)</f>
        <v>7f1dfb16d132</v>
      </c>
      <c r="H640" t="str">
        <f>VLOOKUP(Table145[[#This Row],[menu_id]],Table2[#All],4,0)</f>
        <v>2bab1f6cc3e1</v>
      </c>
      <c r="I640">
        <f>VLOOKUP(Table145[[#This Row],[menu_id]],Table2[#All],5,0)</f>
        <v>7</v>
      </c>
      <c r="J640">
        <f>VLOOKUP(Table145[[#This Row],[menu_id]],Table2[#All],6,0)</f>
        <v>11.5</v>
      </c>
      <c r="K640" t="str">
        <f>VLOOKUP(Table145[[#This Row],[menu_id]],Table2[#All],7,0)</f>
        <v>lunch</v>
      </c>
      <c r="L640" t="str">
        <f>VLOOKUP(Table145[[#This Row],[menu_id]],Table2[#All],8,0)</f>
        <v>Chicago</v>
      </c>
      <c r="M640">
        <f>COUNTIF(Table145[city],Table145[[#This Row],[city]])</f>
        <v>907</v>
      </c>
    </row>
    <row r="641" spans="1:13" x14ac:dyDescent="0.35">
      <c r="A641" t="s">
        <v>1513</v>
      </c>
      <c r="B641" t="s">
        <v>32</v>
      </c>
      <c r="C641" t="s">
        <v>9</v>
      </c>
      <c r="D641" t="s">
        <v>1514</v>
      </c>
      <c r="E641" t="b">
        <v>1</v>
      </c>
      <c r="F641">
        <f>VLOOKUP(Table145[[#This Row],[menu_id]],Table2[#All],2,0)</f>
        <v>43565</v>
      </c>
      <c r="G641" t="str">
        <f>VLOOKUP(Table145[[#This Row],[menu_id]],Table2[#All],3,0)</f>
        <v>ba1d97f69656</v>
      </c>
      <c r="H641" t="str">
        <f>VLOOKUP(Table145[[#This Row],[menu_id]],Table2[#All],4,0)</f>
        <v>a969c477134f</v>
      </c>
      <c r="I641">
        <f>VLOOKUP(Table145[[#This Row],[menu_id]],Table2[#All],5,0)</f>
        <v>11</v>
      </c>
      <c r="J641">
        <f>VLOOKUP(Table145[[#This Row],[menu_id]],Table2[#All],6,0)</f>
        <v>11.5</v>
      </c>
      <c r="K641" t="str">
        <f>VLOOKUP(Table145[[#This Row],[menu_id]],Table2[#All],7,0)</f>
        <v>lunch</v>
      </c>
      <c r="L641" t="str">
        <f>VLOOKUP(Table145[[#This Row],[menu_id]],Table2[#All],8,0)</f>
        <v>Chicago</v>
      </c>
      <c r="M641">
        <f>COUNTIF(Table145[city],Table145[[#This Row],[city]])</f>
        <v>907</v>
      </c>
    </row>
    <row r="642" spans="1:13" x14ac:dyDescent="0.35">
      <c r="A642" t="s">
        <v>1515</v>
      </c>
      <c r="B642" t="s">
        <v>43</v>
      </c>
      <c r="C642" t="s">
        <v>9</v>
      </c>
      <c r="D642" t="s">
        <v>1516</v>
      </c>
      <c r="E642" t="b">
        <v>1</v>
      </c>
      <c r="F642">
        <f>VLOOKUP(Table145[[#This Row],[menu_id]],Table2[#All],2,0)</f>
        <v>43556</v>
      </c>
      <c r="G642" t="str">
        <f>VLOOKUP(Table145[[#This Row],[menu_id]],Table2[#All],3,0)</f>
        <v>e768f704c6ae</v>
      </c>
      <c r="H642" t="str">
        <f>VLOOKUP(Table145[[#This Row],[menu_id]],Table2[#All],4,0)</f>
        <v>340fb85a346c</v>
      </c>
      <c r="I642">
        <f>VLOOKUP(Table145[[#This Row],[menu_id]],Table2[#All],5,0)</f>
        <v>5.8</v>
      </c>
      <c r="J642">
        <f>VLOOKUP(Table145[[#This Row],[menu_id]],Table2[#All],6,0)</f>
        <v>10.1</v>
      </c>
      <c r="K642" t="str">
        <f>VLOOKUP(Table145[[#This Row],[menu_id]],Table2[#All],7,0)</f>
        <v>lunch</v>
      </c>
      <c r="L642" t="str">
        <f>VLOOKUP(Table145[[#This Row],[menu_id]],Table2[#All],8,0)</f>
        <v>Seattle</v>
      </c>
      <c r="M642">
        <f>COUNTIF(Table145[city],Table145[[#This Row],[city]])</f>
        <v>1334</v>
      </c>
    </row>
    <row r="643" spans="1:13" x14ac:dyDescent="0.35">
      <c r="A643" t="s">
        <v>1517</v>
      </c>
      <c r="B643" t="s">
        <v>268</v>
      </c>
      <c r="C643" t="s">
        <v>9</v>
      </c>
      <c r="D643" t="s">
        <v>1518</v>
      </c>
      <c r="E643" t="b">
        <v>1</v>
      </c>
      <c r="F643">
        <f>VLOOKUP(Table145[[#This Row],[menu_id]],Table2[#All],2,0)</f>
        <v>43565</v>
      </c>
      <c r="G643" t="str">
        <f>VLOOKUP(Table145[[#This Row],[menu_id]],Table2[#All],3,0)</f>
        <v>91ab55042ff7</v>
      </c>
      <c r="H643" t="str">
        <f>VLOOKUP(Table145[[#This Row],[menu_id]],Table2[#All],4,0)</f>
        <v>07ede05a2f51</v>
      </c>
      <c r="I643">
        <f>VLOOKUP(Table145[[#This Row],[menu_id]],Table2[#All],5,0)</f>
        <v>5</v>
      </c>
      <c r="J643">
        <f>VLOOKUP(Table145[[#This Row],[menu_id]],Table2[#All],6,0)</f>
        <v>10.1</v>
      </c>
      <c r="K643" t="str">
        <f>VLOOKUP(Table145[[#This Row],[menu_id]],Table2[#All],7,0)</f>
        <v>lunch</v>
      </c>
      <c r="L643" t="str">
        <f>VLOOKUP(Table145[[#This Row],[menu_id]],Table2[#All],8,0)</f>
        <v>Seattle</v>
      </c>
      <c r="M643">
        <f>COUNTIF(Table145[city],Table145[[#This Row],[city]])</f>
        <v>1334</v>
      </c>
    </row>
    <row r="644" spans="1:13" x14ac:dyDescent="0.35">
      <c r="A644" t="s">
        <v>1519</v>
      </c>
      <c r="B644" t="s">
        <v>147</v>
      </c>
      <c r="C644" t="s">
        <v>9</v>
      </c>
      <c r="D644" t="s">
        <v>1520</v>
      </c>
      <c r="E644" t="b">
        <v>1</v>
      </c>
      <c r="F644">
        <f>VLOOKUP(Table145[[#This Row],[menu_id]],Table2[#All],2,0)</f>
        <v>43567</v>
      </c>
      <c r="G644" t="str">
        <f>VLOOKUP(Table145[[#This Row],[menu_id]],Table2[#All],3,0)</f>
        <v>fc0e92657d16</v>
      </c>
      <c r="H644" t="str">
        <f>VLOOKUP(Table145[[#This Row],[menu_id]],Table2[#All],4,0)</f>
        <v>d7730782fbfb</v>
      </c>
      <c r="I644">
        <f>VLOOKUP(Table145[[#This Row],[menu_id]],Table2[#All],5,0)</f>
        <v>5.75</v>
      </c>
      <c r="J644">
        <f>VLOOKUP(Table145[[#This Row],[menu_id]],Table2[#All],6,0)</f>
        <v>10.1</v>
      </c>
      <c r="K644" t="str">
        <f>VLOOKUP(Table145[[#This Row],[menu_id]],Table2[#All],7,0)</f>
        <v>lunch</v>
      </c>
      <c r="L644" t="str">
        <f>VLOOKUP(Table145[[#This Row],[menu_id]],Table2[#All],8,0)</f>
        <v>Seattle</v>
      </c>
      <c r="M644">
        <f>COUNTIF(Table145[city],Table145[[#This Row],[city]])</f>
        <v>1334</v>
      </c>
    </row>
    <row r="645" spans="1:13" x14ac:dyDescent="0.35">
      <c r="A645" t="s">
        <v>1521</v>
      </c>
      <c r="B645" t="s">
        <v>115</v>
      </c>
      <c r="C645" t="s">
        <v>9</v>
      </c>
      <c r="D645" t="s">
        <v>1522</v>
      </c>
      <c r="E645" t="b">
        <v>1</v>
      </c>
      <c r="F645">
        <f>VLOOKUP(Table145[[#This Row],[menu_id]],Table2[#All],2,0)</f>
        <v>43560</v>
      </c>
      <c r="G645" t="str">
        <f>VLOOKUP(Table145[[#This Row],[menu_id]],Table2[#All],3,0)</f>
        <v>12c81d9a0351</v>
      </c>
      <c r="H645" t="str">
        <f>VLOOKUP(Table145[[#This Row],[menu_id]],Table2[#All],4,0)</f>
        <v>d7730782fbfb</v>
      </c>
      <c r="I645">
        <f>VLOOKUP(Table145[[#This Row],[menu_id]],Table2[#All],5,0)</f>
        <v>5.75</v>
      </c>
      <c r="J645">
        <f>VLOOKUP(Table145[[#This Row],[menu_id]],Table2[#All],6,0)</f>
        <v>10.1</v>
      </c>
      <c r="K645" t="str">
        <f>VLOOKUP(Table145[[#This Row],[menu_id]],Table2[#All],7,0)</f>
        <v>lunch</v>
      </c>
      <c r="L645" t="str">
        <f>VLOOKUP(Table145[[#This Row],[menu_id]],Table2[#All],8,0)</f>
        <v>Seattle</v>
      </c>
      <c r="M645">
        <f>COUNTIF(Table145[city],Table145[[#This Row],[city]])</f>
        <v>1334</v>
      </c>
    </row>
    <row r="646" spans="1:13" x14ac:dyDescent="0.35">
      <c r="A646" t="s">
        <v>1523</v>
      </c>
      <c r="B646" t="s">
        <v>202</v>
      </c>
      <c r="C646" t="s">
        <v>9</v>
      </c>
      <c r="D646" t="s">
        <v>1524</v>
      </c>
      <c r="E646" t="b">
        <v>1</v>
      </c>
      <c r="F646">
        <f>VLOOKUP(Table145[[#This Row],[menu_id]],Table2[#All],2,0)</f>
        <v>43563</v>
      </c>
      <c r="G646" t="str">
        <f>VLOOKUP(Table145[[#This Row],[menu_id]],Table2[#All],3,0)</f>
        <v>edfff5bf01fa</v>
      </c>
      <c r="H646" t="str">
        <f>VLOOKUP(Table145[[#This Row],[menu_id]],Table2[#All],4,0)</f>
        <v>8537e1327cdb</v>
      </c>
      <c r="I646">
        <f>VLOOKUP(Table145[[#This Row],[menu_id]],Table2[#All],5,0)</f>
        <v>4.95</v>
      </c>
      <c r="J646">
        <f>VLOOKUP(Table145[[#This Row],[menu_id]],Table2[#All],6,0)</f>
        <v>10.1</v>
      </c>
      <c r="K646" t="str">
        <f>VLOOKUP(Table145[[#This Row],[menu_id]],Table2[#All],7,0)</f>
        <v>lunch</v>
      </c>
      <c r="L646" t="str">
        <f>VLOOKUP(Table145[[#This Row],[menu_id]],Table2[#All],8,0)</f>
        <v>Seattle</v>
      </c>
      <c r="M646">
        <f>COUNTIF(Table145[city],Table145[[#This Row],[city]])</f>
        <v>1334</v>
      </c>
    </row>
    <row r="647" spans="1:13" x14ac:dyDescent="0.35">
      <c r="A647" t="s">
        <v>1525</v>
      </c>
      <c r="B647" t="s">
        <v>103</v>
      </c>
      <c r="C647" t="s">
        <v>9</v>
      </c>
      <c r="D647" t="s">
        <v>1526</v>
      </c>
      <c r="E647" t="b">
        <v>1</v>
      </c>
      <c r="F647">
        <f>VLOOKUP(Table145[[#This Row],[menu_id]],Table2[#All],2,0)</f>
        <v>43563</v>
      </c>
      <c r="G647" t="str">
        <f>VLOOKUP(Table145[[#This Row],[menu_id]],Table2[#All],3,0)</f>
        <v>d5f63db8ad27</v>
      </c>
      <c r="H647" t="str">
        <f>VLOOKUP(Table145[[#This Row],[menu_id]],Table2[#All],4,0)</f>
        <v>9b76fd08aabf</v>
      </c>
      <c r="I647">
        <f>VLOOKUP(Table145[[#This Row],[menu_id]],Table2[#All],5,0)</f>
        <v>6.64</v>
      </c>
      <c r="J647">
        <f>VLOOKUP(Table145[[#This Row],[menu_id]],Table2[#All],6,0)</f>
        <v>11.5</v>
      </c>
      <c r="K647" t="str">
        <f>VLOOKUP(Table145[[#This Row],[menu_id]],Table2[#All],7,0)</f>
        <v>lunch</v>
      </c>
      <c r="L647" t="str">
        <f>VLOOKUP(Table145[[#This Row],[menu_id]],Table2[#All],8,0)</f>
        <v>Chicago</v>
      </c>
      <c r="M647">
        <f>COUNTIF(Table145[city],Table145[[#This Row],[city]])</f>
        <v>907</v>
      </c>
    </row>
    <row r="648" spans="1:13" x14ac:dyDescent="0.35">
      <c r="A648" t="s">
        <v>1527</v>
      </c>
      <c r="B648" t="s">
        <v>35</v>
      </c>
      <c r="C648" t="s">
        <v>9</v>
      </c>
      <c r="D648" t="s">
        <v>1528</v>
      </c>
      <c r="E648" t="b">
        <v>1</v>
      </c>
      <c r="F648">
        <f>VLOOKUP(Table145[[#This Row],[menu_id]],Table2[#All],2,0)</f>
        <v>43564</v>
      </c>
      <c r="G648" t="str">
        <f>VLOOKUP(Table145[[#This Row],[menu_id]],Table2[#All],3,0)</f>
        <v>1c44a83add01</v>
      </c>
      <c r="H648" t="str">
        <f>VLOOKUP(Table145[[#This Row],[menu_id]],Table2[#All],4,0)</f>
        <v>810dadc655e9</v>
      </c>
      <c r="I648">
        <f>VLOOKUP(Table145[[#This Row],[menu_id]],Table2[#All],5,0)</f>
        <v>5</v>
      </c>
      <c r="J648">
        <f>VLOOKUP(Table145[[#This Row],[menu_id]],Table2[#All],6,0)</f>
        <v>10.1</v>
      </c>
      <c r="K648" t="str">
        <f>VLOOKUP(Table145[[#This Row],[menu_id]],Table2[#All],7,0)</f>
        <v>lunch</v>
      </c>
      <c r="L648" t="str">
        <f>VLOOKUP(Table145[[#This Row],[menu_id]],Table2[#All],8,0)</f>
        <v>Seattle</v>
      </c>
      <c r="M648">
        <f>COUNTIF(Table145[city],Table145[[#This Row],[city]])</f>
        <v>1334</v>
      </c>
    </row>
    <row r="649" spans="1:13" x14ac:dyDescent="0.35">
      <c r="A649" t="s">
        <v>1529</v>
      </c>
      <c r="B649" t="s">
        <v>68</v>
      </c>
      <c r="C649" t="s">
        <v>9</v>
      </c>
      <c r="D649" t="s">
        <v>1530</v>
      </c>
      <c r="E649" t="b">
        <v>1</v>
      </c>
      <c r="F649">
        <f>VLOOKUP(Table145[[#This Row],[menu_id]],Table2[#All],2,0)</f>
        <v>43560</v>
      </c>
      <c r="G649" t="str">
        <f>VLOOKUP(Table145[[#This Row],[menu_id]],Table2[#All],3,0)</f>
        <v>f89ec17a8f5f</v>
      </c>
      <c r="H649" t="str">
        <f>VLOOKUP(Table145[[#This Row],[menu_id]],Table2[#All],4,0)</f>
        <v>a06b1ea8c279</v>
      </c>
      <c r="I649">
        <f>VLOOKUP(Table145[[#This Row],[menu_id]],Table2[#All],5,0)</f>
        <v>6.8</v>
      </c>
      <c r="J649">
        <f>VLOOKUP(Table145[[#This Row],[menu_id]],Table2[#All],6,0)</f>
        <v>10.1</v>
      </c>
      <c r="K649" t="str">
        <f>VLOOKUP(Table145[[#This Row],[menu_id]],Table2[#All],7,0)</f>
        <v>lunch</v>
      </c>
      <c r="L649" t="str">
        <f>VLOOKUP(Table145[[#This Row],[menu_id]],Table2[#All],8,0)</f>
        <v>Seattle</v>
      </c>
      <c r="M649">
        <f>COUNTIF(Table145[city],Table145[[#This Row],[city]])</f>
        <v>1334</v>
      </c>
    </row>
    <row r="650" spans="1:13" x14ac:dyDescent="0.35">
      <c r="A650" t="s">
        <v>1531</v>
      </c>
      <c r="B650" t="s">
        <v>65</v>
      </c>
      <c r="C650" t="s">
        <v>9</v>
      </c>
      <c r="D650" t="s">
        <v>1532</v>
      </c>
      <c r="E650" t="b">
        <v>1</v>
      </c>
      <c r="F650">
        <f>VLOOKUP(Table145[[#This Row],[menu_id]],Table2[#All],2,0)</f>
        <v>43563</v>
      </c>
      <c r="G650" t="str">
        <f>VLOOKUP(Table145[[#This Row],[menu_id]],Table2[#All],3,0)</f>
        <v>0eb481a71049</v>
      </c>
      <c r="H650" t="str">
        <f>VLOOKUP(Table145[[#This Row],[menu_id]],Table2[#All],4,0)</f>
        <v>5bf0c6f38e1d</v>
      </c>
      <c r="I650">
        <f>VLOOKUP(Table145[[#This Row],[menu_id]],Table2[#All],5,0)</f>
        <v>5.5</v>
      </c>
      <c r="J650">
        <f>VLOOKUP(Table145[[#This Row],[menu_id]],Table2[#All],6,0)</f>
        <v>10.1</v>
      </c>
      <c r="K650" t="str">
        <f>VLOOKUP(Table145[[#This Row],[menu_id]],Table2[#All],7,0)</f>
        <v>lunch</v>
      </c>
      <c r="L650" t="str">
        <f>VLOOKUP(Table145[[#This Row],[menu_id]],Table2[#All],8,0)</f>
        <v>Seattle</v>
      </c>
      <c r="M650">
        <f>COUNTIF(Table145[city],Table145[[#This Row],[city]])</f>
        <v>1334</v>
      </c>
    </row>
    <row r="651" spans="1:13" x14ac:dyDescent="0.35">
      <c r="A651" t="s">
        <v>1533</v>
      </c>
      <c r="B651" t="s">
        <v>241</v>
      </c>
      <c r="C651" t="s">
        <v>9</v>
      </c>
      <c r="D651" t="s">
        <v>1534</v>
      </c>
      <c r="E651" t="b">
        <v>1</v>
      </c>
      <c r="F651">
        <f>VLOOKUP(Table145[[#This Row],[menu_id]],Table2[#All],2,0)</f>
        <v>43559</v>
      </c>
      <c r="G651" t="str">
        <f>VLOOKUP(Table145[[#This Row],[menu_id]],Table2[#All],3,0)</f>
        <v>bd6c55a7113c</v>
      </c>
      <c r="H651" t="str">
        <f>VLOOKUP(Table145[[#This Row],[menu_id]],Table2[#All],4,0)</f>
        <v>32524ba7065d</v>
      </c>
      <c r="I651">
        <f>VLOOKUP(Table145[[#This Row],[menu_id]],Table2[#All],5,0)</f>
        <v>5.7</v>
      </c>
      <c r="J651">
        <f>VLOOKUP(Table145[[#This Row],[menu_id]],Table2[#All],6,0)</f>
        <v>10.1</v>
      </c>
      <c r="K651" t="str">
        <f>VLOOKUP(Table145[[#This Row],[menu_id]],Table2[#All],7,0)</f>
        <v>lunch</v>
      </c>
      <c r="L651" t="str">
        <f>VLOOKUP(Table145[[#This Row],[menu_id]],Table2[#All],8,0)</f>
        <v>Seattle</v>
      </c>
      <c r="M651">
        <f>COUNTIF(Table145[city],Table145[[#This Row],[city]])</f>
        <v>1334</v>
      </c>
    </row>
    <row r="652" spans="1:13" x14ac:dyDescent="0.35">
      <c r="A652" t="s">
        <v>1535</v>
      </c>
      <c r="B652" t="s">
        <v>108</v>
      </c>
      <c r="C652" t="s">
        <v>9</v>
      </c>
      <c r="D652" t="s">
        <v>1536</v>
      </c>
      <c r="E652" t="b">
        <v>1</v>
      </c>
      <c r="F652">
        <f>VLOOKUP(Table145[[#This Row],[menu_id]],Table2[#All],2,0)</f>
        <v>43565</v>
      </c>
      <c r="G652" t="str">
        <f>VLOOKUP(Table145[[#This Row],[menu_id]],Table2[#All],3,0)</f>
        <v>c14aa4830177</v>
      </c>
      <c r="H652" t="str">
        <f>VLOOKUP(Table145[[#This Row],[menu_id]],Table2[#All],4,0)</f>
        <v>7b2a7251b54c</v>
      </c>
      <c r="I652">
        <f>VLOOKUP(Table145[[#This Row],[menu_id]],Table2[#All],5,0)</f>
        <v>5.95</v>
      </c>
      <c r="J652">
        <f>VLOOKUP(Table145[[#This Row],[menu_id]],Table2[#All],6,0)</f>
        <v>10.1</v>
      </c>
      <c r="K652" t="str">
        <f>VLOOKUP(Table145[[#This Row],[menu_id]],Table2[#All],7,0)</f>
        <v>lunch</v>
      </c>
      <c r="L652" t="str">
        <f>VLOOKUP(Table145[[#This Row],[menu_id]],Table2[#All],8,0)</f>
        <v>Seattle</v>
      </c>
      <c r="M652">
        <f>COUNTIF(Table145[city],Table145[[#This Row],[city]])</f>
        <v>1334</v>
      </c>
    </row>
    <row r="653" spans="1:13" x14ac:dyDescent="0.35">
      <c r="A653" t="s">
        <v>1537</v>
      </c>
      <c r="B653" t="s">
        <v>315</v>
      </c>
      <c r="C653" t="s">
        <v>9</v>
      </c>
      <c r="D653" t="s">
        <v>1538</v>
      </c>
      <c r="E653" t="b">
        <v>1</v>
      </c>
      <c r="F653">
        <f>VLOOKUP(Table145[[#This Row],[menu_id]],Table2[#All],2,0)</f>
        <v>43556</v>
      </c>
      <c r="G653" t="str">
        <f>VLOOKUP(Table145[[#This Row],[menu_id]],Table2[#All],3,0)</f>
        <v>dcb8af98560d</v>
      </c>
      <c r="H653" t="str">
        <f>VLOOKUP(Table145[[#This Row],[menu_id]],Table2[#All],4,0)</f>
        <v>afa55d0e0004</v>
      </c>
      <c r="I653">
        <f>VLOOKUP(Table145[[#This Row],[menu_id]],Table2[#All],5,0)</f>
        <v>5.99</v>
      </c>
      <c r="J653">
        <f>VLOOKUP(Table145[[#This Row],[menu_id]],Table2[#All],6,0)</f>
        <v>11.5</v>
      </c>
      <c r="K653" t="str">
        <f>VLOOKUP(Table145[[#This Row],[menu_id]],Table2[#All],7,0)</f>
        <v>lunch</v>
      </c>
      <c r="L653" t="str">
        <f>VLOOKUP(Table145[[#This Row],[menu_id]],Table2[#All],8,0)</f>
        <v>Chicago</v>
      </c>
      <c r="M653">
        <f>COUNTIF(Table145[city],Table145[[#This Row],[city]])</f>
        <v>907</v>
      </c>
    </row>
    <row r="654" spans="1:13" x14ac:dyDescent="0.35">
      <c r="A654" t="s">
        <v>1539</v>
      </c>
      <c r="B654" t="s">
        <v>155</v>
      </c>
      <c r="C654" t="s">
        <v>9</v>
      </c>
      <c r="D654" t="s">
        <v>1540</v>
      </c>
      <c r="E654" t="b">
        <v>1</v>
      </c>
      <c r="F654">
        <f>VLOOKUP(Table145[[#This Row],[menu_id]],Table2[#All],2,0)</f>
        <v>43566</v>
      </c>
      <c r="G654" t="str">
        <f>VLOOKUP(Table145[[#This Row],[menu_id]],Table2[#All],3,0)</f>
        <v>df94eb67fff2</v>
      </c>
      <c r="H654" t="str">
        <f>VLOOKUP(Table145[[#This Row],[menu_id]],Table2[#All],4,0)</f>
        <v>64216152ce0a</v>
      </c>
      <c r="I654">
        <f>VLOOKUP(Table145[[#This Row],[menu_id]],Table2[#All],5,0)</f>
        <v>6</v>
      </c>
      <c r="J654">
        <f>VLOOKUP(Table145[[#This Row],[menu_id]],Table2[#All],6,0)</f>
        <v>11.5</v>
      </c>
      <c r="K654" t="str">
        <f>VLOOKUP(Table145[[#This Row],[menu_id]],Table2[#All],7,0)</f>
        <v>lunch</v>
      </c>
      <c r="L654" t="str">
        <f>VLOOKUP(Table145[[#This Row],[menu_id]],Table2[#All],8,0)</f>
        <v>Chicago</v>
      </c>
      <c r="M654">
        <f>COUNTIF(Table145[city],Table145[[#This Row],[city]])</f>
        <v>907</v>
      </c>
    </row>
    <row r="655" spans="1:13" x14ac:dyDescent="0.35">
      <c r="A655" t="s">
        <v>1541</v>
      </c>
      <c r="B655" t="s">
        <v>35</v>
      </c>
      <c r="C655" t="s">
        <v>9</v>
      </c>
      <c r="D655" t="s">
        <v>1542</v>
      </c>
      <c r="E655" t="b">
        <v>1</v>
      </c>
      <c r="F655">
        <f>VLOOKUP(Table145[[#This Row],[menu_id]],Table2[#All],2,0)</f>
        <v>43564</v>
      </c>
      <c r="G655" t="str">
        <f>VLOOKUP(Table145[[#This Row],[menu_id]],Table2[#All],3,0)</f>
        <v>1c44a83add01</v>
      </c>
      <c r="H655" t="str">
        <f>VLOOKUP(Table145[[#This Row],[menu_id]],Table2[#All],4,0)</f>
        <v>810dadc655e9</v>
      </c>
      <c r="I655">
        <f>VLOOKUP(Table145[[#This Row],[menu_id]],Table2[#All],5,0)</f>
        <v>5</v>
      </c>
      <c r="J655">
        <f>VLOOKUP(Table145[[#This Row],[menu_id]],Table2[#All],6,0)</f>
        <v>10.1</v>
      </c>
      <c r="K655" t="str">
        <f>VLOOKUP(Table145[[#This Row],[menu_id]],Table2[#All],7,0)</f>
        <v>lunch</v>
      </c>
      <c r="L655" t="str">
        <f>VLOOKUP(Table145[[#This Row],[menu_id]],Table2[#All],8,0)</f>
        <v>Seattle</v>
      </c>
      <c r="M655">
        <f>COUNTIF(Table145[city],Table145[[#This Row],[city]])</f>
        <v>1334</v>
      </c>
    </row>
    <row r="656" spans="1:13" x14ac:dyDescent="0.35">
      <c r="A656" t="s">
        <v>1543</v>
      </c>
      <c r="B656" t="s">
        <v>202</v>
      </c>
      <c r="C656" t="s">
        <v>9</v>
      </c>
      <c r="D656" t="s">
        <v>1544</v>
      </c>
      <c r="E656" t="b">
        <v>0</v>
      </c>
      <c r="F656">
        <f>VLOOKUP(Table145[[#This Row],[menu_id]],Table2[#All],2,0)</f>
        <v>43563</v>
      </c>
      <c r="G656" t="str">
        <f>VLOOKUP(Table145[[#This Row],[menu_id]],Table2[#All],3,0)</f>
        <v>edfff5bf01fa</v>
      </c>
      <c r="H656" t="str">
        <f>VLOOKUP(Table145[[#This Row],[menu_id]],Table2[#All],4,0)</f>
        <v>8537e1327cdb</v>
      </c>
      <c r="I656">
        <f>VLOOKUP(Table145[[#This Row],[menu_id]],Table2[#All],5,0)</f>
        <v>4.95</v>
      </c>
      <c r="J656">
        <f>VLOOKUP(Table145[[#This Row],[menu_id]],Table2[#All],6,0)</f>
        <v>10.1</v>
      </c>
      <c r="K656" t="str">
        <f>VLOOKUP(Table145[[#This Row],[menu_id]],Table2[#All],7,0)</f>
        <v>lunch</v>
      </c>
      <c r="L656" t="str">
        <f>VLOOKUP(Table145[[#This Row],[menu_id]],Table2[#All],8,0)</f>
        <v>Seattle</v>
      </c>
      <c r="M656">
        <f>COUNTIF(Table145[city],Table145[[#This Row],[city]])</f>
        <v>1334</v>
      </c>
    </row>
    <row r="657" spans="1:13" x14ac:dyDescent="0.35">
      <c r="A657" t="s">
        <v>1545</v>
      </c>
      <c r="B657" t="s">
        <v>62</v>
      </c>
      <c r="C657" t="s">
        <v>9</v>
      </c>
      <c r="D657" t="s">
        <v>1546</v>
      </c>
      <c r="E657" t="b">
        <v>1</v>
      </c>
      <c r="F657">
        <f>VLOOKUP(Table145[[#This Row],[menu_id]],Table2[#All],2,0)</f>
        <v>43563</v>
      </c>
      <c r="G657" t="str">
        <f>VLOOKUP(Table145[[#This Row],[menu_id]],Table2[#All],3,0)</f>
        <v>3e9b2a352a3a</v>
      </c>
      <c r="H657" t="str">
        <f>VLOOKUP(Table145[[#This Row],[menu_id]],Table2[#All],4,0)</f>
        <v>af725ef93704</v>
      </c>
      <c r="I657">
        <f>VLOOKUP(Table145[[#This Row],[menu_id]],Table2[#All],5,0)</f>
        <v>5.5</v>
      </c>
      <c r="J657">
        <f>VLOOKUP(Table145[[#This Row],[menu_id]],Table2[#All],6,0)</f>
        <v>10.1</v>
      </c>
      <c r="K657" t="str">
        <f>VLOOKUP(Table145[[#This Row],[menu_id]],Table2[#All],7,0)</f>
        <v>lunch</v>
      </c>
      <c r="L657" t="str">
        <f>VLOOKUP(Table145[[#This Row],[menu_id]],Table2[#All],8,0)</f>
        <v>Seattle</v>
      </c>
      <c r="M657">
        <f>COUNTIF(Table145[city],Table145[[#This Row],[city]])</f>
        <v>1334</v>
      </c>
    </row>
    <row r="658" spans="1:13" x14ac:dyDescent="0.35">
      <c r="A658" t="s">
        <v>1547</v>
      </c>
      <c r="B658" t="s">
        <v>351</v>
      </c>
      <c r="C658" t="s">
        <v>9</v>
      </c>
      <c r="D658" t="s">
        <v>1548</v>
      </c>
      <c r="E658" t="b">
        <v>1</v>
      </c>
      <c r="F658">
        <f>VLOOKUP(Table145[[#This Row],[menu_id]],Table2[#All],2,0)</f>
        <v>43558</v>
      </c>
      <c r="G658" t="str">
        <f>VLOOKUP(Table145[[#This Row],[menu_id]],Table2[#All],3,0)</f>
        <v>68077af5e4f1</v>
      </c>
      <c r="H658" t="str">
        <f>VLOOKUP(Table145[[#This Row],[menu_id]],Table2[#All],4,0)</f>
        <v>33da060b427a</v>
      </c>
      <c r="I658">
        <f>VLOOKUP(Table145[[#This Row],[menu_id]],Table2[#All],5,0)</f>
        <v>5.75</v>
      </c>
      <c r="J658">
        <f>VLOOKUP(Table145[[#This Row],[menu_id]],Table2[#All],6,0)</f>
        <v>10.1</v>
      </c>
      <c r="K658" t="str">
        <f>VLOOKUP(Table145[[#This Row],[menu_id]],Table2[#All],7,0)</f>
        <v>lunch</v>
      </c>
      <c r="L658" t="str">
        <f>VLOOKUP(Table145[[#This Row],[menu_id]],Table2[#All],8,0)</f>
        <v>Seattle</v>
      </c>
      <c r="M658">
        <f>COUNTIF(Table145[city],Table145[[#This Row],[city]])</f>
        <v>1334</v>
      </c>
    </row>
    <row r="659" spans="1:13" x14ac:dyDescent="0.35">
      <c r="A659" t="s">
        <v>1549</v>
      </c>
      <c r="B659" t="s">
        <v>46</v>
      </c>
      <c r="C659" t="s">
        <v>9</v>
      </c>
      <c r="D659" t="s">
        <v>1550</v>
      </c>
      <c r="E659" t="b">
        <v>1</v>
      </c>
      <c r="F659">
        <f>VLOOKUP(Table145[[#This Row],[menu_id]],Table2[#All],2,0)</f>
        <v>43566</v>
      </c>
      <c r="G659" t="str">
        <f>VLOOKUP(Table145[[#This Row],[menu_id]],Table2[#All],3,0)</f>
        <v>418ef21ccc73</v>
      </c>
      <c r="H659" t="str">
        <f>VLOOKUP(Table145[[#This Row],[menu_id]],Table2[#All],4,0)</f>
        <v>76e224451ab7</v>
      </c>
      <c r="I659">
        <f>VLOOKUP(Table145[[#This Row],[menu_id]],Table2[#All],5,0)</f>
        <v>5.5</v>
      </c>
      <c r="J659">
        <f>VLOOKUP(Table145[[#This Row],[menu_id]],Table2[#All],6,0)</f>
        <v>10.1</v>
      </c>
      <c r="K659" t="str">
        <f>VLOOKUP(Table145[[#This Row],[menu_id]],Table2[#All],7,0)</f>
        <v>lunch</v>
      </c>
      <c r="L659" t="str">
        <f>VLOOKUP(Table145[[#This Row],[menu_id]],Table2[#All],8,0)</f>
        <v>Seattle</v>
      </c>
      <c r="M659">
        <f>COUNTIF(Table145[city],Table145[[#This Row],[city]])</f>
        <v>1334</v>
      </c>
    </row>
    <row r="660" spans="1:13" x14ac:dyDescent="0.35">
      <c r="A660" t="s">
        <v>1551</v>
      </c>
      <c r="B660" t="s">
        <v>16</v>
      </c>
      <c r="C660" t="s">
        <v>9</v>
      </c>
      <c r="D660" t="s">
        <v>730</v>
      </c>
      <c r="E660" t="b">
        <v>1</v>
      </c>
      <c r="F660">
        <f>VLOOKUP(Table145[[#This Row],[menu_id]],Table2[#All],2,0)</f>
        <v>43567</v>
      </c>
      <c r="G660" t="str">
        <f>VLOOKUP(Table145[[#This Row],[menu_id]],Table2[#All],3,0)</f>
        <v>3e16e1213da0</v>
      </c>
      <c r="H660" t="str">
        <f>VLOOKUP(Table145[[#This Row],[menu_id]],Table2[#All],4,0)</f>
        <v>a9974f64e053</v>
      </c>
      <c r="I660">
        <f>VLOOKUP(Table145[[#This Row],[menu_id]],Table2[#All],5,0)</f>
        <v>4.95</v>
      </c>
      <c r="J660">
        <f>VLOOKUP(Table145[[#This Row],[menu_id]],Table2[#All],6,0)</f>
        <v>10.1</v>
      </c>
      <c r="K660" t="str">
        <f>VLOOKUP(Table145[[#This Row],[menu_id]],Table2[#All],7,0)</f>
        <v>lunch</v>
      </c>
      <c r="L660" t="str">
        <f>VLOOKUP(Table145[[#This Row],[menu_id]],Table2[#All],8,0)</f>
        <v>Seattle</v>
      </c>
      <c r="M660">
        <f>COUNTIF(Table145[city],Table145[[#This Row],[city]])</f>
        <v>1334</v>
      </c>
    </row>
    <row r="661" spans="1:13" x14ac:dyDescent="0.35">
      <c r="A661" t="s">
        <v>1552</v>
      </c>
      <c r="B661" t="s">
        <v>354</v>
      </c>
      <c r="C661" t="s">
        <v>9</v>
      </c>
      <c r="D661" t="s">
        <v>448</v>
      </c>
      <c r="E661" t="b">
        <v>1</v>
      </c>
      <c r="F661">
        <f>VLOOKUP(Table145[[#This Row],[menu_id]],Table2[#All],2,0)</f>
        <v>43565</v>
      </c>
      <c r="G661" t="str">
        <f>VLOOKUP(Table145[[#This Row],[menu_id]],Table2[#All],3,0)</f>
        <v>0f66058b9ec5</v>
      </c>
      <c r="H661" t="str">
        <f>VLOOKUP(Table145[[#This Row],[menu_id]],Table2[#All],4,0)</f>
        <v>85aa296ddc0d</v>
      </c>
      <c r="I661">
        <f>VLOOKUP(Table145[[#This Row],[menu_id]],Table2[#All],5,0)</f>
        <v>4</v>
      </c>
      <c r="J661">
        <f>VLOOKUP(Table145[[#This Row],[menu_id]],Table2[#All],6,0)</f>
        <v>11.5</v>
      </c>
      <c r="K661" t="str">
        <f>VLOOKUP(Table145[[#This Row],[menu_id]],Table2[#All],7,0)</f>
        <v>lunch</v>
      </c>
      <c r="L661" t="str">
        <f>VLOOKUP(Table145[[#This Row],[menu_id]],Table2[#All],8,0)</f>
        <v>Chicago</v>
      </c>
      <c r="M661">
        <f>COUNTIF(Table145[city],Table145[[#This Row],[city]])</f>
        <v>907</v>
      </c>
    </row>
    <row r="662" spans="1:13" x14ac:dyDescent="0.35">
      <c r="A662" t="s">
        <v>1553</v>
      </c>
      <c r="B662" t="s">
        <v>81</v>
      </c>
      <c r="C662" t="s">
        <v>9</v>
      </c>
      <c r="D662" t="s">
        <v>1554</v>
      </c>
      <c r="E662" t="b">
        <v>1</v>
      </c>
      <c r="F662">
        <f>VLOOKUP(Table145[[#This Row],[menu_id]],Table2[#All],2,0)</f>
        <v>43564</v>
      </c>
      <c r="G662" t="str">
        <f>VLOOKUP(Table145[[#This Row],[menu_id]],Table2[#All],3,0)</f>
        <v>9adf6d17e5a9</v>
      </c>
      <c r="H662" t="str">
        <f>VLOOKUP(Table145[[#This Row],[menu_id]],Table2[#All],4,0)</f>
        <v>ad304fb4f951</v>
      </c>
      <c r="I662">
        <f>VLOOKUP(Table145[[#This Row],[menu_id]],Table2[#All],5,0)</f>
        <v>6.25</v>
      </c>
      <c r="J662">
        <f>VLOOKUP(Table145[[#This Row],[menu_id]],Table2[#All],6,0)</f>
        <v>10.1</v>
      </c>
      <c r="K662" t="str">
        <f>VLOOKUP(Table145[[#This Row],[menu_id]],Table2[#All],7,0)</f>
        <v>lunch</v>
      </c>
      <c r="L662" t="str">
        <f>VLOOKUP(Table145[[#This Row],[menu_id]],Table2[#All],8,0)</f>
        <v>Seattle</v>
      </c>
      <c r="M662">
        <f>COUNTIF(Table145[city],Table145[[#This Row],[city]])</f>
        <v>1334</v>
      </c>
    </row>
    <row r="663" spans="1:13" x14ac:dyDescent="0.35">
      <c r="A663" t="s">
        <v>1555</v>
      </c>
      <c r="B663" t="s">
        <v>368</v>
      </c>
      <c r="C663" t="s">
        <v>9</v>
      </c>
      <c r="D663" t="s">
        <v>163</v>
      </c>
      <c r="E663" t="b">
        <v>1</v>
      </c>
      <c r="F663">
        <f>VLOOKUP(Table145[[#This Row],[menu_id]],Table2[#All],2,0)</f>
        <v>43557</v>
      </c>
      <c r="G663" t="str">
        <f>VLOOKUP(Table145[[#This Row],[menu_id]],Table2[#All],3,0)</f>
        <v>af34b5c605e8</v>
      </c>
      <c r="H663" t="str">
        <f>VLOOKUP(Table145[[#This Row],[menu_id]],Table2[#All],4,0)</f>
        <v>55029fc1d377</v>
      </c>
      <c r="I663">
        <f>VLOOKUP(Table145[[#This Row],[menu_id]],Table2[#All],5,0)</f>
        <v>4</v>
      </c>
      <c r="J663">
        <f>VLOOKUP(Table145[[#This Row],[menu_id]],Table2[#All],6,0)</f>
        <v>11.5</v>
      </c>
      <c r="K663" t="str">
        <f>VLOOKUP(Table145[[#This Row],[menu_id]],Table2[#All],7,0)</f>
        <v>lunch</v>
      </c>
      <c r="L663" t="str">
        <f>VLOOKUP(Table145[[#This Row],[menu_id]],Table2[#All],8,0)</f>
        <v>Chicago</v>
      </c>
      <c r="M663">
        <f>COUNTIF(Table145[city],Table145[[#This Row],[city]])</f>
        <v>907</v>
      </c>
    </row>
    <row r="664" spans="1:13" x14ac:dyDescent="0.35">
      <c r="A664" t="s">
        <v>1556</v>
      </c>
      <c r="B664" t="s">
        <v>175</v>
      </c>
      <c r="C664" t="s">
        <v>9</v>
      </c>
      <c r="D664" t="s">
        <v>809</v>
      </c>
      <c r="E664" t="b">
        <v>1</v>
      </c>
      <c r="F664">
        <f>VLOOKUP(Table145[[#This Row],[menu_id]],Table2[#All],2,0)</f>
        <v>43556</v>
      </c>
      <c r="G664" t="str">
        <f>VLOOKUP(Table145[[#This Row],[menu_id]],Table2[#All],3,0)</f>
        <v>aea08a81b9f2</v>
      </c>
      <c r="H664" t="str">
        <f>VLOOKUP(Table145[[#This Row],[menu_id]],Table2[#All],4,0)</f>
        <v>a969c477134f</v>
      </c>
      <c r="I664">
        <f>VLOOKUP(Table145[[#This Row],[menu_id]],Table2[#All],5,0)</f>
        <v>11</v>
      </c>
      <c r="J664">
        <f>VLOOKUP(Table145[[#This Row],[menu_id]],Table2[#All],6,0)</f>
        <v>11.5</v>
      </c>
      <c r="K664" t="str">
        <f>VLOOKUP(Table145[[#This Row],[menu_id]],Table2[#All],7,0)</f>
        <v>lunch</v>
      </c>
      <c r="L664" t="str">
        <f>VLOOKUP(Table145[[#This Row],[menu_id]],Table2[#All],8,0)</f>
        <v>Chicago</v>
      </c>
      <c r="M664">
        <f>COUNTIF(Table145[city],Table145[[#This Row],[city]])</f>
        <v>907</v>
      </c>
    </row>
    <row r="665" spans="1:13" x14ac:dyDescent="0.35">
      <c r="A665" t="s">
        <v>1557</v>
      </c>
      <c r="B665" t="s">
        <v>94</v>
      </c>
      <c r="C665" t="s">
        <v>9</v>
      </c>
      <c r="D665" t="s">
        <v>1558</v>
      </c>
      <c r="E665" t="b">
        <v>1</v>
      </c>
      <c r="F665">
        <f>VLOOKUP(Table145[[#This Row],[menu_id]],Table2[#All],2,0)</f>
        <v>43567</v>
      </c>
      <c r="G665" t="str">
        <f>VLOOKUP(Table145[[#This Row],[menu_id]],Table2[#All],3,0)</f>
        <v>4cd6c7a1703b</v>
      </c>
      <c r="H665" t="str">
        <f>VLOOKUP(Table145[[#This Row],[menu_id]],Table2[#All],4,0)</f>
        <v>d223e2bce7cf</v>
      </c>
      <c r="I665">
        <f>VLOOKUP(Table145[[#This Row],[menu_id]],Table2[#All],5,0)</f>
        <v>5</v>
      </c>
      <c r="J665">
        <f>VLOOKUP(Table145[[#This Row],[menu_id]],Table2[#All],6,0)</f>
        <v>10.1</v>
      </c>
      <c r="K665" t="str">
        <f>VLOOKUP(Table145[[#This Row],[menu_id]],Table2[#All],7,0)</f>
        <v>lunch</v>
      </c>
      <c r="L665" t="str">
        <f>VLOOKUP(Table145[[#This Row],[menu_id]],Table2[#All],8,0)</f>
        <v>Seattle</v>
      </c>
      <c r="M665">
        <f>COUNTIF(Table145[city],Table145[[#This Row],[city]])</f>
        <v>1334</v>
      </c>
    </row>
    <row r="666" spans="1:13" x14ac:dyDescent="0.35">
      <c r="A666" t="s">
        <v>1559</v>
      </c>
      <c r="B666" t="s">
        <v>289</v>
      </c>
      <c r="C666" t="s">
        <v>9</v>
      </c>
      <c r="D666" t="s">
        <v>555</v>
      </c>
      <c r="E666" t="b">
        <v>1</v>
      </c>
      <c r="F666">
        <f>VLOOKUP(Table145[[#This Row],[menu_id]],Table2[#All],2,0)</f>
        <v>43564</v>
      </c>
      <c r="G666" t="str">
        <f>VLOOKUP(Table145[[#This Row],[menu_id]],Table2[#All],3,0)</f>
        <v>69ed976fd1ca</v>
      </c>
      <c r="H666" t="str">
        <f>VLOOKUP(Table145[[#This Row],[menu_id]],Table2[#All],4,0)</f>
        <v>9b76fd08aabf</v>
      </c>
      <c r="I666">
        <f>VLOOKUP(Table145[[#This Row],[menu_id]],Table2[#All],5,0)</f>
        <v>6.64</v>
      </c>
      <c r="J666">
        <f>VLOOKUP(Table145[[#This Row],[menu_id]],Table2[#All],6,0)</f>
        <v>11.5</v>
      </c>
      <c r="K666" t="str">
        <f>VLOOKUP(Table145[[#This Row],[menu_id]],Table2[#All],7,0)</f>
        <v>lunch</v>
      </c>
      <c r="L666" t="str">
        <f>VLOOKUP(Table145[[#This Row],[menu_id]],Table2[#All],8,0)</f>
        <v>Chicago</v>
      </c>
      <c r="M666">
        <f>COUNTIF(Table145[city],Table145[[#This Row],[city]])</f>
        <v>907</v>
      </c>
    </row>
    <row r="667" spans="1:13" x14ac:dyDescent="0.35">
      <c r="A667" t="s">
        <v>1560</v>
      </c>
      <c r="B667" t="s">
        <v>785</v>
      </c>
      <c r="C667" t="s">
        <v>9</v>
      </c>
      <c r="D667" t="s">
        <v>1561</v>
      </c>
      <c r="E667" t="b">
        <v>1</v>
      </c>
      <c r="F667">
        <f>VLOOKUP(Table145[[#This Row],[menu_id]],Table2[#All],2,0)</f>
        <v>43563</v>
      </c>
      <c r="G667" t="str">
        <f>VLOOKUP(Table145[[#This Row],[menu_id]],Table2[#All],3,0)</f>
        <v>7886a5687d38</v>
      </c>
      <c r="H667" t="str">
        <f>VLOOKUP(Table145[[#This Row],[menu_id]],Table2[#All],4,0)</f>
        <v>a6a0b4defcd6</v>
      </c>
      <c r="I667">
        <f>VLOOKUP(Table145[[#This Row],[menu_id]],Table2[#All],5,0)</f>
        <v>5.9</v>
      </c>
      <c r="J667">
        <f>VLOOKUP(Table145[[#This Row],[menu_id]],Table2[#All],6,0)</f>
        <v>10.1</v>
      </c>
      <c r="K667" t="str">
        <f>VLOOKUP(Table145[[#This Row],[menu_id]],Table2[#All],7,0)</f>
        <v>lunch</v>
      </c>
      <c r="L667" t="str">
        <f>VLOOKUP(Table145[[#This Row],[menu_id]],Table2[#All],8,0)</f>
        <v>Seattle</v>
      </c>
      <c r="M667">
        <f>COUNTIF(Table145[city],Table145[[#This Row],[city]])</f>
        <v>1334</v>
      </c>
    </row>
    <row r="668" spans="1:13" x14ac:dyDescent="0.35">
      <c r="A668" t="s">
        <v>1562</v>
      </c>
      <c r="B668" t="s">
        <v>330</v>
      </c>
      <c r="C668" t="s">
        <v>9</v>
      </c>
      <c r="D668" t="s">
        <v>1563</v>
      </c>
      <c r="E668" t="b">
        <v>0</v>
      </c>
      <c r="F668">
        <f>VLOOKUP(Table145[[#This Row],[menu_id]],Table2[#All],2,0)</f>
        <v>43559</v>
      </c>
      <c r="G668" t="str">
        <f>VLOOKUP(Table145[[#This Row],[menu_id]],Table2[#All],3,0)</f>
        <v>10aee25b350a</v>
      </c>
      <c r="H668" t="str">
        <f>VLOOKUP(Table145[[#This Row],[menu_id]],Table2[#All],4,0)</f>
        <v>7931e2eb8ace</v>
      </c>
      <c r="I668">
        <f>VLOOKUP(Table145[[#This Row],[menu_id]],Table2[#All],5,0)</f>
        <v>4.5</v>
      </c>
      <c r="J668">
        <f>VLOOKUP(Table145[[#This Row],[menu_id]],Table2[#All],6,0)</f>
        <v>11.5</v>
      </c>
      <c r="K668" t="str">
        <f>VLOOKUP(Table145[[#This Row],[menu_id]],Table2[#All],7,0)</f>
        <v>lunch</v>
      </c>
      <c r="L668" t="str">
        <f>VLOOKUP(Table145[[#This Row],[menu_id]],Table2[#All],8,0)</f>
        <v>Chicago</v>
      </c>
      <c r="M668">
        <f>COUNTIF(Table145[city],Table145[[#This Row],[city]])</f>
        <v>907</v>
      </c>
    </row>
    <row r="669" spans="1:13" x14ac:dyDescent="0.35">
      <c r="A669" t="s">
        <v>1564</v>
      </c>
      <c r="B669" t="s">
        <v>43</v>
      </c>
      <c r="C669" t="s">
        <v>9</v>
      </c>
      <c r="D669" t="s">
        <v>1565</v>
      </c>
      <c r="E669" t="b">
        <v>1</v>
      </c>
      <c r="F669">
        <f>VLOOKUP(Table145[[#This Row],[menu_id]],Table2[#All],2,0)</f>
        <v>43556</v>
      </c>
      <c r="G669" t="str">
        <f>VLOOKUP(Table145[[#This Row],[menu_id]],Table2[#All],3,0)</f>
        <v>e768f704c6ae</v>
      </c>
      <c r="H669" t="str">
        <f>VLOOKUP(Table145[[#This Row],[menu_id]],Table2[#All],4,0)</f>
        <v>340fb85a346c</v>
      </c>
      <c r="I669">
        <f>VLOOKUP(Table145[[#This Row],[menu_id]],Table2[#All],5,0)</f>
        <v>5.8</v>
      </c>
      <c r="J669">
        <f>VLOOKUP(Table145[[#This Row],[menu_id]],Table2[#All],6,0)</f>
        <v>10.1</v>
      </c>
      <c r="K669" t="str">
        <f>VLOOKUP(Table145[[#This Row],[menu_id]],Table2[#All],7,0)</f>
        <v>lunch</v>
      </c>
      <c r="L669" t="str">
        <f>VLOOKUP(Table145[[#This Row],[menu_id]],Table2[#All],8,0)</f>
        <v>Seattle</v>
      </c>
      <c r="M669">
        <f>COUNTIF(Table145[city],Table145[[#This Row],[city]])</f>
        <v>1334</v>
      </c>
    </row>
    <row r="670" spans="1:13" x14ac:dyDescent="0.35">
      <c r="A670" t="s">
        <v>1566</v>
      </c>
      <c r="B670" t="s">
        <v>211</v>
      </c>
      <c r="C670" t="s">
        <v>9</v>
      </c>
      <c r="D670" t="s">
        <v>1567</v>
      </c>
      <c r="E670" t="b">
        <v>1</v>
      </c>
      <c r="F670">
        <f>VLOOKUP(Table145[[#This Row],[menu_id]],Table2[#All],2,0)</f>
        <v>43564</v>
      </c>
      <c r="G670" t="str">
        <f>VLOOKUP(Table145[[#This Row],[menu_id]],Table2[#All],3,0)</f>
        <v>8c02e5587b5b</v>
      </c>
      <c r="H670" t="str">
        <f>VLOOKUP(Table145[[#This Row],[menu_id]],Table2[#All],4,0)</f>
        <v>034156a10a72</v>
      </c>
      <c r="I670">
        <f>VLOOKUP(Table145[[#This Row],[menu_id]],Table2[#All],5,0)</f>
        <v>5.15</v>
      </c>
      <c r="J670">
        <f>VLOOKUP(Table145[[#This Row],[menu_id]],Table2[#All],6,0)</f>
        <v>11.5</v>
      </c>
      <c r="K670" t="str">
        <f>VLOOKUP(Table145[[#This Row],[menu_id]],Table2[#All],7,0)</f>
        <v>lunch</v>
      </c>
      <c r="L670" t="str">
        <f>VLOOKUP(Table145[[#This Row],[menu_id]],Table2[#All],8,0)</f>
        <v>Chicago</v>
      </c>
      <c r="M670">
        <f>COUNTIF(Table145[city],Table145[[#This Row],[city]])</f>
        <v>907</v>
      </c>
    </row>
    <row r="671" spans="1:13" x14ac:dyDescent="0.35">
      <c r="A671" t="s">
        <v>1568</v>
      </c>
      <c r="B671" t="s">
        <v>378</v>
      </c>
      <c r="C671" t="s">
        <v>9</v>
      </c>
      <c r="D671" t="s">
        <v>1569</v>
      </c>
      <c r="E671" t="b">
        <v>1</v>
      </c>
      <c r="F671">
        <f>VLOOKUP(Table145[[#This Row],[menu_id]],Table2[#All],2,0)</f>
        <v>43565</v>
      </c>
      <c r="G671" t="str">
        <f>VLOOKUP(Table145[[#This Row],[menu_id]],Table2[#All],3,0)</f>
        <v>bc848b8373be</v>
      </c>
      <c r="H671" t="str">
        <f>VLOOKUP(Table145[[#This Row],[menu_id]],Table2[#All],4,0)</f>
        <v>a7d17284ed4d</v>
      </c>
      <c r="I671">
        <f>VLOOKUP(Table145[[#This Row],[menu_id]],Table2[#All],5,0)</f>
        <v>4.3</v>
      </c>
      <c r="J671">
        <f>VLOOKUP(Table145[[#This Row],[menu_id]],Table2[#All],6,0)</f>
        <v>11.5</v>
      </c>
      <c r="K671" t="str">
        <f>VLOOKUP(Table145[[#This Row],[menu_id]],Table2[#All],7,0)</f>
        <v>lunch</v>
      </c>
      <c r="L671" t="str">
        <f>VLOOKUP(Table145[[#This Row],[menu_id]],Table2[#All],8,0)</f>
        <v>Chicago</v>
      </c>
      <c r="M671">
        <f>COUNTIF(Table145[city],Table145[[#This Row],[city]])</f>
        <v>907</v>
      </c>
    </row>
    <row r="672" spans="1:13" x14ac:dyDescent="0.35">
      <c r="A672" t="s">
        <v>1570</v>
      </c>
      <c r="B672" t="s">
        <v>165</v>
      </c>
      <c r="C672" t="s">
        <v>9</v>
      </c>
      <c r="D672" t="s">
        <v>1571</v>
      </c>
      <c r="E672" t="b">
        <v>0</v>
      </c>
      <c r="F672">
        <f>VLOOKUP(Table145[[#This Row],[menu_id]],Table2[#All],2,0)</f>
        <v>43560</v>
      </c>
      <c r="G672" t="str">
        <f>VLOOKUP(Table145[[#This Row],[menu_id]],Table2[#All],3,0)</f>
        <v>fbeaeb353aa6</v>
      </c>
      <c r="H672" t="str">
        <f>VLOOKUP(Table145[[#This Row],[menu_id]],Table2[#All],4,0)</f>
        <v>bedb51313ab5</v>
      </c>
      <c r="I672">
        <f>VLOOKUP(Table145[[#This Row],[menu_id]],Table2[#All],5,0)</f>
        <v>5</v>
      </c>
      <c r="J672">
        <f>VLOOKUP(Table145[[#This Row],[menu_id]],Table2[#All],6,0)</f>
        <v>11.5</v>
      </c>
      <c r="K672" t="str">
        <f>VLOOKUP(Table145[[#This Row],[menu_id]],Table2[#All],7,0)</f>
        <v>lunch</v>
      </c>
      <c r="L672" t="str">
        <f>VLOOKUP(Table145[[#This Row],[menu_id]],Table2[#All],8,0)</f>
        <v>Chicago</v>
      </c>
      <c r="M672">
        <f>COUNTIF(Table145[city],Table145[[#This Row],[city]])</f>
        <v>907</v>
      </c>
    </row>
    <row r="673" spans="1:13" x14ac:dyDescent="0.35">
      <c r="A673" t="s">
        <v>1572</v>
      </c>
      <c r="B673" t="s">
        <v>351</v>
      </c>
      <c r="C673" t="s">
        <v>9</v>
      </c>
      <c r="D673" t="s">
        <v>1573</v>
      </c>
      <c r="E673" t="b">
        <v>1</v>
      </c>
      <c r="F673">
        <f>VLOOKUP(Table145[[#This Row],[menu_id]],Table2[#All],2,0)</f>
        <v>43558</v>
      </c>
      <c r="G673" t="str">
        <f>VLOOKUP(Table145[[#This Row],[menu_id]],Table2[#All],3,0)</f>
        <v>68077af5e4f1</v>
      </c>
      <c r="H673" t="str">
        <f>VLOOKUP(Table145[[#This Row],[menu_id]],Table2[#All],4,0)</f>
        <v>33da060b427a</v>
      </c>
      <c r="I673">
        <f>VLOOKUP(Table145[[#This Row],[menu_id]],Table2[#All],5,0)</f>
        <v>5.75</v>
      </c>
      <c r="J673">
        <f>VLOOKUP(Table145[[#This Row],[menu_id]],Table2[#All],6,0)</f>
        <v>10.1</v>
      </c>
      <c r="K673" t="str">
        <f>VLOOKUP(Table145[[#This Row],[menu_id]],Table2[#All],7,0)</f>
        <v>lunch</v>
      </c>
      <c r="L673" t="str">
        <f>VLOOKUP(Table145[[#This Row],[menu_id]],Table2[#All],8,0)</f>
        <v>Seattle</v>
      </c>
      <c r="M673">
        <f>COUNTIF(Table145[city],Table145[[#This Row],[city]])</f>
        <v>1334</v>
      </c>
    </row>
    <row r="674" spans="1:13" x14ac:dyDescent="0.35">
      <c r="A674" t="s">
        <v>1574</v>
      </c>
      <c r="B674" t="s">
        <v>62</v>
      </c>
      <c r="C674" t="s">
        <v>9</v>
      </c>
      <c r="D674" t="s">
        <v>1575</v>
      </c>
      <c r="E674" t="b">
        <v>1</v>
      </c>
      <c r="F674">
        <f>VLOOKUP(Table145[[#This Row],[menu_id]],Table2[#All],2,0)</f>
        <v>43563</v>
      </c>
      <c r="G674" t="str">
        <f>VLOOKUP(Table145[[#This Row],[menu_id]],Table2[#All],3,0)</f>
        <v>3e9b2a352a3a</v>
      </c>
      <c r="H674" t="str">
        <f>VLOOKUP(Table145[[#This Row],[menu_id]],Table2[#All],4,0)</f>
        <v>af725ef93704</v>
      </c>
      <c r="I674">
        <f>VLOOKUP(Table145[[#This Row],[menu_id]],Table2[#All],5,0)</f>
        <v>5.5</v>
      </c>
      <c r="J674">
        <f>VLOOKUP(Table145[[#This Row],[menu_id]],Table2[#All],6,0)</f>
        <v>10.1</v>
      </c>
      <c r="K674" t="str">
        <f>VLOOKUP(Table145[[#This Row],[menu_id]],Table2[#All],7,0)</f>
        <v>lunch</v>
      </c>
      <c r="L674" t="str">
        <f>VLOOKUP(Table145[[#This Row],[menu_id]],Table2[#All],8,0)</f>
        <v>Seattle</v>
      </c>
      <c r="M674">
        <f>COUNTIF(Table145[city],Table145[[#This Row],[city]])</f>
        <v>1334</v>
      </c>
    </row>
    <row r="675" spans="1:13" x14ac:dyDescent="0.35">
      <c r="A675" t="s">
        <v>1576</v>
      </c>
      <c r="B675" t="s">
        <v>268</v>
      </c>
      <c r="C675" t="s">
        <v>9</v>
      </c>
      <c r="D675" t="s">
        <v>1577</v>
      </c>
      <c r="E675" t="b">
        <v>1</v>
      </c>
      <c r="F675">
        <f>VLOOKUP(Table145[[#This Row],[menu_id]],Table2[#All],2,0)</f>
        <v>43565</v>
      </c>
      <c r="G675" t="str">
        <f>VLOOKUP(Table145[[#This Row],[menu_id]],Table2[#All],3,0)</f>
        <v>91ab55042ff7</v>
      </c>
      <c r="H675" t="str">
        <f>VLOOKUP(Table145[[#This Row],[menu_id]],Table2[#All],4,0)</f>
        <v>07ede05a2f51</v>
      </c>
      <c r="I675">
        <f>VLOOKUP(Table145[[#This Row],[menu_id]],Table2[#All],5,0)</f>
        <v>5</v>
      </c>
      <c r="J675">
        <f>VLOOKUP(Table145[[#This Row],[menu_id]],Table2[#All],6,0)</f>
        <v>10.1</v>
      </c>
      <c r="K675" t="str">
        <f>VLOOKUP(Table145[[#This Row],[menu_id]],Table2[#All],7,0)</f>
        <v>lunch</v>
      </c>
      <c r="L675" t="str">
        <f>VLOOKUP(Table145[[#This Row],[menu_id]],Table2[#All],8,0)</f>
        <v>Seattle</v>
      </c>
      <c r="M675">
        <f>COUNTIF(Table145[city],Table145[[#This Row],[city]])</f>
        <v>1334</v>
      </c>
    </row>
    <row r="676" spans="1:13" x14ac:dyDescent="0.35">
      <c r="A676" t="s">
        <v>1578</v>
      </c>
      <c r="B676" t="s">
        <v>324</v>
      </c>
      <c r="C676" t="s">
        <v>9</v>
      </c>
      <c r="D676" t="s">
        <v>1579</v>
      </c>
      <c r="E676" t="b">
        <v>1</v>
      </c>
      <c r="F676">
        <f>VLOOKUP(Table145[[#This Row],[menu_id]],Table2[#All],2,0)</f>
        <v>43558</v>
      </c>
      <c r="G676" t="str">
        <f>VLOOKUP(Table145[[#This Row],[menu_id]],Table2[#All],3,0)</f>
        <v>1028a38ad71e</v>
      </c>
      <c r="H676" t="str">
        <f>VLOOKUP(Table145[[#This Row],[menu_id]],Table2[#All],4,0)</f>
        <v>7d8b8e0a0ebb</v>
      </c>
      <c r="I676">
        <f>VLOOKUP(Table145[[#This Row],[menu_id]],Table2[#All],5,0)</f>
        <v>5.5</v>
      </c>
      <c r="J676">
        <f>VLOOKUP(Table145[[#This Row],[menu_id]],Table2[#All],6,0)</f>
        <v>10.1</v>
      </c>
      <c r="K676" t="str">
        <f>VLOOKUP(Table145[[#This Row],[menu_id]],Table2[#All],7,0)</f>
        <v>lunch</v>
      </c>
      <c r="L676" t="str">
        <f>VLOOKUP(Table145[[#This Row],[menu_id]],Table2[#All],8,0)</f>
        <v>Seattle</v>
      </c>
      <c r="M676">
        <f>COUNTIF(Table145[city],Table145[[#This Row],[city]])</f>
        <v>1334</v>
      </c>
    </row>
    <row r="677" spans="1:13" x14ac:dyDescent="0.35">
      <c r="A677" t="s">
        <v>1580</v>
      </c>
      <c r="B677" t="s">
        <v>81</v>
      </c>
      <c r="C677" t="s">
        <v>9</v>
      </c>
      <c r="D677" t="s">
        <v>1581</v>
      </c>
      <c r="E677" t="b">
        <v>1</v>
      </c>
      <c r="F677">
        <f>VLOOKUP(Table145[[#This Row],[menu_id]],Table2[#All],2,0)</f>
        <v>43564</v>
      </c>
      <c r="G677" t="str">
        <f>VLOOKUP(Table145[[#This Row],[menu_id]],Table2[#All],3,0)</f>
        <v>9adf6d17e5a9</v>
      </c>
      <c r="H677" t="str">
        <f>VLOOKUP(Table145[[#This Row],[menu_id]],Table2[#All],4,0)</f>
        <v>ad304fb4f951</v>
      </c>
      <c r="I677">
        <f>VLOOKUP(Table145[[#This Row],[menu_id]],Table2[#All],5,0)</f>
        <v>6.25</v>
      </c>
      <c r="J677">
        <f>VLOOKUP(Table145[[#This Row],[menu_id]],Table2[#All],6,0)</f>
        <v>10.1</v>
      </c>
      <c r="K677" t="str">
        <f>VLOOKUP(Table145[[#This Row],[menu_id]],Table2[#All],7,0)</f>
        <v>lunch</v>
      </c>
      <c r="L677" t="str">
        <f>VLOOKUP(Table145[[#This Row],[menu_id]],Table2[#All],8,0)</f>
        <v>Seattle</v>
      </c>
      <c r="M677">
        <f>COUNTIF(Table145[city],Table145[[#This Row],[city]])</f>
        <v>1334</v>
      </c>
    </row>
    <row r="678" spans="1:13" x14ac:dyDescent="0.35">
      <c r="A678" t="s">
        <v>1582</v>
      </c>
      <c r="B678" t="s">
        <v>35</v>
      </c>
      <c r="C678" t="s">
        <v>9</v>
      </c>
      <c r="D678" t="s">
        <v>1583</v>
      </c>
      <c r="E678" t="b">
        <v>0</v>
      </c>
      <c r="F678">
        <f>VLOOKUP(Table145[[#This Row],[menu_id]],Table2[#All],2,0)</f>
        <v>43564</v>
      </c>
      <c r="G678" t="str">
        <f>VLOOKUP(Table145[[#This Row],[menu_id]],Table2[#All],3,0)</f>
        <v>1c44a83add01</v>
      </c>
      <c r="H678" t="str">
        <f>VLOOKUP(Table145[[#This Row],[menu_id]],Table2[#All],4,0)</f>
        <v>810dadc655e9</v>
      </c>
      <c r="I678">
        <f>VLOOKUP(Table145[[#This Row],[menu_id]],Table2[#All],5,0)</f>
        <v>5</v>
      </c>
      <c r="J678">
        <f>VLOOKUP(Table145[[#This Row],[menu_id]],Table2[#All],6,0)</f>
        <v>10.1</v>
      </c>
      <c r="K678" t="str">
        <f>VLOOKUP(Table145[[#This Row],[menu_id]],Table2[#All],7,0)</f>
        <v>lunch</v>
      </c>
      <c r="L678" t="str">
        <f>VLOOKUP(Table145[[#This Row],[menu_id]],Table2[#All],8,0)</f>
        <v>Seattle</v>
      </c>
      <c r="M678">
        <f>COUNTIF(Table145[city],Table145[[#This Row],[city]])</f>
        <v>1334</v>
      </c>
    </row>
    <row r="679" spans="1:13" x14ac:dyDescent="0.35">
      <c r="A679" t="s">
        <v>1584</v>
      </c>
      <c r="B679" t="s">
        <v>508</v>
      </c>
      <c r="C679" t="s">
        <v>9</v>
      </c>
      <c r="D679" t="s">
        <v>1585</v>
      </c>
      <c r="E679" t="b">
        <v>1</v>
      </c>
      <c r="F679">
        <f>VLOOKUP(Table145[[#This Row],[menu_id]],Table2[#All],2,0)</f>
        <v>43557</v>
      </c>
      <c r="G679" t="str">
        <f>VLOOKUP(Table145[[#This Row],[menu_id]],Table2[#All],3,0)</f>
        <v>adcb80ca9872</v>
      </c>
      <c r="H679" t="str">
        <f>VLOOKUP(Table145[[#This Row],[menu_id]],Table2[#All],4,0)</f>
        <v>7d8b8e0a0ebb</v>
      </c>
      <c r="I679">
        <f>VLOOKUP(Table145[[#This Row],[menu_id]],Table2[#All],5,0)</f>
        <v>5.5</v>
      </c>
      <c r="J679">
        <f>VLOOKUP(Table145[[#This Row],[menu_id]],Table2[#All],6,0)</f>
        <v>10.1</v>
      </c>
      <c r="K679" t="str">
        <f>VLOOKUP(Table145[[#This Row],[menu_id]],Table2[#All],7,0)</f>
        <v>lunch</v>
      </c>
      <c r="L679" t="str">
        <f>VLOOKUP(Table145[[#This Row],[menu_id]],Table2[#All],8,0)</f>
        <v>Seattle</v>
      </c>
      <c r="M679">
        <f>COUNTIF(Table145[city],Table145[[#This Row],[city]])</f>
        <v>1334</v>
      </c>
    </row>
    <row r="680" spans="1:13" x14ac:dyDescent="0.35">
      <c r="A680" t="s">
        <v>1586</v>
      </c>
      <c r="B680" t="s">
        <v>57</v>
      </c>
      <c r="C680" t="s">
        <v>9</v>
      </c>
      <c r="D680" t="s">
        <v>1587</v>
      </c>
      <c r="E680" t="b">
        <v>1</v>
      </c>
      <c r="F680">
        <f>VLOOKUP(Table145[[#This Row],[menu_id]],Table2[#All],2,0)</f>
        <v>43567</v>
      </c>
      <c r="G680" t="str">
        <f>VLOOKUP(Table145[[#This Row],[menu_id]],Table2[#All],3,0)</f>
        <v>e40c412711c8</v>
      </c>
      <c r="H680" t="str">
        <f>VLOOKUP(Table145[[#This Row],[menu_id]],Table2[#All],4,0)</f>
        <v>af725ef93704</v>
      </c>
      <c r="I680">
        <f>VLOOKUP(Table145[[#This Row],[menu_id]],Table2[#All],5,0)</f>
        <v>5.5</v>
      </c>
      <c r="J680">
        <f>VLOOKUP(Table145[[#This Row],[menu_id]],Table2[#All],6,0)</f>
        <v>10.1</v>
      </c>
      <c r="K680" t="str">
        <f>VLOOKUP(Table145[[#This Row],[menu_id]],Table2[#All],7,0)</f>
        <v>lunch</v>
      </c>
      <c r="L680" t="str">
        <f>VLOOKUP(Table145[[#This Row],[menu_id]],Table2[#All],8,0)</f>
        <v>Seattle</v>
      </c>
      <c r="M680">
        <f>COUNTIF(Table145[city],Table145[[#This Row],[city]])</f>
        <v>1334</v>
      </c>
    </row>
    <row r="681" spans="1:13" x14ac:dyDescent="0.35">
      <c r="A681" t="s">
        <v>1588</v>
      </c>
      <c r="B681" t="s">
        <v>351</v>
      </c>
      <c r="C681" t="s">
        <v>9</v>
      </c>
      <c r="D681" t="s">
        <v>1589</v>
      </c>
      <c r="E681" t="b">
        <v>1</v>
      </c>
      <c r="F681">
        <f>VLOOKUP(Table145[[#This Row],[menu_id]],Table2[#All],2,0)</f>
        <v>43558</v>
      </c>
      <c r="G681" t="str">
        <f>VLOOKUP(Table145[[#This Row],[menu_id]],Table2[#All],3,0)</f>
        <v>68077af5e4f1</v>
      </c>
      <c r="H681" t="str">
        <f>VLOOKUP(Table145[[#This Row],[menu_id]],Table2[#All],4,0)</f>
        <v>33da060b427a</v>
      </c>
      <c r="I681">
        <f>VLOOKUP(Table145[[#This Row],[menu_id]],Table2[#All],5,0)</f>
        <v>5.75</v>
      </c>
      <c r="J681">
        <f>VLOOKUP(Table145[[#This Row],[menu_id]],Table2[#All],6,0)</f>
        <v>10.1</v>
      </c>
      <c r="K681" t="str">
        <f>VLOOKUP(Table145[[#This Row],[menu_id]],Table2[#All],7,0)</f>
        <v>lunch</v>
      </c>
      <c r="L681" t="str">
        <f>VLOOKUP(Table145[[#This Row],[menu_id]],Table2[#All],8,0)</f>
        <v>Seattle</v>
      </c>
      <c r="M681">
        <f>COUNTIF(Table145[city],Table145[[#This Row],[city]])</f>
        <v>1334</v>
      </c>
    </row>
    <row r="682" spans="1:13" x14ac:dyDescent="0.35">
      <c r="A682" t="s">
        <v>1590</v>
      </c>
      <c r="B682" t="s">
        <v>225</v>
      </c>
      <c r="C682" t="s">
        <v>9</v>
      </c>
      <c r="D682" t="s">
        <v>1591</v>
      </c>
      <c r="E682" t="b">
        <v>1</v>
      </c>
      <c r="F682">
        <f>VLOOKUP(Table145[[#This Row],[menu_id]],Table2[#All],2,0)</f>
        <v>43559</v>
      </c>
      <c r="G682" t="str">
        <f>VLOOKUP(Table145[[#This Row],[menu_id]],Table2[#All],3,0)</f>
        <v>2e1282b7ffa0</v>
      </c>
      <c r="H682" t="str">
        <f>VLOOKUP(Table145[[#This Row],[menu_id]],Table2[#All],4,0)</f>
        <v>e7202ab74a2f</v>
      </c>
      <c r="I682">
        <f>VLOOKUP(Table145[[#This Row],[menu_id]],Table2[#All],5,0)</f>
        <v>5</v>
      </c>
      <c r="J682">
        <f>VLOOKUP(Table145[[#This Row],[menu_id]],Table2[#All],6,0)</f>
        <v>10.1</v>
      </c>
      <c r="K682" t="str">
        <f>VLOOKUP(Table145[[#This Row],[menu_id]],Table2[#All],7,0)</f>
        <v>lunch</v>
      </c>
      <c r="L682" t="str">
        <f>VLOOKUP(Table145[[#This Row],[menu_id]],Table2[#All],8,0)</f>
        <v>Seattle</v>
      </c>
      <c r="M682">
        <f>COUNTIF(Table145[city],Table145[[#This Row],[city]])</f>
        <v>1334</v>
      </c>
    </row>
    <row r="683" spans="1:13" x14ac:dyDescent="0.35">
      <c r="A683" t="s">
        <v>1592</v>
      </c>
      <c r="B683" t="s">
        <v>638</v>
      </c>
      <c r="C683" t="s">
        <v>9</v>
      </c>
      <c r="D683" t="s">
        <v>1593</v>
      </c>
      <c r="E683" t="b">
        <v>1</v>
      </c>
      <c r="F683">
        <f>VLOOKUP(Table145[[#This Row],[menu_id]],Table2[#All],2,0)</f>
        <v>43565</v>
      </c>
      <c r="G683" t="str">
        <f>VLOOKUP(Table145[[#This Row],[menu_id]],Table2[#All],3,0)</f>
        <v>9d63c5eb50e5</v>
      </c>
      <c r="H683" t="str">
        <f>VLOOKUP(Table145[[#This Row],[menu_id]],Table2[#All],4,0)</f>
        <v>43158d9bc4b2</v>
      </c>
      <c r="I683">
        <f>VLOOKUP(Table145[[#This Row],[menu_id]],Table2[#All],5,0)</f>
        <v>5.15</v>
      </c>
      <c r="J683">
        <f>VLOOKUP(Table145[[#This Row],[menu_id]],Table2[#All],6,0)</f>
        <v>11.5</v>
      </c>
      <c r="K683" t="str">
        <f>VLOOKUP(Table145[[#This Row],[menu_id]],Table2[#All],7,0)</f>
        <v>lunch</v>
      </c>
      <c r="L683" t="str">
        <f>VLOOKUP(Table145[[#This Row],[menu_id]],Table2[#All],8,0)</f>
        <v>Chicago</v>
      </c>
      <c r="M683">
        <f>COUNTIF(Table145[city],Table145[[#This Row],[city]])</f>
        <v>907</v>
      </c>
    </row>
    <row r="684" spans="1:13" x14ac:dyDescent="0.35">
      <c r="A684" t="s">
        <v>1594</v>
      </c>
      <c r="B684" t="s">
        <v>65</v>
      </c>
      <c r="C684" t="s">
        <v>9</v>
      </c>
      <c r="D684" t="s">
        <v>1595</v>
      </c>
      <c r="E684" t="b">
        <v>1</v>
      </c>
      <c r="F684">
        <f>VLOOKUP(Table145[[#This Row],[menu_id]],Table2[#All],2,0)</f>
        <v>43563</v>
      </c>
      <c r="G684" t="str">
        <f>VLOOKUP(Table145[[#This Row],[menu_id]],Table2[#All],3,0)</f>
        <v>0eb481a71049</v>
      </c>
      <c r="H684" t="str">
        <f>VLOOKUP(Table145[[#This Row],[menu_id]],Table2[#All],4,0)</f>
        <v>5bf0c6f38e1d</v>
      </c>
      <c r="I684">
        <f>VLOOKUP(Table145[[#This Row],[menu_id]],Table2[#All],5,0)</f>
        <v>5.5</v>
      </c>
      <c r="J684">
        <f>VLOOKUP(Table145[[#This Row],[menu_id]],Table2[#All],6,0)</f>
        <v>10.1</v>
      </c>
      <c r="K684" t="str">
        <f>VLOOKUP(Table145[[#This Row],[menu_id]],Table2[#All],7,0)</f>
        <v>lunch</v>
      </c>
      <c r="L684" t="str">
        <f>VLOOKUP(Table145[[#This Row],[menu_id]],Table2[#All],8,0)</f>
        <v>Seattle</v>
      </c>
      <c r="M684">
        <f>COUNTIF(Table145[city],Table145[[#This Row],[city]])</f>
        <v>1334</v>
      </c>
    </row>
    <row r="685" spans="1:13" x14ac:dyDescent="0.35">
      <c r="A685" t="s">
        <v>1596</v>
      </c>
      <c r="B685" t="s">
        <v>52</v>
      </c>
      <c r="C685" t="s">
        <v>9</v>
      </c>
      <c r="D685" t="s">
        <v>1228</v>
      </c>
      <c r="E685" t="b">
        <v>1</v>
      </c>
      <c r="F685">
        <f>VLOOKUP(Table145[[#This Row],[menu_id]],Table2[#All],2,0)</f>
        <v>43557</v>
      </c>
      <c r="G685" t="str">
        <f>VLOOKUP(Table145[[#This Row],[menu_id]],Table2[#All],3,0)</f>
        <v>99dbc3b2d75c</v>
      </c>
      <c r="H685" t="str">
        <f>VLOOKUP(Table145[[#This Row],[menu_id]],Table2[#All],4,0)</f>
        <v>d7730782fbfb</v>
      </c>
      <c r="I685">
        <f>VLOOKUP(Table145[[#This Row],[menu_id]],Table2[#All],5,0)</f>
        <v>5.75</v>
      </c>
      <c r="J685">
        <f>VLOOKUP(Table145[[#This Row],[menu_id]],Table2[#All],6,0)</f>
        <v>10.1</v>
      </c>
      <c r="K685" t="str">
        <f>VLOOKUP(Table145[[#This Row],[menu_id]],Table2[#All],7,0)</f>
        <v>lunch</v>
      </c>
      <c r="L685" t="str">
        <f>VLOOKUP(Table145[[#This Row],[menu_id]],Table2[#All],8,0)</f>
        <v>Seattle</v>
      </c>
      <c r="M685">
        <f>COUNTIF(Table145[city],Table145[[#This Row],[city]])</f>
        <v>1334</v>
      </c>
    </row>
    <row r="686" spans="1:13" x14ac:dyDescent="0.35">
      <c r="A686" t="s">
        <v>1597</v>
      </c>
      <c r="B686" t="s">
        <v>192</v>
      </c>
      <c r="C686" t="s">
        <v>9</v>
      </c>
      <c r="D686" t="s">
        <v>1598</v>
      </c>
      <c r="E686" t="b">
        <v>1</v>
      </c>
      <c r="F686">
        <f>VLOOKUP(Table145[[#This Row],[menu_id]],Table2[#All],2,0)</f>
        <v>43566</v>
      </c>
      <c r="G686" t="str">
        <f>VLOOKUP(Table145[[#This Row],[menu_id]],Table2[#All],3,0)</f>
        <v>a344675dde7b</v>
      </c>
      <c r="H686" t="str">
        <f>VLOOKUP(Table145[[#This Row],[menu_id]],Table2[#All],4,0)</f>
        <v>0089c404e5a2</v>
      </c>
      <c r="I686">
        <f>VLOOKUP(Table145[[#This Row],[menu_id]],Table2[#All],5,0)</f>
        <v>6</v>
      </c>
      <c r="J686">
        <f>VLOOKUP(Table145[[#This Row],[menu_id]],Table2[#All],6,0)</f>
        <v>10.1</v>
      </c>
      <c r="K686" t="str">
        <f>VLOOKUP(Table145[[#This Row],[menu_id]],Table2[#All],7,0)</f>
        <v>lunch</v>
      </c>
      <c r="L686" t="str">
        <f>VLOOKUP(Table145[[#This Row],[menu_id]],Table2[#All],8,0)</f>
        <v>Seattle</v>
      </c>
      <c r="M686">
        <f>COUNTIF(Table145[city],Table145[[#This Row],[city]])</f>
        <v>1334</v>
      </c>
    </row>
    <row r="687" spans="1:13" x14ac:dyDescent="0.35">
      <c r="A687" t="s">
        <v>1599</v>
      </c>
      <c r="B687" t="s">
        <v>76</v>
      </c>
      <c r="C687" t="s">
        <v>9</v>
      </c>
      <c r="D687" t="s">
        <v>1600</v>
      </c>
      <c r="E687" t="b">
        <v>1</v>
      </c>
      <c r="F687">
        <f>VLOOKUP(Table145[[#This Row],[menu_id]],Table2[#All],2,0)</f>
        <v>43558</v>
      </c>
      <c r="G687" t="str">
        <f>VLOOKUP(Table145[[#This Row],[menu_id]],Table2[#All],3,0)</f>
        <v>32432515b0ad</v>
      </c>
      <c r="H687" t="str">
        <f>VLOOKUP(Table145[[#This Row],[menu_id]],Table2[#All],4,0)</f>
        <v>1fda2070304d</v>
      </c>
      <c r="I687">
        <f>VLOOKUP(Table145[[#This Row],[menu_id]],Table2[#All],5,0)</f>
        <v>5.5</v>
      </c>
      <c r="J687">
        <f>VLOOKUP(Table145[[#This Row],[menu_id]],Table2[#All],6,0)</f>
        <v>10.1</v>
      </c>
      <c r="K687" t="str">
        <f>VLOOKUP(Table145[[#This Row],[menu_id]],Table2[#All],7,0)</f>
        <v>lunch</v>
      </c>
      <c r="L687" t="str">
        <f>VLOOKUP(Table145[[#This Row],[menu_id]],Table2[#All],8,0)</f>
        <v>Seattle</v>
      </c>
      <c r="M687">
        <f>COUNTIF(Table145[city],Table145[[#This Row],[city]])</f>
        <v>1334</v>
      </c>
    </row>
    <row r="688" spans="1:13" x14ac:dyDescent="0.35">
      <c r="A688" t="s">
        <v>1601</v>
      </c>
      <c r="B688" t="s">
        <v>250</v>
      </c>
      <c r="C688" t="s">
        <v>9</v>
      </c>
      <c r="D688" t="s">
        <v>1602</v>
      </c>
      <c r="E688" t="b">
        <v>1</v>
      </c>
      <c r="F688">
        <f>VLOOKUP(Table145[[#This Row],[menu_id]],Table2[#All],2,0)</f>
        <v>43556</v>
      </c>
      <c r="G688" t="str">
        <f>VLOOKUP(Table145[[#This Row],[menu_id]],Table2[#All],3,0)</f>
        <v>e6da5a382bb7</v>
      </c>
      <c r="H688" t="str">
        <f>VLOOKUP(Table145[[#This Row],[menu_id]],Table2[#All],4,0)</f>
        <v>ffcff44b013c</v>
      </c>
      <c r="I688">
        <f>VLOOKUP(Table145[[#This Row],[menu_id]],Table2[#All],5,0)</f>
        <v>5.25</v>
      </c>
      <c r="J688">
        <f>VLOOKUP(Table145[[#This Row],[menu_id]],Table2[#All],6,0)</f>
        <v>10.1</v>
      </c>
      <c r="K688" t="str">
        <f>VLOOKUP(Table145[[#This Row],[menu_id]],Table2[#All],7,0)</f>
        <v>lunch</v>
      </c>
      <c r="L688" t="str">
        <f>VLOOKUP(Table145[[#This Row],[menu_id]],Table2[#All],8,0)</f>
        <v>Seattle</v>
      </c>
      <c r="M688">
        <f>COUNTIF(Table145[city],Table145[[#This Row],[city]])</f>
        <v>1334</v>
      </c>
    </row>
    <row r="689" spans="1:13" x14ac:dyDescent="0.35">
      <c r="A689" t="s">
        <v>1603</v>
      </c>
      <c r="B689" t="s">
        <v>199</v>
      </c>
      <c r="C689" t="s">
        <v>9</v>
      </c>
      <c r="D689" t="s">
        <v>1604</v>
      </c>
      <c r="E689" t="b">
        <v>1</v>
      </c>
      <c r="F689">
        <f>VLOOKUP(Table145[[#This Row],[menu_id]],Table2[#All],2,0)</f>
        <v>43558</v>
      </c>
      <c r="G689" t="str">
        <f>VLOOKUP(Table145[[#This Row],[menu_id]],Table2[#All],3,0)</f>
        <v>8b77e4ce92ba</v>
      </c>
      <c r="H689" t="str">
        <f>VLOOKUP(Table145[[#This Row],[menu_id]],Table2[#All],4,0)</f>
        <v>a969c477134f</v>
      </c>
      <c r="I689">
        <f>VLOOKUP(Table145[[#This Row],[menu_id]],Table2[#All],5,0)</f>
        <v>11</v>
      </c>
      <c r="J689">
        <f>VLOOKUP(Table145[[#This Row],[menu_id]],Table2[#All],6,0)</f>
        <v>11.5</v>
      </c>
      <c r="K689" t="str">
        <f>VLOOKUP(Table145[[#This Row],[menu_id]],Table2[#All],7,0)</f>
        <v>lunch</v>
      </c>
      <c r="L689" t="str">
        <f>VLOOKUP(Table145[[#This Row],[menu_id]],Table2[#All],8,0)</f>
        <v>Chicago</v>
      </c>
      <c r="M689">
        <f>COUNTIF(Table145[city],Table145[[#This Row],[city]])</f>
        <v>907</v>
      </c>
    </row>
    <row r="690" spans="1:13" x14ac:dyDescent="0.35">
      <c r="A690" t="s">
        <v>1605</v>
      </c>
      <c r="B690" t="s">
        <v>493</v>
      </c>
      <c r="C690" t="s">
        <v>9</v>
      </c>
      <c r="D690" t="s">
        <v>1606</v>
      </c>
      <c r="E690" t="b">
        <v>1</v>
      </c>
      <c r="F690">
        <f>VLOOKUP(Table145[[#This Row],[menu_id]],Table2[#All],2,0)</f>
        <v>43557</v>
      </c>
      <c r="G690" t="str">
        <f>VLOOKUP(Table145[[#This Row],[menu_id]],Table2[#All],3,0)</f>
        <v>751abed209db</v>
      </c>
      <c r="H690" t="str">
        <f>VLOOKUP(Table145[[#This Row],[menu_id]],Table2[#All],4,0)</f>
        <v>8537e1327cdb</v>
      </c>
      <c r="I690">
        <f>VLOOKUP(Table145[[#This Row],[menu_id]],Table2[#All],5,0)</f>
        <v>4.5</v>
      </c>
      <c r="J690">
        <f>VLOOKUP(Table145[[#This Row],[menu_id]],Table2[#All],6,0)</f>
        <v>10.1</v>
      </c>
      <c r="K690" t="str">
        <f>VLOOKUP(Table145[[#This Row],[menu_id]],Table2[#All],7,0)</f>
        <v>lunch</v>
      </c>
      <c r="L690" t="str">
        <f>VLOOKUP(Table145[[#This Row],[menu_id]],Table2[#All],8,0)</f>
        <v>Seattle</v>
      </c>
      <c r="M690">
        <f>COUNTIF(Table145[city],Table145[[#This Row],[city]])</f>
        <v>1334</v>
      </c>
    </row>
    <row r="691" spans="1:13" x14ac:dyDescent="0.35">
      <c r="A691" t="s">
        <v>1607</v>
      </c>
      <c r="B691" t="s">
        <v>91</v>
      </c>
      <c r="C691" t="s">
        <v>9</v>
      </c>
      <c r="D691" t="s">
        <v>1608</v>
      </c>
      <c r="E691" t="b">
        <v>1</v>
      </c>
      <c r="F691">
        <f>VLOOKUP(Table145[[#This Row],[menu_id]],Table2[#All],2,0)</f>
        <v>43557</v>
      </c>
      <c r="G691" t="str">
        <f>VLOOKUP(Table145[[#This Row],[menu_id]],Table2[#All],3,0)</f>
        <v>d74b38211905</v>
      </c>
      <c r="H691" t="str">
        <f>VLOOKUP(Table145[[#This Row],[menu_id]],Table2[#All],4,0)</f>
        <v>063beecf1419</v>
      </c>
      <c r="I691">
        <f>VLOOKUP(Table145[[#This Row],[menu_id]],Table2[#All],5,0)</f>
        <v>10.050000000000001</v>
      </c>
      <c r="J691">
        <f>VLOOKUP(Table145[[#This Row],[menu_id]],Table2[#All],6,0)</f>
        <v>11.5</v>
      </c>
      <c r="K691" t="str">
        <f>VLOOKUP(Table145[[#This Row],[menu_id]],Table2[#All],7,0)</f>
        <v>lunch</v>
      </c>
      <c r="L691" t="str">
        <f>VLOOKUP(Table145[[#This Row],[menu_id]],Table2[#All],8,0)</f>
        <v>Chicago</v>
      </c>
      <c r="M691">
        <f>COUNTIF(Table145[city],Table145[[#This Row],[city]])</f>
        <v>907</v>
      </c>
    </row>
    <row r="692" spans="1:13" x14ac:dyDescent="0.35">
      <c r="A692" t="s">
        <v>1609</v>
      </c>
      <c r="B692" t="s">
        <v>225</v>
      </c>
      <c r="C692" t="s">
        <v>9</v>
      </c>
      <c r="D692" t="s">
        <v>585</v>
      </c>
      <c r="E692" t="b">
        <v>1</v>
      </c>
      <c r="F692">
        <f>VLOOKUP(Table145[[#This Row],[menu_id]],Table2[#All],2,0)</f>
        <v>43559</v>
      </c>
      <c r="G692" t="str">
        <f>VLOOKUP(Table145[[#This Row],[menu_id]],Table2[#All],3,0)</f>
        <v>2e1282b7ffa0</v>
      </c>
      <c r="H692" t="str">
        <f>VLOOKUP(Table145[[#This Row],[menu_id]],Table2[#All],4,0)</f>
        <v>e7202ab74a2f</v>
      </c>
      <c r="I692">
        <f>VLOOKUP(Table145[[#This Row],[menu_id]],Table2[#All],5,0)</f>
        <v>5</v>
      </c>
      <c r="J692">
        <f>VLOOKUP(Table145[[#This Row],[menu_id]],Table2[#All],6,0)</f>
        <v>10.1</v>
      </c>
      <c r="K692" t="str">
        <f>VLOOKUP(Table145[[#This Row],[menu_id]],Table2[#All],7,0)</f>
        <v>lunch</v>
      </c>
      <c r="L692" t="str">
        <f>VLOOKUP(Table145[[#This Row],[menu_id]],Table2[#All],8,0)</f>
        <v>Seattle</v>
      </c>
      <c r="M692">
        <f>COUNTIF(Table145[city],Table145[[#This Row],[city]])</f>
        <v>1334</v>
      </c>
    </row>
    <row r="693" spans="1:13" x14ac:dyDescent="0.35">
      <c r="A693" t="s">
        <v>1610</v>
      </c>
      <c r="B693" t="s">
        <v>211</v>
      </c>
      <c r="C693" t="s">
        <v>9</v>
      </c>
      <c r="D693" t="s">
        <v>1611</v>
      </c>
      <c r="E693" t="b">
        <v>1</v>
      </c>
      <c r="F693">
        <f>VLOOKUP(Table145[[#This Row],[menu_id]],Table2[#All],2,0)</f>
        <v>43564</v>
      </c>
      <c r="G693" t="str">
        <f>VLOOKUP(Table145[[#This Row],[menu_id]],Table2[#All],3,0)</f>
        <v>8c02e5587b5b</v>
      </c>
      <c r="H693" t="str">
        <f>VLOOKUP(Table145[[#This Row],[menu_id]],Table2[#All],4,0)</f>
        <v>034156a10a72</v>
      </c>
      <c r="I693">
        <f>VLOOKUP(Table145[[#This Row],[menu_id]],Table2[#All],5,0)</f>
        <v>5.15</v>
      </c>
      <c r="J693">
        <f>VLOOKUP(Table145[[#This Row],[menu_id]],Table2[#All],6,0)</f>
        <v>11.5</v>
      </c>
      <c r="K693" t="str">
        <f>VLOOKUP(Table145[[#This Row],[menu_id]],Table2[#All],7,0)</f>
        <v>lunch</v>
      </c>
      <c r="L693" t="str">
        <f>VLOOKUP(Table145[[#This Row],[menu_id]],Table2[#All],8,0)</f>
        <v>Chicago</v>
      </c>
      <c r="M693">
        <f>COUNTIF(Table145[city],Table145[[#This Row],[city]])</f>
        <v>907</v>
      </c>
    </row>
    <row r="694" spans="1:13" x14ac:dyDescent="0.35">
      <c r="A694" t="s">
        <v>1612</v>
      </c>
      <c r="B694" t="s">
        <v>225</v>
      </c>
      <c r="C694" t="s">
        <v>9</v>
      </c>
      <c r="D694" t="s">
        <v>1613</v>
      </c>
      <c r="E694" t="b">
        <v>1</v>
      </c>
      <c r="F694">
        <f>VLOOKUP(Table145[[#This Row],[menu_id]],Table2[#All],2,0)</f>
        <v>43559</v>
      </c>
      <c r="G694" t="str">
        <f>VLOOKUP(Table145[[#This Row],[menu_id]],Table2[#All],3,0)</f>
        <v>2e1282b7ffa0</v>
      </c>
      <c r="H694" t="str">
        <f>VLOOKUP(Table145[[#This Row],[menu_id]],Table2[#All],4,0)</f>
        <v>e7202ab74a2f</v>
      </c>
      <c r="I694">
        <f>VLOOKUP(Table145[[#This Row],[menu_id]],Table2[#All],5,0)</f>
        <v>5</v>
      </c>
      <c r="J694">
        <f>VLOOKUP(Table145[[#This Row],[menu_id]],Table2[#All],6,0)</f>
        <v>10.1</v>
      </c>
      <c r="K694" t="str">
        <f>VLOOKUP(Table145[[#This Row],[menu_id]],Table2[#All],7,0)</f>
        <v>lunch</v>
      </c>
      <c r="L694" t="str">
        <f>VLOOKUP(Table145[[#This Row],[menu_id]],Table2[#All],8,0)</f>
        <v>Seattle</v>
      </c>
      <c r="M694">
        <f>COUNTIF(Table145[city],Table145[[#This Row],[city]])</f>
        <v>1334</v>
      </c>
    </row>
    <row r="695" spans="1:13" x14ac:dyDescent="0.35">
      <c r="A695" t="s">
        <v>1614</v>
      </c>
      <c r="B695" t="s">
        <v>118</v>
      </c>
      <c r="C695" t="s">
        <v>9</v>
      </c>
      <c r="D695" t="s">
        <v>1615</v>
      </c>
      <c r="E695" t="b">
        <v>1</v>
      </c>
      <c r="F695">
        <f>VLOOKUP(Table145[[#This Row],[menu_id]],Table2[#All],2,0)</f>
        <v>43556</v>
      </c>
      <c r="G695" t="str">
        <f>VLOOKUP(Table145[[#This Row],[menu_id]],Table2[#All],3,0)</f>
        <v>8a1c11ffbef6</v>
      </c>
      <c r="H695" t="str">
        <f>VLOOKUP(Table145[[#This Row],[menu_id]],Table2[#All],4,0)</f>
        <v>063beecf1419</v>
      </c>
      <c r="I695">
        <f>VLOOKUP(Table145[[#This Row],[menu_id]],Table2[#All],5,0)</f>
        <v>13.45</v>
      </c>
      <c r="J695">
        <f>VLOOKUP(Table145[[#This Row],[menu_id]],Table2[#All],6,0)</f>
        <v>11.5</v>
      </c>
      <c r="K695" t="str">
        <f>VLOOKUP(Table145[[#This Row],[menu_id]],Table2[#All],7,0)</f>
        <v>lunch</v>
      </c>
      <c r="L695" t="str">
        <f>VLOOKUP(Table145[[#This Row],[menu_id]],Table2[#All],8,0)</f>
        <v>Chicago</v>
      </c>
      <c r="M695">
        <f>COUNTIF(Table145[city],Table145[[#This Row],[city]])</f>
        <v>907</v>
      </c>
    </row>
    <row r="696" spans="1:13" x14ac:dyDescent="0.35">
      <c r="A696" t="s">
        <v>1616</v>
      </c>
      <c r="B696" t="s">
        <v>508</v>
      </c>
      <c r="C696" t="s">
        <v>9</v>
      </c>
      <c r="D696" t="s">
        <v>1617</v>
      </c>
      <c r="E696" t="b">
        <v>1</v>
      </c>
      <c r="F696">
        <f>VLOOKUP(Table145[[#This Row],[menu_id]],Table2[#All],2,0)</f>
        <v>43557</v>
      </c>
      <c r="G696" t="str">
        <f>VLOOKUP(Table145[[#This Row],[menu_id]],Table2[#All],3,0)</f>
        <v>adcb80ca9872</v>
      </c>
      <c r="H696" t="str">
        <f>VLOOKUP(Table145[[#This Row],[menu_id]],Table2[#All],4,0)</f>
        <v>7d8b8e0a0ebb</v>
      </c>
      <c r="I696">
        <f>VLOOKUP(Table145[[#This Row],[menu_id]],Table2[#All],5,0)</f>
        <v>5.5</v>
      </c>
      <c r="J696">
        <f>VLOOKUP(Table145[[#This Row],[menu_id]],Table2[#All],6,0)</f>
        <v>10.1</v>
      </c>
      <c r="K696" t="str">
        <f>VLOOKUP(Table145[[#This Row],[menu_id]],Table2[#All],7,0)</f>
        <v>lunch</v>
      </c>
      <c r="L696" t="str">
        <f>VLOOKUP(Table145[[#This Row],[menu_id]],Table2[#All],8,0)</f>
        <v>Seattle</v>
      </c>
      <c r="M696">
        <f>COUNTIF(Table145[city],Table145[[#This Row],[city]])</f>
        <v>1334</v>
      </c>
    </row>
    <row r="697" spans="1:13" x14ac:dyDescent="0.35">
      <c r="A697" t="s">
        <v>1618</v>
      </c>
      <c r="B697" t="s">
        <v>611</v>
      </c>
      <c r="C697" t="s">
        <v>9</v>
      </c>
      <c r="D697" t="s">
        <v>1619</v>
      </c>
      <c r="E697" t="b">
        <v>0</v>
      </c>
      <c r="F697">
        <f>VLOOKUP(Table145[[#This Row],[menu_id]],Table2[#All],2,0)</f>
        <v>43557</v>
      </c>
      <c r="G697" t="str">
        <f>VLOOKUP(Table145[[#This Row],[menu_id]],Table2[#All],3,0)</f>
        <v>8b917aa7343a</v>
      </c>
      <c r="H697" t="str">
        <f>VLOOKUP(Table145[[#This Row],[menu_id]],Table2[#All],4,0)</f>
        <v>8642ae977d96</v>
      </c>
      <c r="I697">
        <f>VLOOKUP(Table145[[#This Row],[menu_id]],Table2[#All],5,0)</f>
        <v>5.99</v>
      </c>
      <c r="J697">
        <f>VLOOKUP(Table145[[#This Row],[menu_id]],Table2[#All],6,0)</f>
        <v>11.5</v>
      </c>
      <c r="K697" t="str">
        <f>VLOOKUP(Table145[[#This Row],[menu_id]],Table2[#All],7,0)</f>
        <v>lunch</v>
      </c>
      <c r="L697" t="str">
        <f>VLOOKUP(Table145[[#This Row],[menu_id]],Table2[#All],8,0)</f>
        <v>Chicago</v>
      </c>
      <c r="M697">
        <f>COUNTIF(Table145[city],Table145[[#This Row],[city]])</f>
        <v>907</v>
      </c>
    </row>
    <row r="698" spans="1:13" x14ac:dyDescent="0.35">
      <c r="A698" t="s">
        <v>1620</v>
      </c>
      <c r="B698" t="s">
        <v>29</v>
      </c>
      <c r="C698" t="s">
        <v>9</v>
      </c>
      <c r="D698" t="s">
        <v>1621</v>
      </c>
      <c r="E698" t="b">
        <v>1</v>
      </c>
      <c r="F698">
        <f>VLOOKUP(Table145[[#This Row],[menu_id]],Table2[#All],2,0)</f>
        <v>43559</v>
      </c>
      <c r="G698" t="str">
        <f>VLOOKUP(Table145[[#This Row],[menu_id]],Table2[#All],3,0)</f>
        <v>df94eb67fff2</v>
      </c>
      <c r="H698" t="str">
        <f>VLOOKUP(Table145[[#This Row],[menu_id]],Table2[#All],4,0)</f>
        <v>64216152ce0a</v>
      </c>
      <c r="I698">
        <f>VLOOKUP(Table145[[#This Row],[menu_id]],Table2[#All],5,0)</f>
        <v>6</v>
      </c>
      <c r="J698">
        <f>VLOOKUP(Table145[[#This Row],[menu_id]],Table2[#All],6,0)</f>
        <v>11.5</v>
      </c>
      <c r="K698" t="str">
        <f>VLOOKUP(Table145[[#This Row],[menu_id]],Table2[#All],7,0)</f>
        <v>lunch</v>
      </c>
      <c r="L698" t="str">
        <f>VLOOKUP(Table145[[#This Row],[menu_id]],Table2[#All],8,0)</f>
        <v>Chicago</v>
      </c>
      <c r="M698">
        <f>COUNTIF(Table145[city],Table145[[#This Row],[city]])</f>
        <v>907</v>
      </c>
    </row>
    <row r="699" spans="1:13" x14ac:dyDescent="0.35">
      <c r="A699" t="s">
        <v>1622</v>
      </c>
      <c r="B699" t="s">
        <v>72</v>
      </c>
      <c r="C699" t="s">
        <v>9</v>
      </c>
      <c r="D699" t="s">
        <v>1623</v>
      </c>
      <c r="E699" t="b">
        <v>1</v>
      </c>
      <c r="F699">
        <f>VLOOKUP(Table145[[#This Row],[menu_id]],Table2[#All],2,0)</f>
        <v>43564</v>
      </c>
      <c r="G699" t="str">
        <f>VLOOKUP(Table145[[#This Row],[menu_id]],Table2[#All],3,0)</f>
        <v>ee2605cecdb2</v>
      </c>
      <c r="H699" t="str">
        <f>VLOOKUP(Table145[[#This Row],[menu_id]],Table2[#All],4,0)</f>
        <v>76e224451ab7</v>
      </c>
      <c r="I699">
        <f>VLOOKUP(Table145[[#This Row],[menu_id]],Table2[#All],5,0)</f>
        <v>5.5</v>
      </c>
      <c r="J699">
        <f>VLOOKUP(Table145[[#This Row],[menu_id]],Table2[#All],6,0)</f>
        <v>10.1</v>
      </c>
      <c r="K699" t="str">
        <f>VLOOKUP(Table145[[#This Row],[menu_id]],Table2[#All],7,0)</f>
        <v>lunch</v>
      </c>
      <c r="L699" t="str">
        <f>VLOOKUP(Table145[[#This Row],[menu_id]],Table2[#All],8,0)</f>
        <v>Seattle</v>
      </c>
      <c r="M699">
        <f>COUNTIF(Table145[city],Table145[[#This Row],[city]])</f>
        <v>1334</v>
      </c>
    </row>
    <row r="700" spans="1:13" x14ac:dyDescent="0.35">
      <c r="A700" t="s">
        <v>1624</v>
      </c>
      <c r="B700" t="s">
        <v>169</v>
      </c>
      <c r="C700" t="s">
        <v>9</v>
      </c>
      <c r="D700" t="s">
        <v>1625</v>
      </c>
      <c r="E700" t="b">
        <v>1</v>
      </c>
      <c r="F700">
        <f>VLOOKUP(Table145[[#This Row],[menu_id]],Table2[#All],2,0)</f>
        <v>43558</v>
      </c>
      <c r="G700" t="str">
        <f>VLOOKUP(Table145[[#This Row],[menu_id]],Table2[#All],3,0)</f>
        <v>23a0e7fa78c4</v>
      </c>
      <c r="H700" t="str">
        <f>VLOOKUP(Table145[[#This Row],[menu_id]],Table2[#All],4,0)</f>
        <v>d8487b4ed428</v>
      </c>
      <c r="I700">
        <f>VLOOKUP(Table145[[#This Row],[menu_id]],Table2[#All],5,0)</f>
        <v>5.9</v>
      </c>
      <c r="J700">
        <f>VLOOKUP(Table145[[#This Row],[menu_id]],Table2[#All],6,0)</f>
        <v>11.5</v>
      </c>
      <c r="K700" t="str">
        <f>VLOOKUP(Table145[[#This Row],[menu_id]],Table2[#All],7,0)</f>
        <v>lunch</v>
      </c>
      <c r="L700" t="str">
        <f>VLOOKUP(Table145[[#This Row],[menu_id]],Table2[#All],8,0)</f>
        <v>Chicago</v>
      </c>
      <c r="M700">
        <f>COUNTIF(Table145[city],Table145[[#This Row],[city]])</f>
        <v>907</v>
      </c>
    </row>
    <row r="701" spans="1:13" x14ac:dyDescent="0.35">
      <c r="A701" t="s">
        <v>1626</v>
      </c>
      <c r="B701" t="s">
        <v>892</v>
      </c>
      <c r="C701" t="s">
        <v>9</v>
      </c>
      <c r="D701" t="s">
        <v>1627</v>
      </c>
      <c r="E701" t="b">
        <v>1</v>
      </c>
      <c r="F701">
        <f>VLOOKUP(Table145[[#This Row],[menu_id]],Table2[#All],2,0)</f>
        <v>43558</v>
      </c>
      <c r="G701" t="str">
        <f>VLOOKUP(Table145[[#This Row],[menu_id]],Table2[#All],3,0)</f>
        <v>fe39833dec47</v>
      </c>
      <c r="H701" t="str">
        <f>VLOOKUP(Table145[[#This Row],[menu_id]],Table2[#All],4,0)</f>
        <v>9b76fd08aabf</v>
      </c>
      <c r="I701">
        <f>VLOOKUP(Table145[[#This Row],[menu_id]],Table2[#All],5,0)</f>
        <v>6.64</v>
      </c>
      <c r="J701">
        <f>VLOOKUP(Table145[[#This Row],[menu_id]],Table2[#All],6,0)</f>
        <v>11.5</v>
      </c>
      <c r="K701" t="str">
        <f>VLOOKUP(Table145[[#This Row],[menu_id]],Table2[#All],7,0)</f>
        <v>lunch</v>
      </c>
      <c r="L701" t="str">
        <f>VLOOKUP(Table145[[#This Row],[menu_id]],Table2[#All],8,0)</f>
        <v>Chicago</v>
      </c>
      <c r="M701">
        <f>COUNTIF(Table145[city],Table145[[#This Row],[city]])</f>
        <v>907</v>
      </c>
    </row>
    <row r="702" spans="1:13" x14ac:dyDescent="0.35">
      <c r="A702" t="s">
        <v>1628</v>
      </c>
      <c r="B702" t="s">
        <v>49</v>
      </c>
      <c r="C702" t="s">
        <v>9</v>
      </c>
      <c r="D702" t="s">
        <v>1629</v>
      </c>
      <c r="E702" t="b">
        <v>1</v>
      </c>
      <c r="F702">
        <f>VLOOKUP(Table145[[#This Row],[menu_id]],Table2[#All],2,0)</f>
        <v>43566</v>
      </c>
      <c r="G702" t="str">
        <f>VLOOKUP(Table145[[#This Row],[menu_id]],Table2[#All],3,0)</f>
        <v>7d5495f1a9e4</v>
      </c>
      <c r="H702" t="str">
        <f>VLOOKUP(Table145[[#This Row],[menu_id]],Table2[#All],4,0)</f>
        <v>e7f3f8549a70</v>
      </c>
      <c r="I702">
        <f>VLOOKUP(Table145[[#This Row],[menu_id]],Table2[#All],5,0)</f>
        <v>5</v>
      </c>
      <c r="J702">
        <f>VLOOKUP(Table145[[#This Row],[menu_id]],Table2[#All],6,0)</f>
        <v>11.5</v>
      </c>
      <c r="K702" t="str">
        <f>VLOOKUP(Table145[[#This Row],[menu_id]],Table2[#All],7,0)</f>
        <v>lunch</v>
      </c>
      <c r="L702" t="str">
        <f>VLOOKUP(Table145[[#This Row],[menu_id]],Table2[#All],8,0)</f>
        <v>Chicago</v>
      </c>
      <c r="M702">
        <f>COUNTIF(Table145[city],Table145[[#This Row],[city]])</f>
        <v>907</v>
      </c>
    </row>
    <row r="703" spans="1:13" x14ac:dyDescent="0.35">
      <c r="A703" t="s">
        <v>1630</v>
      </c>
      <c r="B703" t="s">
        <v>401</v>
      </c>
      <c r="C703" t="s">
        <v>9</v>
      </c>
      <c r="D703" t="s">
        <v>1631</v>
      </c>
      <c r="E703" t="b">
        <v>1</v>
      </c>
      <c r="F703">
        <f>VLOOKUP(Table145[[#This Row],[menu_id]],Table2[#All],2,0)</f>
        <v>43560</v>
      </c>
      <c r="G703" t="str">
        <f>VLOOKUP(Table145[[#This Row],[menu_id]],Table2[#All],3,0)</f>
        <v>25ca004fbc86</v>
      </c>
      <c r="H703" t="str">
        <f>VLOOKUP(Table145[[#This Row],[menu_id]],Table2[#All],4,0)</f>
        <v>a7d17284ed4d</v>
      </c>
      <c r="I703">
        <f>VLOOKUP(Table145[[#This Row],[menu_id]],Table2[#All],5,0)</f>
        <v>4.45</v>
      </c>
      <c r="J703">
        <f>VLOOKUP(Table145[[#This Row],[menu_id]],Table2[#All],6,0)</f>
        <v>11.5</v>
      </c>
      <c r="K703" t="str">
        <f>VLOOKUP(Table145[[#This Row],[menu_id]],Table2[#All],7,0)</f>
        <v>lunch</v>
      </c>
      <c r="L703" t="str">
        <f>VLOOKUP(Table145[[#This Row],[menu_id]],Table2[#All],8,0)</f>
        <v>Chicago</v>
      </c>
      <c r="M703">
        <f>COUNTIF(Table145[city],Table145[[#This Row],[city]])</f>
        <v>907</v>
      </c>
    </row>
    <row r="704" spans="1:13" x14ac:dyDescent="0.35">
      <c r="A704" t="s">
        <v>1632</v>
      </c>
      <c r="B704" t="s">
        <v>437</v>
      </c>
      <c r="C704" t="s">
        <v>9</v>
      </c>
      <c r="D704" t="s">
        <v>1633</v>
      </c>
      <c r="E704" t="b">
        <v>1</v>
      </c>
      <c r="F704">
        <f>VLOOKUP(Table145[[#This Row],[menu_id]],Table2[#All],2,0)</f>
        <v>43565</v>
      </c>
      <c r="G704" t="str">
        <f>VLOOKUP(Table145[[#This Row],[menu_id]],Table2[#All],3,0)</f>
        <v>56e430d2a490</v>
      </c>
      <c r="H704" t="str">
        <f>VLOOKUP(Table145[[#This Row],[menu_id]],Table2[#All],4,0)</f>
        <v>4c9c18f960f7</v>
      </c>
      <c r="I704">
        <f>VLOOKUP(Table145[[#This Row],[menu_id]],Table2[#All],5,0)</f>
        <v>6.75</v>
      </c>
      <c r="J704">
        <f>VLOOKUP(Table145[[#This Row],[menu_id]],Table2[#All],6,0)</f>
        <v>10.1</v>
      </c>
      <c r="K704" t="str">
        <f>VLOOKUP(Table145[[#This Row],[menu_id]],Table2[#All],7,0)</f>
        <v>lunch</v>
      </c>
      <c r="L704" t="str">
        <f>VLOOKUP(Table145[[#This Row],[menu_id]],Table2[#All],8,0)</f>
        <v>Seattle</v>
      </c>
      <c r="M704">
        <f>COUNTIF(Table145[city],Table145[[#This Row],[city]])</f>
        <v>1334</v>
      </c>
    </row>
    <row r="705" spans="1:13" x14ac:dyDescent="0.35">
      <c r="A705" t="s">
        <v>1634</v>
      </c>
      <c r="B705" t="s">
        <v>493</v>
      </c>
      <c r="C705" t="s">
        <v>9</v>
      </c>
      <c r="D705" t="s">
        <v>1635</v>
      </c>
      <c r="E705" t="b">
        <v>1</v>
      </c>
      <c r="F705">
        <f>VLOOKUP(Table145[[#This Row],[menu_id]],Table2[#All],2,0)</f>
        <v>43557</v>
      </c>
      <c r="G705" t="str">
        <f>VLOOKUP(Table145[[#This Row],[menu_id]],Table2[#All],3,0)</f>
        <v>751abed209db</v>
      </c>
      <c r="H705" t="str">
        <f>VLOOKUP(Table145[[#This Row],[menu_id]],Table2[#All],4,0)</f>
        <v>8537e1327cdb</v>
      </c>
      <c r="I705">
        <f>VLOOKUP(Table145[[#This Row],[menu_id]],Table2[#All],5,0)</f>
        <v>4.5</v>
      </c>
      <c r="J705">
        <f>VLOOKUP(Table145[[#This Row],[menu_id]],Table2[#All],6,0)</f>
        <v>10.1</v>
      </c>
      <c r="K705" t="str">
        <f>VLOOKUP(Table145[[#This Row],[menu_id]],Table2[#All],7,0)</f>
        <v>lunch</v>
      </c>
      <c r="L705" t="str">
        <f>VLOOKUP(Table145[[#This Row],[menu_id]],Table2[#All],8,0)</f>
        <v>Seattle</v>
      </c>
      <c r="M705">
        <f>COUNTIF(Table145[city],Table145[[#This Row],[city]])</f>
        <v>1334</v>
      </c>
    </row>
    <row r="706" spans="1:13" x14ac:dyDescent="0.35">
      <c r="A706" t="s">
        <v>1636</v>
      </c>
      <c r="B706" t="s">
        <v>175</v>
      </c>
      <c r="C706" t="s">
        <v>9</v>
      </c>
      <c r="D706" t="s">
        <v>1637</v>
      </c>
      <c r="E706" t="b">
        <v>0</v>
      </c>
      <c r="F706">
        <f>VLOOKUP(Table145[[#This Row],[menu_id]],Table2[#All],2,0)</f>
        <v>43556</v>
      </c>
      <c r="G706" t="str">
        <f>VLOOKUP(Table145[[#This Row],[menu_id]],Table2[#All],3,0)</f>
        <v>aea08a81b9f2</v>
      </c>
      <c r="H706" t="str">
        <f>VLOOKUP(Table145[[#This Row],[menu_id]],Table2[#All],4,0)</f>
        <v>a969c477134f</v>
      </c>
      <c r="I706">
        <f>VLOOKUP(Table145[[#This Row],[menu_id]],Table2[#All],5,0)</f>
        <v>11</v>
      </c>
      <c r="J706">
        <f>VLOOKUP(Table145[[#This Row],[menu_id]],Table2[#All],6,0)</f>
        <v>11.5</v>
      </c>
      <c r="K706" t="str">
        <f>VLOOKUP(Table145[[#This Row],[menu_id]],Table2[#All],7,0)</f>
        <v>lunch</v>
      </c>
      <c r="L706" t="str">
        <f>VLOOKUP(Table145[[#This Row],[menu_id]],Table2[#All],8,0)</f>
        <v>Chicago</v>
      </c>
      <c r="M706">
        <f>COUNTIF(Table145[city],Table145[[#This Row],[city]])</f>
        <v>907</v>
      </c>
    </row>
    <row r="707" spans="1:13" x14ac:dyDescent="0.35">
      <c r="A707" t="s">
        <v>1638</v>
      </c>
      <c r="B707" t="s">
        <v>39</v>
      </c>
      <c r="C707" t="s">
        <v>9</v>
      </c>
      <c r="D707" t="s">
        <v>1639</v>
      </c>
      <c r="E707" t="b">
        <v>1</v>
      </c>
      <c r="F707">
        <f>VLOOKUP(Table145[[#This Row],[menu_id]],Table2[#All],2,0)</f>
        <v>43559</v>
      </c>
      <c r="G707" t="str">
        <f>VLOOKUP(Table145[[#This Row],[menu_id]],Table2[#All],3,0)</f>
        <v>ac5d1401db7d</v>
      </c>
      <c r="H707" t="str">
        <f>VLOOKUP(Table145[[#This Row],[menu_id]],Table2[#All],4,0)</f>
        <v>063beecf1419</v>
      </c>
      <c r="I707">
        <f>VLOOKUP(Table145[[#This Row],[menu_id]],Table2[#All],5,0)</f>
        <v>11.75</v>
      </c>
      <c r="J707">
        <f>VLOOKUP(Table145[[#This Row],[menu_id]],Table2[#All],6,0)</f>
        <v>11.5</v>
      </c>
      <c r="K707" t="str">
        <f>VLOOKUP(Table145[[#This Row],[menu_id]],Table2[#All],7,0)</f>
        <v>lunch</v>
      </c>
      <c r="L707" t="str">
        <f>VLOOKUP(Table145[[#This Row],[menu_id]],Table2[#All],8,0)</f>
        <v>Chicago</v>
      </c>
      <c r="M707">
        <f>COUNTIF(Table145[city],Table145[[#This Row],[city]])</f>
        <v>907</v>
      </c>
    </row>
    <row r="708" spans="1:13" x14ac:dyDescent="0.35">
      <c r="A708" t="s">
        <v>1640</v>
      </c>
      <c r="B708" t="s">
        <v>35</v>
      </c>
      <c r="C708" t="s">
        <v>9</v>
      </c>
      <c r="D708" t="s">
        <v>1641</v>
      </c>
      <c r="E708" t="b">
        <v>1</v>
      </c>
      <c r="F708">
        <f>VLOOKUP(Table145[[#This Row],[menu_id]],Table2[#All],2,0)</f>
        <v>43564</v>
      </c>
      <c r="G708" t="str">
        <f>VLOOKUP(Table145[[#This Row],[menu_id]],Table2[#All],3,0)</f>
        <v>1c44a83add01</v>
      </c>
      <c r="H708" t="str">
        <f>VLOOKUP(Table145[[#This Row],[menu_id]],Table2[#All],4,0)</f>
        <v>810dadc655e9</v>
      </c>
      <c r="I708">
        <f>VLOOKUP(Table145[[#This Row],[menu_id]],Table2[#All],5,0)</f>
        <v>5</v>
      </c>
      <c r="J708">
        <f>VLOOKUP(Table145[[#This Row],[menu_id]],Table2[#All],6,0)</f>
        <v>10.1</v>
      </c>
      <c r="K708" t="str">
        <f>VLOOKUP(Table145[[#This Row],[menu_id]],Table2[#All],7,0)</f>
        <v>lunch</v>
      </c>
      <c r="L708" t="str">
        <f>VLOOKUP(Table145[[#This Row],[menu_id]],Table2[#All],8,0)</f>
        <v>Seattle</v>
      </c>
      <c r="M708">
        <f>COUNTIF(Table145[city],Table145[[#This Row],[city]])</f>
        <v>1334</v>
      </c>
    </row>
    <row r="709" spans="1:13" x14ac:dyDescent="0.35">
      <c r="A709" t="s">
        <v>1642</v>
      </c>
      <c r="B709" t="s">
        <v>43</v>
      </c>
      <c r="C709" t="s">
        <v>9</v>
      </c>
      <c r="D709" t="s">
        <v>1600</v>
      </c>
      <c r="E709" t="b">
        <v>1</v>
      </c>
      <c r="F709">
        <f>VLOOKUP(Table145[[#This Row],[menu_id]],Table2[#All],2,0)</f>
        <v>43556</v>
      </c>
      <c r="G709" t="str">
        <f>VLOOKUP(Table145[[#This Row],[menu_id]],Table2[#All],3,0)</f>
        <v>e768f704c6ae</v>
      </c>
      <c r="H709" t="str">
        <f>VLOOKUP(Table145[[#This Row],[menu_id]],Table2[#All],4,0)</f>
        <v>340fb85a346c</v>
      </c>
      <c r="I709">
        <f>VLOOKUP(Table145[[#This Row],[menu_id]],Table2[#All],5,0)</f>
        <v>5.8</v>
      </c>
      <c r="J709">
        <f>VLOOKUP(Table145[[#This Row],[menu_id]],Table2[#All],6,0)</f>
        <v>10.1</v>
      </c>
      <c r="K709" t="str">
        <f>VLOOKUP(Table145[[#This Row],[menu_id]],Table2[#All],7,0)</f>
        <v>lunch</v>
      </c>
      <c r="L709" t="str">
        <f>VLOOKUP(Table145[[#This Row],[menu_id]],Table2[#All],8,0)</f>
        <v>Seattle</v>
      </c>
      <c r="M709">
        <f>COUNTIF(Table145[city],Table145[[#This Row],[city]])</f>
        <v>1334</v>
      </c>
    </row>
    <row r="710" spans="1:13" x14ac:dyDescent="0.35">
      <c r="A710" t="s">
        <v>1643</v>
      </c>
      <c r="B710" t="s">
        <v>315</v>
      </c>
      <c r="C710" t="s">
        <v>9</v>
      </c>
      <c r="D710" t="s">
        <v>1644</v>
      </c>
      <c r="E710" t="b">
        <v>1</v>
      </c>
      <c r="F710">
        <f>VLOOKUP(Table145[[#This Row],[menu_id]],Table2[#All],2,0)</f>
        <v>43556</v>
      </c>
      <c r="G710" t="str">
        <f>VLOOKUP(Table145[[#This Row],[menu_id]],Table2[#All],3,0)</f>
        <v>dcb8af98560d</v>
      </c>
      <c r="H710" t="str">
        <f>VLOOKUP(Table145[[#This Row],[menu_id]],Table2[#All],4,0)</f>
        <v>afa55d0e0004</v>
      </c>
      <c r="I710">
        <f>VLOOKUP(Table145[[#This Row],[menu_id]],Table2[#All],5,0)</f>
        <v>5.99</v>
      </c>
      <c r="J710">
        <f>VLOOKUP(Table145[[#This Row],[menu_id]],Table2[#All],6,0)</f>
        <v>11.5</v>
      </c>
      <c r="K710" t="str">
        <f>VLOOKUP(Table145[[#This Row],[menu_id]],Table2[#All],7,0)</f>
        <v>lunch</v>
      </c>
      <c r="L710" t="str">
        <f>VLOOKUP(Table145[[#This Row],[menu_id]],Table2[#All],8,0)</f>
        <v>Chicago</v>
      </c>
      <c r="M710">
        <f>COUNTIF(Table145[city],Table145[[#This Row],[city]])</f>
        <v>907</v>
      </c>
    </row>
    <row r="711" spans="1:13" x14ac:dyDescent="0.35">
      <c r="A711" t="s">
        <v>1645</v>
      </c>
      <c r="B711" t="s">
        <v>134</v>
      </c>
      <c r="C711" t="s">
        <v>9</v>
      </c>
      <c r="D711" t="s">
        <v>1646</v>
      </c>
      <c r="E711" t="b">
        <v>1</v>
      </c>
      <c r="F711">
        <f>VLOOKUP(Table145[[#This Row],[menu_id]],Table2[#All],2,0)</f>
        <v>43559</v>
      </c>
      <c r="G711" t="str">
        <f>VLOOKUP(Table145[[#This Row],[menu_id]],Table2[#All],3,0)</f>
        <v>4e1ff031d14e</v>
      </c>
      <c r="H711" t="str">
        <f>VLOOKUP(Table145[[#This Row],[menu_id]],Table2[#All],4,0)</f>
        <v>d7730782fbfb</v>
      </c>
      <c r="I711">
        <f>VLOOKUP(Table145[[#This Row],[menu_id]],Table2[#All],5,0)</f>
        <v>5.75</v>
      </c>
      <c r="J711">
        <f>VLOOKUP(Table145[[#This Row],[menu_id]],Table2[#All],6,0)</f>
        <v>10.1</v>
      </c>
      <c r="K711" t="str">
        <f>VLOOKUP(Table145[[#This Row],[menu_id]],Table2[#All],7,0)</f>
        <v>lunch</v>
      </c>
      <c r="L711" t="str">
        <f>VLOOKUP(Table145[[#This Row],[menu_id]],Table2[#All],8,0)</f>
        <v>Seattle</v>
      </c>
      <c r="M711">
        <f>COUNTIF(Table145[city],Table145[[#This Row],[city]])</f>
        <v>1334</v>
      </c>
    </row>
    <row r="712" spans="1:13" x14ac:dyDescent="0.35">
      <c r="A712" t="s">
        <v>1647</v>
      </c>
      <c r="B712" t="s">
        <v>650</v>
      </c>
      <c r="C712" t="s">
        <v>9</v>
      </c>
      <c r="D712" t="s">
        <v>1648</v>
      </c>
      <c r="E712" t="b">
        <v>1</v>
      </c>
      <c r="F712">
        <f>VLOOKUP(Table145[[#This Row],[menu_id]],Table2[#All],2,0)</f>
        <v>43559</v>
      </c>
      <c r="G712" t="str">
        <f>VLOOKUP(Table145[[#This Row],[menu_id]],Table2[#All],3,0)</f>
        <v>08c6b815d4d7</v>
      </c>
      <c r="H712" t="str">
        <f>VLOOKUP(Table145[[#This Row],[menu_id]],Table2[#All],4,0)</f>
        <v>1111f5e5308d</v>
      </c>
      <c r="I712">
        <f>VLOOKUP(Table145[[#This Row],[menu_id]],Table2[#All],5,0)</f>
        <v>5</v>
      </c>
      <c r="J712">
        <f>VLOOKUP(Table145[[#This Row],[menu_id]],Table2[#All],6,0)</f>
        <v>10.1</v>
      </c>
      <c r="K712" t="str">
        <f>VLOOKUP(Table145[[#This Row],[menu_id]],Table2[#All],7,0)</f>
        <v>lunch</v>
      </c>
      <c r="L712" t="str">
        <f>VLOOKUP(Table145[[#This Row],[menu_id]],Table2[#All],8,0)</f>
        <v>Seattle</v>
      </c>
      <c r="M712">
        <f>COUNTIF(Table145[city],Table145[[#This Row],[city]])</f>
        <v>1334</v>
      </c>
    </row>
    <row r="713" spans="1:13" x14ac:dyDescent="0.35">
      <c r="A713" t="s">
        <v>1649</v>
      </c>
      <c r="B713" t="s">
        <v>108</v>
      </c>
      <c r="C713" t="s">
        <v>9</v>
      </c>
      <c r="D713" t="s">
        <v>1650</v>
      </c>
      <c r="E713" t="b">
        <v>1</v>
      </c>
      <c r="F713">
        <f>VLOOKUP(Table145[[#This Row],[menu_id]],Table2[#All],2,0)</f>
        <v>43565</v>
      </c>
      <c r="G713" t="str">
        <f>VLOOKUP(Table145[[#This Row],[menu_id]],Table2[#All],3,0)</f>
        <v>c14aa4830177</v>
      </c>
      <c r="H713" t="str">
        <f>VLOOKUP(Table145[[#This Row],[menu_id]],Table2[#All],4,0)</f>
        <v>7b2a7251b54c</v>
      </c>
      <c r="I713">
        <f>VLOOKUP(Table145[[#This Row],[menu_id]],Table2[#All],5,0)</f>
        <v>5.95</v>
      </c>
      <c r="J713">
        <f>VLOOKUP(Table145[[#This Row],[menu_id]],Table2[#All],6,0)</f>
        <v>10.1</v>
      </c>
      <c r="K713" t="str">
        <f>VLOOKUP(Table145[[#This Row],[menu_id]],Table2[#All],7,0)</f>
        <v>lunch</v>
      </c>
      <c r="L713" t="str">
        <f>VLOOKUP(Table145[[#This Row],[menu_id]],Table2[#All],8,0)</f>
        <v>Seattle</v>
      </c>
      <c r="M713">
        <f>COUNTIF(Table145[city],Table145[[#This Row],[city]])</f>
        <v>1334</v>
      </c>
    </row>
    <row r="714" spans="1:13" x14ac:dyDescent="0.35">
      <c r="A714" t="s">
        <v>1651</v>
      </c>
      <c r="B714" t="s">
        <v>241</v>
      </c>
      <c r="C714" t="s">
        <v>9</v>
      </c>
      <c r="D714" t="s">
        <v>1652</v>
      </c>
      <c r="E714" t="b">
        <v>1</v>
      </c>
      <c r="F714">
        <f>VLOOKUP(Table145[[#This Row],[menu_id]],Table2[#All],2,0)</f>
        <v>43559</v>
      </c>
      <c r="G714" t="str">
        <f>VLOOKUP(Table145[[#This Row],[menu_id]],Table2[#All],3,0)</f>
        <v>bd6c55a7113c</v>
      </c>
      <c r="H714" t="str">
        <f>VLOOKUP(Table145[[#This Row],[menu_id]],Table2[#All],4,0)</f>
        <v>32524ba7065d</v>
      </c>
      <c r="I714">
        <f>VLOOKUP(Table145[[#This Row],[menu_id]],Table2[#All],5,0)</f>
        <v>5.7</v>
      </c>
      <c r="J714">
        <f>VLOOKUP(Table145[[#This Row],[menu_id]],Table2[#All],6,0)</f>
        <v>10.1</v>
      </c>
      <c r="K714" t="str">
        <f>VLOOKUP(Table145[[#This Row],[menu_id]],Table2[#All],7,0)</f>
        <v>lunch</v>
      </c>
      <c r="L714" t="str">
        <f>VLOOKUP(Table145[[#This Row],[menu_id]],Table2[#All],8,0)</f>
        <v>Seattle</v>
      </c>
      <c r="M714">
        <f>COUNTIF(Table145[city],Table145[[#This Row],[city]])</f>
        <v>1334</v>
      </c>
    </row>
    <row r="715" spans="1:13" x14ac:dyDescent="0.35">
      <c r="A715" t="s">
        <v>1653</v>
      </c>
      <c r="B715" t="s">
        <v>29</v>
      </c>
      <c r="C715" t="s">
        <v>9</v>
      </c>
      <c r="D715" t="s">
        <v>481</v>
      </c>
      <c r="E715" t="b">
        <v>1</v>
      </c>
      <c r="F715">
        <f>VLOOKUP(Table145[[#This Row],[menu_id]],Table2[#All],2,0)</f>
        <v>43559</v>
      </c>
      <c r="G715" t="str">
        <f>VLOOKUP(Table145[[#This Row],[menu_id]],Table2[#All],3,0)</f>
        <v>df94eb67fff2</v>
      </c>
      <c r="H715" t="str">
        <f>VLOOKUP(Table145[[#This Row],[menu_id]],Table2[#All],4,0)</f>
        <v>64216152ce0a</v>
      </c>
      <c r="I715">
        <f>VLOOKUP(Table145[[#This Row],[menu_id]],Table2[#All],5,0)</f>
        <v>6</v>
      </c>
      <c r="J715">
        <f>VLOOKUP(Table145[[#This Row],[menu_id]],Table2[#All],6,0)</f>
        <v>11.5</v>
      </c>
      <c r="K715" t="str">
        <f>VLOOKUP(Table145[[#This Row],[menu_id]],Table2[#All],7,0)</f>
        <v>lunch</v>
      </c>
      <c r="L715" t="str">
        <f>VLOOKUP(Table145[[#This Row],[menu_id]],Table2[#All],8,0)</f>
        <v>Chicago</v>
      </c>
      <c r="M715">
        <f>COUNTIF(Table145[city],Table145[[#This Row],[city]])</f>
        <v>907</v>
      </c>
    </row>
    <row r="716" spans="1:13" x14ac:dyDescent="0.35">
      <c r="A716" t="s">
        <v>1654</v>
      </c>
      <c r="B716" t="s">
        <v>219</v>
      </c>
      <c r="C716" t="s">
        <v>9</v>
      </c>
      <c r="D716" t="s">
        <v>1655</v>
      </c>
      <c r="E716" t="b">
        <v>1</v>
      </c>
      <c r="F716">
        <f>VLOOKUP(Table145[[#This Row],[menu_id]],Table2[#All],2,0)</f>
        <v>43566</v>
      </c>
      <c r="G716" t="str">
        <f>VLOOKUP(Table145[[#This Row],[menu_id]],Table2[#All],3,0)</f>
        <v>4d2337424a9b</v>
      </c>
      <c r="H716" t="str">
        <f>VLOOKUP(Table145[[#This Row],[menu_id]],Table2[#All],4,0)</f>
        <v>a7d17284ed4d</v>
      </c>
      <c r="I716">
        <f>VLOOKUP(Table145[[#This Row],[menu_id]],Table2[#All],5,0)</f>
        <v>4.3</v>
      </c>
      <c r="J716">
        <f>VLOOKUP(Table145[[#This Row],[menu_id]],Table2[#All],6,0)</f>
        <v>11.5</v>
      </c>
      <c r="K716" t="str">
        <f>VLOOKUP(Table145[[#This Row],[menu_id]],Table2[#All],7,0)</f>
        <v>lunch</v>
      </c>
      <c r="L716" t="str">
        <f>VLOOKUP(Table145[[#This Row],[menu_id]],Table2[#All],8,0)</f>
        <v>Chicago</v>
      </c>
      <c r="M716">
        <f>COUNTIF(Table145[city],Table145[[#This Row],[city]])</f>
        <v>907</v>
      </c>
    </row>
    <row r="717" spans="1:13" x14ac:dyDescent="0.35">
      <c r="A717" t="s">
        <v>1656</v>
      </c>
      <c r="B717" t="s">
        <v>336</v>
      </c>
      <c r="C717" t="s">
        <v>9</v>
      </c>
      <c r="D717" t="s">
        <v>1657</v>
      </c>
      <c r="E717" t="b">
        <v>1</v>
      </c>
      <c r="F717">
        <f>VLOOKUP(Table145[[#This Row],[menu_id]],Table2[#All],2,0)</f>
        <v>43556</v>
      </c>
      <c r="G717" t="str">
        <f>VLOOKUP(Table145[[#This Row],[menu_id]],Table2[#All],3,0)</f>
        <v>41cbd225a772</v>
      </c>
      <c r="H717" t="str">
        <f>VLOOKUP(Table145[[#This Row],[menu_id]],Table2[#All],4,0)</f>
        <v>b2ef540e3dbe</v>
      </c>
      <c r="I717">
        <f>VLOOKUP(Table145[[#This Row],[menu_id]],Table2[#All],5,0)</f>
        <v>6.8</v>
      </c>
      <c r="J717">
        <f>VLOOKUP(Table145[[#This Row],[menu_id]],Table2[#All],6,0)</f>
        <v>10.1</v>
      </c>
      <c r="K717" t="str">
        <f>VLOOKUP(Table145[[#This Row],[menu_id]],Table2[#All],7,0)</f>
        <v>lunch</v>
      </c>
      <c r="L717" t="str">
        <f>VLOOKUP(Table145[[#This Row],[menu_id]],Table2[#All],8,0)</f>
        <v>Seattle</v>
      </c>
      <c r="M717">
        <f>COUNTIF(Table145[city],Table145[[#This Row],[city]])</f>
        <v>1334</v>
      </c>
    </row>
    <row r="718" spans="1:13" x14ac:dyDescent="0.35">
      <c r="A718" t="s">
        <v>1658</v>
      </c>
      <c r="B718" t="s">
        <v>785</v>
      </c>
      <c r="C718" t="s">
        <v>9</v>
      </c>
      <c r="D718" t="s">
        <v>1659</v>
      </c>
      <c r="E718" t="b">
        <v>1</v>
      </c>
      <c r="F718">
        <f>VLOOKUP(Table145[[#This Row],[menu_id]],Table2[#All],2,0)</f>
        <v>43563</v>
      </c>
      <c r="G718" t="str">
        <f>VLOOKUP(Table145[[#This Row],[menu_id]],Table2[#All],3,0)</f>
        <v>7886a5687d38</v>
      </c>
      <c r="H718" t="str">
        <f>VLOOKUP(Table145[[#This Row],[menu_id]],Table2[#All],4,0)</f>
        <v>a6a0b4defcd6</v>
      </c>
      <c r="I718">
        <f>VLOOKUP(Table145[[#This Row],[menu_id]],Table2[#All],5,0)</f>
        <v>5.9</v>
      </c>
      <c r="J718">
        <f>VLOOKUP(Table145[[#This Row],[menu_id]],Table2[#All],6,0)</f>
        <v>10.1</v>
      </c>
      <c r="K718" t="str">
        <f>VLOOKUP(Table145[[#This Row],[menu_id]],Table2[#All],7,0)</f>
        <v>lunch</v>
      </c>
      <c r="L718" t="str">
        <f>VLOOKUP(Table145[[#This Row],[menu_id]],Table2[#All],8,0)</f>
        <v>Seattle</v>
      </c>
      <c r="M718">
        <f>COUNTIF(Table145[city],Table145[[#This Row],[city]])</f>
        <v>1334</v>
      </c>
    </row>
    <row r="719" spans="1:13" x14ac:dyDescent="0.35">
      <c r="A719" t="s">
        <v>1660</v>
      </c>
      <c r="B719" t="s">
        <v>324</v>
      </c>
      <c r="C719" t="s">
        <v>9</v>
      </c>
      <c r="D719" t="s">
        <v>1661</v>
      </c>
      <c r="E719" t="b">
        <v>1</v>
      </c>
      <c r="F719">
        <f>VLOOKUP(Table145[[#This Row],[menu_id]],Table2[#All],2,0)</f>
        <v>43558</v>
      </c>
      <c r="G719" t="str">
        <f>VLOOKUP(Table145[[#This Row],[menu_id]],Table2[#All],3,0)</f>
        <v>1028a38ad71e</v>
      </c>
      <c r="H719" t="str">
        <f>VLOOKUP(Table145[[#This Row],[menu_id]],Table2[#All],4,0)</f>
        <v>7d8b8e0a0ebb</v>
      </c>
      <c r="I719">
        <f>VLOOKUP(Table145[[#This Row],[menu_id]],Table2[#All],5,0)</f>
        <v>5.5</v>
      </c>
      <c r="J719">
        <f>VLOOKUP(Table145[[#This Row],[menu_id]],Table2[#All],6,0)</f>
        <v>10.1</v>
      </c>
      <c r="K719" t="str">
        <f>VLOOKUP(Table145[[#This Row],[menu_id]],Table2[#All],7,0)</f>
        <v>lunch</v>
      </c>
      <c r="L719" t="str">
        <f>VLOOKUP(Table145[[#This Row],[menu_id]],Table2[#All],8,0)</f>
        <v>Seattle</v>
      </c>
      <c r="M719">
        <f>COUNTIF(Table145[city],Table145[[#This Row],[city]])</f>
        <v>1334</v>
      </c>
    </row>
    <row r="720" spans="1:13" x14ac:dyDescent="0.35">
      <c r="A720" t="s">
        <v>1662</v>
      </c>
      <c r="B720" t="s">
        <v>65</v>
      </c>
      <c r="C720" t="s">
        <v>9</v>
      </c>
      <c r="D720" t="s">
        <v>1663</v>
      </c>
      <c r="E720" t="b">
        <v>1</v>
      </c>
      <c r="F720">
        <f>VLOOKUP(Table145[[#This Row],[menu_id]],Table2[#All],2,0)</f>
        <v>43563</v>
      </c>
      <c r="G720" t="str">
        <f>VLOOKUP(Table145[[#This Row],[menu_id]],Table2[#All],3,0)</f>
        <v>0eb481a71049</v>
      </c>
      <c r="H720" t="str">
        <f>VLOOKUP(Table145[[#This Row],[menu_id]],Table2[#All],4,0)</f>
        <v>5bf0c6f38e1d</v>
      </c>
      <c r="I720">
        <f>VLOOKUP(Table145[[#This Row],[menu_id]],Table2[#All],5,0)</f>
        <v>5.5</v>
      </c>
      <c r="J720">
        <f>VLOOKUP(Table145[[#This Row],[menu_id]],Table2[#All],6,0)</f>
        <v>10.1</v>
      </c>
      <c r="K720" t="str">
        <f>VLOOKUP(Table145[[#This Row],[menu_id]],Table2[#All],7,0)</f>
        <v>lunch</v>
      </c>
      <c r="L720" t="str">
        <f>VLOOKUP(Table145[[#This Row],[menu_id]],Table2[#All],8,0)</f>
        <v>Seattle</v>
      </c>
      <c r="M720">
        <f>COUNTIF(Table145[city],Table145[[#This Row],[city]])</f>
        <v>1334</v>
      </c>
    </row>
    <row r="721" spans="1:13" x14ac:dyDescent="0.35">
      <c r="A721" t="s">
        <v>1664</v>
      </c>
      <c r="B721" t="s">
        <v>162</v>
      </c>
      <c r="C721" t="s">
        <v>9</v>
      </c>
      <c r="D721" t="s">
        <v>1665</v>
      </c>
      <c r="E721" t="b">
        <v>1</v>
      </c>
      <c r="F721">
        <f>VLOOKUP(Table145[[#This Row],[menu_id]],Table2[#All],2,0)</f>
        <v>43556</v>
      </c>
      <c r="G721" t="str">
        <f>VLOOKUP(Table145[[#This Row],[menu_id]],Table2[#All],3,0)</f>
        <v>71d6b72a3bf9</v>
      </c>
      <c r="H721" t="str">
        <f>VLOOKUP(Table145[[#This Row],[menu_id]],Table2[#All],4,0)</f>
        <v>8d29781a8b2f</v>
      </c>
      <c r="I721">
        <f>VLOOKUP(Table145[[#This Row],[menu_id]],Table2[#All],5,0)</f>
        <v>4.5</v>
      </c>
      <c r="J721">
        <f>VLOOKUP(Table145[[#This Row],[menu_id]],Table2[#All],6,0)</f>
        <v>11.5</v>
      </c>
      <c r="K721" t="str">
        <f>VLOOKUP(Table145[[#This Row],[menu_id]],Table2[#All],7,0)</f>
        <v>lunch</v>
      </c>
      <c r="L721" t="str">
        <f>VLOOKUP(Table145[[#This Row],[menu_id]],Table2[#All],8,0)</f>
        <v>Chicago</v>
      </c>
      <c r="M721">
        <f>COUNTIF(Table145[city],Table145[[#This Row],[city]])</f>
        <v>907</v>
      </c>
    </row>
    <row r="722" spans="1:13" x14ac:dyDescent="0.35">
      <c r="A722" t="s">
        <v>1666</v>
      </c>
      <c r="B722" t="s">
        <v>892</v>
      </c>
      <c r="C722" t="s">
        <v>9</v>
      </c>
      <c r="D722" t="s">
        <v>1496</v>
      </c>
      <c r="E722" t="b">
        <v>1</v>
      </c>
      <c r="F722">
        <f>VLOOKUP(Table145[[#This Row],[menu_id]],Table2[#All],2,0)</f>
        <v>43558</v>
      </c>
      <c r="G722" t="str">
        <f>VLOOKUP(Table145[[#This Row],[menu_id]],Table2[#All],3,0)</f>
        <v>fe39833dec47</v>
      </c>
      <c r="H722" t="str">
        <f>VLOOKUP(Table145[[#This Row],[menu_id]],Table2[#All],4,0)</f>
        <v>9b76fd08aabf</v>
      </c>
      <c r="I722">
        <f>VLOOKUP(Table145[[#This Row],[menu_id]],Table2[#All],5,0)</f>
        <v>6.64</v>
      </c>
      <c r="J722">
        <f>VLOOKUP(Table145[[#This Row],[menu_id]],Table2[#All],6,0)</f>
        <v>11.5</v>
      </c>
      <c r="K722" t="str">
        <f>VLOOKUP(Table145[[#This Row],[menu_id]],Table2[#All],7,0)</f>
        <v>lunch</v>
      </c>
      <c r="L722" t="str">
        <f>VLOOKUP(Table145[[#This Row],[menu_id]],Table2[#All],8,0)</f>
        <v>Chicago</v>
      </c>
      <c r="M722">
        <f>COUNTIF(Table145[city],Table145[[#This Row],[city]])</f>
        <v>907</v>
      </c>
    </row>
    <row r="723" spans="1:13" x14ac:dyDescent="0.35">
      <c r="A723" t="s">
        <v>1667</v>
      </c>
      <c r="B723" t="s">
        <v>172</v>
      </c>
      <c r="C723" t="s">
        <v>9</v>
      </c>
      <c r="D723" t="s">
        <v>1668</v>
      </c>
      <c r="E723" t="b">
        <v>1</v>
      </c>
      <c r="F723">
        <f>VLOOKUP(Table145[[#This Row],[menu_id]],Table2[#All],2,0)</f>
        <v>43567</v>
      </c>
      <c r="G723" t="str">
        <f>VLOOKUP(Table145[[#This Row],[menu_id]],Table2[#All],3,0)</f>
        <v>52926af48831</v>
      </c>
      <c r="H723" t="str">
        <f>VLOOKUP(Table145[[#This Row],[menu_id]],Table2[#All],4,0)</f>
        <v>64216152ce0a</v>
      </c>
      <c r="I723">
        <f>VLOOKUP(Table145[[#This Row],[menu_id]],Table2[#All],5,0)</f>
        <v>6</v>
      </c>
      <c r="J723">
        <f>VLOOKUP(Table145[[#This Row],[menu_id]],Table2[#All],6,0)</f>
        <v>11.5</v>
      </c>
      <c r="K723" t="str">
        <f>VLOOKUP(Table145[[#This Row],[menu_id]],Table2[#All],7,0)</f>
        <v>lunch</v>
      </c>
      <c r="L723" t="str">
        <f>VLOOKUP(Table145[[#This Row],[menu_id]],Table2[#All],8,0)</f>
        <v>Chicago</v>
      </c>
      <c r="M723">
        <f>COUNTIF(Table145[city],Table145[[#This Row],[city]])</f>
        <v>907</v>
      </c>
    </row>
    <row r="724" spans="1:13" x14ac:dyDescent="0.35">
      <c r="A724" t="s">
        <v>1669</v>
      </c>
      <c r="B724" t="s">
        <v>86</v>
      </c>
      <c r="C724" t="s">
        <v>9</v>
      </c>
      <c r="D724" t="s">
        <v>1670</v>
      </c>
      <c r="E724" t="b">
        <v>1</v>
      </c>
      <c r="F724">
        <f>VLOOKUP(Table145[[#This Row],[menu_id]],Table2[#All],2,0)</f>
        <v>43560</v>
      </c>
      <c r="G724" t="str">
        <f>VLOOKUP(Table145[[#This Row],[menu_id]],Table2[#All],3,0)</f>
        <v>1def3455f809</v>
      </c>
      <c r="H724" t="str">
        <f>VLOOKUP(Table145[[#This Row],[menu_id]],Table2[#All],4,0)</f>
        <v>2a11908c23df</v>
      </c>
      <c r="I724">
        <f>VLOOKUP(Table145[[#This Row],[menu_id]],Table2[#All],5,0)</f>
        <v>6</v>
      </c>
      <c r="J724">
        <f>VLOOKUP(Table145[[#This Row],[menu_id]],Table2[#All],6,0)</f>
        <v>10.1</v>
      </c>
      <c r="K724" t="str">
        <f>VLOOKUP(Table145[[#This Row],[menu_id]],Table2[#All],7,0)</f>
        <v>lunch</v>
      </c>
      <c r="L724" t="str">
        <f>VLOOKUP(Table145[[#This Row],[menu_id]],Table2[#All],8,0)</f>
        <v>Seattle</v>
      </c>
      <c r="M724">
        <f>COUNTIF(Table145[city],Table145[[#This Row],[city]])</f>
        <v>1334</v>
      </c>
    </row>
    <row r="725" spans="1:13" x14ac:dyDescent="0.35">
      <c r="A725" t="s">
        <v>1671</v>
      </c>
      <c r="B725" t="s">
        <v>437</v>
      </c>
      <c r="C725" t="s">
        <v>9</v>
      </c>
      <c r="D725" t="s">
        <v>1672</v>
      </c>
      <c r="E725" t="b">
        <v>0</v>
      </c>
      <c r="F725">
        <f>VLOOKUP(Table145[[#This Row],[menu_id]],Table2[#All],2,0)</f>
        <v>43565</v>
      </c>
      <c r="G725" t="str">
        <f>VLOOKUP(Table145[[#This Row],[menu_id]],Table2[#All],3,0)</f>
        <v>56e430d2a490</v>
      </c>
      <c r="H725" t="str">
        <f>VLOOKUP(Table145[[#This Row],[menu_id]],Table2[#All],4,0)</f>
        <v>4c9c18f960f7</v>
      </c>
      <c r="I725">
        <f>VLOOKUP(Table145[[#This Row],[menu_id]],Table2[#All],5,0)</f>
        <v>6.75</v>
      </c>
      <c r="J725">
        <f>VLOOKUP(Table145[[#This Row],[menu_id]],Table2[#All],6,0)</f>
        <v>10.1</v>
      </c>
      <c r="K725" t="str">
        <f>VLOOKUP(Table145[[#This Row],[menu_id]],Table2[#All],7,0)</f>
        <v>lunch</v>
      </c>
      <c r="L725" t="str">
        <f>VLOOKUP(Table145[[#This Row],[menu_id]],Table2[#All],8,0)</f>
        <v>Seattle</v>
      </c>
      <c r="M725">
        <f>COUNTIF(Table145[city],Table145[[#This Row],[city]])</f>
        <v>1334</v>
      </c>
    </row>
    <row r="726" spans="1:13" x14ac:dyDescent="0.35">
      <c r="A726" t="s">
        <v>1673</v>
      </c>
      <c r="B726" t="s">
        <v>68</v>
      </c>
      <c r="C726" t="s">
        <v>9</v>
      </c>
      <c r="D726" t="s">
        <v>1674</v>
      </c>
      <c r="E726" t="b">
        <v>1</v>
      </c>
      <c r="F726">
        <f>VLOOKUP(Table145[[#This Row],[menu_id]],Table2[#All],2,0)</f>
        <v>43560</v>
      </c>
      <c r="G726" t="str">
        <f>VLOOKUP(Table145[[#This Row],[menu_id]],Table2[#All],3,0)</f>
        <v>f89ec17a8f5f</v>
      </c>
      <c r="H726" t="str">
        <f>VLOOKUP(Table145[[#This Row],[menu_id]],Table2[#All],4,0)</f>
        <v>a06b1ea8c279</v>
      </c>
      <c r="I726">
        <f>VLOOKUP(Table145[[#This Row],[menu_id]],Table2[#All],5,0)</f>
        <v>6.8</v>
      </c>
      <c r="J726">
        <f>VLOOKUP(Table145[[#This Row],[menu_id]],Table2[#All],6,0)</f>
        <v>10.1</v>
      </c>
      <c r="K726" t="str">
        <f>VLOOKUP(Table145[[#This Row],[menu_id]],Table2[#All],7,0)</f>
        <v>lunch</v>
      </c>
      <c r="L726" t="str">
        <f>VLOOKUP(Table145[[#This Row],[menu_id]],Table2[#All],8,0)</f>
        <v>Seattle</v>
      </c>
      <c r="M726">
        <f>COUNTIF(Table145[city],Table145[[#This Row],[city]])</f>
        <v>1334</v>
      </c>
    </row>
    <row r="727" spans="1:13" x14ac:dyDescent="0.35">
      <c r="A727" t="s">
        <v>1675</v>
      </c>
      <c r="B727" t="s">
        <v>81</v>
      </c>
      <c r="C727" t="s">
        <v>9</v>
      </c>
      <c r="D727" t="s">
        <v>1676</v>
      </c>
      <c r="E727" t="b">
        <v>1</v>
      </c>
      <c r="F727">
        <f>VLOOKUP(Table145[[#This Row],[menu_id]],Table2[#All],2,0)</f>
        <v>43564</v>
      </c>
      <c r="G727" t="str">
        <f>VLOOKUP(Table145[[#This Row],[menu_id]],Table2[#All],3,0)</f>
        <v>9adf6d17e5a9</v>
      </c>
      <c r="H727" t="str">
        <f>VLOOKUP(Table145[[#This Row],[menu_id]],Table2[#All],4,0)</f>
        <v>ad304fb4f951</v>
      </c>
      <c r="I727">
        <f>VLOOKUP(Table145[[#This Row],[menu_id]],Table2[#All],5,0)</f>
        <v>6.25</v>
      </c>
      <c r="J727">
        <f>VLOOKUP(Table145[[#This Row],[menu_id]],Table2[#All],6,0)</f>
        <v>10.1</v>
      </c>
      <c r="K727" t="str">
        <f>VLOOKUP(Table145[[#This Row],[menu_id]],Table2[#All],7,0)</f>
        <v>lunch</v>
      </c>
      <c r="L727" t="str">
        <f>VLOOKUP(Table145[[#This Row],[menu_id]],Table2[#All],8,0)</f>
        <v>Seattle</v>
      </c>
      <c r="M727">
        <f>COUNTIF(Table145[city],Table145[[#This Row],[city]])</f>
        <v>1334</v>
      </c>
    </row>
    <row r="728" spans="1:13" x14ac:dyDescent="0.35">
      <c r="A728" t="s">
        <v>1677</v>
      </c>
      <c r="B728" t="s">
        <v>26</v>
      </c>
      <c r="C728" t="s">
        <v>9</v>
      </c>
      <c r="D728" t="s">
        <v>1678</v>
      </c>
      <c r="E728" t="b">
        <v>1</v>
      </c>
      <c r="F728">
        <f>VLOOKUP(Table145[[#This Row],[menu_id]],Table2[#All],2,0)</f>
        <v>43563</v>
      </c>
      <c r="G728" t="str">
        <f>VLOOKUP(Table145[[#This Row],[menu_id]],Table2[#All],3,0)</f>
        <v>98ed9d442731</v>
      </c>
      <c r="H728" t="str">
        <f>VLOOKUP(Table145[[#This Row],[menu_id]],Table2[#All],4,0)</f>
        <v>d6f74fb09f9d</v>
      </c>
      <c r="I728">
        <f>VLOOKUP(Table145[[#This Row],[menu_id]],Table2[#All],5,0)</f>
        <v>7.5</v>
      </c>
      <c r="J728">
        <f>VLOOKUP(Table145[[#This Row],[menu_id]],Table2[#All],6,0)</f>
        <v>11.5</v>
      </c>
      <c r="K728" t="str">
        <f>VLOOKUP(Table145[[#This Row],[menu_id]],Table2[#All],7,0)</f>
        <v>lunch</v>
      </c>
      <c r="L728" t="str">
        <f>VLOOKUP(Table145[[#This Row],[menu_id]],Table2[#All],8,0)</f>
        <v>Chicago</v>
      </c>
      <c r="M728">
        <f>COUNTIF(Table145[city],Table145[[#This Row],[city]])</f>
        <v>907</v>
      </c>
    </row>
    <row r="729" spans="1:13" x14ac:dyDescent="0.35">
      <c r="A729" t="s">
        <v>1679</v>
      </c>
      <c r="B729" t="s">
        <v>29</v>
      </c>
      <c r="C729" t="s">
        <v>9</v>
      </c>
      <c r="D729" t="s">
        <v>1680</v>
      </c>
      <c r="E729" t="b">
        <v>1</v>
      </c>
      <c r="F729">
        <f>VLOOKUP(Table145[[#This Row],[menu_id]],Table2[#All],2,0)</f>
        <v>43559</v>
      </c>
      <c r="G729" t="str">
        <f>VLOOKUP(Table145[[#This Row],[menu_id]],Table2[#All],3,0)</f>
        <v>df94eb67fff2</v>
      </c>
      <c r="H729" t="str">
        <f>VLOOKUP(Table145[[#This Row],[menu_id]],Table2[#All],4,0)</f>
        <v>64216152ce0a</v>
      </c>
      <c r="I729">
        <f>VLOOKUP(Table145[[#This Row],[menu_id]],Table2[#All],5,0)</f>
        <v>6</v>
      </c>
      <c r="J729">
        <f>VLOOKUP(Table145[[#This Row],[menu_id]],Table2[#All],6,0)</f>
        <v>11.5</v>
      </c>
      <c r="K729" t="str">
        <f>VLOOKUP(Table145[[#This Row],[menu_id]],Table2[#All],7,0)</f>
        <v>lunch</v>
      </c>
      <c r="L729" t="str">
        <f>VLOOKUP(Table145[[#This Row],[menu_id]],Table2[#All],8,0)</f>
        <v>Chicago</v>
      </c>
      <c r="M729">
        <f>COUNTIF(Table145[city],Table145[[#This Row],[city]])</f>
        <v>907</v>
      </c>
    </row>
    <row r="730" spans="1:13" x14ac:dyDescent="0.35">
      <c r="A730" t="s">
        <v>1681</v>
      </c>
      <c r="B730" t="s">
        <v>155</v>
      </c>
      <c r="C730" t="s">
        <v>9</v>
      </c>
      <c r="D730" t="s">
        <v>1682</v>
      </c>
      <c r="E730" t="b">
        <v>1</v>
      </c>
      <c r="F730">
        <f>VLOOKUP(Table145[[#This Row],[menu_id]],Table2[#All],2,0)</f>
        <v>43566</v>
      </c>
      <c r="G730" t="str">
        <f>VLOOKUP(Table145[[#This Row],[menu_id]],Table2[#All],3,0)</f>
        <v>df94eb67fff2</v>
      </c>
      <c r="H730" t="str">
        <f>VLOOKUP(Table145[[#This Row],[menu_id]],Table2[#All],4,0)</f>
        <v>64216152ce0a</v>
      </c>
      <c r="I730">
        <f>VLOOKUP(Table145[[#This Row],[menu_id]],Table2[#All],5,0)</f>
        <v>6</v>
      </c>
      <c r="J730">
        <f>VLOOKUP(Table145[[#This Row],[menu_id]],Table2[#All],6,0)</f>
        <v>11.5</v>
      </c>
      <c r="K730" t="str">
        <f>VLOOKUP(Table145[[#This Row],[menu_id]],Table2[#All],7,0)</f>
        <v>lunch</v>
      </c>
      <c r="L730" t="str">
        <f>VLOOKUP(Table145[[#This Row],[menu_id]],Table2[#All],8,0)</f>
        <v>Chicago</v>
      </c>
      <c r="M730">
        <f>COUNTIF(Table145[city],Table145[[#This Row],[city]])</f>
        <v>907</v>
      </c>
    </row>
    <row r="731" spans="1:13" x14ac:dyDescent="0.35">
      <c r="A731" t="s">
        <v>1683</v>
      </c>
      <c r="B731" t="s">
        <v>65</v>
      </c>
      <c r="C731" t="s">
        <v>9</v>
      </c>
      <c r="D731" t="s">
        <v>1684</v>
      </c>
      <c r="E731" t="b">
        <v>1</v>
      </c>
      <c r="F731">
        <f>VLOOKUP(Table145[[#This Row],[menu_id]],Table2[#All],2,0)</f>
        <v>43563</v>
      </c>
      <c r="G731" t="str">
        <f>VLOOKUP(Table145[[#This Row],[menu_id]],Table2[#All],3,0)</f>
        <v>0eb481a71049</v>
      </c>
      <c r="H731" t="str">
        <f>VLOOKUP(Table145[[#This Row],[menu_id]],Table2[#All],4,0)</f>
        <v>5bf0c6f38e1d</v>
      </c>
      <c r="I731">
        <f>VLOOKUP(Table145[[#This Row],[menu_id]],Table2[#All],5,0)</f>
        <v>5.5</v>
      </c>
      <c r="J731">
        <f>VLOOKUP(Table145[[#This Row],[menu_id]],Table2[#All],6,0)</f>
        <v>10.1</v>
      </c>
      <c r="K731" t="str">
        <f>VLOOKUP(Table145[[#This Row],[menu_id]],Table2[#All],7,0)</f>
        <v>lunch</v>
      </c>
      <c r="L731" t="str">
        <f>VLOOKUP(Table145[[#This Row],[menu_id]],Table2[#All],8,0)</f>
        <v>Seattle</v>
      </c>
      <c r="M731">
        <f>COUNTIF(Table145[city],Table145[[#This Row],[city]])</f>
        <v>1334</v>
      </c>
    </row>
    <row r="732" spans="1:13" x14ac:dyDescent="0.35">
      <c r="A732" t="s">
        <v>1685</v>
      </c>
      <c r="B732" t="s">
        <v>211</v>
      </c>
      <c r="C732" t="s">
        <v>9</v>
      </c>
      <c r="D732" t="s">
        <v>1686</v>
      </c>
      <c r="E732" t="b">
        <v>1</v>
      </c>
      <c r="F732">
        <f>VLOOKUP(Table145[[#This Row],[menu_id]],Table2[#All],2,0)</f>
        <v>43564</v>
      </c>
      <c r="G732" t="str">
        <f>VLOOKUP(Table145[[#This Row],[menu_id]],Table2[#All],3,0)</f>
        <v>8c02e5587b5b</v>
      </c>
      <c r="H732" t="str">
        <f>VLOOKUP(Table145[[#This Row],[menu_id]],Table2[#All],4,0)</f>
        <v>034156a10a72</v>
      </c>
      <c r="I732">
        <f>VLOOKUP(Table145[[#This Row],[menu_id]],Table2[#All],5,0)</f>
        <v>5.15</v>
      </c>
      <c r="J732">
        <f>VLOOKUP(Table145[[#This Row],[menu_id]],Table2[#All],6,0)</f>
        <v>11.5</v>
      </c>
      <c r="K732" t="str">
        <f>VLOOKUP(Table145[[#This Row],[menu_id]],Table2[#All],7,0)</f>
        <v>lunch</v>
      </c>
      <c r="L732" t="str">
        <f>VLOOKUP(Table145[[#This Row],[menu_id]],Table2[#All],8,0)</f>
        <v>Chicago</v>
      </c>
      <c r="M732">
        <f>COUNTIF(Table145[city],Table145[[#This Row],[city]])</f>
        <v>907</v>
      </c>
    </row>
    <row r="733" spans="1:13" x14ac:dyDescent="0.35">
      <c r="A733" t="s">
        <v>1687</v>
      </c>
      <c r="B733" t="s">
        <v>20</v>
      </c>
      <c r="C733" t="s">
        <v>9</v>
      </c>
      <c r="D733" t="s">
        <v>1688</v>
      </c>
      <c r="E733" t="b">
        <v>1</v>
      </c>
      <c r="F733">
        <f>VLOOKUP(Table145[[#This Row],[menu_id]],Table2[#All],2,0)</f>
        <v>43557</v>
      </c>
      <c r="G733" t="str">
        <f>VLOOKUP(Table145[[#This Row],[menu_id]],Table2[#All],3,0)</f>
        <v>59c228acd21f</v>
      </c>
      <c r="H733" t="str">
        <f>VLOOKUP(Table145[[#This Row],[menu_id]],Table2[#All],4,0)</f>
        <v>ffcff44b013c</v>
      </c>
      <c r="I733">
        <f>VLOOKUP(Table145[[#This Row],[menu_id]],Table2[#All],5,0)</f>
        <v>5.25</v>
      </c>
      <c r="J733">
        <f>VLOOKUP(Table145[[#This Row],[menu_id]],Table2[#All],6,0)</f>
        <v>10.1</v>
      </c>
      <c r="K733" t="str">
        <f>VLOOKUP(Table145[[#This Row],[menu_id]],Table2[#All],7,0)</f>
        <v>lunch</v>
      </c>
      <c r="L733" t="str">
        <f>VLOOKUP(Table145[[#This Row],[menu_id]],Table2[#All],8,0)</f>
        <v>Seattle</v>
      </c>
      <c r="M733">
        <f>COUNTIF(Table145[city],Table145[[#This Row],[city]])</f>
        <v>1334</v>
      </c>
    </row>
    <row r="734" spans="1:13" x14ac:dyDescent="0.35">
      <c r="A734" t="s">
        <v>1689</v>
      </c>
      <c r="B734" t="s">
        <v>392</v>
      </c>
      <c r="C734" t="s">
        <v>9</v>
      </c>
      <c r="D734" t="s">
        <v>1690</v>
      </c>
      <c r="E734" t="b">
        <v>1</v>
      </c>
      <c r="F734">
        <f>VLOOKUP(Table145[[#This Row],[menu_id]],Table2[#All],2,0)</f>
        <v>43558</v>
      </c>
      <c r="G734" t="str">
        <f>VLOOKUP(Table145[[#This Row],[menu_id]],Table2[#All],3,0)</f>
        <v>c596bd066504</v>
      </c>
      <c r="H734" t="str">
        <f>VLOOKUP(Table145[[#This Row],[menu_id]],Table2[#All],4,0)</f>
        <v>dc7ee572a932</v>
      </c>
      <c r="I734">
        <f>VLOOKUP(Table145[[#This Row],[menu_id]],Table2[#All],5,0)</f>
        <v>6.5</v>
      </c>
      <c r="J734">
        <f>VLOOKUP(Table145[[#This Row],[menu_id]],Table2[#All],6,0)</f>
        <v>11.5</v>
      </c>
      <c r="K734" t="str">
        <f>VLOOKUP(Table145[[#This Row],[menu_id]],Table2[#All],7,0)</f>
        <v>lunch</v>
      </c>
      <c r="L734" t="str">
        <f>VLOOKUP(Table145[[#This Row],[menu_id]],Table2[#All],8,0)</f>
        <v>Chicago</v>
      </c>
      <c r="M734">
        <f>COUNTIF(Table145[city],Table145[[#This Row],[city]])</f>
        <v>907</v>
      </c>
    </row>
    <row r="735" spans="1:13" x14ac:dyDescent="0.35">
      <c r="A735" t="s">
        <v>1691</v>
      </c>
      <c r="B735" t="s">
        <v>115</v>
      </c>
      <c r="C735" t="s">
        <v>9</v>
      </c>
      <c r="D735" t="s">
        <v>1561</v>
      </c>
      <c r="E735" t="b">
        <v>1</v>
      </c>
      <c r="F735">
        <f>VLOOKUP(Table145[[#This Row],[menu_id]],Table2[#All],2,0)</f>
        <v>43560</v>
      </c>
      <c r="G735" t="str">
        <f>VLOOKUP(Table145[[#This Row],[menu_id]],Table2[#All],3,0)</f>
        <v>12c81d9a0351</v>
      </c>
      <c r="H735" t="str">
        <f>VLOOKUP(Table145[[#This Row],[menu_id]],Table2[#All],4,0)</f>
        <v>d7730782fbfb</v>
      </c>
      <c r="I735">
        <f>VLOOKUP(Table145[[#This Row],[menu_id]],Table2[#All],5,0)</f>
        <v>5.75</v>
      </c>
      <c r="J735">
        <f>VLOOKUP(Table145[[#This Row],[menu_id]],Table2[#All],6,0)</f>
        <v>10.1</v>
      </c>
      <c r="K735" t="str">
        <f>VLOOKUP(Table145[[#This Row],[menu_id]],Table2[#All],7,0)</f>
        <v>lunch</v>
      </c>
      <c r="L735" t="str">
        <f>VLOOKUP(Table145[[#This Row],[menu_id]],Table2[#All],8,0)</f>
        <v>Seattle</v>
      </c>
      <c r="M735">
        <f>COUNTIF(Table145[city],Table145[[#This Row],[city]])</f>
        <v>1334</v>
      </c>
    </row>
    <row r="736" spans="1:13" x14ac:dyDescent="0.35">
      <c r="A736" t="s">
        <v>1692</v>
      </c>
      <c r="B736" t="s">
        <v>57</v>
      </c>
      <c r="C736" t="s">
        <v>9</v>
      </c>
      <c r="D736" t="s">
        <v>1693</v>
      </c>
      <c r="E736" t="b">
        <v>1</v>
      </c>
      <c r="F736">
        <f>VLOOKUP(Table145[[#This Row],[menu_id]],Table2[#All],2,0)</f>
        <v>43567</v>
      </c>
      <c r="G736" t="str">
        <f>VLOOKUP(Table145[[#This Row],[menu_id]],Table2[#All],3,0)</f>
        <v>e40c412711c8</v>
      </c>
      <c r="H736" t="str">
        <f>VLOOKUP(Table145[[#This Row],[menu_id]],Table2[#All],4,0)</f>
        <v>af725ef93704</v>
      </c>
      <c r="I736">
        <f>VLOOKUP(Table145[[#This Row],[menu_id]],Table2[#All],5,0)</f>
        <v>5.5</v>
      </c>
      <c r="J736">
        <f>VLOOKUP(Table145[[#This Row],[menu_id]],Table2[#All],6,0)</f>
        <v>10.1</v>
      </c>
      <c r="K736" t="str">
        <f>VLOOKUP(Table145[[#This Row],[menu_id]],Table2[#All],7,0)</f>
        <v>lunch</v>
      </c>
      <c r="L736" t="str">
        <f>VLOOKUP(Table145[[#This Row],[menu_id]],Table2[#All],8,0)</f>
        <v>Seattle</v>
      </c>
      <c r="M736">
        <f>COUNTIF(Table145[city],Table145[[#This Row],[city]])</f>
        <v>1334</v>
      </c>
    </row>
    <row r="737" spans="1:13" x14ac:dyDescent="0.35">
      <c r="A737" t="s">
        <v>1694</v>
      </c>
      <c r="B737" t="s">
        <v>108</v>
      </c>
      <c r="C737" t="s">
        <v>9</v>
      </c>
      <c r="D737" t="s">
        <v>1695</v>
      </c>
      <c r="E737" t="b">
        <v>1</v>
      </c>
      <c r="F737">
        <f>VLOOKUP(Table145[[#This Row],[menu_id]],Table2[#All],2,0)</f>
        <v>43565</v>
      </c>
      <c r="G737" t="str">
        <f>VLOOKUP(Table145[[#This Row],[menu_id]],Table2[#All],3,0)</f>
        <v>c14aa4830177</v>
      </c>
      <c r="H737" t="str">
        <f>VLOOKUP(Table145[[#This Row],[menu_id]],Table2[#All],4,0)</f>
        <v>7b2a7251b54c</v>
      </c>
      <c r="I737">
        <f>VLOOKUP(Table145[[#This Row],[menu_id]],Table2[#All],5,0)</f>
        <v>5.95</v>
      </c>
      <c r="J737">
        <f>VLOOKUP(Table145[[#This Row],[menu_id]],Table2[#All],6,0)</f>
        <v>10.1</v>
      </c>
      <c r="K737" t="str">
        <f>VLOOKUP(Table145[[#This Row],[menu_id]],Table2[#All],7,0)</f>
        <v>lunch</v>
      </c>
      <c r="L737" t="str">
        <f>VLOOKUP(Table145[[#This Row],[menu_id]],Table2[#All],8,0)</f>
        <v>Seattle</v>
      </c>
      <c r="M737">
        <f>COUNTIF(Table145[city],Table145[[#This Row],[city]])</f>
        <v>1334</v>
      </c>
    </row>
    <row r="738" spans="1:13" x14ac:dyDescent="0.35">
      <c r="A738" t="s">
        <v>1696</v>
      </c>
      <c r="B738" t="s">
        <v>378</v>
      </c>
      <c r="C738" t="s">
        <v>9</v>
      </c>
      <c r="D738" t="s">
        <v>1697</v>
      </c>
      <c r="E738" t="b">
        <v>1</v>
      </c>
      <c r="F738">
        <f>VLOOKUP(Table145[[#This Row],[menu_id]],Table2[#All],2,0)</f>
        <v>43565</v>
      </c>
      <c r="G738" t="str">
        <f>VLOOKUP(Table145[[#This Row],[menu_id]],Table2[#All],3,0)</f>
        <v>bc848b8373be</v>
      </c>
      <c r="H738" t="str">
        <f>VLOOKUP(Table145[[#This Row],[menu_id]],Table2[#All],4,0)</f>
        <v>a7d17284ed4d</v>
      </c>
      <c r="I738">
        <f>VLOOKUP(Table145[[#This Row],[menu_id]],Table2[#All],5,0)</f>
        <v>4.3</v>
      </c>
      <c r="J738">
        <f>VLOOKUP(Table145[[#This Row],[menu_id]],Table2[#All],6,0)</f>
        <v>11.5</v>
      </c>
      <c r="K738" t="str">
        <f>VLOOKUP(Table145[[#This Row],[menu_id]],Table2[#All],7,0)</f>
        <v>lunch</v>
      </c>
      <c r="L738" t="str">
        <f>VLOOKUP(Table145[[#This Row],[menu_id]],Table2[#All],8,0)</f>
        <v>Chicago</v>
      </c>
      <c r="M738">
        <f>COUNTIF(Table145[city],Table145[[#This Row],[city]])</f>
        <v>907</v>
      </c>
    </row>
    <row r="739" spans="1:13" x14ac:dyDescent="0.35">
      <c r="A739" t="s">
        <v>1698</v>
      </c>
      <c r="B739" t="s">
        <v>52</v>
      </c>
      <c r="C739" t="s">
        <v>9</v>
      </c>
      <c r="D739" t="s">
        <v>1699</v>
      </c>
      <c r="E739" t="b">
        <v>1</v>
      </c>
      <c r="F739">
        <f>VLOOKUP(Table145[[#This Row],[menu_id]],Table2[#All],2,0)</f>
        <v>43557</v>
      </c>
      <c r="G739" t="str">
        <f>VLOOKUP(Table145[[#This Row],[menu_id]],Table2[#All],3,0)</f>
        <v>99dbc3b2d75c</v>
      </c>
      <c r="H739" t="str">
        <f>VLOOKUP(Table145[[#This Row],[menu_id]],Table2[#All],4,0)</f>
        <v>d7730782fbfb</v>
      </c>
      <c r="I739">
        <f>VLOOKUP(Table145[[#This Row],[menu_id]],Table2[#All],5,0)</f>
        <v>5.75</v>
      </c>
      <c r="J739">
        <f>VLOOKUP(Table145[[#This Row],[menu_id]],Table2[#All],6,0)</f>
        <v>10.1</v>
      </c>
      <c r="K739" t="str">
        <f>VLOOKUP(Table145[[#This Row],[menu_id]],Table2[#All],7,0)</f>
        <v>lunch</v>
      </c>
      <c r="L739" t="str">
        <f>VLOOKUP(Table145[[#This Row],[menu_id]],Table2[#All],8,0)</f>
        <v>Seattle</v>
      </c>
      <c r="M739">
        <f>COUNTIF(Table145[city],Table145[[#This Row],[city]])</f>
        <v>1334</v>
      </c>
    </row>
    <row r="740" spans="1:13" x14ac:dyDescent="0.35">
      <c r="A740" t="s">
        <v>1700</v>
      </c>
      <c r="B740" t="s">
        <v>378</v>
      </c>
      <c r="C740" t="s">
        <v>9</v>
      </c>
      <c r="D740" t="s">
        <v>940</v>
      </c>
      <c r="E740" t="b">
        <v>1</v>
      </c>
      <c r="F740">
        <f>VLOOKUP(Table145[[#This Row],[menu_id]],Table2[#All],2,0)</f>
        <v>43565</v>
      </c>
      <c r="G740" t="str">
        <f>VLOOKUP(Table145[[#This Row],[menu_id]],Table2[#All],3,0)</f>
        <v>bc848b8373be</v>
      </c>
      <c r="H740" t="str">
        <f>VLOOKUP(Table145[[#This Row],[menu_id]],Table2[#All],4,0)</f>
        <v>a7d17284ed4d</v>
      </c>
      <c r="I740">
        <f>VLOOKUP(Table145[[#This Row],[menu_id]],Table2[#All],5,0)</f>
        <v>4.3</v>
      </c>
      <c r="J740">
        <f>VLOOKUP(Table145[[#This Row],[menu_id]],Table2[#All],6,0)</f>
        <v>11.5</v>
      </c>
      <c r="K740" t="str">
        <f>VLOOKUP(Table145[[#This Row],[menu_id]],Table2[#All],7,0)</f>
        <v>lunch</v>
      </c>
      <c r="L740" t="str">
        <f>VLOOKUP(Table145[[#This Row],[menu_id]],Table2[#All],8,0)</f>
        <v>Chicago</v>
      </c>
      <c r="M740">
        <f>COUNTIF(Table145[city],Table145[[#This Row],[city]])</f>
        <v>907</v>
      </c>
    </row>
    <row r="741" spans="1:13" x14ac:dyDescent="0.35">
      <c r="A741" t="s">
        <v>1701</v>
      </c>
      <c r="B741" t="s">
        <v>401</v>
      </c>
      <c r="C741" t="s">
        <v>9</v>
      </c>
      <c r="D741" t="s">
        <v>1702</v>
      </c>
      <c r="E741" t="b">
        <v>1</v>
      </c>
      <c r="F741">
        <f>VLOOKUP(Table145[[#This Row],[menu_id]],Table2[#All],2,0)</f>
        <v>43560</v>
      </c>
      <c r="G741" t="str">
        <f>VLOOKUP(Table145[[#This Row],[menu_id]],Table2[#All],3,0)</f>
        <v>25ca004fbc86</v>
      </c>
      <c r="H741" t="str">
        <f>VLOOKUP(Table145[[#This Row],[menu_id]],Table2[#All],4,0)</f>
        <v>a7d17284ed4d</v>
      </c>
      <c r="I741">
        <f>VLOOKUP(Table145[[#This Row],[menu_id]],Table2[#All],5,0)</f>
        <v>4.45</v>
      </c>
      <c r="J741">
        <f>VLOOKUP(Table145[[#This Row],[menu_id]],Table2[#All],6,0)</f>
        <v>11.5</v>
      </c>
      <c r="K741" t="str">
        <f>VLOOKUP(Table145[[#This Row],[menu_id]],Table2[#All],7,0)</f>
        <v>lunch</v>
      </c>
      <c r="L741" t="str">
        <f>VLOOKUP(Table145[[#This Row],[menu_id]],Table2[#All],8,0)</f>
        <v>Chicago</v>
      </c>
      <c r="M741">
        <f>COUNTIF(Table145[city],Table145[[#This Row],[city]])</f>
        <v>907</v>
      </c>
    </row>
    <row r="742" spans="1:13" x14ac:dyDescent="0.35">
      <c r="A742" t="s">
        <v>1703</v>
      </c>
      <c r="B742" t="s">
        <v>454</v>
      </c>
      <c r="C742" t="s">
        <v>9</v>
      </c>
      <c r="D742" t="s">
        <v>1704</v>
      </c>
      <c r="E742" t="b">
        <v>1</v>
      </c>
      <c r="F742">
        <f>VLOOKUP(Table145[[#This Row],[menu_id]],Table2[#All],2,0)</f>
        <v>43559</v>
      </c>
      <c r="G742" t="str">
        <f>VLOOKUP(Table145[[#This Row],[menu_id]],Table2[#All],3,0)</f>
        <v>9fd60e7368e1</v>
      </c>
      <c r="H742" t="str">
        <f>VLOOKUP(Table145[[#This Row],[menu_id]],Table2[#All],4,0)</f>
        <v>a5a1955b27fc</v>
      </c>
      <c r="I742">
        <f>VLOOKUP(Table145[[#This Row],[menu_id]],Table2[#All],5,0)</f>
        <v>5.5</v>
      </c>
      <c r="J742">
        <f>VLOOKUP(Table145[[#This Row],[menu_id]],Table2[#All],6,0)</f>
        <v>11.5</v>
      </c>
      <c r="K742" t="str">
        <f>VLOOKUP(Table145[[#This Row],[menu_id]],Table2[#All],7,0)</f>
        <v>lunch</v>
      </c>
      <c r="L742" t="str">
        <f>VLOOKUP(Table145[[#This Row],[menu_id]],Table2[#All],8,0)</f>
        <v>Chicago</v>
      </c>
      <c r="M742">
        <f>COUNTIF(Table145[city],Table145[[#This Row],[city]])</f>
        <v>907</v>
      </c>
    </row>
    <row r="743" spans="1:13" x14ac:dyDescent="0.35">
      <c r="A743" t="s">
        <v>1705</v>
      </c>
      <c r="B743" t="s">
        <v>20</v>
      </c>
      <c r="C743" t="s">
        <v>9</v>
      </c>
      <c r="D743" t="s">
        <v>1706</v>
      </c>
      <c r="E743" t="b">
        <v>1</v>
      </c>
      <c r="F743">
        <f>VLOOKUP(Table145[[#This Row],[menu_id]],Table2[#All],2,0)</f>
        <v>43557</v>
      </c>
      <c r="G743" t="str">
        <f>VLOOKUP(Table145[[#This Row],[menu_id]],Table2[#All],3,0)</f>
        <v>59c228acd21f</v>
      </c>
      <c r="H743" t="str">
        <f>VLOOKUP(Table145[[#This Row],[menu_id]],Table2[#All],4,0)</f>
        <v>ffcff44b013c</v>
      </c>
      <c r="I743">
        <f>VLOOKUP(Table145[[#This Row],[menu_id]],Table2[#All],5,0)</f>
        <v>5.25</v>
      </c>
      <c r="J743">
        <f>VLOOKUP(Table145[[#This Row],[menu_id]],Table2[#All],6,0)</f>
        <v>10.1</v>
      </c>
      <c r="K743" t="str">
        <f>VLOOKUP(Table145[[#This Row],[menu_id]],Table2[#All],7,0)</f>
        <v>lunch</v>
      </c>
      <c r="L743" t="str">
        <f>VLOOKUP(Table145[[#This Row],[menu_id]],Table2[#All],8,0)</f>
        <v>Seattle</v>
      </c>
      <c r="M743">
        <f>COUNTIF(Table145[city],Table145[[#This Row],[city]])</f>
        <v>1334</v>
      </c>
    </row>
    <row r="744" spans="1:13" x14ac:dyDescent="0.35">
      <c r="A744" t="s">
        <v>1707</v>
      </c>
      <c r="B744" t="s">
        <v>65</v>
      </c>
      <c r="C744" t="s">
        <v>9</v>
      </c>
      <c r="D744" t="s">
        <v>1708</v>
      </c>
      <c r="E744" t="b">
        <v>1</v>
      </c>
      <c r="F744">
        <f>VLOOKUP(Table145[[#This Row],[menu_id]],Table2[#All],2,0)</f>
        <v>43563</v>
      </c>
      <c r="G744" t="str">
        <f>VLOOKUP(Table145[[#This Row],[menu_id]],Table2[#All],3,0)</f>
        <v>0eb481a71049</v>
      </c>
      <c r="H744" t="str">
        <f>VLOOKUP(Table145[[#This Row],[menu_id]],Table2[#All],4,0)</f>
        <v>5bf0c6f38e1d</v>
      </c>
      <c r="I744">
        <f>VLOOKUP(Table145[[#This Row],[menu_id]],Table2[#All],5,0)</f>
        <v>5.5</v>
      </c>
      <c r="J744">
        <f>VLOOKUP(Table145[[#This Row],[menu_id]],Table2[#All],6,0)</f>
        <v>10.1</v>
      </c>
      <c r="K744" t="str">
        <f>VLOOKUP(Table145[[#This Row],[menu_id]],Table2[#All],7,0)</f>
        <v>lunch</v>
      </c>
      <c r="L744" t="str">
        <f>VLOOKUP(Table145[[#This Row],[menu_id]],Table2[#All],8,0)</f>
        <v>Seattle</v>
      </c>
      <c r="M744">
        <f>COUNTIF(Table145[city],Table145[[#This Row],[city]])</f>
        <v>1334</v>
      </c>
    </row>
    <row r="745" spans="1:13" x14ac:dyDescent="0.35">
      <c r="A745" t="s">
        <v>1709</v>
      </c>
      <c r="B745" t="s">
        <v>46</v>
      </c>
      <c r="C745" t="s">
        <v>9</v>
      </c>
      <c r="D745" t="s">
        <v>1710</v>
      </c>
      <c r="E745" t="b">
        <v>1</v>
      </c>
      <c r="F745">
        <f>VLOOKUP(Table145[[#This Row],[menu_id]],Table2[#All],2,0)</f>
        <v>43566</v>
      </c>
      <c r="G745" t="str">
        <f>VLOOKUP(Table145[[#This Row],[menu_id]],Table2[#All],3,0)</f>
        <v>418ef21ccc73</v>
      </c>
      <c r="H745" t="str">
        <f>VLOOKUP(Table145[[#This Row],[menu_id]],Table2[#All],4,0)</f>
        <v>76e224451ab7</v>
      </c>
      <c r="I745">
        <f>VLOOKUP(Table145[[#This Row],[menu_id]],Table2[#All],5,0)</f>
        <v>5.5</v>
      </c>
      <c r="J745">
        <f>VLOOKUP(Table145[[#This Row],[menu_id]],Table2[#All],6,0)</f>
        <v>10.1</v>
      </c>
      <c r="K745" t="str">
        <f>VLOOKUP(Table145[[#This Row],[menu_id]],Table2[#All],7,0)</f>
        <v>lunch</v>
      </c>
      <c r="L745" t="str">
        <f>VLOOKUP(Table145[[#This Row],[menu_id]],Table2[#All],8,0)</f>
        <v>Seattle</v>
      </c>
      <c r="M745">
        <f>COUNTIF(Table145[city],Table145[[#This Row],[city]])</f>
        <v>1334</v>
      </c>
    </row>
    <row r="746" spans="1:13" x14ac:dyDescent="0.35">
      <c r="A746" t="s">
        <v>1711</v>
      </c>
      <c r="B746" t="s">
        <v>202</v>
      </c>
      <c r="C746" t="s">
        <v>9</v>
      </c>
      <c r="D746" t="s">
        <v>1712</v>
      </c>
      <c r="E746" t="b">
        <v>1</v>
      </c>
      <c r="F746">
        <f>VLOOKUP(Table145[[#This Row],[menu_id]],Table2[#All],2,0)</f>
        <v>43563</v>
      </c>
      <c r="G746" t="str">
        <f>VLOOKUP(Table145[[#This Row],[menu_id]],Table2[#All],3,0)</f>
        <v>edfff5bf01fa</v>
      </c>
      <c r="H746" t="str">
        <f>VLOOKUP(Table145[[#This Row],[menu_id]],Table2[#All],4,0)</f>
        <v>8537e1327cdb</v>
      </c>
      <c r="I746">
        <f>VLOOKUP(Table145[[#This Row],[menu_id]],Table2[#All],5,0)</f>
        <v>4.95</v>
      </c>
      <c r="J746">
        <f>VLOOKUP(Table145[[#This Row],[menu_id]],Table2[#All],6,0)</f>
        <v>10.1</v>
      </c>
      <c r="K746" t="str">
        <f>VLOOKUP(Table145[[#This Row],[menu_id]],Table2[#All],7,0)</f>
        <v>lunch</v>
      </c>
      <c r="L746" t="str">
        <f>VLOOKUP(Table145[[#This Row],[menu_id]],Table2[#All],8,0)</f>
        <v>Seattle</v>
      </c>
      <c r="M746">
        <f>COUNTIF(Table145[city],Table145[[#This Row],[city]])</f>
        <v>1334</v>
      </c>
    </row>
    <row r="747" spans="1:13" x14ac:dyDescent="0.35">
      <c r="A747" t="s">
        <v>1713</v>
      </c>
      <c r="B747" t="s">
        <v>72</v>
      </c>
      <c r="C747" t="s">
        <v>9</v>
      </c>
      <c r="D747" t="s">
        <v>1714</v>
      </c>
      <c r="E747" t="b">
        <v>1</v>
      </c>
      <c r="F747">
        <f>VLOOKUP(Table145[[#This Row],[menu_id]],Table2[#All],2,0)</f>
        <v>43564</v>
      </c>
      <c r="G747" t="str">
        <f>VLOOKUP(Table145[[#This Row],[menu_id]],Table2[#All],3,0)</f>
        <v>ee2605cecdb2</v>
      </c>
      <c r="H747" t="str">
        <f>VLOOKUP(Table145[[#This Row],[menu_id]],Table2[#All],4,0)</f>
        <v>76e224451ab7</v>
      </c>
      <c r="I747">
        <f>VLOOKUP(Table145[[#This Row],[menu_id]],Table2[#All],5,0)</f>
        <v>5.5</v>
      </c>
      <c r="J747">
        <f>VLOOKUP(Table145[[#This Row],[menu_id]],Table2[#All],6,0)</f>
        <v>10.1</v>
      </c>
      <c r="K747" t="str">
        <f>VLOOKUP(Table145[[#This Row],[menu_id]],Table2[#All],7,0)</f>
        <v>lunch</v>
      </c>
      <c r="L747" t="str">
        <f>VLOOKUP(Table145[[#This Row],[menu_id]],Table2[#All],8,0)</f>
        <v>Seattle</v>
      </c>
      <c r="M747">
        <f>COUNTIF(Table145[city],Table145[[#This Row],[city]])</f>
        <v>1334</v>
      </c>
    </row>
    <row r="748" spans="1:13" x14ac:dyDescent="0.35">
      <c r="A748" t="s">
        <v>1715</v>
      </c>
      <c r="B748" t="s">
        <v>486</v>
      </c>
      <c r="C748" t="s">
        <v>9</v>
      </c>
      <c r="D748" t="s">
        <v>1716</v>
      </c>
      <c r="E748" t="b">
        <v>1</v>
      </c>
      <c r="F748">
        <f>VLOOKUP(Table145[[#This Row],[menu_id]],Table2[#All],2,0)</f>
        <v>43567</v>
      </c>
      <c r="G748" t="str">
        <f>VLOOKUP(Table145[[#This Row],[menu_id]],Table2[#All],3,0)</f>
        <v>3494eefb1729</v>
      </c>
      <c r="H748" t="str">
        <f>VLOOKUP(Table145[[#This Row],[menu_id]],Table2[#All],4,0)</f>
        <v>7342b9fc3434</v>
      </c>
      <c r="I748">
        <f>VLOOKUP(Table145[[#This Row],[menu_id]],Table2[#All],5,0)</f>
        <v>4.5</v>
      </c>
      <c r="J748">
        <f>VLOOKUP(Table145[[#This Row],[menu_id]],Table2[#All],6,0)</f>
        <v>11.5</v>
      </c>
      <c r="K748" t="str">
        <f>VLOOKUP(Table145[[#This Row],[menu_id]],Table2[#All],7,0)</f>
        <v>lunch</v>
      </c>
      <c r="L748" t="str">
        <f>VLOOKUP(Table145[[#This Row],[menu_id]],Table2[#All],8,0)</f>
        <v>Chicago</v>
      </c>
      <c r="M748">
        <f>COUNTIF(Table145[city],Table145[[#This Row],[city]])</f>
        <v>907</v>
      </c>
    </row>
    <row r="749" spans="1:13" x14ac:dyDescent="0.35">
      <c r="A749" t="s">
        <v>1717</v>
      </c>
      <c r="B749" t="s">
        <v>324</v>
      </c>
      <c r="C749" t="s">
        <v>9</v>
      </c>
      <c r="D749" t="s">
        <v>1718</v>
      </c>
      <c r="E749" t="b">
        <v>1</v>
      </c>
      <c r="F749">
        <f>VLOOKUP(Table145[[#This Row],[menu_id]],Table2[#All],2,0)</f>
        <v>43558</v>
      </c>
      <c r="G749" t="str">
        <f>VLOOKUP(Table145[[#This Row],[menu_id]],Table2[#All],3,0)</f>
        <v>1028a38ad71e</v>
      </c>
      <c r="H749" t="str">
        <f>VLOOKUP(Table145[[#This Row],[menu_id]],Table2[#All],4,0)</f>
        <v>7d8b8e0a0ebb</v>
      </c>
      <c r="I749">
        <f>VLOOKUP(Table145[[#This Row],[menu_id]],Table2[#All],5,0)</f>
        <v>5.5</v>
      </c>
      <c r="J749">
        <f>VLOOKUP(Table145[[#This Row],[menu_id]],Table2[#All],6,0)</f>
        <v>10.1</v>
      </c>
      <c r="K749" t="str">
        <f>VLOOKUP(Table145[[#This Row],[menu_id]],Table2[#All],7,0)</f>
        <v>lunch</v>
      </c>
      <c r="L749" t="str">
        <f>VLOOKUP(Table145[[#This Row],[menu_id]],Table2[#All],8,0)</f>
        <v>Seattle</v>
      </c>
      <c r="M749">
        <f>COUNTIF(Table145[city],Table145[[#This Row],[city]])</f>
        <v>1334</v>
      </c>
    </row>
    <row r="750" spans="1:13" x14ac:dyDescent="0.35">
      <c r="A750" t="s">
        <v>1719</v>
      </c>
      <c r="B750" t="s">
        <v>112</v>
      </c>
      <c r="C750" t="s">
        <v>9</v>
      </c>
      <c r="D750" t="s">
        <v>1720</v>
      </c>
      <c r="E750" t="b">
        <v>1</v>
      </c>
      <c r="F750">
        <f>VLOOKUP(Table145[[#This Row],[menu_id]],Table2[#All],2,0)</f>
        <v>43564</v>
      </c>
      <c r="G750" t="str">
        <f>VLOOKUP(Table145[[#This Row],[menu_id]],Table2[#All],3,0)</f>
        <v>5b78a469f6af</v>
      </c>
      <c r="H750" t="str">
        <f>VLOOKUP(Table145[[#This Row],[menu_id]],Table2[#All],4,0)</f>
        <v>afa55d0e0004</v>
      </c>
      <c r="I750">
        <f>VLOOKUP(Table145[[#This Row],[menu_id]],Table2[#All],5,0)</f>
        <v>5.99</v>
      </c>
      <c r="J750">
        <f>VLOOKUP(Table145[[#This Row],[menu_id]],Table2[#All],6,0)</f>
        <v>11.5</v>
      </c>
      <c r="K750" t="str">
        <f>VLOOKUP(Table145[[#This Row],[menu_id]],Table2[#All],7,0)</f>
        <v>lunch</v>
      </c>
      <c r="L750" t="str">
        <f>VLOOKUP(Table145[[#This Row],[menu_id]],Table2[#All],8,0)</f>
        <v>Chicago</v>
      </c>
      <c r="M750">
        <f>COUNTIF(Table145[city],Table145[[#This Row],[city]])</f>
        <v>907</v>
      </c>
    </row>
    <row r="751" spans="1:13" x14ac:dyDescent="0.35">
      <c r="A751" t="s">
        <v>1721</v>
      </c>
      <c r="B751" t="s">
        <v>57</v>
      </c>
      <c r="C751" t="s">
        <v>9</v>
      </c>
      <c r="D751" t="s">
        <v>1722</v>
      </c>
      <c r="E751" t="b">
        <v>1</v>
      </c>
      <c r="F751">
        <f>VLOOKUP(Table145[[#This Row],[menu_id]],Table2[#All],2,0)</f>
        <v>43567</v>
      </c>
      <c r="G751" t="str">
        <f>VLOOKUP(Table145[[#This Row],[menu_id]],Table2[#All],3,0)</f>
        <v>e40c412711c8</v>
      </c>
      <c r="H751" t="str">
        <f>VLOOKUP(Table145[[#This Row],[menu_id]],Table2[#All],4,0)</f>
        <v>af725ef93704</v>
      </c>
      <c r="I751">
        <f>VLOOKUP(Table145[[#This Row],[menu_id]],Table2[#All],5,0)</f>
        <v>5.5</v>
      </c>
      <c r="J751">
        <f>VLOOKUP(Table145[[#This Row],[menu_id]],Table2[#All],6,0)</f>
        <v>10.1</v>
      </c>
      <c r="K751" t="str">
        <f>VLOOKUP(Table145[[#This Row],[menu_id]],Table2[#All],7,0)</f>
        <v>lunch</v>
      </c>
      <c r="L751" t="str">
        <f>VLOOKUP(Table145[[#This Row],[menu_id]],Table2[#All],8,0)</f>
        <v>Seattle</v>
      </c>
      <c r="M751">
        <f>COUNTIF(Table145[city],Table145[[#This Row],[city]])</f>
        <v>1334</v>
      </c>
    </row>
    <row r="752" spans="1:13" x14ac:dyDescent="0.35">
      <c r="A752" t="s">
        <v>1723</v>
      </c>
      <c r="B752" t="s">
        <v>401</v>
      </c>
      <c r="C752" t="s">
        <v>9</v>
      </c>
      <c r="D752" t="s">
        <v>1724</v>
      </c>
      <c r="E752" t="b">
        <v>1</v>
      </c>
      <c r="F752">
        <f>VLOOKUP(Table145[[#This Row],[menu_id]],Table2[#All],2,0)</f>
        <v>43560</v>
      </c>
      <c r="G752" t="str">
        <f>VLOOKUP(Table145[[#This Row],[menu_id]],Table2[#All],3,0)</f>
        <v>25ca004fbc86</v>
      </c>
      <c r="H752" t="str">
        <f>VLOOKUP(Table145[[#This Row],[menu_id]],Table2[#All],4,0)</f>
        <v>a7d17284ed4d</v>
      </c>
      <c r="I752">
        <f>VLOOKUP(Table145[[#This Row],[menu_id]],Table2[#All],5,0)</f>
        <v>4.45</v>
      </c>
      <c r="J752">
        <f>VLOOKUP(Table145[[#This Row],[menu_id]],Table2[#All],6,0)</f>
        <v>11.5</v>
      </c>
      <c r="K752" t="str">
        <f>VLOOKUP(Table145[[#This Row],[menu_id]],Table2[#All],7,0)</f>
        <v>lunch</v>
      </c>
      <c r="L752" t="str">
        <f>VLOOKUP(Table145[[#This Row],[menu_id]],Table2[#All],8,0)</f>
        <v>Chicago</v>
      </c>
      <c r="M752">
        <f>COUNTIF(Table145[city],Table145[[#This Row],[city]])</f>
        <v>907</v>
      </c>
    </row>
    <row r="753" spans="1:13" x14ac:dyDescent="0.35">
      <c r="A753" t="s">
        <v>1725</v>
      </c>
      <c r="B753" t="s">
        <v>68</v>
      </c>
      <c r="C753" t="s">
        <v>9</v>
      </c>
      <c r="D753" t="s">
        <v>1726</v>
      </c>
      <c r="E753" t="b">
        <v>1</v>
      </c>
      <c r="F753">
        <f>VLOOKUP(Table145[[#This Row],[menu_id]],Table2[#All],2,0)</f>
        <v>43560</v>
      </c>
      <c r="G753" t="str">
        <f>VLOOKUP(Table145[[#This Row],[menu_id]],Table2[#All],3,0)</f>
        <v>f89ec17a8f5f</v>
      </c>
      <c r="H753" t="str">
        <f>VLOOKUP(Table145[[#This Row],[menu_id]],Table2[#All],4,0)</f>
        <v>a06b1ea8c279</v>
      </c>
      <c r="I753">
        <f>VLOOKUP(Table145[[#This Row],[menu_id]],Table2[#All],5,0)</f>
        <v>6.8</v>
      </c>
      <c r="J753">
        <f>VLOOKUP(Table145[[#This Row],[menu_id]],Table2[#All],6,0)</f>
        <v>10.1</v>
      </c>
      <c r="K753" t="str">
        <f>VLOOKUP(Table145[[#This Row],[menu_id]],Table2[#All],7,0)</f>
        <v>lunch</v>
      </c>
      <c r="L753" t="str">
        <f>VLOOKUP(Table145[[#This Row],[menu_id]],Table2[#All],8,0)</f>
        <v>Seattle</v>
      </c>
      <c r="M753">
        <f>COUNTIF(Table145[city],Table145[[#This Row],[city]])</f>
        <v>1334</v>
      </c>
    </row>
    <row r="754" spans="1:13" x14ac:dyDescent="0.35">
      <c r="A754" t="s">
        <v>1727</v>
      </c>
      <c r="B754" t="s">
        <v>129</v>
      </c>
      <c r="C754" t="s">
        <v>9</v>
      </c>
      <c r="D754" t="s">
        <v>1728</v>
      </c>
      <c r="E754" t="b">
        <v>1</v>
      </c>
      <c r="F754">
        <f>VLOOKUP(Table145[[#This Row],[menu_id]],Table2[#All],2,0)</f>
        <v>43563</v>
      </c>
      <c r="G754" t="str">
        <f>VLOOKUP(Table145[[#This Row],[menu_id]],Table2[#All],3,0)</f>
        <v>e6988f5baa00</v>
      </c>
      <c r="H754" t="str">
        <f>VLOOKUP(Table145[[#This Row],[menu_id]],Table2[#All],4,0)</f>
        <v>c8951056cc8c</v>
      </c>
      <c r="I754">
        <f>VLOOKUP(Table145[[#This Row],[menu_id]],Table2[#All],5,0)</f>
        <v>6.64</v>
      </c>
      <c r="J754">
        <f>VLOOKUP(Table145[[#This Row],[menu_id]],Table2[#All],6,0)</f>
        <v>11.5</v>
      </c>
      <c r="K754" t="str">
        <f>VLOOKUP(Table145[[#This Row],[menu_id]],Table2[#All],7,0)</f>
        <v>lunch</v>
      </c>
      <c r="L754" t="str">
        <f>VLOOKUP(Table145[[#This Row],[menu_id]],Table2[#All],8,0)</f>
        <v>Chicago</v>
      </c>
      <c r="M754">
        <f>COUNTIF(Table145[city],Table145[[#This Row],[city]])</f>
        <v>907</v>
      </c>
    </row>
    <row r="755" spans="1:13" x14ac:dyDescent="0.35">
      <c r="A755" t="s">
        <v>1729</v>
      </c>
      <c r="B755" t="s">
        <v>86</v>
      </c>
      <c r="C755" t="s">
        <v>9</v>
      </c>
      <c r="D755" t="s">
        <v>1598</v>
      </c>
      <c r="E755" t="b">
        <v>1</v>
      </c>
      <c r="F755">
        <f>VLOOKUP(Table145[[#This Row],[menu_id]],Table2[#All],2,0)</f>
        <v>43560</v>
      </c>
      <c r="G755" t="str">
        <f>VLOOKUP(Table145[[#This Row],[menu_id]],Table2[#All],3,0)</f>
        <v>1def3455f809</v>
      </c>
      <c r="H755" t="str">
        <f>VLOOKUP(Table145[[#This Row],[menu_id]],Table2[#All],4,0)</f>
        <v>2a11908c23df</v>
      </c>
      <c r="I755">
        <f>VLOOKUP(Table145[[#This Row],[menu_id]],Table2[#All],5,0)</f>
        <v>6</v>
      </c>
      <c r="J755">
        <f>VLOOKUP(Table145[[#This Row],[menu_id]],Table2[#All],6,0)</f>
        <v>10.1</v>
      </c>
      <c r="K755" t="str">
        <f>VLOOKUP(Table145[[#This Row],[menu_id]],Table2[#All],7,0)</f>
        <v>lunch</v>
      </c>
      <c r="L755" t="str">
        <f>VLOOKUP(Table145[[#This Row],[menu_id]],Table2[#All],8,0)</f>
        <v>Seattle</v>
      </c>
      <c r="M755">
        <f>COUNTIF(Table145[city],Table145[[#This Row],[city]])</f>
        <v>1334</v>
      </c>
    </row>
    <row r="756" spans="1:13" x14ac:dyDescent="0.35">
      <c r="A756" t="s">
        <v>1730</v>
      </c>
      <c r="B756" t="s">
        <v>169</v>
      </c>
      <c r="C756" t="s">
        <v>9</v>
      </c>
      <c r="D756" t="s">
        <v>1731</v>
      </c>
      <c r="E756" t="b">
        <v>1</v>
      </c>
      <c r="F756">
        <f>VLOOKUP(Table145[[#This Row],[menu_id]],Table2[#All],2,0)</f>
        <v>43558</v>
      </c>
      <c r="G756" t="str">
        <f>VLOOKUP(Table145[[#This Row],[menu_id]],Table2[#All],3,0)</f>
        <v>23a0e7fa78c4</v>
      </c>
      <c r="H756" t="str">
        <f>VLOOKUP(Table145[[#This Row],[menu_id]],Table2[#All],4,0)</f>
        <v>d8487b4ed428</v>
      </c>
      <c r="I756">
        <f>VLOOKUP(Table145[[#This Row],[menu_id]],Table2[#All],5,0)</f>
        <v>5.9</v>
      </c>
      <c r="J756">
        <f>VLOOKUP(Table145[[#This Row],[menu_id]],Table2[#All],6,0)</f>
        <v>11.5</v>
      </c>
      <c r="K756" t="str">
        <f>VLOOKUP(Table145[[#This Row],[menu_id]],Table2[#All],7,0)</f>
        <v>lunch</v>
      </c>
      <c r="L756" t="str">
        <f>VLOOKUP(Table145[[#This Row],[menu_id]],Table2[#All],8,0)</f>
        <v>Chicago</v>
      </c>
      <c r="M756">
        <f>COUNTIF(Table145[city],Table145[[#This Row],[city]])</f>
        <v>907</v>
      </c>
    </row>
    <row r="757" spans="1:13" x14ac:dyDescent="0.35">
      <c r="A757" t="s">
        <v>1732</v>
      </c>
      <c r="B757" t="s">
        <v>437</v>
      </c>
      <c r="C757" t="s">
        <v>9</v>
      </c>
      <c r="D757" t="s">
        <v>1733</v>
      </c>
      <c r="E757" t="b">
        <v>1</v>
      </c>
      <c r="F757">
        <f>VLOOKUP(Table145[[#This Row],[menu_id]],Table2[#All],2,0)</f>
        <v>43565</v>
      </c>
      <c r="G757" t="str">
        <f>VLOOKUP(Table145[[#This Row],[menu_id]],Table2[#All],3,0)</f>
        <v>56e430d2a490</v>
      </c>
      <c r="H757" t="str">
        <f>VLOOKUP(Table145[[#This Row],[menu_id]],Table2[#All],4,0)</f>
        <v>4c9c18f960f7</v>
      </c>
      <c r="I757">
        <f>VLOOKUP(Table145[[#This Row],[menu_id]],Table2[#All],5,0)</f>
        <v>6.75</v>
      </c>
      <c r="J757">
        <f>VLOOKUP(Table145[[#This Row],[menu_id]],Table2[#All],6,0)</f>
        <v>10.1</v>
      </c>
      <c r="K757" t="str">
        <f>VLOOKUP(Table145[[#This Row],[menu_id]],Table2[#All],7,0)</f>
        <v>lunch</v>
      </c>
      <c r="L757" t="str">
        <f>VLOOKUP(Table145[[#This Row],[menu_id]],Table2[#All],8,0)</f>
        <v>Seattle</v>
      </c>
      <c r="M757">
        <f>COUNTIF(Table145[city],Table145[[#This Row],[city]])</f>
        <v>1334</v>
      </c>
    </row>
    <row r="758" spans="1:13" x14ac:dyDescent="0.35">
      <c r="A758" t="s">
        <v>1734</v>
      </c>
      <c r="B758" t="s">
        <v>552</v>
      </c>
      <c r="C758" t="s">
        <v>9</v>
      </c>
      <c r="D758" t="s">
        <v>1735</v>
      </c>
      <c r="E758" t="b">
        <v>1</v>
      </c>
      <c r="F758">
        <f>VLOOKUP(Table145[[#This Row],[menu_id]],Table2[#All],2,0)</f>
        <v>43560</v>
      </c>
      <c r="G758" t="str">
        <f>VLOOKUP(Table145[[#This Row],[menu_id]],Table2[#All],3,0)</f>
        <v>a65e92d53f62</v>
      </c>
      <c r="H758" t="str">
        <f>VLOOKUP(Table145[[#This Row],[menu_id]],Table2[#All],4,0)</f>
        <v>1134b2882b2e</v>
      </c>
      <c r="I758">
        <f>VLOOKUP(Table145[[#This Row],[menu_id]],Table2[#All],5,0)</f>
        <v>5.25</v>
      </c>
      <c r="J758">
        <f>VLOOKUP(Table145[[#This Row],[menu_id]],Table2[#All],6,0)</f>
        <v>10.1</v>
      </c>
      <c r="K758" t="str">
        <f>VLOOKUP(Table145[[#This Row],[menu_id]],Table2[#All],7,0)</f>
        <v>lunch</v>
      </c>
      <c r="L758" t="str">
        <f>VLOOKUP(Table145[[#This Row],[menu_id]],Table2[#All],8,0)</f>
        <v>Seattle</v>
      </c>
      <c r="M758">
        <f>COUNTIF(Table145[city],Table145[[#This Row],[city]])</f>
        <v>1334</v>
      </c>
    </row>
    <row r="759" spans="1:13" x14ac:dyDescent="0.35">
      <c r="A759" t="s">
        <v>1736</v>
      </c>
      <c r="B759" t="s">
        <v>155</v>
      </c>
      <c r="C759" t="s">
        <v>9</v>
      </c>
      <c r="D759" t="s">
        <v>1737</v>
      </c>
      <c r="E759" t="b">
        <v>0</v>
      </c>
      <c r="F759">
        <f>VLOOKUP(Table145[[#This Row],[menu_id]],Table2[#All],2,0)</f>
        <v>43566</v>
      </c>
      <c r="G759" t="str">
        <f>VLOOKUP(Table145[[#This Row],[menu_id]],Table2[#All],3,0)</f>
        <v>df94eb67fff2</v>
      </c>
      <c r="H759" t="str">
        <f>VLOOKUP(Table145[[#This Row],[menu_id]],Table2[#All],4,0)</f>
        <v>64216152ce0a</v>
      </c>
      <c r="I759">
        <f>VLOOKUP(Table145[[#This Row],[menu_id]],Table2[#All],5,0)</f>
        <v>6</v>
      </c>
      <c r="J759">
        <f>VLOOKUP(Table145[[#This Row],[menu_id]],Table2[#All],6,0)</f>
        <v>11.5</v>
      </c>
      <c r="K759" t="str">
        <f>VLOOKUP(Table145[[#This Row],[menu_id]],Table2[#All],7,0)</f>
        <v>lunch</v>
      </c>
      <c r="L759" t="str">
        <f>VLOOKUP(Table145[[#This Row],[menu_id]],Table2[#All],8,0)</f>
        <v>Chicago</v>
      </c>
      <c r="M759">
        <f>COUNTIF(Table145[city],Table145[[#This Row],[city]])</f>
        <v>907</v>
      </c>
    </row>
    <row r="760" spans="1:13" x14ac:dyDescent="0.35">
      <c r="A760" t="s">
        <v>1738</v>
      </c>
      <c r="B760" t="s">
        <v>330</v>
      </c>
      <c r="C760" t="s">
        <v>9</v>
      </c>
      <c r="D760" t="s">
        <v>1739</v>
      </c>
      <c r="E760" t="b">
        <v>1</v>
      </c>
      <c r="F760">
        <f>VLOOKUP(Table145[[#This Row],[menu_id]],Table2[#All],2,0)</f>
        <v>43559</v>
      </c>
      <c r="G760" t="str">
        <f>VLOOKUP(Table145[[#This Row],[menu_id]],Table2[#All],3,0)</f>
        <v>10aee25b350a</v>
      </c>
      <c r="H760" t="str">
        <f>VLOOKUP(Table145[[#This Row],[menu_id]],Table2[#All],4,0)</f>
        <v>7931e2eb8ace</v>
      </c>
      <c r="I760">
        <f>VLOOKUP(Table145[[#This Row],[menu_id]],Table2[#All],5,0)</f>
        <v>4.5</v>
      </c>
      <c r="J760">
        <f>VLOOKUP(Table145[[#This Row],[menu_id]],Table2[#All],6,0)</f>
        <v>11.5</v>
      </c>
      <c r="K760" t="str">
        <f>VLOOKUP(Table145[[#This Row],[menu_id]],Table2[#All],7,0)</f>
        <v>lunch</v>
      </c>
      <c r="L760" t="str">
        <f>VLOOKUP(Table145[[#This Row],[menu_id]],Table2[#All],8,0)</f>
        <v>Chicago</v>
      </c>
      <c r="M760">
        <f>COUNTIF(Table145[city],Table145[[#This Row],[city]])</f>
        <v>907</v>
      </c>
    </row>
    <row r="761" spans="1:13" x14ac:dyDescent="0.35">
      <c r="A761" t="s">
        <v>1740</v>
      </c>
      <c r="B761" t="s">
        <v>611</v>
      </c>
      <c r="C761" t="s">
        <v>9</v>
      </c>
      <c r="D761" t="s">
        <v>1741</v>
      </c>
      <c r="E761" t="b">
        <v>1</v>
      </c>
      <c r="F761">
        <f>VLOOKUP(Table145[[#This Row],[menu_id]],Table2[#All],2,0)</f>
        <v>43557</v>
      </c>
      <c r="G761" t="str">
        <f>VLOOKUP(Table145[[#This Row],[menu_id]],Table2[#All],3,0)</f>
        <v>8b917aa7343a</v>
      </c>
      <c r="H761" t="str">
        <f>VLOOKUP(Table145[[#This Row],[menu_id]],Table2[#All],4,0)</f>
        <v>8642ae977d96</v>
      </c>
      <c r="I761">
        <f>VLOOKUP(Table145[[#This Row],[menu_id]],Table2[#All],5,0)</f>
        <v>5.99</v>
      </c>
      <c r="J761">
        <f>VLOOKUP(Table145[[#This Row],[menu_id]],Table2[#All],6,0)</f>
        <v>11.5</v>
      </c>
      <c r="K761" t="str">
        <f>VLOOKUP(Table145[[#This Row],[menu_id]],Table2[#All],7,0)</f>
        <v>lunch</v>
      </c>
      <c r="L761" t="str">
        <f>VLOOKUP(Table145[[#This Row],[menu_id]],Table2[#All],8,0)</f>
        <v>Chicago</v>
      </c>
      <c r="M761">
        <f>COUNTIF(Table145[city],Table145[[#This Row],[city]])</f>
        <v>907</v>
      </c>
    </row>
    <row r="762" spans="1:13" x14ac:dyDescent="0.35">
      <c r="A762" t="s">
        <v>1742</v>
      </c>
      <c r="B762" t="s">
        <v>76</v>
      </c>
      <c r="C762" t="s">
        <v>9</v>
      </c>
      <c r="D762" t="s">
        <v>1743</v>
      </c>
      <c r="E762" t="b">
        <v>1</v>
      </c>
      <c r="F762">
        <f>VLOOKUP(Table145[[#This Row],[menu_id]],Table2[#All],2,0)</f>
        <v>43558</v>
      </c>
      <c r="G762" t="str">
        <f>VLOOKUP(Table145[[#This Row],[menu_id]],Table2[#All],3,0)</f>
        <v>32432515b0ad</v>
      </c>
      <c r="H762" t="str">
        <f>VLOOKUP(Table145[[#This Row],[menu_id]],Table2[#All],4,0)</f>
        <v>1fda2070304d</v>
      </c>
      <c r="I762">
        <f>VLOOKUP(Table145[[#This Row],[menu_id]],Table2[#All],5,0)</f>
        <v>5.5</v>
      </c>
      <c r="J762">
        <f>VLOOKUP(Table145[[#This Row],[menu_id]],Table2[#All],6,0)</f>
        <v>10.1</v>
      </c>
      <c r="K762" t="str">
        <f>VLOOKUP(Table145[[#This Row],[menu_id]],Table2[#All],7,0)</f>
        <v>lunch</v>
      </c>
      <c r="L762" t="str">
        <f>VLOOKUP(Table145[[#This Row],[menu_id]],Table2[#All],8,0)</f>
        <v>Seattle</v>
      </c>
      <c r="M762">
        <f>COUNTIF(Table145[city],Table145[[#This Row],[city]])</f>
        <v>1334</v>
      </c>
    </row>
    <row r="763" spans="1:13" x14ac:dyDescent="0.35">
      <c r="A763" t="s">
        <v>1744</v>
      </c>
      <c r="B763" t="s">
        <v>52</v>
      </c>
      <c r="C763" t="s">
        <v>9</v>
      </c>
      <c r="D763" t="s">
        <v>1745</v>
      </c>
      <c r="E763" t="b">
        <v>1</v>
      </c>
      <c r="F763">
        <f>VLOOKUP(Table145[[#This Row],[menu_id]],Table2[#All],2,0)</f>
        <v>43557</v>
      </c>
      <c r="G763" t="str">
        <f>VLOOKUP(Table145[[#This Row],[menu_id]],Table2[#All],3,0)</f>
        <v>99dbc3b2d75c</v>
      </c>
      <c r="H763" t="str">
        <f>VLOOKUP(Table145[[#This Row],[menu_id]],Table2[#All],4,0)</f>
        <v>d7730782fbfb</v>
      </c>
      <c r="I763">
        <f>VLOOKUP(Table145[[#This Row],[menu_id]],Table2[#All],5,0)</f>
        <v>5.75</v>
      </c>
      <c r="J763">
        <f>VLOOKUP(Table145[[#This Row],[menu_id]],Table2[#All],6,0)</f>
        <v>10.1</v>
      </c>
      <c r="K763" t="str">
        <f>VLOOKUP(Table145[[#This Row],[menu_id]],Table2[#All],7,0)</f>
        <v>lunch</v>
      </c>
      <c r="L763" t="str">
        <f>VLOOKUP(Table145[[#This Row],[menu_id]],Table2[#All],8,0)</f>
        <v>Seattle</v>
      </c>
      <c r="M763">
        <f>COUNTIF(Table145[city],Table145[[#This Row],[city]])</f>
        <v>1334</v>
      </c>
    </row>
    <row r="764" spans="1:13" x14ac:dyDescent="0.35">
      <c r="A764" t="s">
        <v>1746</v>
      </c>
      <c r="B764" t="s">
        <v>20</v>
      </c>
      <c r="C764" t="s">
        <v>9</v>
      </c>
      <c r="D764" t="s">
        <v>1174</v>
      </c>
      <c r="E764" t="b">
        <v>1</v>
      </c>
      <c r="F764">
        <f>VLOOKUP(Table145[[#This Row],[menu_id]],Table2[#All],2,0)</f>
        <v>43557</v>
      </c>
      <c r="G764" t="str">
        <f>VLOOKUP(Table145[[#This Row],[menu_id]],Table2[#All],3,0)</f>
        <v>59c228acd21f</v>
      </c>
      <c r="H764" t="str">
        <f>VLOOKUP(Table145[[#This Row],[menu_id]],Table2[#All],4,0)</f>
        <v>ffcff44b013c</v>
      </c>
      <c r="I764">
        <f>VLOOKUP(Table145[[#This Row],[menu_id]],Table2[#All],5,0)</f>
        <v>5.25</v>
      </c>
      <c r="J764">
        <f>VLOOKUP(Table145[[#This Row],[menu_id]],Table2[#All],6,0)</f>
        <v>10.1</v>
      </c>
      <c r="K764" t="str">
        <f>VLOOKUP(Table145[[#This Row],[menu_id]],Table2[#All],7,0)</f>
        <v>lunch</v>
      </c>
      <c r="L764" t="str">
        <f>VLOOKUP(Table145[[#This Row],[menu_id]],Table2[#All],8,0)</f>
        <v>Seattle</v>
      </c>
      <c r="M764">
        <f>COUNTIF(Table145[city],Table145[[#This Row],[city]])</f>
        <v>1334</v>
      </c>
    </row>
    <row r="765" spans="1:13" x14ac:dyDescent="0.35">
      <c r="A765" t="s">
        <v>1747</v>
      </c>
      <c r="B765" t="s">
        <v>100</v>
      </c>
      <c r="C765" t="s">
        <v>9</v>
      </c>
      <c r="D765" t="s">
        <v>1748</v>
      </c>
      <c r="E765" t="b">
        <v>1</v>
      </c>
      <c r="F765">
        <f>VLOOKUP(Table145[[#This Row],[menu_id]],Table2[#All],2,0)</f>
        <v>43564</v>
      </c>
      <c r="G765" t="str">
        <f>VLOOKUP(Table145[[#This Row],[menu_id]],Table2[#All],3,0)</f>
        <v>d0e4efc702e0</v>
      </c>
      <c r="H765" t="str">
        <f>VLOOKUP(Table145[[#This Row],[menu_id]],Table2[#All],4,0)</f>
        <v>8cab6275ddb5</v>
      </c>
      <c r="I765">
        <f>VLOOKUP(Table145[[#This Row],[menu_id]],Table2[#All],5,0)</f>
        <v>5.75</v>
      </c>
      <c r="J765">
        <f>VLOOKUP(Table145[[#This Row],[menu_id]],Table2[#All],6,0)</f>
        <v>11.5</v>
      </c>
      <c r="K765" t="str">
        <f>VLOOKUP(Table145[[#This Row],[menu_id]],Table2[#All],7,0)</f>
        <v>lunch</v>
      </c>
      <c r="L765" t="str">
        <f>VLOOKUP(Table145[[#This Row],[menu_id]],Table2[#All],8,0)</f>
        <v>Chicago</v>
      </c>
      <c r="M765">
        <f>COUNTIF(Table145[city],Table145[[#This Row],[city]])</f>
        <v>907</v>
      </c>
    </row>
    <row r="766" spans="1:13" x14ac:dyDescent="0.35">
      <c r="A766" t="s">
        <v>1749</v>
      </c>
      <c r="B766" t="s">
        <v>20</v>
      </c>
      <c r="C766" t="s">
        <v>9</v>
      </c>
      <c r="D766" t="s">
        <v>1750</v>
      </c>
      <c r="E766" t="b">
        <v>1</v>
      </c>
      <c r="F766">
        <f>VLOOKUP(Table145[[#This Row],[menu_id]],Table2[#All],2,0)</f>
        <v>43557</v>
      </c>
      <c r="G766" t="str">
        <f>VLOOKUP(Table145[[#This Row],[menu_id]],Table2[#All],3,0)</f>
        <v>59c228acd21f</v>
      </c>
      <c r="H766" t="str">
        <f>VLOOKUP(Table145[[#This Row],[menu_id]],Table2[#All],4,0)</f>
        <v>ffcff44b013c</v>
      </c>
      <c r="I766">
        <f>VLOOKUP(Table145[[#This Row],[menu_id]],Table2[#All],5,0)</f>
        <v>5.25</v>
      </c>
      <c r="J766">
        <f>VLOOKUP(Table145[[#This Row],[menu_id]],Table2[#All],6,0)</f>
        <v>10.1</v>
      </c>
      <c r="K766" t="str">
        <f>VLOOKUP(Table145[[#This Row],[menu_id]],Table2[#All],7,0)</f>
        <v>lunch</v>
      </c>
      <c r="L766" t="str">
        <f>VLOOKUP(Table145[[#This Row],[menu_id]],Table2[#All],8,0)</f>
        <v>Seattle</v>
      </c>
      <c r="M766">
        <f>COUNTIF(Table145[city],Table145[[#This Row],[city]])</f>
        <v>1334</v>
      </c>
    </row>
    <row r="767" spans="1:13" x14ac:dyDescent="0.35">
      <c r="A767" t="s">
        <v>1751</v>
      </c>
      <c r="B767" t="s">
        <v>139</v>
      </c>
      <c r="C767" t="s">
        <v>9</v>
      </c>
      <c r="D767" t="s">
        <v>1752</v>
      </c>
      <c r="E767" t="b">
        <v>1</v>
      </c>
      <c r="F767">
        <f>VLOOKUP(Table145[[#This Row],[menu_id]],Table2[#All],2,0)</f>
        <v>43556</v>
      </c>
      <c r="G767" t="str">
        <f>VLOOKUP(Table145[[#This Row],[menu_id]],Table2[#All],3,0)</f>
        <v>9adf6d17e5a9</v>
      </c>
      <c r="H767" t="str">
        <f>VLOOKUP(Table145[[#This Row],[menu_id]],Table2[#All],4,0)</f>
        <v>ad304fb4f951</v>
      </c>
      <c r="I767">
        <f>VLOOKUP(Table145[[#This Row],[menu_id]],Table2[#All],5,0)</f>
        <v>6.25</v>
      </c>
      <c r="J767">
        <f>VLOOKUP(Table145[[#This Row],[menu_id]],Table2[#All],6,0)</f>
        <v>10.1</v>
      </c>
      <c r="K767" t="str">
        <f>VLOOKUP(Table145[[#This Row],[menu_id]],Table2[#All],7,0)</f>
        <v>lunch</v>
      </c>
      <c r="L767" t="str">
        <f>VLOOKUP(Table145[[#This Row],[menu_id]],Table2[#All],8,0)</f>
        <v>Seattle</v>
      </c>
      <c r="M767">
        <f>COUNTIF(Table145[city],Table145[[#This Row],[city]])</f>
        <v>1334</v>
      </c>
    </row>
    <row r="768" spans="1:13" x14ac:dyDescent="0.35">
      <c r="A768" t="s">
        <v>1753</v>
      </c>
      <c r="B768" t="s">
        <v>81</v>
      </c>
      <c r="C768" t="s">
        <v>9</v>
      </c>
      <c r="D768" t="s">
        <v>1754</v>
      </c>
      <c r="E768" t="b">
        <v>1</v>
      </c>
      <c r="F768">
        <f>VLOOKUP(Table145[[#This Row],[menu_id]],Table2[#All],2,0)</f>
        <v>43564</v>
      </c>
      <c r="G768" t="str">
        <f>VLOOKUP(Table145[[#This Row],[menu_id]],Table2[#All],3,0)</f>
        <v>9adf6d17e5a9</v>
      </c>
      <c r="H768" t="str">
        <f>VLOOKUP(Table145[[#This Row],[menu_id]],Table2[#All],4,0)</f>
        <v>ad304fb4f951</v>
      </c>
      <c r="I768">
        <f>VLOOKUP(Table145[[#This Row],[menu_id]],Table2[#All],5,0)</f>
        <v>6.25</v>
      </c>
      <c r="J768">
        <f>VLOOKUP(Table145[[#This Row],[menu_id]],Table2[#All],6,0)</f>
        <v>10.1</v>
      </c>
      <c r="K768" t="str">
        <f>VLOOKUP(Table145[[#This Row],[menu_id]],Table2[#All],7,0)</f>
        <v>lunch</v>
      </c>
      <c r="L768" t="str">
        <f>VLOOKUP(Table145[[#This Row],[menu_id]],Table2[#All],8,0)</f>
        <v>Seattle</v>
      </c>
      <c r="M768">
        <f>COUNTIF(Table145[city],Table145[[#This Row],[city]])</f>
        <v>1334</v>
      </c>
    </row>
    <row r="769" spans="1:13" x14ac:dyDescent="0.35">
      <c r="A769" t="s">
        <v>1755</v>
      </c>
      <c r="B769" t="s">
        <v>225</v>
      </c>
      <c r="C769" t="s">
        <v>9</v>
      </c>
      <c r="D769" t="s">
        <v>1756</v>
      </c>
      <c r="E769" t="b">
        <v>1</v>
      </c>
      <c r="F769">
        <f>VLOOKUP(Table145[[#This Row],[menu_id]],Table2[#All],2,0)</f>
        <v>43559</v>
      </c>
      <c r="G769" t="str">
        <f>VLOOKUP(Table145[[#This Row],[menu_id]],Table2[#All],3,0)</f>
        <v>2e1282b7ffa0</v>
      </c>
      <c r="H769" t="str">
        <f>VLOOKUP(Table145[[#This Row],[menu_id]],Table2[#All],4,0)</f>
        <v>e7202ab74a2f</v>
      </c>
      <c r="I769">
        <f>VLOOKUP(Table145[[#This Row],[menu_id]],Table2[#All],5,0)</f>
        <v>5</v>
      </c>
      <c r="J769">
        <f>VLOOKUP(Table145[[#This Row],[menu_id]],Table2[#All],6,0)</f>
        <v>10.1</v>
      </c>
      <c r="K769" t="str">
        <f>VLOOKUP(Table145[[#This Row],[menu_id]],Table2[#All],7,0)</f>
        <v>lunch</v>
      </c>
      <c r="L769" t="str">
        <f>VLOOKUP(Table145[[#This Row],[menu_id]],Table2[#All],8,0)</f>
        <v>Seattle</v>
      </c>
      <c r="M769">
        <f>COUNTIF(Table145[city],Table145[[#This Row],[city]])</f>
        <v>1334</v>
      </c>
    </row>
    <row r="770" spans="1:13" x14ac:dyDescent="0.35">
      <c r="A770" t="s">
        <v>1757</v>
      </c>
      <c r="B770" t="s">
        <v>62</v>
      </c>
      <c r="C770" t="s">
        <v>9</v>
      </c>
      <c r="D770" t="s">
        <v>1758</v>
      </c>
      <c r="E770" t="b">
        <v>1</v>
      </c>
      <c r="F770">
        <f>VLOOKUP(Table145[[#This Row],[menu_id]],Table2[#All],2,0)</f>
        <v>43563</v>
      </c>
      <c r="G770" t="str">
        <f>VLOOKUP(Table145[[#This Row],[menu_id]],Table2[#All],3,0)</f>
        <v>3e9b2a352a3a</v>
      </c>
      <c r="H770" t="str">
        <f>VLOOKUP(Table145[[#This Row],[menu_id]],Table2[#All],4,0)</f>
        <v>af725ef93704</v>
      </c>
      <c r="I770">
        <f>VLOOKUP(Table145[[#This Row],[menu_id]],Table2[#All],5,0)</f>
        <v>5.5</v>
      </c>
      <c r="J770">
        <f>VLOOKUP(Table145[[#This Row],[menu_id]],Table2[#All],6,0)</f>
        <v>10.1</v>
      </c>
      <c r="K770" t="str">
        <f>VLOOKUP(Table145[[#This Row],[menu_id]],Table2[#All],7,0)</f>
        <v>lunch</v>
      </c>
      <c r="L770" t="str">
        <f>VLOOKUP(Table145[[#This Row],[menu_id]],Table2[#All],8,0)</f>
        <v>Seattle</v>
      </c>
      <c r="M770">
        <f>COUNTIF(Table145[city],Table145[[#This Row],[city]])</f>
        <v>1334</v>
      </c>
    </row>
    <row r="771" spans="1:13" x14ac:dyDescent="0.35">
      <c r="A771" t="s">
        <v>1759</v>
      </c>
      <c r="B771" t="s">
        <v>8</v>
      </c>
      <c r="C771" t="s">
        <v>9</v>
      </c>
      <c r="D771" t="s">
        <v>1650</v>
      </c>
      <c r="E771" t="b">
        <v>1</v>
      </c>
      <c r="F771">
        <f>VLOOKUP(Table145[[#This Row],[menu_id]],Table2[#All],2,0)</f>
        <v>43566</v>
      </c>
      <c r="G771" t="str">
        <f>VLOOKUP(Table145[[#This Row],[menu_id]],Table2[#All],3,0)</f>
        <v>e40c412711c8</v>
      </c>
      <c r="H771" t="str">
        <f>VLOOKUP(Table145[[#This Row],[menu_id]],Table2[#All],4,0)</f>
        <v>af725ef93704</v>
      </c>
      <c r="I771">
        <f>VLOOKUP(Table145[[#This Row],[menu_id]],Table2[#All],5,0)</f>
        <v>5.5</v>
      </c>
      <c r="J771">
        <f>VLOOKUP(Table145[[#This Row],[menu_id]],Table2[#All],6,0)</f>
        <v>10.1</v>
      </c>
      <c r="K771" t="str">
        <f>VLOOKUP(Table145[[#This Row],[menu_id]],Table2[#All],7,0)</f>
        <v>lunch</v>
      </c>
      <c r="L771" t="str">
        <f>VLOOKUP(Table145[[#This Row],[menu_id]],Table2[#All],8,0)</f>
        <v>Seattle</v>
      </c>
      <c r="M771">
        <f>COUNTIF(Table145[city],Table145[[#This Row],[city]])</f>
        <v>1334</v>
      </c>
    </row>
    <row r="772" spans="1:13" x14ac:dyDescent="0.35">
      <c r="A772" t="s">
        <v>1760</v>
      </c>
      <c r="B772" t="s">
        <v>52</v>
      </c>
      <c r="C772" t="s">
        <v>9</v>
      </c>
      <c r="D772" t="s">
        <v>1761</v>
      </c>
      <c r="E772" t="b">
        <v>1</v>
      </c>
      <c r="F772">
        <f>VLOOKUP(Table145[[#This Row],[menu_id]],Table2[#All],2,0)</f>
        <v>43557</v>
      </c>
      <c r="G772" t="str">
        <f>VLOOKUP(Table145[[#This Row],[menu_id]],Table2[#All],3,0)</f>
        <v>99dbc3b2d75c</v>
      </c>
      <c r="H772" t="str">
        <f>VLOOKUP(Table145[[#This Row],[menu_id]],Table2[#All],4,0)</f>
        <v>d7730782fbfb</v>
      </c>
      <c r="I772">
        <f>VLOOKUP(Table145[[#This Row],[menu_id]],Table2[#All],5,0)</f>
        <v>5.75</v>
      </c>
      <c r="J772">
        <f>VLOOKUP(Table145[[#This Row],[menu_id]],Table2[#All],6,0)</f>
        <v>10.1</v>
      </c>
      <c r="K772" t="str">
        <f>VLOOKUP(Table145[[#This Row],[menu_id]],Table2[#All],7,0)</f>
        <v>lunch</v>
      </c>
      <c r="L772" t="str">
        <f>VLOOKUP(Table145[[#This Row],[menu_id]],Table2[#All],8,0)</f>
        <v>Seattle</v>
      </c>
      <c r="M772">
        <f>COUNTIF(Table145[city],Table145[[#This Row],[city]])</f>
        <v>1334</v>
      </c>
    </row>
    <row r="773" spans="1:13" x14ac:dyDescent="0.35">
      <c r="A773" t="s">
        <v>1762</v>
      </c>
      <c r="B773" t="s">
        <v>65</v>
      </c>
      <c r="C773" t="s">
        <v>9</v>
      </c>
      <c r="D773" t="s">
        <v>1763</v>
      </c>
      <c r="E773" t="b">
        <v>1</v>
      </c>
      <c r="F773">
        <f>VLOOKUP(Table145[[#This Row],[menu_id]],Table2[#All],2,0)</f>
        <v>43563</v>
      </c>
      <c r="G773" t="str">
        <f>VLOOKUP(Table145[[#This Row],[menu_id]],Table2[#All],3,0)</f>
        <v>0eb481a71049</v>
      </c>
      <c r="H773" t="str">
        <f>VLOOKUP(Table145[[#This Row],[menu_id]],Table2[#All],4,0)</f>
        <v>5bf0c6f38e1d</v>
      </c>
      <c r="I773">
        <f>VLOOKUP(Table145[[#This Row],[menu_id]],Table2[#All],5,0)</f>
        <v>5.5</v>
      </c>
      <c r="J773">
        <f>VLOOKUP(Table145[[#This Row],[menu_id]],Table2[#All],6,0)</f>
        <v>10.1</v>
      </c>
      <c r="K773" t="str">
        <f>VLOOKUP(Table145[[#This Row],[menu_id]],Table2[#All],7,0)</f>
        <v>lunch</v>
      </c>
      <c r="L773" t="str">
        <f>VLOOKUP(Table145[[#This Row],[menu_id]],Table2[#All],8,0)</f>
        <v>Seattle</v>
      </c>
      <c r="M773">
        <f>COUNTIF(Table145[city],Table145[[#This Row],[city]])</f>
        <v>1334</v>
      </c>
    </row>
    <row r="774" spans="1:13" x14ac:dyDescent="0.35">
      <c r="A774" t="s">
        <v>1764</v>
      </c>
      <c r="B774" t="s">
        <v>115</v>
      </c>
      <c r="C774" t="s">
        <v>9</v>
      </c>
      <c r="D774" t="s">
        <v>1765</v>
      </c>
      <c r="E774" t="b">
        <v>1</v>
      </c>
      <c r="F774">
        <f>VLOOKUP(Table145[[#This Row],[menu_id]],Table2[#All],2,0)</f>
        <v>43560</v>
      </c>
      <c r="G774" t="str">
        <f>VLOOKUP(Table145[[#This Row],[menu_id]],Table2[#All],3,0)</f>
        <v>12c81d9a0351</v>
      </c>
      <c r="H774" t="str">
        <f>VLOOKUP(Table145[[#This Row],[menu_id]],Table2[#All],4,0)</f>
        <v>d7730782fbfb</v>
      </c>
      <c r="I774">
        <f>VLOOKUP(Table145[[#This Row],[menu_id]],Table2[#All],5,0)</f>
        <v>5.75</v>
      </c>
      <c r="J774">
        <f>VLOOKUP(Table145[[#This Row],[menu_id]],Table2[#All],6,0)</f>
        <v>10.1</v>
      </c>
      <c r="K774" t="str">
        <f>VLOOKUP(Table145[[#This Row],[menu_id]],Table2[#All],7,0)</f>
        <v>lunch</v>
      </c>
      <c r="L774" t="str">
        <f>VLOOKUP(Table145[[#This Row],[menu_id]],Table2[#All],8,0)</f>
        <v>Seattle</v>
      </c>
      <c r="M774">
        <f>COUNTIF(Table145[city],Table145[[#This Row],[city]])</f>
        <v>1334</v>
      </c>
    </row>
    <row r="775" spans="1:13" x14ac:dyDescent="0.35">
      <c r="A775" t="s">
        <v>1766</v>
      </c>
      <c r="B775" t="s">
        <v>35</v>
      </c>
      <c r="C775" t="s">
        <v>9</v>
      </c>
      <c r="D775" t="s">
        <v>1767</v>
      </c>
      <c r="E775" t="b">
        <v>0</v>
      </c>
      <c r="F775">
        <f>VLOOKUP(Table145[[#This Row],[menu_id]],Table2[#All],2,0)</f>
        <v>43564</v>
      </c>
      <c r="G775" t="str">
        <f>VLOOKUP(Table145[[#This Row],[menu_id]],Table2[#All],3,0)</f>
        <v>1c44a83add01</v>
      </c>
      <c r="H775" t="str">
        <f>VLOOKUP(Table145[[#This Row],[menu_id]],Table2[#All],4,0)</f>
        <v>810dadc655e9</v>
      </c>
      <c r="I775">
        <f>VLOOKUP(Table145[[#This Row],[menu_id]],Table2[#All],5,0)</f>
        <v>5</v>
      </c>
      <c r="J775">
        <f>VLOOKUP(Table145[[#This Row],[menu_id]],Table2[#All],6,0)</f>
        <v>10.1</v>
      </c>
      <c r="K775" t="str">
        <f>VLOOKUP(Table145[[#This Row],[menu_id]],Table2[#All],7,0)</f>
        <v>lunch</v>
      </c>
      <c r="L775" t="str">
        <f>VLOOKUP(Table145[[#This Row],[menu_id]],Table2[#All],8,0)</f>
        <v>Seattle</v>
      </c>
      <c r="M775">
        <f>COUNTIF(Table145[city],Table145[[#This Row],[city]])</f>
        <v>1334</v>
      </c>
    </row>
    <row r="776" spans="1:13" x14ac:dyDescent="0.35">
      <c r="A776" t="s">
        <v>1768</v>
      </c>
      <c r="B776" t="s">
        <v>57</v>
      </c>
      <c r="C776" t="s">
        <v>9</v>
      </c>
      <c r="D776" t="s">
        <v>1769</v>
      </c>
      <c r="E776" t="b">
        <v>1</v>
      </c>
      <c r="F776">
        <f>VLOOKUP(Table145[[#This Row],[menu_id]],Table2[#All],2,0)</f>
        <v>43567</v>
      </c>
      <c r="G776" t="str">
        <f>VLOOKUP(Table145[[#This Row],[menu_id]],Table2[#All],3,0)</f>
        <v>e40c412711c8</v>
      </c>
      <c r="H776" t="str">
        <f>VLOOKUP(Table145[[#This Row],[menu_id]],Table2[#All],4,0)</f>
        <v>af725ef93704</v>
      </c>
      <c r="I776">
        <f>VLOOKUP(Table145[[#This Row],[menu_id]],Table2[#All],5,0)</f>
        <v>5.5</v>
      </c>
      <c r="J776">
        <f>VLOOKUP(Table145[[#This Row],[menu_id]],Table2[#All],6,0)</f>
        <v>10.1</v>
      </c>
      <c r="K776" t="str">
        <f>VLOOKUP(Table145[[#This Row],[menu_id]],Table2[#All],7,0)</f>
        <v>lunch</v>
      </c>
      <c r="L776" t="str">
        <f>VLOOKUP(Table145[[#This Row],[menu_id]],Table2[#All],8,0)</f>
        <v>Seattle</v>
      </c>
      <c r="M776">
        <f>COUNTIF(Table145[city],Table145[[#This Row],[city]])</f>
        <v>1334</v>
      </c>
    </row>
    <row r="777" spans="1:13" x14ac:dyDescent="0.35">
      <c r="A777" t="s">
        <v>1770</v>
      </c>
      <c r="B777" t="s">
        <v>100</v>
      </c>
      <c r="C777" t="s">
        <v>9</v>
      </c>
      <c r="D777" t="s">
        <v>1771</v>
      </c>
      <c r="E777" t="b">
        <v>1</v>
      </c>
      <c r="F777">
        <f>VLOOKUP(Table145[[#This Row],[menu_id]],Table2[#All],2,0)</f>
        <v>43564</v>
      </c>
      <c r="G777" t="str">
        <f>VLOOKUP(Table145[[#This Row],[menu_id]],Table2[#All],3,0)</f>
        <v>d0e4efc702e0</v>
      </c>
      <c r="H777" t="str">
        <f>VLOOKUP(Table145[[#This Row],[menu_id]],Table2[#All],4,0)</f>
        <v>8cab6275ddb5</v>
      </c>
      <c r="I777">
        <f>VLOOKUP(Table145[[#This Row],[menu_id]],Table2[#All],5,0)</f>
        <v>5.75</v>
      </c>
      <c r="J777">
        <f>VLOOKUP(Table145[[#This Row],[menu_id]],Table2[#All],6,0)</f>
        <v>11.5</v>
      </c>
      <c r="K777" t="str">
        <f>VLOOKUP(Table145[[#This Row],[menu_id]],Table2[#All],7,0)</f>
        <v>lunch</v>
      </c>
      <c r="L777" t="str">
        <f>VLOOKUP(Table145[[#This Row],[menu_id]],Table2[#All],8,0)</f>
        <v>Chicago</v>
      </c>
      <c r="M777">
        <f>COUNTIF(Table145[city],Table145[[#This Row],[city]])</f>
        <v>907</v>
      </c>
    </row>
    <row r="778" spans="1:13" x14ac:dyDescent="0.35">
      <c r="A778" t="s">
        <v>1772</v>
      </c>
      <c r="B778" t="s">
        <v>20</v>
      </c>
      <c r="C778" t="s">
        <v>9</v>
      </c>
      <c r="D778" t="s">
        <v>1773</v>
      </c>
      <c r="E778" t="b">
        <v>1</v>
      </c>
      <c r="F778">
        <f>VLOOKUP(Table145[[#This Row],[menu_id]],Table2[#All],2,0)</f>
        <v>43557</v>
      </c>
      <c r="G778" t="str">
        <f>VLOOKUP(Table145[[#This Row],[menu_id]],Table2[#All],3,0)</f>
        <v>59c228acd21f</v>
      </c>
      <c r="H778" t="str">
        <f>VLOOKUP(Table145[[#This Row],[menu_id]],Table2[#All],4,0)</f>
        <v>ffcff44b013c</v>
      </c>
      <c r="I778">
        <f>VLOOKUP(Table145[[#This Row],[menu_id]],Table2[#All],5,0)</f>
        <v>5.25</v>
      </c>
      <c r="J778">
        <f>VLOOKUP(Table145[[#This Row],[menu_id]],Table2[#All],6,0)</f>
        <v>10.1</v>
      </c>
      <c r="K778" t="str">
        <f>VLOOKUP(Table145[[#This Row],[menu_id]],Table2[#All],7,0)</f>
        <v>lunch</v>
      </c>
      <c r="L778" t="str">
        <f>VLOOKUP(Table145[[#This Row],[menu_id]],Table2[#All],8,0)</f>
        <v>Seattle</v>
      </c>
      <c r="M778">
        <f>COUNTIF(Table145[city],Table145[[#This Row],[city]])</f>
        <v>1334</v>
      </c>
    </row>
    <row r="779" spans="1:13" x14ac:dyDescent="0.35">
      <c r="A779" t="s">
        <v>1774</v>
      </c>
      <c r="B779" t="s">
        <v>162</v>
      </c>
      <c r="C779" t="s">
        <v>9</v>
      </c>
      <c r="D779" t="s">
        <v>1748</v>
      </c>
      <c r="E779" t="b">
        <v>1</v>
      </c>
      <c r="F779">
        <f>VLOOKUP(Table145[[#This Row],[menu_id]],Table2[#All],2,0)</f>
        <v>43556</v>
      </c>
      <c r="G779" t="str">
        <f>VLOOKUP(Table145[[#This Row],[menu_id]],Table2[#All],3,0)</f>
        <v>71d6b72a3bf9</v>
      </c>
      <c r="H779" t="str">
        <f>VLOOKUP(Table145[[#This Row],[menu_id]],Table2[#All],4,0)</f>
        <v>8d29781a8b2f</v>
      </c>
      <c r="I779">
        <f>VLOOKUP(Table145[[#This Row],[menu_id]],Table2[#All],5,0)</f>
        <v>4.5</v>
      </c>
      <c r="J779">
        <f>VLOOKUP(Table145[[#This Row],[menu_id]],Table2[#All],6,0)</f>
        <v>11.5</v>
      </c>
      <c r="K779" t="str">
        <f>VLOOKUP(Table145[[#This Row],[menu_id]],Table2[#All],7,0)</f>
        <v>lunch</v>
      </c>
      <c r="L779" t="str">
        <f>VLOOKUP(Table145[[#This Row],[menu_id]],Table2[#All],8,0)</f>
        <v>Chicago</v>
      </c>
      <c r="M779">
        <f>COUNTIF(Table145[city],Table145[[#This Row],[city]])</f>
        <v>907</v>
      </c>
    </row>
    <row r="780" spans="1:13" x14ac:dyDescent="0.35">
      <c r="A780" t="s">
        <v>1775</v>
      </c>
      <c r="B780" t="s">
        <v>199</v>
      </c>
      <c r="C780" t="s">
        <v>9</v>
      </c>
      <c r="D780" t="s">
        <v>1776</v>
      </c>
      <c r="E780" t="b">
        <v>1</v>
      </c>
      <c r="F780">
        <f>VLOOKUP(Table145[[#This Row],[menu_id]],Table2[#All],2,0)</f>
        <v>43558</v>
      </c>
      <c r="G780" t="str">
        <f>VLOOKUP(Table145[[#This Row],[menu_id]],Table2[#All],3,0)</f>
        <v>8b77e4ce92ba</v>
      </c>
      <c r="H780" t="str">
        <f>VLOOKUP(Table145[[#This Row],[menu_id]],Table2[#All],4,0)</f>
        <v>a969c477134f</v>
      </c>
      <c r="I780">
        <f>VLOOKUP(Table145[[#This Row],[menu_id]],Table2[#All],5,0)</f>
        <v>11</v>
      </c>
      <c r="J780">
        <f>VLOOKUP(Table145[[#This Row],[menu_id]],Table2[#All],6,0)</f>
        <v>11.5</v>
      </c>
      <c r="K780" t="str">
        <f>VLOOKUP(Table145[[#This Row],[menu_id]],Table2[#All],7,0)</f>
        <v>lunch</v>
      </c>
      <c r="L780" t="str">
        <f>VLOOKUP(Table145[[#This Row],[menu_id]],Table2[#All],8,0)</f>
        <v>Chicago</v>
      </c>
      <c r="M780">
        <f>COUNTIF(Table145[city],Table145[[#This Row],[city]])</f>
        <v>907</v>
      </c>
    </row>
    <row r="781" spans="1:13" x14ac:dyDescent="0.35">
      <c r="A781" t="s">
        <v>1777</v>
      </c>
      <c r="B781" t="s">
        <v>12</v>
      </c>
      <c r="C781" t="s">
        <v>9</v>
      </c>
      <c r="D781" t="s">
        <v>1778</v>
      </c>
      <c r="E781" t="b">
        <v>1</v>
      </c>
      <c r="F781">
        <f>VLOOKUP(Table145[[#This Row],[menu_id]],Table2[#All],2,0)</f>
        <v>43565</v>
      </c>
      <c r="G781" t="str">
        <f>VLOOKUP(Table145[[#This Row],[menu_id]],Table2[#All],3,0)</f>
        <v>a96bf3d329be</v>
      </c>
      <c r="H781" t="str">
        <f>VLOOKUP(Table145[[#This Row],[menu_id]],Table2[#All],4,0)</f>
        <v>b2ef540e3dbe</v>
      </c>
      <c r="I781">
        <f>VLOOKUP(Table145[[#This Row],[menu_id]],Table2[#All],5,0)</f>
        <v>6.8</v>
      </c>
      <c r="J781">
        <f>VLOOKUP(Table145[[#This Row],[menu_id]],Table2[#All],6,0)</f>
        <v>10.1</v>
      </c>
      <c r="K781" t="str">
        <f>VLOOKUP(Table145[[#This Row],[menu_id]],Table2[#All],7,0)</f>
        <v>lunch</v>
      </c>
      <c r="L781" t="str">
        <f>VLOOKUP(Table145[[#This Row],[menu_id]],Table2[#All],8,0)</f>
        <v>Seattle</v>
      </c>
      <c r="M781">
        <f>COUNTIF(Table145[city],Table145[[#This Row],[city]])</f>
        <v>1334</v>
      </c>
    </row>
    <row r="782" spans="1:13" x14ac:dyDescent="0.35">
      <c r="A782" t="s">
        <v>1779</v>
      </c>
      <c r="B782" t="s">
        <v>129</v>
      </c>
      <c r="C782" t="s">
        <v>9</v>
      </c>
      <c r="D782" t="s">
        <v>1780</v>
      </c>
      <c r="E782" t="b">
        <v>1</v>
      </c>
      <c r="F782">
        <f>VLOOKUP(Table145[[#This Row],[menu_id]],Table2[#All],2,0)</f>
        <v>43563</v>
      </c>
      <c r="G782" t="str">
        <f>VLOOKUP(Table145[[#This Row],[menu_id]],Table2[#All],3,0)</f>
        <v>e6988f5baa00</v>
      </c>
      <c r="H782" t="str">
        <f>VLOOKUP(Table145[[#This Row],[menu_id]],Table2[#All],4,0)</f>
        <v>c8951056cc8c</v>
      </c>
      <c r="I782">
        <f>VLOOKUP(Table145[[#This Row],[menu_id]],Table2[#All],5,0)</f>
        <v>6.64</v>
      </c>
      <c r="J782">
        <f>VLOOKUP(Table145[[#This Row],[menu_id]],Table2[#All],6,0)</f>
        <v>11.5</v>
      </c>
      <c r="K782" t="str">
        <f>VLOOKUP(Table145[[#This Row],[menu_id]],Table2[#All],7,0)</f>
        <v>lunch</v>
      </c>
      <c r="L782" t="str">
        <f>VLOOKUP(Table145[[#This Row],[menu_id]],Table2[#All],8,0)</f>
        <v>Chicago</v>
      </c>
      <c r="M782">
        <f>COUNTIF(Table145[city],Table145[[#This Row],[city]])</f>
        <v>907</v>
      </c>
    </row>
    <row r="783" spans="1:13" x14ac:dyDescent="0.35">
      <c r="A783" t="s">
        <v>1781</v>
      </c>
      <c r="B783" t="s">
        <v>32</v>
      </c>
      <c r="C783" t="s">
        <v>9</v>
      </c>
      <c r="D783" t="s">
        <v>809</v>
      </c>
      <c r="E783" t="b">
        <v>1</v>
      </c>
      <c r="F783">
        <f>VLOOKUP(Table145[[#This Row],[menu_id]],Table2[#All],2,0)</f>
        <v>43565</v>
      </c>
      <c r="G783" t="str">
        <f>VLOOKUP(Table145[[#This Row],[menu_id]],Table2[#All],3,0)</f>
        <v>ba1d97f69656</v>
      </c>
      <c r="H783" t="str">
        <f>VLOOKUP(Table145[[#This Row],[menu_id]],Table2[#All],4,0)</f>
        <v>a969c477134f</v>
      </c>
      <c r="I783">
        <f>VLOOKUP(Table145[[#This Row],[menu_id]],Table2[#All],5,0)</f>
        <v>11</v>
      </c>
      <c r="J783">
        <f>VLOOKUP(Table145[[#This Row],[menu_id]],Table2[#All],6,0)</f>
        <v>11.5</v>
      </c>
      <c r="K783" t="str">
        <f>VLOOKUP(Table145[[#This Row],[menu_id]],Table2[#All],7,0)</f>
        <v>lunch</v>
      </c>
      <c r="L783" t="str">
        <f>VLOOKUP(Table145[[#This Row],[menu_id]],Table2[#All],8,0)</f>
        <v>Chicago</v>
      </c>
      <c r="M783">
        <f>COUNTIF(Table145[city],Table145[[#This Row],[city]])</f>
        <v>907</v>
      </c>
    </row>
    <row r="784" spans="1:13" x14ac:dyDescent="0.35">
      <c r="A784" t="s">
        <v>1782</v>
      </c>
      <c r="B784" t="s">
        <v>35</v>
      </c>
      <c r="C784" t="s">
        <v>9</v>
      </c>
      <c r="D784" t="s">
        <v>1783</v>
      </c>
      <c r="E784" t="b">
        <v>1</v>
      </c>
      <c r="F784">
        <f>VLOOKUP(Table145[[#This Row],[menu_id]],Table2[#All],2,0)</f>
        <v>43564</v>
      </c>
      <c r="G784" t="str">
        <f>VLOOKUP(Table145[[#This Row],[menu_id]],Table2[#All],3,0)</f>
        <v>1c44a83add01</v>
      </c>
      <c r="H784" t="str">
        <f>VLOOKUP(Table145[[#This Row],[menu_id]],Table2[#All],4,0)</f>
        <v>810dadc655e9</v>
      </c>
      <c r="I784">
        <f>VLOOKUP(Table145[[#This Row],[menu_id]],Table2[#All],5,0)</f>
        <v>5</v>
      </c>
      <c r="J784">
        <f>VLOOKUP(Table145[[#This Row],[menu_id]],Table2[#All],6,0)</f>
        <v>10.1</v>
      </c>
      <c r="K784" t="str">
        <f>VLOOKUP(Table145[[#This Row],[menu_id]],Table2[#All],7,0)</f>
        <v>lunch</v>
      </c>
      <c r="L784" t="str">
        <f>VLOOKUP(Table145[[#This Row],[menu_id]],Table2[#All],8,0)</f>
        <v>Seattle</v>
      </c>
      <c r="M784">
        <f>COUNTIF(Table145[city],Table145[[#This Row],[city]])</f>
        <v>1334</v>
      </c>
    </row>
    <row r="785" spans="1:13" x14ac:dyDescent="0.35">
      <c r="A785" t="s">
        <v>1784</v>
      </c>
      <c r="B785" t="s">
        <v>401</v>
      </c>
      <c r="C785" t="s">
        <v>9</v>
      </c>
      <c r="D785" t="s">
        <v>940</v>
      </c>
      <c r="E785" t="b">
        <v>1</v>
      </c>
      <c r="F785">
        <f>VLOOKUP(Table145[[#This Row],[menu_id]],Table2[#All],2,0)</f>
        <v>43560</v>
      </c>
      <c r="G785" t="str">
        <f>VLOOKUP(Table145[[#This Row],[menu_id]],Table2[#All],3,0)</f>
        <v>25ca004fbc86</v>
      </c>
      <c r="H785" t="str">
        <f>VLOOKUP(Table145[[#This Row],[menu_id]],Table2[#All],4,0)</f>
        <v>a7d17284ed4d</v>
      </c>
      <c r="I785">
        <f>VLOOKUP(Table145[[#This Row],[menu_id]],Table2[#All],5,0)</f>
        <v>4.45</v>
      </c>
      <c r="J785">
        <f>VLOOKUP(Table145[[#This Row],[menu_id]],Table2[#All],6,0)</f>
        <v>11.5</v>
      </c>
      <c r="K785" t="str">
        <f>VLOOKUP(Table145[[#This Row],[menu_id]],Table2[#All],7,0)</f>
        <v>lunch</v>
      </c>
      <c r="L785" t="str">
        <f>VLOOKUP(Table145[[#This Row],[menu_id]],Table2[#All],8,0)</f>
        <v>Chicago</v>
      </c>
      <c r="M785">
        <f>COUNTIF(Table145[city],Table145[[#This Row],[city]])</f>
        <v>907</v>
      </c>
    </row>
    <row r="786" spans="1:13" x14ac:dyDescent="0.35">
      <c r="A786" t="s">
        <v>1785</v>
      </c>
      <c r="B786" t="s">
        <v>32</v>
      </c>
      <c r="C786" t="s">
        <v>9</v>
      </c>
      <c r="D786" t="s">
        <v>1786</v>
      </c>
      <c r="E786" t="b">
        <v>1</v>
      </c>
      <c r="F786">
        <f>VLOOKUP(Table145[[#This Row],[menu_id]],Table2[#All],2,0)</f>
        <v>43565</v>
      </c>
      <c r="G786" t="str">
        <f>VLOOKUP(Table145[[#This Row],[menu_id]],Table2[#All],3,0)</f>
        <v>ba1d97f69656</v>
      </c>
      <c r="H786" t="str">
        <f>VLOOKUP(Table145[[#This Row],[menu_id]],Table2[#All],4,0)</f>
        <v>a969c477134f</v>
      </c>
      <c r="I786">
        <f>VLOOKUP(Table145[[#This Row],[menu_id]],Table2[#All],5,0)</f>
        <v>11</v>
      </c>
      <c r="J786">
        <f>VLOOKUP(Table145[[#This Row],[menu_id]],Table2[#All],6,0)</f>
        <v>11.5</v>
      </c>
      <c r="K786" t="str">
        <f>VLOOKUP(Table145[[#This Row],[menu_id]],Table2[#All],7,0)</f>
        <v>lunch</v>
      </c>
      <c r="L786" t="str">
        <f>VLOOKUP(Table145[[#This Row],[menu_id]],Table2[#All],8,0)</f>
        <v>Chicago</v>
      </c>
      <c r="M786">
        <f>COUNTIF(Table145[city],Table145[[#This Row],[city]])</f>
        <v>907</v>
      </c>
    </row>
    <row r="787" spans="1:13" x14ac:dyDescent="0.35">
      <c r="A787" t="s">
        <v>1787</v>
      </c>
      <c r="B787" t="s">
        <v>46</v>
      </c>
      <c r="C787" t="s">
        <v>9</v>
      </c>
      <c r="D787" t="s">
        <v>1788</v>
      </c>
      <c r="E787" t="b">
        <v>1</v>
      </c>
      <c r="F787">
        <f>VLOOKUP(Table145[[#This Row],[menu_id]],Table2[#All],2,0)</f>
        <v>43566</v>
      </c>
      <c r="G787" t="str">
        <f>VLOOKUP(Table145[[#This Row],[menu_id]],Table2[#All],3,0)</f>
        <v>418ef21ccc73</v>
      </c>
      <c r="H787" t="str">
        <f>VLOOKUP(Table145[[#This Row],[menu_id]],Table2[#All],4,0)</f>
        <v>76e224451ab7</v>
      </c>
      <c r="I787">
        <f>VLOOKUP(Table145[[#This Row],[menu_id]],Table2[#All],5,0)</f>
        <v>5.5</v>
      </c>
      <c r="J787">
        <f>VLOOKUP(Table145[[#This Row],[menu_id]],Table2[#All],6,0)</f>
        <v>10.1</v>
      </c>
      <c r="K787" t="str">
        <f>VLOOKUP(Table145[[#This Row],[menu_id]],Table2[#All],7,0)</f>
        <v>lunch</v>
      </c>
      <c r="L787" t="str">
        <f>VLOOKUP(Table145[[#This Row],[menu_id]],Table2[#All],8,0)</f>
        <v>Seattle</v>
      </c>
      <c r="M787">
        <f>COUNTIF(Table145[city],Table145[[#This Row],[city]])</f>
        <v>1334</v>
      </c>
    </row>
    <row r="788" spans="1:13" x14ac:dyDescent="0.35">
      <c r="A788" t="s">
        <v>1789</v>
      </c>
      <c r="B788" t="s">
        <v>250</v>
      </c>
      <c r="C788" t="s">
        <v>9</v>
      </c>
      <c r="D788" t="s">
        <v>1790</v>
      </c>
      <c r="E788" t="b">
        <v>1</v>
      </c>
      <c r="F788">
        <f>VLOOKUP(Table145[[#This Row],[menu_id]],Table2[#All],2,0)</f>
        <v>43556</v>
      </c>
      <c r="G788" t="str">
        <f>VLOOKUP(Table145[[#This Row],[menu_id]],Table2[#All],3,0)</f>
        <v>e6da5a382bb7</v>
      </c>
      <c r="H788" t="str">
        <f>VLOOKUP(Table145[[#This Row],[menu_id]],Table2[#All],4,0)</f>
        <v>ffcff44b013c</v>
      </c>
      <c r="I788">
        <f>VLOOKUP(Table145[[#This Row],[menu_id]],Table2[#All],5,0)</f>
        <v>5.25</v>
      </c>
      <c r="J788">
        <f>VLOOKUP(Table145[[#This Row],[menu_id]],Table2[#All],6,0)</f>
        <v>10.1</v>
      </c>
      <c r="K788" t="str">
        <f>VLOOKUP(Table145[[#This Row],[menu_id]],Table2[#All],7,0)</f>
        <v>lunch</v>
      </c>
      <c r="L788" t="str">
        <f>VLOOKUP(Table145[[#This Row],[menu_id]],Table2[#All],8,0)</f>
        <v>Seattle</v>
      </c>
      <c r="M788">
        <f>COUNTIF(Table145[city],Table145[[#This Row],[city]])</f>
        <v>1334</v>
      </c>
    </row>
    <row r="789" spans="1:13" x14ac:dyDescent="0.35">
      <c r="A789" t="s">
        <v>1791</v>
      </c>
      <c r="B789" t="s">
        <v>43</v>
      </c>
      <c r="C789" t="s">
        <v>9</v>
      </c>
      <c r="D789" t="s">
        <v>1792</v>
      </c>
      <c r="E789" t="b">
        <v>1</v>
      </c>
      <c r="F789">
        <f>VLOOKUP(Table145[[#This Row],[menu_id]],Table2[#All],2,0)</f>
        <v>43556</v>
      </c>
      <c r="G789" t="str">
        <f>VLOOKUP(Table145[[#This Row],[menu_id]],Table2[#All],3,0)</f>
        <v>e768f704c6ae</v>
      </c>
      <c r="H789" t="str">
        <f>VLOOKUP(Table145[[#This Row],[menu_id]],Table2[#All],4,0)</f>
        <v>340fb85a346c</v>
      </c>
      <c r="I789">
        <f>VLOOKUP(Table145[[#This Row],[menu_id]],Table2[#All],5,0)</f>
        <v>5.8</v>
      </c>
      <c r="J789">
        <f>VLOOKUP(Table145[[#This Row],[menu_id]],Table2[#All],6,0)</f>
        <v>10.1</v>
      </c>
      <c r="K789" t="str">
        <f>VLOOKUP(Table145[[#This Row],[menu_id]],Table2[#All],7,0)</f>
        <v>lunch</v>
      </c>
      <c r="L789" t="str">
        <f>VLOOKUP(Table145[[#This Row],[menu_id]],Table2[#All],8,0)</f>
        <v>Seattle</v>
      </c>
      <c r="M789">
        <f>COUNTIF(Table145[city],Table145[[#This Row],[city]])</f>
        <v>1334</v>
      </c>
    </row>
    <row r="790" spans="1:13" x14ac:dyDescent="0.35">
      <c r="A790" t="s">
        <v>1793</v>
      </c>
      <c r="B790" t="s">
        <v>324</v>
      </c>
      <c r="C790" t="s">
        <v>9</v>
      </c>
      <c r="D790" t="s">
        <v>1794</v>
      </c>
      <c r="E790" t="b">
        <v>1</v>
      </c>
      <c r="F790">
        <f>VLOOKUP(Table145[[#This Row],[menu_id]],Table2[#All],2,0)</f>
        <v>43558</v>
      </c>
      <c r="G790" t="str">
        <f>VLOOKUP(Table145[[#This Row],[menu_id]],Table2[#All],3,0)</f>
        <v>1028a38ad71e</v>
      </c>
      <c r="H790" t="str">
        <f>VLOOKUP(Table145[[#This Row],[menu_id]],Table2[#All],4,0)</f>
        <v>7d8b8e0a0ebb</v>
      </c>
      <c r="I790">
        <f>VLOOKUP(Table145[[#This Row],[menu_id]],Table2[#All],5,0)</f>
        <v>5.5</v>
      </c>
      <c r="J790">
        <f>VLOOKUP(Table145[[#This Row],[menu_id]],Table2[#All],6,0)</f>
        <v>10.1</v>
      </c>
      <c r="K790" t="str">
        <f>VLOOKUP(Table145[[#This Row],[menu_id]],Table2[#All],7,0)</f>
        <v>lunch</v>
      </c>
      <c r="L790" t="str">
        <f>VLOOKUP(Table145[[#This Row],[menu_id]],Table2[#All],8,0)</f>
        <v>Seattle</v>
      </c>
      <c r="M790">
        <f>COUNTIF(Table145[city],Table145[[#This Row],[city]])</f>
        <v>1334</v>
      </c>
    </row>
    <row r="791" spans="1:13" x14ac:dyDescent="0.35">
      <c r="A791" t="s">
        <v>1795</v>
      </c>
      <c r="B791" t="s">
        <v>611</v>
      </c>
      <c r="C791" t="s">
        <v>9</v>
      </c>
      <c r="D791" t="s">
        <v>349</v>
      </c>
      <c r="E791" t="b">
        <v>1</v>
      </c>
      <c r="F791">
        <f>VLOOKUP(Table145[[#This Row],[menu_id]],Table2[#All],2,0)</f>
        <v>43557</v>
      </c>
      <c r="G791" t="str">
        <f>VLOOKUP(Table145[[#This Row],[menu_id]],Table2[#All],3,0)</f>
        <v>8b917aa7343a</v>
      </c>
      <c r="H791" t="str">
        <f>VLOOKUP(Table145[[#This Row],[menu_id]],Table2[#All],4,0)</f>
        <v>8642ae977d96</v>
      </c>
      <c r="I791">
        <f>VLOOKUP(Table145[[#This Row],[menu_id]],Table2[#All],5,0)</f>
        <v>5.99</v>
      </c>
      <c r="J791">
        <f>VLOOKUP(Table145[[#This Row],[menu_id]],Table2[#All],6,0)</f>
        <v>11.5</v>
      </c>
      <c r="K791" t="str">
        <f>VLOOKUP(Table145[[#This Row],[menu_id]],Table2[#All],7,0)</f>
        <v>lunch</v>
      </c>
      <c r="L791" t="str">
        <f>VLOOKUP(Table145[[#This Row],[menu_id]],Table2[#All],8,0)</f>
        <v>Chicago</v>
      </c>
      <c r="M791">
        <f>COUNTIF(Table145[city],Table145[[#This Row],[city]])</f>
        <v>907</v>
      </c>
    </row>
    <row r="792" spans="1:13" x14ac:dyDescent="0.35">
      <c r="A792" t="s">
        <v>1796</v>
      </c>
      <c r="B792" t="s">
        <v>552</v>
      </c>
      <c r="C792" t="s">
        <v>9</v>
      </c>
      <c r="D792" t="s">
        <v>1797</v>
      </c>
      <c r="E792" t="b">
        <v>1</v>
      </c>
      <c r="F792">
        <f>VLOOKUP(Table145[[#This Row],[menu_id]],Table2[#All],2,0)</f>
        <v>43560</v>
      </c>
      <c r="G792" t="str">
        <f>VLOOKUP(Table145[[#This Row],[menu_id]],Table2[#All],3,0)</f>
        <v>a65e92d53f62</v>
      </c>
      <c r="H792" t="str">
        <f>VLOOKUP(Table145[[#This Row],[menu_id]],Table2[#All],4,0)</f>
        <v>1134b2882b2e</v>
      </c>
      <c r="I792">
        <f>VLOOKUP(Table145[[#This Row],[menu_id]],Table2[#All],5,0)</f>
        <v>5.25</v>
      </c>
      <c r="J792">
        <f>VLOOKUP(Table145[[#This Row],[menu_id]],Table2[#All],6,0)</f>
        <v>10.1</v>
      </c>
      <c r="K792" t="str">
        <f>VLOOKUP(Table145[[#This Row],[menu_id]],Table2[#All],7,0)</f>
        <v>lunch</v>
      </c>
      <c r="L792" t="str">
        <f>VLOOKUP(Table145[[#This Row],[menu_id]],Table2[#All],8,0)</f>
        <v>Seattle</v>
      </c>
      <c r="M792">
        <f>COUNTIF(Table145[city],Table145[[#This Row],[city]])</f>
        <v>1334</v>
      </c>
    </row>
    <row r="793" spans="1:13" x14ac:dyDescent="0.35">
      <c r="A793" t="s">
        <v>1798</v>
      </c>
      <c r="B793" t="s">
        <v>650</v>
      </c>
      <c r="C793" t="s">
        <v>9</v>
      </c>
      <c r="D793" t="s">
        <v>1799</v>
      </c>
      <c r="E793" t="b">
        <v>1</v>
      </c>
      <c r="F793">
        <f>VLOOKUP(Table145[[#This Row],[menu_id]],Table2[#All],2,0)</f>
        <v>43559</v>
      </c>
      <c r="G793" t="str">
        <f>VLOOKUP(Table145[[#This Row],[menu_id]],Table2[#All],3,0)</f>
        <v>08c6b815d4d7</v>
      </c>
      <c r="H793" t="str">
        <f>VLOOKUP(Table145[[#This Row],[menu_id]],Table2[#All],4,0)</f>
        <v>1111f5e5308d</v>
      </c>
      <c r="I793">
        <f>VLOOKUP(Table145[[#This Row],[menu_id]],Table2[#All],5,0)</f>
        <v>5</v>
      </c>
      <c r="J793">
        <f>VLOOKUP(Table145[[#This Row],[menu_id]],Table2[#All],6,0)</f>
        <v>10.1</v>
      </c>
      <c r="K793" t="str">
        <f>VLOOKUP(Table145[[#This Row],[menu_id]],Table2[#All],7,0)</f>
        <v>lunch</v>
      </c>
      <c r="L793" t="str">
        <f>VLOOKUP(Table145[[#This Row],[menu_id]],Table2[#All],8,0)</f>
        <v>Seattle</v>
      </c>
      <c r="M793">
        <f>COUNTIF(Table145[city],Table145[[#This Row],[city]])</f>
        <v>1334</v>
      </c>
    </row>
    <row r="794" spans="1:13" x14ac:dyDescent="0.35">
      <c r="A794" t="s">
        <v>1800</v>
      </c>
      <c r="B794" t="s">
        <v>508</v>
      </c>
      <c r="C794" t="s">
        <v>9</v>
      </c>
      <c r="D794" t="s">
        <v>1801</v>
      </c>
      <c r="E794" t="b">
        <v>1</v>
      </c>
      <c r="F794">
        <f>VLOOKUP(Table145[[#This Row],[menu_id]],Table2[#All],2,0)</f>
        <v>43557</v>
      </c>
      <c r="G794" t="str">
        <f>VLOOKUP(Table145[[#This Row],[menu_id]],Table2[#All],3,0)</f>
        <v>adcb80ca9872</v>
      </c>
      <c r="H794" t="str">
        <f>VLOOKUP(Table145[[#This Row],[menu_id]],Table2[#All],4,0)</f>
        <v>7d8b8e0a0ebb</v>
      </c>
      <c r="I794">
        <f>VLOOKUP(Table145[[#This Row],[menu_id]],Table2[#All],5,0)</f>
        <v>5.5</v>
      </c>
      <c r="J794">
        <f>VLOOKUP(Table145[[#This Row],[menu_id]],Table2[#All],6,0)</f>
        <v>10.1</v>
      </c>
      <c r="K794" t="str">
        <f>VLOOKUP(Table145[[#This Row],[menu_id]],Table2[#All],7,0)</f>
        <v>lunch</v>
      </c>
      <c r="L794" t="str">
        <f>VLOOKUP(Table145[[#This Row],[menu_id]],Table2[#All],8,0)</f>
        <v>Seattle</v>
      </c>
      <c r="M794">
        <f>COUNTIF(Table145[city],Table145[[#This Row],[city]])</f>
        <v>1334</v>
      </c>
    </row>
    <row r="795" spans="1:13" x14ac:dyDescent="0.35">
      <c r="A795" t="s">
        <v>1802</v>
      </c>
      <c r="B795" t="s">
        <v>483</v>
      </c>
      <c r="C795" t="s">
        <v>9</v>
      </c>
      <c r="D795" t="s">
        <v>1803</v>
      </c>
      <c r="E795" t="b">
        <v>0</v>
      </c>
      <c r="F795">
        <f>VLOOKUP(Table145[[#This Row],[menu_id]],Table2[#All],2,0)</f>
        <v>43560</v>
      </c>
      <c r="G795" t="str">
        <f>VLOOKUP(Table145[[#This Row],[menu_id]],Table2[#All],3,0)</f>
        <v>e076e189d42a</v>
      </c>
      <c r="H795" t="str">
        <f>VLOOKUP(Table145[[#This Row],[menu_id]],Table2[#All],4,0)</f>
        <v>afa55d0e0004</v>
      </c>
      <c r="I795">
        <f>VLOOKUP(Table145[[#This Row],[menu_id]],Table2[#All],5,0)</f>
        <v>6.75</v>
      </c>
      <c r="J795">
        <f>VLOOKUP(Table145[[#This Row],[menu_id]],Table2[#All],6,0)</f>
        <v>11.5</v>
      </c>
      <c r="K795" t="str">
        <f>VLOOKUP(Table145[[#This Row],[menu_id]],Table2[#All],7,0)</f>
        <v>lunch</v>
      </c>
      <c r="L795" t="str">
        <f>VLOOKUP(Table145[[#This Row],[menu_id]],Table2[#All],8,0)</f>
        <v>Chicago</v>
      </c>
      <c r="M795">
        <f>COUNTIF(Table145[city],Table145[[#This Row],[city]])</f>
        <v>907</v>
      </c>
    </row>
    <row r="796" spans="1:13" x14ac:dyDescent="0.35">
      <c r="A796" t="s">
        <v>1804</v>
      </c>
      <c r="B796" t="s">
        <v>437</v>
      </c>
      <c r="C796" t="s">
        <v>9</v>
      </c>
      <c r="D796" t="s">
        <v>1805</v>
      </c>
      <c r="E796" t="b">
        <v>1</v>
      </c>
      <c r="F796">
        <f>VLOOKUP(Table145[[#This Row],[menu_id]],Table2[#All],2,0)</f>
        <v>43565</v>
      </c>
      <c r="G796" t="str">
        <f>VLOOKUP(Table145[[#This Row],[menu_id]],Table2[#All],3,0)</f>
        <v>56e430d2a490</v>
      </c>
      <c r="H796" t="str">
        <f>VLOOKUP(Table145[[#This Row],[menu_id]],Table2[#All],4,0)</f>
        <v>4c9c18f960f7</v>
      </c>
      <c r="I796">
        <f>VLOOKUP(Table145[[#This Row],[menu_id]],Table2[#All],5,0)</f>
        <v>6.75</v>
      </c>
      <c r="J796">
        <f>VLOOKUP(Table145[[#This Row],[menu_id]],Table2[#All],6,0)</f>
        <v>10.1</v>
      </c>
      <c r="K796" t="str">
        <f>VLOOKUP(Table145[[#This Row],[menu_id]],Table2[#All],7,0)</f>
        <v>lunch</v>
      </c>
      <c r="L796" t="str">
        <f>VLOOKUP(Table145[[#This Row],[menu_id]],Table2[#All],8,0)</f>
        <v>Seattle</v>
      </c>
      <c r="M796">
        <f>COUNTIF(Table145[city],Table145[[#This Row],[city]])</f>
        <v>1334</v>
      </c>
    </row>
    <row r="797" spans="1:13" x14ac:dyDescent="0.35">
      <c r="A797" t="s">
        <v>1806</v>
      </c>
      <c r="B797" t="s">
        <v>43</v>
      </c>
      <c r="C797" t="s">
        <v>9</v>
      </c>
      <c r="D797" t="s">
        <v>1807</v>
      </c>
      <c r="E797" t="b">
        <v>1</v>
      </c>
      <c r="F797">
        <f>VLOOKUP(Table145[[#This Row],[menu_id]],Table2[#All],2,0)</f>
        <v>43556</v>
      </c>
      <c r="G797" t="str">
        <f>VLOOKUP(Table145[[#This Row],[menu_id]],Table2[#All],3,0)</f>
        <v>e768f704c6ae</v>
      </c>
      <c r="H797" t="str">
        <f>VLOOKUP(Table145[[#This Row],[menu_id]],Table2[#All],4,0)</f>
        <v>340fb85a346c</v>
      </c>
      <c r="I797">
        <f>VLOOKUP(Table145[[#This Row],[menu_id]],Table2[#All],5,0)</f>
        <v>5.8</v>
      </c>
      <c r="J797">
        <f>VLOOKUP(Table145[[#This Row],[menu_id]],Table2[#All],6,0)</f>
        <v>10.1</v>
      </c>
      <c r="K797" t="str">
        <f>VLOOKUP(Table145[[#This Row],[menu_id]],Table2[#All],7,0)</f>
        <v>lunch</v>
      </c>
      <c r="L797" t="str">
        <f>VLOOKUP(Table145[[#This Row],[menu_id]],Table2[#All],8,0)</f>
        <v>Seattle</v>
      </c>
      <c r="M797">
        <f>COUNTIF(Table145[city],Table145[[#This Row],[city]])</f>
        <v>1334</v>
      </c>
    </row>
    <row r="798" spans="1:13" x14ac:dyDescent="0.35">
      <c r="A798" t="s">
        <v>1808</v>
      </c>
      <c r="B798" t="s">
        <v>46</v>
      </c>
      <c r="C798" t="s">
        <v>9</v>
      </c>
      <c r="D798" t="s">
        <v>1809</v>
      </c>
      <c r="E798" t="b">
        <v>1</v>
      </c>
      <c r="F798">
        <f>VLOOKUP(Table145[[#This Row],[menu_id]],Table2[#All],2,0)</f>
        <v>43566</v>
      </c>
      <c r="G798" t="str">
        <f>VLOOKUP(Table145[[#This Row],[menu_id]],Table2[#All],3,0)</f>
        <v>418ef21ccc73</v>
      </c>
      <c r="H798" t="str">
        <f>VLOOKUP(Table145[[#This Row],[menu_id]],Table2[#All],4,0)</f>
        <v>76e224451ab7</v>
      </c>
      <c r="I798">
        <f>VLOOKUP(Table145[[#This Row],[menu_id]],Table2[#All],5,0)</f>
        <v>5.5</v>
      </c>
      <c r="J798">
        <f>VLOOKUP(Table145[[#This Row],[menu_id]],Table2[#All],6,0)</f>
        <v>10.1</v>
      </c>
      <c r="K798" t="str">
        <f>VLOOKUP(Table145[[#This Row],[menu_id]],Table2[#All],7,0)</f>
        <v>lunch</v>
      </c>
      <c r="L798" t="str">
        <f>VLOOKUP(Table145[[#This Row],[menu_id]],Table2[#All],8,0)</f>
        <v>Seattle</v>
      </c>
      <c r="M798">
        <f>COUNTIF(Table145[city],Table145[[#This Row],[city]])</f>
        <v>1334</v>
      </c>
    </row>
    <row r="799" spans="1:13" x14ac:dyDescent="0.35">
      <c r="A799" t="s">
        <v>1810</v>
      </c>
      <c r="B799" t="s">
        <v>12</v>
      </c>
      <c r="C799" t="s">
        <v>9</v>
      </c>
      <c r="D799" t="s">
        <v>1811</v>
      </c>
      <c r="E799" t="b">
        <v>1</v>
      </c>
      <c r="F799">
        <f>VLOOKUP(Table145[[#This Row],[menu_id]],Table2[#All],2,0)</f>
        <v>43565</v>
      </c>
      <c r="G799" t="str">
        <f>VLOOKUP(Table145[[#This Row],[menu_id]],Table2[#All],3,0)</f>
        <v>a96bf3d329be</v>
      </c>
      <c r="H799" t="str">
        <f>VLOOKUP(Table145[[#This Row],[menu_id]],Table2[#All],4,0)</f>
        <v>b2ef540e3dbe</v>
      </c>
      <c r="I799">
        <f>VLOOKUP(Table145[[#This Row],[menu_id]],Table2[#All],5,0)</f>
        <v>6.8</v>
      </c>
      <c r="J799">
        <f>VLOOKUP(Table145[[#This Row],[menu_id]],Table2[#All],6,0)</f>
        <v>10.1</v>
      </c>
      <c r="K799" t="str">
        <f>VLOOKUP(Table145[[#This Row],[menu_id]],Table2[#All],7,0)</f>
        <v>lunch</v>
      </c>
      <c r="L799" t="str">
        <f>VLOOKUP(Table145[[#This Row],[menu_id]],Table2[#All],8,0)</f>
        <v>Seattle</v>
      </c>
      <c r="M799">
        <f>COUNTIF(Table145[city],Table145[[#This Row],[city]])</f>
        <v>1334</v>
      </c>
    </row>
    <row r="800" spans="1:13" x14ac:dyDescent="0.35">
      <c r="A800" t="s">
        <v>1812</v>
      </c>
      <c r="B800" t="s">
        <v>39</v>
      </c>
      <c r="C800" t="s">
        <v>9</v>
      </c>
      <c r="D800" t="s">
        <v>1813</v>
      </c>
      <c r="E800" t="b">
        <v>0</v>
      </c>
      <c r="F800">
        <f>VLOOKUP(Table145[[#This Row],[menu_id]],Table2[#All],2,0)</f>
        <v>43559</v>
      </c>
      <c r="G800" t="str">
        <f>VLOOKUP(Table145[[#This Row],[menu_id]],Table2[#All],3,0)</f>
        <v>ac5d1401db7d</v>
      </c>
      <c r="H800" t="str">
        <f>VLOOKUP(Table145[[#This Row],[menu_id]],Table2[#All],4,0)</f>
        <v>063beecf1419</v>
      </c>
      <c r="I800">
        <f>VLOOKUP(Table145[[#This Row],[menu_id]],Table2[#All],5,0)</f>
        <v>11.75</v>
      </c>
      <c r="J800">
        <f>VLOOKUP(Table145[[#This Row],[menu_id]],Table2[#All],6,0)</f>
        <v>11.5</v>
      </c>
      <c r="K800" t="str">
        <f>VLOOKUP(Table145[[#This Row],[menu_id]],Table2[#All],7,0)</f>
        <v>lunch</v>
      </c>
      <c r="L800" t="str">
        <f>VLOOKUP(Table145[[#This Row],[menu_id]],Table2[#All],8,0)</f>
        <v>Chicago</v>
      </c>
      <c r="M800">
        <f>COUNTIF(Table145[city],Table145[[#This Row],[city]])</f>
        <v>907</v>
      </c>
    </row>
    <row r="801" spans="1:13" x14ac:dyDescent="0.35">
      <c r="A801" t="s">
        <v>1814</v>
      </c>
      <c r="B801" t="s">
        <v>26</v>
      </c>
      <c r="C801" t="s">
        <v>9</v>
      </c>
      <c r="D801" t="s">
        <v>1815</v>
      </c>
      <c r="E801" t="b">
        <v>1</v>
      </c>
      <c r="F801">
        <f>VLOOKUP(Table145[[#This Row],[menu_id]],Table2[#All],2,0)</f>
        <v>43563</v>
      </c>
      <c r="G801" t="str">
        <f>VLOOKUP(Table145[[#This Row],[menu_id]],Table2[#All],3,0)</f>
        <v>98ed9d442731</v>
      </c>
      <c r="H801" t="str">
        <f>VLOOKUP(Table145[[#This Row],[menu_id]],Table2[#All],4,0)</f>
        <v>d6f74fb09f9d</v>
      </c>
      <c r="I801">
        <f>VLOOKUP(Table145[[#This Row],[menu_id]],Table2[#All],5,0)</f>
        <v>7.5</v>
      </c>
      <c r="J801">
        <f>VLOOKUP(Table145[[#This Row],[menu_id]],Table2[#All],6,0)</f>
        <v>11.5</v>
      </c>
      <c r="K801" t="str">
        <f>VLOOKUP(Table145[[#This Row],[menu_id]],Table2[#All],7,0)</f>
        <v>lunch</v>
      </c>
      <c r="L801" t="str">
        <f>VLOOKUP(Table145[[#This Row],[menu_id]],Table2[#All],8,0)</f>
        <v>Chicago</v>
      </c>
      <c r="M801">
        <f>COUNTIF(Table145[city],Table145[[#This Row],[city]])</f>
        <v>907</v>
      </c>
    </row>
    <row r="802" spans="1:13" x14ac:dyDescent="0.35">
      <c r="A802" t="s">
        <v>1816</v>
      </c>
      <c r="B802" t="s">
        <v>68</v>
      </c>
      <c r="C802" t="s">
        <v>9</v>
      </c>
      <c r="D802" t="s">
        <v>1817</v>
      </c>
      <c r="E802" t="b">
        <v>1</v>
      </c>
      <c r="F802">
        <f>VLOOKUP(Table145[[#This Row],[menu_id]],Table2[#All],2,0)</f>
        <v>43560</v>
      </c>
      <c r="G802" t="str">
        <f>VLOOKUP(Table145[[#This Row],[menu_id]],Table2[#All],3,0)</f>
        <v>f89ec17a8f5f</v>
      </c>
      <c r="H802" t="str">
        <f>VLOOKUP(Table145[[#This Row],[menu_id]],Table2[#All],4,0)</f>
        <v>a06b1ea8c279</v>
      </c>
      <c r="I802">
        <f>VLOOKUP(Table145[[#This Row],[menu_id]],Table2[#All],5,0)</f>
        <v>6.8</v>
      </c>
      <c r="J802">
        <f>VLOOKUP(Table145[[#This Row],[menu_id]],Table2[#All],6,0)</f>
        <v>10.1</v>
      </c>
      <c r="K802" t="str">
        <f>VLOOKUP(Table145[[#This Row],[menu_id]],Table2[#All],7,0)</f>
        <v>lunch</v>
      </c>
      <c r="L802" t="str">
        <f>VLOOKUP(Table145[[#This Row],[menu_id]],Table2[#All],8,0)</f>
        <v>Seattle</v>
      </c>
      <c r="M802">
        <f>COUNTIF(Table145[city],Table145[[#This Row],[city]])</f>
        <v>1334</v>
      </c>
    </row>
    <row r="803" spans="1:13" x14ac:dyDescent="0.35">
      <c r="A803" t="s">
        <v>1818</v>
      </c>
      <c r="B803" t="s">
        <v>155</v>
      </c>
      <c r="C803" t="s">
        <v>9</v>
      </c>
      <c r="D803" t="s">
        <v>1819</v>
      </c>
      <c r="E803" t="b">
        <v>1</v>
      </c>
      <c r="F803">
        <f>VLOOKUP(Table145[[#This Row],[menu_id]],Table2[#All],2,0)</f>
        <v>43566</v>
      </c>
      <c r="G803" t="str">
        <f>VLOOKUP(Table145[[#This Row],[menu_id]],Table2[#All],3,0)</f>
        <v>df94eb67fff2</v>
      </c>
      <c r="H803" t="str">
        <f>VLOOKUP(Table145[[#This Row],[menu_id]],Table2[#All],4,0)</f>
        <v>64216152ce0a</v>
      </c>
      <c r="I803">
        <f>VLOOKUP(Table145[[#This Row],[menu_id]],Table2[#All],5,0)</f>
        <v>6</v>
      </c>
      <c r="J803">
        <f>VLOOKUP(Table145[[#This Row],[menu_id]],Table2[#All],6,0)</f>
        <v>11.5</v>
      </c>
      <c r="K803" t="str">
        <f>VLOOKUP(Table145[[#This Row],[menu_id]],Table2[#All],7,0)</f>
        <v>lunch</v>
      </c>
      <c r="L803" t="str">
        <f>VLOOKUP(Table145[[#This Row],[menu_id]],Table2[#All],8,0)</f>
        <v>Chicago</v>
      </c>
      <c r="M803">
        <f>COUNTIF(Table145[city],Table145[[#This Row],[city]])</f>
        <v>907</v>
      </c>
    </row>
    <row r="804" spans="1:13" x14ac:dyDescent="0.35">
      <c r="A804" t="s">
        <v>1820</v>
      </c>
      <c r="B804" t="s">
        <v>43</v>
      </c>
      <c r="C804" t="s">
        <v>9</v>
      </c>
      <c r="D804" t="s">
        <v>1821</v>
      </c>
      <c r="E804" t="b">
        <v>1</v>
      </c>
      <c r="F804">
        <f>VLOOKUP(Table145[[#This Row],[menu_id]],Table2[#All],2,0)</f>
        <v>43556</v>
      </c>
      <c r="G804" t="str">
        <f>VLOOKUP(Table145[[#This Row],[menu_id]],Table2[#All],3,0)</f>
        <v>e768f704c6ae</v>
      </c>
      <c r="H804" t="str">
        <f>VLOOKUP(Table145[[#This Row],[menu_id]],Table2[#All],4,0)</f>
        <v>340fb85a346c</v>
      </c>
      <c r="I804">
        <f>VLOOKUP(Table145[[#This Row],[menu_id]],Table2[#All],5,0)</f>
        <v>5.8</v>
      </c>
      <c r="J804">
        <f>VLOOKUP(Table145[[#This Row],[menu_id]],Table2[#All],6,0)</f>
        <v>10.1</v>
      </c>
      <c r="K804" t="str">
        <f>VLOOKUP(Table145[[#This Row],[menu_id]],Table2[#All],7,0)</f>
        <v>lunch</v>
      </c>
      <c r="L804" t="str">
        <f>VLOOKUP(Table145[[#This Row],[menu_id]],Table2[#All],8,0)</f>
        <v>Seattle</v>
      </c>
      <c r="M804">
        <f>COUNTIF(Table145[city],Table145[[#This Row],[city]])</f>
        <v>1334</v>
      </c>
    </row>
    <row r="805" spans="1:13" x14ac:dyDescent="0.35">
      <c r="A805" t="s">
        <v>1822</v>
      </c>
      <c r="B805" t="s">
        <v>165</v>
      </c>
      <c r="C805" t="s">
        <v>9</v>
      </c>
      <c r="D805" t="s">
        <v>1823</v>
      </c>
      <c r="E805" t="b">
        <v>1</v>
      </c>
      <c r="F805">
        <f>VLOOKUP(Table145[[#This Row],[menu_id]],Table2[#All],2,0)</f>
        <v>43560</v>
      </c>
      <c r="G805" t="str">
        <f>VLOOKUP(Table145[[#This Row],[menu_id]],Table2[#All],3,0)</f>
        <v>fbeaeb353aa6</v>
      </c>
      <c r="H805" t="str">
        <f>VLOOKUP(Table145[[#This Row],[menu_id]],Table2[#All],4,0)</f>
        <v>bedb51313ab5</v>
      </c>
      <c r="I805">
        <f>VLOOKUP(Table145[[#This Row],[menu_id]],Table2[#All],5,0)</f>
        <v>5</v>
      </c>
      <c r="J805">
        <f>VLOOKUP(Table145[[#This Row],[menu_id]],Table2[#All],6,0)</f>
        <v>11.5</v>
      </c>
      <c r="K805" t="str">
        <f>VLOOKUP(Table145[[#This Row],[menu_id]],Table2[#All],7,0)</f>
        <v>lunch</v>
      </c>
      <c r="L805" t="str">
        <f>VLOOKUP(Table145[[#This Row],[menu_id]],Table2[#All],8,0)</f>
        <v>Chicago</v>
      </c>
      <c r="M805">
        <f>COUNTIF(Table145[city],Table145[[#This Row],[city]])</f>
        <v>907</v>
      </c>
    </row>
    <row r="806" spans="1:13" x14ac:dyDescent="0.35">
      <c r="A806" t="s">
        <v>1824</v>
      </c>
      <c r="B806" t="s">
        <v>508</v>
      </c>
      <c r="C806" t="s">
        <v>9</v>
      </c>
      <c r="D806" t="s">
        <v>1825</v>
      </c>
      <c r="E806" t="b">
        <v>1</v>
      </c>
      <c r="F806">
        <f>VLOOKUP(Table145[[#This Row],[menu_id]],Table2[#All],2,0)</f>
        <v>43557</v>
      </c>
      <c r="G806" t="str">
        <f>VLOOKUP(Table145[[#This Row],[menu_id]],Table2[#All],3,0)</f>
        <v>adcb80ca9872</v>
      </c>
      <c r="H806" t="str">
        <f>VLOOKUP(Table145[[#This Row],[menu_id]],Table2[#All],4,0)</f>
        <v>7d8b8e0a0ebb</v>
      </c>
      <c r="I806">
        <f>VLOOKUP(Table145[[#This Row],[menu_id]],Table2[#All],5,0)</f>
        <v>5.5</v>
      </c>
      <c r="J806">
        <f>VLOOKUP(Table145[[#This Row],[menu_id]],Table2[#All],6,0)</f>
        <v>10.1</v>
      </c>
      <c r="K806" t="str">
        <f>VLOOKUP(Table145[[#This Row],[menu_id]],Table2[#All],7,0)</f>
        <v>lunch</v>
      </c>
      <c r="L806" t="str">
        <f>VLOOKUP(Table145[[#This Row],[menu_id]],Table2[#All],8,0)</f>
        <v>Seattle</v>
      </c>
      <c r="M806">
        <f>COUNTIF(Table145[city],Table145[[#This Row],[city]])</f>
        <v>1334</v>
      </c>
    </row>
    <row r="807" spans="1:13" x14ac:dyDescent="0.35">
      <c r="A807" t="s">
        <v>1826</v>
      </c>
      <c r="B807" t="s">
        <v>336</v>
      </c>
      <c r="C807" t="s">
        <v>9</v>
      </c>
      <c r="D807" t="s">
        <v>1827</v>
      </c>
      <c r="E807" t="b">
        <v>1</v>
      </c>
      <c r="F807">
        <f>VLOOKUP(Table145[[#This Row],[menu_id]],Table2[#All],2,0)</f>
        <v>43556</v>
      </c>
      <c r="G807" t="str">
        <f>VLOOKUP(Table145[[#This Row],[menu_id]],Table2[#All],3,0)</f>
        <v>41cbd225a772</v>
      </c>
      <c r="H807" t="str">
        <f>VLOOKUP(Table145[[#This Row],[menu_id]],Table2[#All],4,0)</f>
        <v>b2ef540e3dbe</v>
      </c>
      <c r="I807">
        <f>VLOOKUP(Table145[[#This Row],[menu_id]],Table2[#All],5,0)</f>
        <v>6.8</v>
      </c>
      <c r="J807">
        <f>VLOOKUP(Table145[[#This Row],[menu_id]],Table2[#All],6,0)</f>
        <v>10.1</v>
      </c>
      <c r="K807" t="str">
        <f>VLOOKUP(Table145[[#This Row],[menu_id]],Table2[#All],7,0)</f>
        <v>lunch</v>
      </c>
      <c r="L807" t="str">
        <f>VLOOKUP(Table145[[#This Row],[menu_id]],Table2[#All],8,0)</f>
        <v>Seattle</v>
      </c>
      <c r="M807">
        <f>COUNTIF(Table145[city],Table145[[#This Row],[city]])</f>
        <v>1334</v>
      </c>
    </row>
    <row r="808" spans="1:13" x14ac:dyDescent="0.35">
      <c r="A808" t="s">
        <v>1828</v>
      </c>
      <c r="B808" t="s">
        <v>20</v>
      </c>
      <c r="C808" t="s">
        <v>9</v>
      </c>
      <c r="D808" t="s">
        <v>1829</v>
      </c>
      <c r="E808" t="b">
        <v>1</v>
      </c>
      <c r="F808">
        <f>VLOOKUP(Table145[[#This Row],[menu_id]],Table2[#All],2,0)</f>
        <v>43557</v>
      </c>
      <c r="G808" t="str">
        <f>VLOOKUP(Table145[[#This Row],[menu_id]],Table2[#All],3,0)</f>
        <v>59c228acd21f</v>
      </c>
      <c r="H808" t="str">
        <f>VLOOKUP(Table145[[#This Row],[menu_id]],Table2[#All],4,0)</f>
        <v>ffcff44b013c</v>
      </c>
      <c r="I808">
        <f>VLOOKUP(Table145[[#This Row],[menu_id]],Table2[#All],5,0)</f>
        <v>5.25</v>
      </c>
      <c r="J808">
        <f>VLOOKUP(Table145[[#This Row],[menu_id]],Table2[#All],6,0)</f>
        <v>10.1</v>
      </c>
      <c r="K808" t="str">
        <f>VLOOKUP(Table145[[#This Row],[menu_id]],Table2[#All],7,0)</f>
        <v>lunch</v>
      </c>
      <c r="L808" t="str">
        <f>VLOOKUP(Table145[[#This Row],[menu_id]],Table2[#All],8,0)</f>
        <v>Seattle</v>
      </c>
      <c r="M808">
        <f>COUNTIF(Table145[city],Table145[[#This Row],[city]])</f>
        <v>1334</v>
      </c>
    </row>
    <row r="809" spans="1:13" x14ac:dyDescent="0.35">
      <c r="A809" t="s">
        <v>1830</v>
      </c>
      <c r="B809" t="s">
        <v>97</v>
      </c>
      <c r="C809" t="s">
        <v>9</v>
      </c>
      <c r="D809" t="s">
        <v>1831</v>
      </c>
      <c r="E809" t="b">
        <v>1</v>
      </c>
      <c r="F809">
        <f>VLOOKUP(Table145[[#This Row],[menu_id]],Table2[#All],2,0)</f>
        <v>43567</v>
      </c>
      <c r="G809" t="str">
        <f>VLOOKUP(Table145[[#This Row],[menu_id]],Table2[#All],3,0)</f>
        <v>7e1585b970fc</v>
      </c>
      <c r="H809" t="str">
        <f>VLOOKUP(Table145[[#This Row],[menu_id]],Table2[#All],4,0)</f>
        <v>ea2b63db40ab</v>
      </c>
      <c r="I809">
        <f>VLOOKUP(Table145[[#This Row],[menu_id]],Table2[#All],5,0)</f>
        <v>7.5399999999999991</v>
      </c>
      <c r="J809">
        <f>VLOOKUP(Table145[[#This Row],[menu_id]],Table2[#All],6,0)</f>
        <v>11.5</v>
      </c>
      <c r="K809" t="str">
        <f>VLOOKUP(Table145[[#This Row],[menu_id]],Table2[#All],7,0)</f>
        <v>lunch</v>
      </c>
      <c r="L809" t="str">
        <f>VLOOKUP(Table145[[#This Row],[menu_id]],Table2[#All],8,0)</f>
        <v>Chicago</v>
      </c>
      <c r="M809">
        <f>COUNTIF(Table145[city],Table145[[#This Row],[city]])</f>
        <v>907</v>
      </c>
    </row>
    <row r="810" spans="1:13" x14ac:dyDescent="0.35">
      <c r="A810" t="s">
        <v>1832</v>
      </c>
      <c r="B810" t="s">
        <v>97</v>
      </c>
      <c r="C810" t="s">
        <v>9</v>
      </c>
      <c r="D810" t="s">
        <v>1833</v>
      </c>
      <c r="E810" t="b">
        <v>1</v>
      </c>
      <c r="F810">
        <f>VLOOKUP(Table145[[#This Row],[menu_id]],Table2[#All],2,0)</f>
        <v>43567</v>
      </c>
      <c r="G810" t="str">
        <f>VLOOKUP(Table145[[#This Row],[menu_id]],Table2[#All],3,0)</f>
        <v>7e1585b970fc</v>
      </c>
      <c r="H810" t="str">
        <f>VLOOKUP(Table145[[#This Row],[menu_id]],Table2[#All],4,0)</f>
        <v>ea2b63db40ab</v>
      </c>
      <c r="I810">
        <f>VLOOKUP(Table145[[#This Row],[menu_id]],Table2[#All],5,0)</f>
        <v>7.5399999999999991</v>
      </c>
      <c r="J810">
        <f>VLOOKUP(Table145[[#This Row],[menu_id]],Table2[#All],6,0)</f>
        <v>11.5</v>
      </c>
      <c r="K810" t="str">
        <f>VLOOKUP(Table145[[#This Row],[menu_id]],Table2[#All],7,0)</f>
        <v>lunch</v>
      </c>
      <c r="L810" t="str">
        <f>VLOOKUP(Table145[[#This Row],[menu_id]],Table2[#All],8,0)</f>
        <v>Chicago</v>
      </c>
      <c r="M810">
        <f>COUNTIF(Table145[city],Table145[[#This Row],[city]])</f>
        <v>907</v>
      </c>
    </row>
    <row r="811" spans="1:13" x14ac:dyDescent="0.35">
      <c r="A811" t="s">
        <v>1834</v>
      </c>
      <c r="B811" t="s">
        <v>139</v>
      </c>
      <c r="C811" t="s">
        <v>9</v>
      </c>
      <c r="D811" t="s">
        <v>1835</v>
      </c>
      <c r="E811" t="b">
        <v>1</v>
      </c>
      <c r="F811">
        <f>VLOOKUP(Table145[[#This Row],[menu_id]],Table2[#All],2,0)</f>
        <v>43556</v>
      </c>
      <c r="G811" t="str">
        <f>VLOOKUP(Table145[[#This Row],[menu_id]],Table2[#All],3,0)</f>
        <v>9adf6d17e5a9</v>
      </c>
      <c r="H811" t="str">
        <f>VLOOKUP(Table145[[#This Row],[menu_id]],Table2[#All],4,0)</f>
        <v>ad304fb4f951</v>
      </c>
      <c r="I811">
        <f>VLOOKUP(Table145[[#This Row],[menu_id]],Table2[#All],5,0)</f>
        <v>6.25</v>
      </c>
      <c r="J811">
        <f>VLOOKUP(Table145[[#This Row],[menu_id]],Table2[#All],6,0)</f>
        <v>10.1</v>
      </c>
      <c r="K811" t="str">
        <f>VLOOKUP(Table145[[#This Row],[menu_id]],Table2[#All],7,0)</f>
        <v>lunch</v>
      </c>
      <c r="L811" t="str">
        <f>VLOOKUP(Table145[[#This Row],[menu_id]],Table2[#All],8,0)</f>
        <v>Seattle</v>
      </c>
      <c r="M811">
        <f>COUNTIF(Table145[city],Table145[[#This Row],[city]])</f>
        <v>1334</v>
      </c>
    </row>
    <row r="812" spans="1:13" x14ac:dyDescent="0.35">
      <c r="A812" t="s">
        <v>1836</v>
      </c>
      <c r="B812" t="s">
        <v>76</v>
      </c>
      <c r="C812" t="s">
        <v>9</v>
      </c>
      <c r="D812" t="s">
        <v>1837</v>
      </c>
      <c r="E812" t="b">
        <v>1</v>
      </c>
      <c r="F812">
        <f>VLOOKUP(Table145[[#This Row],[menu_id]],Table2[#All],2,0)</f>
        <v>43558</v>
      </c>
      <c r="G812" t="str">
        <f>VLOOKUP(Table145[[#This Row],[menu_id]],Table2[#All],3,0)</f>
        <v>32432515b0ad</v>
      </c>
      <c r="H812" t="str">
        <f>VLOOKUP(Table145[[#This Row],[menu_id]],Table2[#All],4,0)</f>
        <v>1fda2070304d</v>
      </c>
      <c r="I812">
        <f>VLOOKUP(Table145[[#This Row],[menu_id]],Table2[#All],5,0)</f>
        <v>5.5</v>
      </c>
      <c r="J812">
        <f>VLOOKUP(Table145[[#This Row],[menu_id]],Table2[#All],6,0)</f>
        <v>10.1</v>
      </c>
      <c r="K812" t="str">
        <f>VLOOKUP(Table145[[#This Row],[menu_id]],Table2[#All],7,0)</f>
        <v>lunch</v>
      </c>
      <c r="L812" t="str">
        <f>VLOOKUP(Table145[[#This Row],[menu_id]],Table2[#All],8,0)</f>
        <v>Seattle</v>
      </c>
      <c r="M812">
        <f>COUNTIF(Table145[city],Table145[[#This Row],[city]])</f>
        <v>1334</v>
      </c>
    </row>
    <row r="813" spans="1:13" x14ac:dyDescent="0.35">
      <c r="A813" t="s">
        <v>1838</v>
      </c>
      <c r="B813" t="s">
        <v>351</v>
      </c>
      <c r="C813" t="s">
        <v>9</v>
      </c>
      <c r="D813" t="s">
        <v>1839</v>
      </c>
      <c r="E813" t="b">
        <v>1</v>
      </c>
      <c r="F813">
        <f>VLOOKUP(Table145[[#This Row],[menu_id]],Table2[#All],2,0)</f>
        <v>43558</v>
      </c>
      <c r="G813" t="str">
        <f>VLOOKUP(Table145[[#This Row],[menu_id]],Table2[#All],3,0)</f>
        <v>68077af5e4f1</v>
      </c>
      <c r="H813" t="str">
        <f>VLOOKUP(Table145[[#This Row],[menu_id]],Table2[#All],4,0)</f>
        <v>33da060b427a</v>
      </c>
      <c r="I813">
        <f>VLOOKUP(Table145[[#This Row],[menu_id]],Table2[#All],5,0)</f>
        <v>5.75</v>
      </c>
      <c r="J813">
        <f>VLOOKUP(Table145[[#This Row],[menu_id]],Table2[#All],6,0)</f>
        <v>10.1</v>
      </c>
      <c r="K813" t="str">
        <f>VLOOKUP(Table145[[#This Row],[menu_id]],Table2[#All],7,0)</f>
        <v>lunch</v>
      </c>
      <c r="L813" t="str">
        <f>VLOOKUP(Table145[[#This Row],[menu_id]],Table2[#All],8,0)</f>
        <v>Seattle</v>
      </c>
      <c r="M813">
        <f>COUNTIF(Table145[city],Table145[[#This Row],[city]])</f>
        <v>1334</v>
      </c>
    </row>
    <row r="814" spans="1:13" x14ac:dyDescent="0.35">
      <c r="A814" t="s">
        <v>1840</v>
      </c>
      <c r="B814" t="s">
        <v>241</v>
      </c>
      <c r="C814" t="s">
        <v>9</v>
      </c>
      <c r="D814" t="s">
        <v>1841</v>
      </c>
      <c r="E814" t="b">
        <v>1</v>
      </c>
      <c r="F814">
        <f>VLOOKUP(Table145[[#This Row],[menu_id]],Table2[#All],2,0)</f>
        <v>43559</v>
      </c>
      <c r="G814" t="str">
        <f>VLOOKUP(Table145[[#This Row],[menu_id]],Table2[#All],3,0)</f>
        <v>bd6c55a7113c</v>
      </c>
      <c r="H814" t="str">
        <f>VLOOKUP(Table145[[#This Row],[menu_id]],Table2[#All],4,0)</f>
        <v>32524ba7065d</v>
      </c>
      <c r="I814">
        <f>VLOOKUP(Table145[[#This Row],[menu_id]],Table2[#All],5,0)</f>
        <v>5.7</v>
      </c>
      <c r="J814">
        <f>VLOOKUP(Table145[[#This Row],[menu_id]],Table2[#All],6,0)</f>
        <v>10.1</v>
      </c>
      <c r="K814" t="str">
        <f>VLOOKUP(Table145[[#This Row],[menu_id]],Table2[#All],7,0)</f>
        <v>lunch</v>
      </c>
      <c r="L814" t="str">
        <f>VLOOKUP(Table145[[#This Row],[menu_id]],Table2[#All],8,0)</f>
        <v>Seattle</v>
      </c>
      <c r="M814">
        <f>COUNTIF(Table145[city],Table145[[#This Row],[city]])</f>
        <v>1334</v>
      </c>
    </row>
    <row r="815" spans="1:13" x14ac:dyDescent="0.35">
      <c r="A815" t="s">
        <v>1842</v>
      </c>
      <c r="B815" t="s">
        <v>129</v>
      </c>
      <c r="C815" t="s">
        <v>9</v>
      </c>
      <c r="D815" t="s">
        <v>1843</v>
      </c>
      <c r="E815" t="b">
        <v>1</v>
      </c>
      <c r="F815">
        <f>VLOOKUP(Table145[[#This Row],[menu_id]],Table2[#All],2,0)</f>
        <v>43563</v>
      </c>
      <c r="G815" t="str">
        <f>VLOOKUP(Table145[[#This Row],[menu_id]],Table2[#All],3,0)</f>
        <v>e6988f5baa00</v>
      </c>
      <c r="H815" t="str">
        <f>VLOOKUP(Table145[[#This Row],[menu_id]],Table2[#All],4,0)</f>
        <v>c8951056cc8c</v>
      </c>
      <c r="I815">
        <f>VLOOKUP(Table145[[#This Row],[menu_id]],Table2[#All],5,0)</f>
        <v>6.64</v>
      </c>
      <c r="J815">
        <f>VLOOKUP(Table145[[#This Row],[menu_id]],Table2[#All],6,0)</f>
        <v>11.5</v>
      </c>
      <c r="K815" t="str">
        <f>VLOOKUP(Table145[[#This Row],[menu_id]],Table2[#All],7,0)</f>
        <v>lunch</v>
      </c>
      <c r="L815" t="str">
        <f>VLOOKUP(Table145[[#This Row],[menu_id]],Table2[#All],8,0)</f>
        <v>Chicago</v>
      </c>
      <c r="M815">
        <f>COUNTIF(Table145[city],Table145[[#This Row],[city]])</f>
        <v>907</v>
      </c>
    </row>
    <row r="816" spans="1:13" x14ac:dyDescent="0.35">
      <c r="A816" t="s">
        <v>1844</v>
      </c>
      <c r="B816" t="s">
        <v>192</v>
      </c>
      <c r="C816" t="s">
        <v>9</v>
      </c>
      <c r="D816" t="s">
        <v>1845</v>
      </c>
      <c r="E816" t="b">
        <v>1</v>
      </c>
      <c r="F816">
        <f>VLOOKUP(Table145[[#This Row],[menu_id]],Table2[#All],2,0)</f>
        <v>43566</v>
      </c>
      <c r="G816" t="str">
        <f>VLOOKUP(Table145[[#This Row],[menu_id]],Table2[#All],3,0)</f>
        <v>a344675dde7b</v>
      </c>
      <c r="H816" t="str">
        <f>VLOOKUP(Table145[[#This Row],[menu_id]],Table2[#All],4,0)</f>
        <v>0089c404e5a2</v>
      </c>
      <c r="I816">
        <f>VLOOKUP(Table145[[#This Row],[menu_id]],Table2[#All],5,0)</f>
        <v>6</v>
      </c>
      <c r="J816">
        <f>VLOOKUP(Table145[[#This Row],[menu_id]],Table2[#All],6,0)</f>
        <v>10.1</v>
      </c>
      <c r="K816" t="str">
        <f>VLOOKUP(Table145[[#This Row],[menu_id]],Table2[#All],7,0)</f>
        <v>lunch</v>
      </c>
      <c r="L816" t="str">
        <f>VLOOKUP(Table145[[#This Row],[menu_id]],Table2[#All],8,0)</f>
        <v>Seattle</v>
      </c>
      <c r="M816">
        <f>COUNTIF(Table145[city],Table145[[#This Row],[city]])</f>
        <v>1334</v>
      </c>
    </row>
    <row r="817" spans="1:13" x14ac:dyDescent="0.35">
      <c r="A817" t="s">
        <v>1846</v>
      </c>
      <c r="B817" t="s">
        <v>16</v>
      </c>
      <c r="C817" t="s">
        <v>9</v>
      </c>
      <c r="D817" t="s">
        <v>1847</v>
      </c>
      <c r="E817" t="b">
        <v>1</v>
      </c>
      <c r="F817">
        <f>VLOOKUP(Table145[[#This Row],[menu_id]],Table2[#All],2,0)</f>
        <v>43567</v>
      </c>
      <c r="G817" t="str">
        <f>VLOOKUP(Table145[[#This Row],[menu_id]],Table2[#All],3,0)</f>
        <v>3e16e1213da0</v>
      </c>
      <c r="H817" t="str">
        <f>VLOOKUP(Table145[[#This Row],[menu_id]],Table2[#All],4,0)</f>
        <v>a9974f64e053</v>
      </c>
      <c r="I817">
        <f>VLOOKUP(Table145[[#This Row],[menu_id]],Table2[#All],5,0)</f>
        <v>4.95</v>
      </c>
      <c r="J817">
        <f>VLOOKUP(Table145[[#This Row],[menu_id]],Table2[#All],6,0)</f>
        <v>10.1</v>
      </c>
      <c r="K817" t="str">
        <f>VLOOKUP(Table145[[#This Row],[menu_id]],Table2[#All],7,0)</f>
        <v>lunch</v>
      </c>
      <c r="L817" t="str">
        <f>VLOOKUP(Table145[[#This Row],[menu_id]],Table2[#All],8,0)</f>
        <v>Seattle</v>
      </c>
      <c r="M817">
        <f>COUNTIF(Table145[city],Table145[[#This Row],[city]])</f>
        <v>1334</v>
      </c>
    </row>
    <row r="818" spans="1:13" x14ac:dyDescent="0.35">
      <c r="A818" t="s">
        <v>1848</v>
      </c>
      <c r="B818" t="s">
        <v>139</v>
      </c>
      <c r="C818" t="s">
        <v>9</v>
      </c>
      <c r="D818" t="s">
        <v>1849</v>
      </c>
      <c r="E818" t="b">
        <v>1</v>
      </c>
      <c r="F818">
        <f>VLOOKUP(Table145[[#This Row],[menu_id]],Table2[#All],2,0)</f>
        <v>43556</v>
      </c>
      <c r="G818" t="str">
        <f>VLOOKUP(Table145[[#This Row],[menu_id]],Table2[#All],3,0)</f>
        <v>9adf6d17e5a9</v>
      </c>
      <c r="H818" t="str">
        <f>VLOOKUP(Table145[[#This Row],[menu_id]],Table2[#All],4,0)</f>
        <v>ad304fb4f951</v>
      </c>
      <c r="I818">
        <f>VLOOKUP(Table145[[#This Row],[menu_id]],Table2[#All],5,0)</f>
        <v>6.25</v>
      </c>
      <c r="J818">
        <f>VLOOKUP(Table145[[#This Row],[menu_id]],Table2[#All],6,0)</f>
        <v>10.1</v>
      </c>
      <c r="K818" t="str">
        <f>VLOOKUP(Table145[[#This Row],[menu_id]],Table2[#All],7,0)</f>
        <v>lunch</v>
      </c>
      <c r="L818" t="str">
        <f>VLOOKUP(Table145[[#This Row],[menu_id]],Table2[#All],8,0)</f>
        <v>Seattle</v>
      </c>
      <c r="M818">
        <f>COUNTIF(Table145[city],Table145[[#This Row],[city]])</f>
        <v>1334</v>
      </c>
    </row>
    <row r="819" spans="1:13" x14ac:dyDescent="0.35">
      <c r="A819" t="s">
        <v>1850</v>
      </c>
      <c r="B819" t="s">
        <v>97</v>
      </c>
      <c r="C819" t="s">
        <v>9</v>
      </c>
      <c r="D819" t="s">
        <v>1116</v>
      </c>
      <c r="E819" t="b">
        <v>1</v>
      </c>
      <c r="F819">
        <f>VLOOKUP(Table145[[#This Row],[menu_id]],Table2[#All],2,0)</f>
        <v>43567</v>
      </c>
      <c r="G819" t="str">
        <f>VLOOKUP(Table145[[#This Row],[menu_id]],Table2[#All],3,0)</f>
        <v>7e1585b970fc</v>
      </c>
      <c r="H819" t="str">
        <f>VLOOKUP(Table145[[#This Row],[menu_id]],Table2[#All],4,0)</f>
        <v>ea2b63db40ab</v>
      </c>
      <c r="I819">
        <f>VLOOKUP(Table145[[#This Row],[menu_id]],Table2[#All],5,0)</f>
        <v>7.5399999999999991</v>
      </c>
      <c r="J819">
        <f>VLOOKUP(Table145[[#This Row],[menu_id]],Table2[#All],6,0)</f>
        <v>11.5</v>
      </c>
      <c r="K819" t="str">
        <f>VLOOKUP(Table145[[#This Row],[menu_id]],Table2[#All],7,0)</f>
        <v>lunch</v>
      </c>
      <c r="L819" t="str">
        <f>VLOOKUP(Table145[[#This Row],[menu_id]],Table2[#All],8,0)</f>
        <v>Chicago</v>
      </c>
      <c r="M819">
        <f>COUNTIF(Table145[city],Table145[[#This Row],[city]])</f>
        <v>907</v>
      </c>
    </row>
    <row r="820" spans="1:13" x14ac:dyDescent="0.35">
      <c r="A820" t="s">
        <v>1851</v>
      </c>
      <c r="B820" t="s">
        <v>330</v>
      </c>
      <c r="C820" t="s">
        <v>9</v>
      </c>
      <c r="D820" t="s">
        <v>1852</v>
      </c>
      <c r="E820" t="b">
        <v>1</v>
      </c>
      <c r="F820">
        <f>VLOOKUP(Table145[[#This Row],[menu_id]],Table2[#All],2,0)</f>
        <v>43559</v>
      </c>
      <c r="G820" t="str">
        <f>VLOOKUP(Table145[[#This Row],[menu_id]],Table2[#All],3,0)</f>
        <v>10aee25b350a</v>
      </c>
      <c r="H820" t="str">
        <f>VLOOKUP(Table145[[#This Row],[menu_id]],Table2[#All],4,0)</f>
        <v>7931e2eb8ace</v>
      </c>
      <c r="I820">
        <f>VLOOKUP(Table145[[#This Row],[menu_id]],Table2[#All],5,0)</f>
        <v>4.5</v>
      </c>
      <c r="J820">
        <f>VLOOKUP(Table145[[#This Row],[menu_id]],Table2[#All],6,0)</f>
        <v>11.5</v>
      </c>
      <c r="K820" t="str">
        <f>VLOOKUP(Table145[[#This Row],[menu_id]],Table2[#All],7,0)</f>
        <v>lunch</v>
      </c>
      <c r="L820" t="str">
        <f>VLOOKUP(Table145[[#This Row],[menu_id]],Table2[#All],8,0)</f>
        <v>Chicago</v>
      </c>
      <c r="M820">
        <f>COUNTIF(Table145[city],Table145[[#This Row],[city]])</f>
        <v>907</v>
      </c>
    </row>
    <row r="821" spans="1:13" x14ac:dyDescent="0.35">
      <c r="A821" t="s">
        <v>1853</v>
      </c>
      <c r="B821" t="s">
        <v>650</v>
      </c>
      <c r="C821" t="s">
        <v>9</v>
      </c>
      <c r="D821" t="s">
        <v>1854</v>
      </c>
      <c r="E821" t="b">
        <v>1</v>
      </c>
      <c r="F821">
        <f>VLOOKUP(Table145[[#This Row],[menu_id]],Table2[#All],2,0)</f>
        <v>43559</v>
      </c>
      <c r="G821" t="str">
        <f>VLOOKUP(Table145[[#This Row],[menu_id]],Table2[#All],3,0)</f>
        <v>08c6b815d4d7</v>
      </c>
      <c r="H821" t="str">
        <f>VLOOKUP(Table145[[#This Row],[menu_id]],Table2[#All],4,0)</f>
        <v>1111f5e5308d</v>
      </c>
      <c r="I821">
        <f>VLOOKUP(Table145[[#This Row],[menu_id]],Table2[#All],5,0)</f>
        <v>5</v>
      </c>
      <c r="J821">
        <f>VLOOKUP(Table145[[#This Row],[menu_id]],Table2[#All],6,0)</f>
        <v>10.1</v>
      </c>
      <c r="K821" t="str">
        <f>VLOOKUP(Table145[[#This Row],[menu_id]],Table2[#All],7,0)</f>
        <v>lunch</v>
      </c>
      <c r="L821" t="str">
        <f>VLOOKUP(Table145[[#This Row],[menu_id]],Table2[#All],8,0)</f>
        <v>Seattle</v>
      </c>
      <c r="M821">
        <f>COUNTIF(Table145[city],Table145[[#This Row],[city]])</f>
        <v>1334</v>
      </c>
    </row>
    <row r="822" spans="1:13" x14ac:dyDescent="0.35">
      <c r="A822" t="s">
        <v>1855</v>
      </c>
      <c r="B822" t="s">
        <v>286</v>
      </c>
      <c r="C822" t="s">
        <v>9</v>
      </c>
      <c r="D822" t="s">
        <v>1020</v>
      </c>
      <c r="E822" t="b">
        <v>1</v>
      </c>
      <c r="F822">
        <f>VLOOKUP(Table145[[#This Row],[menu_id]],Table2[#All],2,0)</f>
        <v>43557</v>
      </c>
      <c r="G822" t="str">
        <f>VLOOKUP(Table145[[#This Row],[menu_id]],Table2[#All],3,0)</f>
        <v>0b0897e22802</v>
      </c>
      <c r="H822" t="str">
        <f>VLOOKUP(Table145[[#This Row],[menu_id]],Table2[#All],4,0)</f>
        <v>a5a1955b27fc</v>
      </c>
      <c r="I822">
        <f>VLOOKUP(Table145[[#This Row],[menu_id]],Table2[#All],5,0)</f>
        <v>5</v>
      </c>
      <c r="J822">
        <f>VLOOKUP(Table145[[#This Row],[menu_id]],Table2[#All],6,0)</f>
        <v>11.5</v>
      </c>
      <c r="K822" t="str">
        <f>VLOOKUP(Table145[[#This Row],[menu_id]],Table2[#All],7,0)</f>
        <v>lunch</v>
      </c>
      <c r="L822" t="str">
        <f>VLOOKUP(Table145[[#This Row],[menu_id]],Table2[#All],8,0)</f>
        <v>Chicago</v>
      </c>
      <c r="M822">
        <f>COUNTIF(Table145[city],Table145[[#This Row],[city]])</f>
        <v>907</v>
      </c>
    </row>
    <row r="823" spans="1:13" x14ac:dyDescent="0.35">
      <c r="A823" t="s">
        <v>1856</v>
      </c>
      <c r="B823" t="s">
        <v>202</v>
      </c>
      <c r="C823" t="s">
        <v>9</v>
      </c>
      <c r="D823" t="s">
        <v>1857</v>
      </c>
      <c r="E823" t="b">
        <v>1</v>
      </c>
      <c r="F823">
        <f>VLOOKUP(Table145[[#This Row],[menu_id]],Table2[#All],2,0)</f>
        <v>43563</v>
      </c>
      <c r="G823" t="str">
        <f>VLOOKUP(Table145[[#This Row],[menu_id]],Table2[#All],3,0)</f>
        <v>edfff5bf01fa</v>
      </c>
      <c r="H823" t="str">
        <f>VLOOKUP(Table145[[#This Row],[menu_id]],Table2[#All],4,0)</f>
        <v>8537e1327cdb</v>
      </c>
      <c r="I823">
        <f>VLOOKUP(Table145[[#This Row],[menu_id]],Table2[#All],5,0)</f>
        <v>4.95</v>
      </c>
      <c r="J823">
        <f>VLOOKUP(Table145[[#This Row],[menu_id]],Table2[#All],6,0)</f>
        <v>10.1</v>
      </c>
      <c r="K823" t="str">
        <f>VLOOKUP(Table145[[#This Row],[menu_id]],Table2[#All],7,0)</f>
        <v>lunch</v>
      </c>
      <c r="L823" t="str">
        <f>VLOOKUP(Table145[[#This Row],[menu_id]],Table2[#All],8,0)</f>
        <v>Seattle</v>
      </c>
      <c r="M823">
        <f>COUNTIF(Table145[city],Table145[[#This Row],[city]])</f>
        <v>1334</v>
      </c>
    </row>
    <row r="824" spans="1:13" x14ac:dyDescent="0.35">
      <c r="A824" t="s">
        <v>1858</v>
      </c>
      <c r="B824" t="s">
        <v>91</v>
      </c>
      <c r="C824" t="s">
        <v>9</v>
      </c>
      <c r="D824" t="s">
        <v>1859</v>
      </c>
      <c r="E824" t="b">
        <v>1</v>
      </c>
      <c r="F824">
        <f>VLOOKUP(Table145[[#This Row],[menu_id]],Table2[#All],2,0)</f>
        <v>43557</v>
      </c>
      <c r="G824" t="str">
        <f>VLOOKUP(Table145[[#This Row],[menu_id]],Table2[#All],3,0)</f>
        <v>d74b38211905</v>
      </c>
      <c r="H824" t="str">
        <f>VLOOKUP(Table145[[#This Row],[menu_id]],Table2[#All],4,0)</f>
        <v>063beecf1419</v>
      </c>
      <c r="I824">
        <f>VLOOKUP(Table145[[#This Row],[menu_id]],Table2[#All],5,0)</f>
        <v>10.050000000000001</v>
      </c>
      <c r="J824">
        <f>VLOOKUP(Table145[[#This Row],[menu_id]],Table2[#All],6,0)</f>
        <v>11.5</v>
      </c>
      <c r="K824" t="str">
        <f>VLOOKUP(Table145[[#This Row],[menu_id]],Table2[#All],7,0)</f>
        <v>lunch</v>
      </c>
      <c r="L824" t="str">
        <f>VLOOKUP(Table145[[#This Row],[menu_id]],Table2[#All],8,0)</f>
        <v>Chicago</v>
      </c>
      <c r="M824">
        <f>COUNTIF(Table145[city],Table145[[#This Row],[city]])</f>
        <v>907</v>
      </c>
    </row>
    <row r="825" spans="1:13" x14ac:dyDescent="0.35">
      <c r="A825" t="s">
        <v>1860</v>
      </c>
      <c r="B825" t="s">
        <v>115</v>
      </c>
      <c r="C825" t="s">
        <v>9</v>
      </c>
      <c r="D825" t="s">
        <v>1861</v>
      </c>
      <c r="E825" t="b">
        <v>1</v>
      </c>
      <c r="F825">
        <f>VLOOKUP(Table145[[#This Row],[menu_id]],Table2[#All],2,0)</f>
        <v>43560</v>
      </c>
      <c r="G825" t="str">
        <f>VLOOKUP(Table145[[#This Row],[menu_id]],Table2[#All],3,0)</f>
        <v>12c81d9a0351</v>
      </c>
      <c r="H825" t="str">
        <f>VLOOKUP(Table145[[#This Row],[menu_id]],Table2[#All],4,0)</f>
        <v>d7730782fbfb</v>
      </c>
      <c r="I825">
        <f>VLOOKUP(Table145[[#This Row],[menu_id]],Table2[#All],5,0)</f>
        <v>5.75</v>
      </c>
      <c r="J825">
        <f>VLOOKUP(Table145[[#This Row],[menu_id]],Table2[#All],6,0)</f>
        <v>10.1</v>
      </c>
      <c r="K825" t="str">
        <f>VLOOKUP(Table145[[#This Row],[menu_id]],Table2[#All],7,0)</f>
        <v>lunch</v>
      </c>
      <c r="L825" t="str">
        <f>VLOOKUP(Table145[[#This Row],[menu_id]],Table2[#All],8,0)</f>
        <v>Seattle</v>
      </c>
      <c r="M825">
        <f>COUNTIF(Table145[city],Table145[[#This Row],[city]])</f>
        <v>1334</v>
      </c>
    </row>
    <row r="826" spans="1:13" x14ac:dyDescent="0.35">
      <c r="A826" t="s">
        <v>1862</v>
      </c>
      <c r="B826" t="s">
        <v>8</v>
      </c>
      <c r="C826" t="s">
        <v>9</v>
      </c>
      <c r="D826" t="s">
        <v>1863</v>
      </c>
      <c r="E826" t="b">
        <v>1</v>
      </c>
      <c r="F826">
        <f>VLOOKUP(Table145[[#This Row],[menu_id]],Table2[#All],2,0)</f>
        <v>43566</v>
      </c>
      <c r="G826" t="str">
        <f>VLOOKUP(Table145[[#This Row],[menu_id]],Table2[#All],3,0)</f>
        <v>e40c412711c8</v>
      </c>
      <c r="H826" t="str">
        <f>VLOOKUP(Table145[[#This Row],[menu_id]],Table2[#All],4,0)</f>
        <v>af725ef93704</v>
      </c>
      <c r="I826">
        <f>VLOOKUP(Table145[[#This Row],[menu_id]],Table2[#All],5,0)</f>
        <v>5.5</v>
      </c>
      <c r="J826">
        <f>VLOOKUP(Table145[[#This Row],[menu_id]],Table2[#All],6,0)</f>
        <v>10.1</v>
      </c>
      <c r="K826" t="str">
        <f>VLOOKUP(Table145[[#This Row],[menu_id]],Table2[#All],7,0)</f>
        <v>lunch</v>
      </c>
      <c r="L826" t="str">
        <f>VLOOKUP(Table145[[#This Row],[menu_id]],Table2[#All],8,0)</f>
        <v>Seattle</v>
      </c>
      <c r="M826">
        <f>COUNTIF(Table145[city],Table145[[#This Row],[city]])</f>
        <v>1334</v>
      </c>
    </row>
    <row r="827" spans="1:13" x14ac:dyDescent="0.35">
      <c r="A827" t="s">
        <v>1864</v>
      </c>
      <c r="B827" t="s">
        <v>627</v>
      </c>
      <c r="C827" t="s">
        <v>9</v>
      </c>
      <c r="D827" t="s">
        <v>280</v>
      </c>
      <c r="E827" t="b">
        <v>1</v>
      </c>
      <c r="F827">
        <f>VLOOKUP(Table145[[#This Row],[menu_id]],Table2[#All],2,0)</f>
        <v>43566</v>
      </c>
      <c r="G827" t="str">
        <f>VLOOKUP(Table145[[#This Row],[menu_id]],Table2[#All],3,0)</f>
        <v>fbeaeb353aa6</v>
      </c>
      <c r="H827" t="str">
        <f>VLOOKUP(Table145[[#This Row],[menu_id]],Table2[#All],4,0)</f>
        <v>bedb51313ab5</v>
      </c>
      <c r="I827">
        <f>VLOOKUP(Table145[[#This Row],[menu_id]],Table2[#All],5,0)</f>
        <v>5</v>
      </c>
      <c r="J827">
        <f>VLOOKUP(Table145[[#This Row],[menu_id]],Table2[#All],6,0)</f>
        <v>11.5</v>
      </c>
      <c r="K827" t="str">
        <f>VLOOKUP(Table145[[#This Row],[menu_id]],Table2[#All],7,0)</f>
        <v>lunch</v>
      </c>
      <c r="L827" t="str">
        <f>VLOOKUP(Table145[[#This Row],[menu_id]],Table2[#All],8,0)</f>
        <v>Chicago</v>
      </c>
      <c r="M827">
        <f>COUNTIF(Table145[city],Table145[[#This Row],[city]])</f>
        <v>907</v>
      </c>
    </row>
    <row r="828" spans="1:13" x14ac:dyDescent="0.35">
      <c r="A828" t="s">
        <v>1865</v>
      </c>
      <c r="B828" t="s">
        <v>286</v>
      </c>
      <c r="C828" t="s">
        <v>9</v>
      </c>
      <c r="D828" t="s">
        <v>1866</v>
      </c>
      <c r="E828" t="b">
        <v>1</v>
      </c>
      <c r="F828">
        <f>VLOOKUP(Table145[[#This Row],[menu_id]],Table2[#All],2,0)</f>
        <v>43557</v>
      </c>
      <c r="G828" t="str">
        <f>VLOOKUP(Table145[[#This Row],[menu_id]],Table2[#All],3,0)</f>
        <v>0b0897e22802</v>
      </c>
      <c r="H828" t="str">
        <f>VLOOKUP(Table145[[#This Row],[menu_id]],Table2[#All],4,0)</f>
        <v>a5a1955b27fc</v>
      </c>
      <c r="I828">
        <f>VLOOKUP(Table145[[#This Row],[menu_id]],Table2[#All],5,0)</f>
        <v>5</v>
      </c>
      <c r="J828">
        <f>VLOOKUP(Table145[[#This Row],[menu_id]],Table2[#All],6,0)</f>
        <v>11.5</v>
      </c>
      <c r="K828" t="str">
        <f>VLOOKUP(Table145[[#This Row],[menu_id]],Table2[#All],7,0)</f>
        <v>lunch</v>
      </c>
      <c r="L828" t="str">
        <f>VLOOKUP(Table145[[#This Row],[menu_id]],Table2[#All],8,0)</f>
        <v>Chicago</v>
      </c>
      <c r="M828">
        <f>COUNTIF(Table145[city],Table145[[#This Row],[city]])</f>
        <v>907</v>
      </c>
    </row>
    <row r="829" spans="1:13" x14ac:dyDescent="0.35">
      <c r="A829" t="s">
        <v>1867</v>
      </c>
      <c r="B829" t="s">
        <v>330</v>
      </c>
      <c r="C829" t="s">
        <v>9</v>
      </c>
      <c r="D829" t="s">
        <v>1868</v>
      </c>
      <c r="E829" t="b">
        <v>1</v>
      </c>
      <c r="F829">
        <f>VLOOKUP(Table145[[#This Row],[menu_id]],Table2[#All],2,0)</f>
        <v>43559</v>
      </c>
      <c r="G829" t="str">
        <f>VLOOKUP(Table145[[#This Row],[menu_id]],Table2[#All],3,0)</f>
        <v>10aee25b350a</v>
      </c>
      <c r="H829" t="str">
        <f>VLOOKUP(Table145[[#This Row],[menu_id]],Table2[#All],4,0)</f>
        <v>7931e2eb8ace</v>
      </c>
      <c r="I829">
        <f>VLOOKUP(Table145[[#This Row],[menu_id]],Table2[#All],5,0)</f>
        <v>4.5</v>
      </c>
      <c r="J829">
        <f>VLOOKUP(Table145[[#This Row],[menu_id]],Table2[#All],6,0)</f>
        <v>11.5</v>
      </c>
      <c r="K829" t="str">
        <f>VLOOKUP(Table145[[#This Row],[menu_id]],Table2[#All],7,0)</f>
        <v>lunch</v>
      </c>
      <c r="L829" t="str">
        <f>VLOOKUP(Table145[[#This Row],[menu_id]],Table2[#All],8,0)</f>
        <v>Chicago</v>
      </c>
      <c r="M829">
        <f>COUNTIF(Table145[city],Table145[[#This Row],[city]])</f>
        <v>907</v>
      </c>
    </row>
    <row r="830" spans="1:13" x14ac:dyDescent="0.35">
      <c r="A830" t="s">
        <v>1869</v>
      </c>
      <c r="B830" t="s">
        <v>20</v>
      </c>
      <c r="C830" t="s">
        <v>9</v>
      </c>
      <c r="D830" t="s">
        <v>1870</v>
      </c>
      <c r="E830" t="b">
        <v>1</v>
      </c>
      <c r="F830">
        <f>VLOOKUP(Table145[[#This Row],[menu_id]],Table2[#All],2,0)</f>
        <v>43557</v>
      </c>
      <c r="G830" t="str">
        <f>VLOOKUP(Table145[[#This Row],[menu_id]],Table2[#All],3,0)</f>
        <v>59c228acd21f</v>
      </c>
      <c r="H830" t="str">
        <f>VLOOKUP(Table145[[#This Row],[menu_id]],Table2[#All],4,0)</f>
        <v>ffcff44b013c</v>
      </c>
      <c r="I830">
        <f>VLOOKUP(Table145[[#This Row],[menu_id]],Table2[#All],5,0)</f>
        <v>5.25</v>
      </c>
      <c r="J830">
        <f>VLOOKUP(Table145[[#This Row],[menu_id]],Table2[#All],6,0)</f>
        <v>10.1</v>
      </c>
      <c r="K830" t="str">
        <f>VLOOKUP(Table145[[#This Row],[menu_id]],Table2[#All],7,0)</f>
        <v>lunch</v>
      </c>
      <c r="L830" t="str">
        <f>VLOOKUP(Table145[[#This Row],[menu_id]],Table2[#All],8,0)</f>
        <v>Seattle</v>
      </c>
      <c r="M830">
        <f>COUNTIF(Table145[city],Table145[[#This Row],[city]])</f>
        <v>1334</v>
      </c>
    </row>
    <row r="831" spans="1:13" x14ac:dyDescent="0.35">
      <c r="A831" t="s">
        <v>1871</v>
      </c>
      <c r="B831" t="s">
        <v>892</v>
      </c>
      <c r="C831" t="s">
        <v>9</v>
      </c>
      <c r="D831" t="s">
        <v>1872</v>
      </c>
      <c r="E831" t="b">
        <v>1</v>
      </c>
      <c r="F831">
        <f>VLOOKUP(Table145[[#This Row],[menu_id]],Table2[#All],2,0)</f>
        <v>43558</v>
      </c>
      <c r="G831" t="str">
        <f>VLOOKUP(Table145[[#This Row],[menu_id]],Table2[#All],3,0)</f>
        <v>fe39833dec47</v>
      </c>
      <c r="H831" t="str">
        <f>VLOOKUP(Table145[[#This Row],[menu_id]],Table2[#All],4,0)</f>
        <v>9b76fd08aabf</v>
      </c>
      <c r="I831">
        <f>VLOOKUP(Table145[[#This Row],[menu_id]],Table2[#All],5,0)</f>
        <v>6.64</v>
      </c>
      <c r="J831">
        <f>VLOOKUP(Table145[[#This Row],[menu_id]],Table2[#All],6,0)</f>
        <v>11.5</v>
      </c>
      <c r="K831" t="str">
        <f>VLOOKUP(Table145[[#This Row],[menu_id]],Table2[#All],7,0)</f>
        <v>lunch</v>
      </c>
      <c r="L831" t="str">
        <f>VLOOKUP(Table145[[#This Row],[menu_id]],Table2[#All],8,0)</f>
        <v>Chicago</v>
      </c>
      <c r="M831">
        <f>COUNTIF(Table145[city],Table145[[#This Row],[city]])</f>
        <v>907</v>
      </c>
    </row>
    <row r="832" spans="1:13" x14ac:dyDescent="0.35">
      <c r="A832" t="s">
        <v>1873</v>
      </c>
      <c r="B832" t="s">
        <v>94</v>
      </c>
      <c r="C832" t="s">
        <v>9</v>
      </c>
      <c r="D832" t="s">
        <v>1874</v>
      </c>
      <c r="E832" t="b">
        <v>1</v>
      </c>
      <c r="F832">
        <f>VLOOKUP(Table145[[#This Row],[menu_id]],Table2[#All],2,0)</f>
        <v>43567</v>
      </c>
      <c r="G832" t="str">
        <f>VLOOKUP(Table145[[#This Row],[menu_id]],Table2[#All],3,0)</f>
        <v>4cd6c7a1703b</v>
      </c>
      <c r="H832" t="str">
        <f>VLOOKUP(Table145[[#This Row],[menu_id]],Table2[#All],4,0)</f>
        <v>d223e2bce7cf</v>
      </c>
      <c r="I832">
        <f>VLOOKUP(Table145[[#This Row],[menu_id]],Table2[#All],5,0)</f>
        <v>5</v>
      </c>
      <c r="J832">
        <f>VLOOKUP(Table145[[#This Row],[menu_id]],Table2[#All],6,0)</f>
        <v>10.1</v>
      </c>
      <c r="K832" t="str">
        <f>VLOOKUP(Table145[[#This Row],[menu_id]],Table2[#All],7,0)</f>
        <v>lunch</v>
      </c>
      <c r="L832" t="str">
        <f>VLOOKUP(Table145[[#This Row],[menu_id]],Table2[#All],8,0)</f>
        <v>Seattle</v>
      </c>
      <c r="M832">
        <f>COUNTIF(Table145[city],Table145[[#This Row],[city]])</f>
        <v>1334</v>
      </c>
    </row>
    <row r="833" spans="1:13" x14ac:dyDescent="0.35">
      <c r="A833" t="s">
        <v>1875</v>
      </c>
      <c r="B833" t="s">
        <v>418</v>
      </c>
      <c r="C833" t="s">
        <v>9</v>
      </c>
      <c r="D833" t="s">
        <v>1876</v>
      </c>
      <c r="E833" t="b">
        <v>1</v>
      </c>
      <c r="F833">
        <f>VLOOKUP(Table145[[#This Row],[menu_id]],Table2[#All],2,0)</f>
        <v>43563</v>
      </c>
      <c r="G833" t="str">
        <f>VLOOKUP(Table145[[#This Row],[menu_id]],Table2[#All],3,0)</f>
        <v>6b459442662c</v>
      </c>
      <c r="H833" t="str">
        <f>VLOOKUP(Table145[[#This Row],[menu_id]],Table2[#All],4,0)</f>
        <v>a969c477134f</v>
      </c>
      <c r="I833">
        <f>VLOOKUP(Table145[[#This Row],[menu_id]],Table2[#All],5,0)</f>
        <v>11</v>
      </c>
      <c r="J833">
        <f>VLOOKUP(Table145[[#This Row],[menu_id]],Table2[#All],6,0)</f>
        <v>11.5</v>
      </c>
      <c r="K833" t="str">
        <f>VLOOKUP(Table145[[#This Row],[menu_id]],Table2[#All],7,0)</f>
        <v>lunch</v>
      </c>
      <c r="L833" t="str">
        <f>VLOOKUP(Table145[[#This Row],[menu_id]],Table2[#All],8,0)</f>
        <v>Chicago</v>
      </c>
      <c r="M833">
        <f>COUNTIF(Table145[city],Table145[[#This Row],[city]])</f>
        <v>907</v>
      </c>
    </row>
    <row r="834" spans="1:13" x14ac:dyDescent="0.35">
      <c r="A834" t="s">
        <v>1877</v>
      </c>
      <c r="B834" t="s">
        <v>486</v>
      </c>
      <c r="C834" t="s">
        <v>9</v>
      </c>
      <c r="D834" t="s">
        <v>1615</v>
      </c>
      <c r="E834" t="b">
        <v>1</v>
      </c>
      <c r="F834">
        <f>VLOOKUP(Table145[[#This Row],[menu_id]],Table2[#All],2,0)</f>
        <v>43567</v>
      </c>
      <c r="G834" t="str">
        <f>VLOOKUP(Table145[[#This Row],[menu_id]],Table2[#All],3,0)</f>
        <v>3494eefb1729</v>
      </c>
      <c r="H834" t="str">
        <f>VLOOKUP(Table145[[#This Row],[menu_id]],Table2[#All],4,0)</f>
        <v>7342b9fc3434</v>
      </c>
      <c r="I834">
        <f>VLOOKUP(Table145[[#This Row],[menu_id]],Table2[#All],5,0)</f>
        <v>4.5</v>
      </c>
      <c r="J834">
        <f>VLOOKUP(Table145[[#This Row],[menu_id]],Table2[#All],6,0)</f>
        <v>11.5</v>
      </c>
      <c r="K834" t="str">
        <f>VLOOKUP(Table145[[#This Row],[menu_id]],Table2[#All],7,0)</f>
        <v>lunch</v>
      </c>
      <c r="L834" t="str">
        <f>VLOOKUP(Table145[[#This Row],[menu_id]],Table2[#All],8,0)</f>
        <v>Chicago</v>
      </c>
      <c r="M834">
        <f>COUNTIF(Table145[city],Table145[[#This Row],[city]])</f>
        <v>907</v>
      </c>
    </row>
    <row r="835" spans="1:13" x14ac:dyDescent="0.35">
      <c r="A835" t="s">
        <v>1878</v>
      </c>
      <c r="B835" t="s">
        <v>324</v>
      </c>
      <c r="C835" t="s">
        <v>9</v>
      </c>
      <c r="D835" t="s">
        <v>1317</v>
      </c>
      <c r="E835" t="b">
        <v>1</v>
      </c>
      <c r="F835">
        <f>VLOOKUP(Table145[[#This Row],[menu_id]],Table2[#All],2,0)</f>
        <v>43558</v>
      </c>
      <c r="G835" t="str">
        <f>VLOOKUP(Table145[[#This Row],[menu_id]],Table2[#All],3,0)</f>
        <v>1028a38ad71e</v>
      </c>
      <c r="H835" t="str">
        <f>VLOOKUP(Table145[[#This Row],[menu_id]],Table2[#All],4,0)</f>
        <v>7d8b8e0a0ebb</v>
      </c>
      <c r="I835">
        <f>VLOOKUP(Table145[[#This Row],[menu_id]],Table2[#All],5,0)</f>
        <v>5.5</v>
      </c>
      <c r="J835">
        <f>VLOOKUP(Table145[[#This Row],[menu_id]],Table2[#All],6,0)</f>
        <v>10.1</v>
      </c>
      <c r="K835" t="str">
        <f>VLOOKUP(Table145[[#This Row],[menu_id]],Table2[#All],7,0)</f>
        <v>lunch</v>
      </c>
      <c r="L835" t="str">
        <f>VLOOKUP(Table145[[#This Row],[menu_id]],Table2[#All],8,0)</f>
        <v>Seattle</v>
      </c>
      <c r="M835">
        <f>COUNTIF(Table145[city],Table145[[#This Row],[city]])</f>
        <v>1334</v>
      </c>
    </row>
    <row r="836" spans="1:13" x14ac:dyDescent="0.35">
      <c r="A836" t="s">
        <v>1879</v>
      </c>
      <c r="B836" t="s">
        <v>627</v>
      </c>
      <c r="C836" t="s">
        <v>9</v>
      </c>
      <c r="D836" t="s">
        <v>1880</v>
      </c>
      <c r="E836" t="b">
        <v>1</v>
      </c>
      <c r="F836">
        <f>VLOOKUP(Table145[[#This Row],[menu_id]],Table2[#All],2,0)</f>
        <v>43566</v>
      </c>
      <c r="G836" t="str">
        <f>VLOOKUP(Table145[[#This Row],[menu_id]],Table2[#All],3,0)</f>
        <v>fbeaeb353aa6</v>
      </c>
      <c r="H836" t="str">
        <f>VLOOKUP(Table145[[#This Row],[menu_id]],Table2[#All],4,0)</f>
        <v>bedb51313ab5</v>
      </c>
      <c r="I836">
        <f>VLOOKUP(Table145[[#This Row],[menu_id]],Table2[#All],5,0)</f>
        <v>5</v>
      </c>
      <c r="J836">
        <f>VLOOKUP(Table145[[#This Row],[menu_id]],Table2[#All],6,0)</f>
        <v>11.5</v>
      </c>
      <c r="K836" t="str">
        <f>VLOOKUP(Table145[[#This Row],[menu_id]],Table2[#All],7,0)</f>
        <v>lunch</v>
      </c>
      <c r="L836" t="str">
        <f>VLOOKUP(Table145[[#This Row],[menu_id]],Table2[#All],8,0)</f>
        <v>Chicago</v>
      </c>
      <c r="M836">
        <f>COUNTIF(Table145[city],Table145[[#This Row],[city]])</f>
        <v>907</v>
      </c>
    </row>
    <row r="837" spans="1:13" x14ac:dyDescent="0.35">
      <c r="A837" t="s">
        <v>1881</v>
      </c>
      <c r="B837" t="s">
        <v>43</v>
      </c>
      <c r="C837" t="s">
        <v>9</v>
      </c>
      <c r="D837" t="s">
        <v>1882</v>
      </c>
      <c r="E837" t="b">
        <v>1</v>
      </c>
      <c r="F837">
        <f>VLOOKUP(Table145[[#This Row],[menu_id]],Table2[#All],2,0)</f>
        <v>43556</v>
      </c>
      <c r="G837" t="str">
        <f>VLOOKUP(Table145[[#This Row],[menu_id]],Table2[#All],3,0)</f>
        <v>e768f704c6ae</v>
      </c>
      <c r="H837" t="str">
        <f>VLOOKUP(Table145[[#This Row],[menu_id]],Table2[#All],4,0)</f>
        <v>340fb85a346c</v>
      </c>
      <c r="I837">
        <f>VLOOKUP(Table145[[#This Row],[menu_id]],Table2[#All],5,0)</f>
        <v>5.8</v>
      </c>
      <c r="J837">
        <f>VLOOKUP(Table145[[#This Row],[menu_id]],Table2[#All],6,0)</f>
        <v>10.1</v>
      </c>
      <c r="K837" t="str">
        <f>VLOOKUP(Table145[[#This Row],[menu_id]],Table2[#All],7,0)</f>
        <v>lunch</v>
      </c>
      <c r="L837" t="str">
        <f>VLOOKUP(Table145[[#This Row],[menu_id]],Table2[#All],8,0)</f>
        <v>Seattle</v>
      </c>
      <c r="M837">
        <f>COUNTIF(Table145[city],Table145[[#This Row],[city]])</f>
        <v>1334</v>
      </c>
    </row>
    <row r="838" spans="1:13" x14ac:dyDescent="0.35">
      <c r="A838" t="s">
        <v>1883</v>
      </c>
      <c r="B838" t="s">
        <v>611</v>
      </c>
      <c r="C838" t="s">
        <v>9</v>
      </c>
      <c r="D838" t="s">
        <v>1054</v>
      </c>
      <c r="E838" t="b">
        <v>1</v>
      </c>
      <c r="F838">
        <f>VLOOKUP(Table145[[#This Row],[menu_id]],Table2[#All],2,0)</f>
        <v>43557</v>
      </c>
      <c r="G838" t="str">
        <f>VLOOKUP(Table145[[#This Row],[menu_id]],Table2[#All],3,0)</f>
        <v>8b917aa7343a</v>
      </c>
      <c r="H838" t="str">
        <f>VLOOKUP(Table145[[#This Row],[menu_id]],Table2[#All],4,0)</f>
        <v>8642ae977d96</v>
      </c>
      <c r="I838">
        <f>VLOOKUP(Table145[[#This Row],[menu_id]],Table2[#All],5,0)</f>
        <v>5.99</v>
      </c>
      <c r="J838">
        <f>VLOOKUP(Table145[[#This Row],[menu_id]],Table2[#All],6,0)</f>
        <v>11.5</v>
      </c>
      <c r="K838" t="str">
        <f>VLOOKUP(Table145[[#This Row],[menu_id]],Table2[#All],7,0)</f>
        <v>lunch</v>
      </c>
      <c r="L838" t="str">
        <f>VLOOKUP(Table145[[#This Row],[menu_id]],Table2[#All],8,0)</f>
        <v>Chicago</v>
      </c>
      <c r="M838">
        <f>COUNTIF(Table145[city],Table145[[#This Row],[city]])</f>
        <v>907</v>
      </c>
    </row>
    <row r="839" spans="1:13" x14ac:dyDescent="0.35">
      <c r="A839" t="s">
        <v>1884</v>
      </c>
      <c r="B839" t="s">
        <v>552</v>
      </c>
      <c r="C839" t="s">
        <v>9</v>
      </c>
      <c r="D839" t="s">
        <v>1885</v>
      </c>
      <c r="E839" t="b">
        <v>1</v>
      </c>
      <c r="F839">
        <f>VLOOKUP(Table145[[#This Row],[menu_id]],Table2[#All],2,0)</f>
        <v>43560</v>
      </c>
      <c r="G839" t="str">
        <f>VLOOKUP(Table145[[#This Row],[menu_id]],Table2[#All],3,0)</f>
        <v>a65e92d53f62</v>
      </c>
      <c r="H839" t="str">
        <f>VLOOKUP(Table145[[#This Row],[menu_id]],Table2[#All],4,0)</f>
        <v>1134b2882b2e</v>
      </c>
      <c r="I839">
        <f>VLOOKUP(Table145[[#This Row],[menu_id]],Table2[#All],5,0)</f>
        <v>5.25</v>
      </c>
      <c r="J839">
        <f>VLOOKUP(Table145[[#This Row],[menu_id]],Table2[#All],6,0)</f>
        <v>10.1</v>
      </c>
      <c r="K839" t="str">
        <f>VLOOKUP(Table145[[#This Row],[menu_id]],Table2[#All],7,0)</f>
        <v>lunch</v>
      </c>
      <c r="L839" t="str">
        <f>VLOOKUP(Table145[[#This Row],[menu_id]],Table2[#All],8,0)</f>
        <v>Seattle</v>
      </c>
      <c r="M839">
        <f>COUNTIF(Table145[city],Table145[[#This Row],[city]])</f>
        <v>1334</v>
      </c>
    </row>
    <row r="840" spans="1:13" x14ac:dyDescent="0.35">
      <c r="A840" t="s">
        <v>1886</v>
      </c>
      <c r="B840" t="s">
        <v>29</v>
      </c>
      <c r="C840" t="s">
        <v>9</v>
      </c>
      <c r="D840" t="s">
        <v>1887</v>
      </c>
      <c r="E840" t="b">
        <v>1</v>
      </c>
      <c r="F840">
        <f>VLOOKUP(Table145[[#This Row],[menu_id]],Table2[#All],2,0)</f>
        <v>43559</v>
      </c>
      <c r="G840" t="str">
        <f>VLOOKUP(Table145[[#This Row],[menu_id]],Table2[#All],3,0)</f>
        <v>df94eb67fff2</v>
      </c>
      <c r="H840" t="str">
        <f>VLOOKUP(Table145[[#This Row],[menu_id]],Table2[#All],4,0)</f>
        <v>64216152ce0a</v>
      </c>
      <c r="I840">
        <f>VLOOKUP(Table145[[#This Row],[menu_id]],Table2[#All],5,0)</f>
        <v>6</v>
      </c>
      <c r="J840">
        <f>VLOOKUP(Table145[[#This Row],[menu_id]],Table2[#All],6,0)</f>
        <v>11.5</v>
      </c>
      <c r="K840" t="str">
        <f>VLOOKUP(Table145[[#This Row],[menu_id]],Table2[#All],7,0)</f>
        <v>lunch</v>
      </c>
      <c r="L840" t="str">
        <f>VLOOKUP(Table145[[#This Row],[menu_id]],Table2[#All],8,0)</f>
        <v>Chicago</v>
      </c>
      <c r="M840">
        <f>COUNTIF(Table145[city],Table145[[#This Row],[city]])</f>
        <v>907</v>
      </c>
    </row>
    <row r="841" spans="1:13" x14ac:dyDescent="0.35">
      <c r="A841" t="s">
        <v>1888</v>
      </c>
      <c r="B841" t="s">
        <v>336</v>
      </c>
      <c r="C841" t="s">
        <v>9</v>
      </c>
      <c r="D841" t="s">
        <v>1889</v>
      </c>
      <c r="E841" t="b">
        <v>1</v>
      </c>
      <c r="F841">
        <f>VLOOKUP(Table145[[#This Row],[menu_id]],Table2[#All],2,0)</f>
        <v>43556</v>
      </c>
      <c r="G841" t="str">
        <f>VLOOKUP(Table145[[#This Row],[menu_id]],Table2[#All],3,0)</f>
        <v>41cbd225a772</v>
      </c>
      <c r="H841" t="str">
        <f>VLOOKUP(Table145[[#This Row],[menu_id]],Table2[#All],4,0)</f>
        <v>b2ef540e3dbe</v>
      </c>
      <c r="I841">
        <f>VLOOKUP(Table145[[#This Row],[menu_id]],Table2[#All],5,0)</f>
        <v>6.8</v>
      </c>
      <c r="J841">
        <f>VLOOKUP(Table145[[#This Row],[menu_id]],Table2[#All],6,0)</f>
        <v>10.1</v>
      </c>
      <c r="K841" t="str">
        <f>VLOOKUP(Table145[[#This Row],[menu_id]],Table2[#All],7,0)</f>
        <v>lunch</v>
      </c>
      <c r="L841" t="str">
        <f>VLOOKUP(Table145[[#This Row],[menu_id]],Table2[#All],8,0)</f>
        <v>Seattle</v>
      </c>
      <c r="M841">
        <f>COUNTIF(Table145[city],Table145[[#This Row],[city]])</f>
        <v>1334</v>
      </c>
    </row>
    <row r="842" spans="1:13" x14ac:dyDescent="0.35">
      <c r="A842" t="s">
        <v>1890</v>
      </c>
      <c r="B842" t="s">
        <v>351</v>
      </c>
      <c r="C842" t="s">
        <v>9</v>
      </c>
      <c r="D842" t="s">
        <v>1891</v>
      </c>
      <c r="E842" t="b">
        <v>1</v>
      </c>
      <c r="F842">
        <f>VLOOKUP(Table145[[#This Row],[menu_id]],Table2[#All],2,0)</f>
        <v>43558</v>
      </c>
      <c r="G842" t="str">
        <f>VLOOKUP(Table145[[#This Row],[menu_id]],Table2[#All],3,0)</f>
        <v>68077af5e4f1</v>
      </c>
      <c r="H842" t="str">
        <f>VLOOKUP(Table145[[#This Row],[menu_id]],Table2[#All],4,0)</f>
        <v>33da060b427a</v>
      </c>
      <c r="I842">
        <f>VLOOKUP(Table145[[#This Row],[menu_id]],Table2[#All],5,0)</f>
        <v>5.75</v>
      </c>
      <c r="J842">
        <f>VLOOKUP(Table145[[#This Row],[menu_id]],Table2[#All],6,0)</f>
        <v>10.1</v>
      </c>
      <c r="K842" t="str">
        <f>VLOOKUP(Table145[[#This Row],[menu_id]],Table2[#All],7,0)</f>
        <v>lunch</v>
      </c>
      <c r="L842" t="str">
        <f>VLOOKUP(Table145[[#This Row],[menu_id]],Table2[#All],8,0)</f>
        <v>Seattle</v>
      </c>
      <c r="M842">
        <f>COUNTIF(Table145[city],Table145[[#This Row],[city]])</f>
        <v>1334</v>
      </c>
    </row>
    <row r="843" spans="1:13" x14ac:dyDescent="0.35">
      <c r="A843" t="s">
        <v>1892</v>
      </c>
      <c r="B843" t="s">
        <v>57</v>
      </c>
      <c r="C843" t="s">
        <v>9</v>
      </c>
      <c r="D843" t="s">
        <v>1893</v>
      </c>
      <c r="E843" t="b">
        <v>1</v>
      </c>
      <c r="F843">
        <f>VLOOKUP(Table145[[#This Row],[menu_id]],Table2[#All],2,0)</f>
        <v>43567</v>
      </c>
      <c r="G843" t="str">
        <f>VLOOKUP(Table145[[#This Row],[menu_id]],Table2[#All],3,0)</f>
        <v>e40c412711c8</v>
      </c>
      <c r="H843" t="str">
        <f>VLOOKUP(Table145[[#This Row],[menu_id]],Table2[#All],4,0)</f>
        <v>af725ef93704</v>
      </c>
      <c r="I843">
        <f>VLOOKUP(Table145[[#This Row],[menu_id]],Table2[#All],5,0)</f>
        <v>5.5</v>
      </c>
      <c r="J843">
        <f>VLOOKUP(Table145[[#This Row],[menu_id]],Table2[#All],6,0)</f>
        <v>10.1</v>
      </c>
      <c r="K843" t="str">
        <f>VLOOKUP(Table145[[#This Row],[menu_id]],Table2[#All],7,0)</f>
        <v>lunch</v>
      </c>
      <c r="L843" t="str">
        <f>VLOOKUP(Table145[[#This Row],[menu_id]],Table2[#All],8,0)</f>
        <v>Seattle</v>
      </c>
      <c r="M843">
        <f>COUNTIF(Table145[city],Table145[[#This Row],[city]])</f>
        <v>1334</v>
      </c>
    </row>
    <row r="844" spans="1:13" x14ac:dyDescent="0.35">
      <c r="A844" t="s">
        <v>1894</v>
      </c>
      <c r="B844" t="s">
        <v>52</v>
      </c>
      <c r="C844" t="s">
        <v>9</v>
      </c>
      <c r="D844" t="s">
        <v>1895</v>
      </c>
      <c r="E844" t="b">
        <v>1</v>
      </c>
      <c r="F844">
        <f>VLOOKUP(Table145[[#This Row],[menu_id]],Table2[#All],2,0)</f>
        <v>43557</v>
      </c>
      <c r="G844" t="str">
        <f>VLOOKUP(Table145[[#This Row],[menu_id]],Table2[#All],3,0)</f>
        <v>99dbc3b2d75c</v>
      </c>
      <c r="H844" t="str">
        <f>VLOOKUP(Table145[[#This Row],[menu_id]],Table2[#All],4,0)</f>
        <v>d7730782fbfb</v>
      </c>
      <c r="I844">
        <f>VLOOKUP(Table145[[#This Row],[menu_id]],Table2[#All],5,0)</f>
        <v>5.75</v>
      </c>
      <c r="J844">
        <f>VLOOKUP(Table145[[#This Row],[menu_id]],Table2[#All],6,0)</f>
        <v>10.1</v>
      </c>
      <c r="K844" t="str">
        <f>VLOOKUP(Table145[[#This Row],[menu_id]],Table2[#All],7,0)</f>
        <v>lunch</v>
      </c>
      <c r="L844" t="str">
        <f>VLOOKUP(Table145[[#This Row],[menu_id]],Table2[#All],8,0)</f>
        <v>Seattle</v>
      </c>
      <c r="M844">
        <f>COUNTIF(Table145[city],Table145[[#This Row],[city]])</f>
        <v>1334</v>
      </c>
    </row>
    <row r="845" spans="1:13" x14ac:dyDescent="0.35">
      <c r="A845" t="s">
        <v>1896</v>
      </c>
      <c r="B845" t="s">
        <v>46</v>
      </c>
      <c r="C845" t="s">
        <v>9</v>
      </c>
      <c r="D845" t="s">
        <v>1897</v>
      </c>
      <c r="E845" t="b">
        <v>1</v>
      </c>
      <c r="F845">
        <f>VLOOKUP(Table145[[#This Row],[menu_id]],Table2[#All],2,0)</f>
        <v>43566</v>
      </c>
      <c r="G845" t="str">
        <f>VLOOKUP(Table145[[#This Row],[menu_id]],Table2[#All],3,0)</f>
        <v>418ef21ccc73</v>
      </c>
      <c r="H845" t="str">
        <f>VLOOKUP(Table145[[#This Row],[menu_id]],Table2[#All],4,0)</f>
        <v>76e224451ab7</v>
      </c>
      <c r="I845">
        <f>VLOOKUP(Table145[[#This Row],[menu_id]],Table2[#All],5,0)</f>
        <v>5.5</v>
      </c>
      <c r="J845">
        <f>VLOOKUP(Table145[[#This Row],[menu_id]],Table2[#All],6,0)</f>
        <v>10.1</v>
      </c>
      <c r="K845" t="str">
        <f>VLOOKUP(Table145[[#This Row],[menu_id]],Table2[#All],7,0)</f>
        <v>lunch</v>
      </c>
      <c r="L845" t="str">
        <f>VLOOKUP(Table145[[#This Row],[menu_id]],Table2[#All],8,0)</f>
        <v>Seattle</v>
      </c>
      <c r="M845">
        <f>COUNTIF(Table145[city],Table145[[#This Row],[city]])</f>
        <v>1334</v>
      </c>
    </row>
    <row r="846" spans="1:13" x14ac:dyDescent="0.35">
      <c r="A846" t="s">
        <v>1898</v>
      </c>
      <c r="B846" t="s">
        <v>76</v>
      </c>
      <c r="C846" t="s">
        <v>9</v>
      </c>
      <c r="D846" t="s">
        <v>1899</v>
      </c>
      <c r="E846" t="b">
        <v>1</v>
      </c>
      <c r="F846">
        <f>VLOOKUP(Table145[[#This Row],[menu_id]],Table2[#All],2,0)</f>
        <v>43558</v>
      </c>
      <c r="G846" t="str">
        <f>VLOOKUP(Table145[[#This Row],[menu_id]],Table2[#All],3,0)</f>
        <v>32432515b0ad</v>
      </c>
      <c r="H846" t="str">
        <f>VLOOKUP(Table145[[#This Row],[menu_id]],Table2[#All],4,0)</f>
        <v>1fda2070304d</v>
      </c>
      <c r="I846">
        <f>VLOOKUP(Table145[[#This Row],[menu_id]],Table2[#All],5,0)</f>
        <v>5.5</v>
      </c>
      <c r="J846">
        <f>VLOOKUP(Table145[[#This Row],[menu_id]],Table2[#All],6,0)</f>
        <v>10.1</v>
      </c>
      <c r="K846" t="str">
        <f>VLOOKUP(Table145[[#This Row],[menu_id]],Table2[#All],7,0)</f>
        <v>lunch</v>
      </c>
      <c r="L846" t="str">
        <f>VLOOKUP(Table145[[#This Row],[menu_id]],Table2[#All],8,0)</f>
        <v>Seattle</v>
      </c>
      <c r="M846">
        <f>COUNTIF(Table145[city],Table145[[#This Row],[city]])</f>
        <v>1334</v>
      </c>
    </row>
    <row r="847" spans="1:13" x14ac:dyDescent="0.35">
      <c r="A847" t="s">
        <v>1900</v>
      </c>
      <c r="B847" t="s">
        <v>29</v>
      </c>
      <c r="C847" t="s">
        <v>9</v>
      </c>
      <c r="D847" t="s">
        <v>1901</v>
      </c>
      <c r="E847" t="b">
        <v>1</v>
      </c>
      <c r="F847">
        <f>VLOOKUP(Table145[[#This Row],[menu_id]],Table2[#All],2,0)</f>
        <v>43559</v>
      </c>
      <c r="G847" t="str">
        <f>VLOOKUP(Table145[[#This Row],[menu_id]],Table2[#All],3,0)</f>
        <v>df94eb67fff2</v>
      </c>
      <c r="H847" t="str">
        <f>VLOOKUP(Table145[[#This Row],[menu_id]],Table2[#All],4,0)</f>
        <v>64216152ce0a</v>
      </c>
      <c r="I847">
        <f>VLOOKUP(Table145[[#This Row],[menu_id]],Table2[#All],5,0)</f>
        <v>6</v>
      </c>
      <c r="J847">
        <f>VLOOKUP(Table145[[#This Row],[menu_id]],Table2[#All],6,0)</f>
        <v>11.5</v>
      </c>
      <c r="K847" t="str">
        <f>VLOOKUP(Table145[[#This Row],[menu_id]],Table2[#All],7,0)</f>
        <v>lunch</v>
      </c>
      <c r="L847" t="str">
        <f>VLOOKUP(Table145[[#This Row],[menu_id]],Table2[#All],8,0)</f>
        <v>Chicago</v>
      </c>
      <c r="M847">
        <f>COUNTIF(Table145[city],Table145[[#This Row],[city]])</f>
        <v>907</v>
      </c>
    </row>
    <row r="848" spans="1:13" x14ac:dyDescent="0.35">
      <c r="A848" t="s">
        <v>1902</v>
      </c>
      <c r="B848" t="s">
        <v>892</v>
      </c>
      <c r="C848" t="s">
        <v>9</v>
      </c>
      <c r="D848" t="s">
        <v>1903</v>
      </c>
      <c r="E848" t="b">
        <v>1</v>
      </c>
      <c r="F848">
        <f>VLOOKUP(Table145[[#This Row],[menu_id]],Table2[#All],2,0)</f>
        <v>43558</v>
      </c>
      <c r="G848" t="str">
        <f>VLOOKUP(Table145[[#This Row],[menu_id]],Table2[#All],3,0)</f>
        <v>fe39833dec47</v>
      </c>
      <c r="H848" t="str">
        <f>VLOOKUP(Table145[[#This Row],[menu_id]],Table2[#All],4,0)</f>
        <v>9b76fd08aabf</v>
      </c>
      <c r="I848">
        <f>VLOOKUP(Table145[[#This Row],[menu_id]],Table2[#All],5,0)</f>
        <v>6.64</v>
      </c>
      <c r="J848">
        <f>VLOOKUP(Table145[[#This Row],[menu_id]],Table2[#All],6,0)</f>
        <v>11.5</v>
      </c>
      <c r="K848" t="str">
        <f>VLOOKUP(Table145[[#This Row],[menu_id]],Table2[#All],7,0)</f>
        <v>lunch</v>
      </c>
      <c r="L848" t="str">
        <f>VLOOKUP(Table145[[#This Row],[menu_id]],Table2[#All],8,0)</f>
        <v>Chicago</v>
      </c>
      <c r="M848">
        <f>COUNTIF(Table145[city],Table145[[#This Row],[city]])</f>
        <v>907</v>
      </c>
    </row>
    <row r="849" spans="1:13" x14ac:dyDescent="0.35">
      <c r="A849" t="s">
        <v>1904</v>
      </c>
      <c r="B849" t="s">
        <v>91</v>
      </c>
      <c r="C849" t="s">
        <v>9</v>
      </c>
      <c r="D849" t="s">
        <v>1905</v>
      </c>
      <c r="E849" t="b">
        <v>1</v>
      </c>
      <c r="F849">
        <f>VLOOKUP(Table145[[#This Row],[menu_id]],Table2[#All],2,0)</f>
        <v>43557</v>
      </c>
      <c r="G849" t="str">
        <f>VLOOKUP(Table145[[#This Row],[menu_id]],Table2[#All],3,0)</f>
        <v>d74b38211905</v>
      </c>
      <c r="H849" t="str">
        <f>VLOOKUP(Table145[[#This Row],[menu_id]],Table2[#All],4,0)</f>
        <v>063beecf1419</v>
      </c>
      <c r="I849">
        <f>VLOOKUP(Table145[[#This Row],[menu_id]],Table2[#All],5,0)</f>
        <v>10.050000000000001</v>
      </c>
      <c r="J849">
        <f>VLOOKUP(Table145[[#This Row],[menu_id]],Table2[#All],6,0)</f>
        <v>11.5</v>
      </c>
      <c r="K849" t="str">
        <f>VLOOKUP(Table145[[#This Row],[menu_id]],Table2[#All],7,0)</f>
        <v>lunch</v>
      </c>
      <c r="L849" t="str">
        <f>VLOOKUP(Table145[[#This Row],[menu_id]],Table2[#All],8,0)</f>
        <v>Chicago</v>
      </c>
      <c r="M849">
        <f>COUNTIF(Table145[city],Table145[[#This Row],[city]])</f>
        <v>907</v>
      </c>
    </row>
    <row r="850" spans="1:13" x14ac:dyDescent="0.35">
      <c r="A850" t="s">
        <v>1906</v>
      </c>
      <c r="B850" t="s">
        <v>638</v>
      </c>
      <c r="C850" t="s">
        <v>9</v>
      </c>
      <c r="D850" t="s">
        <v>1907</v>
      </c>
      <c r="E850" t="b">
        <v>1</v>
      </c>
      <c r="F850">
        <f>VLOOKUP(Table145[[#This Row],[menu_id]],Table2[#All],2,0)</f>
        <v>43565</v>
      </c>
      <c r="G850" t="str">
        <f>VLOOKUP(Table145[[#This Row],[menu_id]],Table2[#All],3,0)</f>
        <v>9d63c5eb50e5</v>
      </c>
      <c r="H850" t="str">
        <f>VLOOKUP(Table145[[#This Row],[menu_id]],Table2[#All],4,0)</f>
        <v>43158d9bc4b2</v>
      </c>
      <c r="I850">
        <f>VLOOKUP(Table145[[#This Row],[menu_id]],Table2[#All],5,0)</f>
        <v>5.15</v>
      </c>
      <c r="J850">
        <f>VLOOKUP(Table145[[#This Row],[menu_id]],Table2[#All],6,0)</f>
        <v>11.5</v>
      </c>
      <c r="K850" t="str">
        <f>VLOOKUP(Table145[[#This Row],[menu_id]],Table2[#All],7,0)</f>
        <v>lunch</v>
      </c>
      <c r="L850" t="str">
        <f>VLOOKUP(Table145[[#This Row],[menu_id]],Table2[#All],8,0)</f>
        <v>Chicago</v>
      </c>
      <c r="M850">
        <f>COUNTIF(Table145[city],Table145[[#This Row],[city]])</f>
        <v>907</v>
      </c>
    </row>
    <row r="851" spans="1:13" x14ac:dyDescent="0.35">
      <c r="A851" t="s">
        <v>1908</v>
      </c>
      <c r="B851" t="s">
        <v>169</v>
      </c>
      <c r="C851" t="s">
        <v>9</v>
      </c>
      <c r="D851" t="s">
        <v>1909</v>
      </c>
      <c r="E851" t="b">
        <v>1</v>
      </c>
      <c r="F851">
        <f>VLOOKUP(Table145[[#This Row],[menu_id]],Table2[#All],2,0)</f>
        <v>43558</v>
      </c>
      <c r="G851" t="str">
        <f>VLOOKUP(Table145[[#This Row],[menu_id]],Table2[#All],3,0)</f>
        <v>23a0e7fa78c4</v>
      </c>
      <c r="H851" t="str">
        <f>VLOOKUP(Table145[[#This Row],[menu_id]],Table2[#All],4,0)</f>
        <v>d8487b4ed428</v>
      </c>
      <c r="I851">
        <f>VLOOKUP(Table145[[#This Row],[menu_id]],Table2[#All],5,0)</f>
        <v>5.9</v>
      </c>
      <c r="J851">
        <f>VLOOKUP(Table145[[#This Row],[menu_id]],Table2[#All],6,0)</f>
        <v>11.5</v>
      </c>
      <c r="K851" t="str">
        <f>VLOOKUP(Table145[[#This Row],[menu_id]],Table2[#All],7,0)</f>
        <v>lunch</v>
      </c>
      <c r="L851" t="str">
        <f>VLOOKUP(Table145[[#This Row],[menu_id]],Table2[#All],8,0)</f>
        <v>Chicago</v>
      </c>
      <c r="M851">
        <f>COUNTIF(Table145[city],Table145[[#This Row],[city]])</f>
        <v>907</v>
      </c>
    </row>
    <row r="852" spans="1:13" x14ac:dyDescent="0.35">
      <c r="A852" t="s">
        <v>1910</v>
      </c>
      <c r="B852" t="s">
        <v>192</v>
      </c>
      <c r="C852" t="s">
        <v>9</v>
      </c>
      <c r="D852" t="s">
        <v>1911</v>
      </c>
      <c r="E852" t="b">
        <v>1</v>
      </c>
      <c r="F852">
        <f>VLOOKUP(Table145[[#This Row],[menu_id]],Table2[#All],2,0)</f>
        <v>43566</v>
      </c>
      <c r="G852" t="str">
        <f>VLOOKUP(Table145[[#This Row],[menu_id]],Table2[#All],3,0)</f>
        <v>a344675dde7b</v>
      </c>
      <c r="H852" t="str">
        <f>VLOOKUP(Table145[[#This Row],[menu_id]],Table2[#All],4,0)</f>
        <v>0089c404e5a2</v>
      </c>
      <c r="I852">
        <f>VLOOKUP(Table145[[#This Row],[menu_id]],Table2[#All],5,0)</f>
        <v>6</v>
      </c>
      <c r="J852">
        <f>VLOOKUP(Table145[[#This Row],[menu_id]],Table2[#All],6,0)</f>
        <v>10.1</v>
      </c>
      <c r="K852" t="str">
        <f>VLOOKUP(Table145[[#This Row],[menu_id]],Table2[#All],7,0)</f>
        <v>lunch</v>
      </c>
      <c r="L852" t="str">
        <f>VLOOKUP(Table145[[#This Row],[menu_id]],Table2[#All],8,0)</f>
        <v>Seattle</v>
      </c>
      <c r="M852">
        <f>COUNTIF(Table145[city],Table145[[#This Row],[city]])</f>
        <v>1334</v>
      </c>
    </row>
    <row r="853" spans="1:13" x14ac:dyDescent="0.35">
      <c r="A853" t="s">
        <v>1912</v>
      </c>
      <c r="B853" t="s">
        <v>86</v>
      </c>
      <c r="C853" t="s">
        <v>9</v>
      </c>
      <c r="D853" t="s">
        <v>736</v>
      </c>
      <c r="E853" t="b">
        <v>1</v>
      </c>
      <c r="F853">
        <f>VLOOKUP(Table145[[#This Row],[menu_id]],Table2[#All],2,0)</f>
        <v>43560</v>
      </c>
      <c r="G853" t="str">
        <f>VLOOKUP(Table145[[#This Row],[menu_id]],Table2[#All],3,0)</f>
        <v>1def3455f809</v>
      </c>
      <c r="H853" t="str">
        <f>VLOOKUP(Table145[[#This Row],[menu_id]],Table2[#All],4,0)</f>
        <v>2a11908c23df</v>
      </c>
      <c r="I853">
        <f>VLOOKUP(Table145[[#This Row],[menu_id]],Table2[#All],5,0)</f>
        <v>6</v>
      </c>
      <c r="J853">
        <f>VLOOKUP(Table145[[#This Row],[menu_id]],Table2[#All],6,0)</f>
        <v>10.1</v>
      </c>
      <c r="K853" t="str">
        <f>VLOOKUP(Table145[[#This Row],[menu_id]],Table2[#All],7,0)</f>
        <v>lunch</v>
      </c>
      <c r="L853" t="str">
        <f>VLOOKUP(Table145[[#This Row],[menu_id]],Table2[#All],8,0)</f>
        <v>Seattle</v>
      </c>
      <c r="M853">
        <f>COUNTIF(Table145[city],Table145[[#This Row],[city]])</f>
        <v>1334</v>
      </c>
    </row>
    <row r="854" spans="1:13" x14ac:dyDescent="0.35">
      <c r="A854" t="s">
        <v>1913</v>
      </c>
      <c r="B854" t="s">
        <v>76</v>
      </c>
      <c r="C854" t="s">
        <v>9</v>
      </c>
      <c r="D854" t="s">
        <v>1914</v>
      </c>
      <c r="E854" t="b">
        <v>1</v>
      </c>
      <c r="F854">
        <f>VLOOKUP(Table145[[#This Row],[menu_id]],Table2[#All],2,0)</f>
        <v>43558</v>
      </c>
      <c r="G854" t="str">
        <f>VLOOKUP(Table145[[#This Row],[menu_id]],Table2[#All],3,0)</f>
        <v>32432515b0ad</v>
      </c>
      <c r="H854" t="str">
        <f>VLOOKUP(Table145[[#This Row],[menu_id]],Table2[#All],4,0)</f>
        <v>1fda2070304d</v>
      </c>
      <c r="I854">
        <f>VLOOKUP(Table145[[#This Row],[menu_id]],Table2[#All],5,0)</f>
        <v>5.5</v>
      </c>
      <c r="J854">
        <f>VLOOKUP(Table145[[#This Row],[menu_id]],Table2[#All],6,0)</f>
        <v>10.1</v>
      </c>
      <c r="K854" t="str">
        <f>VLOOKUP(Table145[[#This Row],[menu_id]],Table2[#All],7,0)</f>
        <v>lunch</v>
      </c>
      <c r="L854" t="str">
        <f>VLOOKUP(Table145[[#This Row],[menu_id]],Table2[#All],8,0)</f>
        <v>Seattle</v>
      </c>
      <c r="M854">
        <f>COUNTIF(Table145[city],Table145[[#This Row],[city]])</f>
        <v>1334</v>
      </c>
    </row>
    <row r="855" spans="1:13" x14ac:dyDescent="0.35">
      <c r="A855" t="s">
        <v>1915</v>
      </c>
      <c r="B855" t="s">
        <v>103</v>
      </c>
      <c r="C855" t="s">
        <v>9</v>
      </c>
      <c r="D855" t="s">
        <v>1256</v>
      </c>
      <c r="E855" t="b">
        <v>1</v>
      </c>
      <c r="F855">
        <f>VLOOKUP(Table145[[#This Row],[menu_id]],Table2[#All],2,0)</f>
        <v>43563</v>
      </c>
      <c r="G855" t="str">
        <f>VLOOKUP(Table145[[#This Row],[menu_id]],Table2[#All],3,0)</f>
        <v>d5f63db8ad27</v>
      </c>
      <c r="H855" t="str">
        <f>VLOOKUP(Table145[[#This Row],[menu_id]],Table2[#All],4,0)</f>
        <v>9b76fd08aabf</v>
      </c>
      <c r="I855">
        <f>VLOOKUP(Table145[[#This Row],[menu_id]],Table2[#All],5,0)</f>
        <v>6.64</v>
      </c>
      <c r="J855">
        <f>VLOOKUP(Table145[[#This Row],[menu_id]],Table2[#All],6,0)</f>
        <v>11.5</v>
      </c>
      <c r="K855" t="str">
        <f>VLOOKUP(Table145[[#This Row],[menu_id]],Table2[#All],7,0)</f>
        <v>lunch</v>
      </c>
      <c r="L855" t="str">
        <f>VLOOKUP(Table145[[#This Row],[menu_id]],Table2[#All],8,0)</f>
        <v>Chicago</v>
      </c>
      <c r="M855">
        <f>COUNTIF(Table145[city],Table145[[#This Row],[city]])</f>
        <v>907</v>
      </c>
    </row>
    <row r="856" spans="1:13" x14ac:dyDescent="0.35">
      <c r="A856" t="s">
        <v>1916</v>
      </c>
      <c r="B856" t="s">
        <v>76</v>
      </c>
      <c r="C856" t="s">
        <v>9</v>
      </c>
      <c r="D856" t="s">
        <v>1917</v>
      </c>
      <c r="E856" t="b">
        <v>1</v>
      </c>
      <c r="F856">
        <f>VLOOKUP(Table145[[#This Row],[menu_id]],Table2[#All],2,0)</f>
        <v>43558</v>
      </c>
      <c r="G856" t="str">
        <f>VLOOKUP(Table145[[#This Row],[menu_id]],Table2[#All],3,0)</f>
        <v>32432515b0ad</v>
      </c>
      <c r="H856" t="str">
        <f>VLOOKUP(Table145[[#This Row],[menu_id]],Table2[#All],4,0)</f>
        <v>1fda2070304d</v>
      </c>
      <c r="I856">
        <f>VLOOKUP(Table145[[#This Row],[menu_id]],Table2[#All],5,0)</f>
        <v>5.5</v>
      </c>
      <c r="J856">
        <f>VLOOKUP(Table145[[#This Row],[menu_id]],Table2[#All],6,0)</f>
        <v>10.1</v>
      </c>
      <c r="K856" t="str">
        <f>VLOOKUP(Table145[[#This Row],[menu_id]],Table2[#All],7,0)</f>
        <v>lunch</v>
      </c>
      <c r="L856" t="str">
        <f>VLOOKUP(Table145[[#This Row],[menu_id]],Table2[#All],8,0)</f>
        <v>Seattle</v>
      </c>
      <c r="M856">
        <f>COUNTIF(Table145[city],Table145[[#This Row],[city]])</f>
        <v>1334</v>
      </c>
    </row>
    <row r="857" spans="1:13" x14ac:dyDescent="0.35">
      <c r="A857" t="s">
        <v>1918</v>
      </c>
      <c r="B857" t="s">
        <v>43</v>
      </c>
      <c r="C857" t="s">
        <v>9</v>
      </c>
      <c r="D857" t="s">
        <v>1919</v>
      </c>
      <c r="E857" t="b">
        <v>1</v>
      </c>
      <c r="F857">
        <f>VLOOKUP(Table145[[#This Row],[menu_id]],Table2[#All],2,0)</f>
        <v>43556</v>
      </c>
      <c r="G857" t="str">
        <f>VLOOKUP(Table145[[#This Row],[menu_id]],Table2[#All],3,0)</f>
        <v>e768f704c6ae</v>
      </c>
      <c r="H857" t="str">
        <f>VLOOKUP(Table145[[#This Row],[menu_id]],Table2[#All],4,0)</f>
        <v>340fb85a346c</v>
      </c>
      <c r="I857">
        <f>VLOOKUP(Table145[[#This Row],[menu_id]],Table2[#All],5,0)</f>
        <v>5.8</v>
      </c>
      <c r="J857">
        <f>VLOOKUP(Table145[[#This Row],[menu_id]],Table2[#All],6,0)</f>
        <v>10.1</v>
      </c>
      <c r="K857" t="str">
        <f>VLOOKUP(Table145[[#This Row],[menu_id]],Table2[#All],7,0)</f>
        <v>lunch</v>
      </c>
      <c r="L857" t="str">
        <f>VLOOKUP(Table145[[#This Row],[menu_id]],Table2[#All],8,0)</f>
        <v>Seattle</v>
      </c>
      <c r="M857">
        <f>COUNTIF(Table145[city],Table145[[#This Row],[city]])</f>
        <v>1334</v>
      </c>
    </row>
    <row r="858" spans="1:13" x14ac:dyDescent="0.35">
      <c r="A858" t="s">
        <v>1920</v>
      </c>
      <c r="B858" t="s">
        <v>23</v>
      </c>
      <c r="C858" t="s">
        <v>9</v>
      </c>
      <c r="D858" t="s">
        <v>1921</v>
      </c>
      <c r="E858" t="b">
        <v>1</v>
      </c>
      <c r="F858">
        <f>VLOOKUP(Table145[[#This Row],[menu_id]],Table2[#All],2,0)</f>
        <v>43558</v>
      </c>
      <c r="G858" t="str">
        <f>VLOOKUP(Table145[[#This Row],[menu_id]],Table2[#All],3,0)</f>
        <v>eae2c55ae732</v>
      </c>
      <c r="H858" t="str">
        <f>VLOOKUP(Table145[[#This Row],[menu_id]],Table2[#All],4,0)</f>
        <v>d79e3f439363</v>
      </c>
      <c r="I858">
        <f>VLOOKUP(Table145[[#This Row],[menu_id]],Table2[#All],5,0)</f>
        <v>4.5</v>
      </c>
      <c r="J858">
        <f>VLOOKUP(Table145[[#This Row],[menu_id]],Table2[#All],6,0)</f>
        <v>10.1</v>
      </c>
      <c r="K858" t="str">
        <f>VLOOKUP(Table145[[#This Row],[menu_id]],Table2[#All],7,0)</f>
        <v>lunch</v>
      </c>
      <c r="L858" t="str">
        <f>VLOOKUP(Table145[[#This Row],[menu_id]],Table2[#All],8,0)</f>
        <v>Seattle</v>
      </c>
      <c r="M858">
        <f>COUNTIF(Table145[city],Table145[[#This Row],[city]])</f>
        <v>1334</v>
      </c>
    </row>
    <row r="859" spans="1:13" x14ac:dyDescent="0.35">
      <c r="A859" t="s">
        <v>1922</v>
      </c>
      <c r="B859" t="s">
        <v>49</v>
      </c>
      <c r="C859" t="s">
        <v>9</v>
      </c>
      <c r="D859" t="s">
        <v>953</v>
      </c>
      <c r="E859" t="b">
        <v>1</v>
      </c>
      <c r="F859">
        <f>VLOOKUP(Table145[[#This Row],[menu_id]],Table2[#All],2,0)</f>
        <v>43566</v>
      </c>
      <c r="G859" t="str">
        <f>VLOOKUP(Table145[[#This Row],[menu_id]],Table2[#All],3,0)</f>
        <v>7d5495f1a9e4</v>
      </c>
      <c r="H859" t="str">
        <f>VLOOKUP(Table145[[#This Row],[menu_id]],Table2[#All],4,0)</f>
        <v>e7f3f8549a70</v>
      </c>
      <c r="I859">
        <f>VLOOKUP(Table145[[#This Row],[menu_id]],Table2[#All],5,0)</f>
        <v>5</v>
      </c>
      <c r="J859">
        <f>VLOOKUP(Table145[[#This Row],[menu_id]],Table2[#All],6,0)</f>
        <v>11.5</v>
      </c>
      <c r="K859" t="str">
        <f>VLOOKUP(Table145[[#This Row],[menu_id]],Table2[#All],7,0)</f>
        <v>lunch</v>
      </c>
      <c r="L859" t="str">
        <f>VLOOKUP(Table145[[#This Row],[menu_id]],Table2[#All],8,0)</f>
        <v>Chicago</v>
      </c>
      <c r="M859">
        <f>COUNTIF(Table145[city],Table145[[#This Row],[city]])</f>
        <v>907</v>
      </c>
    </row>
    <row r="860" spans="1:13" x14ac:dyDescent="0.35">
      <c r="A860" t="s">
        <v>1923</v>
      </c>
      <c r="B860" t="s">
        <v>286</v>
      </c>
      <c r="C860" t="s">
        <v>9</v>
      </c>
      <c r="D860" t="s">
        <v>1924</v>
      </c>
      <c r="E860" t="b">
        <v>1</v>
      </c>
      <c r="F860">
        <f>VLOOKUP(Table145[[#This Row],[menu_id]],Table2[#All],2,0)</f>
        <v>43557</v>
      </c>
      <c r="G860" t="str">
        <f>VLOOKUP(Table145[[#This Row],[menu_id]],Table2[#All],3,0)</f>
        <v>0b0897e22802</v>
      </c>
      <c r="H860" t="str">
        <f>VLOOKUP(Table145[[#This Row],[menu_id]],Table2[#All],4,0)</f>
        <v>a5a1955b27fc</v>
      </c>
      <c r="I860">
        <f>VLOOKUP(Table145[[#This Row],[menu_id]],Table2[#All],5,0)</f>
        <v>5</v>
      </c>
      <c r="J860">
        <f>VLOOKUP(Table145[[#This Row],[menu_id]],Table2[#All],6,0)</f>
        <v>11.5</v>
      </c>
      <c r="K860" t="str">
        <f>VLOOKUP(Table145[[#This Row],[menu_id]],Table2[#All],7,0)</f>
        <v>lunch</v>
      </c>
      <c r="L860" t="str">
        <f>VLOOKUP(Table145[[#This Row],[menu_id]],Table2[#All],8,0)</f>
        <v>Chicago</v>
      </c>
      <c r="M860">
        <f>COUNTIF(Table145[city],Table145[[#This Row],[city]])</f>
        <v>907</v>
      </c>
    </row>
    <row r="861" spans="1:13" x14ac:dyDescent="0.35">
      <c r="A861" t="s">
        <v>1925</v>
      </c>
      <c r="B861" t="s">
        <v>418</v>
      </c>
      <c r="C861" t="s">
        <v>9</v>
      </c>
      <c r="D861" t="s">
        <v>457</v>
      </c>
      <c r="E861" t="b">
        <v>1</v>
      </c>
      <c r="F861">
        <f>VLOOKUP(Table145[[#This Row],[menu_id]],Table2[#All],2,0)</f>
        <v>43563</v>
      </c>
      <c r="G861" t="str">
        <f>VLOOKUP(Table145[[#This Row],[menu_id]],Table2[#All],3,0)</f>
        <v>6b459442662c</v>
      </c>
      <c r="H861" t="str">
        <f>VLOOKUP(Table145[[#This Row],[menu_id]],Table2[#All],4,0)</f>
        <v>a969c477134f</v>
      </c>
      <c r="I861">
        <f>VLOOKUP(Table145[[#This Row],[menu_id]],Table2[#All],5,0)</f>
        <v>11</v>
      </c>
      <c r="J861">
        <f>VLOOKUP(Table145[[#This Row],[menu_id]],Table2[#All],6,0)</f>
        <v>11.5</v>
      </c>
      <c r="K861" t="str">
        <f>VLOOKUP(Table145[[#This Row],[menu_id]],Table2[#All],7,0)</f>
        <v>lunch</v>
      </c>
      <c r="L861" t="str">
        <f>VLOOKUP(Table145[[#This Row],[menu_id]],Table2[#All],8,0)</f>
        <v>Chicago</v>
      </c>
      <c r="M861">
        <f>COUNTIF(Table145[city],Table145[[#This Row],[city]])</f>
        <v>907</v>
      </c>
    </row>
    <row r="862" spans="1:13" x14ac:dyDescent="0.35">
      <c r="A862" t="s">
        <v>1926</v>
      </c>
      <c r="B862" t="s">
        <v>627</v>
      </c>
      <c r="C862" t="s">
        <v>9</v>
      </c>
      <c r="D862" t="s">
        <v>1927</v>
      </c>
      <c r="E862" t="b">
        <v>1</v>
      </c>
      <c r="F862">
        <f>VLOOKUP(Table145[[#This Row],[menu_id]],Table2[#All],2,0)</f>
        <v>43566</v>
      </c>
      <c r="G862" t="str">
        <f>VLOOKUP(Table145[[#This Row],[menu_id]],Table2[#All],3,0)</f>
        <v>fbeaeb353aa6</v>
      </c>
      <c r="H862" t="str">
        <f>VLOOKUP(Table145[[#This Row],[menu_id]],Table2[#All],4,0)</f>
        <v>bedb51313ab5</v>
      </c>
      <c r="I862">
        <f>VLOOKUP(Table145[[#This Row],[menu_id]],Table2[#All],5,0)</f>
        <v>5</v>
      </c>
      <c r="J862">
        <f>VLOOKUP(Table145[[#This Row],[menu_id]],Table2[#All],6,0)</f>
        <v>11.5</v>
      </c>
      <c r="K862" t="str">
        <f>VLOOKUP(Table145[[#This Row],[menu_id]],Table2[#All],7,0)</f>
        <v>lunch</v>
      </c>
      <c r="L862" t="str">
        <f>VLOOKUP(Table145[[#This Row],[menu_id]],Table2[#All],8,0)</f>
        <v>Chicago</v>
      </c>
      <c r="M862">
        <f>COUNTIF(Table145[city],Table145[[#This Row],[city]])</f>
        <v>907</v>
      </c>
    </row>
    <row r="863" spans="1:13" x14ac:dyDescent="0.35">
      <c r="A863" t="s">
        <v>1928</v>
      </c>
      <c r="B863" t="s">
        <v>622</v>
      </c>
      <c r="C863" t="s">
        <v>9</v>
      </c>
      <c r="D863" t="s">
        <v>1929</v>
      </c>
      <c r="E863" t="b">
        <v>1</v>
      </c>
      <c r="F863">
        <f>VLOOKUP(Table145[[#This Row],[menu_id]],Table2[#All],2,0)</f>
        <v>43560</v>
      </c>
      <c r="G863" t="str">
        <f>VLOOKUP(Table145[[#This Row],[menu_id]],Table2[#All],3,0)</f>
        <v>b1485a284c03</v>
      </c>
      <c r="H863" t="str">
        <f>VLOOKUP(Table145[[#This Row],[menu_id]],Table2[#All],4,0)</f>
        <v>a2f9c9b9cf7a</v>
      </c>
      <c r="I863">
        <f>VLOOKUP(Table145[[#This Row],[menu_id]],Table2[#All],5,0)</f>
        <v>6</v>
      </c>
      <c r="J863">
        <f>VLOOKUP(Table145[[#This Row],[menu_id]],Table2[#All],6,0)</f>
        <v>11.5</v>
      </c>
      <c r="K863" t="str">
        <f>VLOOKUP(Table145[[#This Row],[menu_id]],Table2[#All],7,0)</f>
        <v>lunch</v>
      </c>
      <c r="L863" t="str">
        <f>VLOOKUP(Table145[[#This Row],[menu_id]],Table2[#All],8,0)</f>
        <v>Chicago</v>
      </c>
      <c r="M863">
        <f>COUNTIF(Table145[city],Table145[[#This Row],[city]])</f>
        <v>907</v>
      </c>
    </row>
    <row r="864" spans="1:13" x14ac:dyDescent="0.35">
      <c r="A864" t="s">
        <v>1930</v>
      </c>
      <c r="B864" t="s">
        <v>368</v>
      </c>
      <c r="C864" t="s">
        <v>9</v>
      </c>
      <c r="D864" t="s">
        <v>1931</v>
      </c>
      <c r="E864" t="b">
        <v>1</v>
      </c>
      <c r="F864">
        <f>VLOOKUP(Table145[[#This Row],[menu_id]],Table2[#All],2,0)</f>
        <v>43557</v>
      </c>
      <c r="G864" t="str">
        <f>VLOOKUP(Table145[[#This Row],[menu_id]],Table2[#All],3,0)</f>
        <v>af34b5c605e8</v>
      </c>
      <c r="H864" t="str">
        <f>VLOOKUP(Table145[[#This Row],[menu_id]],Table2[#All],4,0)</f>
        <v>55029fc1d377</v>
      </c>
      <c r="I864">
        <f>VLOOKUP(Table145[[#This Row],[menu_id]],Table2[#All],5,0)</f>
        <v>4</v>
      </c>
      <c r="J864">
        <f>VLOOKUP(Table145[[#This Row],[menu_id]],Table2[#All],6,0)</f>
        <v>11.5</v>
      </c>
      <c r="K864" t="str">
        <f>VLOOKUP(Table145[[#This Row],[menu_id]],Table2[#All],7,0)</f>
        <v>lunch</v>
      </c>
      <c r="L864" t="str">
        <f>VLOOKUP(Table145[[#This Row],[menu_id]],Table2[#All],8,0)</f>
        <v>Chicago</v>
      </c>
      <c r="M864">
        <f>COUNTIF(Table145[city],Table145[[#This Row],[city]])</f>
        <v>907</v>
      </c>
    </row>
    <row r="865" spans="1:13" x14ac:dyDescent="0.35">
      <c r="A865" t="s">
        <v>1932</v>
      </c>
      <c r="B865" t="s">
        <v>785</v>
      </c>
      <c r="C865" t="s">
        <v>9</v>
      </c>
      <c r="D865" t="s">
        <v>1933</v>
      </c>
      <c r="E865" t="b">
        <v>1</v>
      </c>
      <c r="F865">
        <f>VLOOKUP(Table145[[#This Row],[menu_id]],Table2[#All],2,0)</f>
        <v>43563</v>
      </c>
      <c r="G865" t="str">
        <f>VLOOKUP(Table145[[#This Row],[menu_id]],Table2[#All],3,0)</f>
        <v>7886a5687d38</v>
      </c>
      <c r="H865" t="str">
        <f>VLOOKUP(Table145[[#This Row],[menu_id]],Table2[#All],4,0)</f>
        <v>a6a0b4defcd6</v>
      </c>
      <c r="I865">
        <f>VLOOKUP(Table145[[#This Row],[menu_id]],Table2[#All],5,0)</f>
        <v>5.9</v>
      </c>
      <c r="J865">
        <f>VLOOKUP(Table145[[#This Row],[menu_id]],Table2[#All],6,0)</f>
        <v>10.1</v>
      </c>
      <c r="K865" t="str">
        <f>VLOOKUP(Table145[[#This Row],[menu_id]],Table2[#All],7,0)</f>
        <v>lunch</v>
      </c>
      <c r="L865" t="str">
        <f>VLOOKUP(Table145[[#This Row],[menu_id]],Table2[#All],8,0)</f>
        <v>Seattle</v>
      </c>
      <c r="M865">
        <f>COUNTIF(Table145[city],Table145[[#This Row],[city]])</f>
        <v>1334</v>
      </c>
    </row>
    <row r="866" spans="1:13" x14ac:dyDescent="0.35">
      <c r="A866" t="s">
        <v>1934</v>
      </c>
      <c r="B866" t="s">
        <v>286</v>
      </c>
      <c r="C866" t="s">
        <v>9</v>
      </c>
      <c r="D866" t="s">
        <v>178</v>
      </c>
      <c r="E866" t="b">
        <v>1</v>
      </c>
      <c r="F866">
        <f>VLOOKUP(Table145[[#This Row],[menu_id]],Table2[#All],2,0)</f>
        <v>43557</v>
      </c>
      <c r="G866" t="str">
        <f>VLOOKUP(Table145[[#This Row],[menu_id]],Table2[#All],3,0)</f>
        <v>0b0897e22802</v>
      </c>
      <c r="H866" t="str">
        <f>VLOOKUP(Table145[[#This Row],[menu_id]],Table2[#All],4,0)</f>
        <v>a5a1955b27fc</v>
      </c>
      <c r="I866">
        <f>VLOOKUP(Table145[[#This Row],[menu_id]],Table2[#All],5,0)</f>
        <v>5</v>
      </c>
      <c r="J866">
        <f>VLOOKUP(Table145[[#This Row],[menu_id]],Table2[#All],6,0)</f>
        <v>11.5</v>
      </c>
      <c r="K866" t="str">
        <f>VLOOKUP(Table145[[#This Row],[menu_id]],Table2[#All],7,0)</f>
        <v>lunch</v>
      </c>
      <c r="L866" t="str">
        <f>VLOOKUP(Table145[[#This Row],[menu_id]],Table2[#All],8,0)</f>
        <v>Chicago</v>
      </c>
      <c r="M866">
        <f>COUNTIF(Table145[city],Table145[[#This Row],[city]])</f>
        <v>907</v>
      </c>
    </row>
    <row r="867" spans="1:13" x14ac:dyDescent="0.35">
      <c r="A867" t="s">
        <v>1935</v>
      </c>
      <c r="B867" t="s">
        <v>108</v>
      </c>
      <c r="C867" t="s">
        <v>9</v>
      </c>
      <c r="D867" t="s">
        <v>1936</v>
      </c>
      <c r="E867" t="b">
        <v>1</v>
      </c>
      <c r="F867">
        <f>VLOOKUP(Table145[[#This Row],[menu_id]],Table2[#All],2,0)</f>
        <v>43565</v>
      </c>
      <c r="G867" t="str">
        <f>VLOOKUP(Table145[[#This Row],[menu_id]],Table2[#All],3,0)</f>
        <v>c14aa4830177</v>
      </c>
      <c r="H867" t="str">
        <f>VLOOKUP(Table145[[#This Row],[menu_id]],Table2[#All],4,0)</f>
        <v>7b2a7251b54c</v>
      </c>
      <c r="I867">
        <f>VLOOKUP(Table145[[#This Row],[menu_id]],Table2[#All],5,0)</f>
        <v>5.95</v>
      </c>
      <c r="J867">
        <f>VLOOKUP(Table145[[#This Row],[menu_id]],Table2[#All],6,0)</f>
        <v>10.1</v>
      </c>
      <c r="K867" t="str">
        <f>VLOOKUP(Table145[[#This Row],[menu_id]],Table2[#All],7,0)</f>
        <v>lunch</v>
      </c>
      <c r="L867" t="str">
        <f>VLOOKUP(Table145[[#This Row],[menu_id]],Table2[#All],8,0)</f>
        <v>Seattle</v>
      </c>
      <c r="M867">
        <f>COUNTIF(Table145[city],Table145[[#This Row],[city]])</f>
        <v>1334</v>
      </c>
    </row>
    <row r="868" spans="1:13" x14ac:dyDescent="0.35">
      <c r="A868" t="s">
        <v>1937</v>
      </c>
      <c r="B868" t="s">
        <v>32</v>
      </c>
      <c r="C868" t="s">
        <v>9</v>
      </c>
      <c r="D868" t="s">
        <v>1938</v>
      </c>
      <c r="E868" t="b">
        <v>1</v>
      </c>
      <c r="F868">
        <f>VLOOKUP(Table145[[#This Row],[menu_id]],Table2[#All],2,0)</f>
        <v>43565</v>
      </c>
      <c r="G868" t="str">
        <f>VLOOKUP(Table145[[#This Row],[menu_id]],Table2[#All],3,0)</f>
        <v>ba1d97f69656</v>
      </c>
      <c r="H868" t="str">
        <f>VLOOKUP(Table145[[#This Row],[menu_id]],Table2[#All],4,0)</f>
        <v>a969c477134f</v>
      </c>
      <c r="I868">
        <f>VLOOKUP(Table145[[#This Row],[menu_id]],Table2[#All],5,0)</f>
        <v>11</v>
      </c>
      <c r="J868">
        <f>VLOOKUP(Table145[[#This Row],[menu_id]],Table2[#All],6,0)</f>
        <v>11.5</v>
      </c>
      <c r="K868" t="str">
        <f>VLOOKUP(Table145[[#This Row],[menu_id]],Table2[#All],7,0)</f>
        <v>lunch</v>
      </c>
      <c r="L868" t="str">
        <f>VLOOKUP(Table145[[#This Row],[menu_id]],Table2[#All],8,0)</f>
        <v>Chicago</v>
      </c>
      <c r="M868">
        <f>COUNTIF(Table145[city],Table145[[#This Row],[city]])</f>
        <v>907</v>
      </c>
    </row>
    <row r="869" spans="1:13" x14ac:dyDescent="0.35">
      <c r="A869" t="s">
        <v>1939</v>
      </c>
      <c r="B869" t="s">
        <v>81</v>
      </c>
      <c r="C869" t="s">
        <v>9</v>
      </c>
      <c r="D869" t="s">
        <v>1940</v>
      </c>
      <c r="E869" t="b">
        <v>1</v>
      </c>
      <c r="F869">
        <f>VLOOKUP(Table145[[#This Row],[menu_id]],Table2[#All],2,0)</f>
        <v>43564</v>
      </c>
      <c r="G869" t="str">
        <f>VLOOKUP(Table145[[#This Row],[menu_id]],Table2[#All],3,0)</f>
        <v>9adf6d17e5a9</v>
      </c>
      <c r="H869" t="str">
        <f>VLOOKUP(Table145[[#This Row],[menu_id]],Table2[#All],4,0)</f>
        <v>ad304fb4f951</v>
      </c>
      <c r="I869">
        <f>VLOOKUP(Table145[[#This Row],[menu_id]],Table2[#All],5,0)</f>
        <v>6.25</v>
      </c>
      <c r="J869">
        <f>VLOOKUP(Table145[[#This Row],[menu_id]],Table2[#All],6,0)</f>
        <v>10.1</v>
      </c>
      <c r="K869" t="str">
        <f>VLOOKUP(Table145[[#This Row],[menu_id]],Table2[#All],7,0)</f>
        <v>lunch</v>
      </c>
      <c r="L869" t="str">
        <f>VLOOKUP(Table145[[#This Row],[menu_id]],Table2[#All],8,0)</f>
        <v>Seattle</v>
      </c>
      <c r="M869">
        <f>COUNTIF(Table145[city],Table145[[#This Row],[city]])</f>
        <v>1334</v>
      </c>
    </row>
    <row r="870" spans="1:13" x14ac:dyDescent="0.35">
      <c r="A870" t="s">
        <v>1941</v>
      </c>
      <c r="B870" t="s">
        <v>508</v>
      </c>
      <c r="C870" t="s">
        <v>9</v>
      </c>
      <c r="D870" t="s">
        <v>1942</v>
      </c>
      <c r="E870" t="b">
        <v>1</v>
      </c>
      <c r="F870">
        <f>VLOOKUP(Table145[[#This Row],[menu_id]],Table2[#All],2,0)</f>
        <v>43557</v>
      </c>
      <c r="G870" t="str">
        <f>VLOOKUP(Table145[[#This Row],[menu_id]],Table2[#All],3,0)</f>
        <v>adcb80ca9872</v>
      </c>
      <c r="H870" t="str">
        <f>VLOOKUP(Table145[[#This Row],[menu_id]],Table2[#All],4,0)</f>
        <v>7d8b8e0a0ebb</v>
      </c>
      <c r="I870">
        <f>VLOOKUP(Table145[[#This Row],[menu_id]],Table2[#All],5,0)</f>
        <v>5.5</v>
      </c>
      <c r="J870">
        <f>VLOOKUP(Table145[[#This Row],[menu_id]],Table2[#All],6,0)</f>
        <v>10.1</v>
      </c>
      <c r="K870" t="str">
        <f>VLOOKUP(Table145[[#This Row],[menu_id]],Table2[#All],7,0)</f>
        <v>lunch</v>
      </c>
      <c r="L870" t="str">
        <f>VLOOKUP(Table145[[#This Row],[menu_id]],Table2[#All],8,0)</f>
        <v>Seattle</v>
      </c>
      <c r="M870">
        <f>COUNTIF(Table145[city],Table145[[#This Row],[city]])</f>
        <v>1334</v>
      </c>
    </row>
    <row r="871" spans="1:13" x14ac:dyDescent="0.35">
      <c r="A871" t="s">
        <v>1943</v>
      </c>
      <c r="B871" t="s">
        <v>199</v>
      </c>
      <c r="C871" t="s">
        <v>9</v>
      </c>
      <c r="D871" t="s">
        <v>1944</v>
      </c>
      <c r="E871" t="b">
        <v>1</v>
      </c>
      <c r="F871">
        <f>VLOOKUP(Table145[[#This Row],[menu_id]],Table2[#All],2,0)</f>
        <v>43558</v>
      </c>
      <c r="G871" t="str">
        <f>VLOOKUP(Table145[[#This Row],[menu_id]],Table2[#All],3,0)</f>
        <v>8b77e4ce92ba</v>
      </c>
      <c r="H871" t="str">
        <f>VLOOKUP(Table145[[#This Row],[menu_id]],Table2[#All],4,0)</f>
        <v>a969c477134f</v>
      </c>
      <c r="I871">
        <f>VLOOKUP(Table145[[#This Row],[menu_id]],Table2[#All],5,0)</f>
        <v>11</v>
      </c>
      <c r="J871">
        <f>VLOOKUP(Table145[[#This Row],[menu_id]],Table2[#All],6,0)</f>
        <v>11.5</v>
      </c>
      <c r="K871" t="str">
        <f>VLOOKUP(Table145[[#This Row],[menu_id]],Table2[#All],7,0)</f>
        <v>lunch</v>
      </c>
      <c r="L871" t="str">
        <f>VLOOKUP(Table145[[#This Row],[menu_id]],Table2[#All],8,0)</f>
        <v>Chicago</v>
      </c>
      <c r="M871">
        <f>COUNTIF(Table145[city],Table145[[#This Row],[city]])</f>
        <v>907</v>
      </c>
    </row>
    <row r="872" spans="1:13" x14ac:dyDescent="0.35">
      <c r="A872" t="s">
        <v>1945</v>
      </c>
      <c r="B872" t="s">
        <v>392</v>
      </c>
      <c r="C872" t="s">
        <v>9</v>
      </c>
      <c r="D872" t="s">
        <v>1946</v>
      </c>
      <c r="E872" t="b">
        <v>1</v>
      </c>
      <c r="F872">
        <f>VLOOKUP(Table145[[#This Row],[menu_id]],Table2[#All],2,0)</f>
        <v>43558</v>
      </c>
      <c r="G872" t="str">
        <f>VLOOKUP(Table145[[#This Row],[menu_id]],Table2[#All],3,0)</f>
        <v>c596bd066504</v>
      </c>
      <c r="H872" t="str">
        <f>VLOOKUP(Table145[[#This Row],[menu_id]],Table2[#All],4,0)</f>
        <v>dc7ee572a932</v>
      </c>
      <c r="I872">
        <f>VLOOKUP(Table145[[#This Row],[menu_id]],Table2[#All],5,0)</f>
        <v>6.5</v>
      </c>
      <c r="J872">
        <f>VLOOKUP(Table145[[#This Row],[menu_id]],Table2[#All],6,0)</f>
        <v>11.5</v>
      </c>
      <c r="K872" t="str">
        <f>VLOOKUP(Table145[[#This Row],[menu_id]],Table2[#All],7,0)</f>
        <v>lunch</v>
      </c>
      <c r="L872" t="str">
        <f>VLOOKUP(Table145[[#This Row],[menu_id]],Table2[#All],8,0)</f>
        <v>Chicago</v>
      </c>
      <c r="M872">
        <f>COUNTIF(Table145[city],Table145[[#This Row],[city]])</f>
        <v>907</v>
      </c>
    </row>
    <row r="873" spans="1:13" x14ac:dyDescent="0.35">
      <c r="A873" t="s">
        <v>1947</v>
      </c>
      <c r="B873" t="s">
        <v>346</v>
      </c>
      <c r="C873" t="s">
        <v>9</v>
      </c>
      <c r="D873" t="s">
        <v>1948</v>
      </c>
      <c r="E873" t="b">
        <v>1</v>
      </c>
      <c r="F873">
        <f>VLOOKUP(Table145[[#This Row],[menu_id]],Table2[#All],2,0)</f>
        <v>43564</v>
      </c>
      <c r="G873" t="str">
        <f>VLOOKUP(Table145[[#This Row],[menu_id]],Table2[#All],3,0)</f>
        <v>e310c04649e0</v>
      </c>
      <c r="H873" t="str">
        <f>VLOOKUP(Table145[[#This Row],[menu_id]],Table2[#All],4,0)</f>
        <v>340fb85a346c</v>
      </c>
      <c r="I873">
        <f>VLOOKUP(Table145[[#This Row],[menu_id]],Table2[#All],5,0)</f>
        <v>5.8</v>
      </c>
      <c r="J873">
        <f>VLOOKUP(Table145[[#This Row],[menu_id]],Table2[#All],6,0)</f>
        <v>10.1</v>
      </c>
      <c r="K873" t="str">
        <f>VLOOKUP(Table145[[#This Row],[menu_id]],Table2[#All],7,0)</f>
        <v>lunch</v>
      </c>
      <c r="L873" t="str">
        <f>VLOOKUP(Table145[[#This Row],[menu_id]],Table2[#All],8,0)</f>
        <v>Seattle</v>
      </c>
      <c r="M873">
        <f>COUNTIF(Table145[city],Table145[[#This Row],[city]])</f>
        <v>1334</v>
      </c>
    </row>
    <row r="874" spans="1:13" x14ac:dyDescent="0.35">
      <c r="A874" t="s">
        <v>1949</v>
      </c>
      <c r="B874" t="s">
        <v>103</v>
      </c>
      <c r="C874" t="s">
        <v>9</v>
      </c>
      <c r="D874" t="s">
        <v>1950</v>
      </c>
      <c r="E874" t="b">
        <v>1</v>
      </c>
      <c r="F874">
        <f>VLOOKUP(Table145[[#This Row],[menu_id]],Table2[#All],2,0)</f>
        <v>43563</v>
      </c>
      <c r="G874" t="str">
        <f>VLOOKUP(Table145[[#This Row],[menu_id]],Table2[#All],3,0)</f>
        <v>d5f63db8ad27</v>
      </c>
      <c r="H874" t="str">
        <f>VLOOKUP(Table145[[#This Row],[menu_id]],Table2[#All],4,0)</f>
        <v>9b76fd08aabf</v>
      </c>
      <c r="I874">
        <f>VLOOKUP(Table145[[#This Row],[menu_id]],Table2[#All],5,0)</f>
        <v>6.64</v>
      </c>
      <c r="J874">
        <f>VLOOKUP(Table145[[#This Row],[menu_id]],Table2[#All],6,0)</f>
        <v>11.5</v>
      </c>
      <c r="K874" t="str">
        <f>VLOOKUP(Table145[[#This Row],[menu_id]],Table2[#All],7,0)</f>
        <v>lunch</v>
      </c>
      <c r="L874" t="str">
        <f>VLOOKUP(Table145[[#This Row],[menu_id]],Table2[#All],8,0)</f>
        <v>Chicago</v>
      </c>
      <c r="M874">
        <f>COUNTIF(Table145[city],Table145[[#This Row],[city]])</f>
        <v>907</v>
      </c>
    </row>
    <row r="875" spans="1:13" x14ac:dyDescent="0.35">
      <c r="A875" t="s">
        <v>1951</v>
      </c>
      <c r="B875" t="s">
        <v>103</v>
      </c>
      <c r="C875" t="s">
        <v>9</v>
      </c>
      <c r="D875" t="s">
        <v>1952</v>
      </c>
      <c r="E875" t="b">
        <v>1</v>
      </c>
      <c r="F875">
        <f>VLOOKUP(Table145[[#This Row],[menu_id]],Table2[#All],2,0)</f>
        <v>43563</v>
      </c>
      <c r="G875" t="str">
        <f>VLOOKUP(Table145[[#This Row],[menu_id]],Table2[#All],3,0)</f>
        <v>d5f63db8ad27</v>
      </c>
      <c r="H875" t="str">
        <f>VLOOKUP(Table145[[#This Row],[menu_id]],Table2[#All],4,0)</f>
        <v>9b76fd08aabf</v>
      </c>
      <c r="I875">
        <f>VLOOKUP(Table145[[#This Row],[menu_id]],Table2[#All],5,0)</f>
        <v>6.64</v>
      </c>
      <c r="J875">
        <f>VLOOKUP(Table145[[#This Row],[menu_id]],Table2[#All],6,0)</f>
        <v>11.5</v>
      </c>
      <c r="K875" t="str">
        <f>VLOOKUP(Table145[[#This Row],[menu_id]],Table2[#All],7,0)</f>
        <v>lunch</v>
      </c>
      <c r="L875" t="str">
        <f>VLOOKUP(Table145[[#This Row],[menu_id]],Table2[#All],8,0)</f>
        <v>Chicago</v>
      </c>
      <c r="M875">
        <f>COUNTIF(Table145[city],Table145[[#This Row],[city]])</f>
        <v>907</v>
      </c>
    </row>
    <row r="876" spans="1:13" x14ac:dyDescent="0.35">
      <c r="A876" t="s">
        <v>1953</v>
      </c>
      <c r="B876" t="s">
        <v>68</v>
      </c>
      <c r="C876" t="s">
        <v>9</v>
      </c>
      <c r="D876" t="s">
        <v>1954</v>
      </c>
      <c r="E876" t="b">
        <v>1</v>
      </c>
      <c r="F876">
        <f>VLOOKUP(Table145[[#This Row],[menu_id]],Table2[#All],2,0)</f>
        <v>43560</v>
      </c>
      <c r="G876" t="str">
        <f>VLOOKUP(Table145[[#This Row],[menu_id]],Table2[#All],3,0)</f>
        <v>f89ec17a8f5f</v>
      </c>
      <c r="H876" t="str">
        <f>VLOOKUP(Table145[[#This Row],[menu_id]],Table2[#All],4,0)</f>
        <v>a06b1ea8c279</v>
      </c>
      <c r="I876">
        <f>VLOOKUP(Table145[[#This Row],[menu_id]],Table2[#All],5,0)</f>
        <v>6.8</v>
      </c>
      <c r="J876">
        <f>VLOOKUP(Table145[[#This Row],[menu_id]],Table2[#All],6,0)</f>
        <v>10.1</v>
      </c>
      <c r="K876" t="str">
        <f>VLOOKUP(Table145[[#This Row],[menu_id]],Table2[#All],7,0)</f>
        <v>lunch</v>
      </c>
      <c r="L876" t="str">
        <f>VLOOKUP(Table145[[#This Row],[menu_id]],Table2[#All],8,0)</f>
        <v>Seattle</v>
      </c>
      <c r="M876">
        <f>COUNTIF(Table145[city],Table145[[#This Row],[city]])</f>
        <v>1334</v>
      </c>
    </row>
    <row r="877" spans="1:13" x14ac:dyDescent="0.35">
      <c r="A877" t="s">
        <v>1955</v>
      </c>
      <c r="B877" t="s">
        <v>76</v>
      </c>
      <c r="C877" t="s">
        <v>9</v>
      </c>
      <c r="D877" t="s">
        <v>1956</v>
      </c>
      <c r="E877" t="b">
        <v>1</v>
      </c>
      <c r="F877">
        <f>VLOOKUP(Table145[[#This Row],[menu_id]],Table2[#All],2,0)</f>
        <v>43558</v>
      </c>
      <c r="G877" t="str">
        <f>VLOOKUP(Table145[[#This Row],[menu_id]],Table2[#All],3,0)</f>
        <v>32432515b0ad</v>
      </c>
      <c r="H877" t="str">
        <f>VLOOKUP(Table145[[#This Row],[menu_id]],Table2[#All],4,0)</f>
        <v>1fda2070304d</v>
      </c>
      <c r="I877">
        <f>VLOOKUP(Table145[[#This Row],[menu_id]],Table2[#All],5,0)</f>
        <v>5.5</v>
      </c>
      <c r="J877">
        <f>VLOOKUP(Table145[[#This Row],[menu_id]],Table2[#All],6,0)</f>
        <v>10.1</v>
      </c>
      <c r="K877" t="str">
        <f>VLOOKUP(Table145[[#This Row],[menu_id]],Table2[#All],7,0)</f>
        <v>lunch</v>
      </c>
      <c r="L877" t="str">
        <f>VLOOKUP(Table145[[#This Row],[menu_id]],Table2[#All],8,0)</f>
        <v>Seattle</v>
      </c>
      <c r="M877">
        <f>COUNTIF(Table145[city],Table145[[#This Row],[city]])</f>
        <v>1334</v>
      </c>
    </row>
    <row r="878" spans="1:13" x14ac:dyDescent="0.35">
      <c r="A878" t="s">
        <v>1957</v>
      </c>
      <c r="B878" t="s">
        <v>650</v>
      </c>
      <c r="C878" t="s">
        <v>9</v>
      </c>
      <c r="D878" t="s">
        <v>1958</v>
      </c>
      <c r="E878" t="b">
        <v>1</v>
      </c>
      <c r="F878">
        <f>VLOOKUP(Table145[[#This Row],[menu_id]],Table2[#All],2,0)</f>
        <v>43559</v>
      </c>
      <c r="G878" t="str">
        <f>VLOOKUP(Table145[[#This Row],[menu_id]],Table2[#All],3,0)</f>
        <v>08c6b815d4d7</v>
      </c>
      <c r="H878" t="str">
        <f>VLOOKUP(Table145[[#This Row],[menu_id]],Table2[#All],4,0)</f>
        <v>1111f5e5308d</v>
      </c>
      <c r="I878">
        <f>VLOOKUP(Table145[[#This Row],[menu_id]],Table2[#All],5,0)</f>
        <v>5</v>
      </c>
      <c r="J878">
        <f>VLOOKUP(Table145[[#This Row],[menu_id]],Table2[#All],6,0)</f>
        <v>10.1</v>
      </c>
      <c r="K878" t="str">
        <f>VLOOKUP(Table145[[#This Row],[menu_id]],Table2[#All],7,0)</f>
        <v>lunch</v>
      </c>
      <c r="L878" t="str">
        <f>VLOOKUP(Table145[[#This Row],[menu_id]],Table2[#All],8,0)</f>
        <v>Seattle</v>
      </c>
      <c r="M878">
        <f>COUNTIF(Table145[city],Table145[[#This Row],[city]])</f>
        <v>1334</v>
      </c>
    </row>
    <row r="879" spans="1:13" x14ac:dyDescent="0.35">
      <c r="A879" t="s">
        <v>1959</v>
      </c>
      <c r="B879" t="s">
        <v>286</v>
      </c>
      <c r="C879" t="s">
        <v>9</v>
      </c>
      <c r="D879" t="s">
        <v>1960</v>
      </c>
      <c r="E879" t="b">
        <v>1</v>
      </c>
      <c r="F879">
        <f>VLOOKUP(Table145[[#This Row],[menu_id]],Table2[#All],2,0)</f>
        <v>43557</v>
      </c>
      <c r="G879" t="str">
        <f>VLOOKUP(Table145[[#This Row],[menu_id]],Table2[#All],3,0)</f>
        <v>0b0897e22802</v>
      </c>
      <c r="H879" t="str">
        <f>VLOOKUP(Table145[[#This Row],[menu_id]],Table2[#All],4,0)</f>
        <v>a5a1955b27fc</v>
      </c>
      <c r="I879">
        <f>VLOOKUP(Table145[[#This Row],[menu_id]],Table2[#All],5,0)</f>
        <v>5</v>
      </c>
      <c r="J879">
        <f>VLOOKUP(Table145[[#This Row],[menu_id]],Table2[#All],6,0)</f>
        <v>11.5</v>
      </c>
      <c r="K879" t="str">
        <f>VLOOKUP(Table145[[#This Row],[menu_id]],Table2[#All],7,0)</f>
        <v>lunch</v>
      </c>
      <c r="L879" t="str">
        <f>VLOOKUP(Table145[[#This Row],[menu_id]],Table2[#All],8,0)</f>
        <v>Chicago</v>
      </c>
      <c r="M879">
        <f>COUNTIF(Table145[city],Table145[[#This Row],[city]])</f>
        <v>907</v>
      </c>
    </row>
    <row r="880" spans="1:13" x14ac:dyDescent="0.35">
      <c r="A880" t="s">
        <v>1961</v>
      </c>
      <c r="B880" t="s">
        <v>330</v>
      </c>
      <c r="C880" t="s">
        <v>9</v>
      </c>
      <c r="D880" t="s">
        <v>1962</v>
      </c>
      <c r="E880" t="b">
        <v>1</v>
      </c>
      <c r="F880">
        <f>VLOOKUP(Table145[[#This Row],[menu_id]],Table2[#All],2,0)</f>
        <v>43559</v>
      </c>
      <c r="G880" t="str">
        <f>VLOOKUP(Table145[[#This Row],[menu_id]],Table2[#All],3,0)</f>
        <v>10aee25b350a</v>
      </c>
      <c r="H880" t="str">
        <f>VLOOKUP(Table145[[#This Row],[menu_id]],Table2[#All],4,0)</f>
        <v>7931e2eb8ace</v>
      </c>
      <c r="I880">
        <f>VLOOKUP(Table145[[#This Row],[menu_id]],Table2[#All],5,0)</f>
        <v>4.5</v>
      </c>
      <c r="J880">
        <f>VLOOKUP(Table145[[#This Row],[menu_id]],Table2[#All],6,0)</f>
        <v>11.5</v>
      </c>
      <c r="K880" t="str">
        <f>VLOOKUP(Table145[[#This Row],[menu_id]],Table2[#All],7,0)</f>
        <v>lunch</v>
      </c>
      <c r="L880" t="str">
        <f>VLOOKUP(Table145[[#This Row],[menu_id]],Table2[#All],8,0)</f>
        <v>Chicago</v>
      </c>
      <c r="M880">
        <f>COUNTIF(Table145[city],Table145[[#This Row],[city]])</f>
        <v>907</v>
      </c>
    </row>
    <row r="881" spans="1:13" x14ac:dyDescent="0.35">
      <c r="A881" t="s">
        <v>1963</v>
      </c>
      <c r="B881" t="s">
        <v>94</v>
      </c>
      <c r="C881" t="s">
        <v>9</v>
      </c>
      <c r="D881" t="s">
        <v>1964</v>
      </c>
      <c r="E881" t="b">
        <v>1</v>
      </c>
      <c r="F881">
        <f>VLOOKUP(Table145[[#This Row],[menu_id]],Table2[#All],2,0)</f>
        <v>43567</v>
      </c>
      <c r="G881" t="str">
        <f>VLOOKUP(Table145[[#This Row],[menu_id]],Table2[#All],3,0)</f>
        <v>4cd6c7a1703b</v>
      </c>
      <c r="H881" t="str">
        <f>VLOOKUP(Table145[[#This Row],[menu_id]],Table2[#All],4,0)</f>
        <v>d223e2bce7cf</v>
      </c>
      <c r="I881">
        <f>VLOOKUP(Table145[[#This Row],[menu_id]],Table2[#All],5,0)</f>
        <v>5</v>
      </c>
      <c r="J881">
        <f>VLOOKUP(Table145[[#This Row],[menu_id]],Table2[#All],6,0)</f>
        <v>10.1</v>
      </c>
      <c r="K881" t="str">
        <f>VLOOKUP(Table145[[#This Row],[menu_id]],Table2[#All],7,0)</f>
        <v>lunch</v>
      </c>
      <c r="L881" t="str">
        <f>VLOOKUP(Table145[[#This Row],[menu_id]],Table2[#All],8,0)</f>
        <v>Seattle</v>
      </c>
      <c r="M881">
        <f>COUNTIF(Table145[city],Table145[[#This Row],[city]])</f>
        <v>1334</v>
      </c>
    </row>
    <row r="882" spans="1:13" x14ac:dyDescent="0.35">
      <c r="A882" t="s">
        <v>1965</v>
      </c>
      <c r="B882" t="s">
        <v>72</v>
      </c>
      <c r="C882" t="s">
        <v>9</v>
      </c>
      <c r="D882" t="s">
        <v>282</v>
      </c>
      <c r="E882" t="b">
        <v>1</v>
      </c>
      <c r="F882">
        <f>VLOOKUP(Table145[[#This Row],[menu_id]],Table2[#All],2,0)</f>
        <v>43564</v>
      </c>
      <c r="G882" t="str">
        <f>VLOOKUP(Table145[[#This Row],[menu_id]],Table2[#All],3,0)</f>
        <v>ee2605cecdb2</v>
      </c>
      <c r="H882" t="str">
        <f>VLOOKUP(Table145[[#This Row],[menu_id]],Table2[#All],4,0)</f>
        <v>76e224451ab7</v>
      </c>
      <c r="I882">
        <f>VLOOKUP(Table145[[#This Row],[menu_id]],Table2[#All],5,0)</f>
        <v>5.5</v>
      </c>
      <c r="J882">
        <f>VLOOKUP(Table145[[#This Row],[menu_id]],Table2[#All],6,0)</f>
        <v>10.1</v>
      </c>
      <c r="K882" t="str">
        <f>VLOOKUP(Table145[[#This Row],[menu_id]],Table2[#All],7,0)</f>
        <v>lunch</v>
      </c>
      <c r="L882" t="str">
        <f>VLOOKUP(Table145[[#This Row],[menu_id]],Table2[#All],8,0)</f>
        <v>Seattle</v>
      </c>
      <c r="M882">
        <f>COUNTIF(Table145[city],Table145[[#This Row],[city]])</f>
        <v>1334</v>
      </c>
    </row>
    <row r="883" spans="1:13" x14ac:dyDescent="0.35">
      <c r="A883" t="s">
        <v>1966</v>
      </c>
      <c r="B883" t="s">
        <v>72</v>
      </c>
      <c r="C883" t="s">
        <v>9</v>
      </c>
      <c r="D883" t="s">
        <v>1967</v>
      </c>
      <c r="E883" t="b">
        <v>1</v>
      </c>
      <c r="F883">
        <f>VLOOKUP(Table145[[#This Row],[menu_id]],Table2[#All],2,0)</f>
        <v>43564</v>
      </c>
      <c r="G883" t="str">
        <f>VLOOKUP(Table145[[#This Row],[menu_id]],Table2[#All],3,0)</f>
        <v>ee2605cecdb2</v>
      </c>
      <c r="H883" t="str">
        <f>VLOOKUP(Table145[[#This Row],[menu_id]],Table2[#All],4,0)</f>
        <v>76e224451ab7</v>
      </c>
      <c r="I883">
        <f>VLOOKUP(Table145[[#This Row],[menu_id]],Table2[#All],5,0)</f>
        <v>5.5</v>
      </c>
      <c r="J883">
        <f>VLOOKUP(Table145[[#This Row],[menu_id]],Table2[#All],6,0)</f>
        <v>10.1</v>
      </c>
      <c r="K883" t="str">
        <f>VLOOKUP(Table145[[#This Row],[menu_id]],Table2[#All],7,0)</f>
        <v>lunch</v>
      </c>
      <c r="L883" t="str">
        <f>VLOOKUP(Table145[[#This Row],[menu_id]],Table2[#All],8,0)</f>
        <v>Seattle</v>
      </c>
      <c r="M883">
        <f>COUNTIF(Table145[city],Table145[[#This Row],[city]])</f>
        <v>1334</v>
      </c>
    </row>
    <row r="884" spans="1:13" x14ac:dyDescent="0.35">
      <c r="A884" t="s">
        <v>1968</v>
      </c>
      <c r="B884" t="s">
        <v>483</v>
      </c>
      <c r="C884" t="s">
        <v>9</v>
      </c>
      <c r="D884" t="s">
        <v>1903</v>
      </c>
      <c r="E884" t="b">
        <v>1</v>
      </c>
      <c r="F884">
        <f>VLOOKUP(Table145[[#This Row],[menu_id]],Table2[#All],2,0)</f>
        <v>43560</v>
      </c>
      <c r="G884" t="str">
        <f>VLOOKUP(Table145[[#This Row],[menu_id]],Table2[#All],3,0)</f>
        <v>e076e189d42a</v>
      </c>
      <c r="H884" t="str">
        <f>VLOOKUP(Table145[[#This Row],[menu_id]],Table2[#All],4,0)</f>
        <v>afa55d0e0004</v>
      </c>
      <c r="I884">
        <f>VLOOKUP(Table145[[#This Row],[menu_id]],Table2[#All],5,0)</f>
        <v>6.75</v>
      </c>
      <c r="J884">
        <f>VLOOKUP(Table145[[#This Row],[menu_id]],Table2[#All],6,0)</f>
        <v>11.5</v>
      </c>
      <c r="K884" t="str">
        <f>VLOOKUP(Table145[[#This Row],[menu_id]],Table2[#All],7,0)</f>
        <v>lunch</v>
      </c>
      <c r="L884" t="str">
        <f>VLOOKUP(Table145[[#This Row],[menu_id]],Table2[#All],8,0)</f>
        <v>Chicago</v>
      </c>
      <c r="M884">
        <f>COUNTIF(Table145[city],Table145[[#This Row],[city]])</f>
        <v>907</v>
      </c>
    </row>
    <row r="885" spans="1:13" x14ac:dyDescent="0.35">
      <c r="A885" t="s">
        <v>1969</v>
      </c>
      <c r="B885" t="s">
        <v>650</v>
      </c>
      <c r="C885" t="s">
        <v>9</v>
      </c>
      <c r="D885" t="s">
        <v>1970</v>
      </c>
      <c r="E885" t="b">
        <v>1</v>
      </c>
      <c r="F885">
        <f>VLOOKUP(Table145[[#This Row],[menu_id]],Table2[#All],2,0)</f>
        <v>43559</v>
      </c>
      <c r="G885" t="str">
        <f>VLOOKUP(Table145[[#This Row],[menu_id]],Table2[#All],3,0)</f>
        <v>08c6b815d4d7</v>
      </c>
      <c r="H885" t="str">
        <f>VLOOKUP(Table145[[#This Row],[menu_id]],Table2[#All],4,0)</f>
        <v>1111f5e5308d</v>
      </c>
      <c r="I885">
        <f>VLOOKUP(Table145[[#This Row],[menu_id]],Table2[#All],5,0)</f>
        <v>5</v>
      </c>
      <c r="J885">
        <f>VLOOKUP(Table145[[#This Row],[menu_id]],Table2[#All],6,0)</f>
        <v>10.1</v>
      </c>
      <c r="K885" t="str">
        <f>VLOOKUP(Table145[[#This Row],[menu_id]],Table2[#All],7,0)</f>
        <v>lunch</v>
      </c>
      <c r="L885" t="str">
        <f>VLOOKUP(Table145[[#This Row],[menu_id]],Table2[#All],8,0)</f>
        <v>Seattle</v>
      </c>
      <c r="M885">
        <f>COUNTIF(Table145[city],Table145[[#This Row],[city]])</f>
        <v>1334</v>
      </c>
    </row>
    <row r="886" spans="1:13" x14ac:dyDescent="0.35">
      <c r="A886" t="s">
        <v>1971</v>
      </c>
      <c r="B886" t="s">
        <v>315</v>
      </c>
      <c r="C886" t="s">
        <v>9</v>
      </c>
      <c r="D886" t="s">
        <v>1972</v>
      </c>
      <c r="E886" t="b">
        <v>1</v>
      </c>
      <c r="F886">
        <f>VLOOKUP(Table145[[#This Row],[menu_id]],Table2[#All],2,0)</f>
        <v>43556</v>
      </c>
      <c r="G886" t="str">
        <f>VLOOKUP(Table145[[#This Row],[menu_id]],Table2[#All],3,0)</f>
        <v>dcb8af98560d</v>
      </c>
      <c r="H886" t="str">
        <f>VLOOKUP(Table145[[#This Row],[menu_id]],Table2[#All],4,0)</f>
        <v>afa55d0e0004</v>
      </c>
      <c r="I886">
        <f>VLOOKUP(Table145[[#This Row],[menu_id]],Table2[#All],5,0)</f>
        <v>5.99</v>
      </c>
      <c r="J886">
        <f>VLOOKUP(Table145[[#This Row],[menu_id]],Table2[#All],6,0)</f>
        <v>11.5</v>
      </c>
      <c r="K886" t="str">
        <f>VLOOKUP(Table145[[#This Row],[menu_id]],Table2[#All],7,0)</f>
        <v>lunch</v>
      </c>
      <c r="L886" t="str">
        <f>VLOOKUP(Table145[[#This Row],[menu_id]],Table2[#All],8,0)</f>
        <v>Chicago</v>
      </c>
      <c r="M886">
        <f>COUNTIF(Table145[city],Table145[[#This Row],[city]])</f>
        <v>907</v>
      </c>
    </row>
    <row r="887" spans="1:13" x14ac:dyDescent="0.35">
      <c r="A887" t="s">
        <v>1973</v>
      </c>
      <c r="B887" t="s">
        <v>81</v>
      </c>
      <c r="C887" t="s">
        <v>9</v>
      </c>
      <c r="D887" t="s">
        <v>1974</v>
      </c>
      <c r="E887" t="b">
        <v>1</v>
      </c>
      <c r="F887">
        <f>VLOOKUP(Table145[[#This Row],[menu_id]],Table2[#All],2,0)</f>
        <v>43564</v>
      </c>
      <c r="G887" t="str">
        <f>VLOOKUP(Table145[[#This Row],[menu_id]],Table2[#All],3,0)</f>
        <v>9adf6d17e5a9</v>
      </c>
      <c r="H887" t="str">
        <f>VLOOKUP(Table145[[#This Row],[menu_id]],Table2[#All],4,0)</f>
        <v>ad304fb4f951</v>
      </c>
      <c r="I887">
        <f>VLOOKUP(Table145[[#This Row],[menu_id]],Table2[#All],5,0)</f>
        <v>6.25</v>
      </c>
      <c r="J887">
        <f>VLOOKUP(Table145[[#This Row],[menu_id]],Table2[#All],6,0)</f>
        <v>10.1</v>
      </c>
      <c r="K887" t="str">
        <f>VLOOKUP(Table145[[#This Row],[menu_id]],Table2[#All],7,0)</f>
        <v>lunch</v>
      </c>
      <c r="L887" t="str">
        <f>VLOOKUP(Table145[[#This Row],[menu_id]],Table2[#All],8,0)</f>
        <v>Seattle</v>
      </c>
      <c r="M887">
        <f>COUNTIF(Table145[city],Table145[[#This Row],[city]])</f>
        <v>1334</v>
      </c>
    </row>
    <row r="888" spans="1:13" x14ac:dyDescent="0.35">
      <c r="A888" t="s">
        <v>1975</v>
      </c>
      <c r="B888" t="s">
        <v>91</v>
      </c>
      <c r="C888" t="s">
        <v>9</v>
      </c>
      <c r="D888" t="s">
        <v>1457</v>
      </c>
      <c r="E888" t="b">
        <v>1</v>
      </c>
      <c r="F888">
        <f>VLOOKUP(Table145[[#This Row],[menu_id]],Table2[#All],2,0)</f>
        <v>43557</v>
      </c>
      <c r="G888" t="str">
        <f>VLOOKUP(Table145[[#This Row],[menu_id]],Table2[#All],3,0)</f>
        <v>d74b38211905</v>
      </c>
      <c r="H888" t="str">
        <f>VLOOKUP(Table145[[#This Row],[menu_id]],Table2[#All],4,0)</f>
        <v>063beecf1419</v>
      </c>
      <c r="I888">
        <f>VLOOKUP(Table145[[#This Row],[menu_id]],Table2[#All],5,0)</f>
        <v>10.050000000000001</v>
      </c>
      <c r="J888">
        <f>VLOOKUP(Table145[[#This Row],[menu_id]],Table2[#All],6,0)</f>
        <v>11.5</v>
      </c>
      <c r="K888" t="str">
        <f>VLOOKUP(Table145[[#This Row],[menu_id]],Table2[#All],7,0)</f>
        <v>lunch</v>
      </c>
      <c r="L888" t="str">
        <f>VLOOKUP(Table145[[#This Row],[menu_id]],Table2[#All],8,0)</f>
        <v>Chicago</v>
      </c>
      <c r="M888">
        <f>COUNTIF(Table145[city],Table145[[#This Row],[city]])</f>
        <v>907</v>
      </c>
    </row>
    <row r="889" spans="1:13" x14ac:dyDescent="0.35">
      <c r="A889" t="s">
        <v>1976</v>
      </c>
      <c r="B889" t="s">
        <v>165</v>
      </c>
      <c r="C889" t="s">
        <v>9</v>
      </c>
      <c r="D889" t="s">
        <v>287</v>
      </c>
      <c r="E889" t="b">
        <v>0</v>
      </c>
      <c r="F889">
        <f>VLOOKUP(Table145[[#This Row],[menu_id]],Table2[#All],2,0)</f>
        <v>43560</v>
      </c>
      <c r="G889" t="str">
        <f>VLOOKUP(Table145[[#This Row],[menu_id]],Table2[#All],3,0)</f>
        <v>fbeaeb353aa6</v>
      </c>
      <c r="H889" t="str">
        <f>VLOOKUP(Table145[[#This Row],[menu_id]],Table2[#All],4,0)</f>
        <v>bedb51313ab5</v>
      </c>
      <c r="I889">
        <f>VLOOKUP(Table145[[#This Row],[menu_id]],Table2[#All],5,0)</f>
        <v>5</v>
      </c>
      <c r="J889">
        <f>VLOOKUP(Table145[[#This Row],[menu_id]],Table2[#All],6,0)</f>
        <v>11.5</v>
      </c>
      <c r="K889" t="str">
        <f>VLOOKUP(Table145[[#This Row],[menu_id]],Table2[#All],7,0)</f>
        <v>lunch</v>
      </c>
      <c r="L889" t="str">
        <f>VLOOKUP(Table145[[#This Row],[menu_id]],Table2[#All],8,0)</f>
        <v>Chicago</v>
      </c>
      <c r="M889">
        <f>COUNTIF(Table145[city],Table145[[#This Row],[city]])</f>
        <v>907</v>
      </c>
    </row>
    <row r="890" spans="1:13" x14ac:dyDescent="0.35">
      <c r="A890" t="s">
        <v>1977</v>
      </c>
      <c r="B890" t="s">
        <v>378</v>
      </c>
      <c r="C890" t="s">
        <v>9</v>
      </c>
      <c r="D890" t="s">
        <v>1741</v>
      </c>
      <c r="E890" t="b">
        <v>1</v>
      </c>
      <c r="F890">
        <f>VLOOKUP(Table145[[#This Row],[menu_id]],Table2[#All],2,0)</f>
        <v>43565</v>
      </c>
      <c r="G890" t="str">
        <f>VLOOKUP(Table145[[#This Row],[menu_id]],Table2[#All],3,0)</f>
        <v>bc848b8373be</v>
      </c>
      <c r="H890" t="str">
        <f>VLOOKUP(Table145[[#This Row],[menu_id]],Table2[#All],4,0)</f>
        <v>a7d17284ed4d</v>
      </c>
      <c r="I890">
        <f>VLOOKUP(Table145[[#This Row],[menu_id]],Table2[#All],5,0)</f>
        <v>4.3</v>
      </c>
      <c r="J890">
        <f>VLOOKUP(Table145[[#This Row],[menu_id]],Table2[#All],6,0)</f>
        <v>11.5</v>
      </c>
      <c r="K890" t="str">
        <f>VLOOKUP(Table145[[#This Row],[menu_id]],Table2[#All],7,0)</f>
        <v>lunch</v>
      </c>
      <c r="L890" t="str">
        <f>VLOOKUP(Table145[[#This Row],[menu_id]],Table2[#All],8,0)</f>
        <v>Chicago</v>
      </c>
      <c r="M890">
        <f>COUNTIF(Table145[city],Table145[[#This Row],[city]])</f>
        <v>907</v>
      </c>
    </row>
    <row r="891" spans="1:13" x14ac:dyDescent="0.35">
      <c r="A891" t="s">
        <v>1978</v>
      </c>
      <c r="B891" t="s">
        <v>268</v>
      </c>
      <c r="C891" t="s">
        <v>9</v>
      </c>
      <c r="D891" t="s">
        <v>1979</v>
      </c>
      <c r="E891" t="b">
        <v>1</v>
      </c>
      <c r="F891">
        <f>VLOOKUP(Table145[[#This Row],[menu_id]],Table2[#All],2,0)</f>
        <v>43565</v>
      </c>
      <c r="G891" t="str">
        <f>VLOOKUP(Table145[[#This Row],[menu_id]],Table2[#All],3,0)</f>
        <v>91ab55042ff7</v>
      </c>
      <c r="H891" t="str">
        <f>VLOOKUP(Table145[[#This Row],[menu_id]],Table2[#All],4,0)</f>
        <v>07ede05a2f51</v>
      </c>
      <c r="I891">
        <f>VLOOKUP(Table145[[#This Row],[menu_id]],Table2[#All],5,0)</f>
        <v>5</v>
      </c>
      <c r="J891">
        <f>VLOOKUP(Table145[[#This Row],[menu_id]],Table2[#All],6,0)</f>
        <v>10.1</v>
      </c>
      <c r="K891" t="str">
        <f>VLOOKUP(Table145[[#This Row],[menu_id]],Table2[#All],7,0)</f>
        <v>lunch</v>
      </c>
      <c r="L891" t="str">
        <f>VLOOKUP(Table145[[#This Row],[menu_id]],Table2[#All],8,0)</f>
        <v>Seattle</v>
      </c>
      <c r="M891">
        <f>COUNTIF(Table145[city],Table145[[#This Row],[city]])</f>
        <v>1334</v>
      </c>
    </row>
    <row r="892" spans="1:13" x14ac:dyDescent="0.35">
      <c r="A892" t="s">
        <v>1980</v>
      </c>
      <c r="B892" t="s">
        <v>86</v>
      </c>
      <c r="C892" t="s">
        <v>9</v>
      </c>
      <c r="D892" t="s">
        <v>1981</v>
      </c>
      <c r="E892" t="b">
        <v>1</v>
      </c>
      <c r="F892">
        <f>VLOOKUP(Table145[[#This Row],[menu_id]],Table2[#All],2,0)</f>
        <v>43560</v>
      </c>
      <c r="G892" t="str">
        <f>VLOOKUP(Table145[[#This Row],[menu_id]],Table2[#All],3,0)</f>
        <v>1def3455f809</v>
      </c>
      <c r="H892" t="str">
        <f>VLOOKUP(Table145[[#This Row],[menu_id]],Table2[#All],4,0)</f>
        <v>2a11908c23df</v>
      </c>
      <c r="I892">
        <f>VLOOKUP(Table145[[#This Row],[menu_id]],Table2[#All],5,0)</f>
        <v>6</v>
      </c>
      <c r="J892">
        <f>VLOOKUP(Table145[[#This Row],[menu_id]],Table2[#All],6,0)</f>
        <v>10.1</v>
      </c>
      <c r="K892" t="str">
        <f>VLOOKUP(Table145[[#This Row],[menu_id]],Table2[#All],7,0)</f>
        <v>lunch</v>
      </c>
      <c r="L892" t="str">
        <f>VLOOKUP(Table145[[#This Row],[menu_id]],Table2[#All],8,0)</f>
        <v>Seattle</v>
      </c>
      <c r="M892">
        <f>COUNTIF(Table145[city],Table145[[#This Row],[city]])</f>
        <v>1334</v>
      </c>
    </row>
    <row r="893" spans="1:13" x14ac:dyDescent="0.35">
      <c r="A893" t="s">
        <v>1982</v>
      </c>
      <c r="B893" t="s">
        <v>638</v>
      </c>
      <c r="C893" t="s">
        <v>9</v>
      </c>
      <c r="D893" t="s">
        <v>1983</v>
      </c>
      <c r="E893" t="b">
        <v>1</v>
      </c>
      <c r="F893">
        <f>VLOOKUP(Table145[[#This Row],[menu_id]],Table2[#All],2,0)</f>
        <v>43565</v>
      </c>
      <c r="G893" t="str">
        <f>VLOOKUP(Table145[[#This Row],[menu_id]],Table2[#All],3,0)</f>
        <v>9d63c5eb50e5</v>
      </c>
      <c r="H893" t="str">
        <f>VLOOKUP(Table145[[#This Row],[menu_id]],Table2[#All],4,0)</f>
        <v>43158d9bc4b2</v>
      </c>
      <c r="I893">
        <f>VLOOKUP(Table145[[#This Row],[menu_id]],Table2[#All],5,0)</f>
        <v>5.15</v>
      </c>
      <c r="J893">
        <f>VLOOKUP(Table145[[#This Row],[menu_id]],Table2[#All],6,0)</f>
        <v>11.5</v>
      </c>
      <c r="K893" t="str">
        <f>VLOOKUP(Table145[[#This Row],[menu_id]],Table2[#All],7,0)</f>
        <v>lunch</v>
      </c>
      <c r="L893" t="str">
        <f>VLOOKUP(Table145[[#This Row],[menu_id]],Table2[#All],8,0)</f>
        <v>Chicago</v>
      </c>
      <c r="M893">
        <f>COUNTIF(Table145[city],Table145[[#This Row],[city]])</f>
        <v>907</v>
      </c>
    </row>
    <row r="894" spans="1:13" x14ac:dyDescent="0.35">
      <c r="A894" t="s">
        <v>1984</v>
      </c>
      <c r="B894" t="s">
        <v>49</v>
      </c>
      <c r="C894" t="s">
        <v>9</v>
      </c>
      <c r="D894" t="s">
        <v>1741</v>
      </c>
      <c r="E894" t="b">
        <v>1</v>
      </c>
      <c r="F894">
        <f>VLOOKUP(Table145[[#This Row],[menu_id]],Table2[#All],2,0)</f>
        <v>43566</v>
      </c>
      <c r="G894" t="str">
        <f>VLOOKUP(Table145[[#This Row],[menu_id]],Table2[#All],3,0)</f>
        <v>7d5495f1a9e4</v>
      </c>
      <c r="H894" t="str">
        <f>VLOOKUP(Table145[[#This Row],[menu_id]],Table2[#All],4,0)</f>
        <v>e7f3f8549a70</v>
      </c>
      <c r="I894">
        <f>VLOOKUP(Table145[[#This Row],[menu_id]],Table2[#All],5,0)</f>
        <v>5</v>
      </c>
      <c r="J894">
        <f>VLOOKUP(Table145[[#This Row],[menu_id]],Table2[#All],6,0)</f>
        <v>11.5</v>
      </c>
      <c r="K894" t="str">
        <f>VLOOKUP(Table145[[#This Row],[menu_id]],Table2[#All],7,0)</f>
        <v>lunch</v>
      </c>
      <c r="L894" t="str">
        <f>VLOOKUP(Table145[[#This Row],[menu_id]],Table2[#All],8,0)</f>
        <v>Chicago</v>
      </c>
      <c r="M894">
        <f>COUNTIF(Table145[city],Table145[[#This Row],[city]])</f>
        <v>907</v>
      </c>
    </row>
    <row r="895" spans="1:13" x14ac:dyDescent="0.35">
      <c r="A895" t="s">
        <v>1985</v>
      </c>
      <c r="B895" t="s">
        <v>346</v>
      </c>
      <c r="C895" t="s">
        <v>9</v>
      </c>
      <c r="D895" t="s">
        <v>1986</v>
      </c>
      <c r="E895" t="b">
        <v>1</v>
      </c>
      <c r="F895">
        <f>VLOOKUP(Table145[[#This Row],[menu_id]],Table2[#All],2,0)</f>
        <v>43564</v>
      </c>
      <c r="G895" t="str">
        <f>VLOOKUP(Table145[[#This Row],[menu_id]],Table2[#All],3,0)</f>
        <v>e310c04649e0</v>
      </c>
      <c r="H895" t="str">
        <f>VLOOKUP(Table145[[#This Row],[menu_id]],Table2[#All],4,0)</f>
        <v>340fb85a346c</v>
      </c>
      <c r="I895">
        <f>VLOOKUP(Table145[[#This Row],[menu_id]],Table2[#All],5,0)</f>
        <v>5.8</v>
      </c>
      <c r="J895">
        <f>VLOOKUP(Table145[[#This Row],[menu_id]],Table2[#All],6,0)</f>
        <v>10.1</v>
      </c>
      <c r="K895" t="str">
        <f>VLOOKUP(Table145[[#This Row],[menu_id]],Table2[#All],7,0)</f>
        <v>lunch</v>
      </c>
      <c r="L895" t="str">
        <f>VLOOKUP(Table145[[#This Row],[menu_id]],Table2[#All],8,0)</f>
        <v>Seattle</v>
      </c>
      <c r="M895">
        <f>COUNTIF(Table145[city],Table145[[#This Row],[city]])</f>
        <v>1334</v>
      </c>
    </row>
    <row r="896" spans="1:13" x14ac:dyDescent="0.35">
      <c r="A896" t="s">
        <v>1987</v>
      </c>
      <c r="B896" t="s">
        <v>115</v>
      </c>
      <c r="C896" t="s">
        <v>9</v>
      </c>
      <c r="D896" t="s">
        <v>1988</v>
      </c>
      <c r="E896" t="b">
        <v>1</v>
      </c>
      <c r="F896">
        <f>VLOOKUP(Table145[[#This Row],[menu_id]],Table2[#All],2,0)</f>
        <v>43560</v>
      </c>
      <c r="G896" t="str">
        <f>VLOOKUP(Table145[[#This Row],[menu_id]],Table2[#All],3,0)</f>
        <v>12c81d9a0351</v>
      </c>
      <c r="H896" t="str">
        <f>VLOOKUP(Table145[[#This Row],[menu_id]],Table2[#All],4,0)</f>
        <v>d7730782fbfb</v>
      </c>
      <c r="I896">
        <f>VLOOKUP(Table145[[#This Row],[menu_id]],Table2[#All],5,0)</f>
        <v>5.75</v>
      </c>
      <c r="J896">
        <f>VLOOKUP(Table145[[#This Row],[menu_id]],Table2[#All],6,0)</f>
        <v>10.1</v>
      </c>
      <c r="K896" t="str">
        <f>VLOOKUP(Table145[[#This Row],[menu_id]],Table2[#All],7,0)</f>
        <v>lunch</v>
      </c>
      <c r="L896" t="str">
        <f>VLOOKUP(Table145[[#This Row],[menu_id]],Table2[#All],8,0)</f>
        <v>Seattle</v>
      </c>
      <c r="M896">
        <f>COUNTIF(Table145[city],Table145[[#This Row],[city]])</f>
        <v>1334</v>
      </c>
    </row>
    <row r="897" spans="1:13" x14ac:dyDescent="0.35">
      <c r="A897" t="s">
        <v>1989</v>
      </c>
      <c r="B897" t="s">
        <v>94</v>
      </c>
      <c r="C897" t="s">
        <v>9</v>
      </c>
      <c r="D897" t="s">
        <v>1990</v>
      </c>
      <c r="E897" t="b">
        <v>1</v>
      </c>
      <c r="F897">
        <f>VLOOKUP(Table145[[#This Row],[menu_id]],Table2[#All],2,0)</f>
        <v>43567</v>
      </c>
      <c r="G897" t="str">
        <f>VLOOKUP(Table145[[#This Row],[menu_id]],Table2[#All],3,0)</f>
        <v>4cd6c7a1703b</v>
      </c>
      <c r="H897" t="str">
        <f>VLOOKUP(Table145[[#This Row],[menu_id]],Table2[#All],4,0)</f>
        <v>d223e2bce7cf</v>
      </c>
      <c r="I897">
        <f>VLOOKUP(Table145[[#This Row],[menu_id]],Table2[#All],5,0)</f>
        <v>5</v>
      </c>
      <c r="J897">
        <f>VLOOKUP(Table145[[#This Row],[menu_id]],Table2[#All],6,0)</f>
        <v>10.1</v>
      </c>
      <c r="K897" t="str">
        <f>VLOOKUP(Table145[[#This Row],[menu_id]],Table2[#All],7,0)</f>
        <v>lunch</v>
      </c>
      <c r="L897" t="str">
        <f>VLOOKUP(Table145[[#This Row],[menu_id]],Table2[#All],8,0)</f>
        <v>Seattle</v>
      </c>
      <c r="M897">
        <f>COUNTIF(Table145[city],Table145[[#This Row],[city]])</f>
        <v>1334</v>
      </c>
    </row>
    <row r="898" spans="1:13" x14ac:dyDescent="0.35">
      <c r="A898" t="s">
        <v>1991</v>
      </c>
      <c r="B898" t="s">
        <v>155</v>
      </c>
      <c r="C898" t="s">
        <v>9</v>
      </c>
      <c r="D898" t="s">
        <v>1470</v>
      </c>
      <c r="E898" t="b">
        <v>1</v>
      </c>
      <c r="F898">
        <f>VLOOKUP(Table145[[#This Row],[menu_id]],Table2[#All],2,0)</f>
        <v>43566</v>
      </c>
      <c r="G898" t="str">
        <f>VLOOKUP(Table145[[#This Row],[menu_id]],Table2[#All],3,0)</f>
        <v>df94eb67fff2</v>
      </c>
      <c r="H898" t="str">
        <f>VLOOKUP(Table145[[#This Row],[menu_id]],Table2[#All],4,0)</f>
        <v>64216152ce0a</v>
      </c>
      <c r="I898">
        <f>VLOOKUP(Table145[[#This Row],[menu_id]],Table2[#All],5,0)</f>
        <v>6</v>
      </c>
      <c r="J898">
        <f>VLOOKUP(Table145[[#This Row],[menu_id]],Table2[#All],6,0)</f>
        <v>11.5</v>
      </c>
      <c r="K898" t="str">
        <f>VLOOKUP(Table145[[#This Row],[menu_id]],Table2[#All],7,0)</f>
        <v>lunch</v>
      </c>
      <c r="L898" t="str">
        <f>VLOOKUP(Table145[[#This Row],[menu_id]],Table2[#All],8,0)</f>
        <v>Chicago</v>
      </c>
      <c r="M898">
        <f>COUNTIF(Table145[city],Table145[[#This Row],[city]])</f>
        <v>907</v>
      </c>
    </row>
    <row r="899" spans="1:13" x14ac:dyDescent="0.35">
      <c r="A899" t="s">
        <v>1992</v>
      </c>
      <c r="B899" t="s">
        <v>493</v>
      </c>
      <c r="C899" t="s">
        <v>9</v>
      </c>
      <c r="D899" t="s">
        <v>1993</v>
      </c>
      <c r="E899" t="b">
        <v>1</v>
      </c>
      <c r="F899">
        <f>VLOOKUP(Table145[[#This Row],[menu_id]],Table2[#All],2,0)</f>
        <v>43557</v>
      </c>
      <c r="G899" t="str">
        <f>VLOOKUP(Table145[[#This Row],[menu_id]],Table2[#All],3,0)</f>
        <v>751abed209db</v>
      </c>
      <c r="H899" t="str">
        <f>VLOOKUP(Table145[[#This Row],[menu_id]],Table2[#All],4,0)</f>
        <v>8537e1327cdb</v>
      </c>
      <c r="I899">
        <f>VLOOKUP(Table145[[#This Row],[menu_id]],Table2[#All],5,0)</f>
        <v>4.5</v>
      </c>
      <c r="J899">
        <f>VLOOKUP(Table145[[#This Row],[menu_id]],Table2[#All],6,0)</f>
        <v>10.1</v>
      </c>
      <c r="K899" t="str">
        <f>VLOOKUP(Table145[[#This Row],[menu_id]],Table2[#All],7,0)</f>
        <v>lunch</v>
      </c>
      <c r="L899" t="str">
        <f>VLOOKUP(Table145[[#This Row],[menu_id]],Table2[#All],8,0)</f>
        <v>Seattle</v>
      </c>
      <c r="M899">
        <f>COUNTIF(Table145[city],Table145[[#This Row],[city]])</f>
        <v>1334</v>
      </c>
    </row>
    <row r="900" spans="1:13" x14ac:dyDescent="0.35">
      <c r="A900" t="s">
        <v>1994</v>
      </c>
      <c r="B900" t="s">
        <v>418</v>
      </c>
      <c r="C900" t="s">
        <v>9</v>
      </c>
      <c r="D900" t="s">
        <v>1155</v>
      </c>
      <c r="E900" t="b">
        <v>1</v>
      </c>
      <c r="F900">
        <f>VLOOKUP(Table145[[#This Row],[menu_id]],Table2[#All],2,0)</f>
        <v>43563</v>
      </c>
      <c r="G900" t="str">
        <f>VLOOKUP(Table145[[#This Row],[menu_id]],Table2[#All],3,0)</f>
        <v>6b459442662c</v>
      </c>
      <c r="H900" t="str">
        <f>VLOOKUP(Table145[[#This Row],[menu_id]],Table2[#All],4,0)</f>
        <v>a969c477134f</v>
      </c>
      <c r="I900">
        <f>VLOOKUP(Table145[[#This Row],[menu_id]],Table2[#All],5,0)</f>
        <v>11</v>
      </c>
      <c r="J900">
        <f>VLOOKUP(Table145[[#This Row],[menu_id]],Table2[#All],6,0)</f>
        <v>11.5</v>
      </c>
      <c r="K900" t="str">
        <f>VLOOKUP(Table145[[#This Row],[menu_id]],Table2[#All],7,0)</f>
        <v>lunch</v>
      </c>
      <c r="L900" t="str">
        <f>VLOOKUP(Table145[[#This Row],[menu_id]],Table2[#All],8,0)</f>
        <v>Chicago</v>
      </c>
      <c r="M900">
        <f>COUNTIF(Table145[city],Table145[[#This Row],[city]])</f>
        <v>907</v>
      </c>
    </row>
    <row r="901" spans="1:13" x14ac:dyDescent="0.35">
      <c r="A901" t="s">
        <v>1995</v>
      </c>
      <c r="B901" t="s">
        <v>26</v>
      </c>
      <c r="C901" t="s">
        <v>9</v>
      </c>
      <c r="D901" t="s">
        <v>1996</v>
      </c>
      <c r="E901" t="b">
        <v>1</v>
      </c>
      <c r="F901">
        <f>VLOOKUP(Table145[[#This Row],[menu_id]],Table2[#All],2,0)</f>
        <v>43563</v>
      </c>
      <c r="G901" t="str">
        <f>VLOOKUP(Table145[[#This Row],[menu_id]],Table2[#All],3,0)</f>
        <v>98ed9d442731</v>
      </c>
      <c r="H901" t="str">
        <f>VLOOKUP(Table145[[#This Row],[menu_id]],Table2[#All],4,0)</f>
        <v>d6f74fb09f9d</v>
      </c>
      <c r="I901">
        <f>VLOOKUP(Table145[[#This Row],[menu_id]],Table2[#All],5,0)</f>
        <v>7.5</v>
      </c>
      <c r="J901">
        <f>VLOOKUP(Table145[[#This Row],[menu_id]],Table2[#All],6,0)</f>
        <v>11.5</v>
      </c>
      <c r="K901" t="str">
        <f>VLOOKUP(Table145[[#This Row],[menu_id]],Table2[#All],7,0)</f>
        <v>lunch</v>
      </c>
      <c r="L901" t="str">
        <f>VLOOKUP(Table145[[#This Row],[menu_id]],Table2[#All],8,0)</f>
        <v>Chicago</v>
      </c>
      <c r="M901">
        <f>COUNTIF(Table145[city],Table145[[#This Row],[city]])</f>
        <v>907</v>
      </c>
    </row>
    <row r="902" spans="1:13" x14ac:dyDescent="0.35">
      <c r="A902" t="s">
        <v>1997</v>
      </c>
      <c r="B902" t="s">
        <v>165</v>
      </c>
      <c r="C902" t="s">
        <v>9</v>
      </c>
      <c r="D902" t="s">
        <v>1998</v>
      </c>
      <c r="E902" t="b">
        <v>1</v>
      </c>
      <c r="F902">
        <f>VLOOKUP(Table145[[#This Row],[menu_id]],Table2[#All],2,0)</f>
        <v>43560</v>
      </c>
      <c r="G902" t="str">
        <f>VLOOKUP(Table145[[#This Row],[menu_id]],Table2[#All],3,0)</f>
        <v>fbeaeb353aa6</v>
      </c>
      <c r="H902" t="str">
        <f>VLOOKUP(Table145[[#This Row],[menu_id]],Table2[#All],4,0)</f>
        <v>bedb51313ab5</v>
      </c>
      <c r="I902">
        <f>VLOOKUP(Table145[[#This Row],[menu_id]],Table2[#All],5,0)</f>
        <v>5</v>
      </c>
      <c r="J902">
        <f>VLOOKUP(Table145[[#This Row],[menu_id]],Table2[#All],6,0)</f>
        <v>11.5</v>
      </c>
      <c r="K902" t="str">
        <f>VLOOKUP(Table145[[#This Row],[menu_id]],Table2[#All],7,0)</f>
        <v>lunch</v>
      </c>
      <c r="L902" t="str">
        <f>VLOOKUP(Table145[[#This Row],[menu_id]],Table2[#All],8,0)</f>
        <v>Chicago</v>
      </c>
      <c r="M902">
        <f>COUNTIF(Table145[city],Table145[[#This Row],[city]])</f>
        <v>907</v>
      </c>
    </row>
    <row r="903" spans="1:13" x14ac:dyDescent="0.35">
      <c r="A903" t="s">
        <v>1999</v>
      </c>
      <c r="B903" t="s">
        <v>26</v>
      </c>
      <c r="C903" t="s">
        <v>9</v>
      </c>
      <c r="D903" t="s">
        <v>2000</v>
      </c>
      <c r="E903" t="b">
        <v>1</v>
      </c>
      <c r="F903">
        <f>VLOOKUP(Table145[[#This Row],[menu_id]],Table2[#All],2,0)</f>
        <v>43563</v>
      </c>
      <c r="G903" t="str">
        <f>VLOOKUP(Table145[[#This Row],[menu_id]],Table2[#All],3,0)</f>
        <v>98ed9d442731</v>
      </c>
      <c r="H903" t="str">
        <f>VLOOKUP(Table145[[#This Row],[menu_id]],Table2[#All],4,0)</f>
        <v>d6f74fb09f9d</v>
      </c>
      <c r="I903">
        <f>VLOOKUP(Table145[[#This Row],[menu_id]],Table2[#All],5,0)</f>
        <v>7.5</v>
      </c>
      <c r="J903">
        <f>VLOOKUP(Table145[[#This Row],[menu_id]],Table2[#All],6,0)</f>
        <v>11.5</v>
      </c>
      <c r="K903" t="str">
        <f>VLOOKUP(Table145[[#This Row],[menu_id]],Table2[#All],7,0)</f>
        <v>lunch</v>
      </c>
      <c r="L903" t="str">
        <f>VLOOKUP(Table145[[#This Row],[menu_id]],Table2[#All],8,0)</f>
        <v>Chicago</v>
      </c>
      <c r="M903">
        <f>COUNTIF(Table145[city],Table145[[#This Row],[city]])</f>
        <v>907</v>
      </c>
    </row>
    <row r="904" spans="1:13" x14ac:dyDescent="0.35">
      <c r="A904" t="s">
        <v>2001</v>
      </c>
      <c r="B904" t="s">
        <v>493</v>
      </c>
      <c r="C904" t="s">
        <v>9</v>
      </c>
      <c r="D904" t="s">
        <v>2002</v>
      </c>
      <c r="E904" t="b">
        <v>1</v>
      </c>
      <c r="F904">
        <f>VLOOKUP(Table145[[#This Row],[menu_id]],Table2[#All],2,0)</f>
        <v>43557</v>
      </c>
      <c r="G904" t="str">
        <f>VLOOKUP(Table145[[#This Row],[menu_id]],Table2[#All],3,0)</f>
        <v>751abed209db</v>
      </c>
      <c r="H904" t="str">
        <f>VLOOKUP(Table145[[#This Row],[menu_id]],Table2[#All],4,0)</f>
        <v>8537e1327cdb</v>
      </c>
      <c r="I904">
        <f>VLOOKUP(Table145[[#This Row],[menu_id]],Table2[#All],5,0)</f>
        <v>4.5</v>
      </c>
      <c r="J904">
        <f>VLOOKUP(Table145[[#This Row],[menu_id]],Table2[#All],6,0)</f>
        <v>10.1</v>
      </c>
      <c r="K904" t="str">
        <f>VLOOKUP(Table145[[#This Row],[menu_id]],Table2[#All],7,0)</f>
        <v>lunch</v>
      </c>
      <c r="L904" t="str">
        <f>VLOOKUP(Table145[[#This Row],[menu_id]],Table2[#All],8,0)</f>
        <v>Seattle</v>
      </c>
      <c r="M904">
        <f>COUNTIF(Table145[city],Table145[[#This Row],[city]])</f>
        <v>1334</v>
      </c>
    </row>
    <row r="905" spans="1:13" x14ac:dyDescent="0.35">
      <c r="A905" t="s">
        <v>2003</v>
      </c>
      <c r="B905" t="s">
        <v>351</v>
      </c>
      <c r="C905" t="s">
        <v>9</v>
      </c>
      <c r="D905" t="s">
        <v>2004</v>
      </c>
      <c r="E905" t="b">
        <v>1</v>
      </c>
      <c r="F905">
        <f>VLOOKUP(Table145[[#This Row],[menu_id]],Table2[#All],2,0)</f>
        <v>43558</v>
      </c>
      <c r="G905" t="str">
        <f>VLOOKUP(Table145[[#This Row],[menu_id]],Table2[#All],3,0)</f>
        <v>68077af5e4f1</v>
      </c>
      <c r="H905" t="str">
        <f>VLOOKUP(Table145[[#This Row],[menu_id]],Table2[#All],4,0)</f>
        <v>33da060b427a</v>
      </c>
      <c r="I905">
        <f>VLOOKUP(Table145[[#This Row],[menu_id]],Table2[#All],5,0)</f>
        <v>5.75</v>
      </c>
      <c r="J905">
        <f>VLOOKUP(Table145[[#This Row],[menu_id]],Table2[#All],6,0)</f>
        <v>10.1</v>
      </c>
      <c r="K905" t="str">
        <f>VLOOKUP(Table145[[#This Row],[menu_id]],Table2[#All],7,0)</f>
        <v>lunch</v>
      </c>
      <c r="L905" t="str">
        <f>VLOOKUP(Table145[[#This Row],[menu_id]],Table2[#All],8,0)</f>
        <v>Seattle</v>
      </c>
      <c r="M905">
        <f>COUNTIF(Table145[city],Table145[[#This Row],[city]])</f>
        <v>1334</v>
      </c>
    </row>
    <row r="906" spans="1:13" x14ac:dyDescent="0.35">
      <c r="A906" t="s">
        <v>2005</v>
      </c>
      <c r="B906" t="s">
        <v>346</v>
      </c>
      <c r="C906" t="s">
        <v>9</v>
      </c>
      <c r="D906" t="s">
        <v>2006</v>
      </c>
      <c r="E906" t="b">
        <v>1</v>
      </c>
      <c r="F906">
        <f>VLOOKUP(Table145[[#This Row],[menu_id]],Table2[#All],2,0)</f>
        <v>43564</v>
      </c>
      <c r="G906" t="str">
        <f>VLOOKUP(Table145[[#This Row],[menu_id]],Table2[#All],3,0)</f>
        <v>e310c04649e0</v>
      </c>
      <c r="H906" t="str">
        <f>VLOOKUP(Table145[[#This Row],[menu_id]],Table2[#All],4,0)</f>
        <v>340fb85a346c</v>
      </c>
      <c r="I906">
        <f>VLOOKUP(Table145[[#This Row],[menu_id]],Table2[#All],5,0)</f>
        <v>5.8</v>
      </c>
      <c r="J906">
        <f>VLOOKUP(Table145[[#This Row],[menu_id]],Table2[#All],6,0)</f>
        <v>10.1</v>
      </c>
      <c r="K906" t="str">
        <f>VLOOKUP(Table145[[#This Row],[menu_id]],Table2[#All],7,0)</f>
        <v>lunch</v>
      </c>
      <c r="L906" t="str">
        <f>VLOOKUP(Table145[[#This Row],[menu_id]],Table2[#All],8,0)</f>
        <v>Seattle</v>
      </c>
      <c r="M906">
        <f>COUNTIF(Table145[city],Table145[[#This Row],[city]])</f>
        <v>1334</v>
      </c>
    </row>
    <row r="907" spans="1:13" x14ac:dyDescent="0.35">
      <c r="A907" t="s">
        <v>2007</v>
      </c>
      <c r="B907" t="s">
        <v>199</v>
      </c>
      <c r="C907" t="s">
        <v>9</v>
      </c>
      <c r="D907" t="s">
        <v>664</v>
      </c>
      <c r="E907" t="b">
        <v>1</v>
      </c>
      <c r="F907">
        <f>VLOOKUP(Table145[[#This Row],[menu_id]],Table2[#All],2,0)</f>
        <v>43558</v>
      </c>
      <c r="G907" t="str">
        <f>VLOOKUP(Table145[[#This Row],[menu_id]],Table2[#All],3,0)</f>
        <v>8b77e4ce92ba</v>
      </c>
      <c r="H907" t="str">
        <f>VLOOKUP(Table145[[#This Row],[menu_id]],Table2[#All],4,0)</f>
        <v>a969c477134f</v>
      </c>
      <c r="I907">
        <f>VLOOKUP(Table145[[#This Row],[menu_id]],Table2[#All],5,0)</f>
        <v>11</v>
      </c>
      <c r="J907">
        <f>VLOOKUP(Table145[[#This Row],[menu_id]],Table2[#All],6,0)</f>
        <v>11.5</v>
      </c>
      <c r="K907" t="str">
        <f>VLOOKUP(Table145[[#This Row],[menu_id]],Table2[#All],7,0)</f>
        <v>lunch</v>
      </c>
      <c r="L907" t="str">
        <f>VLOOKUP(Table145[[#This Row],[menu_id]],Table2[#All],8,0)</f>
        <v>Chicago</v>
      </c>
      <c r="M907">
        <f>COUNTIF(Table145[city],Table145[[#This Row],[city]])</f>
        <v>907</v>
      </c>
    </row>
    <row r="908" spans="1:13" x14ac:dyDescent="0.35">
      <c r="A908" t="s">
        <v>2008</v>
      </c>
      <c r="B908" t="s">
        <v>112</v>
      </c>
      <c r="C908" t="s">
        <v>9</v>
      </c>
      <c r="D908" t="s">
        <v>2009</v>
      </c>
      <c r="E908" t="b">
        <v>1</v>
      </c>
      <c r="F908">
        <f>VLOOKUP(Table145[[#This Row],[menu_id]],Table2[#All],2,0)</f>
        <v>43564</v>
      </c>
      <c r="G908" t="str">
        <f>VLOOKUP(Table145[[#This Row],[menu_id]],Table2[#All],3,0)</f>
        <v>5b78a469f6af</v>
      </c>
      <c r="H908" t="str">
        <f>VLOOKUP(Table145[[#This Row],[menu_id]],Table2[#All],4,0)</f>
        <v>afa55d0e0004</v>
      </c>
      <c r="I908">
        <f>VLOOKUP(Table145[[#This Row],[menu_id]],Table2[#All],5,0)</f>
        <v>5.99</v>
      </c>
      <c r="J908">
        <f>VLOOKUP(Table145[[#This Row],[menu_id]],Table2[#All],6,0)</f>
        <v>11.5</v>
      </c>
      <c r="K908" t="str">
        <f>VLOOKUP(Table145[[#This Row],[menu_id]],Table2[#All],7,0)</f>
        <v>lunch</v>
      </c>
      <c r="L908" t="str">
        <f>VLOOKUP(Table145[[#This Row],[menu_id]],Table2[#All],8,0)</f>
        <v>Chicago</v>
      </c>
      <c r="M908">
        <f>COUNTIF(Table145[city],Table145[[#This Row],[city]])</f>
        <v>907</v>
      </c>
    </row>
    <row r="909" spans="1:13" x14ac:dyDescent="0.35">
      <c r="A909" t="s">
        <v>2010</v>
      </c>
      <c r="B909" t="s">
        <v>43</v>
      </c>
      <c r="C909" t="s">
        <v>9</v>
      </c>
      <c r="D909" t="s">
        <v>2011</v>
      </c>
      <c r="E909" t="b">
        <v>1</v>
      </c>
      <c r="F909">
        <f>VLOOKUP(Table145[[#This Row],[menu_id]],Table2[#All],2,0)</f>
        <v>43556</v>
      </c>
      <c r="G909" t="str">
        <f>VLOOKUP(Table145[[#This Row],[menu_id]],Table2[#All],3,0)</f>
        <v>e768f704c6ae</v>
      </c>
      <c r="H909" t="str">
        <f>VLOOKUP(Table145[[#This Row],[menu_id]],Table2[#All],4,0)</f>
        <v>340fb85a346c</v>
      </c>
      <c r="I909">
        <f>VLOOKUP(Table145[[#This Row],[menu_id]],Table2[#All],5,0)</f>
        <v>5.8</v>
      </c>
      <c r="J909">
        <f>VLOOKUP(Table145[[#This Row],[menu_id]],Table2[#All],6,0)</f>
        <v>10.1</v>
      </c>
      <c r="K909" t="str">
        <f>VLOOKUP(Table145[[#This Row],[menu_id]],Table2[#All],7,0)</f>
        <v>lunch</v>
      </c>
      <c r="L909" t="str">
        <f>VLOOKUP(Table145[[#This Row],[menu_id]],Table2[#All],8,0)</f>
        <v>Seattle</v>
      </c>
      <c r="M909">
        <f>COUNTIF(Table145[city],Table145[[#This Row],[city]])</f>
        <v>1334</v>
      </c>
    </row>
    <row r="910" spans="1:13" x14ac:dyDescent="0.35">
      <c r="A910" t="s">
        <v>2012</v>
      </c>
      <c r="B910" t="s">
        <v>611</v>
      </c>
      <c r="C910" t="s">
        <v>9</v>
      </c>
      <c r="D910" t="s">
        <v>2013</v>
      </c>
      <c r="E910" t="b">
        <v>1</v>
      </c>
      <c r="F910">
        <f>VLOOKUP(Table145[[#This Row],[menu_id]],Table2[#All],2,0)</f>
        <v>43557</v>
      </c>
      <c r="G910" t="str">
        <f>VLOOKUP(Table145[[#This Row],[menu_id]],Table2[#All],3,0)</f>
        <v>8b917aa7343a</v>
      </c>
      <c r="H910" t="str">
        <f>VLOOKUP(Table145[[#This Row],[menu_id]],Table2[#All],4,0)</f>
        <v>8642ae977d96</v>
      </c>
      <c r="I910">
        <f>VLOOKUP(Table145[[#This Row],[menu_id]],Table2[#All],5,0)</f>
        <v>5.99</v>
      </c>
      <c r="J910">
        <f>VLOOKUP(Table145[[#This Row],[menu_id]],Table2[#All],6,0)</f>
        <v>11.5</v>
      </c>
      <c r="K910" t="str">
        <f>VLOOKUP(Table145[[#This Row],[menu_id]],Table2[#All],7,0)</f>
        <v>lunch</v>
      </c>
      <c r="L910" t="str">
        <f>VLOOKUP(Table145[[#This Row],[menu_id]],Table2[#All],8,0)</f>
        <v>Chicago</v>
      </c>
      <c r="M910">
        <f>COUNTIF(Table145[city],Table145[[#This Row],[city]])</f>
        <v>907</v>
      </c>
    </row>
    <row r="911" spans="1:13" x14ac:dyDescent="0.35">
      <c r="A911" t="s">
        <v>2014</v>
      </c>
      <c r="B911" t="s">
        <v>118</v>
      </c>
      <c r="C911" t="s">
        <v>9</v>
      </c>
      <c r="D911" t="s">
        <v>2015</v>
      </c>
      <c r="E911" t="b">
        <v>1</v>
      </c>
      <c r="F911">
        <f>VLOOKUP(Table145[[#This Row],[menu_id]],Table2[#All],2,0)</f>
        <v>43556</v>
      </c>
      <c r="G911" t="str">
        <f>VLOOKUP(Table145[[#This Row],[menu_id]],Table2[#All],3,0)</f>
        <v>8a1c11ffbef6</v>
      </c>
      <c r="H911" t="str">
        <f>VLOOKUP(Table145[[#This Row],[menu_id]],Table2[#All],4,0)</f>
        <v>063beecf1419</v>
      </c>
      <c r="I911">
        <f>VLOOKUP(Table145[[#This Row],[menu_id]],Table2[#All],5,0)</f>
        <v>13.45</v>
      </c>
      <c r="J911">
        <f>VLOOKUP(Table145[[#This Row],[menu_id]],Table2[#All],6,0)</f>
        <v>11.5</v>
      </c>
      <c r="K911" t="str">
        <f>VLOOKUP(Table145[[#This Row],[menu_id]],Table2[#All],7,0)</f>
        <v>lunch</v>
      </c>
      <c r="L911" t="str">
        <f>VLOOKUP(Table145[[#This Row],[menu_id]],Table2[#All],8,0)</f>
        <v>Chicago</v>
      </c>
      <c r="M911">
        <f>COUNTIF(Table145[city],Table145[[#This Row],[city]])</f>
        <v>907</v>
      </c>
    </row>
    <row r="912" spans="1:13" x14ac:dyDescent="0.35">
      <c r="A912" t="s">
        <v>2016</v>
      </c>
      <c r="B912" t="s">
        <v>225</v>
      </c>
      <c r="C912" t="s">
        <v>9</v>
      </c>
      <c r="D912" t="s">
        <v>2017</v>
      </c>
      <c r="E912" t="b">
        <v>1</v>
      </c>
      <c r="F912">
        <f>VLOOKUP(Table145[[#This Row],[menu_id]],Table2[#All],2,0)</f>
        <v>43559</v>
      </c>
      <c r="G912" t="str">
        <f>VLOOKUP(Table145[[#This Row],[menu_id]],Table2[#All],3,0)</f>
        <v>2e1282b7ffa0</v>
      </c>
      <c r="H912" t="str">
        <f>VLOOKUP(Table145[[#This Row],[menu_id]],Table2[#All],4,0)</f>
        <v>e7202ab74a2f</v>
      </c>
      <c r="I912">
        <f>VLOOKUP(Table145[[#This Row],[menu_id]],Table2[#All],5,0)</f>
        <v>5</v>
      </c>
      <c r="J912">
        <f>VLOOKUP(Table145[[#This Row],[menu_id]],Table2[#All],6,0)</f>
        <v>10.1</v>
      </c>
      <c r="K912" t="str">
        <f>VLOOKUP(Table145[[#This Row],[menu_id]],Table2[#All],7,0)</f>
        <v>lunch</v>
      </c>
      <c r="L912" t="str">
        <f>VLOOKUP(Table145[[#This Row],[menu_id]],Table2[#All],8,0)</f>
        <v>Seattle</v>
      </c>
      <c r="M912">
        <f>COUNTIF(Table145[city],Table145[[#This Row],[city]])</f>
        <v>1334</v>
      </c>
    </row>
    <row r="913" spans="1:13" x14ac:dyDescent="0.35">
      <c r="A913" t="s">
        <v>2018</v>
      </c>
      <c r="B913" t="s">
        <v>35</v>
      </c>
      <c r="C913" t="s">
        <v>9</v>
      </c>
      <c r="D913" t="s">
        <v>2019</v>
      </c>
      <c r="E913" t="b">
        <v>0</v>
      </c>
      <c r="F913">
        <f>VLOOKUP(Table145[[#This Row],[menu_id]],Table2[#All],2,0)</f>
        <v>43564</v>
      </c>
      <c r="G913" t="str">
        <f>VLOOKUP(Table145[[#This Row],[menu_id]],Table2[#All],3,0)</f>
        <v>1c44a83add01</v>
      </c>
      <c r="H913" t="str">
        <f>VLOOKUP(Table145[[#This Row],[menu_id]],Table2[#All],4,0)</f>
        <v>810dadc655e9</v>
      </c>
      <c r="I913">
        <f>VLOOKUP(Table145[[#This Row],[menu_id]],Table2[#All],5,0)</f>
        <v>5</v>
      </c>
      <c r="J913">
        <f>VLOOKUP(Table145[[#This Row],[menu_id]],Table2[#All],6,0)</f>
        <v>10.1</v>
      </c>
      <c r="K913" t="str">
        <f>VLOOKUP(Table145[[#This Row],[menu_id]],Table2[#All],7,0)</f>
        <v>lunch</v>
      </c>
      <c r="L913" t="str">
        <f>VLOOKUP(Table145[[#This Row],[menu_id]],Table2[#All],8,0)</f>
        <v>Seattle</v>
      </c>
      <c r="M913">
        <f>COUNTIF(Table145[city],Table145[[#This Row],[city]])</f>
        <v>1334</v>
      </c>
    </row>
    <row r="914" spans="1:13" x14ac:dyDescent="0.35">
      <c r="A914" t="s">
        <v>2020</v>
      </c>
      <c r="B914" t="s">
        <v>39</v>
      </c>
      <c r="C914" t="s">
        <v>9</v>
      </c>
      <c r="D914" t="s">
        <v>2021</v>
      </c>
      <c r="E914" t="b">
        <v>1</v>
      </c>
      <c r="F914">
        <f>VLOOKUP(Table145[[#This Row],[menu_id]],Table2[#All],2,0)</f>
        <v>43559</v>
      </c>
      <c r="G914" t="str">
        <f>VLOOKUP(Table145[[#This Row],[menu_id]],Table2[#All],3,0)</f>
        <v>ac5d1401db7d</v>
      </c>
      <c r="H914" t="str">
        <f>VLOOKUP(Table145[[#This Row],[menu_id]],Table2[#All],4,0)</f>
        <v>063beecf1419</v>
      </c>
      <c r="I914">
        <f>VLOOKUP(Table145[[#This Row],[menu_id]],Table2[#All],5,0)</f>
        <v>11.75</v>
      </c>
      <c r="J914">
        <f>VLOOKUP(Table145[[#This Row],[menu_id]],Table2[#All],6,0)</f>
        <v>11.5</v>
      </c>
      <c r="K914" t="str">
        <f>VLOOKUP(Table145[[#This Row],[menu_id]],Table2[#All],7,0)</f>
        <v>lunch</v>
      </c>
      <c r="L914" t="str">
        <f>VLOOKUP(Table145[[#This Row],[menu_id]],Table2[#All],8,0)</f>
        <v>Chicago</v>
      </c>
      <c r="M914">
        <f>COUNTIF(Table145[city],Table145[[#This Row],[city]])</f>
        <v>907</v>
      </c>
    </row>
    <row r="915" spans="1:13" x14ac:dyDescent="0.35">
      <c r="A915" t="s">
        <v>2022</v>
      </c>
      <c r="B915" t="s">
        <v>16</v>
      </c>
      <c r="C915" t="s">
        <v>9</v>
      </c>
      <c r="D915" t="s">
        <v>2023</v>
      </c>
      <c r="E915" t="b">
        <v>1</v>
      </c>
      <c r="F915">
        <f>VLOOKUP(Table145[[#This Row],[menu_id]],Table2[#All],2,0)</f>
        <v>43567</v>
      </c>
      <c r="G915" t="str">
        <f>VLOOKUP(Table145[[#This Row],[menu_id]],Table2[#All],3,0)</f>
        <v>3e16e1213da0</v>
      </c>
      <c r="H915" t="str">
        <f>VLOOKUP(Table145[[#This Row],[menu_id]],Table2[#All],4,0)</f>
        <v>a9974f64e053</v>
      </c>
      <c r="I915">
        <f>VLOOKUP(Table145[[#This Row],[menu_id]],Table2[#All],5,0)</f>
        <v>4.95</v>
      </c>
      <c r="J915">
        <f>VLOOKUP(Table145[[#This Row],[menu_id]],Table2[#All],6,0)</f>
        <v>10.1</v>
      </c>
      <c r="K915" t="str">
        <f>VLOOKUP(Table145[[#This Row],[menu_id]],Table2[#All],7,0)</f>
        <v>lunch</v>
      </c>
      <c r="L915" t="str">
        <f>VLOOKUP(Table145[[#This Row],[menu_id]],Table2[#All],8,0)</f>
        <v>Seattle</v>
      </c>
      <c r="M915">
        <f>COUNTIF(Table145[city],Table145[[#This Row],[city]])</f>
        <v>1334</v>
      </c>
    </row>
    <row r="916" spans="1:13" x14ac:dyDescent="0.35">
      <c r="A916" t="s">
        <v>2024</v>
      </c>
      <c r="B916" t="s">
        <v>169</v>
      </c>
      <c r="C916" t="s">
        <v>9</v>
      </c>
      <c r="D916" t="s">
        <v>2025</v>
      </c>
      <c r="E916" t="b">
        <v>1</v>
      </c>
      <c r="F916">
        <f>VLOOKUP(Table145[[#This Row],[menu_id]],Table2[#All],2,0)</f>
        <v>43558</v>
      </c>
      <c r="G916" t="str">
        <f>VLOOKUP(Table145[[#This Row],[menu_id]],Table2[#All],3,0)</f>
        <v>23a0e7fa78c4</v>
      </c>
      <c r="H916" t="str">
        <f>VLOOKUP(Table145[[#This Row],[menu_id]],Table2[#All],4,0)</f>
        <v>d8487b4ed428</v>
      </c>
      <c r="I916">
        <f>VLOOKUP(Table145[[#This Row],[menu_id]],Table2[#All],5,0)</f>
        <v>5.9</v>
      </c>
      <c r="J916">
        <f>VLOOKUP(Table145[[#This Row],[menu_id]],Table2[#All],6,0)</f>
        <v>11.5</v>
      </c>
      <c r="K916" t="str">
        <f>VLOOKUP(Table145[[#This Row],[menu_id]],Table2[#All],7,0)</f>
        <v>lunch</v>
      </c>
      <c r="L916" t="str">
        <f>VLOOKUP(Table145[[#This Row],[menu_id]],Table2[#All],8,0)</f>
        <v>Chicago</v>
      </c>
      <c r="M916">
        <f>COUNTIF(Table145[city],Table145[[#This Row],[city]])</f>
        <v>907</v>
      </c>
    </row>
    <row r="917" spans="1:13" x14ac:dyDescent="0.35">
      <c r="A917" t="s">
        <v>2026</v>
      </c>
      <c r="B917" t="s">
        <v>16</v>
      </c>
      <c r="C917" t="s">
        <v>9</v>
      </c>
      <c r="D917" t="s">
        <v>2027</v>
      </c>
      <c r="E917" t="b">
        <v>1</v>
      </c>
      <c r="F917">
        <f>VLOOKUP(Table145[[#This Row],[menu_id]],Table2[#All],2,0)</f>
        <v>43567</v>
      </c>
      <c r="G917" t="str">
        <f>VLOOKUP(Table145[[#This Row],[menu_id]],Table2[#All],3,0)</f>
        <v>3e16e1213da0</v>
      </c>
      <c r="H917" t="str">
        <f>VLOOKUP(Table145[[#This Row],[menu_id]],Table2[#All],4,0)</f>
        <v>a9974f64e053</v>
      </c>
      <c r="I917">
        <f>VLOOKUP(Table145[[#This Row],[menu_id]],Table2[#All],5,0)</f>
        <v>4.95</v>
      </c>
      <c r="J917">
        <f>VLOOKUP(Table145[[#This Row],[menu_id]],Table2[#All],6,0)</f>
        <v>10.1</v>
      </c>
      <c r="K917" t="str">
        <f>VLOOKUP(Table145[[#This Row],[menu_id]],Table2[#All],7,0)</f>
        <v>lunch</v>
      </c>
      <c r="L917" t="str">
        <f>VLOOKUP(Table145[[#This Row],[menu_id]],Table2[#All],8,0)</f>
        <v>Seattle</v>
      </c>
      <c r="M917">
        <f>COUNTIF(Table145[city],Table145[[#This Row],[city]])</f>
        <v>1334</v>
      </c>
    </row>
    <row r="918" spans="1:13" x14ac:dyDescent="0.35">
      <c r="A918" t="s">
        <v>2028</v>
      </c>
      <c r="B918" t="s">
        <v>165</v>
      </c>
      <c r="C918" t="s">
        <v>9</v>
      </c>
      <c r="D918" t="s">
        <v>2029</v>
      </c>
      <c r="E918" t="b">
        <v>1</v>
      </c>
      <c r="F918">
        <f>VLOOKUP(Table145[[#This Row],[menu_id]],Table2[#All],2,0)</f>
        <v>43560</v>
      </c>
      <c r="G918" t="str">
        <f>VLOOKUP(Table145[[#This Row],[menu_id]],Table2[#All],3,0)</f>
        <v>fbeaeb353aa6</v>
      </c>
      <c r="H918" t="str">
        <f>VLOOKUP(Table145[[#This Row],[menu_id]],Table2[#All],4,0)</f>
        <v>bedb51313ab5</v>
      </c>
      <c r="I918">
        <f>VLOOKUP(Table145[[#This Row],[menu_id]],Table2[#All],5,0)</f>
        <v>5</v>
      </c>
      <c r="J918">
        <f>VLOOKUP(Table145[[#This Row],[menu_id]],Table2[#All],6,0)</f>
        <v>11.5</v>
      </c>
      <c r="K918" t="str">
        <f>VLOOKUP(Table145[[#This Row],[menu_id]],Table2[#All],7,0)</f>
        <v>lunch</v>
      </c>
      <c r="L918" t="str">
        <f>VLOOKUP(Table145[[#This Row],[menu_id]],Table2[#All],8,0)</f>
        <v>Chicago</v>
      </c>
      <c r="M918">
        <f>COUNTIF(Table145[city],Table145[[#This Row],[city]])</f>
        <v>907</v>
      </c>
    </row>
    <row r="919" spans="1:13" x14ac:dyDescent="0.35">
      <c r="A919" t="s">
        <v>2030</v>
      </c>
      <c r="B919" t="s">
        <v>46</v>
      </c>
      <c r="C919" t="s">
        <v>9</v>
      </c>
      <c r="D919" t="s">
        <v>2031</v>
      </c>
      <c r="E919" t="b">
        <v>1</v>
      </c>
      <c r="F919">
        <f>VLOOKUP(Table145[[#This Row],[menu_id]],Table2[#All],2,0)</f>
        <v>43566</v>
      </c>
      <c r="G919" t="str">
        <f>VLOOKUP(Table145[[#This Row],[menu_id]],Table2[#All],3,0)</f>
        <v>418ef21ccc73</v>
      </c>
      <c r="H919" t="str">
        <f>VLOOKUP(Table145[[#This Row],[menu_id]],Table2[#All],4,0)</f>
        <v>76e224451ab7</v>
      </c>
      <c r="I919">
        <f>VLOOKUP(Table145[[#This Row],[menu_id]],Table2[#All],5,0)</f>
        <v>5.5</v>
      </c>
      <c r="J919">
        <f>VLOOKUP(Table145[[#This Row],[menu_id]],Table2[#All],6,0)</f>
        <v>10.1</v>
      </c>
      <c r="K919" t="str">
        <f>VLOOKUP(Table145[[#This Row],[menu_id]],Table2[#All],7,0)</f>
        <v>lunch</v>
      </c>
      <c r="L919" t="str">
        <f>VLOOKUP(Table145[[#This Row],[menu_id]],Table2[#All],8,0)</f>
        <v>Seattle</v>
      </c>
      <c r="M919">
        <f>COUNTIF(Table145[city],Table145[[#This Row],[city]])</f>
        <v>1334</v>
      </c>
    </row>
    <row r="920" spans="1:13" x14ac:dyDescent="0.35">
      <c r="A920" t="s">
        <v>2032</v>
      </c>
      <c r="B920" t="s">
        <v>268</v>
      </c>
      <c r="C920" t="s">
        <v>9</v>
      </c>
      <c r="D920" t="s">
        <v>2033</v>
      </c>
      <c r="E920" t="b">
        <v>1</v>
      </c>
      <c r="F920">
        <f>VLOOKUP(Table145[[#This Row],[menu_id]],Table2[#All],2,0)</f>
        <v>43565</v>
      </c>
      <c r="G920" t="str">
        <f>VLOOKUP(Table145[[#This Row],[menu_id]],Table2[#All],3,0)</f>
        <v>91ab55042ff7</v>
      </c>
      <c r="H920" t="str">
        <f>VLOOKUP(Table145[[#This Row],[menu_id]],Table2[#All],4,0)</f>
        <v>07ede05a2f51</v>
      </c>
      <c r="I920">
        <f>VLOOKUP(Table145[[#This Row],[menu_id]],Table2[#All],5,0)</f>
        <v>5</v>
      </c>
      <c r="J920">
        <f>VLOOKUP(Table145[[#This Row],[menu_id]],Table2[#All],6,0)</f>
        <v>10.1</v>
      </c>
      <c r="K920" t="str">
        <f>VLOOKUP(Table145[[#This Row],[menu_id]],Table2[#All],7,0)</f>
        <v>lunch</v>
      </c>
      <c r="L920" t="str">
        <f>VLOOKUP(Table145[[#This Row],[menu_id]],Table2[#All],8,0)</f>
        <v>Seattle</v>
      </c>
      <c r="M920">
        <f>COUNTIF(Table145[city],Table145[[#This Row],[city]])</f>
        <v>1334</v>
      </c>
    </row>
    <row r="921" spans="1:13" x14ac:dyDescent="0.35">
      <c r="A921" t="s">
        <v>2034</v>
      </c>
      <c r="B921" t="s">
        <v>108</v>
      </c>
      <c r="C921" t="s">
        <v>9</v>
      </c>
      <c r="D921" t="s">
        <v>2035</v>
      </c>
      <c r="E921" t="b">
        <v>1</v>
      </c>
      <c r="F921">
        <f>VLOOKUP(Table145[[#This Row],[menu_id]],Table2[#All],2,0)</f>
        <v>43565</v>
      </c>
      <c r="G921" t="str">
        <f>VLOOKUP(Table145[[#This Row],[menu_id]],Table2[#All],3,0)</f>
        <v>c14aa4830177</v>
      </c>
      <c r="H921" t="str">
        <f>VLOOKUP(Table145[[#This Row],[menu_id]],Table2[#All],4,0)</f>
        <v>7b2a7251b54c</v>
      </c>
      <c r="I921">
        <f>VLOOKUP(Table145[[#This Row],[menu_id]],Table2[#All],5,0)</f>
        <v>5.95</v>
      </c>
      <c r="J921">
        <f>VLOOKUP(Table145[[#This Row],[menu_id]],Table2[#All],6,0)</f>
        <v>10.1</v>
      </c>
      <c r="K921" t="str">
        <f>VLOOKUP(Table145[[#This Row],[menu_id]],Table2[#All],7,0)</f>
        <v>lunch</v>
      </c>
      <c r="L921" t="str">
        <f>VLOOKUP(Table145[[#This Row],[menu_id]],Table2[#All],8,0)</f>
        <v>Seattle</v>
      </c>
      <c r="M921">
        <f>COUNTIF(Table145[city],Table145[[#This Row],[city]])</f>
        <v>1334</v>
      </c>
    </row>
    <row r="922" spans="1:13" x14ac:dyDescent="0.35">
      <c r="A922" t="s">
        <v>2036</v>
      </c>
      <c r="B922" t="s">
        <v>46</v>
      </c>
      <c r="C922" t="s">
        <v>9</v>
      </c>
      <c r="D922" t="s">
        <v>2037</v>
      </c>
      <c r="E922" t="b">
        <v>1</v>
      </c>
      <c r="F922">
        <f>VLOOKUP(Table145[[#This Row],[menu_id]],Table2[#All],2,0)</f>
        <v>43566</v>
      </c>
      <c r="G922" t="str">
        <f>VLOOKUP(Table145[[#This Row],[menu_id]],Table2[#All],3,0)</f>
        <v>418ef21ccc73</v>
      </c>
      <c r="H922" t="str">
        <f>VLOOKUP(Table145[[#This Row],[menu_id]],Table2[#All],4,0)</f>
        <v>76e224451ab7</v>
      </c>
      <c r="I922">
        <f>VLOOKUP(Table145[[#This Row],[menu_id]],Table2[#All],5,0)</f>
        <v>5.5</v>
      </c>
      <c r="J922">
        <f>VLOOKUP(Table145[[#This Row],[menu_id]],Table2[#All],6,0)</f>
        <v>10.1</v>
      </c>
      <c r="K922" t="str">
        <f>VLOOKUP(Table145[[#This Row],[menu_id]],Table2[#All],7,0)</f>
        <v>lunch</v>
      </c>
      <c r="L922" t="str">
        <f>VLOOKUP(Table145[[#This Row],[menu_id]],Table2[#All],8,0)</f>
        <v>Seattle</v>
      </c>
      <c r="M922">
        <f>COUNTIF(Table145[city],Table145[[#This Row],[city]])</f>
        <v>1334</v>
      </c>
    </row>
    <row r="923" spans="1:13" x14ac:dyDescent="0.35">
      <c r="A923" t="s">
        <v>2038</v>
      </c>
      <c r="B923" t="s">
        <v>62</v>
      </c>
      <c r="C923" t="s">
        <v>9</v>
      </c>
      <c r="D923" t="s">
        <v>2039</v>
      </c>
      <c r="E923" t="b">
        <v>1</v>
      </c>
      <c r="F923">
        <f>VLOOKUP(Table145[[#This Row],[menu_id]],Table2[#All],2,0)</f>
        <v>43563</v>
      </c>
      <c r="G923" t="str">
        <f>VLOOKUP(Table145[[#This Row],[menu_id]],Table2[#All],3,0)</f>
        <v>3e9b2a352a3a</v>
      </c>
      <c r="H923" t="str">
        <f>VLOOKUP(Table145[[#This Row],[menu_id]],Table2[#All],4,0)</f>
        <v>af725ef93704</v>
      </c>
      <c r="I923">
        <f>VLOOKUP(Table145[[#This Row],[menu_id]],Table2[#All],5,0)</f>
        <v>5.5</v>
      </c>
      <c r="J923">
        <f>VLOOKUP(Table145[[#This Row],[menu_id]],Table2[#All],6,0)</f>
        <v>10.1</v>
      </c>
      <c r="K923" t="str">
        <f>VLOOKUP(Table145[[#This Row],[menu_id]],Table2[#All],7,0)</f>
        <v>lunch</v>
      </c>
      <c r="L923" t="str">
        <f>VLOOKUP(Table145[[#This Row],[menu_id]],Table2[#All],8,0)</f>
        <v>Seattle</v>
      </c>
      <c r="M923">
        <f>COUNTIF(Table145[city],Table145[[#This Row],[city]])</f>
        <v>1334</v>
      </c>
    </row>
    <row r="924" spans="1:13" x14ac:dyDescent="0.35">
      <c r="A924" t="s">
        <v>2040</v>
      </c>
      <c r="B924" t="s">
        <v>147</v>
      </c>
      <c r="C924" t="s">
        <v>9</v>
      </c>
      <c r="D924" t="s">
        <v>2041</v>
      </c>
      <c r="E924" t="b">
        <v>1</v>
      </c>
      <c r="F924">
        <f>VLOOKUP(Table145[[#This Row],[menu_id]],Table2[#All],2,0)</f>
        <v>43567</v>
      </c>
      <c r="G924" t="str">
        <f>VLOOKUP(Table145[[#This Row],[menu_id]],Table2[#All],3,0)</f>
        <v>fc0e92657d16</v>
      </c>
      <c r="H924" t="str">
        <f>VLOOKUP(Table145[[#This Row],[menu_id]],Table2[#All],4,0)</f>
        <v>d7730782fbfb</v>
      </c>
      <c r="I924">
        <f>VLOOKUP(Table145[[#This Row],[menu_id]],Table2[#All],5,0)</f>
        <v>5.75</v>
      </c>
      <c r="J924">
        <f>VLOOKUP(Table145[[#This Row],[menu_id]],Table2[#All],6,0)</f>
        <v>10.1</v>
      </c>
      <c r="K924" t="str">
        <f>VLOOKUP(Table145[[#This Row],[menu_id]],Table2[#All],7,0)</f>
        <v>lunch</v>
      </c>
      <c r="L924" t="str">
        <f>VLOOKUP(Table145[[#This Row],[menu_id]],Table2[#All],8,0)</f>
        <v>Seattle</v>
      </c>
      <c r="M924">
        <f>COUNTIF(Table145[city],Table145[[#This Row],[city]])</f>
        <v>1334</v>
      </c>
    </row>
    <row r="925" spans="1:13" x14ac:dyDescent="0.35">
      <c r="A925" t="s">
        <v>2042</v>
      </c>
      <c r="B925" t="s">
        <v>165</v>
      </c>
      <c r="C925" t="s">
        <v>9</v>
      </c>
      <c r="D925" t="s">
        <v>1262</v>
      </c>
      <c r="E925" t="b">
        <v>1</v>
      </c>
      <c r="F925">
        <f>VLOOKUP(Table145[[#This Row],[menu_id]],Table2[#All],2,0)</f>
        <v>43560</v>
      </c>
      <c r="G925" t="str">
        <f>VLOOKUP(Table145[[#This Row],[menu_id]],Table2[#All],3,0)</f>
        <v>fbeaeb353aa6</v>
      </c>
      <c r="H925" t="str">
        <f>VLOOKUP(Table145[[#This Row],[menu_id]],Table2[#All],4,0)</f>
        <v>bedb51313ab5</v>
      </c>
      <c r="I925">
        <f>VLOOKUP(Table145[[#This Row],[menu_id]],Table2[#All],5,0)</f>
        <v>5</v>
      </c>
      <c r="J925">
        <f>VLOOKUP(Table145[[#This Row],[menu_id]],Table2[#All],6,0)</f>
        <v>11.5</v>
      </c>
      <c r="K925" t="str">
        <f>VLOOKUP(Table145[[#This Row],[menu_id]],Table2[#All],7,0)</f>
        <v>lunch</v>
      </c>
      <c r="L925" t="str">
        <f>VLOOKUP(Table145[[#This Row],[menu_id]],Table2[#All],8,0)</f>
        <v>Chicago</v>
      </c>
      <c r="M925">
        <f>COUNTIF(Table145[city],Table145[[#This Row],[city]])</f>
        <v>907</v>
      </c>
    </row>
    <row r="926" spans="1:13" x14ac:dyDescent="0.35">
      <c r="A926" t="s">
        <v>2043</v>
      </c>
      <c r="B926" t="s">
        <v>108</v>
      </c>
      <c r="C926" t="s">
        <v>9</v>
      </c>
      <c r="D926" t="s">
        <v>2044</v>
      </c>
      <c r="E926" t="b">
        <v>1</v>
      </c>
      <c r="F926">
        <f>VLOOKUP(Table145[[#This Row],[menu_id]],Table2[#All],2,0)</f>
        <v>43565</v>
      </c>
      <c r="G926" t="str">
        <f>VLOOKUP(Table145[[#This Row],[menu_id]],Table2[#All],3,0)</f>
        <v>c14aa4830177</v>
      </c>
      <c r="H926" t="str">
        <f>VLOOKUP(Table145[[#This Row],[menu_id]],Table2[#All],4,0)</f>
        <v>7b2a7251b54c</v>
      </c>
      <c r="I926">
        <f>VLOOKUP(Table145[[#This Row],[menu_id]],Table2[#All],5,0)</f>
        <v>5.95</v>
      </c>
      <c r="J926">
        <f>VLOOKUP(Table145[[#This Row],[menu_id]],Table2[#All],6,0)</f>
        <v>10.1</v>
      </c>
      <c r="K926" t="str">
        <f>VLOOKUP(Table145[[#This Row],[menu_id]],Table2[#All],7,0)</f>
        <v>lunch</v>
      </c>
      <c r="L926" t="str">
        <f>VLOOKUP(Table145[[#This Row],[menu_id]],Table2[#All],8,0)</f>
        <v>Seattle</v>
      </c>
      <c r="M926">
        <f>COUNTIF(Table145[city],Table145[[#This Row],[city]])</f>
        <v>1334</v>
      </c>
    </row>
    <row r="927" spans="1:13" x14ac:dyDescent="0.35">
      <c r="A927" t="s">
        <v>2045</v>
      </c>
      <c r="B927" t="s">
        <v>46</v>
      </c>
      <c r="C927" t="s">
        <v>9</v>
      </c>
      <c r="D927" t="s">
        <v>2046</v>
      </c>
      <c r="E927" t="b">
        <v>1</v>
      </c>
      <c r="F927">
        <f>VLOOKUP(Table145[[#This Row],[menu_id]],Table2[#All],2,0)</f>
        <v>43566</v>
      </c>
      <c r="G927" t="str">
        <f>VLOOKUP(Table145[[#This Row],[menu_id]],Table2[#All],3,0)</f>
        <v>418ef21ccc73</v>
      </c>
      <c r="H927" t="str">
        <f>VLOOKUP(Table145[[#This Row],[menu_id]],Table2[#All],4,0)</f>
        <v>76e224451ab7</v>
      </c>
      <c r="I927">
        <f>VLOOKUP(Table145[[#This Row],[menu_id]],Table2[#All],5,0)</f>
        <v>5.5</v>
      </c>
      <c r="J927">
        <f>VLOOKUP(Table145[[#This Row],[menu_id]],Table2[#All],6,0)</f>
        <v>10.1</v>
      </c>
      <c r="K927" t="str">
        <f>VLOOKUP(Table145[[#This Row],[menu_id]],Table2[#All],7,0)</f>
        <v>lunch</v>
      </c>
      <c r="L927" t="str">
        <f>VLOOKUP(Table145[[#This Row],[menu_id]],Table2[#All],8,0)</f>
        <v>Seattle</v>
      </c>
      <c r="M927">
        <f>COUNTIF(Table145[city],Table145[[#This Row],[city]])</f>
        <v>1334</v>
      </c>
    </row>
    <row r="928" spans="1:13" x14ac:dyDescent="0.35">
      <c r="A928" t="s">
        <v>2047</v>
      </c>
      <c r="B928" t="s">
        <v>351</v>
      </c>
      <c r="C928" t="s">
        <v>9</v>
      </c>
      <c r="D928" t="s">
        <v>2048</v>
      </c>
      <c r="E928" t="b">
        <v>1</v>
      </c>
      <c r="F928">
        <f>VLOOKUP(Table145[[#This Row],[menu_id]],Table2[#All],2,0)</f>
        <v>43558</v>
      </c>
      <c r="G928" t="str">
        <f>VLOOKUP(Table145[[#This Row],[menu_id]],Table2[#All],3,0)</f>
        <v>68077af5e4f1</v>
      </c>
      <c r="H928" t="str">
        <f>VLOOKUP(Table145[[#This Row],[menu_id]],Table2[#All],4,0)</f>
        <v>33da060b427a</v>
      </c>
      <c r="I928">
        <f>VLOOKUP(Table145[[#This Row],[menu_id]],Table2[#All],5,0)</f>
        <v>5.75</v>
      </c>
      <c r="J928">
        <f>VLOOKUP(Table145[[#This Row],[menu_id]],Table2[#All],6,0)</f>
        <v>10.1</v>
      </c>
      <c r="K928" t="str">
        <f>VLOOKUP(Table145[[#This Row],[menu_id]],Table2[#All],7,0)</f>
        <v>lunch</v>
      </c>
      <c r="L928" t="str">
        <f>VLOOKUP(Table145[[#This Row],[menu_id]],Table2[#All],8,0)</f>
        <v>Seattle</v>
      </c>
      <c r="M928">
        <f>COUNTIF(Table145[city],Table145[[#This Row],[city]])</f>
        <v>1334</v>
      </c>
    </row>
    <row r="929" spans="1:13" x14ac:dyDescent="0.35">
      <c r="A929" t="s">
        <v>2049</v>
      </c>
      <c r="B929" t="s">
        <v>638</v>
      </c>
      <c r="C929" t="s">
        <v>9</v>
      </c>
      <c r="D929" t="s">
        <v>2050</v>
      </c>
      <c r="E929" t="b">
        <v>1</v>
      </c>
      <c r="F929">
        <f>VLOOKUP(Table145[[#This Row],[menu_id]],Table2[#All],2,0)</f>
        <v>43565</v>
      </c>
      <c r="G929" t="str">
        <f>VLOOKUP(Table145[[#This Row],[menu_id]],Table2[#All],3,0)</f>
        <v>9d63c5eb50e5</v>
      </c>
      <c r="H929" t="str">
        <f>VLOOKUP(Table145[[#This Row],[menu_id]],Table2[#All],4,0)</f>
        <v>43158d9bc4b2</v>
      </c>
      <c r="I929">
        <f>VLOOKUP(Table145[[#This Row],[menu_id]],Table2[#All],5,0)</f>
        <v>5.15</v>
      </c>
      <c r="J929">
        <f>VLOOKUP(Table145[[#This Row],[menu_id]],Table2[#All],6,0)</f>
        <v>11.5</v>
      </c>
      <c r="K929" t="str">
        <f>VLOOKUP(Table145[[#This Row],[menu_id]],Table2[#All],7,0)</f>
        <v>lunch</v>
      </c>
      <c r="L929" t="str">
        <f>VLOOKUP(Table145[[#This Row],[menu_id]],Table2[#All],8,0)</f>
        <v>Chicago</v>
      </c>
      <c r="M929">
        <f>COUNTIF(Table145[city],Table145[[#This Row],[city]])</f>
        <v>907</v>
      </c>
    </row>
    <row r="930" spans="1:13" x14ac:dyDescent="0.35">
      <c r="A930" t="s">
        <v>2051</v>
      </c>
      <c r="B930" t="s">
        <v>86</v>
      </c>
      <c r="C930" t="s">
        <v>9</v>
      </c>
      <c r="D930" t="s">
        <v>2052</v>
      </c>
      <c r="E930" t="b">
        <v>1</v>
      </c>
      <c r="F930">
        <f>VLOOKUP(Table145[[#This Row],[menu_id]],Table2[#All],2,0)</f>
        <v>43560</v>
      </c>
      <c r="G930" t="str">
        <f>VLOOKUP(Table145[[#This Row],[menu_id]],Table2[#All],3,0)</f>
        <v>1def3455f809</v>
      </c>
      <c r="H930" t="str">
        <f>VLOOKUP(Table145[[#This Row],[menu_id]],Table2[#All],4,0)</f>
        <v>2a11908c23df</v>
      </c>
      <c r="I930">
        <f>VLOOKUP(Table145[[#This Row],[menu_id]],Table2[#All],5,0)</f>
        <v>6</v>
      </c>
      <c r="J930">
        <f>VLOOKUP(Table145[[#This Row],[menu_id]],Table2[#All],6,0)</f>
        <v>10.1</v>
      </c>
      <c r="K930" t="str">
        <f>VLOOKUP(Table145[[#This Row],[menu_id]],Table2[#All],7,0)</f>
        <v>lunch</v>
      </c>
      <c r="L930" t="str">
        <f>VLOOKUP(Table145[[#This Row],[menu_id]],Table2[#All],8,0)</f>
        <v>Seattle</v>
      </c>
      <c r="M930">
        <f>COUNTIF(Table145[city],Table145[[#This Row],[city]])</f>
        <v>1334</v>
      </c>
    </row>
    <row r="931" spans="1:13" x14ac:dyDescent="0.35">
      <c r="A931" t="s">
        <v>2053</v>
      </c>
      <c r="B931" t="s">
        <v>76</v>
      </c>
      <c r="C931" t="s">
        <v>9</v>
      </c>
      <c r="D931" t="s">
        <v>2054</v>
      </c>
      <c r="E931" t="b">
        <v>1</v>
      </c>
      <c r="F931">
        <f>VLOOKUP(Table145[[#This Row],[menu_id]],Table2[#All],2,0)</f>
        <v>43558</v>
      </c>
      <c r="G931" t="str">
        <f>VLOOKUP(Table145[[#This Row],[menu_id]],Table2[#All],3,0)</f>
        <v>32432515b0ad</v>
      </c>
      <c r="H931" t="str">
        <f>VLOOKUP(Table145[[#This Row],[menu_id]],Table2[#All],4,0)</f>
        <v>1fda2070304d</v>
      </c>
      <c r="I931">
        <f>VLOOKUP(Table145[[#This Row],[menu_id]],Table2[#All],5,0)</f>
        <v>5.5</v>
      </c>
      <c r="J931">
        <f>VLOOKUP(Table145[[#This Row],[menu_id]],Table2[#All],6,0)</f>
        <v>10.1</v>
      </c>
      <c r="K931" t="str">
        <f>VLOOKUP(Table145[[#This Row],[menu_id]],Table2[#All],7,0)</f>
        <v>lunch</v>
      </c>
      <c r="L931" t="str">
        <f>VLOOKUP(Table145[[#This Row],[menu_id]],Table2[#All],8,0)</f>
        <v>Seattle</v>
      </c>
      <c r="M931">
        <f>COUNTIF(Table145[city],Table145[[#This Row],[city]])</f>
        <v>1334</v>
      </c>
    </row>
    <row r="932" spans="1:13" x14ac:dyDescent="0.35">
      <c r="A932" t="s">
        <v>2055</v>
      </c>
      <c r="B932" t="s">
        <v>100</v>
      </c>
      <c r="C932" t="s">
        <v>9</v>
      </c>
      <c r="D932" t="s">
        <v>2056</v>
      </c>
      <c r="E932" t="b">
        <v>1</v>
      </c>
      <c r="F932">
        <f>VLOOKUP(Table145[[#This Row],[menu_id]],Table2[#All],2,0)</f>
        <v>43564</v>
      </c>
      <c r="G932" t="str">
        <f>VLOOKUP(Table145[[#This Row],[menu_id]],Table2[#All],3,0)</f>
        <v>d0e4efc702e0</v>
      </c>
      <c r="H932" t="str">
        <f>VLOOKUP(Table145[[#This Row],[menu_id]],Table2[#All],4,0)</f>
        <v>8cab6275ddb5</v>
      </c>
      <c r="I932">
        <f>VLOOKUP(Table145[[#This Row],[menu_id]],Table2[#All],5,0)</f>
        <v>5.75</v>
      </c>
      <c r="J932">
        <f>VLOOKUP(Table145[[#This Row],[menu_id]],Table2[#All],6,0)</f>
        <v>11.5</v>
      </c>
      <c r="K932" t="str">
        <f>VLOOKUP(Table145[[#This Row],[menu_id]],Table2[#All],7,0)</f>
        <v>lunch</v>
      </c>
      <c r="L932" t="str">
        <f>VLOOKUP(Table145[[#This Row],[menu_id]],Table2[#All],8,0)</f>
        <v>Chicago</v>
      </c>
      <c r="M932">
        <f>COUNTIF(Table145[city],Table145[[#This Row],[city]])</f>
        <v>907</v>
      </c>
    </row>
    <row r="933" spans="1:13" x14ac:dyDescent="0.35">
      <c r="A933" t="s">
        <v>2057</v>
      </c>
      <c r="B933" t="s">
        <v>378</v>
      </c>
      <c r="C933" t="s">
        <v>9</v>
      </c>
      <c r="D933" t="s">
        <v>2058</v>
      </c>
      <c r="E933" t="b">
        <v>1</v>
      </c>
      <c r="F933">
        <f>VLOOKUP(Table145[[#This Row],[menu_id]],Table2[#All],2,0)</f>
        <v>43565</v>
      </c>
      <c r="G933" t="str">
        <f>VLOOKUP(Table145[[#This Row],[menu_id]],Table2[#All],3,0)</f>
        <v>bc848b8373be</v>
      </c>
      <c r="H933" t="str">
        <f>VLOOKUP(Table145[[#This Row],[menu_id]],Table2[#All],4,0)</f>
        <v>a7d17284ed4d</v>
      </c>
      <c r="I933">
        <f>VLOOKUP(Table145[[#This Row],[menu_id]],Table2[#All],5,0)</f>
        <v>4.3</v>
      </c>
      <c r="J933">
        <f>VLOOKUP(Table145[[#This Row],[menu_id]],Table2[#All],6,0)</f>
        <v>11.5</v>
      </c>
      <c r="K933" t="str">
        <f>VLOOKUP(Table145[[#This Row],[menu_id]],Table2[#All],7,0)</f>
        <v>lunch</v>
      </c>
      <c r="L933" t="str">
        <f>VLOOKUP(Table145[[#This Row],[menu_id]],Table2[#All],8,0)</f>
        <v>Chicago</v>
      </c>
      <c r="M933">
        <f>COUNTIF(Table145[city],Table145[[#This Row],[city]])</f>
        <v>907</v>
      </c>
    </row>
    <row r="934" spans="1:13" x14ac:dyDescent="0.35">
      <c r="A934" t="s">
        <v>2059</v>
      </c>
      <c r="B934" t="s">
        <v>268</v>
      </c>
      <c r="C934" t="s">
        <v>9</v>
      </c>
      <c r="D934" t="s">
        <v>2060</v>
      </c>
      <c r="E934" t="b">
        <v>1</v>
      </c>
      <c r="F934">
        <f>VLOOKUP(Table145[[#This Row],[menu_id]],Table2[#All],2,0)</f>
        <v>43565</v>
      </c>
      <c r="G934" t="str">
        <f>VLOOKUP(Table145[[#This Row],[menu_id]],Table2[#All],3,0)</f>
        <v>91ab55042ff7</v>
      </c>
      <c r="H934" t="str">
        <f>VLOOKUP(Table145[[#This Row],[menu_id]],Table2[#All],4,0)</f>
        <v>07ede05a2f51</v>
      </c>
      <c r="I934">
        <f>VLOOKUP(Table145[[#This Row],[menu_id]],Table2[#All],5,0)</f>
        <v>5</v>
      </c>
      <c r="J934">
        <f>VLOOKUP(Table145[[#This Row],[menu_id]],Table2[#All],6,0)</f>
        <v>10.1</v>
      </c>
      <c r="K934" t="str">
        <f>VLOOKUP(Table145[[#This Row],[menu_id]],Table2[#All],7,0)</f>
        <v>lunch</v>
      </c>
      <c r="L934" t="str">
        <f>VLOOKUP(Table145[[#This Row],[menu_id]],Table2[#All],8,0)</f>
        <v>Seattle</v>
      </c>
      <c r="M934">
        <f>COUNTIF(Table145[city],Table145[[#This Row],[city]])</f>
        <v>1334</v>
      </c>
    </row>
    <row r="935" spans="1:13" x14ac:dyDescent="0.35">
      <c r="A935" t="s">
        <v>2061</v>
      </c>
      <c r="B935" t="s">
        <v>8</v>
      </c>
      <c r="C935" t="s">
        <v>9</v>
      </c>
      <c r="D935" t="s">
        <v>2062</v>
      </c>
      <c r="E935" t="b">
        <v>1</v>
      </c>
      <c r="F935">
        <f>VLOOKUP(Table145[[#This Row],[menu_id]],Table2[#All],2,0)</f>
        <v>43566</v>
      </c>
      <c r="G935" t="str">
        <f>VLOOKUP(Table145[[#This Row],[menu_id]],Table2[#All],3,0)</f>
        <v>e40c412711c8</v>
      </c>
      <c r="H935" t="str">
        <f>VLOOKUP(Table145[[#This Row],[menu_id]],Table2[#All],4,0)</f>
        <v>af725ef93704</v>
      </c>
      <c r="I935">
        <f>VLOOKUP(Table145[[#This Row],[menu_id]],Table2[#All],5,0)</f>
        <v>5.5</v>
      </c>
      <c r="J935">
        <f>VLOOKUP(Table145[[#This Row],[menu_id]],Table2[#All],6,0)</f>
        <v>10.1</v>
      </c>
      <c r="K935" t="str">
        <f>VLOOKUP(Table145[[#This Row],[menu_id]],Table2[#All],7,0)</f>
        <v>lunch</v>
      </c>
      <c r="L935" t="str">
        <f>VLOOKUP(Table145[[#This Row],[menu_id]],Table2[#All],8,0)</f>
        <v>Seattle</v>
      </c>
      <c r="M935">
        <f>COUNTIF(Table145[city],Table145[[#This Row],[city]])</f>
        <v>1334</v>
      </c>
    </row>
    <row r="936" spans="1:13" x14ac:dyDescent="0.35">
      <c r="A936" t="s">
        <v>2063</v>
      </c>
      <c r="B936" t="s">
        <v>52</v>
      </c>
      <c r="C936" t="s">
        <v>9</v>
      </c>
      <c r="D936" t="s">
        <v>2064</v>
      </c>
      <c r="E936" t="b">
        <v>1</v>
      </c>
      <c r="F936">
        <f>VLOOKUP(Table145[[#This Row],[menu_id]],Table2[#All],2,0)</f>
        <v>43557</v>
      </c>
      <c r="G936" t="str">
        <f>VLOOKUP(Table145[[#This Row],[menu_id]],Table2[#All],3,0)</f>
        <v>99dbc3b2d75c</v>
      </c>
      <c r="H936" t="str">
        <f>VLOOKUP(Table145[[#This Row],[menu_id]],Table2[#All],4,0)</f>
        <v>d7730782fbfb</v>
      </c>
      <c r="I936">
        <f>VLOOKUP(Table145[[#This Row],[menu_id]],Table2[#All],5,0)</f>
        <v>5.75</v>
      </c>
      <c r="J936">
        <f>VLOOKUP(Table145[[#This Row],[menu_id]],Table2[#All],6,0)</f>
        <v>10.1</v>
      </c>
      <c r="K936" t="str">
        <f>VLOOKUP(Table145[[#This Row],[menu_id]],Table2[#All],7,0)</f>
        <v>lunch</v>
      </c>
      <c r="L936" t="str">
        <f>VLOOKUP(Table145[[#This Row],[menu_id]],Table2[#All],8,0)</f>
        <v>Seattle</v>
      </c>
      <c r="M936">
        <f>COUNTIF(Table145[city],Table145[[#This Row],[city]])</f>
        <v>1334</v>
      </c>
    </row>
    <row r="937" spans="1:13" x14ac:dyDescent="0.35">
      <c r="A937" t="s">
        <v>2065</v>
      </c>
      <c r="B937" t="s">
        <v>392</v>
      </c>
      <c r="C937" t="s">
        <v>9</v>
      </c>
      <c r="D937" t="s">
        <v>2066</v>
      </c>
      <c r="E937" t="b">
        <v>1</v>
      </c>
      <c r="F937">
        <f>VLOOKUP(Table145[[#This Row],[menu_id]],Table2[#All],2,0)</f>
        <v>43558</v>
      </c>
      <c r="G937" t="str">
        <f>VLOOKUP(Table145[[#This Row],[menu_id]],Table2[#All],3,0)</f>
        <v>c596bd066504</v>
      </c>
      <c r="H937" t="str">
        <f>VLOOKUP(Table145[[#This Row],[menu_id]],Table2[#All],4,0)</f>
        <v>dc7ee572a932</v>
      </c>
      <c r="I937">
        <f>VLOOKUP(Table145[[#This Row],[menu_id]],Table2[#All],5,0)</f>
        <v>6.5</v>
      </c>
      <c r="J937">
        <f>VLOOKUP(Table145[[#This Row],[menu_id]],Table2[#All],6,0)</f>
        <v>11.5</v>
      </c>
      <c r="K937" t="str">
        <f>VLOOKUP(Table145[[#This Row],[menu_id]],Table2[#All],7,0)</f>
        <v>lunch</v>
      </c>
      <c r="L937" t="str">
        <f>VLOOKUP(Table145[[#This Row],[menu_id]],Table2[#All],8,0)</f>
        <v>Chicago</v>
      </c>
      <c r="M937">
        <f>COUNTIF(Table145[city],Table145[[#This Row],[city]])</f>
        <v>907</v>
      </c>
    </row>
    <row r="938" spans="1:13" x14ac:dyDescent="0.35">
      <c r="A938" t="s">
        <v>2067</v>
      </c>
      <c r="B938" t="s">
        <v>86</v>
      </c>
      <c r="C938" t="s">
        <v>9</v>
      </c>
      <c r="D938" t="s">
        <v>21</v>
      </c>
      <c r="E938" t="b">
        <v>1</v>
      </c>
      <c r="F938">
        <f>VLOOKUP(Table145[[#This Row],[menu_id]],Table2[#All],2,0)</f>
        <v>43560</v>
      </c>
      <c r="G938" t="str">
        <f>VLOOKUP(Table145[[#This Row],[menu_id]],Table2[#All],3,0)</f>
        <v>1def3455f809</v>
      </c>
      <c r="H938" t="str">
        <f>VLOOKUP(Table145[[#This Row],[menu_id]],Table2[#All],4,0)</f>
        <v>2a11908c23df</v>
      </c>
      <c r="I938">
        <f>VLOOKUP(Table145[[#This Row],[menu_id]],Table2[#All],5,0)</f>
        <v>6</v>
      </c>
      <c r="J938">
        <f>VLOOKUP(Table145[[#This Row],[menu_id]],Table2[#All],6,0)</f>
        <v>10.1</v>
      </c>
      <c r="K938" t="str">
        <f>VLOOKUP(Table145[[#This Row],[menu_id]],Table2[#All],7,0)</f>
        <v>lunch</v>
      </c>
      <c r="L938" t="str">
        <f>VLOOKUP(Table145[[#This Row],[menu_id]],Table2[#All],8,0)</f>
        <v>Seattle</v>
      </c>
      <c r="M938">
        <f>COUNTIF(Table145[city],Table145[[#This Row],[city]])</f>
        <v>1334</v>
      </c>
    </row>
    <row r="939" spans="1:13" x14ac:dyDescent="0.35">
      <c r="A939" t="s">
        <v>2068</v>
      </c>
      <c r="B939" t="s">
        <v>39</v>
      </c>
      <c r="C939" t="s">
        <v>9</v>
      </c>
      <c r="D939" t="s">
        <v>2069</v>
      </c>
      <c r="E939" t="b">
        <v>1</v>
      </c>
      <c r="F939">
        <f>VLOOKUP(Table145[[#This Row],[menu_id]],Table2[#All],2,0)</f>
        <v>43559</v>
      </c>
      <c r="G939" t="str">
        <f>VLOOKUP(Table145[[#This Row],[menu_id]],Table2[#All],3,0)</f>
        <v>ac5d1401db7d</v>
      </c>
      <c r="H939" t="str">
        <f>VLOOKUP(Table145[[#This Row],[menu_id]],Table2[#All],4,0)</f>
        <v>063beecf1419</v>
      </c>
      <c r="I939">
        <f>VLOOKUP(Table145[[#This Row],[menu_id]],Table2[#All],5,0)</f>
        <v>11.75</v>
      </c>
      <c r="J939">
        <f>VLOOKUP(Table145[[#This Row],[menu_id]],Table2[#All],6,0)</f>
        <v>11.5</v>
      </c>
      <c r="K939" t="str">
        <f>VLOOKUP(Table145[[#This Row],[menu_id]],Table2[#All],7,0)</f>
        <v>lunch</v>
      </c>
      <c r="L939" t="str">
        <f>VLOOKUP(Table145[[#This Row],[menu_id]],Table2[#All],8,0)</f>
        <v>Chicago</v>
      </c>
      <c r="M939">
        <f>COUNTIF(Table145[city],Table145[[#This Row],[city]])</f>
        <v>907</v>
      </c>
    </row>
    <row r="940" spans="1:13" x14ac:dyDescent="0.35">
      <c r="A940" t="s">
        <v>2070</v>
      </c>
      <c r="B940" t="s">
        <v>162</v>
      </c>
      <c r="C940" t="s">
        <v>9</v>
      </c>
      <c r="D940" t="s">
        <v>1191</v>
      </c>
      <c r="E940" t="b">
        <v>1</v>
      </c>
      <c r="F940">
        <f>VLOOKUP(Table145[[#This Row],[menu_id]],Table2[#All],2,0)</f>
        <v>43556</v>
      </c>
      <c r="G940" t="str">
        <f>VLOOKUP(Table145[[#This Row],[menu_id]],Table2[#All],3,0)</f>
        <v>71d6b72a3bf9</v>
      </c>
      <c r="H940" t="str">
        <f>VLOOKUP(Table145[[#This Row],[menu_id]],Table2[#All],4,0)</f>
        <v>8d29781a8b2f</v>
      </c>
      <c r="I940">
        <f>VLOOKUP(Table145[[#This Row],[menu_id]],Table2[#All],5,0)</f>
        <v>4.5</v>
      </c>
      <c r="J940">
        <f>VLOOKUP(Table145[[#This Row],[menu_id]],Table2[#All],6,0)</f>
        <v>11.5</v>
      </c>
      <c r="K940" t="str">
        <f>VLOOKUP(Table145[[#This Row],[menu_id]],Table2[#All],7,0)</f>
        <v>lunch</v>
      </c>
      <c r="L940" t="str">
        <f>VLOOKUP(Table145[[#This Row],[menu_id]],Table2[#All],8,0)</f>
        <v>Chicago</v>
      </c>
      <c r="M940">
        <f>COUNTIF(Table145[city],Table145[[#This Row],[city]])</f>
        <v>907</v>
      </c>
    </row>
    <row r="941" spans="1:13" x14ac:dyDescent="0.35">
      <c r="A941" t="s">
        <v>2071</v>
      </c>
      <c r="B941" t="s">
        <v>32</v>
      </c>
      <c r="C941" t="s">
        <v>9</v>
      </c>
      <c r="D941" t="s">
        <v>2072</v>
      </c>
      <c r="E941" t="b">
        <v>1</v>
      </c>
      <c r="F941">
        <f>VLOOKUP(Table145[[#This Row],[menu_id]],Table2[#All],2,0)</f>
        <v>43565</v>
      </c>
      <c r="G941" t="str">
        <f>VLOOKUP(Table145[[#This Row],[menu_id]],Table2[#All],3,0)</f>
        <v>ba1d97f69656</v>
      </c>
      <c r="H941" t="str">
        <f>VLOOKUP(Table145[[#This Row],[menu_id]],Table2[#All],4,0)</f>
        <v>a969c477134f</v>
      </c>
      <c r="I941">
        <f>VLOOKUP(Table145[[#This Row],[menu_id]],Table2[#All],5,0)</f>
        <v>11</v>
      </c>
      <c r="J941">
        <f>VLOOKUP(Table145[[#This Row],[menu_id]],Table2[#All],6,0)</f>
        <v>11.5</v>
      </c>
      <c r="K941" t="str">
        <f>VLOOKUP(Table145[[#This Row],[menu_id]],Table2[#All],7,0)</f>
        <v>lunch</v>
      </c>
      <c r="L941" t="str">
        <f>VLOOKUP(Table145[[#This Row],[menu_id]],Table2[#All],8,0)</f>
        <v>Chicago</v>
      </c>
      <c r="M941">
        <f>COUNTIF(Table145[city],Table145[[#This Row],[city]])</f>
        <v>907</v>
      </c>
    </row>
    <row r="942" spans="1:13" x14ac:dyDescent="0.35">
      <c r="A942" t="s">
        <v>2073</v>
      </c>
      <c r="B942" t="s">
        <v>94</v>
      </c>
      <c r="C942" t="s">
        <v>9</v>
      </c>
      <c r="D942" t="s">
        <v>2074</v>
      </c>
      <c r="E942" t="b">
        <v>1</v>
      </c>
      <c r="F942">
        <f>VLOOKUP(Table145[[#This Row],[menu_id]],Table2[#All],2,0)</f>
        <v>43567</v>
      </c>
      <c r="G942" t="str">
        <f>VLOOKUP(Table145[[#This Row],[menu_id]],Table2[#All],3,0)</f>
        <v>4cd6c7a1703b</v>
      </c>
      <c r="H942" t="str">
        <f>VLOOKUP(Table145[[#This Row],[menu_id]],Table2[#All],4,0)</f>
        <v>d223e2bce7cf</v>
      </c>
      <c r="I942">
        <f>VLOOKUP(Table145[[#This Row],[menu_id]],Table2[#All],5,0)</f>
        <v>5</v>
      </c>
      <c r="J942">
        <f>VLOOKUP(Table145[[#This Row],[menu_id]],Table2[#All],6,0)</f>
        <v>10.1</v>
      </c>
      <c r="K942" t="str">
        <f>VLOOKUP(Table145[[#This Row],[menu_id]],Table2[#All],7,0)</f>
        <v>lunch</v>
      </c>
      <c r="L942" t="str">
        <f>VLOOKUP(Table145[[#This Row],[menu_id]],Table2[#All],8,0)</f>
        <v>Seattle</v>
      </c>
      <c r="M942">
        <f>COUNTIF(Table145[city],Table145[[#This Row],[city]])</f>
        <v>1334</v>
      </c>
    </row>
    <row r="943" spans="1:13" x14ac:dyDescent="0.35">
      <c r="A943" t="s">
        <v>2075</v>
      </c>
      <c r="B943" t="s">
        <v>346</v>
      </c>
      <c r="C943" t="s">
        <v>9</v>
      </c>
      <c r="D943" t="s">
        <v>2076</v>
      </c>
      <c r="E943" t="b">
        <v>1</v>
      </c>
      <c r="F943">
        <f>VLOOKUP(Table145[[#This Row],[menu_id]],Table2[#All],2,0)</f>
        <v>43564</v>
      </c>
      <c r="G943" t="str">
        <f>VLOOKUP(Table145[[#This Row],[menu_id]],Table2[#All],3,0)</f>
        <v>e310c04649e0</v>
      </c>
      <c r="H943" t="str">
        <f>VLOOKUP(Table145[[#This Row],[menu_id]],Table2[#All],4,0)</f>
        <v>340fb85a346c</v>
      </c>
      <c r="I943">
        <f>VLOOKUP(Table145[[#This Row],[menu_id]],Table2[#All],5,0)</f>
        <v>5.8</v>
      </c>
      <c r="J943">
        <f>VLOOKUP(Table145[[#This Row],[menu_id]],Table2[#All],6,0)</f>
        <v>10.1</v>
      </c>
      <c r="K943" t="str">
        <f>VLOOKUP(Table145[[#This Row],[menu_id]],Table2[#All],7,0)</f>
        <v>lunch</v>
      </c>
      <c r="L943" t="str">
        <f>VLOOKUP(Table145[[#This Row],[menu_id]],Table2[#All],8,0)</f>
        <v>Seattle</v>
      </c>
      <c r="M943">
        <f>COUNTIF(Table145[city],Table145[[#This Row],[city]])</f>
        <v>1334</v>
      </c>
    </row>
    <row r="944" spans="1:13" x14ac:dyDescent="0.35">
      <c r="A944" t="s">
        <v>2077</v>
      </c>
      <c r="B944" t="s">
        <v>508</v>
      </c>
      <c r="C944" t="s">
        <v>9</v>
      </c>
      <c r="D944" t="s">
        <v>2078</v>
      </c>
      <c r="E944" t="b">
        <v>1</v>
      </c>
      <c r="F944">
        <f>VLOOKUP(Table145[[#This Row],[menu_id]],Table2[#All],2,0)</f>
        <v>43557</v>
      </c>
      <c r="G944" t="str">
        <f>VLOOKUP(Table145[[#This Row],[menu_id]],Table2[#All],3,0)</f>
        <v>adcb80ca9872</v>
      </c>
      <c r="H944" t="str">
        <f>VLOOKUP(Table145[[#This Row],[menu_id]],Table2[#All],4,0)</f>
        <v>7d8b8e0a0ebb</v>
      </c>
      <c r="I944">
        <f>VLOOKUP(Table145[[#This Row],[menu_id]],Table2[#All],5,0)</f>
        <v>5.5</v>
      </c>
      <c r="J944">
        <f>VLOOKUP(Table145[[#This Row],[menu_id]],Table2[#All],6,0)</f>
        <v>10.1</v>
      </c>
      <c r="K944" t="str">
        <f>VLOOKUP(Table145[[#This Row],[menu_id]],Table2[#All],7,0)</f>
        <v>lunch</v>
      </c>
      <c r="L944" t="str">
        <f>VLOOKUP(Table145[[#This Row],[menu_id]],Table2[#All],8,0)</f>
        <v>Seattle</v>
      </c>
      <c r="M944">
        <f>COUNTIF(Table145[city],Table145[[#This Row],[city]])</f>
        <v>1334</v>
      </c>
    </row>
    <row r="945" spans="1:13" x14ac:dyDescent="0.35">
      <c r="A945" t="s">
        <v>2079</v>
      </c>
      <c r="B945" t="s">
        <v>46</v>
      </c>
      <c r="C945" t="s">
        <v>9</v>
      </c>
      <c r="D945" t="s">
        <v>2080</v>
      </c>
      <c r="E945" t="b">
        <v>0</v>
      </c>
      <c r="F945">
        <f>VLOOKUP(Table145[[#This Row],[menu_id]],Table2[#All],2,0)</f>
        <v>43566</v>
      </c>
      <c r="G945" t="str">
        <f>VLOOKUP(Table145[[#This Row],[menu_id]],Table2[#All],3,0)</f>
        <v>418ef21ccc73</v>
      </c>
      <c r="H945" t="str">
        <f>VLOOKUP(Table145[[#This Row],[menu_id]],Table2[#All],4,0)</f>
        <v>76e224451ab7</v>
      </c>
      <c r="I945">
        <f>VLOOKUP(Table145[[#This Row],[menu_id]],Table2[#All],5,0)</f>
        <v>5.5</v>
      </c>
      <c r="J945">
        <f>VLOOKUP(Table145[[#This Row],[menu_id]],Table2[#All],6,0)</f>
        <v>10.1</v>
      </c>
      <c r="K945" t="str">
        <f>VLOOKUP(Table145[[#This Row],[menu_id]],Table2[#All],7,0)</f>
        <v>lunch</v>
      </c>
      <c r="L945" t="str">
        <f>VLOOKUP(Table145[[#This Row],[menu_id]],Table2[#All],8,0)</f>
        <v>Seattle</v>
      </c>
      <c r="M945">
        <f>COUNTIF(Table145[city],Table145[[#This Row],[city]])</f>
        <v>1334</v>
      </c>
    </row>
    <row r="946" spans="1:13" x14ac:dyDescent="0.35">
      <c r="A946" t="s">
        <v>2081</v>
      </c>
      <c r="B946" t="s">
        <v>52</v>
      </c>
      <c r="C946" t="s">
        <v>9</v>
      </c>
      <c r="D946" t="s">
        <v>2082</v>
      </c>
      <c r="E946" t="b">
        <v>1</v>
      </c>
      <c r="F946">
        <f>VLOOKUP(Table145[[#This Row],[menu_id]],Table2[#All],2,0)</f>
        <v>43557</v>
      </c>
      <c r="G946" t="str">
        <f>VLOOKUP(Table145[[#This Row],[menu_id]],Table2[#All],3,0)</f>
        <v>99dbc3b2d75c</v>
      </c>
      <c r="H946" t="str">
        <f>VLOOKUP(Table145[[#This Row],[menu_id]],Table2[#All],4,0)</f>
        <v>d7730782fbfb</v>
      </c>
      <c r="I946">
        <f>VLOOKUP(Table145[[#This Row],[menu_id]],Table2[#All],5,0)</f>
        <v>5.75</v>
      </c>
      <c r="J946">
        <f>VLOOKUP(Table145[[#This Row],[menu_id]],Table2[#All],6,0)</f>
        <v>10.1</v>
      </c>
      <c r="K946" t="str">
        <f>VLOOKUP(Table145[[#This Row],[menu_id]],Table2[#All],7,0)</f>
        <v>lunch</v>
      </c>
      <c r="L946" t="str">
        <f>VLOOKUP(Table145[[#This Row],[menu_id]],Table2[#All],8,0)</f>
        <v>Seattle</v>
      </c>
      <c r="M946">
        <f>COUNTIF(Table145[city],Table145[[#This Row],[city]])</f>
        <v>1334</v>
      </c>
    </row>
    <row r="947" spans="1:13" x14ac:dyDescent="0.35">
      <c r="A947" t="s">
        <v>2083</v>
      </c>
      <c r="B947" t="s">
        <v>199</v>
      </c>
      <c r="C947" t="s">
        <v>9</v>
      </c>
      <c r="D947" t="s">
        <v>2084</v>
      </c>
      <c r="E947" t="b">
        <v>1</v>
      </c>
      <c r="F947">
        <f>VLOOKUP(Table145[[#This Row],[menu_id]],Table2[#All],2,0)</f>
        <v>43558</v>
      </c>
      <c r="G947" t="str">
        <f>VLOOKUP(Table145[[#This Row],[menu_id]],Table2[#All],3,0)</f>
        <v>8b77e4ce92ba</v>
      </c>
      <c r="H947" t="str">
        <f>VLOOKUP(Table145[[#This Row],[menu_id]],Table2[#All],4,0)</f>
        <v>a969c477134f</v>
      </c>
      <c r="I947">
        <f>VLOOKUP(Table145[[#This Row],[menu_id]],Table2[#All],5,0)</f>
        <v>11</v>
      </c>
      <c r="J947">
        <f>VLOOKUP(Table145[[#This Row],[menu_id]],Table2[#All],6,0)</f>
        <v>11.5</v>
      </c>
      <c r="K947" t="str">
        <f>VLOOKUP(Table145[[#This Row],[menu_id]],Table2[#All],7,0)</f>
        <v>lunch</v>
      </c>
      <c r="L947" t="str">
        <f>VLOOKUP(Table145[[#This Row],[menu_id]],Table2[#All],8,0)</f>
        <v>Chicago</v>
      </c>
      <c r="M947">
        <f>COUNTIF(Table145[city],Table145[[#This Row],[city]])</f>
        <v>907</v>
      </c>
    </row>
    <row r="948" spans="1:13" x14ac:dyDescent="0.35">
      <c r="A948" t="s">
        <v>2085</v>
      </c>
      <c r="B948" t="s">
        <v>650</v>
      </c>
      <c r="C948" t="s">
        <v>9</v>
      </c>
      <c r="D948" t="s">
        <v>2086</v>
      </c>
      <c r="E948" t="b">
        <v>1</v>
      </c>
      <c r="F948">
        <f>VLOOKUP(Table145[[#This Row],[menu_id]],Table2[#All],2,0)</f>
        <v>43559</v>
      </c>
      <c r="G948" t="str">
        <f>VLOOKUP(Table145[[#This Row],[menu_id]],Table2[#All],3,0)</f>
        <v>08c6b815d4d7</v>
      </c>
      <c r="H948" t="str">
        <f>VLOOKUP(Table145[[#This Row],[menu_id]],Table2[#All],4,0)</f>
        <v>1111f5e5308d</v>
      </c>
      <c r="I948">
        <f>VLOOKUP(Table145[[#This Row],[menu_id]],Table2[#All],5,0)</f>
        <v>5</v>
      </c>
      <c r="J948">
        <f>VLOOKUP(Table145[[#This Row],[menu_id]],Table2[#All],6,0)</f>
        <v>10.1</v>
      </c>
      <c r="K948" t="str">
        <f>VLOOKUP(Table145[[#This Row],[menu_id]],Table2[#All],7,0)</f>
        <v>lunch</v>
      </c>
      <c r="L948" t="str">
        <f>VLOOKUP(Table145[[#This Row],[menu_id]],Table2[#All],8,0)</f>
        <v>Seattle</v>
      </c>
      <c r="M948">
        <f>COUNTIF(Table145[city],Table145[[#This Row],[city]])</f>
        <v>1334</v>
      </c>
    </row>
    <row r="949" spans="1:13" x14ac:dyDescent="0.35">
      <c r="A949" t="s">
        <v>2087</v>
      </c>
      <c r="B949" t="s">
        <v>86</v>
      </c>
      <c r="C949" t="s">
        <v>9</v>
      </c>
      <c r="D949" t="s">
        <v>193</v>
      </c>
      <c r="E949" t="b">
        <v>1</v>
      </c>
      <c r="F949">
        <f>VLOOKUP(Table145[[#This Row],[menu_id]],Table2[#All],2,0)</f>
        <v>43560</v>
      </c>
      <c r="G949" t="str">
        <f>VLOOKUP(Table145[[#This Row],[menu_id]],Table2[#All],3,0)</f>
        <v>1def3455f809</v>
      </c>
      <c r="H949" t="str">
        <f>VLOOKUP(Table145[[#This Row],[menu_id]],Table2[#All],4,0)</f>
        <v>2a11908c23df</v>
      </c>
      <c r="I949">
        <f>VLOOKUP(Table145[[#This Row],[menu_id]],Table2[#All],5,0)</f>
        <v>6</v>
      </c>
      <c r="J949">
        <f>VLOOKUP(Table145[[#This Row],[menu_id]],Table2[#All],6,0)</f>
        <v>10.1</v>
      </c>
      <c r="K949" t="str">
        <f>VLOOKUP(Table145[[#This Row],[menu_id]],Table2[#All],7,0)</f>
        <v>lunch</v>
      </c>
      <c r="L949" t="str">
        <f>VLOOKUP(Table145[[#This Row],[menu_id]],Table2[#All],8,0)</f>
        <v>Seattle</v>
      </c>
      <c r="M949">
        <f>COUNTIF(Table145[city],Table145[[#This Row],[city]])</f>
        <v>1334</v>
      </c>
    </row>
    <row r="950" spans="1:13" x14ac:dyDescent="0.35">
      <c r="A950" t="s">
        <v>2088</v>
      </c>
      <c r="B950" t="s">
        <v>375</v>
      </c>
      <c r="C950" t="s">
        <v>9</v>
      </c>
      <c r="D950" t="s">
        <v>2089</v>
      </c>
      <c r="E950" t="b">
        <v>1</v>
      </c>
      <c r="F950">
        <f>VLOOKUP(Table145[[#This Row],[menu_id]],Table2[#All],2,0)</f>
        <v>43566</v>
      </c>
      <c r="G950" t="str">
        <f>VLOOKUP(Table145[[#This Row],[menu_id]],Table2[#All],3,0)</f>
        <v>1670a5c33856</v>
      </c>
      <c r="H950" t="str">
        <f>VLOOKUP(Table145[[#This Row],[menu_id]],Table2[#All],4,0)</f>
        <v>ffcff44b013c</v>
      </c>
      <c r="I950">
        <f>VLOOKUP(Table145[[#This Row],[menu_id]],Table2[#All],5,0)</f>
        <v>6.25</v>
      </c>
      <c r="J950">
        <f>VLOOKUP(Table145[[#This Row],[menu_id]],Table2[#All],6,0)</f>
        <v>10.1</v>
      </c>
      <c r="K950" t="str">
        <f>VLOOKUP(Table145[[#This Row],[menu_id]],Table2[#All],7,0)</f>
        <v>lunch</v>
      </c>
      <c r="L950" t="str">
        <f>VLOOKUP(Table145[[#This Row],[menu_id]],Table2[#All],8,0)</f>
        <v>Seattle</v>
      </c>
      <c r="M950">
        <f>COUNTIF(Table145[city],Table145[[#This Row],[city]])</f>
        <v>1334</v>
      </c>
    </row>
    <row r="951" spans="1:13" x14ac:dyDescent="0.35">
      <c r="A951" t="s">
        <v>2090</v>
      </c>
      <c r="B951" t="s">
        <v>289</v>
      </c>
      <c r="C951" t="s">
        <v>9</v>
      </c>
      <c r="D951" t="s">
        <v>2091</v>
      </c>
      <c r="E951" t="b">
        <v>1</v>
      </c>
      <c r="F951">
        <f>VLOOKUP(Table145[[#This Row],[menu_id]],Table2[#All],2,0)</f>
        <v>43564</v>
      </c>
      <c r="G951" t="str">
        <f>VLOOKUP(Table145[[#This Row],[menu_id]],Table2[#All],3,0)</f>
        <v>69ed976fd1ca</v>
      </c>
      <c r="H951" t="str">
        <f>VLOOKUP(Table145[[#This Row],[menu_id]],Table2[#All],4,0)</f>
        <v>9b76fd08aabf</v>
      </c>
      <c r="I951">
        <f>VLOOKUP(Table145[[#This Row],[menu_id]],Table2[#All],5,0)</f>
        <v>6.64</v>
      </c>
      <c r="J951">
        <f>VLOOKUP(Table145[[#This Row],[menu_id]],Table2[#All],6,0)</f>
        <v>11.5</v>
      </c>
      <c r="K951" t="str">
        <f>VLOOKUP(Table145[[#This Row],[menu_id]],Table2[#All],7,0)</f>
        <v>lunch</v>
      </c>
      <c r="L951" t="str">
        <f>VLOOKUP(Table145[[#This Row],[menu_id]],Table2[#All],8,0)</f>
        <v>Chicago</v>
      </c>
      <c r="M951">
        <f>COUNTIF(Table145[city],Table145[[#This Row],[city]])</f>
        <v>907</v>
      </c>
    </row>
    <row r="952" spans="1:13" x14ac:dyDescent="0.35">
      <c r="A952" t="s">
        <v>2092</v>
      </c>
      <c r="B952" t="s">
        <v>147</v>
      </c>
      <c r="C952" t="s">
        <v>9</v>
      </c>
      <c r="D952" t="s">
        <v>953</v>
      </c>
      <c r="E952" t="b">
        <v>0</v>
      </c>
      <c r="F952">
        <f>VLOOKUP(Table145[[#This Row],[menu_id]],Table2[#All],2,0)</f>
        <v>43567</v>
      </c>
      <c r="G952" t="str">
        <f>VLOOKUP(Table145[[#This Row],[menu_id]],Table2[#All],3,0)</f>
        <v>fc0e92657d16</v>
      </c>
      <c r="H952" t="str">
        <f>VLOOKUP(Table145[[#This Row],[menu_id]],Table2[#All],4,0)</f>
        <v>d7730782fbfb</v>
      </c>
      <c r="I952">
        <f>VLOOKUP(Table145[[#This Row],[menu_id]],Table2[#All],5,0)</f>
        <v>5.75</v>
      </c>
      <c r="J952">
        <f>VLOOKUP(Table145[[#This Row],[menu_id]],Table2[#All],6,0)</f>
        <v>10.1</v>
      </c>
      <c r="K952" t="str">
        <f>VLOOKUP(Table145[[#This Row],[menu_id]],Table2[#All],7,0)</f>
        <v>lunch</v>
      </c>
      <c r="L952" t="str">
        <f>VLOOKUP(Table145[[#This Row],[menu_id]],Table2[#All],8,0)</f>
        <v>Seattle</v>
      </c>
      <c r="M952">
        <f>COUNTIF(Table145[city],Table145[[#This Row],[city]])</f>
        <v>1334</v>
      </c>
    </row>
    <row r="953" spans="1:13" x14ac:dyDescent="0.35">
      <c r="A953" t="s">
        <v>2093</v>
      </c>
      <c r="B953" t="s">
        <v>23</v>
      </c>
      <c r="C953" t="s">
        <v>9</v>
      </c>
      <c r="D953" t="s">
        <v>2094</v>
      </c>
      <c r="E953" t="b">
        <v>1</v>
      </c>
      <c r="F953">
        <f>VLOOKUP(Table145[[#This Row],[menu_id]],Table2[#All],2,0)</f>
        <v>43558</v>
      </c>
      <c r="G953" t="str">
        <f>VLOOKUP(Table145[[#This Row],[menu_id]],Table2[#All],3,0)</f>
        <v>eae2c55ae732</v>
      </c>
      <c r="H953" t="str">
        <f>VLOOKUP(Table145[[#This Row],[menu_id]],Table2[#All],4,0)</f>
        <v>d79e3f439363</v>
      </c>
      <c r="I953">
        <f>VLOOKUP(Table145[[#This Row],[menu_id]],Table2[#All],5,0)</f>
        <v>4.5</v>
      </c>
      <c r="J953">
        <f>VLOOKUP(Table145[[#This Row],[menu_id]],Table2[#All],6,0)</f>
        <v>10.1</v>
      </c>
      <c r="K953" t="str">
        <f>VLOOKUP(Table145[[#This Row],[menu_id]],Table2[#All],7,0)</f>
        <v>lunch</v>
      </c>
      <c r="L953" t="str">
        <f>VLOOKUP(Table145[[#This Row],[menu_id]],Table2[#All],8,0)</f>
        <v>Seattle</v>
      </c>
      <c r="M953">
        <f>COUNTIF(Table145[city],Table145[[#This Row],[city]])</f>
        <v>1334</v>
      </c>
    </row>
    <row r="954" spans="1:13" x14ac:dyDescent="0.35">
      <c r="A954" t="s">
        <v>2095</v>
      </c>
      <c r="B954" t="s">
        <v>611</v>
      </c>
      <c r="C954" t="s">
        <v>9</v>
      </c>
      <c r="D954" t="s">
        <v>2096</v>
      </c>
      <c r="E954" t="b">
        <v>1</v>
      </c>
      <c r="F954">
        <f>VLOOKUP(Table145[[#This Row],[menu_id]],Table2[#All],2,0)</f>
        <v>43557</v>
      </c>
      <c r="G954" t="str">
        <f>VLOOKUP(Table145[[#This Row],[menu_id]],Table2[#All],3,0)</f>
        <v>8b917aa7343a</v>
      </c>
      <c r="H954" t="str">
        <f>VLOOKUP(Table145[[#This Row],[menu_id]],Table2[#All],4,0)</f>
        <v>8642ae977d96</v>
      </c>
      <c r="I954">
        <f>VLOOKUP(Table145[[#This Row],[menu_id]],Table2[#All],5,0)</f>
        <v>5.99</v>
      </c>
      <c r="J954">
        <f>VLOOKUP(Table145[[#This Row],[menu_id]],Table2[#All],6,0)</f>
        <v>11.5</v>
      </c>
      <c r="K954" t="str">
        <f>VLOOKUP(Table145[[#This Row],[menu_id]],Table2[#All],7,0)</f>
        <v>lunch</v>
      </c>
      <c r="L954" t="str">
        <f>VLOOKUP(Table145[[#This Row],[menu_id]],Table2[#All],8,0)</f>
        <v>Chicago</v>
      </c>
      <c r="M954">
        <f>COUNTIF(Table145[city],Table145[[#This Row],[city]])</f>
        <v>907</v>
      </c>
    </row>
    <row r="955" spans="1:13" x14ac:dyDescent="0.35">
      <c r="A955" t="s">
        <v>2097</v>
      </c>
      <c r="B955" t="s">
        <v>162</v>
      </c>
      <c r="C955" t="s">
        <v>9</v>
      </c>
      <c r="D955" t="s">
        <v>2098</v>
      </c>
      <c r="E955" t="b">
        <v>1</v>
      </c>
      <c r="F955">
        <f>VLOOKUP(Table145[[#This Row],[menu_id]],Table2[#All],2,0)</f>
        <v>43556</v>
      </c>
      <c r="G955" t="str">
        <f>VLOOKUP(Table145[[#This Row],[menu_id]],Table2[#All],3,0)</f>
        <v>71d6b72a3bf9</v>
      </c>
      <c r="H955" t="str">
        <f>VLOOKUP(Table145[[#This Row],[menu_id]],Table2[#All],4,0)</f>
        <v>8d29781a8b2f</v>
      </c>
      <c r="I955">
        <f>VLOOKUP(Table145[[#This Row],[menu_id]],Table2[#All],5,0)</f>
        <v>4.5</v>
      </c>
      <c r="J955">
        <f>VLOOKUP(Table145[[#This Row],[menu_id]],Table2[#All],6,0)</f>
        <v>11.5</v>
      </c>
      <c r="K955" t="str">
        <f>VLOOKUP(Table145[[#This Row],[menu_id]],Table2[#All],7,0)</f>
        <v>lunch</v>
      </c>
      <c r="L955" t="str">
        <f>VLOOKUP(Table145[[#This Row],[menu_id]],Table2[#All],8,0)</f>
        <v>Chicago</v>
      </c>
      <c r="M955">
        <f>COUNTIF(Table145[city],Table145[[#This Row],[city]])</f>
        <v>907</v>
      </c>
    </row>
    <row r="956" spans="1:13" x14ac:dyDescent="0.35">
      <c r="A956" t="s">
        <v>2099</v>
      </c>
      <c r="B956" t="s">
        <v>785</v>
      </c>
      <c r="C956" t="s">
        <v>9</v>
      </c>
      <c r="D956" t="s">
        <v>2100</v>
      </c>
      <c r="E956" t="b">
        <v>1</v>
      </c>
      <c r="F956">
        <f>VLOOKUP(Table145[[#This Row],[menu_id]],Table2[#All],2,0)</f>
        <v>43563</v>
      </c>
      <c r="G956" t="str">
        <f>VLOOKUP(Table145[[#This Row],[menu_id]],Table2[#All],3,0)</f>
        <v>7886a5687d38</v>
      </c>
      <c r="H956" t="str">
        <f>VLOOKUP(Table145[[#This Row],[menu_id]],Table2[#All],4,0)</f>
        <v>a6a0b4defcd6</v>
      </c>
      <c r="I956">
        <f>VLOOKUP(Table145[[#This Row],[menu_id]],Table2[#All],5,0)</f>
        <v>5.9</v>
      </c>
      <c r="J956">
        <f>VLOOKUP(Table145[[#This Row],[menu_id]],Table2[#All],6,0)</f>
        <v>10.1</v>
      </c>
      <c r="K956" t="str">
        <f>VLOOKUP(Table145[[#This Row],[menu_id]],Table2[#All],7,0)</f>
        <v>lunch</v>
      </c>
      <c r="L956" t="str">
        <f>VLOOKUP(Table145[[#This Row],[menu_id]],Table2[#All],8,0)</f>
        <v>Seattle</v>
      </c>
      <c r="M956">
        <f>COUNTIF(Table145[city],Table145[[#This Row],[city]])</f>
        <v>1334</v>
      </c>
    </row>
    <row r="957" spans="1:13" x14ac:dyDescent="0.35">
      <c r="A957" t="s">
        <v>2101</v>
      </c>
      <c r="B957" t="s">
        <v>76</v>
      </c>
      <c r="C957" t="s">
        <v>9</v>
      </c>
      <c r="D957" t="s">
        <v>2102</v>
      </c>
      <c r="E957" t="b">
        <v>1</v>
      </c>
      <c r="F957">
        <f>VLOOKUP(Table145[[#This Row],[menu_id]],Table2[#All],2,0)</f>
        <v>43558</v>
      </c>
      <c r="G957" t="str">
        <f>VLOOKUP(Table145[[#This Row],[menu_id]],Table2[#All],3,0)</f>
        <v>32432515b0ad</v>
      </c>
      <c r="H957" t="str">
        <f>VLOOKUP(Table145[[#This Row],[menu_id]],Table2[#All],4,0)</f>
        <v>1fda2070304d</v>
      </c>
      <c r="I957">
        <f>VLOOKUP(Table145[[#This Row],[menu_id]],Table2[#All],5,0)</f>
        <v>5.5</v>
      </c>
      <c r="J957">
        <f>VLOOKUP(Table145[[#This Row],[menu_id]],Table2[#All],6,0)</f>
        <v>10.1</v>
      </c>
      <c r="K957" t="str">
        <f>VLOOKUP(Table145[[#This Row],[menu_id]],Table2[#All],7,0)</f>
        <v>lunch</v>
      </c>
      <c r="L957" t="str">
        <f>VLOOKUP(Table145[[#This Row],[menu_id]],Table2[#All],8,0)</f>
        <v>Seattle</v>
      </c>
      <c r="M957">
        <f>COUNTIF(Table145[city],Table145[[#This Row],[city]])</f>
        <v>1334</v>
      </c>
    </row>
    <row r="958" spans="1:13" x14ac:dyDescent="0.35">
      <c r="A958" t="s">
        <v>2103</v>
      </c>
      <c r="B958" t="s">
        <v>172</v>
      </c>
      <c r="C958" t="s">
        <v>9</v>
      </c>
      <c r="D958" t="s">
        <v>2104</v>
      </c>
      <c r="E958" t="b">
        <v>1</v>
      </c>
      <c r="F958">
        <f>VLOOKUP(Table145[[#This Row],[menu_id]],Table2[#All],2,0)</f>
        <v>43567</v>
      </c>
      <c r="G958" t="str">
        <f>VLOOKUP(Table145[[#This Row],[menu_id]],Table2[#All],3,0)</f>
        <v>52926af48831</v>
      </c>
      <c r="H958" t="str">
        <f>VLOOKUP(Table145[[#This Row],[menu_id]],Table2[#All],4,0)</f>
        <v>64216152ce0a</v>
      </c>
      <c r="I958">
        <f>VLOOKUP(Table145[[#This Row],[menu_id]],Table2[#All],5,0)</f>
        <v>6</v>
      </c>
      <c r="J958">
        <f>VLOOKUP(Table145[[#This Row],[menu_id]],Table2[#All],6,0)</f>
        <v>11.5</v>
      </c>
      <c r="K958" t="str">
        <f>VLOOKUP(Table145[[#This Row],[menu_id]],Table2[#All],7,0)</f>
        <v>lunch</v>
      </c>
      <c r="L958" t="str">
        <f>VLOOKUP(Table145[[#This Row],[menu_id]],Table2[#All],8,0)</f>
        <v>Chicago</v>
      </c>
      <c r="M958">
        <f>COUNTIF(Table145[city],Table145[[#This Row],[city]])</f>
        <v>907</v>
      </c>
    </row>
    <row r="959" spans="1:13" x14ac:dyDescent="0.35">
      <c r="A959" t="s">
        <v>2105</v>
      </c>
      <c r="B959" t="s">
        <v>225</v>
      </c>
      <c r="C959" t="s">
        <v>9</v>
      </c>
      <c r="D959" t="s">
        <v>2106</v>
      </c>
      <c r="E959" t="b">
        <v>1</v>
      </c>
      <c r="F959">
        <f>VLOOKUP(Table145[[#This Row],[menu_id]],Table2[#All],2,0)</f>
        <v>43559</v>
      </c>
      <c r="G959" t="str">
        <f>VLOOKUP(Table145[[#This Row],[menu_id]],Table2[#All],3,0)</f>
        <v>2e1282b7ffa0</v>
      </c>
      <c r="H959" t="str">
        <f>VLOOKUP(Table145[[#This Row],[menu_id]],Table2[#All],4,0)</f>
        <v>e7202ab74a2f</v>
      </c>
      <c r="I959">
        <f>VLOOKUP(Table145[[#This Row],[menu_id]],Table2[#All],5,0)</f>
        <v>5</v>
      </c>
      <c r="J959">
        <f>VLOOKUP(Table145[[#This Row],[menu_id]],Table2[#All],6,0)</f>
        <v>10.1</v>
      </c>
      <c r="K959" t="str">
        <f>VLOOKUP(Table145[[#This Row],[menu_id]],Table2[#All],7,0)</f>
        <v>lunch</v>
      </c>
      <c r="L959" t="str">
        <f>VLOOKUP(Table145[[#This Row],[menu_id]],Table2[#All],8,0)</f>
        <v>Seattle</v>
      </c>
      <c r="M959">
        <f>COUNTIF(Table145[city],Table145[[#This Row],[city]])</f>
        <v>1334</v>
      </c>
    </row>
    <row r="960" spans="1:13" x14ac:dyDescent="0.35">
      <c r="A960" t="s">
        <v>2107</v>
      </c>
      <c r="B960" t="s">
        <v>336</v>
      </c>
      <c r="C960" t="s">
        <v>9</v>
      </c>
      <c r="D960" t="s">
        <v>2108</v>
      </c>
      <c r="E960" t="b">
        <v>1</v>
      </c>
      <c r="F960">
        <f>VLOOKUP(Table145[[#This Row],[menu_id]],Table2[#All],2,0)</f>
        <v>43556</v>
      </c>
      <c r="G960" t="str">
        <f>VLOOKUP(Table145[[#This Row],[menu_id]],Table2[#All],3,0)</f>
        <v>41cbd225a772</v>
      </c>
      <c r="H960" t="str">
        <f>VLOOKUP(Table145[[#This Row],[menu_id]],Table2[#All],4,0)</f>
        <v>b2ef540e3dbe</v>
      </c>
      <c r="I960">
        <f>VLOOKUP(Table145[[#This Row],[menu_id]],Table2[#All],5,0)</f>
        <v>6.8</v>
      </c>
      <c r="J960">
        <f>VLOOKUP(Table145[[#This Row],[menu_id]],Table2[#All],6,0)</f>
        <v>10.1</v>
      </c>
      <c r="K960" t="str">
        <f>VLOOKUP(Table145[[#This Row],[menu_id]],Table2[#All],7,0)</f>
        <v>lunch</v>
      </c>
      <c r="L960" t="str">
        <f>VLOOKUP(Table145[[#This Row],[menu_id]],Table2[#All],8,0)</f>
        <v>Seattle</v>
      </c>
      <c r="M960">
        <f>COUNTIF(Table145[city],Table145[[#This Row],[city]])</f>
        <v>1334</v>
      </c>
    </row>
    <row r="961" spans="1:13" x14ac:dyDescent="0.35">
      <c r="A961" t="s">
        <v>2109</v>
      </c>
      <c r="B961" t="s">
        <v>638</v>
      </c>
      <c r="C961" t="s">
        <v>9</v>
      </c>
      <c r="D961" t="s">
        <v>2110</v>
      </c>
      <c r="E961" t="b">
        <v>1</v>
      </c>
      <c r="F961">
        <f>VLOOKUP(Table145[[#This Row],[menu_id]],Table2[#All],2,0)</f>
        <v>43565</v>
      </c>
      <c r="G961" t="str">
        <f>VLOOKUP(Table145[[#This Row],[menu_id]],Table2[#All],3,0)</f>
        <v>9d63c5eb50e5</v>
      </c>
      <c r="H961" t="str">
        <f>VLOOKUP(Table145[[#This Row],[menu_id]],Table2[#All],4,0)</f>
        <v>43158d9bc4b2</v>
      </c>
      <c r="I961">
        <f>VLOOKUP(Table145[[#This Row],[menu_id]],Table2[#All],5,0)</f>
        <v>5.15</v>
      </c>
      <c r="J961">
        <f>VLOOKUP(Table145[[#This Row],[menu_id]],Table2[#All],6,0)</f>
        <v>11.5</v>
      </c>
      <c r="K961" t="str">
        <f>VLOOKUP(Table145[[#This Row],[menu_id]],Table2[#All],7,0)</f>
        <v>lunch</v>
      </c>
      <c r="L961" t="str">
        <f>VLOOKUP(Table145[[#This Row],[menu_id]],Table2[#All],8,0)</f>
        <v>Chicago</v>
      </c>
      <c r="M961">
        <f>COUNTIF(Table145[city],Table145[[#This Row],[city]])</f>
        <v>907</v>
      </c>
    </row>
    <row r="962" spans="1:13" x14ac:dyDescent="0.35">
      <c r="A962" t="s">
        <v>2111</v>
      </c>
      <c r="B962" t="s">
        <v>172</v>
      </c>
      <c r="C962" t="s">
        <v>9</v>
      </c>
      <c r="D962" t="s">
        <v>1720</v>
      </c>
      <c r="E962" t="b">
        <v>1</v>
      </c>
      <c r="F962">
        <f>VLOOKUP(Table145[[#This Row],[menu_id]],Table2[#All],2,0)</f>
        <v>43567</v>
      </c>
      <c r="G962" t="str">
        <f>VLOOKUP(Table145[[#This Row],[menu_id]],Table2[#All],3,0)</f>
        <v>52926af48831</v>
      </c>
      <c r="H962" t="str">
        <f>VLOOKUP(Table145[[#This Row],[menu_id]],Table2[#All],4,0)</f>
        <v>64216152ce0a</v>
      </c>
      <c r="I962">
        <f>VLOOKUP(Table145[[#This Row],[menu_id]],Table2[#All],5,0)</f>
        <v>6</v>
      </c>
      <c r="J962">
        <f>VLOOKUP(Table145[[#This Row],[menu_id]],Table2[#All],6,0)</f>
        <v>11.5</v>
      </c>
      <c r="K962" t="str">
        <f>VLOOKUP(Table145[[#This Row],[menu_id]],Table2[#All],7,0)</f>
        <v>lunch</v>
      </c>
      <c r="L962" t="str">
        <f>VLOOKUP(Table145[[#This Row],[menu_id]],Table2[#All],8,0)</f>
        <v>Chicago</v>
      </c>
      <c r="M962">
        <f>COUNTIF(Table145[city],Table145[[#This Row],[city]])</f>
        <v>907</v>
      </c>
    </row>
    <row r="963" spans="1:13" x14ac:dyDescent="0.35">
      <c r="A963" t="s">
        <v>2112</v>
      </c>
      <c r="B963" t="s">
        <v>165</v>
      </c>
      <c r="C963" t="s">
        <v>9</v>
      </c>
      <c r="D963" t="s">
        <v>564</v>
      </c>
      <c r="E963" t="b">
        <v>0</v>
      </c>
      <c r="F963">
        <f>VLOOKUP(Table145[[#This Row],[menu_id]],Table2[#All],2,0)</f>
        <v>43560</v>
      </c>
      <c r="G963" t="str">
        <f>VLOOKUP(Table145[[#This Row],[menu_id]],Table2[#All],3,0)</f>
        <v>fbeaeb353aa6</v>
      </c>
      <c r="H963" t="str">
        <f>VLOOKUP(Table145[[#This Row],[menu_id]],Table2[#All],4,0)</f>
        <v>bedb51313ab5</v>
      </c>
      <c r="I963">
        <f>VLOOKUP(Table145[[#This Row],[menu_id]],Table2[#All],5,0)</f>
        <v>5</v>
      </c>
      <c r="J963">
        <f>VLOOKUP(Table145[[#This Row],[menu_id]],Table2[#All],6,0)</f>
        <v>11.5</v>
      </c>
      <c r="K963" t="str">
        <f>VLOOKUP(Table145[[#This Row],[menu_id]],Table2[#All],7,0)</f>
        <v>lunch</v>
      </c>
      <c r="L963" t="str">
        <f>VLOOKUP(Table145[[#This Row],[menu_id]],Table2[#All],8,0)</f>
        <v>Chicago</v>
      </c>
      <c r="M963">
        <f>COUNTIF(Table145[city],Table145[[#This Row],[city]])</f>
        <v>907</v>
      </c>
    </row>
    <row r="964" spans="1:13" x14ac:dyDescent="0.35">
      <c r="A964" t="s">
        <v>2113</v>
      </c>
      <c r="B964" t="s">
        <v>43</v>
      </c>
      <c r="C964" t="s">
        <v>9</v>
      </c>
      <c r="D964" t="s">
        <v>2114</v>
      </c>
      <c r="E964" t="b">
        <v>1</v>
      </c>
      <c r="F964">
        <f>VLOOKUP(Table145[[#This Row],[menu_id]],Table2[#All],2,0)</f>
        <v>43556</v>
      </c>
      <c r="G964" t="str">
        <f>VLOOKUP(Table145[[#This Row],[menu_id]],Table2[#All],3,0)</f>
        <v>e768f704c6ae</v>
      </c>
      <c r="H964" t="str">
        <f>VLOOKUP(Table145[[#This Row],[menu_id]],Table2[#All],4,0)</f>
        <v>340fb85a346c</v>
      </c>
      <c r="I964">
        <f>VLOOKUP(Table145[[#This Row],[menu_id]],Table2[#All],5,0)</f>
        <v>5.8</v>
      </c>
      <c r="J964">
        <f>VLOOKUP(Table145[[#This Row],[menu_id]],Table2[#All],6,0)</f>
        <v>10.1</v>
      </c>
      <c r="K964" t="str">
        <f>VLOOKUP(Table145[[#This Row],[menu_id]],Table2[#All],7,0)</f>
        <v>lunch</v>
      </c>
      <c r="L964" t="str">
        <f>VLOOKUP(Table145[[#This Row],[menu_id]],Table2[#All],8,0)</f>
        <v>Seattle</v>
      </c>
      <c r="M964">
        <f>COUNTIF(Table145[city],Table145[[#This Row],[city]])</f>
        <v>1334</v>
      </c>
    </row>
    <row r="965" spans="1:13" x14ac:dyDescent="0.35">
      <c r="A965" t="s">
        <v>2115</v>
      </c>
      <c r="B965" t="s">
        <v>35</v>
      </c>
      <c r="C965" t="s">
        <v>9</v>
      </c>
      <c r="D965" t="s">
        <v>2116</v>
      </c>
      <c r="E965" t="b">
        <v>1</v>
      </c>
      <c r="F965">
        <f>VLOOKUP(Table145[[#This Row],[menu_id]],Table2[#All],2,0)</f>
        <v>43564</v>
      </c>
      <c r="G965" t="str">
        <f>VLOOKUP(Table145[[#This Row],[menu_id]],Table2[#All],3,0)</f>
        <v>1c44a83add01</v>
      </c>
      <c r="H965" t="str">
        <f>VLOOKUP(Table145[[#This Row],[menu_id]],Table2[#All],4,0)</f>
        <v>810dadc655e9</v>
      </c>
      <c r="I965">
        <f>VLOOKUP(Table145[[#This Row],[menu_id]],Table2[#All],5,0)</f>
        <v>5</v>
      </c>
      <c r="J965">
        <f>VLOOKUP(Table145[[#This Row],[menu_id]],Table2[#All],6,0)</f>
        <v>10.1</v>
      </c>
      <c r="K965" t="str">
        <f>VLOOKUP(Table145[[#This Row],[menu_id]],Table2[#All],7,0)</f>
        <v>lunch</v>
      </c>
      <c r="L965" t="str">
        <f>VLOOKUP(Table145[[#This Row],[menu_id]],Table2[#All],8,0)</f>
        <v>Seattle</v>
      </c>
      <c r="M965">
        <f>COUNTIF(Table145[city],Table145[[#This Row],[city]])</f>
        <v>1334</v>
      </c>
    </row>
    <row r="966" spans="1:13" x14ac:dyDescent="0.35">
      <c r="A966" t="s">
        <v>2117</v>
      </c>
      <c r="B966" t="s">
        <v>65</v>
      </c>
      <c r="C966" t="s">
        <v>9</v>
      </c>
      <c r="D966" t="s">
        <v>2118</v>
      </c>
      <c r="E966" t="b">
        <v>1</v>
      </c>
      <c r="F966">
        <f>VLOOKUP(Table145[[#This Row],[menu_id]],Table2[#All],2,0)</f>
        <v>43563</v>
      </c>
      <c r="G966" t="str">
        <f>VLOOKUP(Table145[[#This Row],[menu_id]],Table2[#All],3,0)</f>
        <v>0eb481a71049</v>
      </c>
      <c r="H966" t="str">
        <f>VLOOKUP(Table145[[#This Row],[menu_id]],Table2[#All],4,0)</f>
        <v>5bf0c6f38e1d</v>
      </c>
      <c r="I966">
        <f>VLOOKUP(Table145[[#This Row],[menu_id]],Table2[#All],5,0)</f>
        <v>5.5</v>
      </c>
      <c r="J966">
        <f>VLOOKUP(Table145[[#This Row],[menu_id]],Table2[#All],6,0)</f>
        <v>10.1</v>
      </c>
      <c r="K966" t="str">
        <f>VLOOKUP(Table145[[#This Row],[menu_id]],Table2[#All],7,0)</f>
        <v>lunch</v>
      </c>
      <c r="L966" t="str">
        <f>VLOOKUP(Table145[[#This Row],[menu_id]],Table2[#All],8,0)</f>
        <v>Seattle</v>
      </c>
      <c r="M966">
        <f>COUNTIF(Table145[city],Table145[[#This Row],[city]])</f>
        <v>1334</v>
      </c>
    </row>
    <row r="967" spans="1:13" x14ac:dyDescent="0.35">
      <c r="A967" t="s">
        <v>2119</v>
      </c>
      <c r="B967" t="s">
        <v>336</v>
      </c>
      <c r="C967" t="s">
        <v>9</v>
      </c>
      <c r="D967" t="s">
        <v>2120</v>
      </c>
      <c r="E967" t="b">
        <v>1</v>
      </c>
      <c r="F967">
        <f>VLOOKUP(Table145[[#This Row],[menu_id]],Table2[#All],2,0)</f>
        <v>43556</v>
      </c>
      <c r="G967" t="str">
        <f>VLOOKUP(Table145[[#This Row],[menu_id]],Table2[#All],3,0)</f>
        <v>41cbd225a772</v>
      </c>
      <c r="H967" t="str">
        <f>VLOOKUP(Table145[[#This Row],[menu_id]],Table2[#All],4,0)</f>
        <v>b2ef540e3dbe</v>
      </c>
      <c r="I967">
        <f>VLOOKUP(Table145[[#This Row],[menu_id]],Table2[#All],5,0)</f>
        <v>6.8</v>
      </c>
      <c r="J967">
        <f>VLOOKUP(Table145[[#This Row],[menu_id]],Table2[#All],6,0)</f>
        <v>10.1</v>
      </c>
      <c r="K967" t="str">
        <f>VLOOKUP(Table145[[#This Row],[menu_id]],Table2[#All],7,0)</f>
        <v>lunch</v>
      </c>
      <c r="L967" t="str">
        <f>VLOOKUP(Table145[[#This Row],[menu_id]],Table2[#All],8,0)</f>
        <v>Seattle</v>
      </c>
      <c r="M967">
        <f>COUNTIF(Table145[city],Table145[[#This Row],[city]])</f>
        <v>1334</v>
      </c>
    </row>
    <row r="968" spans="1:13" x14ac:dyDescent="0.35">
      <c r="A968" t="s">
        <v>2121</v>
      </c>
      <c r="B968" t="s">
        <v>351</v>
      </c>
      <c r="C968" t="s">
        <v>9</v>
      </c>
      <c r="D968" t="s">
        <v>2122</v>
      </c>
      <c r="E968" t="b">
        <v>1</v>
      </c>
      <c r="F968">
        <f>VLOOKUP(Table145[[#This Row],[menu_id]],Table2[#All],2,0)</f>
        <v>43558</v>
      </c>
      <c r="G968" t="str">
        <f>VLOOKUP(Table145[[#This Row],[menu_id]],Table2[#All],3,0)</f>
        <v>68077af5e4f1</v>
      </c>
      <c r="H968" t="str">
        <f>VLOOKUP(Table145[[#This Row],[menu_id]],Table2[#All],4,0)</f>
        <v>33da060b427a</v>
      </c>
      <c r="I968">
        <f>VLOOKUP(Table145[[#This Row],[menu_id]],Table2[#All],5,0)</f>
        <v>5.75</v>
      </c>
      <c r="J968">
        <f>VLOOKUP(Table145[[#This Row],[menu_id]],Table2[#All],6,0)</f>
        <v>10.1</v>
      </c>
      <c r="K968" t="str">
        <f>VLOOKUP(Table145[[#This Row],[menu_id]],Table2[#All],7,0)</f>
        <v>lunch</v>
      </c>
      <c r="L968" t="str">
        <f>VLOOKUP(Table145[[#This Row],[menu_id]],Table2[#All],8,0)</f>
        <v>Seattle</v>
      </c>
      <c r="M968">
        <f>COUNTIF(Table145[city],Table145[[#This Row],[city]])</f>
        <v>1334</v>
      </c>
    </row>
    <row r="969" spans="1:13" x14ac:dyDescent="0.35">
      <c r="A969" t="s">
        <v>2123</v>
      </c>
      <c r="B969" t="s">
        <v>289</v>
      </c>
      <c r="C969" t="s">
        <v>9</v>
      </c>
      <c r="D969" t="s">
        <v>465</v>
      </c>
      <c r="E969" t="b">
        <v>1</v>
      </c>
      <c r="F969">
        <f>VLOOKUP(Table145[[#This Row],[menu_id]],Table2[#All],2,0)</f>
        <v>43564</v>
      </c>
      <c r="G969" t="str">
        <f>VLOOKUP(Table145[[#This Row],[menu_id]],Table2[#All],3,0)</f>
        <v>69ed976fd1ca</v>
      </c>
      <c r="H969" t="str">
        <f>VLOOKUP(Table145[[#This Row],[menu_id]],Table2[#All],4,0)</f>
        <v>9b76fd08aabf</v>
      </c>
      <c r="I969">
        <f>VLOOKUP(Table145[[#This Row],[menu_id]],Table2[#All],5,0)</f>
        <v>6.64</v>
      </c>
      <c r="J969">
        <f>VLOOKUP(Table145[[#This Row],[menu_id]],Table2[#All],6,0)</f>
        <v>11.5</v>
      </c>
      <c r="K969" t="str">
        <f>VLOOKUP(Table145[[#This Row],[menu_id]],Table2[#All],7,0)</f>
        <v>lunch</v>
      </c>
      <c r="L969" t="str">
        <f>VLOOKUP(Table145[[#This Row],[menu_id]],Table2[#All],8,0)</f>
        <v>Chicago</v>
      </c>
      <c r="M969">
        <f>COUNTIF(Table145[city],Table145[[#This Row],[city]])</f>
        <v>907</v>
      </c>
    </row>
    <row r="970" spans="1:13" x14ac:dyDescent="0.35">
      <c r="A970" t="s">
        <v>2124</v>
      </c>
      <c r="B970" t="s">
        <v>324</v>
      </c>
      <c r="C970" t="s">
        <v>9</v>
      </c>
      <c r="D970" t="s">
        <v>2125</v>
      </c>
      <c r="E970" t="b">
        <v>1</v>
      </c>
      <c r="F970">
        <f>VLOOKUP(Table145[[#This Row],[menu_id]],Table2[#All],2,0)</f>
        <v>43558</v>
      </c>
      <c r="G970" t="str">
        <f>VLOOKUP(Table145[[#This Row],[menu_id]],Table2[#All],3,0)</f>
        <v>1028a38ad71e</v>
      </c>
      <c r="H970" t="str">
        <f>VLOOKUP(Table145[[#This Row],[menu_id]],Table2[#All],4,0)</f>
        <v>7d8b8e0a0ebb</v>
      </c>
      <c r="I970">
        <f>VLOOKUP(Table145[[#This Row],[menu_id]],Table2[#All],5,0)</f>
        <v>5.5</v>
      </c>
      <c r="J970">
        <f>VLOOKUP(Table145[[#This Row],[menu_id]],Table2[#All],6,0)</f>
        <v>10.1</v>
      </c>
      <c r="K970" t="str">
        <f>VLOOKUP(Table145[[#This Row],[menu_id]],Table2[#All],7,0)</f>
        <v>lunch</v>
      </c>
      <c r="L970" t="str">
        <f>VLOOKUP(Table145[[#This Row],[menu_id]],Table2[#All],8,0)</f>
        <v>Seattle</v>
      </c>
      <c r="M970">
        <f>COUNTIF(Table145[city],Table145[[#This Row],[city]])</f>
        <v>1334</v>
      </c>
    </row>
    <row r="971" spans="1:13" x14ac:dyDescent="0.35">
      <c r="A971" t="s">
        <v>2126</v>
      </c>
      <c r="B971" t="s">
        <v>225</v>
      </c>
      <c r="C971" t="s">
        <v>9</v>
      </c>
      <c r="D971" t="s">
        <v>2127</v>
      </c>
      <c r="E971" t="b">
        <v>1</v>
      </c>
      <c r="F971">
        <f>VLOOKUP(Table145[[#This Row],[menu_id]],Table2[#All],2,0)</f>
        <v>43559</v>
      </c>
      <c r="G971" t="str">
        <f>VLOOKUP(Table145[[#This Row],[menu_id]],Table2[#All],3,0)</f>
        <v>2e1282b7ffa0</v>
      </c>
      <c r="H971" t="str">
        <f>VLOOKUP(Table145[[#This Row],[menu_id]],Table2[#All],4,0)</f>
        <v>e7202ab74a2f</v>
      </c>
      <c r="I971">
        <f>VLOOKUP(Table145[[#This Row],[menu_id]],Table2[#All],5,0)</f>
        <v>5</v>
      </c>
      <c r="J971">
        <f>VLOOKUP(Table145[[#This Row],[menu_id]],Table2[#All],6,0)</f>
        <v>10.1</v>
      </c>
      <c r="K971" t="str">
        <f>VLOOKUP(Table145[[#This Row],[menu_id]],Table2[#All],7,0)</f>
        <v>lunch</v>
      </c>
      <c r="L971" t="str">
        <f>VLOOKUP(Table145[[#This Row],[menu_id]],Table2[#All],8,0)</f>
        <v>Seattle</v>
      </c>
      <c r="M971">
        <f>COUNTIF(Table145[city],Table145[[#This Row],[city]])</f>
        <v>1334</v>
      </c>
    </row>
    <row r="972" spans="1:13" x14ac:dyDescent="0.35">
      <c r="A972" t="s">
        <v>2128</v>
      </c>
      <c r="B972" t="s">
        <v>12</v>
      </c>
      <c r="C972" t="s">
        <v>9</v>
      </c>
      <c r="D972" t="s">
        <v>2129</v>
      </c>
      <c r="E972" t="b">
        <v>1</v>
      </c>
      <c r="F972">
        <f>VLOOKUP(Table145[[#This Row],[menu_id]],Table2[#All],2,0)</f>
        <v>43565</v>
      </c>
      <c r="G972" t="str">
        <f>VLOOKUP(Table145[[#This Row],[menu_id]],Table2[#All],3,0)</f>
        <v>a96bf3d329be</v>
      </c>
      <c r="H972" t="str">
        <f>VLOOKUP(Table145[[#This Row],[menu_id]],Table2[#All],4,0)</f>
        <v>b2ef540e3dbe</v>
      </c>
      <c r="I972">
        <f>VLOOKUP(Table145[[#This Row],[menu_id]],Table2[#All],5,0)</f>
        <v>6.8</v>
      </c>
      <c r="J972">
        <f>VLOOKUP(Table145[[#This Row],[menu_id]],Table2[#All],6,0)</f>
        <v>10.1</v>
      </c>
      <c r="K972" t="str">
        <f>VLOOKUP(Table145[[#This Row],[menu_id]],Table2[#All],7,0)</f>
        <v>lunch</v>
      </c>
      <c r="L972" t="str">
        <f>VLOOKUP(Table145[[#This Row],[menu_id]],Table2[#All],8,0)</f>
        <v>Seattle</v>
      </c>
      <c r="M972">
        <f>COUNTIF(Table145[city],Table145[[#This Row],[city]])</f>
        <v>1334</v>
      </c>
    </row>
    <row r="973" spans="1:13" x14ac:dyDescent="0.35">
      <c r="A973" t="s">
        <v>2130</v>
      </c>
      <c r="B973" t="s">
        <v>108</v>
      </c>
      <c r="C973" t="s">
        <v>9</v>
      </c>
      <c r="D973" t="s">
        <v>2131</v>
      </c>
      <c r="E973" t="b">
        <v>1</v>
      </c>
      <c r="F973">
        <f>VLOOKUP(Table145[[#This Row],[menu_id]],Table2[#All],2,0)</f>
        <v>43565</v>
      </c>
      <c r="G973" t="str">
        <f>VLOOKUP(Table145[[#This Row],[menu_id]],Table2[#All],3,0)</f>
        <v>c14aa4830177</v>
      </c>
      <c r="H973" t="str">
        <f>VLOOKUP(Table145[[#This Row],[menu_id]],Table2[#All],4,0)</f>
        <v>7b2a7251b54c</v>
      </c>
      <c r="I973">
        <f>VLOOKUP(Table145[[#This Row],[menu_id]],Table2[#All],5,0)</f>
        <v>5.95</v>
      </c>
      <c r="J973">
        <f>VLOOKUP(Table145[[#This Row],[menu_id]],Table2[#All],6,0)</f>
        <v>10.1</v>
      </c>
      <c r="K973" t="str">
        <f>VLOOKUP(Table145[[#This Row],[menu_id]],Table2[#All],7,0)</f>
        <v>lunch</v>
      </c>
      <c r="L973" t="str">
        <f>VLOOKUP(Table145[[#This Row],[menu_id]],Table2[#All],8,0)</f>
        <v>Seattle</v>
      </c>
      <c r="M973">
        <f>COUNTIF(Table145[city],Table145[[#This Row],[city]])</f>
        <v>1334</v>
      </c>
    </row>
    <row r="974" spans="1:13" x14ac:dyDescent="0.35">
      <c r="A974" t="s">
        <v>2132</v>
      </c>
      <c r="B974" t="s">
        <v>175</v>
      </c>
      <c r="C974" t="s">
        <v>9</v>
      </c>
      <c r="D974" t="s">
        <v>166</v>
      </c>
      <c r="E974" t="b">
        <v>1</v>
      </c>
      <c r="F974">
        <f>VLOOKUP(Table145[[#This Row],[menu_id]],Table2[#All],2,0)</f>
        <v>43556</v>
      </c>
      <c r="G974" t="str">
        <f>VLOOKUP(Table145[[#This Row],[menu_id]],Table2[#All],3,0)</f>
        <v>aea08a81b9f2</v>
      </c>
      <c r="H974" t="str">
        <f>VLOOKUP(Table145[[#This Row],[menu_id]],Table2[#All],4,0)</f>
        <v>a969c477134f</v>
      </c>
      <c r="I974">
        <f>VLOOKUP(Table145[[#This Row],[menu_id]],Table2[#All],5,0)</f>
        <v>11</v>
      </c>
      <c r="J974">
        <f>VLOOKUP(Table145[[#This Row],[menu_id]],Table2[#All],6,0)</f>
        <v>11.5</v>
      </c>
      <c r="K974" t="str">
        <f>VLOOKUP(Table145[[#This Row],[menu_id]],Table2[#All],7,0)</f>
        <v>lunch</v>
      </c>
      <c r="L974" t="str">
        <f>VLOOKUP(Table145[[#This Row],[menu_id]],Table2[#All],8,0)</f>
        <v>Chicago</v>
      </c>
      <c r="M974">
        <f>COUNTIF(Table145[city],Table145[[#This Row],[city]])</f>
        <v>907</v>
      </c>
    </row>
    <row r="975" spans="1:13" x14ac:dyDescent="0.35">
      <c r="A975" t="s">
        <v>2133</v>
      </c>
      <c r="B975" t="s">
        <v>118</v>
      </c>
      <c r="C975" t="s">
        <v>9</v>
      </c>
      <c r="D975" t="s">
        <v>2134</v>
      </c>
      <c r="E975" t="b">
        <v>1</v>
      </c>
      <c r="F975">
        <f>VLOOKUP(Table145[[#This Row],[menu_id]],Table2[#All],2,0)</f>
        <v>43556</v>
      </c>
      <c r="G975" t="str">
        <f>VLOOKUP(Table145[[#This Row],[menu_id]],Table2[#All],3,0)</f>
        <v>8a1c11ffbef6</v>
      </c>
      <c r="H975" t="str">
        <f>VLOOKUP(Table145[[#This Row],[menu_id]],Table2[#All],4,0)</f>
        <v>063beecf1419</v>
      </c>
      <c r="I975">
        <f>VLOOKUP(Table145[[#This Row],[menu_id]],Table2[#All],5,0)</f>
        <v>13.45</v>
      </c>
      <c r="J975">
        <f>VLOOKUP(Table145[[#This Row],[menu_id]],Table2[#All],6,0)</f>
        <v>11.5</v>
      </c>
      <c r="K975" t="str">
        <f>VLOOKUP(Table145[[#This Row],[menu_id]],Table2[#All],7,0)</f>
        <v>lunch</v>
      </c>
      <c r="L975" t="str">
        <f>VLOOKUP(Table145[[#This Row],[menu_id]],Table2[#All],8,0)</f>
        <v>Chicago</v>
      </c>
      <c r="M975">
        <f>COUNTIF(Table145[city],Table145[[#This Row],[city]])</f>
        <v>907</v>
      </c>
    </row>
    <row r="976" spans="1:13" x14ac:dyDescent="0.35">
      <c r="A976" t="s">
        <v>2135</v>
      </c>
      <c r="B976" t="s">
        <v>162</v>
      </c>
      <c r="C976" t="s">
        <v>9</v>
      </c>
      <c r="D976" t="s">
        <v>2136</v>
      </c>
      <c r="E976" t="b">
        <v>1</v>
      </c>
      <c r="F976">
        <f>VLOOKUP(Table145[[#This Row],[menu_id]],Table2[#All],2,0)</f>
        <v>43556</v>
      </c>
      <c r="G976" t="str">
        <f>VLOOKUP(Table145[[#This Row],[menu_id]],Table2[#All],3,0)</f>
        <v>71d6b72a3bf9</v>
      </c>
      <c r="H976" t="str">
        <f>VLOOKUP(Table145[[#This Row],[menu_id]],Table2[#All],4,0)</f>
        <v>8d29781a8b2f</v>
      </c>
      <c r="I976">
        <f>VLOOKUP(Table145[[#This Row],[menu_id]],Table2[#All],5,0)</f>
        <v>4.5</v>
      </c>
      <c r="J976">
        <f>VLOOKUP(Table145[[#This Row],[menu_id]],Table2[#All],6,0)</f>
        <v>11.5</v>
      </c>
      <c r="K976" t="str">
        <f>VLOOKUP(Table145[[#This Row],[menu_id]],Table2[#All],7,0)</f>
        <v>lunch</v>
      </c>
      <c r="L976" t="str">
        <f>VLOOKUP(Table145[[#This Row],[menu_id]],Table2[#All],8,0)</f>
        <v>Chicago</v>
      </c>
      <c r="M976">
        <f>COUNTIF(Table145[city],Table145[[#This Row],[city]])</f>
        <v>907</v>
      </c>
    </row>
    <row r="977" spans="1:13" x14ac:dyDescent="0.35">
      <c r="A977" t="s">
        <v>2137</v>
      </c>
      <c r="B977" t="s">
        <v>225</v>
      </c>
      <c r="C977" t="s">
        <v>9</v>
      </c>
      <c r="D977" t="s">
        <v>2138</v>
      </c>
      <c r="E977" t="b">
        <v>1</v>
      </c>
      <c r="F977">
        <f>VLOOKUP(Table145[[#This Row],[menu_id]],Table2[#All],2,0)</f>
        <v>43559</v>
      </c>
      <c r="G977" t="str">
        <f>VLOOKUP(Table145[[#This Row],[menu_id]],Table2[#All],3,0)</f>
        <v>2e1282b7ffa0</v>
      </c>
      <c r="H977" t="str">
        <f>VLOOKUP(Table145[[#This Row],[menu_id]],Table2[#All],4,0)</f>
        <v>e7202ab74a2f</v>
      </c>
      <c r="I977">
        <f>VLOOKUP(Table145[[#This Row],[menu_id]],Table2[#All],5,0)</f>
        <v>5</v>
      </c>
      <c r="J977">
        <f>VLOOKUP(Table145[[#This Row],[menu_id]],Table2[#All],6,0)</f>
        <v>10.1</v>
      </c>
      <c r="K977" t="str">
        <f>VLOOKUP(Table145[[#This Row],[menu_id]],Table2[#All],7,0)</f>
        <v>lunch</v>
      </c>
      <c r="L977" t="str">
        <f>VLOOKUP(Table145[[#This Row],[menu_id]],Table2[#All],8,0)</f>
        <v>Seattle</v>
      </c>
      <c r="M977">
        <f>COUNTIF(Table145[city],Table145[[#This Row],[city]])</f>
        <v>1334</v>
      </c>
    </row>
    <row r="978" spans="1:13" x14ac:dyDescent="0.35">
      <c r="A978" t="s">
        <v>2139</v>
      </c>
      <c r="B978" t="s">
        <v>437</v>
      </c>
      <c r="C978" t="s">
        <v>9</v>
      </c>
      <c r="D978" t="s">
        <v>2140</v>
      </c>
      <c r="E978" t="b">
        <v>1</v>
      </c>
      <c r="F978">
        <f>VLOOKUP(Table145[[#This Row],[menu_id]],Table2[#All],2,0)</f>
        <v>43565</v>
      </c>
      <c r="G978" t="str">
        <f>VLOOKUP(Table145[[#This Row],[menu_id]],Table2[#All],3,0)</f>
        <v>56e430d2a490</v>
      </c>
      <c r="H978" t="str">
        <f>VLOOKUP(Table145[[#This Row],[menu_id]],Table2[#All],4,0)</f>
        <v>4c9c18f960f7</v>
      </c>
      <c r="I978">
        <f>VLOOKUP(Table145[[#This Row],[menu_id]],Table2[#All],5,0)</f>
        <v>6.75</v>
      </c>
      <c r="J978">
        <f>VLOOKUP(Table145[[#This Row],[menu_id]],Table2[#All],6,0)</f>
        <v>10.1</v>
      </c>
      <c r="K978" t="str">
        <f>VLOOKUP(Table145[[#This Row],[menu_id]],Table2[#All],7,0)</f>
        <v>lunch</v>
      </c>
      <c r="L978" t="str">
        <f>VLOOKUP(Table145[[#This Row],[menu_id]],Table2[#All],8,0)</f>
        <v>Seattle</v>
      </c>
      <c r="M978">
        <f>COUNTIF(Table145[city],Table145[[#This Row],[city]])</f>
        <v>1334</v>
      </c>
    </row>
    <row r="979" spans="1:13" x14ac:dyDescent="0.35">
      <c r="A979" t="s">
        <v>2141</v>
      </c>
      <c r="B979" t="s">
        <v>35</v>
      </c>
      <c r="C979" t="s">
        <v>9</v>
      </c>
      <c r="D979" t="s">
        <v>2142</v>
      </c>
      <c r="E979" t="b">
        <v>1</v>
      </c>
      <c r="F979">
        <f>VLOOKUP(Table145[[#This Row],[menu_id]],Table2[#All],2,0)</f>
        <v>43564</v>
      </c>
      <c r="G979" t="str">
        <f>VLOOKUP(Table145[[#This Row],[menu_id]],Table2[#All],3,0)</f>
        <v>1c44a83add01</v>
      </c>
      <c r="H979" t="str">
        <f>VLOOKUP(Table145[[#This Row],[menu_id]],Table2[#All],4,0)</f>
        <v>810dadc655e9</v>
      </c>
      <c r="I979">
        <f>VLOOKUP(Table145[[#This Row],[menu_id]],Table2[#All],5,0)</f>
        <v>5</v>
      </c>
      <c r="J979">
        <f>VLOOKUP(Table145[[#This Row],[menu_id]],Table2[#All],6,0)</f>
        <v>10.1</v>
      </c>
      <c r="K979" t="str">
        <f>VLOOKUP(Table145[[#This Row],[menu_id]],Table2[#All],7,0)</f>
        <v>lunch</v>
      </c>
      <c r="L979" t="str">
        <f>VLOOKUP(Table145[[#This Row],[menu_id]],Table2[#All],8,0)</f>
        <v>Seattle</v>
      </c>
      <c r="M979">
        <f>COUNTIF(Table145[city],Table145[[#This Row],[city]])</f>
        <v>1334</v>
      </c>
    </row>
    <row r="980" spans="1:13" x14ac:dyDescent="0.35">
      <c r="A980" t="s">
        <v>2143</v>
      </c>
      <c r="B980" t="s">
        <v>336</v>
      </c>
      <c r="C980" t="s">
        <v>9</v>
      </c>
      <c r="D980" t="s">
        <v>2144</v>
      </c>
      <c r="E980" t="b">
        <v>1</v>
      </c>
      <c r="F980">
        <f>VLOOKUP(Table145[[#This Row],[menu_id]],Table2[#All],2,0)</f>
        <v>43556</v>
      </c>
      <c r="G980" t="str">
        <f>VLOOKUP(Table145[[#This Row],[menu_id]],Table2[#All],3,0)</f>
        <v>41cbd225a772</v>
      </c>
      <c r="H980" t="str">
        <f>VLOOKUP(Table145[[#This Row],[menu_id]],Table2[#All],4,0)</f>
        <v>b2ef540e3dbe</v>
      </c>
      <c r="I980">
        <f>VLOOKUP(Table145[[#This Row],[menu_id]],Table2[#All],5,0)</f>
        <v>6.8</v>
      </c>
      <c r="J980">
        <f>VLOOKUP(Table145[[#This Row],[menu_id]],Table2[#All],6,0)</f>
        <v>10.1</v>
      </c>
      <c r="K980" t="str">
        <f>VLOOKUP(Table145[[#This Row],[menu_id]],Table2[#All],7,0)</f>
        <v>lunch</v>
      </c>
      <c r="L980" t="str">
        <f>VLOOKUP(Table145[[#This Row],[menu_id]],Table2[#All],8,0)</f>
        <v>Seattle</v>
      </c>
      <c r="M980">
        <f>COUNTIF(Table145[city],Table145[[#This Row],[city]])</f>
        <v>1334</v>
      </c>
    </row>
    <row r="981" spans="1:13" x14ac:dyDescent="0.35">
      <c r="A981" t="s">
        <v>2145</v>
      </c>
      <c r="B981" t="s">
        <v>286</v>
      </c>
      <c r="C981" t="s">
        <v>9</v>
      </c>
      <c r="D981" t="s">
        <v>2146</v>
      </c>
      <c r="E981" t="b">
        <v>1</v>
      </c>
      <c r="F981">
        <f>VLOOKUP(Table145[[#This Row],[menu_id]],Table2[#All],2,0)</f>
        <v>43557</v>
      </c>
      <c r="G981" t="str">
        <f>VLOOKUP(Table145[[#This Row],[menu_id]],Table2[#All],3,0)</f>
        <v>0b0897e22802</v>
      </c>
      <c r="H981" t="str">
        <f>VLOOKUP(Table145[[#This Row],[menu_id]],Table2[#All],4,0)</f>
        <v>a5a1955b27fc</v>
      </c>
      <c r="I981">
        <f>VLOOKUP(Table145[[#This Row],[menu_id]],Table2[#All],5,0)</f>
        <v>5</v>
      </c>
      <c r="J981">
        <f>VLOOKUP(Table145[[#This Row],[menu_id]],Table2[#All],6,0)</f>
        <v>11.5</v>
      </c>
      <c r="K981" t="str">
        <f>VLOOKUP(Table145[[#This Row],[menu_id]],Table2[#All],7,0)</f>
        <v>lunch</v>
      </c>
      <c r="L981" t="str">
        <f>VLOOKUP(Table145[[#This Row],[menu_id]],Table2[#All],8,0)</f>
        <v>Chicago</v>
      </c>
      <c r="M981">
        <f>COUNTIF(Table145[city],Table145[[#This Row],[city]])</f>
        <v>907</v>
      </c>
    </row>
    <row r="982" spans="1:13" x14ac:dyDescent="0.35">
      <c r="A982" t="s">
        <v>2147</v>
      </c>
      <c r="B982" t="s">
        <v>486</v>
      </c>
      <c r="C982" t="s">
        <v>9</v>
      </c>
      <c r="D982" t="s">
        <v>2148</v>
      </c>
      <c r="E982" t="b">
        <v>1</v>
      </c>
      <c r="F982">
        <f>VLOOKUP(Table145[[#This Row],[menu_id]],Table2[#All],2,0)</f>
        <v>43567</v>
      </c>
      <c r="G982" t="str">
        <f>VLOOKUP(Table145[[#This Row],[menu_id]],Table2[#All],3,0)</f>
        <v>3494eefb1729</v>
      </c>
      <c r="H982" t="str">
        <f>VLOOKUP(Table145[[#This Row],[menu_id]],Table2[#All],4,0)</f>
        <v>7342b9fc3434</v>
      </c>
      <c r="I982">
        <f>VLOOKUP(Table145[[#This Row],[menu_id]],Table2[#All],5,0)</f>
        <v>4.5</v>
      </c>
      <c r="J982">
        <f>VLOOKUP(Table145[[#This Row],[menu_id]],Table2[#All],6,0)</f>
        <v>11.5</v>
      </c>
      <c r="K982" t="str">
        <f>VLOOKUP(Table145[[#This Row],[menu_id]],Table2[#All],7,0)</f>
        <v>lunch</v>
      </c>
      <c r="L982" t="str">
        <f>VLOOKUP(Table145[[#This Row],[menu_id]],Table2[#All],8,0)</f>
        <v>Chicago</v>
      </c>
      <c r="M982">
        <f>COUNTIF(Table145[city],Table145[[#This Row],[city]])</f>
        <v>907</v>
      </c>
    </row>
    <row r="983" spans="1:13" x14ac:dyDescent="0.35">
      <c r="A983" t="s">
        <v>2149</v>
      </c>
      <c r="B983" t="s">
        <v>155</v>
      </c>
      <c r="C983" t="s">
        <v>9</v>
      </c>
      <c r="D983" t="s">
        <v>2150</v>
      </c>
      <c r="E983" t="b">
        <v>1</v>
      </c>
      <c r="F983">
        <f>VLOOKUP(Table145[[#This Row],[menu_id]],Table2[#All],2,0)</f>
        <v>43566</v>
      </c>
      <c r="G983" t="str">
        <f>VLOOKUP(Table145[[#This Row],[menu_id]],Table2[#All],3,0)</f>
        <v>df94eb67fff2</v>
      </c>
      <c r="H983" t="str">
        <f>VLOOKUP(Table145[[#This Row],[menu_id]],Table2[#All],4,0)</f>
        <v>64216152ce0a</v>
      </c>
      <c r="I983">
        <f>VLOOKUP(Table145[[#This Row],[menu_id]],Table2[#All],5,0)</f>
        <v>6</v>
      </c>
      <c r="J983">
        <f>VLOOKUP(Table145[[#This Row],[menu_id]],Table2[#All],6,0)</f>
        <v>11.5</v>
      </c>
      <c r="K983" t="str">
        <f>VLOOKUP(Table145[[#This Row],[menu_id]],Table2[#All],7,0)</f>
        <v>lunch</v>
      </c>
      <c r="L983" t="str">
        <f>VLOOKUP(Table145[[#This Row],[menu_id]],Table2[#All],8,0)</f>
        <v>Chicago</v>
      </c>
      <c r="M983">
        <f>COUNTIF(Table145[city],Table145[[#This Row],[city]])</f>
        <v>907</v>
      </c>
    </row>
    <row r="984" spans="1:13" x14ac:dyDescent="0.35">
      <c r="A984" t="s">
        <v>2151</v>
      </c>
      <c r="B984" t="s">
        <v>72</v>
      </c>
      <c r="C984" t="s">
        <v>9</v>
      </c>
      <c r="D984" t="s">
        <v>2152</v>
      </c>
      <c r="E984" t="b">
        <v>1</v>
      </c>
      <c r="F984">
        <f>VLOOKUP(Table145[[#This Row],[menu_id]],Table2[#All],2,0)</f>
        <v>43564</v>
      </c>
      <c r="G984" t="str">
        <f>VLOOKUP(Table145[[#This Row],[menu_id]],Table2[#All],3,0)</f>
        <v>ee2605cecdb2</v>
      </c>
      <c r="H984" t="str">
        <f>VLOOKUP(Table145[[#This Row],[menu_id]],Table2[#All],4,0)</f>
        <v>76e224451ab7</v>
      </c>
      <c r="I984">
        <f>VLOOKUP(Table145[[#This Row],[menu_id]],Table2[#All],5,0)</f>
        <v>5.5</v>
      </c>
      <c r="J984">
        <f>VLOOKUP(Table145[[#This Row],[menu_id]],Table2[#All],6,0)</f>
        <v>10.1</v>
      </c>
      <c r="K984" t="str">
        <f>VLOOKUP(Table145[[#This Row],[menu_id]],Table2[#All],7,0)</f>
        <v>lunch</v>
      </c>
      <c r="L984" t="str">
        <f>VLOOKUP(Table145[[#This Row],[menu_id]],Table2[#All],8,0)</f>
        <v>Seattle</v>
      </c>
      <c r="M984">
        <f>COUNTIF(Table145[city],Table145[[#This Row],[city]])</f>
        <v>1334</v>
      </c>
    </row>
    <row r="985" spans="1:13" x14ac:dyDescent="0.35">
      <c r="A985" t="s">
        <v>2153</v>
      </c>
      <c r="B985" t="s">
        <v>134</v>
      </c>
      <c r="C985" t="s">
        <v>9</v>
      </c>
      <c r="D985" t="s">
        <v>2154</v>
      </c>
      <c r="E985" t="b">
        <v>1</v>
      </c>
      <c r="F985">
        <f>VLOOKUP(Table145[[#This Row],[menu_id]],Table2[#All],2,0)</f>
        <v>43559</v>
      </c>
      <c r="G985" t="str">
        <f>VLOOKUP(Table145[[#This Row],[menu_id]],Table2[#All],3,0)</f>
        <v>4e1ff031d14e</v>
      </c>
      <c r="H985" t="str">
        <f>VLOOKUP(Table145[[#This Row],[menu_id]],Table2[#All],4,0)</f>
        <v>d7730782fbfb</v>
      </c>
      <c r="I985">
        <f>VLOOKUP(Table145[[#This Row],[menu_id]],Table2[#All],5,0)</f>
        <v>5.75</v>
      </c>
      <c r="J985">
        <f>VLOOKUP(Table145[[#This Row],[menu_id]],Table2[#All],6,0)</f>
        <v>10.1</v>
      </c>
      <c r="K985" t="str">
        <f>VLOOKUP(Table145[[#This Row],[menu_id]],Table2[#All],7,0)</f>
        <v>lunch</v>
      </c>
      <c r="L985" t="str">
        <f>VLOOKUP(Table145[[#This Row],[menu_id]],Table2[#All],8,0)</f>
        <v>Seattle</v>
      </c>
      <c r="M985">
        <f>COUNTIF(Table145[city],Table145[[#This Row],[city]])</f>
        <v>1334</v>
      </c>
    </row>
    <row r="986" spans="1:13" x14ac:dyDescent="0.35">
      <c r="A986" t="s">
        <v>2155</v>
      </c>
      <c r="B986" t="s">
        <v>202</v>
      </c>
      <c r="C986" t="s">
        <v>9</v>
      </c>
      <c r="D986" t="s">
        <v>2156</v>
      </c>
      <c r="E986" t="b">
        <v>1</v>
      </c>
      <c r="F986">
        <f>VLOOKUP(Table145[[#This Row],[menu_id]],Table2[#All],2,0)</f>
        <v>43563</v>
      </c>
      <c r="G986" t="str">
        <f>VLOOKUP(Table145[[#This Row],[menu_id]],Table2[#All],3,0)</f>
        <v>edfff5bf01fa</v>
      </c>
      <c r="H986" t="str">
        <f>VLOOKUP(Table145[[#This Row],[menu_id]],Table2[#All],4,0)</f>
        <v>8537e1327cdb</v>
      </c>
      <c r="I986">
        <f>VLOOKUP(Table145[[#This Row],[menu_id]],Table2[#All],5,0)</f>
        <v>4.95</v>
      </c>
      <c r="J986">
        <f>VLOOKUP(Table145[[#This Row],[menu_id]],Table2[#All],6,0)</f>
        <v>10.1</v>
      </c>
      <c r="K986" t="str">
        <f>VLOOKUP(Table145[[#This Row],[menu_id]],Table2[#All],7,0)</f>
        <v>lunch</v>
      </c>
      <c r="L986" t="str">
        <f>VLOOKUP(Table145[[#This Row],[menu_id]],Table2[#All],8,0)</f>
        <v>Seattle</v>
      </c>
      <c r="M986">
        <f>COUNTIF(Table145[city],Table145[[#This Row],[city]])</f>
        <v>1334</v>
      </c>
    </row>
    <row r="987" spans="1:13" x14ac:dyDescent="0.35">
      <c r="A987" t="s">
        <v>2157</v>
      </c>
      <c r="B987" t="s">
        <v>611</v>
      </c>
      <c r="C987" t="s">
        <v>9</v>
      </c>
      <c r="D987" t="s">
        <v>1629</v>
      </c>
      <c r="E987" t="b">
        <v>1</v>
      </c>
      <c r="F987">
        <f>VLOOKUP(Table145[[#This Row],[menu_id]],Table2[#All],2,0)</f>
        <v>43557</v>
      </c>
      <c r="G987" t="str">
        <f>VLOOKUP(Table145[[#This Row],[menu_id]],Table2[#All],3,0)</f>
        <v>8b917aa7343a</v>
      </c>
      <c r="H987" t="str">
        <f>VLOOKUP(Table145[[#This Row],[menu_id]],Table2[#All],4,0)</f>
        <v>8642ae977d96</v>
      </c>
      <c r="I987">
        <f>VLOOKUP(Table145[[#This Row],[menu_id]],Table2[#All],5,0)</f>
        <v>5.99</v>
      </c>
      <c r="J987">
        <f>VLOOKUP(Table145[[#This Row],[menu_id]],Table2[#All],6,0)</f>
        <v>11.5</v>
      </c>
      <c r="K987" t="str">
        <f>VLOOKUP(Table145[[#This Row],[menu_id]],Table2[#All],7,0)</f>
        <v>lunch</v>
      </c>
      <c r="L987" t="str">
        <f>VLOOKUP(Table145[[#This Row],[menu_id]],Table2[#All],8,0)</f>
        <v>Chicago</v>
      </c>
      <c r="M987">
        <f>COUNTIF(Table145[city],Table145[[#This Row],[city]])</f>
        <v>907</v>
      </c>
    </row>
    <row r="988" spans="1:13" x14ac:dyDescent="0.35">
      <c r="A988" t="s">
        <v>2158</v>
      </c>
      <c r="B988" t="s">
        <v>638</v>
      </c>
      <c r="C988" t="s">
        <v>9</v>
      </c>
      <c r="D988" t="s">
        <v>2159</v>
      </c>
      <c r="E988" t="b">
        <v>1</v>
      </c>
      <c r="F988">
        <f>VLOOKUP(Table145[[#This Row],[menu_id]],Table2[#All],2,0)</f>
        <v>43565</v>
      </c>
      <c r="G988" t="str">
        <f>VLOOKUP(Table145[[#This Row],[menu_id]],Table2[#All],3,0)</f>
        <v>9d63c5eb50e5</v>
      </c>
      <c r="H988" t="str">
        <f>VLOOKUP(Table145[[#This Row],[menu_id]],Table2[#All],4,0)</f>
        <v>43158d9bc4b2</v>
      </c>
      <c r="I988">
        <f>VLOOKUP(Table145[[#This Row],[menu_id]],Table2[#All],5,0)</f>
        <v>5.15</v>
      </c>
      <c r="J988">
        <f>VLOOKUP(Table145[[#This Row],[menu_id]],Table2[#All],6,0)</f>
        <v>11.5</v>
      </c>
      <c r="K988" t="str">
        <f>VLOOKUP(Table145[[#This Row],[menu_id]],Table2[#All],7,0)</f>
        <v>lunch</v>
      </c>
      <c r="L988" t="str">
        <f>VLOOKUP(Table145[[#This Row],[menu_id]],Table2[#All],8,0)</f>
        <v>Chicago</v>
      </c>
      <c r="M988">
        <f>COUNTIF(Table145[city],Table145[[#This Row],[city]])</f>
        <v>907</v>
      </c>
    </row>
    <row r="989" spans="1:13" x14ac:dyDescent="0.35">
      <c r="A989" t="s">
        <v>2160</v>
      </c>
      <c r="B989" t="s">
        <v>86</v>
      </c>
      <c r="C989" t="s">
        <v>9</v>
      </c>
      <c r="D989" t="s">
        <v>2161</v>
      </c>
      <c r="E989" t="b">
        <v>1</v>
      </c>
      <c r="F989">
        <f>VLOOKUP(Table145[[#This Row],[menu_id]],Table2[#All],2,0)</f>
        <v>43560</v>
      </c>
      <c r="G989" t="str">
        <f>VLOOKUP(Table145[[#This Row],[menu_id]],Table2[#All],3,0)</f>
        <v>1def3455f809</v>
      </c>
      <c r="H989" t="str">
        <f>VLOOKUP(Table145[[#This Row],[menu_id]],Table2[#All],4,0)</f>
        <v>2a11908c23df</v>
      </c>
      <c r="I989">
        <f>VLOOKUP(Table145[[#This Row],[menu_id]],Table2[#All],5,0)</f>
        <v>6</v>
      </c>
      <c r="J989">
        <f>VLOOKUP(Table145[[#This Row],[menu_id]],Table2[#All],6,0)</f>
        <v>10.1</v>
      </c>
      <c r="K989" t="str">
        <f>VLOOKUP(Table145[[#This Row],[menu_id]],Table2[#All],7,0)</f>
        <v>lunch</v>
      </c>
      <c r="L989" t="str">
        <f>VLOOKUP(Table145[[#This Row],[menu_id]],Table2[#All],8,0)</f>
        <v>Seattle</v>
      </c>
      <c r="M989">
        <f>COUNTIF(Table145[city],Table145[[#This Row],[city]])</f>
        <v>1334</v>
      </c>
    </row>
    <row r="990" spans="1:13" x14ac:dyDescent="0.35">
      <c r="A990" t="s">
        <v>2162</v>
      </c>
      <c r="B990" t="s">
        <v>199</v>
      </c>
      <c r="C990" t="s">
        <v>9</v>
      </c>
      <c r="D990" t="s">
        <v>2163</v>
      </c>
      <c r="E990" t="b">
        <v>1</v>
      </c>
      <c r="F990">
        <f>VLOOKUP(Table145[[#This Row],[menu_id]],Table2[#All],2,0)</f>
        <v>43558</v>
      </c>
      <c r="G990" t="str">
        <f>VLOOKUP(Table145[[#This Row],[menu_id]],Table2[#All],3,0)</f>
        <v>8b77e4ce92ba</v>
      </c>
      <c r="H990" t="str">
        <f>VLOOKUP(Table145[[#This Row],[menu_id]],Table2[#All],4,0)</f>
        <v>a969c477134f</v>
      </c>
      <c r="I990">
        <f>VLOOKUP(Table145[[#This Row],[menu_id]],Table2[#All],5,0)</f>
        <v>11</v>
      </c>
      <c r="J990">
        <f>VLOOKUP(Table145[[#This Row],[menu_id]],Table2[#All],6,0)</f>
        <v>11.5</v>
      </c>
      <c r="K990" t="str">
        <f>VLOOKUP(Table145[[#This Row],[menu_id]],Table2[#All],7,0)</f>
        <v>lunch</v>
      </c>
      <c r="L990" t="str">
        <f>VLOOKUP(Table145[[#This Row],[menu_id]],Table2[#All],8,0)</f>
        <v>Chicago</v>
      </c>
      <c r="M990">
        <f>COUNTIF(Table145[city],Table145[[#This Row],[city]])</f>
        <v>907</v>
      </c>
    </row>
    <row r="991" spans="1:13" x14ac:dyDescent="0.35">
      <c r="A991" t="s">
        <v>2164</v>
      </c>
      <c r="B991" t="s">
        <v>268</v>
      </c>
      <c r="C991" t="s">
        <v>9</v>
      </c>
      <c r="D991" t="s">
        <v>553</v>
      </c>
      <c r="E991" t="b">
        <v>1</v>
      </c>
      <c r="F991">
        <f>VLOOKUP(Table145[[#This Row],[menu_id]],Table2[#All],2,0)</f>
        <v>43565</v>
      </c>
      <c r="G991" t="str">
        <f>VLOOKUP(Table145[[#This Row],[menu_id]],Table2[#All],3,0)</f>
        <v>91ab55042ff7</v>
      </c>
      <c r="H991" t="str">
        <f>VLOOKUP(Table145[[#This Row],[menu_id]],Table2[#All],4,0)</f>
        <v>07ede05a2f51</v>
      </c>
      <c r="I991">
        <f>VLOOKUP(Table145[[#This Row],[menu_id]],Table2[#All],5,0)</f>
        <v>5</v>
      </c>
      <c r="J991">
        <f>VLOOKUP(Table145[[#This Row],[menu_id]],Table2[#All],6,0)</f>
        <v>10.1</v>
      </c>
      <c r="K991" t="str">
        <f>VLOOKUP(Table145[[#This Row],[menu_id]],Table2[#All],7,0)</f>
        <v>lunch</v>
      </c>
      <c r="L991" t="str">
        <f>VLOOKUP(Table145[[#This Row],[menu_id]],Table2[#All],8,0)</f>
        <v>Seattle</v>
      </c>
      <c r="M991">
        <f>COUNTIF(Table145[city],Table145[[#This Row],[city]])</f>
        <v>1334</v>
      </c>
    </row>
    <row r="992" spans="1:13" x14ac:dyDescent="0.35">
      <c r="A992" t="s">
        <v>2165</v>
      </c>
      <c r="B992" t="s">
        <v>785</v>
      </c>
      <c r="C992" t="s">
        <v>9</v>
      </c>
      <c r="D992" t="s">
        <v>2166</v>
      </c>
      <c r="E992" t="b">
        <v>1</v>
      </c>
      <c r="F992">
        <f>VLOOKUP(Table145[[#This Row],[menu_id]],Table2[#All],2,0)</f>
        <v>43563</v>
      </c>
      <c r="G992" t="str">
        <f>VLOOKUP(Table145[[#This Row],[menu_id]],Table2[#All],3,0)</f>
        <v>7886a5687d38</v>
      </c>
      <c r="H992" t="str">
        <f>VLOOKUP(Table145[[#This Row],[menu_id]],Table2[#All],4,0)</f>
        <v>a6a0b4defcd6</v>
      </c>
      <c r="I992">
        <f>VLOOKUP(Table145[[#This Row],[menu_id]],Table2[#All],5,0)</f>
        <v>5.9</v>
      </c>
      <c r="J992">
        <f>VLOOKUP(Table145[[#This Row],[menu_id]],Table2[#All],6,0)</f>
        <v>10.1</v>
      </c>
      <c r="K992" t="str">
        <f>VLOOKUP(Table145[[#This Row],[menu_id]],Table2[#All],7,0)</f>
        <v>lunch</v>
      </c>
      <c r="L992" t="str">
        <f>VLOOKUP(Table145[[#This Row],[menu_id]],Table2[#All],8,0)</f>
        <v>Seattle</v>
      </c>
      <c r="M992">
        <f>COUNTIF(Table145[city],Table145[[#This Row],[city]])</f>
        <v>1334</v>
      </c>
    </row>
    <row r="993" spans="1:13" x14ac:dyDescent="0.35">
      <c r="A993" t="s">
        <v>2167</v>
      </c>
      <c r="B993" t="s">
        <v>785</v>
      </c>
      <c r="C993" t="s">
        <v>9</v>
      </c>
      <c r="D993" t="s">
        <v>2168</v>
      </c>
      <c r="E993" t="b">
        <v>1</v>
      </c>
      <c r="F993">
        <f>VLOOKUP(Table145[[#This Row],[menu_id]],Table2[#All],2,0)</f>
        <v>43563</v>
      </c>
      <c r="G993" t="str">
        <f>VLOOKUP(Table145[[#This Row],[menu_id]],Table2[#All],3,0)</f>
        <v>7886a5687d38</v>
      </c>
      <c r="H993" t="str">
        <f>VLOOKUP(Table145[[#This Row],[menu_id]],Table2[#All],4,0)</f>
        <v>a6a0b4defcd6</v>
      </c>
      <c r="I993">
        <f>VLOOKUP(Table145[[#This Row],[menu_id]],Table2[#All],5,0)</f>
        <v>5.9</v>
      </c>
      <c r="J993">
        <f>VLOOKUP(Table145[[#This Row],[menu_id]],Table2[#All],6,0)</f>
        <v>10.1</v>
      </c>
      <c r="K993" t="str">
        <f>VLOOKUP(Table145[[#This Row],[menu_id]],Table2[#All],7,0)</f>
        <v>lunch</v>
      </c>
      <c r="L993" t="str">
        <f>VLOOKUP(Table145[[#This Row],[menu_id]],Table2[#All],8,0)</f>
        <v>Seattle</v>
      </c>
      <c r="M993">
        <f>COUNTIF(Table145[city],Table145[[#This Row],[city]])</f>
        <v>1334</v>
      </c>
    </row>
    <row r="994" spans="1:13" x14ac:dyDescent="0.35">
      <c r="A994" t="s">
        <v>2169</v>
      </c>
      <c r="B994" t="s">
        <v>437</v>
      </c>
      <c r="C994" t="s">
        <v>9</v>
      </c>
      <c r="D994" t="s">
        <v>2170</v>
      </c>
      <c r="E994" t="b">
        <v>1</v>
      </c>
      <c r="F994">
        <f>VLOOKUP(Table145[[#This Row],[menu_id]],Table2[#All],2,0)</f>
        <v>43565</v>
      </c>
      <c r="G994" t="str">
        <f>VLOOKUP(Table145[[#This Row],[menu_id]],Table2[#All],3,0)</f>
        <v>56e430d2a490</v>
      </c>
      <c r="H994" t="str">
        <f>VLOOKUP(Table145[[#This Row],[menu_id]],Table2[#All],4,0)</f>
        <v>4c9c18f960f7</v>
      </c>
      <c r="I994">
        <f>VLOOKUP(Table145[[#This Row],[menu_id]],Table2[#All],5,0)</f>
        <v>6.75</v>
      </c>
      <c r="J994">
        <f>VLOOKUP(Table145[[#This Row],[menu_id]],Table2[#All],6,0)</f>
        <v>10.1</v>
      </c>
      <c r="K994" t="str">
        <f>VLOOKUP(Table145[[#This Row],[menu_id]],Table2[#All],7,0)</f>
        <v>lunch</v>
      </c>
      <c r="L994" t="str">
        <f>VLOOKUP(Table145[[#This Row],[menu_id]],Table2[#All],8,0)</f>
        <v>Seattle</v>
      </c>
      <c r="M994">
        <f>COUNTIF(Table145[city],Table145[[#This Row],[city]])</f>
        <v>1334</v>
      </c>
    </row>
    <row r="995" spans="1:13" x14ac:dyDescent="0.35">
      <c r="A995" t="s">
        <v>2171</v>
      </c>
      <c r="B995" t="s">
        <v>134</v>
      </c>
      <c r="C995" t="s">
        <v>9</v>
      </c>
      <c r="D995" t="s">
        <v>1522</v>
      </c>
      <c r="E995" t="b">
        <v>1</v>
      </c>
      <c r="F995">
        <f>VLOOKUP(Table145[[#This Row],[menu_id]],Table2[#All],2,0)</f>
        <v>43559</v>
      </c>
      <c r="G995" t="str">
        <f>VLOOKUP(Table145[[#This Row],[menu_id]],Table2[#All],3,0)</f>
        <v>4e1ff031d14e</v>
      </c>
      <c r="H995" t="str">
        <f>VLOOKUP(Table145[[#This Row],[menu_id]],Table2[#All],4,0)</f>
        <v>d7730782fbfb</v>
      </c>
      <c r="I995">
        <f>VLOOKUP(Table145[[#This Row],[menu_id]],Table2[#All],5,0)</f>
        <v>5.75</v>
      </c>
      <c r="J995">
        <f>VLOOKUP(Table145[[#This Row],[menu_id]],Table2[#All],6,0)</f>
        <v>10.1</v>
      </c>
      <c r="K995" t="str">
        <f>VLOOKUP(Table145[[#This Row],[menu_id]],Table2[#All],7,0)</f>
        <v>lunch</v>
      </c>
      <c r="L995" t="str">
        <f>VLOOKUP(Table145[[#This Row],[menu_id]],Table2[#All],8,0)</f>
        <v>Seattle</v>
      </c>
      <c r="M995">
        <f>COUNTIF(Table145[city],Table145[[#This Row],[city]])</f>
        <v>1334</v>
      </c>
    </row>
    <row r="996" spans="1:13" x14ac:dyDescent="0.35">
      <c r="A996" t="s">
        <v>2172</v>
      </c>
      <c r="B996" t="s">
        <v>289</v>
      </c>
      <c r="C996" t="s">
        <v>9</v>
      </c>
      <c r="D996" t="s">
        <v>2173</v>
      </c>
      <c r="E996" t="b">
        <v>1</v>
      </c>
      <c r="F996">
        <f>VLOOKUP(Table145[[#This Row],[menu_id]],Table2[#All],2,0)</f>
        <v>43564</v>
      </c>
      <c r="G996" t="str">
        <f>VLOOKUP(Table145[[#This Row],[menu_id]],Table2[#All],3,0)</f>
        <v>69ed976fd1ca</v>
      </c>
      <c r="H996" t="str">
        <f>VLOOKUP(Table145[[#This Row],[menu_id]],Table2[#All],4,0)</f>
        <v>9b76fd08aabf</v>
      </c>
      <c r="I996">
        <f>VLOOKUP(Table145[[#This Row],[menu_id]],Table2[#All],5,0)</f>
        <v>6.64</v>
      </c>
      <c r="J996">
        <f>VLOOKUP(Table145[[#This Row],[menu_id]],Table2[#All],6,0)</f>
        <v>11.5</v>
      </c>
      <c r="K996" t="str">
        <f>VLOOKUP(Table145[[#This Row],[menu_id]],Table2[#All],7,0)</f>
        <v>lunch</v>
      </c>
      <c r="L996" t="str">
        <f>VLOOKUP(Table145[[#This Row],[menu_id]],Table2[#All],8,0)</f>
        <v>Chicago</v>
      </c>
      <c r="M996">
        <f>COUNTIF(Table145[city],Table145[[#This Row],[city]])</f>
        <v>907</v>
      </c>
    </row>
    <row r="997" spans="1:13" x14ac:dyDescent="0.35">
      <c r="A997" t="s">
        <v>2174</v>
      </c>
      <c r="B997" t="s">
        <v>26</v>
      </c>
      <c r="C997" t="s">
        <v>9</v>
      </c>
      <c r="D997" t="s">
        <v>2175</v>
      </c>
      <c r="E997" t="b">
        <v>1</v>
      </c>
      <c r="F997">
        <f>VLOOKUP(Table145[[#This Row],[menu_id]],Table2[#All],2,0)</f>
        <v>43563</v>
      </c>
      <c r="G997" t="str">
        <f>VLOOKUP(Table145[[#This Row],[menu_id]],Table2[#All],3,0)</f>
        <v>98ed9d442731</v>
      </c>
      <c r="H997" t="str">
        <f>VLOOKUP(Table145[[#This Row],[menu_id]],Table2[#All],4,0)</f>
        <v>d6f74fb09f9d</v>
      </c>
      <c r="I997">
        <f>VLOOKUP(Table145[[#This Row],[menu_id]],Table2[#All],5,0)</f>
        <v>7.5</v>
      </c>
      <c r="J997">
        <f>VLOOKUP(Table145[[#This Row],[menu_id]],Table2[#All],6,0)</f>
        <v>11.5</v>
      </c>
      <c r="K997" t="str">
        <f>VLOOKUP(Table145[[#This Row],[menu_id]],Table2[#All],7,0)</f>
        <v>lunch</v>
      </c>
      <c r="L997" t="str">
        <f>VLOOKUP(Table145[[#This Row],[menu_id]],Table2[#All],8,0)</f>
        <v>Chicago</v>
      </c>
      <c r="M997">
        <f>COUNTIF(Table145[city],Table145[[#This Row],[city]])</f>
        <v>907</v>
      </c>
    </row>
    <row r="998" spans="1:13" x14ac:dyDescent="0.35">
      <c r="A998" t="s">
        <v>2176</v>
      </c>
      <c r="B998" t="s">
        <v>118</v>
      </c>
      <c r="C998" t="s">
        <v>9</v>
      </c>
      <c r="D998" t="s">
        <v>2177</v>
      </c>
      <c r="E998" t="b">
        <v>1</v>
      </c>
      <c r="F998">
        <f>VLOOKUP(Table145[[#This Row],[menu_id]],Table2[#All],2,0)</f>
        <v>43556</v>
      </c>
      <c r="G998" t="str">
        <f>VLOOKUP(Table145[[#This Row],[menu_id]],Table2[#All],3,0)</f>
        <v>8a1c11ffbef6</v>
      </c>
      <c r="H998" t="str">
        <f>VLOOKUP(Table145[[#This Row],[menu_id]],Table2[#All],4,0)</f>
        <v>063beecf1419</v>
      </c>
      <c r="I998">
        <f>VLOOKUP(Table145[[#This Row],[menu_id]],Table2[#All],5,0)</f>
        <v>13.45</v>
      </c>
      <c r="J998">
        <f>VLOOKUP(Table145[[#This Row],[menu_id]],Table2[#All],6,0)</f>
        <v>11.5</v>
      </c>
      <c r="K998" t="str">
        <f>VLOOKUP(Table145[[#This Row],[menu_id]],Table2[#All],7,0)</f>
        <v>lunch</v>
      </c>
      <c r="L998" t="str">
        <f>VLOOKUP(Table145[[#This Row],[menu_id]],Table2[#All],8,0)</f>
        <v>Chicago</v>
      </c>
      <c r="M998">
        <f>COUNTIF(Table145[city],Table145[[#This Row],[city]])</f>
        <v>907</v>
      </c>
    </row>
    <row r="999" spans="1:13" x14ac:dyDescent="0.35">
      <c r="A999" t="s">
        <v>2178</v>
      </c>
      <c r="B999" t="s">
        <v>162</v>
      </c>
      <c r="C999" t="s">
        <v>9</v>
      </c>
      <c r="D999" t="s">
        <v>2179</v>
      </c>
      <c r="E999" t="b">
        <v>0</v>
      </c>
      <c r="F999">
        <f>VLOOKUP(Table145[[#This Row],[menu_id]],Table2[#All],2,0)</f>
        <v>43556</v>
      </c>
      <c r="G999" t="str">
        <f>VLOOKUP(Table145[[#This Row],[menu_id]],Table2[#All],3,0)</f>
        <v>71d6b72a3bf9</v>
      </c>
      <c r="H999" t="str">
        <f>VLOOKUP(Table145[[#This Row],[menu_id]],Table2[#All],4,0)</f>
        <v>8d29781a8b2f</v>
      </c>
      <c r="I999">
        <f>VLOOKUP(Table145[[#This Row],[menu_id]],Table2[#All],5,0)</f>
        <v>4.5</v>
      </c>
      <c r="J999">
        <f>VLOOKUP(Table145[[#This Row],[menu_id]],Table2[#All],6,0)</f>
        <v>11.5</v>
      </c>
      <c r="K999" t="str">
        <f>VLOOKUP(Table145[[#This Row],[menu_id]],Table2[#All],7,0)</f>
        <v>lunch</v>
      </c>
      <c r="L999" t="str">
        <f>VLOOKUP(Table145[[#This Row],[menu_id]],Table2[#All],8,0)</f>
        <v>Chicago</v>
      </c>
      <c r="M999">
        <f>COUNTIF(Table145[city],Table145[[#This Row],[city]])</f>
        <v>907</v>
      </c>
    </row>
    <row r="1000" spans="1:13" x14ac:dyDescent="0.35">
      <c r="A1000" t="s">
        <v>2180</v>
      </c>
      <c r="B1000" t="s">
        <v>202</v>
      </c>
      <c r="C1000" t="s">
        <v>9</v>
      </c>
      <c r="D1000" t="s">
        <v>2181</v>
      </c>
      <c r="E1000" t="b">
        <v>1</v>
      </c>
      <c r="F1000">
        <f>VLOOKUP(Table145[[#This Row],[menu_id]],Table2[#All],2,0)</f>
        <v>43563</v>
      </c>
      <c r="G1000" t="str">
        <f>VLOOKUP(Table145[[#This Row],[menu_id]],Table2[#All],3,0)</f>
        <v>edfff5bf01fa</v>
      </c>
      <c r="H1000" t="str">
        <f>VLOOKUP(Table145[[#This Row],[menu_id]],Table2[#All],4,0)</f>
        <v>8537e1327cdb</v>
      </c>
      <c r="I1000">
        <f>VLOOKUP(Table145[[#This Row],[menu_id]],Table2[#All],5,0)</f>
        <v>4.95</v>
      </c>
      <c r="J1000">
        <f>VLOOKUP(Table145[[#This Row],[menu_id]],Table2[#All],6,0)</f>
        <v>10.1</v>
      </c>
      <c r="K1000" t="str">
        <f>VLOOKUP(Table145[[#This Row],[menu_id]],Table2[#All],7,0)</f>
        <v>lunch</v>
      </c>
      <c r="L1000" t="str">
        <f>VLOOKUP(Table145[[#This Row],[menu_id]],Table2[#All],8,0)</f>
        <v>Seattle</v>
      </c>
      <c r="M1000">
        <f>COUNTIF(Table145[city],Table145[[#This Row],[city]])</f>
        <v>1334</v>
      </c>
    </row>
    <row r="1001" spans="1:13" x14ac:dyDescent="0.35">
      <c r="A1001" t="s">
        <v>2182</v>
      </c>
      <c r="B1001" t="s">
        <v>454</v>
      </c>
      <c r="C1001" t="s">
        <v>9</v>
      </c>
      <c r="D1001" t="s">
        <v>2183</v>
      </c>
      <c r="E1001" t="b">
        <v>1</v>
      </c>
      <c r="F1001">
        <f>VLOOKUP(Table145[[#This Row],[menu_id]],Table2[#All],2,0)</f>
        <v>43559</v>
      </c>
      <c r="G1001" t="str">
        <f>VLOOKUP(Table145[[#This Row],[menu_id]],Table2[#All],3,0)</f>
        <v>9fd60e7368e1</v>
      </c>
      <c r="H1001" t="str">
        <f>VLOOKUP(Table145[[#This Row],[menu_id]],Table2[#All],4,0)</f>
        <v>a5a1955b27fc</v>
      </c>
      <c r="I1001">
        <f>VLOOKUP(Table145[[#This Row],[menu_id]],Table2[#All],5,0)</f>
        <v>5.5</v>
      </c>
      <c r="J1001">
        <f>VLOOKUP(Table145[[#This Row],[menu_id]],Table2[#All],6,0)</f>
        <v>11.5</v>
      </c>
      <c r="K1001" t="str">
        <f>VLOOKUP(Table145[[#This Row],[menu_id]],Table2[#All],7,0)</f>
        <v>lunch</v>
      </c>
      <c r="L1001" t="str">
        <f>VLOOKUP(Table145[[#This Row],[menu_id]],Table2[#All],8,0)</f>
        <v>Chicago</v>
      </c>
      <c r="M1001">
        <f>COUNTIF(Table145[city],Table145[[#This Row],[city]])</f>
        <v>907</v>
      </c>
    </row>
    <row r="1002" spans="1:13" x14ac:dyDescent="0.35">
      <c r="A1002" t="s">
        <v>2184</v>
      </c>
      <c r="B1002" t="s">
        <v>46</v>
      </c>
      <c r="C1002" t="s">
        <v>9</v>
      </c>
      <c r="D1002" t="s">
        <v>1518</v>
      </c>
      <c r="E1002" t="b">
        <v>1</v>
      </c>
      <c r="F1002">
        <f>VLOOKUP(Table145[[#This Row],[menu_id]],Table2[#All],2,0)</f>
        <v>43566</v>
      </c>
      <c r="G1002" t="str">
        <f>VLOOKUP(Table145[[#This Row],[menu_id]],Table2[#All],3,0)</f>
        <v>418ef21ccc73</v>
      </c>
      <c r="H1002" t="str">
        <f>VLOOKUP(Table145[[#This Row],[menu_id]],Table2[#All],4,0)</f>
        <v>76e224451ab7</v>
      </c>
      <c r="I1002">
        <f>VLOOKUP(Table145[[#This Row],[menu_id]],Table2[#All],5,0)</f>
        <v>5.5</v>
      </c>
      <c r="J1002">
        <f>VLOOKUP(Table145[[#This Row],[menu_id]],Table2[#All],6,0)</f>
        <v>10.1</v>
      </c>
      <c r="K1002" t="str">
        <f>VLOOKUP(Table145[[#This Row],[menu_id]],Table2[#All],7,0)</f>
        <v>lunch</v>
      </c>
      <c r="L1002" t="str">
        <f>VLOOKUP(Table145[[#This Row],[menu_id]],Table2[#All],8,0)</f>
        <v>Seattle</v>
      </c>
      <c r="M1002">
        <f>COUNTIF(Table145[city],Table145[[#This Row],[city]])</f>
        <v>1334</v>
      </c>
    </row>
    <row r="1003" spans="1:13" x14ac:dyDescent="0.35">
      <c r="A1003" t="s">
        <v>2185</v>
      </c>
      <c r="B1003" t="s">
        <v>493</v>
      </c>
      <c r="C1003" t="s">
        <v>9</v>
      </c>
      <c r="D1003" t="s">
        <v>2186</v>
      </c>
      <c r="E1003" t="b">
        <v>1</v>
      </c>
      <c r="F1003">
        <f>VLOOKUP(Table145[[#This Row],[menu_id]],Table2[#All],2,0)</f>
        <v>43557</v>
      </c>
      <c r="G1003" t="str">
        <f>VLOOKUP(Table145[[#This Row],[menu_id]],Table2[#All],3,0)</f>
        <v>751abed209db</v>
      </c>
      <c r="H1003" t="str">
        <f>VLOOKUP(Table145[[#This Row],[menu_id]],Table2[#All],4,0)</f>
        <v>8537e1327cdb</v>
      </c>
      <c r="I1003">
        <f>VLOOKUP(Table145[[#This Row],[menu_id]],Table2[#All],5,0)</f>
        <v>4.5</v>
      </c>
      <c r="J1003">
        <f>VLOOKUP(Table145[[#This Row],[menu_id]],Table2[#All],6,0)</f>
        <v>10.1</v>
      </c>
      <c r="K1003" t="str">
        <f>VLOOKUP(Table145[[#This Row],[menu_id]],Table2[#All],7,0)</f>
        <v>lunch</v>
      </c>
      <c r="L1003" t="str">
        <f>VLOOKUP(Table145[[#This Row],[menu_id]],Table2[#All],8,0)</f>
        <v>Seattle</v>
      </c>
      <c r="M1003">
        <f>COUNTIF(Table145[city],Table145[[#This Row],[city]])</f>
        <v>1334</v>
      </c>
    </row>
    <row r="1004" spans="1:13" x14ac:dyDescent="0.35">
      <c r="A1004" t="s">
        <v>2187</v>
      </c>
      <c r="B1004" t="s">
        <v>76</v>
      </c>
      <c r="C1004" t="s">
        <v>9</v>
      </c>
      <c r="D1004" t="s">
        <v>2188</v>
      </c>
      <c r="E1004" t="b">
        <v>1</v>
      </c>
      <c r="F1004">
        <f>VLOOKUP(Table145[[#This Row],[menu_id]],Table2[#All],2,0)</f>
        <v>43558</v>
      </c>
      <c r="G1004" t="str">
        <f>VLOOKUP(Table145[[#This Row],[menu_id]],Table2[#All],3,0)</f>
        <v>32432515b0ad</v>
      </c>
      <c r="H1004" t="str">
        <f>VLOOKUP(Table145[[#This Row],[menu_id]],Table2[#All],4,0)</f>
        <v>1fda2070304d</v>
      </c>
      <c r="I1004">
        <f>VLOOKUP(Table145[[#This Row],[menu_id]],Table2[#All],5,0)</f>
        <v>5.5</v>
      </c>
      <c r="J1004">
        <f>VLOOKUP(Table145[[#This Row],[menu_id]],Table2[#All],6,0)</f>
        <v>10.1</v>
      </c>
      <c r="K1004" t="str">
        <f>VLOOKUP(Table145[[#This Row],[menu_id]],Table2[#All],7,0)</f>
        <v>lunch</v>
      </c>
      <c r="L1004" t="str">
        <f>VLOOKUP(Table145[[#This Row],[menu_id]],Table2[#All],8,0)</f>
        <v>Seattle</v>
      </c>
      <c r="M1004">
        <f>COUNTIF(Table145[city],Table145[[#This Row],[city]])</f>
        <v>1334</v>
      </c>
    </row>
    <row r="1005" spans="1:13" x14ac:dyDescent="0.35">
      <c r="A1005" t="s">
        <v>2189</v>
      </c>
      <c r="B1005" t="s">
        <v>94</v>
      </c>
      <c r="C1005" t="s">
        <v>9</v>
      </c>
      <c r="D1005" t="s">
        <v>2190</v>
      </c>
      <c r="E1005" t="b">
        <v>1</v>
      </c>
      <c r="F1005">
        <f>VLOOKUP(Table145[[#This Row],[menu_id]],Table2[#All],2,0)</f>
        <v>43567</v>
      </c>
      <c r="G1005" t="str">
        <f>VLOOKUP(Table145[[#This Row],[menu_id]],Table2[#All],3,0)</f>
        <v>4cd6c7a1703b</v>
      </c>
      <c r="H1005" t="str">
        <f>VLOOKUP(Table145[[#This Row],[menu_id]],Table2[#All],4,0)</f>
        <v>d223e2bce7cf</v>
      </c>
      <c r="I1005">
        <f>VLOOKUP(Table145[[#This Row],[menu_id]],Table2[#All],5,0)</f>
        <v>5</v>
      </c>
      <c r="J1005">
        <f>VLOOKUP(Table145[[#This Row],[menu_id]],Table2[#All],6,0)</f>
        <v>10.1</v>
      </c>
      <c r="K1005" t="str">
        <f>VLOOKUP(Table145[[#This Row],[menu_id]],Table2[#All],7,0)</f>
        <v>lunch</v>
      </c>
      <c r="L1005" t="str">
        <f>VLOOKUP(Table145[[#This Row],[menu_id]],Table2[#All],8,0)</f>
        <v>Seattle</v>
      </c>
      <c r="M1005">
        <f>COUNTIF(Table145[city],Table145[[#This Row],[city]])</f>
        <v>1334</v>
      </c>
    </row>
    <row r="1006" spans="1:13" x14ac:dyDescent="0.35">
      <c r="A1006" t="s">
        <v>2191</v>
      </c>
      <c r="B1006" t="s">
        <v>211</v>
      </c>
      <c r="C1006" t="s">
        <v>9</v>
      </c>
      <c r="D1006" t="s">
        <v>2192</v>
      </c>
      <c r="E1006" t="b">
        <v>1</v>
      </c>
      <c r="F1006">
        <f>VLOOKUP(Table145[[#This Row],[menu_id]],Table2[#All],2,0)</f>
        <v>43564</v>
      </c>
      <c r="G1006" t="str">
        <f>VLOOKUP(Table145[[#This Row],[menu_id]],Table2[#All],3,0)</f>
        <v>8c02e5587b5b</v>
      </c>
      <c r="H1006" t="str">
        <f>VLOOKUP(Table145[[#This Row],[menu_id]],Table2[#All],4,0)</f>
        <v>034156a10a72</v>
      </c>
      <c r="I1006">
        <f>VLOOKUP(Table145[[#This Row],[menu_id]],Table2[#All],5,0)</f>
        <v>5.15</v>
      </c>
      <c r="J1006">
        <f>VLOOKUP(Table145[[#This Row],[menu_id]],Table2[#All],6,0)</f>
        <v>11.5</v>
      </c>
      <c r="K1006" t="str">
        <f>VLOOKUP(Table145[[#This Row],[menu_id]],Table2[#All],7,0)</f>
        <v>lunch</v>
      </c>
      <c r="L1006" t="str">
        <f>VLOOKUP(Table145[[#This Row],[menu_id]],Table2[#All],8,0)</f>
        <v>Chicago</v>
      </c>
      <c r="M1006">
        <f>COUNTIF(Table145[city],Table145[[#This Row],[city]])</f>
        <v>907</v>
      </c>
    </row>
    <row r="1007" spans="1:13" x14ac:dyDescent="0.35">
      <c r="A1007" t="s">
        <v>2193</v>
      </c>
      <c r="B1007" t="s">
        <v>39</v>
      </c>
      <c r="C1007" t="s">
        <v>9</v>
      </c>
      <c r="D1007" t="s">
        <v>92</v>
      </c>
      <c r="E1007" t="b">
        <v>1</v>
      </c>
      <c r="F1007">
        <f>VLOOKUP(Table145[[#This Row],[menu_id]],Table2[#All],2,0)</f>
        <v>43559</v>
      </c>
      <c r="G1007" t="str">
        <f>VLOOKUP(Table145[[#This Row],[menu_id]],Table2[#All],3,0)</f>
        <v>ac5d1401db7d</v>
      </c>
      <c r="H1007" t="str">
        <f>VLOOKUP(Table145[[#This Row],[menu_id]],Table2[#All],4,0)</f>
        <v>063beecf1419</v>
      </c>
      <c r="I1007">
        <f>VLOOKUP(Table145[[#This Row],[menu_id]],Table2[#All],5,0)</f>
        <v>11.75</v>
      </c>
      <c r="J1007">
        <f>VLOOKUP(Table145[[#This Row],[menu_id]],Table2[#All],6,0)</f>
        <v>11.5</v>
      </c>
      <c r="K1007" t="str">
        <f>VLOOKUP(Table145[[#This Row],[menu_id]],Table2[#All],7,0)</f>
        <v>lunch</v>
      </c>
      <c r="L1007" t="str">
        <f>VLOOKUP(Table145[[#This Row],[menu_id]],Table2[#All],8,0)</f>
        <v>Chicago</v>
      </c>
      <c r="M1007">
        <f>COUNTIF(Table145[city],Table145[[#This Row],[city]])</f>
        <v>907</v>
      </c>
    </row>
    <row r="1008" spans="1:13" x14ac:dyDescent="0.35">
      <c r="A1008" t="s">
        <v>2194</v>
      </c>
      <c r="B1008" t="s">
        <v>354</v>
      </c>
      <c r="C1008" t="s">
        <v>9</v>
      </c>
      <c r="D1008" t="s">
        <v>137</v>
      </c>
      <c r="E1008" t="b">
        <v>1</v>
      </c>
      <c r="F1008">
        <f>VLOOKUP(Table145[[#This Row],[menu_id]],Table2[#All],2,0)</f>
        <v>43565</v>
      </c>
      <c r="G1008" t="str">
        <f>VLOOKUP(Table145[[#This Row],[menu_id]],Table2[#All],3,0)</f>
        <v>0f66058b9ec5</v>
      </c>
      <c r="H1008" t="str">
        <f>VLOOKUP(Table145[[#This Row],[menu_id]],Table2[#All],4,0)</f>
        <v>85aa296ddc0d</v>
      </c>
      <c r="I1008">
        <f>VLOOKUP(Table145[[#This Row],[menu_id]],Table2[#All],5,0)</f>
        <v>4</v>
      </c>
      <c r="J1008">
        <f>VLOOKUP(Table145[[#This Row],[menu_id]],Table2[#All],6,0)</f>
        <v>11.5</v>
      </c>
      <c r="K1008" t="str">
        <f>VLOOKUP(Table145[[#This Row],[menu_id]],Table2[#All],7,0)</f>
        <v>lunch</v>
      </c>
      <c r="L1008" t="str">
        <f>VLOOKUP(Table145[[#This Row],[menu_id]],Table2[#All],8,0)</f>
        <v>Chicago</v>
      </c>
      <c r="M1008">
        <f>COUNTIF(Table145[city],Table145[[#This Row],[city]])</f>
        <v>907</v>
      </c>
    </row>
    <row r="1009" spans="1:13" x14ac:dyDescent="0.35">
      <c r="A1009" t="s">
        <v>2195</v>
      </c>
      <c r="B1009" t="s">
        <v>139</v>
      </c>
      <c r="C1009" t="s">
        <v>9</v>
      </c>
      <c r="D1009" t="s">
        <v>2196</v>
      </c>
      <c r="E1009" t="b">
        <v>1</v>
      </c>
      <c r="F1009">
        <f>VLOOKUP(Table145[[#This Row],[menu_id]],Table2[#All],2,0)</f>
        <v>43556</v>
      </c>
      <c r="G1009" t="str">
        <f>VLOOKUP(Table145[[#This Row],[menu_id]],Table2[#All],3,0)</f>
        <v>9adf6d17e5a9</v>
      </c>
      <c r="H1009" t="str">
        <f>VLOOKUP(Table145[[#This Row],[menu_id]],Table2[#All],4,0)</f>
        <v>ad304fb4f951</v>
      </c>
      <c r="I1009">
        <f>VLOOKUP(Table145[[#This Row],[menu_id]],Table2[#All],5,0)</f>
        <v>6.25</v>
      </c>
      <c r="J1009">
        <f>VLOOKUP(Table145[[#This Row],[menu_id]],Table2[#All],6,0)</f>
        <v>10.1</v>
      </c>
      <c r="K1009" t="str">
        <f>VLOOKUP(Table145[[#This Row],[menu_id]],Table2[#All],7,0)</f>
        <v>lunch</v>
      </c>
      <c r="L1009" t="str">
        <f>VLOOKUP(Table145[[#This Row],[menu_id]],Table2[#All],8,0)</f>
        <v>Seattle</v>
      </c>
      <c r="M1009">
        <f>COUNTIF(Table145[city],Table145[[#This Row],[city]])</f>
        <v>1334</v>
      </c>
    </row>
    <row r="1010" spans="1:13" x14ac:dyDescent="0.35">
      <c r="A1010" t="s">
        <v>2197</v>
      </c>
      <c r="B1010" t="s">
        <v>81</v>
      </c>
      <c r="C1010" t="s">
        <v>9</v>
      </c>
      <c r="D1010" t="s">
        <v>1474</v>
      </c>
      <c r="E1010" t="b">
        <v>1</v>
      </c>
      <c r="F1010">
        <f>VLOOKUP(Table145[[#This Row],[menu_id]],Table2[#All],2,0)</f>
        <v>43564</v>
      </c>
      <c r="G1010" t="str">
        <f>VLOOKUP(Table145[[#This Row],[menu_id]],Table2[#All],3,0)</f>
        <v>9adf6d17e5a9</v>
      </c>
      <c r="H1010" t="str">
        <f>VLOOKUP(Table145[[#This Row],[menu_id]],Table2[#All],4,0)</f>
        <v>ad304fb4f951</v>
      </c>
      <c r="I1010">
        <f>VLOOKUP(Table145[[#This Row],[menu_id]],Table2[#All],5,0)</f>
        <v>6.25</v>
      </c>
      <c r="J1010">
        <f>VLOOKUP(Table145[[#This Row],[menu_id]],Table2[#All],6,0)</f>
        <v>10.1</v>
      </c>
      <c r="K1010" t="str">
        <f>VLOOKUP(Table145[[#This Row],[menu_id]],Table2[#All],7,0)</f>
        <v>lunch</v>
      </c>
      <c r="L1010" t="str">
        <f>VLOOKUP(Table145[[#This Row],[menu_id]],Table2[#All],8,0)</f>
        <v>Seattle</v>
      </c>
      <c r="M1010">
        <f>COUNTIF(Table145[city],Table145[[#This Row],[city]])</f>
        <v>1334</v>
      </c>
    </row>
    <row r="1011" spans="1:13" x14ac:dyDescent="0.35">
      <c r="A1011" t="s">
        <v>2198</v>
      </c>
      <c r="B1011" t="s">
        <v>39</v>
      </c>
      <c r="C1011" t="s">
        <v>9</v>
      </c>
      <c r="D1011" t="s">
        <v>2199</v>
      </c>
      <c r="E1011" t="b">
        <v>1</v>
      </c>
      <c r="F1011">
        <f>VLOOKUP(Table145[[#This Row],[menu_id]],Table2[#All],2,0)</f>
        <v>43559</v>
      </c>
      <c r="G1011" t="str">
        <f>VLOOKUP(Table145[[#This Row],[menu_id]],Table2[#All],3,0)</f>
        <v>ac5d1401db7d</v>
      </c>
      <c r="H1011" t="str">
        <f>VLOOKUP(Table145[[#This Row],[menu_id]],Table2[#All],4,0)</f>
        <v>063beecf1419</v>
      </c>
      <c r="I1011">
        <f>VLOOKUP(Table145[[#This Row],[menu_id]],Table2[#All],5,0)</f>
        <v>11.75</v>
      </c>
      <c r="J1011">
        <f>VLOOKUP(Table145[[#This Row],[menu_id]],Table2[#All],6,0)</f>
        <v>11.5</v>
      </c>
      <c r="K1011" t="str">
        <f>VLOOKUP(Table145[[#This Row],[menu_id]],Table2[#All],7,0)</f>
        <v>lunch</v>
      </c>
      <c r="L1011" t="str">
        <f>VLOOKUP(Table145[[#This Row],[menu_id]],Table2[#All],8,0)</f>
        <v>Chicago</v>
      </c>
      <c r="M1011">
        <f>COUNTIF(Table145[city],Table145[[#This Row],[city]])</f>
        <v>907</v>
      </c>
    </row>
    <row r="1012" spans="1:13" x14ac:dyDescent="0.35">
      <c r="A1012" t="s">
        <v>2200</v>
      </c>
      <c r="B1012" t="s">
        <v>650</v>
      </c>
      <c r="C1012" t="s">
        <v>9</v>
      </c>
      <c r="D1012" t="s">
        <v>2201</v>
      </c>
      <c r="E1012" t="b">
        <v>1</v>
      </c>
      <c r="F1012">
        <f>VLOOKUP(Table145[[#This Row],[menu_id]],Table2[#All],2,0)</f>
        <v>43559</v>
      </c>
      <c r="G1012" t="str">
        <f>VLOOKUP(Table145[[#This Row],[menu_id]],Table2[#All],3,0)</f>
        <v>08c6b815d4d7</v>
      </c>
      <c r="H1012" t="str">
        <f>VLOOKUP(Table145[[#This Row],[menu_id]],Table2[#All],4,0)</f>
        <v>1111f5e5308d</v>
      </c>
      <c r="I1012">
        <f>VLOOKUP(Table145[[#This Row],[menu_id]],Table2[#All],5,0)</f>
        <v>5</v>
      </c>
      <c r="J1012">
        <f>VLOOKUP(Table145[[#This Row],[menu_id]],Table2[#All],6,0)</f>
        <v>10.1</v>
      </c>
      <c r="K1012" t="str">
        <f>VLOOKUP(Table145[[#This Row],[menu_id]],Table2[#All],7,0)</f>
        <v>lunch</v>
      </c>
      <c r="L1012" t="str">
        <f>VLOOKUP(Table145[[#This Row],[menu_id]],Table2[#All],8,0)</f>
        <v>Seattle</v>
      </c>
      <c r="M1012">
        <f>COUNTIF(Table145[city],Table145[[#This Row],[city]])</f>
        <v>1334</v>
      </c>
    </row>
    <row r="1013" spans="1:13" x14ac:dyDescent="0.35">
      <c r="A1013" t="s">
        <v>2202</v>
      </c>
      <c r="B1013" t="s">
        <v>892</v>
      </c>
      <c r="C1013" t="s">
        <v>9</v>
      </c>
      <c r="D1013" t="s">
        <v>2203</v>
      </c>
      <c r="E1013" t="b">
        <v>1</v>
      </c>
      <c r="F1013">
        <f>VLOOKUP(Table145[[#This Row],[menu_id]],Table2[#All],2,0)</f>
        <v>43558</v>
      </c>
      <c r="G1013" t="str">
        <f>VLOOKUP(Table145[[#This Row],[menu_id]],Table2[#All],3,0)</f>
        <v>fe39833dec47</v>
      </c>
      <c r="H1013" t="str">
        <f>VLOOKUP(Table145[[#This Row],[menu_id]],Table2[#All],4,0)</f>
        <v>9b76fd08aabf</v>
      </c>
      <c r="I1013">
        <f>VLOOKUP(Table145[[#This Row],[menu_id]],Table2[#All],5,0)</f>
        <v>6.64</v>
      </c>
      <c r="J1013">
        <f>VLOOKUP(Table145[[#This Row],[menu_id]],Table2[#All],6,0)</f>
        <v>11.5</v>
      </c>
      <c r="K1013" t="str">
        <f>VLOOKUP(Table145[[#This Row],[menu_id]],Table2[#All],7,0)</f>
        <v>lunch</v>
      </c>
      <c r="L1013" t="str">
        <f>VLOOKUP(Table145[[#This Row],[menu_id]],Table2[#All],8,0)</f>
        <v>Chicago</v>
      </c>
      <c r="M1013">
        <f>COUNTIF(Table145[city],Table145[[#This Row],[city]])</f>
        <v>907</v>
      </c>
    </row>
    <row r="1014" spans="1:13" x14ac:dyDescent="0.35">
      <c r="A1014" t="s">
        <v>2204</v>
      </c>
      <c r="B1014" t="s">
        <v>622</v>
      </c>
      <c r="C1014" t="s">
        <v>9</v>
      </c>
      <c r="D1014" t="s">
        <v>2205</v>
      </c>
      <c r="E1014" t="b">
        <v>1</v>
      </c>
      <c r="F1014">
        <f>VLOOKUP(Table145[[#This Row],[menu_id]],Table2[#All],2,0)</f>
        <v>43560</v>
      </c>
      <c r="G1014" t="str">
        <f>VLOOKUP(Table145[[#This Row],[menu_id]],Table2[#All],3,0)</f>
        <v>b1485a284c03</v>
      </c>
      <c r="H1014" t="str">
        <f>VLOOKUP(Table145[[#This Row],[menu_id]],Table2[#All],4,0)</f>
        <v>a2f9c9b9cf7a</v>
      </c>
      <c r="I1014">
        <f>VLOOKUP(Table145[[#This Row],[menu_id]],Table2[#All],5,0)</f>
        <v>6</v>
      </c>
      <c r="J1014">
        <f>VLOOKUP(Table145[[#This Row],[menu_id]],Table2[#All],6,0)</f>
        <v>11.5</v>
      </c>
      <c r="K1014" t="str">
        <f>VLOOKUP(Table145[[#This Row],[menu_id]],Table2[#All],7,0)</f>
        <v>lunch</v>
      </c>
      <c r="L1014" t="str">
        <f>VLOOKUP(Table145[[#This Row],[menu_id]],Table2[#All],8,0)</f>
        <v>Chicago</v>
      </c>
      <c r="M1014">
        <f>COUNTIF(Table145[city],Table145[[#This Row],[city]])</f>
        <v>907</v>
      </c>
    </row>
    <row r="1015" spans="1:13" x14ac:dyDescent="0.35">
      <c r="A1015" t="s">
        <v>2206</v>
      </c>
      <c r="B1015" t="s">
        <v>202</v>
      </c>
      <c r="C1015" t="s">
        <v>9</v>
      </c>
      <c r="D1015" t="s">
        <v>2207</v>
      </c>
      <c r="E1015" t="b">
        <v>1</v>
      </c>
      <c r="F1015">
        <f>VLOOKUP(Table145[[#This Row],[menu_id]],Table2[#All],2,0)</f>
        <v>43563</v>
      </c>
      <c r="G1015" t="str">
        <f>VLOOKUP(Table145[[#This Row],[menu_id]],Table2[#All],3,0)</f>
        <v>edfff5bf01fa</v>
      </c>
      <c r="H1015" t="str">
        <f>VLOOKUP(Table145[[#This Row],[menu_id]],Table2[#All],4,0)</f>
        <v>8537e1327cdb</v>
      </c>
      <c r="I1015">
        <f>VLOOKUP(Table145[[#This Row],[menu_id]],Table2[#All],5,0)</f>
        <v>4.95</v>
      </c>
      <c r="J1015">
        <f>VLOOKUP(Table145[[#This Row],[menu_id]],Table2[#All],6,0)</f>
        <v>10.1</v>
      </c>
      <c r="K1015" t="str">
        <f>VLOOKUP(Table145[[#This Row],[menu_id]],Table2[#All],7,0)</f>
        <v>lunch</v>
      </c>
      <c r="L1015" t="str">
        <f>VLOOKUP(Table145[[#This Row],[menu_id]],Table2[#All],8,0)</f>
        <v>Seattle</v>
      </c>
      <c r="M1015">
        <f>COUNTIF(Table145[city],Table145[[#This Row],[city]])</f>
        <v>1334</v>
      </c>
    </row>
    <row r="1016" spans="1:13" x14ac:dyDescent="0.35">
      <c r="A1016" t="s">
        <v>2208</v>
      </c>
      <c r="B1016" t="s">
        <v>147</v>
      </c>
      <c r="C1016" t="s">
        <v>9</v>
      </c>
      <c r="D1016" t="s">
        <v>2209</v>
      </c>
      <c r="E1016" t="b">
        <v>1</v>
      </c>
      <c r="F1016">
        <f>VLOOKUP(Table145[[#This Row],[menu_id]],Table2[#All],2,0)</f>
        <v>43567</v>
      </c>
      <c r="G1016" t="str">
        <f>VLOOKUP(Table145[[#This Row],[menu_id]],Table2[#All],3,0)</f>
        <v>fc0e92657d16</v>
      </c>
      <c r="H1016" t="str">
        <f>VLOOKUP(Table145[[#This Row],[menu_id]],Table2[#All],4,0)</f>
        <v>d7730782fbfb</v>
      </c>
      <c r="I1016">
        <f>VLOOKUP(Table145[[#This Row],[menu_id]],Table2[#All],5,0)</f>
        <v>5.75</v>
      </c>
      <c r="J1016">
        <f>VLOOKUP(Table145[[#This Row],[menu_id]],Table2[#All],6,0)</f>
        <v>10.1</v>
      </c>
      <c r="K1016" t="str">
        <f>VLOOKUP(Table145[[#This Row],[menu_id]],Table2[#All],7,0)</f>
        <v>lunch</v>
      </c>
      <c r="L1016" t="str">
        <f>VLOOKUP(Table145[[#This Row],[menu_id]],Table2[#All],8,0)</f>
        <v>Seattle</v>
      </c>
      <c r="M1016">
        <f>COUNTIF(Table145[city],Table145[[#This Row],[city]])</f>
        <v>1334</v>
      </c>
    </row>
    <row r="1017" spans="1:13" x14ac:dyDescent="0.35">
      <c r="A1017" t="s">
        <v>2210</v>
      </c>
      <c r="B1017" t="s">
        <v>437</v>
      </c>
      <c r="C1017" t="s">
        <v>9</v>
      </c>
      <c r="D1017" t="s">
        <v>2211</v>
      </c>
      <c r="E1017" t="b">
        <v>1</v>
      </c>
      <c r="F1017">
        <f>VLOOKUP(Table145[[#This Row],[menu_id]],Table2[#All],2,0)</f>
        <v>43565</v>
      </c>
      <c r="G1017" t="str">
        <f>VLOOKUP(Table145[[#This Row],[menu_id]],Table2[#All],3,0)</f>
        <v>56e430d2a490</v>
      </c>
      <c r="H1017" t="str">
        <f>VLOOKUP(Table145[[#This Row],[menu_id]],Table2[#All],4,0)</f>
        <v>4c9c18f960f7</v>
      </c>
      <c r="I1017">
        <f>VLOOKUP(Table145[[#This Row],[menu_id]],Table2[#All],5,0)</f>
        <v>6.75</v>
      </c>
      <c r="J1017">
        <f>VLOOKUP(Table145[[#This Row],[menu_id]],Table2[#All],6,0)</f>
        <v>10.1</v>
      </c>
      <c r="K1017" t="str">
        <f>VLOOKUP(Table145[[#This Row],[menu_id]],Table2[#All],7,0)</f>
        <v>lunch</v>
      </c>
      <c r="L1017" t="str">
        <f>VLOOKUP(Table145[[#This Row],[menu_id]],Table2[#All],8,0)</f>
        <v>Seattle</v>
      </c>
      <c r="M1017">
        <f>COUNTIF(Table145[city],Table145[[#This Row],[city]])</f>
        <v>1334</v>
      </c>
    </row>
    <row r="1018" spans="1:13" x14ac:dyDescent="0.35">
      <c r="A1018" t="s">
        <v>2212</v>
      </c>
      <c r="B1018" t="s">
        <v>378</v>
      </c>
      <c r="C1018" t="s">
        <v>9</v>
      </c>
      <c r="D1018" t="s">
        <v>98</v>
      </c>
      <c r="E1018" t="b">
        <v>1</v>
      </c>
      <c r="F1018">
        <f>VLOOKUP(Table145[[#This Row],[menu_id]],Table2[#All],2,0)</f>
        <v>43565</v>
      </c>
      <c r="G1018" t="str">
        <f>VLOOKUP(Table145[[#This Row],[menu_id]],Table2[#All],3,0)</f>
        <v>bc848b8373be</v>
      </c>
      <c r="H1018" t="str">
        <f>VLOOKUP(Table145[[#This Row],[menu_id]],Table2[#All],4,0)</f>
        <v>a7d17284ed4d</v>
      </c>
      <c r="I1018">
        <f>VLOOKUP(Table145[[#This Row],[menu_id]],Table2[#All],5,0)</f>
        <v>4.3</v>
      </c>
      <c r="J1018">
        <f>VLOOKUP(Table145[[#This Row],[menu_id]],Table2[#All],6,0)</f>
        <v>11.5</v>
      </c>
      <c r="K1018" t="str">
        <f>VLOOKUP(Table145[[#This Row],[menu_id]],Table2[#All],7,0)</f>
        <v>lunch</v>
      </c>
      <c r="L1018" t="str">
        <f>VLOOKUP(Table145[[#This Row],[menu_id]],Table2[#All],8,0)</f>
        <v>Chicago</v>
      </c>
      <c r="M1018">
        <f>COUNTIF(Table145[city],Table145[[#This Row],[city]])</f>
        <v>907</v>
      </c>
    </row>
    <row r="1019" spans="1:13" x14ac:dyDescent="0.35">
      <c r="A1019" t="s">
        <v>2213</v>
      </c>
      <c r="B1019" t="s">
        <v>134</v>
      </c>
      <c r="C1019" t="s">
        <v>9</v>
      </c>
      <c r="D1019" t="s">
        <v>2214</v>
      </c>
      <c r="E1019" t="b">
        <v>1</v>
      </c>
      <c r="F1019">
        <f>VLOOKUP(Table145[[#This Row],[menu_id]],Table2[#All],2,0)</f>
        <v>43559</v>
      </c>
      <c r="G1019" t="str">
        <f>VLOOKUP(Table145[[#This Row],[menu_id]],Table2[#All],3,0)</f>
        <v>4e1ff031d14e</v>
      </c>
      <c r="H1019" t="str">
        <f>VLOOKUP(Table145[[#This Row],[menu_id]],Table2[#All],4,0)</f>
        <v>d7730782fbfb</v>
      </c>
      <c r="I1019">
        <f>VLOOKUP(Table145[[#This Row],[menu_id]],Table2[#All],5,0)</f>
        <v>5.75</v>
      </c>
      <c r="J1019">
        <f>VLOOKUP(Table145[[#This Row],[menu_id]],Table2[#All],6,0)</f>
        <v>10.1</v>
      </c>
      <c r="K1019" t="str">
        <f>VLOOKUP(Table145[[#This Row],[menu_id]],Table2[#All],7,0)</f>
        <v>lunch</v>
      </c>
      <c r="L1019" t="str">
        <f>VLOOKUP(Table145[[#This Row],[menu_id]],Table2[#All],8,0)</f>
        <v>Seattle</v>
      </c>
      <c r="M1019">
        <f>COUNTIF(Table145[city],Table145[[#This Row],[city]])</f>
        <v>1334</v>
      </c>
    </row>
    <row r="1020" spans="1:13" x14ac:dyDescent="0.35">
      <c r="A1020" t="s">
        <v>2215</v>
      </c>
      <c r="B1020" t="s">
        <v>172</v>
      </c>
      <c r="C1020" t="s">
        <v>9</v>
      </c>
      <c r="D1020" t="s">
        <v>2216</v>
      </c>
      <c r="E1020" t="b">
        <v>1</v>
      </c>
      <c r="F1020">
        <f>VLOOKUP(Table145[[#This Row],[menu_id]],Table2[#All],2,0)</f>
        <v>43567</v>
      </c>
      <c r="G1020" t="str">
        <f>VLOOKUP(Table145[[#This Row],[menu_id]],Table2[#All],3,0)</f>
        <v>52926af48831</v>
      </c>
      <c r="H1020" t="str">
        <f>VLOOKUP(Table145[[#This Row],[menu_id]],Table2[#All],4,0)</f>
        <v>64216152ce0a</v>
      </c>
      <c r="I1020">
        <f>VLOOKUP(Table145[[#This Row],[menu_id]],Table2[#All],5,0)</f>
        <v>6</v>
      </c>
      <c r="J1020">
        <f>VLOOKUP(Table145[[#This Row],[menu_id]],Table2[#All],6,0)</f>
        <v>11.5</v>
      </c>
      <c r="K1020" t="str">
        <f>VLOOKUP(Table145[[#This Row],[menu_id]],Table2[#All],7,0)</f>
        <v>lunch</v>
      </c>
      <c r="L1020" t="str">
        <f>VLOOKUP(Table145[[#This Row],[menu_id]],Table2[#All],8,0)</f>
        <v>Chicago</v>
      </c>
      <c r="M1020">
        <f>COUNTIF(Table145[city],Table145[[#This Row],[city]])</f>
        <v>907</v>
      </c>
    </row>
    <row r="1021" spans="1:13" x14ac:dyDescent="0.35">
      <c r="A1021" t="s">
        <v>2217</v>
      </c>
      <c r="B1021" t="s">
        <v>378</v>
      </c>
      <c r="C1021" t="s">
        <v>9</v>
      </c>
      <c r="D1021" t="s">
        <v>749</v>
      </c>
      <c r="E1021" t="b">
        <v>1</v>
      </c>
      <c r="F1021">
        <f>VLOOKUP(Table145[[#This Row],[menu_id]],Table2[#All],2,0)</f>
        <v>43565</v>
      </c>
      <c r="G1021" t="str">
        <f>VLOOKUP(Table145[[#This Row],[menu_id]],Table2[#All],3,0)</f>
        <v>bc848b8373be</v>
      </c>
      <c r="H1021" t="str">
        <f>VLOOKUP(Table145[[#This Row],[menu_id]],Table2[#All],4,0)</f>
        <v>a7d17284ed4d</v>
      </c>
      <c r="I1021">
        <f>VLOOKUP(Table145[[#This Row],[menu_id]],Table2[#All],5,0)</f>
        <v>4.3</v>
      </c>
      <c r="J1021">
        <f>VLOOKUP(Table145[[#This Row],[menu_id]],Table2[#All],6,0)</f>
        <v>11.5</v>
      </c>
      <c r="K1021" t="str">
        <f>VLOOKUP(Table145[[#This Row],[menu_id]],Table2[#All],7,0)</f>
        <v>lunch</v>
      </c>
      <c r="L1021" t="str">
        <f>VLOOKUP(Table145[[#This Row],[menu_id]],Table2[#All],8,0)</f>
        <v>Chicago</v>
      </c>
      <c r="M1021">
        <f>COUNTIF(Table145[city],Table145[[#This Row],[city]])</f>
        <v>907</v>
      </c>
    </row>
    <row r="1022" spans="1:13" x14ac:dyDescent="0.35">
      <c r="A1022" t="s">
        <v>2218</v>
      </c>
      <c r="B1022" t="s">
        <v>43</v>
      </c>
      <c r="C1022" t="s">
        <v>9</v>
      </c>
      <c r="D1022" t="s">
        <v>2219</v>
      </c>
      <c r="E1022" t="b">
        <v>1</v>
      </c>
      <c r="F1022">
        <f>VLOOKUP(Table145[[#This Row],[menu_id]],Table2[#All],2,0)</f>
        <v>43556</v>
      </c>
      <c r="G1022" t="str">
        <f>VLOOKUP(Table145[[#This Row],[menu_id]],Table2[#All],3,0)</f>
        <v>e768f704c6ae</v>
      </c>
      <c r="H1022" t="str">
        <f>VLOOKUP(Table145[[#This Row],[menu_id]],Table2[#All],4,0)</f>
        <v>340fb85a346c</v>
      </c>
      <c r="I1022">
        <f>VLOOKUP(Table145[[#This Row],[menu_id]],Table2[#All],5,0)</f>
        <v>5.8</v>
      </c>
      <c r="J1022">
        <f>VLOOKUP(Table145[[#This Row],[menu_id]],Table2[#All],6,0)</f>
        <v>10.1</v>
      </c>
      <c r="K1022" t="str">
        <f>VLOOKUP(Table145[[#This Row],[menu_id]],Table2[#All],7,0)</f>
        <v>lunch</v>
      </c>
      <c r="L1022" t="str">
        <f>VLOOKUP(Table145[[#This Row],[menu_id]],Table2[#All],8,0)</f>
        <v>Seattle</v>
      </c>
      <c r="M1022">
        <f>COUNTIF(Table145[city],Table145[[#This Row],[city]])</f>
        <v>1334</v>
      </c>
    </row>
    <row r="1023" spans="1:13" x14ac:dyDescent="0.35">
      <c r="A1023" t="s">
        <v>2220</v>
      </c>
      <c r="B1023" t="s">
        <v>552</v>
      </c>
      <c r="C1023" t="s">
        <v>9</v>
      </c>
      <c r="D1023" t="s">
        <v>845</v>
      </c>
      <c r="E1023" t="b">
        <v>1</v>
      </c>
      <c r="F1023">
        <f>VLOOKUP(Table145[[#This Row],[menu_id]],Table2[#All],2,0)</f>
        <v>43560</v>
      </c>
      <c r="G1023" t="str">
        <f>VLOOKUP(Table145[[#This Row],[menu_id]],Table2[#All],3,0)</f>
        <v>a65e92d53f62</v>
      </c>
      <c r="H1023" t="str">
        <f>VLOOKUP(Table145[[#This Row],[menu_id]],Table2[#All],4,0)</f>
        <v>1134b2882b2e</v>
      </c>
      <c r="I1023">
        <f>VLOOKUP(Table145[[#This Row],[menu_id]],Table2[#All],5,0)</f>
        <v>5.25</v>
      </c>
      <c r="J1023">
        <f>VLOOKUP(Table145[[#This Row],[menu_id]],Table2[#All],6,0)</f>
        <v>10.1</v>
      </c>
      <c r="K1023" t="str">
        <f>VLOOKUP(Table145[[#This Row],[menu_id]],Table2[#All],7,0)</f>
        <v>lunch</v>
      </c>
      <c r="L1023" t="str">
        <f>VLOOKUP(Table145[[#This Row],[menu_id]],Table2[#All],8,0)</f>
        <v>Seattle</v>
      </c>
      <c r="M1023">
        <f>COUNTIF(Table145[city],Table145[[#This Row],[city]])</f>
        <v>1334</v>
      </c>
    </row>
    <row r="1024" spans="1:13" x14ac:dyDescent="0.35">
      <c r="A1024" t="s">
        <v>2221</v>
      </c>
      <c r="B1024" t="s">
        <v>65</v>
      </c>
      <c r="C1024" t="s">
        <v>9</v>
      </c>
      <c r="D1024" t="s">
        <v>1158</v>
      </c>
      <c r="E1024" t="b">
        <v>1</v>
      </c>
      <c r="F1024">
        <f>VLOOKUP(Table145[[#This Row],[menu_id]],Table2[#All],2,0)</f>
        <v>43563</v>
      </c>
      <c r="G1024" t="str">
        <f>VLOOKUP(Table145[[#This Row],[menu_id]],Table2[#All],3,0)</f>
        <v>0eb481a71049</v>
      </c>
      <c r="H1024" t="str">
        <f>VLOOKUP(Table145[[#This Row],[menu_id]],Table2[#All],4,0)</f>
        <v>5bf0c6f38e1d</v>
      </c>
      <c r="I1024">
        <f>VLOOKUP(Table145[[#This Row],[menu_id]],Table2[#All],5,0)</f>
        <v>5.5</v>
      </c>
      <c r="J1024">
        <f>VLOOKUP(Table145[[#This Row],[menu_id]],Table2[#All],6,0)</f>
        <v>10.1</v>
      </c>
      <c r="K1024" t="str">
        <f>VLOOKUP(Table145[[#This Row],[menu_id]],Table2[#All],7,0)</f>
        <v>lunch</v>
      </c>
      <c r="L1024" t="str">
        <f>VLOOKUP(Table145[[#This Row],[menu_id]],Table2[#All],8,0)</f>
        <v>Seattle</v>
      </c>
      <c r="M1024">
        <f>COUNTIF(Table145[city],Table145[[#This Row],[city]])</f>
        <v>1334</v>
      </c>
    </row>
    <row r="1025" spans="1:13" x14ac:dyDescent="0.35">
      <c r="A1025" t="s">
        <v>2222</v>
      </c>
      <c r="B1025" t="s">
        <v>219</v>
      </c>
      <c r="C1025" t="s">
        <v>9</v>
      </c>
      <c r="D1025" t="s">
        <v>2223</v>
      </c>
      <c r="E1025" t="b">
        <v>1</v>
      </c>
      <c r="F1025">
        <f>VLOOKUP(Table145[[#This Row],[menu_id]],Table2[#All],2,0)</f>
        <v>43566</v>
      </c>
      <c r="G1025" t="str">
        <f>VLOOKUP(Table145[[#This Row],[menu_id]],Table2[#All],3,0)</f>
        <v>4d2337424a9b</v>
      </c>
      <c r="H1025" t="str">
        <f>VLOOKUP(Table145[[#This Row],[menu_id]],Table2[#All],4,0)</f>
        <v>a7d17284ed4d</v>
      </c>
      <c r="I1025">
        <f>VLOOKUP(Table145[[#This Row],[menu_id]],Table2[#All],5,0)</f>
        <v>4.3</v>
      </c>
      <c r="J1025">
        <f>VLOOKUP(Table145[[#This Row],[menu_id]],Table2[#All],6,0)</f>
        <v>11.5</v>
      </c>
      <c r="K1025" t="str">
        <f>VLOOKUP(Table145[[#This Row],[menu_id]],Table2[#All],7,0)</f>
        <v>lunch</v>
      </c>
      <c r="L1025" t="str">
        <f>VLOOKUP(Table145[[#This Row],[menu_id]],Table2[#All],8,0)</f>
        <v>Chicago</v>
      </c>
      <c r="M1025">
        <f>COUNTIF(Table145[city],Table145[[#This Row],[city]])</f>
        <v>907</v>
      </c>
    </row>
    <row r="1026" spans="1:13" x14ac:dyDescent="0.35">
      <c r="A1026" t="s">
        <v>2224</v>
      </c>
      <c r="B1026" t="s">
        <v>199</v>
      </c>
      <c r="C1026" t="s">
        <v>9</v>
      </c>
      <c r="D1026" t="s">
        <v>2225</v>
      </c>
      <c r="E1026" t="b">
        <v>1</v>
      </c>
      <c r="F1026">
        <f>VLOOKUP(Table145[[#This Row],[menu_id]],Table2[#All],2,0)</f>
        <v>43558</v>
      </c>
      <c r="G1026" t="str">
        <f>VLOOKUP(Table145[[#This Row],[menu_id]],Table2[#All],3,0)</f>
        <v>8b77e4ce92ba</v>
      </c>
      <c r="H1026" t="str">
        <f>VLOOKUP(Table145[[#This Row],[menu_id]],Table2[#All],4,0)</f>
        <v>a969c477134f</v>
      </c>
      <c r="I1026">
        <f>VLOOKUP(Table145[[#This Row],[menu_id]],Table2[#All],5,0)</f>
        <v>11</v>
      </c>
      <c r="J1026">
        <f>VLOOKUP(Table145[[#This Row],[menu_id]],Table2[#All],6,0)</f>
        <v>11.5</v>
      </c>
      <c r="K1026" t="str">
        <f>VLOOKUP(Table145[[#This Row],[menu_id]],Table2[#All],7,0)</f>
        <v>lunch</v>
      </c>
      <c r="L1026" t="str">
        <f>VLOOKUP(Table145[[#This Row],[menu_id]],Table2[#All],8,0)</f>
        <v>Chicago</v>
      </c>
      <c r="M1026">
        <f>COUNTIF(Table145[city],Table145[[#This Row],[city]])</f>
        <v>907</v>
      </c>
    </row>
    <row r="1027" spans="1:13" x14ac:dyDescent="0.35">
      <c r="A1027" t="s">
        <v>2226</v>
      </c>
      <c r="B1027" t="s">
        <v>108</v>
      </c>
      <c r="C1027" t="s">
        <v>9</v>
      </c>
      <c r="D1027" t="s">
        <v>2227</v>
      </c>
      <c r="E1027" t="b">
        <v>1</v>
      </c>
      <c r="F1027">
        <f>VLOOKUP(Table145[[#This Row],[menu_id]],Table2[#All],2,0)</f>
        <v>43565</v>
      </c>
      <c r="G1027" t="str">
        <f>VLOOKUP(Table145[[#This Row],[menu_id]],Table2[#All],3,0)</f>
        <v>c14aa4830177</v>
      </c>
      <c r="H1027" t="str">
        <f>VLOOKUP(Table145[[#This Row],[menu_id]],Table2[#All],4,0)</f>
        <v>7b2a7251b54c</v>
      </c>
      <c r="I1027">
        <f>VLOOKUP(Table145[[#This Row],[menu_id]],Table2[#All],5,0)</f>
        <v>5.95</v>
      </c>
      <c r="J1027">
        <f>VLOOKUP(Table145[[#This Row],[menu_id]],Table2[#All],6,0)</f>
        <v>10.1</v>
      </c>
      <c r="K1027" t="str">
        <f>VLOOKUP(Table145[[#This Row],[menu_id]],Table2[#All],7,0)</f>
        <v>lunch</v>
      </c>
      <c r="L1027" t="str">
        <f>VLOOKUP(Table145[[#This Row],[menu_id]],Table2[#All],8,0)</f>
        <v>Seattle</v>
      </c>
      <c r="M1027">
        <f>COUNTIF(Table145[city],Table145[[#This Row],[city]])</f>
        <v>1334</v>
      </c>
    </row>
    <row r="1028" spans="1:13" x14ac:dyDescent="0.35">
      <c r="A1028" t="s">
        <v>2228</v>
      </c>
      <c r="B1028" t="s">
        <v>268</v>
      </c>
      <c r="C1028" t="s">
        <v>9</v>
      </c>
      <c r="D1028" t="s">
        <v>2229</v>
      </c>
      <c r="E1028" t="b">
        <v>1</v>
      </c>
      <c r="F1028">
        <f>VLOOKUP(Table145[[#This Row],[menu_id]],Table2[#All],2,0)</f>
        <v>43565</v>
      </c>
      <c r="G1028" t="str">
        <f>VLOOKUP(Table145[[#This Row],[menu_id]],Table2[#All],3,0)</f>
        <v>91ab55042ff7</v>
      </c>
      <c r="H1028" t="str">
        <f>VLOOKUP(Table145[[#This Row],[menu_id]],Table2[#All],4,0)</f>
        <v>07ede05a2f51</v>
      </c>
      <c r="I1028">
        <f>VLOOKUP(Table145[[#This Row],[menu_id]],Table2[#All],5,0)</f>
        <v>5</v>
      </c>
      <c r="J1028">
        <f>VLOOKUP(Table145[[#This Row],[menu_id]],Table2[#All],6,0)</f>
        <v>10.1</v>
      </c>
      <c r="K1028" t="str">
        <f>VLOOKUP(Table145[[#This Row],[menu_id]],Table2[#All],7,0)</f>
        <v>lunch</v>
      </c>
      <c r="L1028" t="str">
        <f>VLOOKUP(Table145[[#This Row],[menu_id]],Table2[#All],8,0)</f>
        <v>Seattle</v>
      </c>
      <c r="M1028">
        <f>COUNTIF(Table145[city],Table145[[#This Row],[city]])</f>
        <v>1334</v>
      </c>
    </row>
    <row r="1029" spans="1:13" x14ac:dyDescent="0.35">
      <c r="A1029" t="s">
        <v>2230</v>
      </c>
      <c r="B1029" t="s">
        <v>368</v>
      </c>
      <c r="C1029" t="s">
        <v>9</v>
      </c>
      <c r="D1029" t="s">
        <v>2231</v>
      </c>
      <c r="E1029" t="b">
        <v>1</v>
      </c>
      <c r="F1029">
        <f>VLOOKUP(Table145[[#This Row],[menu_id]],Table2[#All],2,0)</f>
        <v>43557</v>
      </c>
      <c r="G1029" t="str">
        <f>VLOOKUP(Table145[[#This Row],[menu_id]],Table2[#All],3,0)</f>
        <v>af34b5c605e8</v>
      </c>
      <c r="H1029" t="str">
        <f>VLOOKUP(Table145[[#This Row],[menu_id]],Table2[#All],4,0)</f>
        <v>55029fc1d377</v>
      </c>
      <c r="I1029">
        <f>VLOOKUP(Table145[[#This Row],[menu_id]],Table2[#All],5,0)</f>
        <v>4</v>
      </c>
      <c r="J1029">
        <f>VLOOKUP(Table145[[#This Row],[menu_id]],Table2[#All],6,0)</f>
        <v>11.5</v>
      </c>
      <c r="K1029" t="str">
        <f>VLOOKUP(Table145[[#This Row],[menu_id]],Table2[#All],7,0)</f>
        <v>lunch</v>
      </c>
      <c r="L1029" t="str">
        <f>VLOOKUP(Table145[[#This Row],[menu_id]],Table2[#All],8,0)</f>
        <v>Chicago</v>
      </c>
      <c r="M1029">
        <f>COUNTIF(Table145[city],Table145[[#This Row],[city]])</f>
        <v>907</v>
      </c>
    </row>
    <row r="1030" spans="1:13" x14ac:dyDescent="0.35">
      <c r="A1030" t="s">
        <v>2232</v>
      </c>
      <c r="B1030" t="s">
        <v>57</v>
      </c>
      <c r="C1030" t="s">
        <v>9</v>
      </c>
      <c r="D1030" t="s">
        <v>2233</v>
      </c>
      <c r="E1030" t="b">
        <v>0</v>
      </c>
      <c r="F1030">
        <f>VLOOKUP(Table145[[#This Row],[menu_id]],Table2[#All],2,0)</f>
        <v>43567</v>
      </c>
      <c r="G1030" t="str">
        <f>VLOOKUP(Table145[[#This Row],[menu_id]],Table2[#All],3,0)</f>
        <v>e40c412711c8</v>
      </c>
      <c r="H1030" t="str">
        <f>VLOOKUP(Table145[[#This Row],[menu_id]],Table2[#All],4,0)</f>
        <v>af725ef93704</v>
      </c>
      <c r="I1030">
        <f>VLOOKUP(Table145[[#This Row],[menu_id]],Table2[#All],5,0)</f>
        <v>5.5</v>
      </c>
      <c r="J1030">
        <f>VLOOKUP(Table145[[#This Row],[menu_id]],Table2[#All],6,0)</f>
        <v>10.1</v>
      </c>
      <c r="K1030" t="str">
        <f>VLOOKUP(Table145[[#This Row],[menu_id]],Table2[#All],7,0)</f>
        <v>lunch</v>
      </c>
      <c r="L1030" t="str">
        <f>VLOOKUP(Table145[[#This Row],[menu_id]],Table2[#All],8,0)</f>
        <v>Seattle</v>
      </c>
      <c r="M1030">
        <f>COUNTIF(Table145[city],Table145[[#This Row],[city]])</f>
        <v>1334</v>
      </c>
    </row>
    <row r="1031" spans="1:13" x14ac:dyDescent="0.35">
      <c r="A1031" t="s">
        <v>2234</v>
      </c>
      <c r="B1031" t="s">
        <v>611</v>
      </c>
      <c r="C1031" t="s">
        <v>9</v>
      </c>
      <c r="D1031" t="s">
        <v>2235</v>
      </c>
      <c r="E1031" t="b">
        <v>1</v>
      </c>
      <c r="F1031">
        <f>VLOOKUP(Table145[[#This Row],[menu_id]],Table2[#All],2,0)</f>
        <v>43557</v>
      </c>
      <c r="G1031" t="str">
        <f>VLOOKUP(Table145[[#This Row],[menu_id]],Table2[#All],3,0)</f>
        <v>8b917aa7343a</v>
      </c>
      <c r="H1031" t="str">
        <f>VLOOKUP(Table145[[#This Row],[menu_id]],Table2[#All],4,0)</f>
        <v>8642ae977d96</v>
      </c>
      <c r="I1031">
        <f>VLOOKUP(Table145[[#This Row],[menu_id]],Table2[#All],5,0)</f>
        <v>5.99</v>
      </c>
      <c r="J1031">
        <f>VLOOKUP(Table145[[#This Row],[menu_id]],Table2[#All],6,0)</f>
        <v>11.5</v>
      </c>
      <c r="K1031" t="str">
        <f>VLOOKUP(Table145[[#This Row],[menu_id]],Table2[#All],7,0)</f>
        <v>lunch</v>
      </c>
      <c r="L1031" t="str">
        <f>VLOOKUP(Table145[[#This Row],[menu_id]],Table2[#All],8,0)</f>
        <v>Chicago</v>
      </c>
      <c r="M1031">
        <f>COUNTIF(Table145[city],Table145[[#This Row],[city]])</f>
        <v>907</v>
      </c>
    </row>
    <row r="1032" spans="1:13" x14ac:dyDescent="0.35">
      <c r="A1032" t="s">
        <v>2236</v>
      </c>
      <c r="B1032" t="s">
        <v>622</v>
      </c>
      <c r="C1032" t="s">
        <v>9</v>
      </c>
      <c r="D1032" t="s">
        <v>1644</v>
      </c>
      <c r="E1032" t="b">
        <v>1</v>
      </c>
      <c r="F1032">
        <f>VLOOKUP(Table145[[#This Row],[menu_id]],Table2[#All],2,0)</f>
        <v>43560</v>
      </c>
      <c r="G1032" t="str">
        <f>VLOOKUP(Table145[[#This Row],[menu_id]],Table2[#All],3,0)</f>
        <v>b1485a284c03</v>
      </c>
      <c r="H1032" t="str">
        <f>VLOOKUP(Table145[[#This Row],[menu_id]],Table2[#All],4,0)</f>
        <v>a2f9c9b9cf7a</v>
      </c>
      <c r="I1032">
        <f>VLOOKUP(Table145[[#This Row],[menu_id]],Table2[#All],5,0)</f>
        <v>6</v>
      </c>
      <c r="J1032">
        <f>VLOOKUP(Table145[[#This Row],[menu_id]],Table2[#All],6,0)</f>
        <v>11.5</v>
      </c>
      <c r="K1032" t="str">
        <f>VLOOKUP(Table145[[#This Row],[menu_id]],Table2[#All],7,0)</f>
        <v>lunch</v>
      </c>
      <c r="L1032" t="str">
        <f>VLOOKUP(Table145[[#This Row],[menu_id]],Table2[#All],8,0)</f>
        <v>Chicago</v>
      </c>
      <c r="M1032">
        <f>COUNTIF(Table145[city],Table145[[#This Row],[city]])</f>
        <v>907</v>
      </c>
    </row>
    <row r="1033" spans="1:13" x14ac:dyDescent="0.35">
      <c r="A1033" t="s">
        <v>2237</v>
      </c>
      <c r="B1033" t="s">
        <v>49</v>
      </c>
      <c r="C1033" t="s">
        <v>9</v>
      </c>
      <c r="D1033" t="s">
        <v>2238</v>
      </c>
      <c r="E1033" t="b">
        <v>1</v>
      </c>
      <c r="F1033">
        <f>VLOOKUP(Table145[[#This Row],[menu_id]],Table2[#All],2,0)</f>
        <v>43566</v>
      </c>
      <c r="G1033" t="str">
        <f>VLOOKUP(Table145[[#This Row],[menu_id]],Table2[#All],3,0)</f>
        <v>7d5495f1a9e4</v>
      </c>
      <c r="H1033" t="str">
        <f>VLOOKUP(Table145[[#This Row],[menu_id]],Table2[#All],4,0)</f>
        <v>e7f3f8549a70</v>
      </c>
      <c r="I1033">
        <f>VLOOKUP(Table145[[#This Row],[menu_id]],Table2[#All],5,0)</f>
        <v>5</v>
      </c>
      <c r="J1033">
        <f>VLOOKUP(Table145[[#This Row],[menu_id]],Table2[#All],6,0)</f>
        <v>11.5</v>
      </c>
      <c r="K1033" t="str">
        <f>VLOOKUP(Table145[[#This Row],[menu_id]],Table2[#All],7,0)</f>
        <v>lunch</v>
      </c>
      <c r="L1033" t="str">
        <f>VLOOKUP(Table145[[#This Row],[menu_id]],Table2[#All],8,0)</f>
        <v>Chicago</v>
      </c>
      <c r="M1033">
        <f>COUNTIF(Table145[city],Table145[[#This Row],[city]])</f>
        <v>907</v>
      </c>
    </row>
    <row r="1034" spans="1:13" x14ac:dyDescent="0.35">
      <c r="A1034" t="s">
        <v>2239</v>
      </c>
      <c r="B1034" t="s">
        <v>785</v>
      </c>
      <c r="C1034" t="s">
        <v>9</v>
      </c>
      <c r="D1034" t="s">
        <v>2240</v>
      </c>
      <c r="E1034" t="b">
        <v>1</v>
      </c>
      <c r="F1034">
        <f>VLOOKUP(Table145[[#This Row],[menu_id]],Table2[#All],2,0)</f>
        <v>43563</v>
      </c>
      <c r="G1034" t="str">
        <f>VLOOKUP(Table145[[#This Row],[menu_id]],Table2[#All],3,0)</f>
        <v>7886a5687d38</v>
      </c>
      <c r="H1034" t="str">
        <f>VLOOKUP(Table145[[#This Row],[menu_id]],Table2[#All],4,0)</f>
        <v>a6a0b4defcd6</v>
      </c>
      <c r="I1034">
        <f>VLOOKUP(Table145[[#This Row],[menu_id]],Table2[#All],5,0)</f>
        <v>5.9</v>
      </c>
      <c r="J1034">
        <f>VLOOKUP(Table145[[#This Row],[menu_id]],Table2[#All],6,0)</f>
        <v>10.1</v>
      </c>
      <c r="K1034" t="str">
        <f>VLOOKUP(Table145[[#This Row],[menu_id]],Table2[#All],7,0)</f>
        <v>lunch</v>
      </c>
      <c r="L1034" t="str">
        <f>VLOOKUP(Table145[[#This Row],[menu_id]],Table2[#All],8,0)</f>
        <v>Seattle</v>
      </c>
      <c r="M1034">
        <f>COUNTIF(Table145[city],Table145[[#This Row],[city]])</f>
        <v>1334</v>
      </c>
    </row>
    <row r="1035" spans="1:13" x14ac:dyDescent="0.35">
      <c r="A1035" t="s">
        <v>2241</v>
      </c>
      <c r="B1035" t="s">
        <v>43</v>
      </c>
      <c r="C1035" t="s">
        <v>9</v>
      </c>
      <c r="D1035" t="s">
        <v>2242</v>
      </c>
      <c r="E1035" t="b">
        <v>1</v>
      </c>
      <c r="F1035">
        <f>VLOOKUP(Table145[[#This Row],[menu_id]],Table2[#All],2,0)</f>
        <v>43556</v>
      </c>
      <c r="G1035" t="str">
        <f>VLOOKUP(Table145[[#This Row],[menu_id]],Table2[#All],3,0)</f>
        <v>e768f704c6ae</v>
      </c>
      <c r="H1035" t="str">
        <f>VLOOKUP(Table145[[#This Row],[menu_id]],Table2[#All],4,0)</f>
        <v>340fb85a346c</v>
      </c>
      <c r="I1035">
        <f>VLOOKUP(Table145[[#This Row],[menu_id]],Table2[#All],5,0)</f>
        <v>5.8</v>
      </c>
      <c r="J1035">
        <f>VLOOKUP(Table145[[#This Row],[menu_id]],Table2[#All],6,0)</f>
        <v>10.1</v>
      </c>
      <c r="K1035" t="str">
        <f>VLOOKUP(Table145[[#This Row],[menu_id]],Table2[#All],7,0)</f>
        <v>lunch</v>
      </c>
      <c r="L1035" t="str">
        <f>VLOOKUP(Table145[[#This Row],[menu_id]],Table2[#All],8,0)</f>
        <v>Seattle</v>
      </c>
      <c r="M1035">
        <f>COUNTIF(Table145[city],Table145[[#This Row],[city]])</f>
        <v>1334</v>
      </c>
    </row>
    <row r="1036" spans="1:13" x14ac:dyDescent="0.35">
      <c r="A1036" t="s">
        <v>2243</v>
      </c>
      <c r="B1036" t="s">
        <v>336</v>
      </c>
      <c r="C1036" t="s">
        <v>9</v>
      </c>
      <c r="D1036" t="s">
        <v>89</v>
      </c>
      <c r="E1036" t="b">
        <v>1</v>
      </c>
      <c r="F1036">
        <f>VLOOKUP(Table145[[#This Row],[menu_id]],Table2[#All],2,0)</f>
        <v>43556</v>
      </c>
      <c r="G1036" t="str">
        <f>VLOOKUP(Table145[[#This Row],[menu_id]],Table2[#All],3,0)</f>
        <v>41cbd225a772</v>
      </c>
      <c r="H1036" t="str">
        <f>VLOOKUP(Table145[[#This Row],[menu_id]],Table2[#All],4,0)</f>
        <v>b2ef540e3dbe</v>
      </c>
      <c r="I1036">
        <f>VLOOKUP(Table145[[#This Row],[menu_id]],Table2[#All],5,0)</f>
        <v>6.8</v>
      </c>
      <c r="J1036">
        <f>VLOOKUP(Table145[[#This Row],[menu_id]],Table2[#All],6,0)</f>
        <v>10.1</v>
      </c>
      <c r="K1036" t="str">
        <f>VLOOKUP(Table145[[#This Row],[menu_id]],Table2[#All],7,0)</f>
        <v>lunch</v>
      </c>
      <c r="L1036" t="str">
        <f>VLOOKUP(Table145[[#This Row],[menu_id]],Table2[#All],8,0)</f>
        <v>Seattle</v>
      </c>
      <c r="M1036">
        <f>COUNTIF(Table145[city],Table145[[#This Row],[city]])</f>
        <v>1334</v>
      </c>
    </row>
    <row r="1037" spans="1:13" x14ac:dyDescent="0.35">
      <c r="A1037" t="s">
        <v>2244</v>
      </c>
      <c r="B1037" t="s">
        <v>368</v>
      </c>
      <c r="C1037" t="s">
        <v>9</v>
      </c>
      <c r="D1037" t="s">
        <v>2245</v>
      </c>
      <c r="E1037" t="b">
        <v>1</v>
      </c>
      <c r="F1037">
        <f>VLOOKUP(Table145[[#This Row],[menu_id]],Table2[#All],2,0)</f>
        <v>43557</v>
      </c>
      <c r="G1037" t="str">
        <f>VLOOKUP(Table145[[#This Row],[menu_id]],Table2[#All],3,0)</f>
        <v>af34b5c605e8</v>
      </c>
      <c r="H1037" t="str">
        <f>VLOOKUP(Table145[[#This Row],[menu_id]],Table2[#All],4,0)</f>
        <v>55029fc1d377</v>
      </c>
      <c r="I1037">
        <f>VLOOKUP(Table145[[#This Row],[menu_id]],Table2[#All],5,0)</f>
        <v>4</v>
      </c>
      <c r="J1037">
        <f>VLOOKUP(Table145[[#This Row],[menu_id]],Table2[#All],6,0)</f>
        <v>11.5</v>
      </c>
      <c r="K1037" t="str">
        <f>VLOOKUP(Table145[[#This Row],[menu_id]],Table2[#All],7,0)</f>
        <v>lunch</v>
      </c>
      <c r="L1037" t="str">
        <f>VLOOKUP(Table145[[#This Row],[menu_id]],Table2[#All],8,0)</f>
        <v>Chicago</v>
      </c>
      <c r="M1037">
        <f>COUNTIF(Table145[city],Table145[[#This Row],[city]])</f>
        <v>907</v>
      </c>
    </row>
    <row r="1038" spans="1:13" x14ac:dyDescent="0.35">
      <c r="A1038" t="s">
        <v>2246</v>
      </c>
      <c r="B1038" t="s">
        <v>493</v>
      </c>
      <c r="C1038" t="s">
        <v>9</v>
      </c>
      <c r="D1038" t="s">
        <v>2247</v>
      </c>
      <c r="E1038" t="b">
        <v>1</v>
      </c>
      <c r="F1038">
        <f>VLOOKUP(Table145[[#This Row],[menu_id]],Table2[#All],2,0)</f>
        <v>43557</v>
      </c>
      <c r="G1038" t="str">
        <f>VLOOKUP(Table145[[#This Row],[menu_id]],Table2[#All],3,0)</f>
        <v>751abed209db</v>
      </c>
      <c r="H1038" t="str">
        <f>VLOOKUP(Table145[[#This Row],[menu_id]],Table2[#All],4,0)</f>
        <v>8537e1327cdb</v>
      </c>
      <c r="I1038">
        <f>VLOOKUP(Table145[[#This Row],[menu_id]],Table2[#All],5,0)</f>
        <v>4.5</v>
      </c>
      <c r="J1038">
        <f>VLOOKUP(Table145[[#This Row],[menu_id]],Table2[#All],6,0)</f>
        <v>10.1</v>
      </c>
      <c r="K1038" t="str">
        <f>VLOOKUP(Table145[[#This Row],[menu_id]],Table2[#All],7,0)</f>
        <v>lunch</v>
      </c>
      <c r="L1038" t="str">
        <f>VLOOKUP(Table145[[#This Row],[menu_id]],Table2[#All],8,0)</f>
        <v>Seattle</v>
      </c>
      <c r="M1038">
        <f>COUNTIF(Table145[city],Table145[[#This Row],[city]])</f>
        <v>1334</v>
      </c>
    </row>
    <row r="1039" spans="1:13" x14ac:dyDescent="0.35">
      <c r="A1039" t="s">
        <v>2248</v>
      </c>
      <c r="B1039" t="s">
        <v>165</v>
      </c>
      <c r="C1039" t="s">
        <v>9</v>
      </c>
      <c r="D1039" t="s">
        <v>2249</v>
      </c>
      <c r="E1039" t="b">
        <v>1</v>
      </c>
      <c r="F1039">
        <f>VLOOKUP(Table145[[#This Row],[menu_id]],Table2[#All],2,0)</f>
        <v>43560</v>
      </c>
      <c r="G1039" t="str">
        <f>VLOOKUP(Table145[[#This Row],[menu_id]],Table2[#All],3,0)</f>
        <v>fbeaeb353aa6</v>
      </c>
      <c r="H1039" t="str">
        <f>VLOOKUP(Table145[[#This Row],[menu_id]],Table2[#All],4,0)</f>
        <v>bedb51313ab5</v>
      </c>
      <c r="I1039">
        <f>VLOOKUP(Table145[[#This Row],[menu_id]],Table2[#All],5,0)</f>
        <v>5</v>
      </c>
      <c r="J1039">
        <f>VLOOKUP(Table145[[#This Row],[menu_id]],Table2[#All],6,0)</f>
        <v>11.5</v>
      </c>
      <c r="K1039" t="str">
        <f>VLOOKUP(Table145[[#This Row],[menu_id]],Table2[#All],7,0)</f>
        <v>lunch</v>
      </c>
      <c r="L1039" t="str">
        <f>VLOOKUP(Table145[[#This Row],[menu_id]],Table2[#All],8,0)</f>
        <v>Chicago</v>
      </c>
      <c r="M1039">
        <f>COUNTIF(Table145[city],Table145[[#This Row],[city]])</f>
        <v>907</v>
      </c>
    </row>
    <row r="1040" spans="1:13" x14ac:dyDescent="0.35">
      <c r="A1040" t="s">
        <v>2250</v>
      </c>
      <c r="B1040" t="s">
        <v>35</v>
      </c>
      <c r="C1040" t="s">
        <v>9</v>
      </c>
      <c r="D1040" t="s">
        <v>2251</v>
      </c>
      <c r="E1040" t="b">
        <v>1</v>
      </c>
      <c r="F1040">
        <f>VLOOKUP(Table145[[#This Row],[menu_id]],Table2[#All],2,0)</f>
        <v>43564</v>
      </c>
      <c r="G1040" t="str">
        <f>VLOOKUP(Table145[[#This Row],[menu_id]],Table2[#All],3,0)</f>
        <v>1c44a83add01</v>
      </c>
      <c r="H1040" t="str">
        <f>VLOOKUP(Table145[[#This Row],[menu_id]],Table2[#All],4,0)</f>
        <v>810dadc655e9</v>
      </c>
      <c r="I1040">
        <f>VLOOKUP(Table145[[#This Row],[menu_id]],Table2[#All],5,0)</f>
        <v>5</v>
      </c>
      <c r="J1040">
        <f>VLOOKUP(Table145[[#This Row],[menu_id]],Table2[#All],6,0)</f>
        <v>10.1</v>
      </c>
      <c r="K1040" t="str">
        <f>VLOOKUP(Table145[[#This Row],[menu_id]],Table2[#All],7,0)</f>
        <v>lunch</v>
      </c>
      <c r="L1040" t="str">
        <f>VLOOKUP(Table145[[#This Row],[menu_id]],Table2[#All],8,0)</f>
        <v>Seattle</v>
      </c>
      <c r="M1040">
        <f>COUNTIF(Table145[city],Table145[[#This Row],[city]])</f>
        <v>1334</v>
      </c>
    </row>
    <row r="1041" spans="1:13" x14ac:dyDescent="0.35">
      <c r="A1041" t="s">
        <v>2252</v>
      </c>
      <c r="B1041" t="s">
        <v>892</v>
      </c>
      <c r="C1041" t="s">
        <v>9</v>
      </c>
      <c r="D1041" t="s">
        <v>2253</v>
      </c>
      <c r="E1041" t="b">
        <v>1</v>
      </c>
      <c r="F1041">
        <f>VLOOKUP(Table145[[#This Row],[menu_id]],Table2[#All],2,0)</f>
        <v>43558</v>
      </c>
      <c r="G1041" t="str">
        <f>VLOOKUP(Table145[[#This Row],[menu_id]],Table2[#All],3,0)</f>
        <v>fe39833dec47</v>
      </c>
      <c r="H1041" t="str">
        <f>VLOOKUP(Table145[[#This Row],[menu_id]],Table2[#All],4,0)</f>
        <v>9b76fd08aabf</v>
      </c>
      <c r="I1041">
        <f>VLOOKUP(Table145[[#This Row],[menu_id]],Table2[#All],5,0)</f>
        <v>6.64</v>
      </c>
      <c r="J1041">
        <f>VLOOKUP(Table145[[#This Row],[menu_id]],Table2[#All],6,0)</f>
        <v>11.5</v>
      </c>
      <c r="K1041" t="str">
        <f>VLOOKUP(Table145[[#This Row],[menu_id]],Table2[#All],7,0)</f>
        <v>lunch</v>
      </c>
      <c r="L1041" t="str">
        <f>VLOOKUP(Table145[[#This Row],[menu_id]],Table2[#All],8,0)</f>
        <v>Chicago</v>
      </c>
      <c r="M1041">
        <f>COUNTIF(Table145[city],Table145[[#This Row],[city]])</f>
        <v>907</v>
      </c>
    </row>
    <row r="1042" spans="1:13" x14ac:dyDescent="0.35">
      <c r="A1042" t="s">
        <v>2254</v>
      </c>
      <c r="B1042" t="s">
        <v>611</v>
      </c>
      <c r="C1042" t="s">
        <v>9</v>
      </c>
      <c r="D1042" t="s">
        <v>1139</v>
      </c>
      <c r="E1042" t="b">
        <v>1</v>
      </c>
      <c r="F1042">
        <f>VLOOKUP(Table145[[#This Row],[menu_id]],Table2[#All],2,0)</f>
        <v>43557</v>
      </c>
      <c r="G1042" t="str">
        <f>VLOOKUP(Table145[[#This Row],[menu_id]],Table2[#All],3,0)</f>
        <v>8b917aa7343a</v>
      </c>
      <c r="H1042" t="str">
        <f>VLOOKUP(Table145[[#This Row],[menu_id]],Table2[#All],4,0)</f>
        <v>8642ae977d96</v>
      </c>
      <c r="I1042">
        <f>VLOOKUP(Table145[[#This Row],[menu_id]],Table2[#All],5,0)</f>
        <v>5.99</v>
      </c>
      <c r="J1042">
        <f>VLOOKUP(Table145[[#This Row],[menu_id]],Table2[#All],6,0)</f>
        <v>11.5</v>
      </c>
      <c r="K1042" t="str">
        <f>VLOOKUP(Table145[[#This Row],[menu_id]],Table2[#All],7,0)</f>
        <v>lunch</v>
      </c>
      <c r="L1042" t="str">
        <f>VLOOKUP(Table145[[#This Row],[menu_id]],Table2[#All],8,0)</f>
        <v>Chicago</v>
      </c>
      <c r="M1042">
        <f>COUNTIF(Table145[city],Table145[[#This Row],[city]])</f>
        <v>907</v>
      </c>
    </row>
    <row r="1043" spans="1:13" x14ac:dyDescent="0.35">
      <c r="A1043" t="s">
        <v>2255</v>
      </c>
      <c r="B1043" t="s">
        <v>622</v>
      </c>
      <c r="C1043" t="s">
        <v>9</v>
      </c>
      <c r="D1043" t="s">
        <v>2256</v>
      </c>
      <c r="E1043" t="b">
        <v>1</v>
      </c>
      <c r="F1043">
        <f>VLOOKUP(Table145[[#This Row],[menu_id]],Table2[#All],2,0)</f>
        <v>43560</v>
      </c>
      <c r="G1043" t="str">
        <f>VLOOKUP(Table145[[#This Row],[menu_id]],Table2[#All],3,0)</f>
        <v>b1485a284c03</v>
      </c>
      <c r="H1043" t="str">
        <f>VLOOKUP(Table145[[#This Row],[menu_id]],Table2[#All],4,0)</f>
        <v>a2f9c9b9cf7a</v>
      </c>
      <c r="I1043">
        <f>VLOOKUP(Table145[[#This Row],[menu_id]],Table2[#All],5,0)</f>
        <v>6</v>
      </c>
      <c r="J1043">
        <f>VLOOKUP(Table145[[#This Row],[menu_id]],Table2[#All],6,0)</f>
        <v>11.5</v>
      </c>
      <c r="K1043" t="str">
        <f>VLOOKUP(Table145[[#This Row],[menu_id]],Table2[#All],7,0)</f>
        <v>lunch</v>
      </c>
      <c r="L1043" t="str">
        <f>VLOOKUP(Table145[[#This Row],[menu_id]],Table2[#All],8,0)</f>
        <v>Chicago</v>
      </c>
      <c r="M1043">
        <f>COUNTIF(Table145[city],Table145[[#This Row],[city]])</f>
        <v>907</v>
      </c>
    </row>
    <row r="1044" spans="1:13" x14ac:dyDescent="0.35">
      <c r="A1044" t="s">
        <v>2257</v>
      </c>
      <c r="B1044" t="s">
        <v>375</v>
      </c>
      <c r="C1044" t="s">
        <v>9</v>
      </c>
      <c r="D1044" t="s">
        <v>2258</v>
      </c>
      <c r="E1044" t="b">
        <v>1</v>
      </c>
      <c r="F1044">
        <f>VLOOKUP(Table145[[#This Row],[menu_id]],Table2[#All],2,0)</f>
        <v>43566</v>
      </c>
      <c r="G1044" t="str">
        <f>VLOOKUP(Table145[[#This Row],[menu_id]],Table2[#All],3,0)</f>
        <v>1670a5c33856</v>
      </c>
      <c r="H1044" t="str">
        <f>VLOOKUP(Table145[[#This Row],[menu_id]],Table2[#All],4,0)</f>
        <v>ffcff44b013c</v>
      </c>
      <c r="I1044">
        <f>VLOOKUP(Table145[[#This Row],[menu_id]],Table2[#All],5,0)</f>
        <v>6.25</v>
      </c>
      <c r="J1044">
        <f>VLOOKUP(Table145[[#This Row],[menu_id]],Table2[#All],6,0)</f>
        <v>10.1</v>
      </c>
      <c r="K1044" t="str">
        <f>VLOOKUP(Table145[[#This Row],[menu_id]],Table2[#All],7,0)</f>
        <v>lunch</v>
      </c>
      <c r="L1044" t="str">
        <f>VLOOKUP(Table145[[#This Row],[menu_id]],Table2[#All],8,0)</f>
        <v>Seattle</v>
      </c>
      <c r="M1044">
        <f>COUNTIF(Table145[city],Table145[[#This Row],[city]])</f>
        <v>1334</v>
      </c>
    </row>
    <row r="1045" spans="1:13" x14ac:dyDescent="0.35">
      <c r="A1045" t="s">
        <v>2259</v>
      </c>
      <c r="B1045" t="s">
        <v>8</v>
      </c>
      <c r="C1045" t="s">
        <v>9</v>
      </c>
      <c r="D1045" t="s">
        <v>2260</v>
      </c>
      <c r="E1045" t="b">
        <v>1</v>
      </c>
      <c r="F1045">
        <f>VLOOKUP(Table145[[#This Row],[menu_id]],Table2[#All],2,0)</f>
        <v>43566</v>
      </c>
      <c r="G1045" t="str">
        <f>VLOOKUP(Table145[[#This Row],[menu_id]],Table2[#All],3,0)</f>
        <v>e40c412711c8</v>
      </c>
      <c r="H1045" t="str">
        <f>VLOOKUP(Table145[[#This Row],[menu_id]],Table2[#All],4,0)</f>
        <v>af725ef93704</v>
      </c>
      <c r="I1045">
        <f>VLOOKUP(Table145[[#This Row],[menu_id]],Table2[#All],5,0)</f>
        <v>5.5</v>
      </c>
      <c r="J1045">
        <f>VLOOKUP(Table145[[#This Row],[menu_id]],Table2[#All],6,0)</f>
        <v>10.1</v>
      </c>
      <c r="K1045" t="str">
        <f>VLOOKUP(Table145[[#This Row],[menu_id]],Table2[#All],7,0)</f>
        <v>lunch</v>
      </c>
      <c r="L1045" t="str">
        <f>VLOOKUP(Table145[[#This Row],[menu_id]],Table2[#All],8,0)</f>
        <v>Seattle</v>
      </c>
      <c r="M1045">
        <f>COUNTIF(Table145[city],Table145[[#This Row],[city]])</f>
        <v>1334</v>
      </c>
    </row>
    <row r="1046" spans="1:13" x14ac:dyDescent="0.35">
      <c r="A1046" t="s">
        <v>2261</v>
      </c>
      <c r="B1046" t="s">
        <v>81</v>
      </c>
      <c r="C1046" t="s">
        <v>9</v>
      </c>
      <c r="D1046" t="s">
        <v>2262</v>
      </c>
      <c r="E1046" t="b">
        <v>1</v>
      </c>
      <c r="F1046">
        <f>VLOOKUP(Table145[[#This Row],[menu_id]],Table2[#All],2,0)</f>
        <v>43564</v>
      </c>
      <c r="G1046" t="str">
        <f>VLOOKUP(Table145[[#This Row],[menu_id]],Table2[#All],3,0)</f>
        <v>9adf6d17e5a9</v>
      </c>
      <c r="H1046" t="str">
        <f>VLOOKUP(Table145[[#This Row],[menu_id]],Table2[#All],4,0)</f>
        <v>ad304fb4f951</v>
      </c>
      <c r="I1046">
        <f>VLOOKUP(Table145[[#This Row],[menu_id]],Table2[#All],5,0)</f>
        <v>6.25</v>
      </c>
      <c r="J1046">
        <f>VLOOKUP(Table145[[#This Row],[menu_id]],Table2[#All],6,0)</f>
        <v>10.1</v>
      </c>
      <c r="K1046" t="str">
        <f>VLOOKUP(Table145[[#This Row],[menu_id]],Table2[#All],7,0)</f>
        <v>lunch</v>
      </c>
      <c r="L1046" t="str">
        <f>VLOOKUP(Table145[[#This Row],[menu_id]],Table2[#All],8,0)</f>
        <v>Seattle</v>
      </c>
      <c r="M1046">
        <f>COUNTIF(Table145[city],Table145[[#This Row],[city]])</f>
        <v>1334</v>
      </c>
    </row>
    <row r="1047" spans="1:13" x14ac:dyDescent="0.35">
      <c r="A1047" t="s">
        <v>2263</v>
      </c>
      <c r="B1047" t="s">
        <v>324</v>
      </c>
      <c r="C1047" t="s">
        <v>9</v>
      </c>
      <c r="D1047" t="s">
        <v>2264</v>
      </c>
      <c r="E1047" t="b">
        <v>1</v>
      </c>
      <c r="F1047">
        <f>VLOOKUP(Table145[[#This Row],[menu_id]],Table2[#All],2,0)</f>
        <v>43558</v>
      </c>
      <c r="G1047" t="str">
        <f>VLOOKUP(Table145[[#This Row],[menu_id]],Table2[#All],3,0)</f>
        <v>1028a38ad71e</v>
      </c>
      <c r="H1047" t="str">
        <f>VLOOKUP(Table145[[#This Row],[menu_id]],Table2[#All],4,0)</f>
        <v>7d8b8e0a0ebb</v>
      </c>
      <c r="I1047">
        <f>VLOOKUP(Table145[[#This Row],[menu_id]],Table2[#All],5,0)</f>
        <v>5.5</v>
      </c>
      <c r="J1047">
        <f>VLOOKUP(Table145[[#This Row],[menu_id]],Table2[#All],6,0)</f>
        <v>10.1</v>
      </c>
      <c r="K1047" t="str">
        <f>VLOOKUP(Table145[[#This Row],[menu_id]],Table2[#All],7,0)</f>
        <v>lunch</v>
      </c>
      <c r="L1047" t="str">
        <f>VLOOKUP(Table145[[#This Row],[menu_id]],Table2[#All],8,0)</f>
        <v>Seattle</v>
      </c>
      <c r="M1047">
        <f>COUNTIF(Table145[city],Table145[[#This Row],[city]])</f>
        <v>1334</v>
      </c>
    </row>
    <row r="1048" spans="1:13" x14ac:dyDescent="0.35">
      <c r="A1048" t="s">
        <v>2265</v>
      </c>
      <c r="B1048" t="s">
        <v>118</v>
      </c>
      <c r="C1048" t="s">
        <v>9</v>
      </c>
      <c r="D1048" t="s">
        <v>2266</v>
      </c>
      <c r="E1048" t="b">
        <v>1</v>
      </c>
      <c r="F1048">
        <f>VLOOKUP(Table145[[#This Row],[menu_id]],Table2[#All],2,0)</f>
        <v>43556</v>
      </c>
      <c r="G1048" t="str">
        <f>VLOOKUP(Table145[[#This Row],[menu_id]],Table2[#All],3,0)</f>
        <v>8a1c11ffbef6</v>
      </c>
      <c r="H1048" t="str">
        <f>VLOOKUP(Table145[[#This Row],[menu_id]],Table2[#All],4,0)</f>
        <v>063beecf1419</v>
      </c>
      <c r="I1048">
        <f>VLOOKUP(Table145[[#This Row],[menu_id]],Table2[#All],5,0)</f>
        <v>13.45</v>
      </c>
      <c r="J1048">
        <f>VLOOKUP(Table145[[#This Row],[menu_id]],Table2[#All],6,0)</f>
        <v>11.5</v>
      </c>
      <c r="K1048" t="str">
        <f>VLOOKUP(Table145[[#This Row],[menu_id]],Table2[#All],7,0)</f>
        <v>lunch</v>
      </c>
      <c r="L1048" t="str">
        <f>VLOOKUP(Table145[[#This Row],[menu_id]],Table2[#All],8,0)</f>
        <v>Chicago</v>
      </c>
      <c r="M1048">
        <f>COUNTIF(Table145[city],Table145[[#This Row],[city]])</f>
        <v>907</v>
      </c>
    </row>
    <row r="1049" spans="1:13" x14ac:dyDescent="0.35">
      <c r="A1049" t="s">
        <v>2267</v>
      </c>
      <c r="B1049" t="s">
        <v>112</v>
      </c>
      <c r="C1049" t="s">
        <v>9</v>
      </c>
      <c r="D1049" t="s">
        <v>2268</v>
      </c>
      <c r="E1049" t="b">
        <v>1</v>
      </c>
      <c r="F1049">
        <f>VLOOKUP(Table145[[#This Row],[menu_id]],Table2[#All],2,0)</f>
        <v>43564</v>
      </c>
      <c r="G1049" t="str">
        <f>VLOOKUP(Table145[[#This Row],[menu_id]],Table2[#All],3,0)</f>
        <v>5b78a469f6af</v>
      </c>
      <c r="H1049" t="str">
        <f>VLOOKUP(Table145[[#This Row],[menu_id]],Table2[#All],4,0)</f>
        <v>afa55d0e0004</v>
      </c>
      <c r="I1049">
        <f>VLOOKUP(Table145[[#This Row],[menu_id]],Table2[#All],5,0)</f>
        <v>5.99</v>
      </c>
      <c r="J1049">
        <f>VLOOKUP(Table145[[#This Row],[menu_id]],Table2[#All],6,0)</f>
        <v>11.5</v>
      </c>
      <c r="K1049" t="str">
        <f>VLOOKUP(Table145[[#This Row],[menu_id]],Table2[#All],7,0)</f>
        <v>lunch</v>
      </c>
      <c r="L1049" t="str">
        <f>VLOOKUP(Table145[[#This Row],[menu_id]],Table2[#All],8,0)</f>
        <v>Chicago</v>
      </c>
      <c r="M1049">
        <f>COUNTIF(Table145[city],Table145[[#This Row],[city]])</f>
        <v>907</v>
      </c>
    </row>
    <row r="1050" spans="1:13" x14ac:dyDescent="0.35">
      <c r="A1050" t="s">
        <v>2269</v>
      </c>
      <c r="B1050" t="s">
        <v>12</v>
      </c>
      <c r="C1050" t="s">
        <v>9</v>
      </c>
      <c r="D1050" t="s">
        <v>2270</v>
      </c>
      <c r="E1050" t="b">
        <v>1</v>
      </c>
      <c r="F1050">
        <f>VLOOKUP(Table145[[#This Row],[menu_id]],Table2[#All],2,0)</f>
        <v>43565</v>
      </c>
      <c r="G1050" t="str">
        <f>VLOOKUP(Table145[[#This Row],[menu_id]],Table2[#All],3,0)</f>
        <v>a96bf3d329be</v>
      </c>
      <c r="H1050" t="str">
        <f>VLOOKUP(Table145[[#This Row],[menu_id]],Table2[#All],4,0)</f>
        <v>b2ef540e3dbe</v>
      </c>
      <c r="I1050">
        <f>VLOOKUP(Table145[[#This Row],[menu_id]],Table2[#All],5,0)</f>
        <v>6.8</v>
      </c>
      <c r="J1050">
        <f>VLOOKUP(Table145[[#This Row],[menu_id]],Table2[#All],6,0)</f>
        <v>10.1</v>
      </c>
      <c r="K1050" t="str">
        <f>VLOOKUP(Table145[[#This Row],[menu_id]],Table2[#All],7,0)</f>
        <v>lunch</v>
      </c>
      <c r="L1050" t="str">
        <f>VLOOKUP(Table145[[#This Row],[menu_id]],Table2[#All],8,0)</f>
        <v>Seattle</v>
      </c>
      <c r="M1050">
        <f>COUNTIF(Table145[city],Table145[[#This Row],[city]])</f>
        <v>1334</v>
      </c>
    </row>
    <row r="1051" spans="1:13" x14ac:dyDescent="0.35">
      <c r="A1051" t="s">
        <v>2271</v>
      </c>
      <c r="B1051" t="s">
        <v>16</v>
      </c>
      <c r="C1051" t="s">
        <v>9</v>
      </c>
      <c r="D1051" t="s">
        <v>2272</v>
      </c>
      <c r="E1051" t="b">
        <v>1</v>
      </c>
      <c r="F1051">
        <f>VLOOKUP(Table145[[#This Row],[menu_id]],Table2[#All],2,0)</f>
        <v>43567</v>
      </c>
      <c r="G1051" t="str">
        <f>VLOOKUP(Table145[[#This Row],[menu_id]],Table2[#All],3,0)</f>
        <v>3e16e1213da0</v>
      </c>
      <c r="H1051" t="str">
        <f>VLOOKUP(Table145[[#This Row],[menu_id]],Table2[#All],4,0)</f>
        <v>a9974f64e053</v>
      </c>
      <c r="I1051">
        <f>VLOOKUP(Table145[[#This Row],[menu_id]],Table2[#All],5,0)</f>
        <v>4.95</v>
      </c>
      <c r="J1051">
        <f>VLOOKUP(Table145[[#This Row],[menu_id]],Table2[#All],6,0)</f>
        <v>10.1</v>
      </c>
      <c r="K1051" t="str">
        <f>VLOOKUP(Table145[[#This Row],[menu_id]],Table2[#All],7,0)</f>
        <v>lunch</v>
      </c>
      <c r="L1051" t="str">
        <f>VLOOKUP(Table145[[#This Row],[menu_id]],Table2[#All],8,0)</f>
        <v>Seattle</v>
      </c>
      <c r="M1051">
        <f>COUNTIF(Table145[city],Table145[[#This Row],[city]])</f>
        <v>1334</v>
      </c>
    </row>
    <row r="1052" spans="1:13" x14ac:dyDescent="0.35">
      <c r="A1052" t="s">
        <v>2273</v>
      </c>
      <c r="B1052" t="s">
        <v>454</v>
      </c>
      <c r="C1052" t="s">
        <v>9</v>
      </c>
      <c r="D1052" t="s">
        <v>2274</v>
      </c>
      <c r="E1052" t="b">
        <v>1</v>
      </c>
      <c r="F1052">
        <f>VLOOKUP(Table145[[#This Row],[menu_id]],Table2[#All],2,0)</f>
        <v>43559</v>
      </c>
      <c r="G1052" t="str">
        <f>VLOOKUP(Table145[[#This Row],[menu_id]],Table2[#All],3,0)</f>
        <v>9fd60e7368e1</v>
      </c>
      <c r="H1052" t="str">
        <f>VLOOKUP(Table145[[#This Row],[menu_id]],Table2[#All],4,0)</f>
        <v>a5a1955b27fc</v>
      </c>
      <c r="I1052">
        <f>VLOOKUP(Table145[[#This Row],[menu_id]],Table2[#All],5,0)</f>
        <v>5.5</v>
      </c>
      <c r="J1052">
        <f>VLOOKUP(Table145[[#This Row],[menu_id]],Table2[#All],6,0)</f>
        <v>11.5</v>
      </c>
      <c r="K1052" t="str">
        <f>VLOOKUP(Table145[[#This Row],[menu_id]],Table2[#All],7,0)</f>
        <v>lunch</v>
      </c>
      <c r="L1052" t="str">
        <f>VLOOKUP(Table145[[#This Row],[menu_id]],Table2[#All],8,0)</f>
        <v>Chicago</v>
      </c>
      <c r="M1052">
        <f>COUNTIF(Table145[city],Table145[[#This Row],[city]])</f>
        <v>907</v>
      </c>
    </row>
    <row r="1053" spans="1:13" x14ac:dyDescent="0.35">
      <c r="A1053" t="s">
        <v>2275</v>
      </c>
      <c r="B1053" t="s">
        <v>72</v>
      </c>
      <c r="C1053" t="s">
        <v>9</v>
      </c>
      <c r="D1053" t="s">
        <v>2276</v>
      </c>
      <c r="E1053" t="b">
        <v>1</v>
      </c>
      <c r="F1053">
        <f>VLOOKUP(Table145[[#This Row],[menu_id]],Table2[#All],2,0)</f>
        <v>43564</v>
      </c>
      <c r="G1053" t="str">
        <f>VLOOKUP(Table145[[#This Row],[menu_id]],Table2[#All],3,0)</f>
        <v>ee2605cecdb2</v>
      </c>
      <c r="H1053" t="str">
        <f>VLOOKUP(Table145[[#This Row],[menu_id]],Table2[#All],4,0)</f>
        <v>76e224451ab7</v>
      </c>
      <c r="I1053">
        <f>VLOOKUP(Table145[[#This Row],[menu_id]],Table2[#All],5,0)</f>
        <v>5.5</v>
      </c>
      <c r="J1053">
        <f>VLOOKUP(Table145[[#This Row],[menu_id]],Table2[#All],6,0)</f>
        <v>10.1</v>
      </c>
      <c r="K1053" t="str">
        <f>VLOOKUP(Table145[[#This Row],[menu_id]],Table2[#All],7,0)</f>
        <v>lunch</v>
      </c>
      <c r="L1053" t="str">
        <f>VLOOKUP(Table145[[#This Row],[menu_id]],Table2[#All],8,0)</f>
        <v>Seattle</v>
      </c>
      <c r="M1053">
        <f>COUNTIF(Table145[city],Table145[[#This Row],[city]])</f>
        <v>1334</v>
      </c>
    </row>
    <row r="1054" spans="1:13" x14ac:dyDescent="0.35">
      <c r="A1054" t="s">
        <v>2277</v>
      </c>
      <c r="B1054" t="s">
        <v>351</v>
      </c>
      <c r="C1054" t="s">
        <v>9</v>
      </c>
      <c r="D1054" t="s">
        <v>2278</v>
      </c>
      <c r="E1054" t="b">
        <v>1</v>
      </c>
      <c r="F1054">
        <f>VLOOKUP(Table145[[#This Row],[menu_id]],Table2[#All],2,0)</f>
        <v>43558</v>
      </c>
      <c r="G1054" t="str">
        <f>VLOOKUP(Table145[[#This Row],[menu_id]],Table2[#All],3,0)</f>
        <v>68077af5e4f1</v>
      </c>
      <c r="H1054" t="str">
        <f>VLOOKUP(Table145[[#This Row],[menu_id]],Table2[#All],4,0)</f>
        <v>33da060b427a</v>
      </c>
      <c r="I1054">
        <f>VLOOKUP(Table145[[#This Row],[menu_id]],Table2[#All],5,0)</f>
        <v>5.75</v>
      </c>
      <c r="J1054">
        <f>VLOOKUP(Table145[[#This Row],[menu_id]],Table2[#All],6,0)</f>
        <v>10.1</v>
      </c>
      <c r="K1054" t="str">
        <f>VLOOKUP(Table145[[#This Row],[menu_id]],Table2[#All],7,0)</f>
        <v>lunch</v>
      </c>
      <c r="L1054" t="str">
        <f>VLOOKUP(Table145[[#This Row],[menu_id]],Table2[#All],8,0)</f>
        <v>Seattle</v>
      </c>
      <c r="M1054">
        <f>COUNTIF(Table145[city],Table145[[#This Row],[city]])</f>
        <v>1334</v>
      </c>
    </row>
    <row r="1055" spans="1:13" x14ac:dyDescent="0.35">
      <c r="A1055" t="s">
        <v>2279</v>
      </c>
      <c r="B1055" t="s">
        <v>375</v>
      </c>
      <c r="C1055" t="s">
        <v>9</v>
      </c>
      <c r="D1055" t="s">
        <v>2280</v>
      </c>
      <c r="E1055" t="b">
        <v>1</v>
      </c>
      <c r="F1055">
        <f>VLOOKUP(Table145[[#This Row],[menu_id]],Table2[#All],2,0)</f>
        <v>43566</v>
      </c>
      <c r="G1055" t="str">
        <f>VLOOKUP(Table145[[#This Row],[menu_id]],Table2[#All],3,0)</f>
        <v>1670a5c33856</v>
      </c>
      <c r="H1055" t="str">
        <f>VLOOKUP(Table145[[#This Row],[menu_id]],Table2[#All],4,0)</f>
        <v>ffcff44b013c</v>
      </c>
      <c r="I1055">
        <f>VLOOKUP(Table145[[#This Row],[menu_id]],Table2[#All],5,0)</f>
        <v>6.25</v>
      </c>
      <c r="J1055">
        <f>VLOOKUP(Table145[[#This Row],[menu_id]],Table2[#All],6,0)</f>
        <v>10.1</v>
      </c>
      <c r="K1055" t="str">
        <f>VLOOKUP(Table145[[#This Row],[menu_id]],Table2[#All],7,0)</f>
        <v>lunch</v>
      </c>
      <c r="L1055" t="str">
        <f>VLOOKUP(Table145[[#This Row],[menu_id]],Table2[#All],8,0)</f>
        <v>Seattle</v>
      </c>
      <c r="M1055">
        <f>COUNTIF(Table145[city],Table145[[#This Row],[city]])</f>
        <v>1334</v>
      </c>
    </row>
    <row r="1056" spans="1:13" x14ac:dyDescent="0.35">
      <c r="A1056" t="s">
        <v>2281</v>
      </c>
      <c r="B1056" t="s">
        <v>211</v>
      </c>
      <c r="C1056" t="s">
        <v>9</v>
      </c>
      <c r="D1056" t="s">
        <v>1803</v>
      </c>
      <c r="E1056" t="b">
        <v>0</v>
      </c>
      <c r="F1056">
        <f>VLOOKUP(Table145[[#This Row],[menu_id]],Table2[#All],2,0)</f>
        <v>43564</v>
      </c>
      <c r="G1056" t="str">
        <f>VLOOKUP(Table145[[#This Row],[menu_id]],Table2[#All],3,0)</f>
        <v>8c02e5587b5b</v>
      </c>
      <c r="H1056" t="str">
        <f>VLOOKUP(Table145[[#This Row],[menu_id]],Table2[#All],4,0)</f>
        <v>034156a10a72</v>
      </c>
      <c r="I1056">
        <f>VLOOKUP(Table145[[#This Row],[menu_id]],Table2[#All],5,0)</f>
        <v>5.15</v>
      </c>
      <c r="J1056">
        <f>VLOOKUP(Table145[[#This Row],[menu_id]],Table2[#All],6,0)</f>
        <v>11.5</v>
      </c>
      <c r="K1056" t="str">
        <f>VLOOKUP(Table145[[#This Row],[menu_id]],Table2[#All],7,0)</f>
        <v>lunch</v>
      </c>
      <c r="L1056" t="str">
        <f>VLOOKUP(Table145[[#This Row],[menu_id]],Table2[#All],8,0)</f>
        <v>Chicago</v>
      </c>
      <c r="M1056">
        <f>COUNTIF(Table145[city],Table145[[#This Row],[city]])</f>
        <v>907</v>
      </c>
    </row>
    <row r="1057" spans="1:13" x14ac:dyDescent="0.35">
      <c r="A1057" t="s">
        <v>2282</v>
      </c>
      <c r="B1057" t="s">
        <v>508</v>
      </c>
      <c r="C1057" t="s">
        <v>9</v>
      </c>
      <c r="D1057" t="s">
        <v>2283</v>
      </c>
      <c r="E1057" t="b">
        <v>1</v>
      </c>
      <c r="F1057">
        <f>VLOOKUP(Table145[[#This Row],[menu_id]],Table2[#All],2,0)</f>
        <v>43557</v>
      </c>
      <c r="G1057" t="str">
        <f>VLOOKUP(Table145[[#This Row],[menu_id]],Table2[#All],3,0)</f>
        <v>adcb80ca9872</v>
      </c>
      <c r="H1057" t="str">
        <f>VLOOKUP(Table145[[#This Row],[menu_id]],Table2[#All],4,0)</f>
        <v>7d8b8e0a0ebb</v>
      </c>
      <c r="I1057">
        <f>VLOOKUP(Table145[[#This Row],[menu_id]],Table2[#All],5,0)</f>
        <v>5.5</v>
      </c>
      <c r="J1057">
        <f>VLOOKUP(Table145[[#This Row],[menu_id]],Table2[#All],6,0)</f>
        <v>10.1</v>
      </c>
      <c r="K1057" t="str">
        <f>VLOOKUP(Table145[[#This Row],[menu_id]],Table2[#All],7,0)</f>
        <v>lunch</v>
      </c>
      <c r="L1057" t="str">
        <f>VLOOKUP(Table145[[#This Row],[menu_id]],Table2[#All],8,0)</f>
        <v>Seattle</v>
      </c>
      <c r="M1057">
        <f>COUNTIF(Table145[city],Table145[[#This Row],[city]])</f>
        <v>1334</v>
      </c>
    </row>
    <row r="1058" spans="1:13" x14ac:dyDescent="0.35">
      <c r="A1058" t="s">
        <v>2284</v>
      </c>
      <c r="B1058" t="s">
        <v>351</v>
      </c>
      <c r="C1058" t="s">
        <v>9</v>
      </c>
      <c r="D1058" t="s">
        <v>2285</v>
      </c>
      <c r="E1058" t="b">
        <v>1</v>
      </c>
      <c r="F1058">
        <f>VLOOKUP(Table145[[#This Row],[menu_id]],Table2[#All],2,0)</f>
        <v>43558</v>
      </c>
      <c r="G1058" t="str">
        <f>VLOOKUP(Table145[[#This Row],[menu_id]],Table2[#All],3,0)</f>
        <v>68077af5e4f1</v>
      </c>
      <c r="H1058" t="str">
        <f>VLOOKUP(Table145[[#This Row],[menu_id]],Table2[#All],4,0)</f>
        <v>33da060b427a</v>
      </c>
      <c r="I1058">
        <f>VLOOKUP(Table145[[#This Row],[menu_id]],Table2[#All],5,0)</f>
        <v>5.75</v>
      </c>
      <c r="J1058">
        <f>VLOOKUP(Table145[[#This Row],[menu_id]],Table2[#All],6,0)</f>
        <v>10.1</v>
      </c>
      <c r="K1058" t="str">
        <f>VLOOKUP(Table145[[#This Row],[menu_id]],Table2[#All],7,0)</f>
        <v>lunch</v>
      </c>
      <c r="L1058" t="str">
        <f>VLOOKUP(Table145[[#This Row],[menu_id]],Table2[#All],8,0)</f>
        <v>Seattle</v>
      </c>
      <c r="M1058">
        <f>COUNTIF(Table145[city],Table145[[#This Row],[city]])</f>
        <v>1334</v>
      </c>
    </row>
    <row r="1059" spans="1:13" x14ac:dyDescent="0.35">
      <c r="A1059" t="s">
        <v>2286</v>
      </c>
      <c r="B1059" t="s">
        <v>100</v>
      </c>
      <c r="C1059" t="s">
        <v>9</v>
      </c>
      <c r="D1059" t="s">
        <v>2287</v>
      </c>
      <c r="E1059" t="b">
        <v>1</v>
      </c>
      <c r="F1059">
        <f>VLOOKUP(Table145[[#This Row],[menu_id]],Table2[#All],2,0)</f>
        <v>43564</v>
      </c>
      <c r="G1059" t="str">
        <f>VLOOKUP(Table145[[#This Row],[menu_id]],Table2[#All],3,0)</f>
        <v>d0e4efc702e0</v>
      </c>
      <c r="H1059" t="str">
        <f>VLOOKUP(Table145[[#This Row],[menu_id]],Table2[#All],4,0)</f>
        <v>8cab6275ddb5</v>
      </c>
      <c r="I1059">
        <f>VLOOKUP(Table145[[#This Row],[menu_id]],Table2[#All],5,0)</f>
        <v>5.75</v>
      </c>
      <c r="J1059">
        <f>VLOOKUP(Table145[[#This Row],[menu_id]],Table2[#All],6,0)</f>
        <v>11.5</v>
      </c>
      <c r="K1059" t="str">
        <f>VLOOKUP(Table145[[#This Row],[menu_id]],Table2[#All],7,0)</f>
        <v>lunch</v>
      </c>
      <c r="L1059" t="str">
        <f>VLOOKUP(Table145[[#This Row],[menu_id]],Table2[#All],8,0)</f>
        <v>Chicago</v>
      </c>
      <c r="M1059">
        <f>COUNTIF(Table145[city],Table145[[#This Row],[city]])</f>
        <v>907</v>
      </c>
    </row>
    <row r="1060" spans="1:13" x14ac:dyDescent="0.35">
      <c r="A1060" t="s">
        <v>2288</v>
      </c>
      <c r="B1060" t="s">
        <v>493</v>
      </c>
      <c r="C1060" t="s">
        <v>9</v>
      </c>
      <c r="D1060" t="s">
        <v>2289</v>
      </c>
      <c r="E1060" t="b">
        <v>1</v>
      </c>
      <c r="F1060">
        <f>VLOOKUP(Table145[[#This Row],[menu_id]],Table2[#All],2,0)</f>
        <v>43557</v>
      </c>
      <c r="G1060" t="str">
        <f>VLOOKUP(Table145[[#This Row],[menu_id]],Table2[#All],3,0)</f>
        <v>751abed209db</v>
      </c>
      <c r="H1060" t="str">
        <f>VLOOKUP(Table145[[#This Row],[menu_id]],Table2[#All],4,0)</f>
        <v>8537e1327cdb</v>
      </c>
      <c r="I1060">
        <f>VLOOKUP(Table145[[#This Row],[menu_id]],Table2[#All],5,0)</f>
        <v>4.5</v>
      </c>
      <c r="J1060">
        <f>VLOOKUP(Table145[[#This Row],[menu_id]],Table2[#All],6,0)</f>
        <v>10.1</v>
      </c>
      <c r="K1060" t="str">
        <f>VLOOKUP(Table145[[#This Row],[menu_id]],Table2[#All],7,0)</f>
        <v>lunch</v>
      </c>
      <c r="L1060" t="str">
        <f>VLOOKUP(Table145[[#This Row],[menu_id]],Table2[#All],8,0)</f>
        <v>Seattle</v>
      </c>
      <c r="M1060">
        <f>COUNTIF(Table145[city],Table145[[#This Row],[city]])</f>
        <v>1334</v>
      </c>
    </row>
    <row r="1061" spans="1:13" x14ac:dyDescent="0.35">
      <c r="A1061" t="s">
        <v>2290</v>
      </c>
      <c r="B1061" t="s">
        <v>211</v>
      </c>
      <c r="C1061" t="s">
        <v>9</v>
      </c>
      <c r="D1061" t="s">
        <v>2291</v>
      </c>
      <c r="E1061" t="b">
        <v>1</v>
      </c>
      <c r="F1061">
        <f>VLOOKUP(Table145[[#This Row],[menu_id]],Table2[#All],2,0)</f>
        <v>43564</v>
      </c>
      <c r="G1061" t="str">
        <f>VLOOKUP(Table145[[#This Row],[menu_id]],Table2[#All],3,0)</f>
        <v>8c02e5587b5b</v>
      </c>
      <c r="H1061" t="str">
        <f>VLOOKUP(Table145[[#This Row],[menu_id]],Table2[#All],4,0)</f>
        <v>034156a10a72</v>
      </c>
      <c r="I1061">
        <f>VLOOKUP(Table145[[#This Row],[menu_id]],Table2[#All],5,0)</f>
        <v>5.15</v>
      </c>
      <c r="J1061">
        <f>VLOOKUP(Table145[[#This Row],[menu_id]],Table2[#All],6,0)</f>
        <v>11.5</v>
      </c>
      <c r="K1061" t="str">
        <f>VLOOKUP(Table145[[#This Row],[menu_id]],Table2[#All],7,0)</f>
        <v>lunch</v>
      </c>
      <c r="L1061" t="str">
        <f>VLOOKUP(Table145[[#This Row],[menu_id]],Table2[#All],8,0)</f>
        <v>Chicago</v>
      </c>
      <c r="M1061">
        <f>COUNTIF(Table145[city],Table145[[#This Row],[city]])</f>
        <v>907</v>
      </c>
    </row>
    <row r="1062" spans="1:13" x14ac:dyDescent="0.35">
      <c r="A1062" t="s">
        <v>2292</v>
      </c>
      <c r="B1062" t="s">
        <v>97</v>
      </c>
      <c r="C1062" t="s">
        <v>9</v>
      </c>
      <c r="D1062" t="s">
        <v>2293</v>
      </c>
      <c r="E1062" t="b">
        <v>1</v>
      </c>
      <c r="F1062">
        <f>VLOOKUP(Table145[[#This Row],[menu_id]],Table2[#All],2,0)</f>
        <v>43567</v>
      </c>
      <c r="G1062" t="str">
        <f>VLOOKUP(Table145[[#This Row],[menu_id]],Table2[#All],3,0)</f>
        <v>7e1585b970fc</v>
      </c>
      <c r="H1062" t="str">
        <f>VLOOKUP(Table145[[#This Row],[menu_id]],Table2[#All],4,0)</f>
        <v>ea2b63db40ab</v>
      </c>
      <c r="I1062">
        <f>VLOOKUP(Table145[[#This Row],[menu_id]],Table2[#All],5,0)</f>
        <v>7.5399999999999991</v>
      </c>
      <c r="J1062">
        <f>VLOOKUP(Table145[[#This Row],[menu_id]],Table2[#All],6,0)</f>
        <v>11.5</v>
      </c>
      <c r="K1062" t="str">
        <f>VLOOKUP(Table145[[#This Row],[menu_id]],Table2[#All],7,0)</f>
        <v>lunch</v>
      </c>
      <c r="L1062" t="str">
        <f>VLOOKUP(Table145[[#This Row],[menu_id]],Table2[#All],8,0)</f>
        <v>Chicago</v>
      </c>
      <c r="M1062">
        <f>COUNTIF(Table145[city],Table145[[#This Row],[city]])</f>
        <v>907</v>
      </c>
    </row>
    <row r="1063" spans="1:13" x14ac:dyDescent="0.35">
      <c r="A1063" t="s">
        <v>2294</v>
      </c>
      <c r="B1063" t="s">
        <v>108</v>
      </c>
      <c r="C1063" t="s">
        <v>9</v>
      </c>
      <c r="D1063" t="s">
        <v>2295</v>
      </c>
      <c r="E1063" t="b">
        <v>1</v>
      </c>
      <c r="F1063">
        <f>VLOOKUP(Table145[[#This Row],[menu_id]],Table2[#All],2,0)</f>
        <v>43565</v>
      </c>
      <c r="G1063" t="str">
        <f>VLOOKUP(Table145[[#This Row],[menu_id]],Table2[#All],3,0)</f>
        <v>c14aa4830177</v>
      </c>
      <c r="H1063" t="str">
        <f>VLOOKUP(Table145[[#This Row],[menu_id]],Table2[#All],4,0)</f>
        <v>7b2a7251b54c</v>
      </c>
      <c r="I1063">
        <f>VLOOKUP(Table145[[#This Row],[menu_id]],Table2[#All],5,0)</f>
        <v>5.95</v>
      </c>
      <c r="J1063">
        <f>VLOOKUP(Table145[[#This Row],[menu_id]],Table2[#All],6,0)</f>
        <v>10.1</v>
      </c>
      <c r="K1063" t="str">
        <f>VLOOKUP(Table145[[#This Row],[menu_id]],Table2[#All],7,0)</f>
        <v>lunch</v>
      </c>
      <c r="L1063" t="str">
        <f>VLOOKUP(Table145[[#This Row],[menu_id]],Table2[#All],8,0)</f>
        <v>Seattle</v>
      </c>
      <c r="M1063">
        <f>COUNTIF(Table145[city],Table145[[#This Row],[city]])</f>
        <v>1334</v>
      </c>
    </row>
    <row r="1064" spans="1:13" x14ac:dyDescent="0.35">
      <c r="A1064" t="s">
        <v>2296</v>
      </c>
      <c r="B1064" t="s">
        <v>351</v>
      </c>
      <c r="C1064" t="s">
        <v>9</v>
      </c>
      <c r="D1064" t="s">
        <v>2297</v>
      </c>
      <c r="E1064" t="b">
        <v>1</v>
      </c>
      <c r="F1064">
        <f>VLOOKUP(Table145[[#This Row],[menu_id]],Table2[#All],2,0)</f>
        <v>43558</v>
      </c>
      <c r="G1064" t="str">
        <f>VLOOKUP(Table145[[#This Row],[menu_id]],Table2[#All],3,0)</f>
        <v>68077af5e4f1</v>
      </c>
      <c r="H1064" t="str">
        <f>VLOOKUP(Table145[[#This Row],[menu_id]],Table2[#All],4,0)</f>
        <v>33da060b427a</v>
      </c>
      <c r="I1064">
        <f>VLOOKUP(Table145[[#This Row],[menu_id]],Table2[#All],5,0)</f>
        <v>5.75</v>
      </c>
      <c r="J1064">
        <f>VLOOKUP(Table145[[#This Row],[menu_id]],Table2[#All],6,0)</f>
        <v>10.1</v>
      </c>
      <c r="K1064" t="str">
        <f>VLOOKUP(Table145[[#This Row],[menu_id]],Table2[#All],7,0)</f>
        <v>lunch</v>
      </c>
      <c r="L1064" t="str">
        <f>VLOOKUP(Table145[[#This Row],[menu_id]],Table2[#All],8,0)</f>
        <v>Seattle</v>
      </c>
      <c r="M1064">
        <f>COUNTIF(Table145[city],Table145[[#This Row],[city]])</f>
        <v>1334</v>
      </c>
    </row>
    <row r="1065" spans="1:13" x14ac:dyDescent="0.35">
      <c r="A1065" t="s">
        <v>2298</v>
      </c>
      <c r="B1065" t="s">
        <v>289</v>
      </c>
      <c r="C1065" t="s">
        <v>9</v>
      </c>
      <c r="D1065" t="s">
        <v>2299</v>
      </c>
      <c r="E1065" t="b">
        <v>1</v>
      </c>
      <c r="F1065">
        <f>VLOOKUP(Table145[[#This Row],[menu_id]],Table2[#All],2,0)</f>
        <v>43564</v>
      </c>
      <c r="G1065" t="str">
        <f>VLOOKUP(Table145[[#This Row],[menu_id]],Table2[#All],3,0)</f>
        <v>69ed976fd1ca</v>
      </c>
      <c r="H1065" t="str">
        <f>VLOOKUP(Table145[[#This Row],[menu_id]],Table2[#All],4,0)</f>
        <v>9b76fd08aabf</v>
      </c>
      <c r="I1065">
        <f>VLOOKUP(Table145[[#This Row],[menu_id]],Table2[#All],5,0)</f>
        <v>6.64</v>
      </c>
      <c r="J1065">
        <f>VLOOKUP(Table145[[#This Row],[menu_id]],Table2[#All],6,0)</f>
        <v>11.5</v>
      </c>
      <c r="K1065" t="str">
        <f>VLOOKUP(Table145[[#This Row],[menu_id]],Table2[#All],7,0)</f>
        <v>lunch</v>
      </c>
      <c r="L1065" t="str">
        <f>VLOOKUP(Table145[[#This Row],[menu_id]],Table2[#All],8,0)</f>
        <v>Chicago</v>
      </c>
      <c r="M1065">
        <f>COUNTIF(Table145[city],Table145[[#This Row],[city]])</f>
        <v>907</v>
      </c>
    </row>
    <row r="1066" spans="1:13" x14ac:dyDescent="0.35">
      <c r="A1066" t="s">
        <v>2300</v>
      </c>
      <c r="B1066" t="s">
        <v>324</v>
      </c>
      <c r="C1066" t="s">
        <v>9</v>
      </c>
      <c r="D1066" t="s">
        <v>2301</v>
      </c>
      <c r="E1066" t="b">
        <v>0</v>
      </c>
      <c r="F1066">
        <f>VLOOKUP(Table145[[#This Row],[menu_id]],Table2[#All],2,0)</f>
        <v>43558</v>
      </c>
      <c r="G1066" t="str">
        <f>VLOOKUP(Table145[[#This Row],[menu_id]],Table2[#All],3,0)</f>
        <v>1028a38ad71e</v>
      </c>
      <c r="H1066" t="str">
        <f>VLOOKUP(Table145[[#This Row],[menu_id]],Table2[#All],4,0)</f>
        <v>7d8b8e0a0ebb</v>
      </c>
      <c r="I1066">
        <f>VLOOKUP(Table145[[#This Row],[menu_id]],Table2[#All],5,0)</f>
        <v>5.5</v>
      </c>
      <c r="J1066">
        <f>VLOOKUP(Table145[[#This Row],[menu_id]],Table2[#All],6,0)</f>
        <v>10.1</v>
      </c>
      <c r="K1066" t="str">
        <f>VLOOKUP(Table145[[#This Row],[menu_id]],Table2[#All],7,0)</f>
        <v>lunch</v>
      </c>
      <c r="L1066" t="str">
        <f>VLOOKUP(Table145[[#This Row],[menu_id]],Table2[#All],8,0)</f>
        <v>Seattle</v>
      </c>
      <c r="M1066">
        <f>COUNTIF(Table145[city],Table145[[#This Row],[city]])</f>
        <v>1334</v>
      </c>
    </row>
    <row r="1067" spans="1:13" x14ac:dyDescent="0.35">
      <c r="A1067" t="s">
        <v>2302</v>
      </c>
      <c r="B1067" t="s">
        <v>108</v>
      </c>
      <c r="C1067" t="s">
        <v>9</v>
      </c>
      <c r="D1067" t="s">
        <v>2303</v>
      </c>
      <c r="E1067" t="b">
        <v>1</v>
      </c>
      <c r="F1067">
        <f>VLOOKUP(Table145[[#This Row],[menu_id]],Table2[#All],2,0)</f>
        <v>43565</v>
      </c>
      <c r="G1067" t="str">
        <f>VLOOKUP(Table145[[#This Row],[menu_id]],Table2[#All],3,0)</f>
        <v>c14aa4830177</v>
      </c>
      <c r="H1067" t="str">
        <f>VLOOKUP(Table145[[#This Row],[menu_id]],Table2[#All],4,0)</f>
        <v>7b2a7251b54c</v>
      </c>
      <c r="I1067">
        <f>VLOOKUP(Table145[[#This Row],[menu_id]],Table2[#All],5,0)</f>
        <v>5.95</v>
      </c>
      <c r="J1067">
        <f>VLOOKUP(Table145[[#This Row],[menu_id]],Table2[#All],6,0)</f>
        <v>10.1</v>
      </c>
      <c r="K1067" t="str">
        <f>VLOOKUP(Table145[[#This Row],[menu_id]],Table2[#All],7,0)</f>
        <v>lunch</v>
      </c>
      <c r="L1067" t="str">
        <f>VLOOKUP(Table145[[#This Row],[menu_id]],Table2[#All],8,0)</f>
        <v>Seattle</v>
      </c>
      <c r="M1067">
        <f>COUNTIF(Table145[city],Table145[[#This Row],[city]])</f>
        <v>1334</v>
      </c>
    </row>
    <row r="1068" spans="1:13" x14ac:dyDescent="0.35">
      <c r="A1068" t="s">
        <v>2304</v>
      </c>
      <c r="B1068" t="s">
        <v>563</v>
      </c>
      <c r="C1068" t="s">
        <v>9</v>
      </c>
      <c r="D1068" t="s">
        <v>2305</v>
      </c>
      <c r="E1068" t="b">
        <v>1</v>
      </c>
      <c r="F1068">
        <f>VLOOKUP(Table145[[#This Row],[menu_id]],Table2[#All],2,0)</f>
        <v>43567</v>
      </c>
      <c r="G1068" t="str">
        <f>VLOOKUP(Table145[[#This Row],[menu_id]],Table2[#All],3,0)</f>
        <v>7f1dfb16d132</v>
      </c>
      <c r="H1068" t="str">
        <f>VLOOKUP(Table145[[#This Row],[menu_id]],Table2[#All],4,0)</f>
        <v>2bab1f6cc3e1</v>
      </c>
      <c r="I1068">
        <f>VLOOKUP(Table145[[#This Row],[menu_id]],Table2[#All],5,0)</f>
        <v>7</v>
      </c>
      <c r="J1068">
        <f>VLOOKUP(Table145[[#This Row],[menu_id]],Table2[#All],6,0)</f>
        <v>11.5</v>
      </c>
      <c r="K1068" t="str">
        <f>VLOOKUP(Table145[[#This Row],[menu_id]],Table2[#All],7,0)</f>
        <v>lunch</v>
      </c>
      <c r="L1068" t="str">
        <f>VLOOKUP(Table145[[#This Row],[menu_id]],Table2[#All],8,0)</f>
        <v>Chicago</v>
      </c>
      <c r="M1068">
        <f>COUNTIF(Table145[city],Table145[[#This Row],[city]])</f>
        <v>907</v>
      </c>
    </row>
    <row r="1069" spans="1:13" x14ac:dyDescent="0.35">
      <c r="A1069" t="s">
        <v>2306</v>
      </c>
      <c r="B1069" t="s">
        <v>192</v>
      </c>
      <c r="C1069" t="s">
        <v>9</v>
      </c>
      <c r="D1069" t="s">
        <v>2307</v>
      </c>
      <c r="E1069" t="b">
        <v>1</v>
      </c>
      <c r="F1069">
        <f>VLOOKUP(Table145[[#This Row],[menu_id]],Table2[#All],2,0)</f>
        <v>43566</v>
      </c>
      <c r="G1069" t="str">
        <f>VLOOKUP(Table145[[#This Row],[menu_id]],Table2[#All],3,0)</f>
        <v>a344675dde7b</v>
      </c>
      <c r="H1069" t="str">
        <f>VLOOKUP(Table145[[#This Row],[menu_id]],Table2[#All],4,0)</f>
        <v>0089c404e5a2</v>
      </c>
      <c r="I1069">
        <f>VLOOKUP(Table145[[#This Row],[menu_id]],Table2[#All],5,0)</f>
        <v>6</v>
      </c>
      <c r="J1069">
        <f>VLOOKUP(Table145[[#This Row],[menu_id]],Table2[#All],6,0)</f>
        <v>10.1</v>
      </c>
      <c r="K1069" t="str">
        <f>VLOOKUP(Table145[[#This Row],[menu_id]],Table2[#All],7,0)</f>
        <v>lunch</v>
      </c>
      <c r="L1069" t="str">
        <f>VLOOKUP(Table145[[#This Row],[menu_id]],Table2[#All],8,0)</f>
        <v>Seattle</v>
      </c>
      <c r="M1069">
        <f>COUNTIF(Table145[city],Table145[[#This Row],[city]])</f>
        <v>1334</v>
      </c>
    </row>
    <row r="1070" spans="1:13" x14ac:dyDescent="0.35">
      <c r="A1070" t="s">
        <v>2308</v>
      </c>
      <c r="B1070" t="s">
        <v>108</v>
      </c>
      <c r="C1070" t="s">
        <v>9</v>
      </c>
      <c r="D1070" t="s">
        <v>2309</v>
      </c>
      <c r="E1070" t="b">
        <v>1</v>
      </c>
      <c r="F1070">
        <f>VLOOKUP(Table145[[#This Row],[menu_id]],Table2[#All],2,0)</f>
        <v>43565</v>
      </c>
      <c r="G1070" t="str">
        <f>VLOOKUP(Table145[[#This Row],[menu_id]],Table2[#All],3,0)</f>
        <v>c14aa4830177</v>
      </c>
      <c r="H1070" t="str">
        <f>VLOOKUP(Table145[[#This Row],[menu_id]],Table2[#All],4,0)</f>
        <v>7b2a7251b54c</v>
      </c>
      <c r="I1070">
        <f>VLOOKUP(Table145[[#This Row],[menu_id]],Table2[#All],5,0)</f>
        <v>5.95</v>
      </c>
      <c r="J1070">
        <f>VLOOKUP(Table145[[#This Row],[menu_id]],Table2[#All],6,0)</f>
        <v>10.1</v>
      </c>
      <c r="K1070" t="str">
        <f>VLOOKUP(Table145[[#This Row],[menu_id]],Table2[#All],7,0)</f>
        <v>lunch</v>
      </c>
      <c r="L1070" t="str">
        <f>VLOOKUP(Table145[[#This Row],[menu_id]],Table2[#All],8,0)</f>
        <v>Seattle</v>
      </c>
      <c r="M1070">
        <f>COUNTIF(Table145[city],Table145[[#This Row],[city]])</f>
        <v>1334</v>
      </c>
    </row>
    <row r="1071" spans="1:13" x14ac:dyDescent="0.35">
      <c r="A1071" t="s">
        <v>2310</v>
      </c>
      <c r="B1071" t="s">
        <v>563</v>
      </c>
      <c r="C1071" t="s">
        <v>9</v>
      </c>
      <c r="D1071" t="s">
        <v>2311</v>
      </c>
      <c r="E1071" t="b">
        <v>1</v>
      </c>
      <c r="F1071">
        <f>VLOOKUP(Table145[[#This Row],[menu_id]],Table2[#All],2,0)</f>
        <v>43567</v>
      </c>
      <c r="G1071" t="str">
        <f>VLOOKUP(Table145[[#This Row],[menu_id]],Table2[#All],3,0)</f>
        <v>7f1dfb16d132</v>
      </c>
      <c r="H1071" t="str">
        <f>VLOOKUP(Table145[[#This Row],[menu_id]],Table2[#All],4,0)</f>
        <v>2bab1f6cc3e1</v>
      </c>
      <c r="I1071">
        <f>VLOOKUP(Table145[[#This Row],[menu_id]],Table2[#All],5,0)</f>
        <v>7</v>
      </c>
      <c r="J1071">
        <f>VLOOKUP(Table145[[#This Row],[menu_id]],Table2[#All],6,0)</f>
        <v>11.5</v>
      </c>
      <c r="K1071" t="str">
        <f>VLOOKUP(Table145[[#This Row],[menu_id]],Table2[#All],7,0)</f>
        <v>lunch</v>
      </c>
      <c r="L1071" t="str">
        <f>VLOOKUP(Table145[[#This Row],[menu_id]],Table2[#All],8,0)</f>
        <v>Chicago</v>
      </c>
      <c r="M1071">
        <f>COUNTIF(Table145[city],Table145[[#This Row],[city]])</f>
        <v>907</v>
      </c>
    </row>
    <row r="1072" spans="1:13" x14ac:dyDescent="0.35">
      <c r="A1072" t="s">
        <v>2312</v>
      </c>
      <c r="B1072" t="s">
        <v>250</v>
      </c>
      <c r="C1072" t="s">
        <v>9</v>
      </c>
      <c r="D1072" t="s">
        <v>2313</v>
      </c>
      <c r="E1072" t="b">
        <v>1</v>
      </c>
      <c r="F1072">
        <f>VLOOKUP(Table145[[#This Row],[menu_id]],Table2[#All],2,0)</f>
        <v>43556</v>
      </c>
      <c r="G1072" t="str">
        <f>VLOOKUP(Table145[[#This Row],[menu_id]],Table2[#All],3,0)</f>
        <v>e6da5a382bb7</v>
      </c>
      <c r="H1072" t="str">
        <f>VLOOKUP(Table145[[#This Row],[menu_id]],Table2[#All],4,0)</f>
        <v>ffcff44b013c</v>
      </c>
      <c r="I1072">
        <f>VLOOKUP(Table145[[#This Row],[menu_id]],Table2[#All],5,0)</f>
        <v>5.25</v>
      </c>
      <c r="J1072">
        <f>VLOOKUP(Table145[[#This Row],[menu_id]],Table2[#All],6,0)</f>
        <v>10.1</v>
      </c>
      <c r="K1072" t="str">
        <f>VLOOKUP(Table145[[#This Row],[menu_id]],Table2[#All],7,0)</f>
        <v>lunch</v>
      </c>
      <c r="L1072" t="str">
        <f>VLOOKUP(Table145[[#This Row],[menu_id]],Table2[#All],8,0)</f>
        <v>Seattle</v>
      </c>
      <c r="M1072">
        <f>COUNTIF(Table145[city],Table145[[#This Row],[city]])</f>
        <v>1334</v>
      </c>
    </row>
    <row r="1073" spans="1:13" x14ac:dyDescent="0.35">
      <c r="A1073" t="s">
        <v>2314</v>
      </c>
      <c r="B1073" t="s">
        <v>192</v>
      </c>
      <c r="C1073" t="s">
        <v>9</v>
      </c>
      <c r="D1073" t="s">
        <v>2315</v>
      </c>
      <c r="E1073" t="b">
        <v>1</v>
      </c>
      <c r="F1073">
        <f>VLOOKUP(Table145[[#This Row],[menu_id]],Table2[#All],2,0)</f>
        <v>43566</v>
      </c>
      <c r="G1073" t="str">
        <f>VLOOKUP(Table145[[#This Row],[menu_id]],Table2[#All],3,0)</f>
        <v>a344675dde7b</v>
      </c>
      <c r="H1073" t="str">
        <f>VLOOKUP(Table145[[#This Row],[menu_id]],Table2[#All],4,0)</f>
        <v>0089c404e5a2</v>
      </c>
      <c r="I1073">
        <f>VLOOKUP(Table145[[#This Row],[menu_id]],Table2[#All],5,0)</f>
        <v>6</v>
      </c>
      <c r="J1073">
        <f>VLOOKUP(Table145[[#This Row],[menu_id]],Table2[#All],6,0)</f>
        <v>10.1</v>
      </c>
      <c r="K1073" t="str">
        <f>VLOOKUP(Table145[[#This Row],[menu_id]],Table2[#All],7,0)</f>
        <v>lunch</v>
      </c>
      <c r="L1073" t="str">
        <f>VLOOKUP(Table145[[#This Row],[menu_id]],Table2[#All],8,0)</f>
        <v>Seattle</v>
      </c>
      <c r="M1073">
        <f>COUNTIF(Table145[city],Table145[[#This Row],[city]])</f>
        <v>1334</v>
      </c>
    </row>
    <row r="1074" spans="1:13" x14ac:dyDescent="0.35">
      <c r="A1074" t="s">
        <v>2316</v>
      </c>
      <c r="B1074" t="s">
        <v>8</v>
      </c>
      <c r="C1074" t="s">
        <v>9</v>
      </c>
      <c r="D1074" t="s">
        <v>2317</v>
      </c>
      <c r="E1074" t="b">
        <v>1</v>
      </c>
      <c r="F1074">
        <f>VLOOKUP(Table145[[#This Row],[menu_id]],Table2[#All],2,0)</f>
        <v>43566</v>
      </c>
      <c r="G1074" t="str">
        <f>VLOOKUP(Table145[[#This Row],[menu_id]],Table2[#All],3,0)</f>
        <v>e40c412711c8</v>
      </c>
      <c r="H1074" t="str">
        <f>VLOOKUP(Table145[[#This Row],[menu_id]],Table2[#All],4,0)</f>
        <v>af725ef93704</v>
      </c>
      <c r="I1074">
        <f>VLOOKUP(Table145[[#This Row],[menu_id]],Table2[#All],5,0)</f>
        <v>5.5</v>
      </c>
      <c r="J1074">
        <f>VLOOKUP(Table145[[#This Row],[menu_id]],Table2[#All],6,0)</f>
        <v>10.1</v>
      </c>
      <c r="K1074" t="str">
        <f>VLOOKUP(Table145[[#This Row],[menu_id]],Table2[#All],7,0)</f>
        <v>lunch</v>
      </c>
      <c r="L1074" t="str">
        <f>VLOOKUP(Table145[[#This Row],[menu_id]],Table2[#All],8,0)</f>
        <v>Seattle</v>
      </c>
      <c r="M1074">
        <f>COUNTIF(Table145[city],Table145[[#This Row],[city]])</f>
        <v>1334</v>
      </c>
    </row>
    <row r="1075" spans="1:13" x14ac:dyDescent="0.35">
      <c r="A1075" t="s">
        <v>2318</v>
      </c>
      <c r="B1075" t="s">
        <v>8</v>
      </c>
      <c r="C1075" t="s">
        <v>9</v>
      </c>
      <c r="D1075" t="s">
        <v>2319</v>
      </c>
      <c r="E1075" t="b">
        <v>1</v>
      </c>
      <c r="F1075">
        <f>VLOOKUP(Table145[[#This Row],[menu_id]],Table2[#All],2,0)</f>
        <v>43566</v>
      </c>
      <c r="G1075" t="str">
        <f>VLOOKUP(Table145[[#This Row],[menu_id]],Table2[#All],3,0)</f>
        <v>e40c412711c8</v>
      </c>
      <c r="H1075" t="str">
        <f>VLOOKUP(Table145[[#This Row],[menu_id]],Table2[#All],4,0)</f>
        <v>af725ef93704</v>
      </c>
      <c r="I1075">
        <f>VLOOKUP(Table145[[#This Row],[menu_id]],Table2[#All],5,0)</f>
        <v>5.5</v>
      </c>
      <c r="J1075">
        <f>VLOOKUP(Table145[[#This Row],[menu_id]],Table2[#All],6,0)</f>
        <v>10.1</v>
      </c>
      <c r="K1075" t="str">
        <f>VLOOKUP(Table145[[#This Row],[menu_id]],Table2[#All],7,0)</f>
        <v>lunch</v>
      </c>
      <c r="L1075" t="str">
        <f>VLOOKUP(Table145[[#This Row],[menu_id]],Table2[#All],8,0)</f>
        <v>Seattle</v>
      </c>
      <c r="M1075">
        <f>COUNTIF(Table145[city],Table145[[#This Row],[city]])</f>
        <v>1334</v>
      </c>
    </row>
    <row r="1076" spans="1:13" x14ac:dyDescent="0.35">
      <c r="A1076" t="s">
        <v>2320</v>
      </c>
      <c r="B1076" t="s">
        <v>175</v>
      </c>
      <c r="C1076" t="s">
        <v>9</v>
      </c>
      <c r="D1076" t="s">
        <v>2321</v>
      </c>
      <c r="E1076" t="b">
        <v>0</v>
      </c>
      <c r="F1076">
        <f>VLOOKUP(Table145[[#This Row],[menu_id]],Table2[#All],2,0)</f>
        <v>43556</v>
      </c>
      <c r="G1076" t="str">
        <f>VLOOKUP(Table145[[#This Row],[menu_id]],Table2[#All],3,0)</f>
        <v>aea08a81b9f2</v>
      </c>
      <c r="H1076" t="str">
        <f>VLOOKUP(Table145[[#This Row],[menu_id]],Table2[#All],4,0)</f>
        <v>a969c477134f</v>
      </c>
      <c r="I1076">
        <f>VLOOKUP(Table145[[#This Row],[menu_id]],Table2[#All],5,0)</f>
        <v>11</v>
      </c>
      <c r="J1076">
        <f>VLOOKUP(Table145[[#This Row],[menu_id]],Table2[#All],6,0)</f>
        <v>11.5</v>
      </c>
      <c r="K1076" t="str">
        <f>VLOOKUP(Table145[[#This Row],[menu_id]],Table2[#All],7,0)</f>
        <v>lunch</v>
      </c>
      <c r="L1076" t="str">
        <f>VLOOKUP(Table145[[#This Row],[menu_id]],Table2[#All],8,0)</f>
        <v>Chicago</v>
      </c>
      <c r="M1076">
        <f>COUNTIF(Table145[city],Table145[[#This Row],[city]])</f>
        <v>907</v>
      </c>
    </row>
    <row r="1077" spans="1:13" x14ac:dyDescent="0.35">
      <c r="A1077" t="s">
        <v>2322</v>
      </c>
      <c r="B1077" t="s">
        <v>81</v>
      </c>
      <c r="C1077" t="s">
        <v>9</v>
      </c>
      <c r="D1077" t="s">
        <v>2323</v>
      </c>
      <c r="E1077" t="b">
        <v>1</v>
      </c>
      <c r="F1077">
        <f>VLOOKUP(Table145[[#This Row],[menu_id]],Table2[#All],2,0)</f>
        <v>43564</v>
      </c>
      <c r="G1077" t="str">
        <f>VLOOKUP(Table145[[#This Row],[menu_id]],Table2[#All],3,0)</f>
        <v>9adf6d17e5a9</v>
      </c>
      <c r="H1077" t="str">
        <f>VLOOKUP(Table145[[#This Row],[menu_id]],Table2[#All],4,0)</f>
        <v>ad304fb4f951</v>
      </c>
      <c r="I1077">
        <f>VLOOKUP(Table145[[#This Row],[menu_id]],Table2[#All],5,0)</f>
        <v>6.25</v>
      </c>
      <c r="J1077">
        <f>VLOOKUP(Table145[[#This Row],[menu_id]],Table2[#All],6,0)</f>
        <v>10.1</v>
      </c>
      <c r="K1077" t="str">
        <f>VLOOKUP(Table145[[#This Row],[menu_id]],Table2[#All],7,0)</f>
        <v>lunch</v>
      </c>
      <c r="L1077" t="str">
        <f>VLOOKUP(Table145[[#This Row],[menu_id]],Table2[#All],8,0)</f>
        <v>Seattle</v>
      </c>
      <c r="M1077">
        <f>COUNTIF(Table145[city],Table145[[#This Row],[city]])</f>
        <v>1334</v>
      </c>
    </row>
    <row r="1078" spans="1:13" x14ac:dyDescent="0.35">
      <c r="A1078" t="s">
        <v>2324</v>
      </c>
      <c r="B1078" t="s">
        <v>493</v>
      </c>
      <c r="C1078" t="s">
        <v>9</v>
      </c>
      <c r="D1078" t="s">
        <v>1657</v>
      </c>
      <c r="E1078" t="b">
        <v>1</v>
      </c>
      <c r="F1078">
        <f>VLOOKUP(Table145[[#This Row],[menu_id]],Table2[#All],2,0)</f>
        <v>43557</v>
      </c>
      <c r="G1078" t="str">
        <f>VLOOKUP(Table145[[#This Row],[menu_id]],Table2[#All],3,0)</f>
        <v>751abed209db</v>
      </c>
      <c r="H1078" t="str">
        <f>VLOOKUP(Table145[[#This Row],[menu_id]],Table2[#All],4,0)</f>
        <v>8537e1327cdb</v>
      </c>
      <c r="I1078">
        <f>VLOOKUP(Table145[[#This Row],[menu_id]],Table2[#All],5,0)</f>
        <v>4.5</v>
      </c>
      <c r="J1078">
        <f>VLOOKUP(Table145[[#This Row],[menu_id]],Table2[#All],6,0)</f>
        <v>10.1</v>
      </c>
      <c r="K1078" t="str">
        <f>VLOOKUP(Table145[[#This Row],[menu_id]],Table2[#All],7,0)</f>
        <v>lunch</v>
      </c>
      <c r="L1078" t="str">
        <f>VLOOKUP(Table145[[#This Row],[menu_id]],Table2[#All],8,0)</f>
        <v>Seattle</v>
      </c>
      <c r="M1078">
        <f>COUNTIF(Table145[city],Table145[[#This Row],[city]])</f>
        <v>1334</v>
      </c>
    </row>
    <row r="1079" spans="1:13" x14ac:dyDescent="0.35">
      <c r="A1079" t="s">
        <v>2325</v>
      </c>
      <c r="B1079" t="s">
        <v>351</v>
      </c>
      <c r="C1079" t="s">
        <v>9</v>
      </c>
      <c r="D1079" t="s">
        <v>2326</v>
      </c>
      <c r="E1079" t="b">
        <v>1</v>
      </c>
      <c r="F1079">
        <f>VLOOKUP(Table145[[#This Row],[menu_id]],Table2[#All],2,0)</f>
        <v>43558</v>
      </c>
      <c r="G1079" t="str">
        <f>VLOOKUP(Table145[[#This Row],[menu_id]],Table2[#All],3,0)</f>
        <v>68077af5e4f1</v>
      </c>
      <c r="H1079" t="str">
        <f>VLOOKUP(Table145[[#This Row],[menu_id]],Table2[#All],4,0)</f>
        <v>33da060b427a</v>
      </c>
      <c r="I1079">
        <f>VLOOKUP(Table145[[#This Row],[menu_id]],Table2[#All],5,0)</f>
        <v>5.75</v>
      </c>
      <c r="J1079">
        <f>VLOOKUP(Table145[[#This Row],[menu_id]],Table2[#All],6,0)</f>
        <v>10.1</v>
      </c>
      <c r="K1079" t="str">
        <f>VLOOKUP(Table145[[#This Row],[menu_id]],Table2[#All],7,0)</f>
        <v>lunch</v>
      </c>
      <c r="L1079" t="str">
        <f>VLOOKUP(Table145[[#This Row],[menu_id]],Table2[#All],8,0)</f>
        <v>Seattle</v>
      </c>
      <c r="M1079">
        <f>COUNTIF(Table145[city],Table145[[#This Row],[city]])</f>
        <v>1334</v>
      </c>
    </row>
    <row r="1080" spans="1:13" x14ac:dyDescent="0.35">
      <c r="A1080" t="s">
        <v>2327</v>
      </c>
      <c r="B1080" t="s">
        <v>20</v>
      </c>
      <c r="C1080" t="s">
        <v>9</v>
      </c>
      <c r="D1080" t="s">
        <v>2328</v>
      </c>
      <c r="E1080" t="b">
        <v>1</v>
      </c>
      <c r="F1080">
        <f>VLOOKUP(Table145[[#This Row],[menu_id]],Table2[#All],2,0)</f>
        <v>43557</v>
      </c>
      <c r="G1080" t="str">
        <f>VLOOKUP(Table145[[#This Row],[menu_id]],Table2[#All],3,0)</f>
        <v>59c228acd21f</v>
      </c>
      <c r="H1080" t="str">
        <f>VLOOKUP(Table145[[#This Row],[menu_id]],Table2[#All],4,0)</f>
        <v>ffcff44b013c</v>
      </c>
      <c r="I1080">
        <f>VLOOKUP(Table145[[#This Row],[menu_id]],Table2[#All],5,0)</f>
        <v>5.25</v>
      </c>
      <c r="J1080">
        <f>VLOOKUP(Table145[[#This Row],[menu_id]],Table2[#All],6,0)</f>
        <v>10.1</v>
      </c>
      <c r="K1080" t="str">
        <f>VLOOKUP(Table145[[#This Row],[menu_id]],Table2[#All],7,0)</f>
        <v>lunch</v>
      </c>
      <c r="L1080" t="str">
        <f>VLOOKUP(Table145[[#This Row],[menu_id]],Table2[#All],8,0)</f>
        <v>Seattle</v>
      </c>
      <c r="M1080">
        <f>COUNTIF(Table145[city],Table145[[#This Row],[city]])</f>
        <v>1334</v>
      </c>
    </row>
    <row r="1081" spans="1:13" x14ac:dyDescent="0.35">
      <c r="A1081" t="s">
        <v>2329</v>
      </c>
      <c r="B1081" t="s">
        <v>72</v>
      </c>
      <c r="C1081" t="s">
        <v>9</v>
      </c>
      <c r="D1081" t="s">
        <v>2330</v>
      </c>
      <c r="E1081" t="b">
        <v>1</v>
      </c>
      <c r="F1081">
        <f>VLOOKUP(Table145[[#This Row],[menu_id]],Table2[#All],2,0)</f>
        <v>43564</v>
      </c>
      <c r="G1081" t="str">
        <f>VLOOKUP(Table145[[#This Row],[menu_id]],Table2[#All],3,0)</f>
        <v>ee2605cecdb2</v>
      </c>
      <c r="H1081" t="str">
        <f>VLOOKUP(Table145[[#This Row],[menu_id]],Table2[#All],4,0)</f>
        <v>76e224451ab7</v>
      </c>
      <c r="I1081">
        <f>VLOOKUP(Table145[[#This Row],[menu_id]],Table2[#All],5,0)</f>
        <v>5.5</v>
      </c>
      <c r="J1081">
        <f>VLOOKUP(Table145[[#This Row],[menu_id]],Table2[#All],6,0)</f>
        <v>10.1</v>
      </c>
      <c r="K1081" t="str">
        <f>VLOOKUP(Table145[[#This Row],[menu_id]],Table2[#All],7,0)</f>
        <v>lunch</v>
      </c>
      <c r="L1081" t="str">
        <f>VLOOKUP(Table145[[#This Row],[menu_id]],Table2[#All],8,0)</f>
        <v>Seattle</v>
      </c>
      <c r="M1081">
        <f>COUNTIF(Table145[city],Table145[[#This Row],[city]])</f>
        <v>1334</v>
      </c>
    </row>
    <row r="1082" spans="1:13" x14ac:dyDescent="0.35">
      <c r="A1082" t="s">
        <v>2331</v>
      </c>
      <c r="B1082" t="s">
        <v>52</v>
      </c>
      <c r="C1082" t="s">
        <v>9</v>
      </c>
      <c r="D1082" t="s">
        <v>2332</v>
      </c>
      <c r="E1082" t="b">
        <v>1</v>
      </c>
      <c r="F1082">
        <f>VLOOKUP(Table145[[#This Row],[menu_id]],Table2[#All],2,0)</f>
        <v>43557</v>
      </c>
      <c r="G1082" t="str">
        <f>VLOOKUP(Table145[[#This Row],[menu_id]],Table2[#All],3,0)</f>
        <v>99dbc3b2d75c</v>
      </c>
      <c r="H1082" t="str">
        <f>VLOOKUP(Table145[[#This Row],[menu_id]],Table2[#All],4,0)</f>
        <v>d7730782fbfb</v>
      </c>
      <c r="I1082">
        <f>VLOOKUP(Table145[[#This Row],[menu_id]],Table2[#All],5,0)</f>
        <v>5.75</v>
      </c>
      <c r="J1082">
        <f>VLOOKUP(Table145[[#This Row],[menu_id]],Table2[#All],6,0)</f>
        <v>10.1</v>
      </c>
      <c r="K1082" t="str">
        <f>VLOOKUP(Table145[[#This Row],[menu_id]],Table2[#All],7,0)</f>
        <v>lunch</v>
      </c>
      <c r="L1082" t="str">
        <f>VLOOKUP(Table145[[#This Row],[menu_id]],Table2[#All],8,0)</f>
        <v>Seattle</v>
      </c>
      <c r="M1082">
        <f>COUNTIF(Table145[city],Table145[[#This Row],[city]])</f>
        <v>1334</v>
      </c>
    </row>
    <row r="1083" spans="1:13" x14ac:dyDescent="0.35">
      <c r="A1083" t="s">
        <v>2333</v>
      </c>
      <c r="B1083" t="s">
        <v>12</v>
      </c>
      <c r="C1083" t="s">
        <v>9</v>
      </c>
      <c r="D1083" t="s">
        <v>2334</v>
      </c>
      <c r="E1083" t="b">
        <v>1</v>
      </c>
      <c r="F1083">
        <f>VLOOKUP(Table145[[#This Row],[menu_id]],Table2[#All],2,0)</f>
        <v>43565</v>
      </c>
      <c r="G1083" t="str">
        <f>VLOOKUP(Table145[[#This Row],[menu_id]],Table2[#All],3,0)</f>
        <v>a96bf3d329be</v>
      </c>
      <c r="H1083" t="str">
        <f>VLOOKUP(Table145[[#This Row],[menu_id]],Table2[#All],4,0)</f>
        <v>b2ef540e3dbe</v>
      </c>
      <c r="I1083">
        <f>VLOOKUP(Table145[[#This Row],[menu_id]],Table2[#All],5,0)</f>
        <v>6.8</v>
      </c>
      <c r="J1083">
        <f>VLOOKUP(Table145[[#This Row],[menu_id]],Table2[#All],6,0)</f>
        <v>10.1</v>
      </c>
      <c r="K1083" t="str">
        <f>VLOOKUP(Table145[[#This Row],[menu_id]],Table2[#All],7,0)</f>
        <v>lunch</v>
      </c>
      <c r="L1083" t="str">
        <f>VLOOKUP(Table145[[#This Row],[menu_id]],Table2[#All],8,0)</f>
        <v>Seattle</v>
      </c>
      <c r="M1083">
        <f>COUNTIF(Table145[city],Table145[[#This Row],[city]])</f>
        <v>1334</v>
      </c>
    </row>
    <row r="1084" spans="1:13" x14ac:dyDescent="0.35">
      <c r="A1084" t="s">
        <v>2335</v>
      </c>
      <c r="B1084" t="s">
        <v>52</v>
      </c>
      <c r="C1084" t="s">
        <v>9</v>
      </c>
      <c r="D1084" t="s">
        <v>2336</v>
      </c>
      <c r="E1084" t="b">
        <v>1</v>
      </c>
      <c r="F1084">
        <f>VLOOKUP(Table145[[#This Row],[menu_id]],Table2[#All],2,0)</f>
        <v>43557</v>
      </c>
      <c r="G1084" t="str">
        <f>VLOOKUP(Table145[[#This Row],[menu_id]],Table2[#All],3,0)</f>
        <v>99dbc3b2d75c</v>
      </c>
      <c r="H1084" t="str">
        <f>VLOOKUP(Table145[[#This Row],[menu_id]],Table2[#All],4,0)</f>
        <v>d7730782fbfb</v>
      </c>
      <c r="I1084">
        <f>VLOOKUP(Table145[[#This Row],[menu_id]],Table2[#All],5,0)</f>
        <v>5.75</v>
      </c>
      <c r="J1084">
        <f>VLOOKUP(Table145[[#This Row],[menu_id]],Table2[#All],6,0)</f>
        <v>10.1</v>
      </c>
      <c r="K1084" t="str">
        <f>VLOOKUP(Table145[[#This Row],[menu_id]],Table2[#All],7,0)</f>
        <v>lunch</v>
      </c>
      <c r="L1084" t="str">
        <f>VLOOKUP(Table145[[#This Row],[menu_id]],Table2[#All],8,0)</f>
        <v>Seattle</v>
      </c>
      <c r="M1084">
        <f>COUNTIF(Table145[city],Table145[[#This Row],[city]])</f>
        <v>1334</v>
      </c>
    </row>
    <row r="1085" spans="1:13" x14ac:dyDescent="0.35">
      <c r="A1085" t="s">
        <v>2337</v>
      </c>
      <c r="B1085" t="s">
        <v>346</v>
      </c>
      <c r="C1085" t="s">
        <v>9</v>
      </c>
      <c r="D1085" t="s">
        <v>2338</v>
      </c>
      <c r="E1085" t="b">
        <v>1</v>
      </c>
      <c r="F1085">
        <f>VLOOKUP(Table145[[#This Row],[menu_id]],Table2[#All],2,0)</f>
        <v>43564</v>
      </c>
      <c r="G1085" t="str">
        <f>VLOOKUP(Table145[[#This Row],[menu_id]],Table2[#All],3,0)</f>
        <v>e310c04649e0</v>
      </c>
      <c r="H1085" t="str">
        <f>VLOOKUP(Table145[[#This Row],[menu_id]],Table2[#All],4,0)</f>
        <v>340fb85a346c</v>
      </c>
      <c r="I1085">
        <f>VLOOKUP(Table145[[#This Row],[menu_id]],Table2[#All],5,0)</f>
        <v>5.8</v>
      </c>
      <c r="J1085">
        <f>VLOOKUP(Table145[[#This Row],[menu_id]],Table2[#All],6,0)</f>
        <v>10.1</v>
      </c>
      <c r="K1085" t="str">
        <f>VLOOKUP(Table145[[#This Row],[menu_id]],Table2[#All],7,0)</f>
        <v>lunch</v>
      </c>
      <c r="L1085" t="str">
        <f>VLOOKUP(Table145[[#This Row],[menu_id]],Table2[#All],8,0)</f>
        <v>Seattle</v>
      </c>
      <c r="M1085">
        <f>COUNTIF(Table145[city],Table145[[#This Row],[city]])</f>
        <v>1334</v>
      </c>
    </row>
    <row r="1086" spans="1:13" x14ac:dyDescent="0.35">
      <c r="A1086" t="s">
        <v>2339</v>
      </c>
      <c r="B1086" t="s">
        <v>392</v>
      </c>
      <c r="C1086" t="s">
        <v>9</v>
      </c>
      <c r="D1086" t="s">
        <v>2340</v>
      </c>
      <c r="E1086" t="b">
        <v>1</v>
      </c>
      <c r="F1086">
        <f>VLOOKUP(Table145[[#This Row],[menu_id]],Table2[#All],2,0)</f>
        <v>43558</v>
      </c>
      <c r="G1086" t="str">
        <f>VLOOKUP(Table145[[#This Row],[menu_id]],Table2[#All],3,0)</f>
        <v>c596bd066504</v>
      </c>
      <c r="H1086" t="str">
        <f>VLOOKUP(Table145[[#This Row],[menu_id]],Table2[#All],4,0)</f>
        <v>dc7ee572a932</v>
      </c>
      <c r="I1086">
        <f>VLOOKUP(Table145[[#This Row],[menu_id]],Table2[#All],5,0)</f>
        <v>6.5</v>
      </c>
      <c r="J1086">
        <f>VLOOKUP(Table145[[#This Row],[menu_id]],Table2[#All],6,0)</f>
        <v>11.5</v>
      </c>
      <c r="K1086" t="str">
        <f>VLOOKUP(Table145[[#This Row],[menu_id]],Table2[#All],7,0)</f>
        <v>lunch</v>
      </c>
      <c r="L1086" t="str">
        <f>VLOOKUP(Table145[[#This Row],[menu_id]],Table2[#All],8,0)</f>
        <v>Chicago</v>
      </c>
      <c r="M1086">
        <f>COUNTIF(Table145[city],Table145[[#This Row],[city]])</f>
        <v>907</v>
      </c>
    </row>
    <row r="1087" spans="1:13" x14ac:dyDescent="0.35">
      <c r="A1087" t="s">
        <v>2341</v>
      </c>
      <c r="B1087" t="s">
        <v>62</v>
      </c>
      <c r="C1087" t="s">
        <v>9</v>
      </c>
      <c r="D1087" t="s">
        <v>2342</v>
      </c>
      <c r="E1087" t="b">
        <v>1</v>
      </c>
      <c r="F1087">
        <f>VLOOKUP(Table145[[#This Row],[menu_id]],Table2[#All],2,0)</f>
        <v>43563</v>
      </c>
      <c r="G1087" t="str">
        <f>VLOOKUP(Table145[[#This Row],[menu_id]],Table2[#All],3,0)</f>
        <v>3e9b2a352a3a</v>
      </c>
      <c r="H1087" t="str">
        <f>VLOOKUP(Table145[[#This Row],[menu_id]],Table2[#All],4,0)</f>
        <v>af725ef93704</v>
      </c>
      <c r="I1087">
        <f>VLOOKUP(Table145[[#This Row],[menu_id]],Table2[#All],5,0)</f>
        <v>5.5</v>
      </c>
      <c r="J1087">
        <f>VLOOKUP(Table145[[#This Row],[menu_id]],Table2[#All],6,0)</f>
        <v>10.1</v>
      </c>
      <c r="K1087" t="str">
        <f>VLOOKUP(Table145[[#This Row],[menu_id]],Table2[#All],7,0)</f>
        <v>lunch</v>
      </c>
      <c r="L1087" t="str">
        <f>VLOOKUP(Table145[[#This Row],[menu_id]],Table2[#All],8,0)</f>
        <v>Seattle</v>
      </c>
      <c r="M1087">
        <f>COUNTIF(Table145[city],Table145[[#This Row],[city]])</f>
        <v>1334</v>
      </c>
    </row>
    <row r="1088" spans="1:13" x14ac:dyDescent="0.35">
      <c r="A1088" t="s">
        <v>2343</v>
      </c>
      <c r="B1088" t="s">
        <v>650</v>
      </c>
      <c r="C1088" t="s">
        <v>9</v>
      </c>
      <c r="D1088" t="s">
        <v>2344</v>
      </c>
      <c r="E1088" t="b">
        <v>1</v>
      </c>
      <c r="F1088">
        <f>VLOOKUP(Table145[[#This Row],[menu_id]],Table2[#All],2,0)</f>
        <v>43559</v>
      </c>
      <c r="G1088" t="str">
        <f>VLOOKUP(Table145[[#This Row],[menu_id]],Table2[#All],3,0)</f>
        <v>08c6b815d4d7</v>
      </c>
      <c r="H1088" t="str">
        <f>VLOOKUP(Table145[[#This Row],[menu_id]],Table2[#All],4,0)</f>
        <v>1111f5e5308d</v>
      </c>
      <c r="I1088">
        <f>VLOOKUP(Table145[[#This Row],[menu_id]],Table2[#All],5,0)</f>
        <v>5</v>
      </c>
      <c r="J1088">
        <f>VLOOKUP(Table145[[#This Row],[menu_id]],Table2[#All],6,0)</f>
        <v>10.1</v>
      </c>
      <c r="K1088" t="str">
        <f>VLOOKUP(Table145[[#This Row],[menu_id]],Table2[#All],7,0)</f>
        <v>lunch</v>
      </c>
      <c r="L1088" t="str">
        <f>VLOOKUP(Table145[[#This Row],[menu_id]],Table2[#All],8,0)</f>
        <v>Seattle</v>
      </c>
      <c r="M1088">
        <f>COUNTIF(Table145[city],Table145[[#This Row],[city]])</f>
        <v>1334</v>
      </c>
    </row>
    <row r="1089" spans="1:13" x14ac:dyDescent="0.35">
      <c r="A1089" t="s">
        <v>2345</v>
      </c>
      <c r="B1089" t="s">
        <v>336</v>
      </c>
      <c r="C1089" t="s">
        <v>9</v>
      </c>
      <c r="D1089" t="s">
        <v>2346</v>
      </c>
      <c r="E1089" t="b">
        <v>1</v>
      </c>
      <c r="F1089">
        <f>VLOOKUP(Table145[[#This Row],[menu_id]],Table2[#All],2,0)</f>
        <v>43556</v>
      </c>
      <c r="G1089" t="str">
        <f>VLOOKUP(Table145[[#This Row],[menu_id]],Table2[#All],3,0)</f>
        <v>41cbd225a772</v>
      </c>
      <c r="H1089" t="str">
        <f>VLOOKUP(Table145[[#This Row],[menu_id]],Table2[#All],4,0)</f>
        <v>b2ef540e3dbe</v>
      </c>
      <c r="I1089">
        <f>VLOOKUP(Table145[[#This Row],[menu_id]],Table2[#All],5,0)</f>
        <v>6.8</v>
      </c>
      <c r="J1089">
        <f>VLOOKUP(Table145[[#This Row],[menu_id]],Table2[#All],6,0)</f>
        <v>10.1</v>
      </c>
      <c r="K1089" t="str">
        <f>VLOOKUP(Table145[[#This Row],[menu_id]],Table2[#All],7,0)</f>
        <v>lunch</v>
      </c>
      <c r="L1089" t="str">
        <f>VLOOKUP(Table145[[#This Row],[menu_id]],Table2[#All],8,0)</f>
        <v>Seattle</v>
      </c>
      <c r="M1089">
        <f>COUNTIF(Table145[city],Table145[[#This Row],[city]])</f>
        <v>1334</v>
      </c>
    </row>
    <row r="1090" spans="1:13" x14ac:dyDescent="0.35">
      <c r="A1090" t="s">
        <v>2347</v>
      </c>
      <c r="B1090" t="s">
        <v>155</v>
      </c>
      <c r="C1090" t="s">
        <v>9</v>
      </c>
      <c r="D1090" t="s">
        <v>2348</v>
      </c>
      <c r="E1090" t="b">
        <v>1</v>
      </c>
      <c r="F1090">
        <f>VLOOKUP(Table145[[#This Row],[menu_id]],Table2[#All],2,0)</f>
        <v>43566</v>
      </c>
      <c r="G1090" t="str">
        <f>VLOOKUP(Table145[[#This Row],[menu_id]],Table2[#All],3,0)</f>
        <v>df94eb67fff2</v>
      </c>
      <c r="H1090" t="str">
        <f>VLOOKUP(Table145[[#This Row],[menu_id]],Table2[#All],4,0)</f>
        <v>64216152ce0a</v>
      </c>
      <c r="I1090">
        <f>VLOOKUP(Table145[[#This Row],[menu_id]],Table2[#All],5,0)</f>
        <v>6</v>
      </c>
      <c r="J1090">
        <f>VLOOKUP(Table145[[#This Row],[menu_id]],Table2[#All],6,0)</f>
        <v>11.5</v>
      </c>
      <c r="K1090" t="str">
        <f>VLOOKUP(Table145[[#This Row],[menu_id]],Table2[#All],7,0)</f>
        <v>lunch</v>
      </c>
      <c r="L1090" t="str">
        <f>VLOOKUP(Table145[[#This Row],[menu_id]],Table2[#All],8,0)</f>
        <v>Chicago</v>
      </c>
      <c r="M1090">
        <f>COUNTIF(Table145[city],Table145[[#This Row],[city]])</f>
        <v>907</v>
      </c>
    </row>
    <row r="1091" spans="1:13" x14ac:dyDescent="0.35">
      <c r="A1091" t="s">
        <v>2349</v>
      </c>
      <c r="B1091" t="s">
        <v>192</v>
      </c>
      <c r="C1091" t="s">
        <v>9</v>
      </c>
      <c r="D1091" t="s">
        <v>1303</v>
      </c>
      <c r="E1091" t="b">
        <v>1</v>
      </c>
      <c r="F1091">
        <f>VLOOKUP(Table145[[#This Row],[menu_id]],Table2[#All],2,0)</f>
        <v>43566</v>
      </c>
      <c r="G1091" t="str">
        <f>VLOOKUP(Table145[[#This Row],[menu_id]],Table2[#All],3,0)</f>
        <v>a344675dde7b</v>
      </c>
      <c r="H1091" t="str">
        <f>VLOOKUP(Table145[[#This Row],[menu_id]],Table2[#All],4,0)</f>
        <v>0089c404e5a2</v>
      </c>
      <c r="I1091">
        <f>VLOOKUP(Table145[[#This Row],[menu_id]],Table2[#All],5,0)</f>
        <v>6</v>
      </c>
      <c r="J1091">
        <f>VLOOKUP(Table145[[#This Row],[menu_id]],Table2[#All],6,0)</f>
        <v>10.1</v>
      </c>
      <c r="K1091" t="str">
        <f>VLOOKUP(Table145[[#This Row],[menu_id]],Table2[#All],7,0)</f>
        <v>lunch</v>
      </c>
      <c r="L1091" t="str">
        <f>VLOOKUP(Table145[[#This Row],[menu_id]],Table2[#All],8,0)</f>
        <v>Seattle</v>
      </c>
      <c r="M1091">
        <f>COUNTIF(Table145[city],Table145[[#This Row],[city]])</f>
        <v>1334</v>
      </c>
    </row>
    <row r="1092" spans="1:13" x14ac:dyDescent="0.35">
      <c r="A1092" t="s">
        <v>2350</v>
      </c>
      <c r="B1092" t="s">
        <v>483</v>
      </c>
      <c r="C1092" t="s">
        <v>9</v>
      </c>
      <c r="D1092" t="s">
        <v>1972</v>
      </c>
      <c r="E1092" t="b">
        <v>1</v>
      </c>
      <c r="F1092">
        <f>VLOOKUP(Table145[[#This Row],[menu_id]],Table2[#All],2,0)</f>
        <v>43560</v>
      </c>
      <c r="G1092" t="str">
        <f>VLOOKUP(Table145[[#This Row],[menu_id]],Table2[#All],3,0)</f>
        <v>e076e189d42a</v>
      </c>
      <c r="H1092" t="str">
        <f>VLOOKUP(Table145[[#This Row],[menu_id]],Table2[#All],4,0)</f>
        <v>afa55d0e0004</v>
      </c>
      <c r="I1092">
        <f>VLOOKUP(Table145[[#This Row],[menu_id]],Table2[#All],5,0)</f>
        <v>6.75</v>
      </c>
      <c r="J1092">
        <f>VLOOKUP(Table145[[#This Row],[menu_id]],Table2[#All],6,0)</f>
        <v>11.5</v>
      </c>
      <c r="K1092" t="str">
        <f>VLOOKUP(Table145[[#This Row],[menu_id]],Table2[#All],7,0)</f>
        <v>lunch</v>
      </c>
      <c r="L1092" t="str">
        <f>VLOOKUP(Table145[[#This Row],[menu_id]],Table2[#All],8,0)</f>
        <v>Chicago</v>
      </c>
      <c r="M1092">
        <f>COUNTIF(Table145[city],Table145[[#This Row],[city]])</f>
        <v>907</v>
      </c>
    </row>
    <row r="1093" spans="1:13" x14ac:dyDescent="0.35">
      <c r="A1093" t="s">
        <v>2351</v>
      </c>
      <c r="B1093" t="s">
        <v>368</v>
      </c>
      <c r="C1093" t="s">
        <v>9</v>
      </c>
      <c r="D1093" t="s">
        <v>2352</v>
      </c>
      <c r="E1093" t="b">
        <v>1</v>
      </c>
      <c r="F1093">
        <f>VLOOKUP(Table145[[#This Row],[menu_id]],Table2[#All],2,0)</f>
        <v>43557</v>
      </c>
      <c r="G1093" t="str">
        <f>VLOOKUP(Table145[[#This Row],[menu_id]],Table2[#All],3,0)</f>
        <v>af34b5c605e8</v>
      </c>
      <c r="H1093" t="str">
        <f>VLOOKUP(Table145[[#This Row],[menu_id]],Table2[#All],4,0)</f>
        <v>55029fc1d377</v>
      </c>
      <c r="I1093">
        <f>VLOOKUP(Table145[[#This Row],[menu_id]],Table2[#All],5,0)</f>
        <v>4</v>
      </c>
      <c r="J1093">
        <f>VLOOKUP(Table145[[#This Row],[menu_id]],Table2[#All],6,0)</f>
        <v>11.5</v>
      </c>
      <c r="K1093" t="str">
        <f>VLOOKUP(Table145[[#This Row],[menu_id]],Table2[#All],7,0)</f>
        <v>lunch</v>
      </c>
      <c r="L1093" t="str">
        <f>VLOOKUP(Table145[[#This Row],[menu_id]],Table2[#All],8,0)</f>
        <v>Chicago</v>
      </c>
      <c r="M1093">
        <f>COUNTIF(Table145[city],Table145[[#This Row],[city]])</f>
        <v>907</v>
      </c>
    </row>
    <row r="1094" spans="1:13" x14ac:dyDescent="0.35">
      <c r="A1094" t="s">
        <v>2353</v>
      </c>
      <c r="B1094" t="s">
        <v>351</v>
      </c>
      <c r="C1094" t="s">
        <v>9</v>
      </c>
      <c r="D1094" t="s">
        <v>2354</v>
      </c>
      <c r="E1094" t="b">
        <v>1</v>
      </c>
      <c r="F1094">
        <f>VLOOKUP(Table145[[#This Row],[menu_id]],Table2[#All],2,0)</f>
        <v>43558</v>
      </c>
      <c r="G1094" t="str">
        <f>VLOOKUP(Table145[[#This Row],[menu_id]],Table2[#All],3,0)</f>
        <v>68077af5e4f1</v>
      </c>
      <c r="H1094" t="str">
        <f>VLOOKUP(Table145[[#This Row],[menu_id]],Table2[#All],4,0)</f>
        <v>33da060b427a</v>
      </c>
      <c r="I1094">
        <f>VLOOKUP(Table145[[#This Row],[menu_id]],Table2[#All],5,0)</f>
        <v>5.75</v>
      </c>
      <c r="J1094">
        <f>VLOOKUP(Table145[[#This Row],[menu_id]],Table2[#All],6,0)</f>
        <v>10.1</v>
      </c>
      <c r="K1094" t="str">
        <f>VLOOKUP(Table145[[#This Row],[menu_id]],Table2[#All],7,0)</f>
        <v>lunch</v>
      </c>
      <c r="L1094" t="str">
        <f>VLOOKUP(Table145[[#This Row],[menu_id]],Table2[#All],8,0)</f>
        <v>Seattle</v>
      </c>
      <c r="M1094">
        <f>COUNTIF(Table145[city],Table145[[#This Row],[city]])</f>
        <v>1334</v>
      </c>
    </row>
    <row r="1095" spans="1:13" x14ac:dyDescent="0.35">
      <c r="A1095" t="s">
        <v>2355</v>
      </c>
      <c r="B1095" t="s">
        <v>155</v>
      </c>
      <c r="C1095" t="s">
        <v>9</v>
      </c>
      <c r="D1095" t="s">
        <v>2356</v>
      </c>
      <c r="E1095" t="b">
        <v>1</v>
      </c>
      <c r="F1095">
        <f>VLOOKUP(Table145[[#This Row],[menu_id]],Table2[#All],2,0)</f>
        <v>43566</v>
      </c>
      <c r="G1095" t="str">
        <f>VLOOKUP(Table145[[#This Row],[menu_id]],Table2[#All],3,0)</f>
        <v>df94eb67fff2</v>
      </c>
      <c r="H1095" t="str">
        <f>VLOOKUP(Table145[[#This Row],[menu_id]],Table2[#All],4,0)</f>
        <v>64216152ce0a</v>
      </c>
      <c r="I1095">
        <f>VLOOKUP(Table145[[#This Row],[menu_id]],Table2[#All],5,0)</f>
        <v>6</v>
      </c>
      <c r="J1095">
        <f>VLOOKUP(Table145[[#This Row],[menu_id]],Table2[#All],6,0)</f>
        <v>11.5</v>
      </c>
      <c r="K1095" t="str">
        <f>VLOOKUP(Table145[[#This Row],[menu_id]],Table2[#All],7,0)</f>
        <v>lunch</v>
      </c>
      <c r="L1095" t="str">
        <f>VLOOKUP(Table145[[#This Row],[menu_id]],Table2[#All],8,0)</f>
        <v>Chicago</v>
      </c>
      <c r="M1095">
        <f>COUNTIF(Table145[city],Table145[[#This Row],[city]])</f>
        <v>907</v>
      </c>
    </row>
    <row r="1096" spans="1:13" x14ac:dyDescent="0.35">
      <c r="A1096" t="s">
        <v>2357</v>
      </c>
      <c r="B1096" t="s">
        <v>115</v>
      </c>
      <c r="C1096" t="s">
        <v>9</v>
      </c>
      <c r="D1096" t="s">
        <v>2358</v>
      </c>
      <c r="E1096" t="b">
        <v>1</v>
      </c>
      <c r="F1096">
        <f>VLOOKUP(Table145[[#This Row],[menu_id]],Table2[#All],2,0)</f>
        <v>43560</v>
      </c>
      <c r="G1096" t="str">
        <f>VLOOKUP(Table145[[#This Row],[menu_id]],Table2[#All],3,0)</f>
        <v>12c81d9a0351</v>
      </c>
      <c r="H1096" t="str">
        <f>VLOOKUP(Table145[[#This Row],[menu_id]],Table2[#All],4,0)</f>
        <v>d7730782fbfb</v>
      </c>
      <c r="I1096">
        <f>VLOOKUP(Table145[[#This Row],[menu_id]],Table2[#All],5,0)</f>
        <v>5.75</v>
      </c>
      <c r="J1096">
        <f>VLOOKUP(Table145[[#This Row],[menu_id]],Table2[#All],6,0)</f>
        <v>10.1</v>
      </c>
      <c r="K1096" t="str">
        <f>VLOOKUP(Table145[[#This Row],[menu_id]],Table2[#All],7,0)</f>
        <v>lunch</v>
      </c>
      <c r="L1096" t="str">
        <f>VLOOKUP(Table145[[#This Row],[menu_id]],Table2[#All],8,0)</f>
        <v>Seattle</v>
      </c>
      <c r="M1096">
        <f>COUNTIF(Table145[city],Table145[[#This Row],[city]])</f>
        <v>1334</v>
      </c>
    </row>
    <row r="1097" spans="1:13" x14ac:dyDescent="0.35">
      <c r="A1097" t="s">
        <v>2359</v>
      </c>
      <c r="B1097" t="s">
        <v>35</v>
      </c>
      <c r="C1097" t="s">
        <v>9</v>
      </c>
      <c r="D1097" t="s">
        <v>2360</v>
      </c>
      <c r="E1097" t="b">
        <v>1</v>
      </c>
      <c r="F1097">
        <f>VLOOKUP(Table145[[#This Row],[menu_id]],Table2[#All],2,0)</f>
        <v>43564</v>
      </c>
      <c r="G1097" t="str">
        <f>VLOOKUP(Table145[[#This Row],[menu_id]],Table2[#All],3,0)</f>
        <v>1c44a83add01</v>
      </c>
      <c r="H1097" t="str">
        <f>VLOOKUP(Table145[[#This Row],[menu_id]],Table2[#All],4,0)</f>
        <v>810dadc655e9</v>
      </c>
      <c r="I1097">
        <f>VLOOKUP(Table145[[#This Row],[menu_id]],Table2[#All],5,0)</f>
        <v>5</v>
      </c>
      <c r="J1097">
        <f>VLOOKUP(Table145[[#This Row],[menu_id]],Table2[#All],6,0)</f>
        <v>10.1</v>
      </c>
      <c r="K1097" t="str">
        <f>VLOOKUP(Table145[[#This Row],[menu_id]],Table2[#All],7,0)</f>
        <v>lunch</v>
      </c>
      <c r="L1097" t="str">
        <f>VLOOKUP(Table145[[#This Row],[menu_id]],Table2[#All],8,0)</f>
        <v>Seattle</v>
      </c>
      <c r="M1097">
        <f>COUNTIF(Table145[city],Table145[[#This Row],[city]])</f>
        <v>1334</v>
      </c>
    </row>
    <row r="1098" spans="1:13" x14ac:dyDescent="0.35">
      <c r="A1098" t="s">
        <v>2361</v>
      </c>
      <c r="B1098" t="s">
        <v>250</v>
      </c>
      <c r="C1098" t="s">
        <v>9</v>
      </c>
      <c r="D1098" t="s">
        <v>2362</v>
      </c>
      <c r="E1098" t="b">
        <v>1</v>
      </c>
      <c r="F1098">
        <f>VLOOKUP(Table145[[#This Row],[menu_id]],Table2[#All],2,0)</f>
        <v>43556</v>
      </c>
      <c r="G1098" t="str">
        <f>VLOOKUP(Table145[[#This Row],[menu_id]],Table2[#All],3,0)</f>
        <v>e6da5a382bb7</v>
      </c>
      <c r="H1098" t="str">
        <f>VLOOKUP(Table145[[#This Row],[menu_id]],Table2[#All],4,0)</f>
        <v>ffcff44b013c</v>
      </c>
      <c r="I1098">
        <f>VLOOKUP(Table145[[#This Row],[menu_id]],Table2[#All],5,0)</f>
        <v>5.25</v>
      </c>
      <c r="J1098">
        <f>VLOOKUP(Table145[[#This Row],[menu_id]],Table2[#All],6,0)</f>
        <v>10.1</v>
      </c>
      <c r="K1098" t="str">
        <f>VLOOKUP(Table145[[#This Row],[menu_id]],Table2[#All],7,0)</f>
        <v>lunch</v>
      </c>
      <c r="L1098" t="str">
        <f>VLOOKUP(Table145[[#This Row],[menu_id]],Table2[#All],8,0)</f>
        <v>Seattle</v>
      </c>
      <c r="M1098">
        <f>COUNTIF(Table145[city],Table145[[#This Row],[city]])</f>
        <v>1334</v>
      </c>
    </row>
    <row r="1099" spans="1:13" x14ac:dyDescent="0.35">
      <c r="A1099" t="s">
        <v>2363</v>
      </c>
      <c r="B1099" t="s">
        <v>454</v>
      </c>
      <c r="C1099" t="s">
        <v>9</v>
      </c>
      <c r="D1099" t="s">
        <v>2364</v>
      </c>
      <c r="E1099" t="b">
        <v>1</v>
      </c>
      <c r="F1099">
        <f>VLOOKUP(Table145[[#This Row],[menu_id]],Table2[#All],2,0)</f>
        <v>43559</v>
      </c>
      <c r="G1099" t="str">
        <f>VLOOKUP(Table145[[#This Row],[menu_id]],Table2[#All],3,0)</f>
        <v>9fd60e7368e1</v>
      </c>
      <c r="H1099" t="str">
        <f>VLOOKUP(Table145[[#This Row],[menu_id]],Table2[#All],4,0)</f>
        <v>a5a1955b27fc</v>
      </c>
      <c r="I1099">
        <f>VLOOKUP(Table145[[#This Row],[menu_id]],Table2[#All],5,0)</f>
        <v>5.5</v>
      </c>
      <c r="J1099">
        <f>VLOOKUP(Table145[[#This Row],[menu_id]],Table2[#All],6,0)</f>
        <v>11.5</v>
      </c>
      <c r="K1099" t="str">
        <f>VLOOKUP(Table145[[#This Row],[menu_id]],Table2[#All],7,0)</f>
        <v>lunch</v>
      </c>
      <c r="L1099" t="str">
        <f>VLOOKUP(Table145[[#This Row],[menu_id]],Table2[#All],8,0)</f>
        <v>Chicago</v>
      </c>
      <c r="M1099">
        <f>COUNTIF(Table145[city],Table145[[#This Row],[city]])</f>
        <v>907</v>
      </c>
    </row>
    <row r="1100" spans="1:13" x14ac:dyDescent="0.35">
      <c r="A1100" t="s">
        <v>2365</v>
      </c>
      <c r="B1100" t="s">
        <v>172</v>
      </c>
      <c r="C1100" t="s">
        <v>9</v>
      </c>
      <c r="D1100" t="s">
        <v>2366</v>
      </c>
      <c r="E1100" t="b">
        <v>1</v>
      </c>
      <c r="F1100">
        <f>VLOOKUP(Table145[[#This Row],[menu_id]],Table2[#All],2,0)</f>
        <v>43567</v>
      </c>
      <c r="G1100" t="str">
        <f>VLOOKUP(Table145[[#This Row],[menu_id]],Table2[#All],3,0)</f>
        <v>52926af48831</v>
      </c>
      <c r="H1100" t="str">
        <f>VLOOKUP(Table145[[#This Row],[menu_id]],Table2[#All],4,0)</f>
        <v>64216152ce0a</v>
      </c>
      <c r="I1100">
        <f>VLOOKUP(Table145[[#This Row],[menu_id]],Table2[#All],5,0)</f>
        <v>6</v>
      </c>
      <c r="J1100">
        <f>VLOOKUP(Table145[[#This Row],[menu_id]],Table2[#All],6,0)</f>
        <v>11.5</v>
      </c>
      <c r="K1100" t="str">
        <f>VLOOKUP(Table145[[#This Row],[menu_id]],Table2[#All],7,0)</f>
        <v>lunch</v>
      </c>
      <c r="L1100" t="str">
        <f>VLOOKUP(Table145[[#This Row],[menu_id]],Table2[#All],8,0)</f>
        <v>Chicago</v>
      </c>
      <c r="M1100">
        <f>COUNTIF(Table145[city],Table145[[#This Row],[city]])</f>
        <v>907</v>
      </c>
    </row>
    <row r="1101" spans="1:13" x14ac:dyDescent="0.35">
      <c r="A1101" t="s">
        <v>2367</v>
      </c>
      <c r="B1101" t="s">
        <v>118</v>
      </c>
      <c r="C1101" t="s">
        <v>9</v>
      </c>
      <c r="D1101" t="s">
        <v>1363</v>
      </c>
      <c r="E1101" t="b">
        <v>1</v>
      </c>
      <c r="F1101">
        <f>VLOOKUP(Table145[[#This Row],[menu_id]],Table2[#All],2,0)</f>
        <v>43556</v>
      </c>
      <c r="G1101" t="str">
        <f>VLOOKUP(Table145[[#This Row],[menu_id]],Table2[#All],3,0)</f>
        <v>8a1c11ffbef6</v>
      </c>
      <c r="H1101" t="str">
        <f>VLOOKUP(Table145[[#This Row],[menu_id]],Table2[#All],4,0)</f>
        <v>063beecf1419</v>
      </c>
      <c r="I1101">
        <f>VLOOKUP(Table145[[#This Row],[menu_id]],Table2[#All],5,0)</f>
        <v>13.45</v>
      </c>
      <c r="J1101">
        <f>VLOOKUP(Table145[[#This Row],[menu_id]],Table2[#All],6,0)</f>
        <v>11.5</v>
      </c>
      <c r="K1101" t="str">
        <f>VLOOKUP(Table145[[#This Row],[menu_id]],Table2[#All],7,0)</f>
        <v>lunch</v>
      </c>
      <c r="L1101" t="str">
        <f>VLOOKUP(Table145[[#This Row],[menu_id]],Table2[#All],8,0)</f>
        <v>Chicago</v>
      </c>
      <c r="M1101">
        <f>COUNTIF(Table145[city],Table145[[#This Row],[city]])</f>
        <v>907</v>
      </c>
    </row>
    <row r="1102" spans="1:13" x14ac:dyDescent="0.35">
      <c r="A1102" t="s">
        <v>2368</v>
      </c>
      <c r="B1102" t="s">
        <v>118</v>
      </c>
      <c r="C1102" t="s">
        <v>9</v>
      </c>
      <c r="D1102" t="s">
        <v>2369</v>
      </c>
      <c r="E1102" t="b">
        <v>1</v>
      </c>
      <c r="F1102">
        <f>VLOOKUP(Table145[[#This Row],[menu_id]],Table2[#All],2,0)</f>
        <v>43556</v>
      </c>
      <c r="G1102" t="str">
        <f>VLOOKUP(Table145[[#This Row],[menu_id]],Table2[#All],3,0)</f>
        <v>8a1c11ffbef6</v>
      </c>
      <c r="H1102" t="str">
        <f>VLOOKUP(Table145[[#This Row],[menu_id]],Table2[#All],4,0)</f>
        <v>063beecf1419</v>
      </c>
      <c r="I1102">
        <f>VLOOKUP(Table145[[#This Row],[menu_id]],Table2[#All],5,0)</f>
        <v>13.45</v>
      </c>
      <c r="J1102">
        <f>VLOOKUP(Table145[[#This Row],[menu_id]],Table2[#All],6,0)</f>
        <v>11.5</v>
      </c>
      <c r="K1102" t="str">
        <f>VLOOKUP(Table145[[#This Row],[menu_id]],Table2[#All],7,0)</f>
        <v>lunch</v>
      </c>
      <c r="L1102" t="str">
        <f>VLOOKUP(Table145[[#This Row],[menu_id]],Table2[#All],8,0)</f>
        <v>Chicago</v>
      </c>
      <c r="M1102">
        <f>COUNTIF(Table145[city],Table145[[#This Row],[city]])</f>
        <v>907</v>
      </c>
    </row>
    <row r="1103" spans="1:13" x14ac:dyDescent="0.35">
      <c r="A1103" t="s">
        <v>2370</v>
      </c>
      <c r="B1103" t="s">
        <v>94</v>
      </c>
      <c r="C1103" t="s">
        <v>9</v>
      </c>
      <c r="D1103" t="s">
        <v>2371</v>
      </c>
      <c r="E1103" t="b">
        <v>1</v>
      </c>
      <c r="F1103">
        <f>VLOOKUP(Table145[[#This Row],[menu_id]],Table2[#All],2,0)</f>
        <v>43567</v>
      </c>
      <c r="G1103" t="str">
        <f>VLOOKUP(Table145[[#This Row],[menu_id]],Table2[#All],3,0)</f>
        <v>4cd6c7a1703b</v>
      </c>
      <c r="H1103" t="str">
        <f>VLOOKUP(Table145[[#This Row],[menu_id]],Table2[#All],4,0)</f>
        <v>d223e2bce7cf</v>
      </c>
      <c r="I1103">
        <f>VLOOKUP(Table145[[#This Row],[menu_id]],Table2[#All],5,0)</f>
        <v>5</v>
      </c>
      <c r="J1103">
        <f>VLOOKUP(Table145[[#This Row],[menu_id]],Table2[#All],6,0)</f>
        <v>10.1</v>
      </c>
      <c r="K1103" t="str">
        <f>VLOOKUP(Table145[[#This Row],[menu_id]],Table2[#All],7,0)</f>
        <v>lunch</v>
      </c>
      <c r="L1103" t="str">
        <f>VLOOKUP(Table145[[#This Row],[menu_id]],Table2[#All],8,0)</f>
        <v>Seattle</v>
      </c>
      <c r="M1103">
        <f>COUNTIF(Table145[city],Table145[[#This Row],[city]])</f>
        <v>1334</v>
      </c>
    </row>
    <row r="1104" spans="1:13" x14ac:dyDescent="0.35">
      <c r="A1104" t="s">
        <v>2372</v>
      </c>
      <c r="B1104" t="s">
        <v>76</v>
      </c>
      <c r="C1104" t="s">
        <v>9</v>
      </c>
      <c r="D1104" t="s">
        <v>2373</v>
      </c>
      <c r="E1104" t="b">
        <v>1</v>
      </c>
      <c r="F1104">
        <f>VLOOKUP(Table145[[#This Row],[menu_id]],Table2[#All],2,0)</f>
        <v>43558</v>
      </c>
      <c r="G1104" t="str">
        <f>VLOOKUP(Table145[[#This Row],[menu_id]],Table2[#All],3,0)</f>
        <v>32432515b0ad</v>
      </c>
      <c r="H1104" t="str">
        <f>VLOOKUP(Table145[[#This Row],[menu_id]],Table2[#All],4,0)</f>
        <v>1fda2070304d</v>
      </c>
      <c r="I1104">
        <f>VLOOKUP(Table145[[#This Row],[menu_id]],Table2[#All],5,0)</f>
        <v>5.5</v>
      </c>
      <c r="J1104">
        <f>VLOOKUP(Table145[[#This Row],[menu_id]],Table2[#All],6,0)</f>
        <v>10.1</v>
      </c>
      <c r="K1104" t="str">
        <f>VLOOKUP(Table145[[#This Row],[menu_id]],Table2[#All],7,0)</f>
        <v>lunch</v>
      </c>
      <c r="L1104" t="str">
        <f>VLOOKUP(Table145[[#This Row],[menu_id]],Table2[#All],8,0)</f>
        <v>Seattle</v>
      </c>
      <c r="M1104">
        <f>COUNTIF(Table145[city],Table145[[#This Row],[city]])</f>
        <v>1334</v>
      </c>
    </row>
    <row r="1105" spans="1:13" x14ac:dyDescent="0.35">
      <c r="A1105" t="s">
        <v>2374</v>
      </c>
      <c r="B1105" t="s">
        <v>76</v>
      </c>
      <c r="C1105" t="s">
        <v>9</v>
      </c>
      <c r="D1105" t="s">
        <v>2375</v>
      </c>
      <c r="E1105" t="b">
        <v>1</v>
      </c>
      <c r="F1105">
        <f>VLOOKUP(Table145[[#This Row],[menu_id]],Table2[#All],2,0)</f>
        <v>43558</v>
      </c>
      <c r="G1105" t="str">
        <f>VLOOKUP(Table145[[#This Row],[menu_id]],Table2[#All],3,0)</f>
        <v>32432515b0ad</v>
      </c>
      <c r="H1105" t="str">
        <f>VLOOKUP(Table145[[#This Row],[menu_id]],Table2[#All],4,0)</f>
        <v>1fda2070304d</v>
      </c>
      <c r="I1105">
        <f>VLOOKUP(Table145[[#This Row],[menu_id]],Table2[#All],5,0)</f>
        <v>5.5</v>
      </c>
      <c r="J1105">
        <f>VLOOKUP(Table145[[#This Row],[menu_id]],Table2[#All],6,0)</f>
        <v>10.1</v>
      </c>
      <c r="K1105" t="str">
        <f>VLOOKUP(Table145[[#This Row],[menu_id]],Table2[#All],7,0)</f>
        <v>lunch</v>
      </c>
      <c r="L1105" t="str">
        <f>VLOOKUP(Table145[[#This Row],[menu_id]],Table2[#All],8,0)</f>
        <v>Seattle</v>
      </c>
      <c r="M1105">
        <f>COUNTIF(Table145[city],Table145[[#This Row],[city]])</f>
        <v>1334</v>
      </c>
    </row>
    <row r="1106" spans="1:13" x14ac:dyDescent="0.35">
      <c r="A1106" t="s">
        <v>2376</v>
      </c>
      <c r="B1106" t="s">
        <v>115</v>
      </c>
      <c r="C1106" t="s">
        <v>9</v>
      </c>
      <c r="D1106" t="s">
        <v>2377</v>
      </c>
      <c r="E1106" t="b">
        <v>0</v>
      </c>
      <c r="F1106">
        <f>VLOOKUP(Table145[[#This Row],[menu_id]],Table2[#All],2,0)</f>
        <v>43560</v>
      </c>
      <c r="G1106" t="str">
        <f>VLOOKUP(Table145[[#This Row],[menu_id]],Table2[#All],3,0)</f>
        <v>12c81d9a0351</v>
      </c>
      <c r="H1106" t="str">
        <f>VLOOKUP(Table145[[#This Row],[menu_id]],Table2[#All],4,0)</f>
        <v>d7730782fbfb</v>
      </c>
      <c r="I1106">
        <f>VLOOKUP(Table145[[#This Row],[menu_id]],Table2[#All],5,0)</f>
        <v>5.75</v>
      </c>
      <c r="J1106">
        <f>VLOOKUP(Table145[[#This Row],[menu_id]],Table2[#All],6,0)</f>
        <v>10.1</v>
      </c>
      <c r="K1106" t="str">
        <f>VLOOKUP(Table145[[#This Row],[menu_id]],Table2[#All],7,0)</f>
        <v>lunch</v>
      </c>
      <c r="L1106" t="str">
        <f>VLOOKUP(Table145[[#This Row],[menu_id]],Table2[#All],8,0)</f>
        <v>Seattle</v>
      </c>
      <c r="M1106">
        <f>COUNTIF(Table145[city],Table145[[#This Row],[city]])</f>
        <v>1334</v>
      </c>
    </row>
    <row r="1107" spans="1:13" x14ac:dyDescent="0.35">
      <c r="A1107" t="s">
        <v>2378</v>
      </c>
      <c r="B1107" t="s">
        <v>65</v>
      </c>
      <c r="C1107" t="s">
        <v>9</v>
      </c>
      <c r="D1107" t="s">
        <v>2379</v>
      </c>
      <c r="E1107" t="b">
        <v>1</v>
      </c>
      <c r="F1107">
        <f>VLOOKUP(Table145[[#This Row],[menu_id]],Table2[#All],2,0)</f>
        <v>43563</v>
      </c>
      <c r="G1107" t="str">
        <f>VLOOKUP(Table145[[#This Row],[menu_id]],Table2[#All],3,0)</f>
        <v>0eb481a71049</v>
      </c>
      <c r="H1107" t="str">
        <f>VLOOKUP(Table145[[#This Row],[menu_id]],Table2[#All],4,0)</f>
        <v>5bf0c6f38e1d</v>
      </c>
      <c r="I1107">
        <f>VLOOKUP(Table145[[#This Row],[menu_id]],Table2[#All],5,0)</f>
        <v>5.5</v>
      </c>
      <c r="J1107">
        <f>VLOOKUP(Table145[[#This Row],[menu_id]],Table2[#All],6,0)</f>
        <v>10.1</v>
      </c>
      <c r="K1107" t="str">
        <f>VLOOKUP(Table145[[#This Row],[menu_id]],Table2[#All],7,0)</f>
        <v>lunch</v>
      </c>
      <c r="L1107" t="str">
        <f>VLOOKUP(Table145[[#This Row],[menu_id]],Table2[#All],8,0)</f>
        <v>Seattle</v>
      </c>
      <c r="M1107">
        <f>COUNTIF(Table145[city],Table145[[#This Row],[city]])</f>
        <v>1334</v>
      </c>
    </row>
    <row r="1108" spans="1:13" x14ac:dyDescent="0.35">
      <c r="A1108" t="s">
        <v>2380</v>
      </c>
      <c r="B1108" t="s">
        <v>65</v>
      </c>
      <c r="C1108" t="s">
        <v>9</v>
      </c>
      <c r="D1108" t="s">
        <v>2381</v>
      </c>
      <c r="E1108" t="b">
        <v>1</v>
      </c>
      <c r="F1108">
        <f>VLOOKUP(Table145[[#This Row],[menu_id]],Table2[#All],2,0)</f>
        <v>43563</v>
      </c>
      <c r="G1108" t="str">
        <f>VLOOKUP(Table145[[#This Row],[menu_id]],Table2[#All],3,0)</f>
        <v>0eb481a71049</v>
      </c>
      <c r="H1108" t="str">
        <f>VLOOKUP(Table145[[#This Row],[menu_id]],Table2[#All],4,0)</f>
        <v>5bf0c6f38e1d</v>
      </c>
      <c r="I1108">
        <f>VLOOKUP(Table145[[#This Row],[menu_id]],Table2[#All],5,0)</f>
        <v>5.5</v>
      </c>
      <c r="J1108">
        <f>VLOOKUP(Table145[[#This Row],[menu_id]],Table2[#All],6,0)</f>
        <v>10.1</v>
      </c>
      <c r="K1108" t="str">
        <f>VLOOKUP(Table145[[#This Row],[menu_id]],Table2[#All],7,0)</f>
        <v>lunch</v>
      </c>
      <c r="L1108" t="str">
        <f>VLOOKUP(Table145[[#This Row],[menu_id]],Table2[#All],8,0)</f>
        <v>Seattle</v>
      </c>
      <c r="M1108">
        <f>COUNTIF(Table145[city],Table145[[#This Row],[city]])</f>
        <v>1334</v>
      </c>
    </row>
    <row r="1109" spans="1:13" x14ac:dyDescent="0.35">
      <c r="A1109" t="s">
        <v>2382</v>
      </c>
      <c r="B1109" t="s">
        <v>785</v>
      </c>
      <c r="C1109" t="s">
        <v>9</v>
      </c>
      <c r="D1109" t="s">
        <v>2383</v>
      </c>
      <c r="E1109" t="b">
        <v>1</v>
      </c>
      <c r="F1109">
        <f>VLOOKUP(Table145[[#This Row],[menu_id]],Table2[#All],2,0)</f>
        <v>43563</v>
      </c>
      <c r="G1109" t="str">
        <f>VLOOKUP(Table145[[#This Row],[menu_id]],Table2[#All],3,0)</f>
        <v>7886a5687d38</v>
      </c>
      <c r="H1109" t="str">
        <f>VLOOKUP(Table145[[#This Row],[menu_id]],Table2[#All],4,0)</f>
        <v>a6a0b4defcd6</v>
      </c>
      <c r="I1109">
        <f>VLOOKUP(Table145[[#This Row],[menu_id]],Table2[#All],5,0)</f>
        <v>5.9</v>
      </c>
      <c r="J1109">
        <f>VLOOKUP(Table145[[#This Row],[menu_id]],Table2[#All],6,0)</f>
        <v>10.1</v>
      </c>
      <c r="K1109" t="str">
        <f>VLOOKUP(Table145[[#This Row],[menu_id]],Table2[#All],7,0)</f>
        <v>lunch</v>
      </c>
      <c r="L1109" t="str">
        <f>VLOOKUP(Table145[[#This Row],[menu_id]],Table2[#All],8,0)</f>
        <v>Seattle</v>
      </c>
      <c r="M1109">
        <f>COUNTIF(Table145[city],Table145[[#This Row],[city]])</f>
        <v>1334</v>
      </c>
    </row>
    <row r="1110" spans="1:13" x14ac:dyDescent="0.35">
      <c r="A1110" t="s">
        <v>2384</v>
      </c>
      <c r="B1110" t="s">
        <v>175</v>
      </c>
      <c r="C1110" t="s">
        <v>9</v>
      </c>
      <c r="D1110" t="s">
        <v>2385</v>
      </c>
      <c r="E1110" t="b">
        <v>1</v>
      </c>
      <c r="F1110">
        <f>VLOOKUP(Table145[[#This Row],[menu_id]],Table2[#All],2,0)</f>
        <v>43556</v>
      </c>
      <c r="G1110" t="str">
        <f>VLOOKUP(Table145[[#This Row],[menu_id]],Table2[#All],3,0)</f>
        <v>aea08a81b9f2</v>
      </c>
      <c r="H1110" t="str">
        <f>VLOOKUP(Table145[[#This Row],[menu_id]],Table2[#All],4,0)</f>
        <v>a969c477134f</v>
      </c>
      <c r="I1110">
        <f>VLOOKUP(Table145[[#This Row],[menu_id]],Table2[#All],5,0)</f>
        <v>11</v>
      </c>
      <c r="J1110">
        <f>VLOOKUP(Table145[[#This Row],[menu_id]],Table2[#All],6,0)</f>
        <v>11.5</v>
      </c>
      <c r="K1110" t="str">
        <f>VLOOKUP(Table145[[#This Row],[menu_id]],Table2[#All],7,0)</f>
        <v>lunch</v>
      </c>
      <c r="L1110" t="str">
        <f>VLOOKUP(Table145[[#This Row],[menu_id]],Table2[#All],8,0)</f>
        <v>Chicago</v>
      </c>
      <c r="M1110">
        <f>COUNTIF(Table145[city],Table145[[#This Row],[city]])</f>
        <v>907</v>
      </c>
    </row>
    <row r="1111" spans="1:13" x14ac:dyDescent="0.35">
      <c r="A1111" t="s">
        <v>2386</v>
      </c>
      <c r="B1111" t="s">
        <v>437</v>
      </c>
      <c r="C1111" t="s">
        <v>9</v>
      </c>
      <c r="D1111" t="s">
        <v>2387</v>
      </c>
      <c r="E1111" t="b">
        <v>0</v>
      </c>
      <c r="F1111">
        <f>VLOOKUP(Table145[[#This Row],[menu_id]],Table2[#All],2,0)</f>
        <v>43565</v>
      </c>
      <c r="G1111" t="str">
        <f>VLOOKUP(Table145[[#This Row],[menu_id]],Table2[#All],3,0)</f>
        <v>56e430d2a490</v>
      </c>
      <c r="H1111" t="str">
        <f>VLOOKUP(Table145[[#This Row],[menu_id]],Table2[#All],4,0)</f>
        <v>4c9c18f960f7</v>
      </c>
      <c r="I1111">
        <f>VLOOKUP(Table145[[#This Row],[menu_id]],Table2[#All],5,0)</f>
        <v>6.75</v>
      </c>
      <c r="J1111">
        <f>VLOOKUP(Table145[[#This Row],[menu_id]],Table2[#All],6,0)</f>
        <v>10.1</v>
      </c>
      <c r="K1111" t="str">
        <f>VLOOKUP(Table145[[#This Row],[menu_id]],Table2[#All],7,0)</f>
        <v>lunch</v>
      </c>
      <c r="L1111" t="str">
        <f>VLOOKUP(Table145[[#This Row],[menu_id]],Table2[#All],8,0)</f>
        <v>Seattle</v>
      </c>
      <c r="M1111">
        <f>COUNTIF(Table145[city],Table145[[#This Row],[city]])</f>
        <v>1334</v>
      </c>
    </row>
    <row r="1112" spans="1:13" x14ac:dyDescent="0.35">
      <c r="A1112" t="s">
        <v>2388</v>
      </c>
      <c r="B1112" t="s">
        <v>16</v>
      </c>
      <c r="C1112" t="s">
        <v>9</v>
      </c>
      <c r="D1112" t="s">
        <v>2389</v>
      </c>
      <c r="E1112" t="b">
        <v>1</v>
      </c>
      <c r="F1112">
        <f>VLOOKUP(Table145[[#This Row],[menu_id]],Table2[#All],2,0)</f>
        <v>43567</v>
      </c>
      <c r="G1112" t="str">
        <f>VLOOKUP(Table145[[#This Row],[menu_id]],Table2[#All],3,0)</f>
        <v>3e16e1213da0</v>
      </c>
      <c r="H1112" t="str">
        <f>VLOOKUP(Table145[[#This Row],[menu_id]],Table2[#All],4,0)</f>
        <v>a9974f64e053</v>
      </c>
      <c r="I1112">
        <f>VLOOKUP(Table145[[#This Row],[menu_id]],Table2[#All],5,0)</f>
        <v>4.95</v>
      </c>
      <c r="J1112">
        <f>VLOOKUP(Table145[[#This Row],[menu_id]],Table2[#All],6,0)</f>
        <v>10.1</v>
      </c>
      <c r="K1112" t="str">
        <f>VLOOKUP(Table145[[#This Row],[menu_id]],Table2[#All],7,0)</f>
        <v>lunch</v>
      </c>
      <c r="L1112" t="str">
        <f>VLOOKUP(Table145[[#This Row],[menu_id]],Table2[#All],8,0)</f>
        <v>Seattle</v>
      </c>
      <c r="M1112">
        <f>COUNTIF(Table145[city],Table145[[#This Row],[city]])</f>
        <v>1334</v>
      </c>
    </row>
    <row r="1113" spans="1:13" x14ac:dyDescent="0.35">
      <c r="A1113" t="s">
        <v>2390</v>
      </c>
      <c r="B1113" t="s">
        <v>622</v>
      </c>
      <c r="C1113" t="s">
        <v>9</v>
      </c>
      <c r="D1113" t="s">
        <v>2391</v>
      </c>
      <c r="E1113" t="b">
        <v>1</v>
      </c>
      <c r="F1113">
        <f>VLOOKUP(Table145[[#This Row],[menu_id]],Table2[#All],2,0)</f>
        <v>43560</v>
      </c>
      <c r="G1113" t="str">
        <f>VLOOKUP(Table145[[#This Row],[menu_id]],Table2[#All],3,0)</f>
        <v>b1485a284c03</v>
      </c>
      <c r="H1113" t="str">
        <f>VLOOKUP(Table145[[#This Row],[menu_id]],Table2[#All],4,0)</f>
        <v>a2f9c9b9cf7a</v>
      </c>
      <c r="I1113">
        <f>VLOOKUP(Table145[[#This Row],[menu_id]],Table2[#All],5,0)</f>
        <v>6</v>
      </c>
      <c r="J1113">
        <f>VLOOKUP(Table145[[#This Row],[menu_id]],Table2[#All],6,0)</f>
        <v>11.5</v>
      </c>
      <c r="K1113" t="str">
        <f>VLOOKUP(Table145[[#This Row],[menu_id]],Table2[#All],7,0)</f>
        <v>lunch</v>
      </c>
      <c r="L1113" t="str">
        <f>VLOOKUP(Table145[[#This Row],[menu_id]],Table2[#All],8,0)</f>
        <v>Chicago</v>
      </c>
      <c r="M1113">
        <f>COUNTIF(Table145[city],Table145[[#This Row],[city]])</f>
        <v>907</v>
      </c>
    </row>
    <row r="1114" spans="1:13" x14ac:dyDescent="0.35">
      <c r="A1114" t="s">
        <v>2392</v>
      </c>
      <c r="B1114" t="s">
        <v>346</v>
      </c>
      <c r="C1114" t="s">
        <v>9</v>
      </c>
      <c r="D1114" t="s">
        <v>2393</v>
      </c>
      <c r="E1114" t="b">
        <v>1</v>
      </c>
      <c r="F1114">
        <f>VLOOKUP(Table145[[#This Row],[menu_id]],Table2[#All],2,0)</f>
        <v>43564</v>
      </c>
      <c r="G1114" t="str">
        <f>VLOOKUP(Table145[[#This Row],[menu_id]],Table2[#All],3,0)</f>
        <v>e310c04649e0</v>
      </c>
      <c r="H1114" t="str">
        <f>VLOOKUP(Table145[[#This Row],[menu_id]],Table2[#All],4,0)</f>
        <v>340fb85a346c</v>
      </c>
      <c r="I1114">
        <f>VLOOKUP(Table145[[#This Row],[menu_id]],Table2[#All],5,0)</f>
        <v>5.8</v>
      </c>
      <c r="J1114">
        <f>VLOOKUP(Table145[[#This Row],[menu_id]],Table2[#All],6,0)</f>
        <v>10.1</v>
      </c>
      <c r="K1114" t="str">
        <f>VLOOKUP(Table145[[#This Row],[menu_id]],Table2[#All],7,0)</f>
        <v>lunch</v>
      </c>
      <c r="L1114" t="str">
        <f>VLOOKUP(Table145[[#This Row],[menu_id]],Table2[#All],8,0)</f>
        <v>Seattle</v>
      </c>
      <c r="M1114">
        <f>COUNTIF(Table145[city],Table145[[#This Row],[city]])</f>
        <v>1334</v>
      </c>
    </row>
    <row r="1115" spans="1:13" x14ac:dyDescent="0.35">
      <c r="A1115" t="s">
        <v>2394</v>
      </c>
      <c r="B1115" t="s">
        <v>211</v>
      </c>
      <c r="C1115" t="s">
        <v>9</v>
      </c>
      <c r="D1115" t="s">
        <v>2395</v>
      </c>
      <c r="E1115" t="b">
        <v>1</v>
      </c>
      <c r="F1115">
        <f>VLOOKUP(Table145[[#This Row],[menu_id]],Table2[#All],2,0)</f>
        <v>43564</v>
      </c>
      <c r="G1115" t="str">
        <f>VLOOKUP(Table145[[#This Row],[menu_id]],Table2[#All],3,0)</f>
        <v>8c02e5587b5b</v>
      </c>
      <c r="H1115" t="str">
        <f>VLOOKUP(Table145[[#This Row],[menu_id]],Table2[#All],4,0)</f>
        <v>034156a10a72</v>
      </c>
      <c r="I1115">
        <f>VLOOKUP(Table145[[#This Row],[menu_id]],Table2[#All],5,0)</f>
        <v>5.15</v>
      </c>
      <c r="J1115">
        <f>VLOOKUP(Table145[[#This Row],[menu_id]],Table2[#All],6,0)</f>
        <v>11.5</v>
      </c>
      <c r="K1115" t="str">
        <f>VLOOKUP(Table145[[#This Row],[menu_id]],Table2[#All],7,0)</f>
        <v>lunch</v>
      </c>
      <c r="L1115" t="str">
        <f>VLOOKUP(Table145[[#This Row],[menu_id]],Table2[#All],8,0)</f>
        <v>Chicago</v>
      </c>
      <c r="M1115">
        <f>COUNTIF(Table145[city],Table145[[#This Row],[city]])</f>
        <v>907</v>
      </c>
    </row>
    <row r="1116" spans="1:13" x14ac:dyDescent="0.35">
      <c r="A1116" t="s">
        <v>2396</v>
      </c>
      <c r="B1116" t="s">
        <v>199</v>
      </c>
      <c r="C1116" t="s">
        <v>9</v>
      </c>
      <c r="D1116" t="s">
        <v>2397</v>
      </c>
      <c r="E1116" t="b">
        <v>1</v>
      </c>
      <c r="F1116">
        <f>VLOOKUP(Table145[[#This Row],[menu_id]],Table2[#All],2,0)</f>
        <v>43558</v>
      </c>
      <c r="G1116" t="str">
        <f>VLOOKUP(Table145[[#This Row],[menu_id]],Table2[#All],3,0)</f>
        <v>8b77e4ce92ba</v>
      </c>
      <c r="H1116" t="str">
        <f>VLOOKUP(Table145[[#This Row],[menu_id]],Table2[#All],4,0)</f>
        <v>a969c477134f</v>
      </c>
      <c r="I1116">
        <f>VLOOKUP(Table145[[#This Row],[menu_id]],Table2[#All],5,0)</f>
        <v>11</v>
      </c>
      <c r="J1116">
        <f>VLOOKUP(Table145[[#This Row],[menu_id]],Table2[#All],6,0)</f>
        <v>11.5</v>
      </c>
      <c r="K1116" t="str">
        <f>VLOOKUP(Table145[[#This Row],[menu_id]],Table2[#All],7,0)</f>
        <v>lunch</v>
      </c>
      <c r="L1116" t="str">
        <f>VLOOKUP(Table145[[#This Row],[menu_id]],Table2[#All],8,0)</f>
        <v>Chicago</v>
      </c>
      <c r="M1116">
        <f>COUNTIF(Table145[city],Table145[[#This Row],[city]])</f>
        <v>907</v>
      </c>
    </row>
    <row r="1117" spans="1:13" x14ac:dyDescent="0.35">
      <c r="A1117" t="s">
        <v>2398</v>
      </c>
      <c r="B1117" t="s">
        <v>20</v>
      </c>
      <c r="C1117" t="s">
        <v>9</v>
      </c>
      <c r="D1117" t="s">
        <v>2144</v>
      </c>
      <c r="E1117" t="b">
        <v>0</v>
      </c>
      <c r="F1117">
        <f>VLOOKUP(Table145[[#This Row],[menu_id]],Table2[#All],2,0)</f>
        <v>43557</v>
      </c>
      <c r="G1117" t="str">
        <f>VLOOKUP(Table145[[#This Row],[menu_id]],Table2[#All],3,0)</f>
        <v>59c228acd21f</v>
      </c>
      <c r="H1117" t="str">
        <f>VLOOKUP(Table145[[#This Row],[menu_id]],Table2[#All],4,0)</f>
        <v>ffcff44b013c</v>
      </c>
      <c r="I1117">
        <f>VLOOKUP(Table145[[#This Row],[menu_id]],Table2[#All],5,0)</f>
        <v>5.25</v>
      </c>
      <c r="J1117">
        <f>VLOOKUP(Table145[[#This Row],[menu_id]],Table2[#All],6,0)</f>
        <v>10.1</v>
      </c>
      <c r="K1117" t="str">
        <f>VLOOKUP(Table145[[#This Row],[menu_id]],Table2[#All],7,0)</f>
        <v>lunch</v>
      </c>
      <c r="L1117" t="str">
        <f>VLOOKUP(Table145[[#This Row],[menu_id]],Table2[#All],8,0)</f>
        <v>Seattle</v>
      </c>
      <c r="M1117">
        <f>COUNTIF(Table145[city],Table145[[#This Row],[city]])</f>
        <v>1334</v>
      </c>
    </row>
    <row r="1118" spans="1:13" x14ac:dyDescent="0.35">
      <c r="A1118" t="s">
        <v>2399</v>
      </c>
      <c r="B1118" t="s">
        <v>483</v>
      </c>
      <c r="C1118" t="s">
        <v>9</v>
      </c>
      <c r="D1118" t="s">
        <v>1181</v>
      </c>
      <c r="E1118" t="b">
        <v>1</v>
      </c>
      <c r="F1118">
        <f>VLOOKUP(Table145[[#This Row],[menu_id]],Table2[#All],2,0)</f>
        <v>43560</v>
      </c>
      <c r="G1118" t="str">
        <f>VLOOKUP(Table145[[#This Row],[menu_id]],Table2[#All],3,0)</f>
        <v>e076e189d42a</v>
      </c>
      <c r="H1118" t="str">
        <f>VLOOKUP(Table145[[#This Row],[menu_id]],Table2[#All],4,0)</f>
        <v>afa55d0e0004</v>
      </c>
      <c r="I1118">
        <f>VLOOKUP(Table145[[#This Row],[menu_id]],Table2[#All],5,0)</f>
        <v>6.75</v>
      </c>
      <c r="J1118">
        <f>VLOOKUP(Table145[[#This Row],[menu_id]],Table2[#All],6,0)</f>
        <v>11.5</v>
      </c>
      <c r="K1118" t="str">
        <f>VLOOKUP(Table145[[#This Row],[menu_id]],Table2[#All],7,0)</f>
        <v>lunch</v>
      </c>
      <c r="L1118" t="str">
        <f>VLOOKUP(Table145[[#This Row],[menu_id]],Table2[#All],8,0)</f>
        <v>Chicago</v>
      </c>
      <c r="M1118">
        <f>COUNTIF(Table145[city],Table145[[#This Row],[city]])</f>
        <v>907</v>
      </c>
    </row>
    <row r="1119" spans="1:13" x14ac:dyDescent="0.35">
      <c r="A1119" t="s">
        <v>2400</v>
      </c>
      <c r="B1119" t="s">
        <v>65</v>
      </c>
      <c r="C1119" t="s">
        <v>9</v>
      </c>
      <c r="D1119" t="s">
        <v>2401</v>
      </c>
      <c r="E1119" t="b">
        <v>1</v>
      </c>
      <c r="F1119">
        <f>VLOOKUP(Table145[[#This Row],[menu_id]],Table2[#All],2,0)</f>
        <v>43563</v>
      </c>
      <c r="G1119" t="str">
        <f>VLOOKUP(Table145[[#This Row],[menu_id]],Table2[#All],3,0)</f>
        <v>0eb481a71049</v>
      </c>
      <c r="H1119" t="str">
        <f>VLOOKUP(Table145[[#This Row],[menu_id]],Table2[#All],4,0)</f>
        <v>5bf0c6f38e1d</v>
      </c>
      <c r="I1119">
        <f>VLOOKUP(Table145[[#This Row],[menu_id]],Table2[#All],5,0)</f>
        <v>5.5</v>
      </c>
      <c r="J1119">
        <f>VLOOKUP(Table145[[#This Row],[menu_id]],Table2[#All],6,0)</f>
        <v>10.1</v>
      </c>
      <c r="K1119" t="str">
        <f>VLOOKUP(Table145[[#This Row],[menu_id]],Table2[#All],7,0)</f>
        <v>lunch</v>
      </c>
      <c r="L1119" t="str">
        <f>VLOOKUP(Table145[[#This Row],[menu_id]],Table2[#All],8,0)</f>
        <v>Seattle</v>
      </c>
      <c r="M1119">
        <f>COUNTIF(Table145[city],Table145[[#This Row],[city]])</f>
        <v>1334</v>
      </c>
    </row>
    <row r="1120" spans="1:13" x14ac:dyDescent="0.35">
      <c r="A1120" t="s">
        <v>2402</v>
      </c>
      <c r="B1120" t="s">
        <v>108</v>
      </c>
      <c r="C1120" t="s">
        <v>9</v>
      </c>
      <c r="D1120" t="s">
        <v>2403</v>
      </c>
      <c r="E1120" t="b">
        <v>1</v>
      </c>
      <c r="F1120">
        <f>VLOOKUP(Table145[[#This Row],[menu_id]],Table2[#All],2,0)</f>
        <v>43565</v>
      </c>
      <c r="G1120" t="str">
        <f>VLOOKUP(Table145[[#This Row],[menu_id]],Table2[#All],3,0)</f>
        <v>c14aa4830177</v>
      </c>
      <c r="H1120" t="str">
        <f>VLOOKUP(Table145[[#This Row],[menu_id]],Table2[#All],4,0)</f>
        <v>7b2a7251b54c</v>
      </c>
      <c r="I1120">
        <f>VLOOKUP(Table145[[#This Row],[menu_id]],Table2[#All],5,0)</f>
        <v>5.95</v>
      </c>
      <c r="J1120">
        <f>VLOOKUP(Table145[[#This Row],[menu_id]],Table2[#All],6,0)</f>
        <v>10.1</v>
      </c>
      <c r="K1120" t="str">
        <f>VLOOKUP(Table145[[#This Row],[menu_id]],Table2[#All],7,0)</f>
        <v>lunch</v>
      </c>
      <c r="L1120" t="str">
        <f>VLOOKUP(Table145[[#This Row],[menu_id]],Table2[#All],8,0)</f>
        <v>Seattle</v>
      </c>
      <c r="M1120">
        <f>COUNTIF(Table145[city],Table145[[#This Row],[city]])</f>
        <v>1334</v>
      </c>
    </row>
    <row r="1121" spans="1:13" x14ac:dyDescent="0.35">
      <c r="A1121" t="s">
        <v>2404</v>
      </c>
      <c r="B1121" t="s">
        <v>81</v>
      </c>
      <c r="C1121" t="s">
        <v>9</v>
      </c>
      <c r="D1121" t="s">
        <v>1070</v>
      </c>
      <c r="E1121" t="b">
        <v>1</v>
      </c>
      <c r="F1121">
        <f>VLOOKUP(Table145[[#This Row],[menu_id]],Table2[#All],2,0)</f>
        <v>43564</v>
      </c>
      <c r="G1121" t="str">
        <f>VLOOKUP(Table145[[#This Row],[menu_id]],Table2[#All],3,0)</f>
        <v>9adf6d17e5a9</v>
      </c>
      <c r="H1121" t="str">
        <f>VLOOKUP(Table145[[#This Row],[menu_id]],Table2[#All],4,0)</f>
        <v>ad304fb4f951</v>
      </c>
      <c r="I1121">
        <f>VLOOKUP(Table145[[#This Row],[menu_id]],Table2[#All],5,0)</f>
        <v>6.25</v>
      </c>
      <c r="J1121">
        <f>VLOOKUP(Table145[[#This Row],[menu_id]],Table2[#All],6,0)</f>
        <v>10.1</v>
      </c>
      <c r="K1121" t="str">
        <f>VLOOKUP(Table145[[#This Row],[menu_id]],Table2[#All],7,0)</f>
        <v>lunch</v>
      </c>
      <c r="L1121" t="str">
        <f>VLOOKUP(Table145[[#This Row],[menu_id]],Table2[#All],8,0)</f>
        <v>Seattle</v>
      </c>
      <c r="M1121">
        <f>COUNTIF(Table145[city],Table145[[#This Row],[city]])</f>
        <v>1334</v>
      </c>
    </row>
    <row r="1122" spans="1:13" x14ac:dyDescent="0.35">
      <c r="A1122" t="s">
        <v>2405</v>
      </c>
      <c r="B1122" t="s">
        <v>563</v>
      </c>
      <c r="C1122" t="s">
        <v>9</v>
      </c>
      <c r="D1122" t="s">
        <v>2406</v>
      </c>
      <c r="E1122" t="b">
        <v>1</v>
      </c>
      <c r="F1122">
        <f>VLOOKUP(Table145[[#This Row],[menu_id]],Table2[#All],2,0)</f>
        <v>43567</v>
      </c>
      <c r="G1122" t="str">
        <f>VLOOKUP(Table145[[#This Row],[menu_id]],Table2[#All],3,0)</f>
        <v>7f1dfb16d132</v>
      </c>
      <c r="H1122" t="str">
        <f>VLOOKUP(Table145[[#This Row],[menu_id]],Table2[#All],4,0)</f>
        <v>2bab1f6cc3e1</v>
      </c>
      <c r="I1122">
        <f>VLOOKUP(Table145[[#This Row],[menu_id]],Table2[#All],5,0)</f>
        <v>7</v>
      </c>
      <c r="J1122">
        <f>VLOOKUP(Table145[[#This Row],[menu_id]],Table2[#All],6,0)</f>
        <v>11.5</v>
      </c>
      <c r="K1122" t="str">
        <f>VLOOKUP(Table145[[#This Row],[menu_id]],Table2[#All],7,0)</f>
        <v>lunch</v>
      </c>
      <c r="L1122" t="str">
        <f>VLOOKUP(Table145[[#This Row],[menu_id]],Table2[#All],8,0)</f>
        <v>Chicago</v>
      </c>
      <c r="M1122">
        <f>COUNTIF(Table145[city],Table145[[#This Row],[city]])</f>
        <v>907</v>
      </c>
    </row>
    <row r="1123" spans="1:13" x14ac:dyDescent="0.35">
      <c r="A1123" t="s">
        <v>2407</v>
      </c>
      <c r="B1123" t="s">
        <v>336</v>
      </c>
      <c r="C1123" t="s">
        <v>9</v>
      </c>
      <c r="D1123" t="s">
        <v>1323</v>
      </c>
      <c r="E1123" t="b">
        <v>1</v>
      </c>
      <c r="F1123">
        <f>VLOOKUP(Table145[[#This Row],[menu_id]],Table2[#All],2,0)</f>
        <v>43556</v>
      </c>
      <c r="G1123" t="str">
        <f>VLOOKUP(Table145[[#This Row],[menu_id]],Table2[#All],3,0)</f>
        <v>41cbd225a772</v>
      </c>
      <c r="H1123" t="str">
        <f>VLOOKUP(Table145[[#This Row],[menu_id]],Table2[#All],4,0)</f>
        <v>b2ef540e3dbe</v>
      </c>
      <c r="I1123">
        <f>VLOOKUP(Table145[[#This Row],[menu_id]],Table2[#All],5,0)</f>
        <v>6.8</v>
      </c>
      <c r="J1123">
        <f>VLOOKUP(Table145[[#This Row],[menu_id]],Table2[#All],6,0)</f>
        <v>10.1</v>
      </c>
      <c r="K1123" t="str">
        <f>VLOOKUP(Table145[[#This Row],[menu_id]],Table2[#All],7,0)</f>
        <v>lunch</v>
      </c>
      <c r="L1123" t="str">
        <f>VLOOKUP(Table145[[#This Row],[menu_id]],Table2[#All],8,0)</f>
        <v>Seattle</v>
      </c>
      <c r="M1123">
        <f>COUNTIF(Table145[city],Table145[[#This Row],[city]])</f>
        <v>1334</v>
      </c>
    </row>
    <row r="1124" spans="1:13" x14ac:dyDescent="0.35">
      <c r="A1124" t="s">
        <v>2408</v>
      </c>
      <c r="B1124" t="s">
        <v>43</v>
      </c>
      <c r="C1124" t="s">
        <v>9</v>
      </c>
      <c r="D1124" t="s">
        <v>2409</v>
      </c>
      <c r="E1124" t="b">
        <v>1</v>
      </c>
      <c r="F1124">
        <f>VLOOKUP(Table145[[#This Row],[menu_id]],Table2[#All],2,0)</f>
        <v>43556</v>
      </c>
      <c r="G1124" t="str">
        <f>VLOOKUP(Table145[[#This Row],[menu_id]],Table2[#All],3,0)</f>
        <v>e768f704c6ae</v>
      </c>
      <c r="H1124" t="str">
        <f>VLOOKUP(Table145[[#This Row],[menu_id]],Table2[#All],4,0)</f>
        <v>340fb85a346c</v>
      </c>
      <c r="I1124">
        <f>VLOOKUP(Table145[[#This Row],[menu_id]],Table2[#All],5,0)</f>
        <v>5.8</v>
      </c>
      <c r="J1124">
        <f>VLOOKUP(Table145[[#This Row],[menu_id]],Table2[#All],6,0)</f>
        <v>10.1</v>
      </c>
      <c r="K1124" t="str">
        <f>VLOOKUP(Table145[[#This Row],[menu_id]],Table2[#All],7,0)</f>
        <v>lunch</v>
      </c>
      <c r="L1124" t="str">
        <f>VLOOKUP(Table145[[#This Row],[menu_id]],Table2[#All],8,0)</f>
        <v>Seattle</v>
      </c>
      <c r="M1124">
        <f>COUNTIF(Table145[city],Table145[[#This Row],[city]])</f>
        <v>1334</v>
      </c>
    </row>
    <row r="1125" spans="1:13" x14ac:dyDescent="0.35">
      <c r="A1125" t="s">
        <v>2410</v>
      </c>
      <c r="B1125" t="s">
        <v>43</v>
      </c>
      <c r="C1125" t="s">
        <v>9</v>
      </c>
      <c r="D1125" t="s">
        <v>2411</v>
      </c>
      <c r="E1125" t="b">
        <v>1</v>
      </c>
      <c r="F1125">
        <f>VLOOKUP(Table145[[#This Row],[menu_id]],Table2[#All],2,0)</f>
        <v>43556</v>
      </c>
      <c r="G1125" t="str">
        <f>VLOOKUP(Table145[[#This Row],[menu_id]],Table2[#All],3,0)</f>
        <v>e768f704c6ae</v>
      </c>
      <c r="H1125" t="str">
        <f>VLOOKUP(Table145[[#This Row],[menu_id]],Table2[#All],4,0)</f>
        <v>340fb85a346c</v>
      </c>
      <c r="I1125">
        <f>VLOOKUP(Table145[[#This Row],[menu_id]],Table2[#All],5,0)</f>
        <v>5.8</v>
      </c>
      <c r="J1125">
        <f>VLOOKUP(Table145[[#This Row],[menu_id]],Table2[#All],6,0)</f>
        <v>10.1</v>
      </c>
      <c r="K1125" t="str">
        <f>VLOOKUP(Table145[[#This Row],[menu_id]],Table2[#All],7,0)</f>
        <v>lunch</v>
      </c>
      <c r="L1125" t="str">
        <f>VLOOKUP(Table145[[#This Row],[menu_id]],Table2[#All],8,0)</f>
        <v>Seattle</v>
      </c>
      <c r="M1125">
        <f>COUNTIF(Table145[city],Table145[[#This Row],[city]])</f>
        <v>1334</v>
      </c>
    </row>
    <row r="1126" spans="1:13" x14ac:dyDescent="0.35">
      <c r="A1126" t="s">
        <v>2412</v>
      </c>
      <c r="B1126" t="s">
        <v>552</v>
      </c>
      <c r="C1126" t="s">
        <v>9</v>
      </c>
      <c r="D1126" t="s">
        <v>1415</v>
      </c>
      <c r="E1126" t="b">
        <v>1</v>
      </c>
      <c r="F1126">
        <f>VLOOKUP(Table145[[#This Row],[menu_id]],Table2[#All],2,0)</f>
        <v>43560</v>
      </c>
      <c r="G1126" t="str">
        <f>VLOOKUP(Table145[[#This Row],[menu_id]],Table2[#All],3,0)</f>
        <v>a65e92d53f62</v>
      </c>
      <c r="H1126" t="str">
        <f>VLOOKUP(Table145[[#This Row],[menu_id]],Table2[#All],4,0)</f>
        <v>1134b2882b2e</v>
      </c>
      <c r="I1126">
        <f>VLOOKUP(Table145[[#This Row],[menu_id]],Table2[#All],5,0)</f>
        <v>5.25</v>
      </c>
      <c r="J1126">
        <f>VLOOKUP(Table145[[#This Row],[menu_id]],Table2[#All],6,0)</f>
        <v>10.1</v>
      </c>
      <c r="K1126" t="str">
        <f>VLOOKUP(Table145[[#This Row],[menu_id]],Table2[#All],7,0)</f>
        <v>lunch</v>
      </c>
      <c r="L1126" t="str">
        <f>VLOOKUP(Table145[[#This Row],[menu_id]],Table2[#All],8,0)</f>
        <v>Seattle</v>
      </c>
      <c r="M1126">
        <f>COUNTIF(Table145[city],Table145[[#This Row],[city]])</f>
        <v>1334</v>
      </c>
    </row>
    <row r="1127" spans="1:13" x14ac:dyDescent="0.35">
      <c r="A1127" t="s">
        <v>2413</v>
      </c>
      <c r="B1127" t="s">
        <v>392</v>
      </c>
      <c r="C1127" t="s">
        <v>9</v>
      </c>
      <c r="D1127" t="s">
        <v>2414</v>
      </c>
      <c r="E1127" t="b">
        <v>1</v>
      </c>
      <c r="F1127">
        <f>VLOOKUP(Table145[[#This Row],[menu_id]],Table2[#All],2,0)</f>
        <v>43558</v>
      </c>
      <c r="G1127" t="str">
        <f>VLOOKUP(Table145[[#This Row],[menu_id]],Table2[#All],3,0)</f>
        <v>c596bd066504</v>
      </c>
      <c r="H1127" t="str">
        <f>VLOOKUP(Table145[[#This Row],[menu_id]],Table2[#All],4,0)</f>
        <v>dc7ee572a932</v>
      </c>
      <c r="I1127">
        <f>VLOOKUP(Table145[[#This Row],[menu_id]],Table2[#All],5,0)</f>
        <v>6.5</v>
      </c>
      <c r="J1127">
        <f>VLOOKUP(Table145[[#This Row],[menu_id]],Table2[#All],6,0)</f>
        <v>11.5</v>
      </c>
      <c r="K1127" t="str">
        <f>VLOOKUP(Table145[[#This Row],[menu_id]],Table2[#All],7,0)</f>
        <v>lunch</v>
      </c>
      <c r="L1127" t="str">
        <f>VLOOKUP(Table145[[#This Row],[menu_id]],Table2[#All],8,0)</f>
        <v>Chicago</v>
      </c>
      <c r="M1127">
        <f>COUNTIF(Table145[city],Table145[[#This Row],[city]])</f>
        <v>907</v>
      </c>
    </row>
    <row r="1128" spans="1:13" x14ac:dyDescent="0.35">
      <c r="A1128" t="s">
        <v>2415</v>
      </c>
      <c r="B1128" t="s">
        <v>49</v>
      </c>
      <c r="C1128" t="s">
        <v>9</v>
      </c>
      <c r="D1128" t="s">
        <v>277</v>
      </c>
      <c r="E1128" t="b">
        <v>1</v>
      </c>
      <c r="F1128">
        <f>VLOOKUP(Table145[[#This Row],[menu_id]],Table2[#All],2,0)</f>
        <v>43566</v>
      </c>
      <c r="G1128" t="str">
        <f>VLOOKUP(Table145[[#This Row],[menu_id]],Table2[#All],3,0)</f>
        <v>7d5495f1a9e4</v>
      </c>
      <c r="H1128" t="str">
        <f>VLOOKUP(Table145[[#This Row],[menu_id]],Table2[#All],4,0)</f>
        <v>e7f3f8549a70</v>
      </c>
      <c r="I1128">
        <f>VLOOKUP(Table145[[#This Row],[menu_id]],Table2[#All],5,0)</f>
        <v>5</v>
      </c>
      <c r="J1128">
        <f>VLOOKUP(Table145[[#This Row],[menu_id]],Table2[#All],6,0)</f>
        <v>11.5</v>
      </c>
      <c r="K1128" t="str">
        <f>VLOOKUP(Table145[[#This Row],[menu_id]],Table2[#All],7,0)</f>
        <v>lunch</v>
      </c>
      <c r="L1128" t="str">
        <f>VLOOKUP(Table145[[#This Row],[menu_id]],Table2[#All],8,0)</f>
        <v>Chicago</v>
      </c>
      <c r="M1128">
        <f>COUNTIF(Table145[city],Table145[[#This Row],[city]])</f>
        <v>907</v>
      </c>
    </row>
    <row r="1129" spans="1:13" x14ac:dyDescent="0.35">
      <c r="A1129" t="s">
        <v>2416</v>
      </c>
      <c r="B1129" t="s">
        <v>147</v>
      </c>
      <c r="C1129" t="s">
        <v>9</v>
      </c>
      <c r="D1129" t="s">
        <v>2417</v>
      </c>
      <c r="E1129" t="b">
        <v>1</v>
      </c>
      <c r="F1129">
        <f>VLOOKUP(Table145[[#This Row],[menu_id]],Table2[#All],2,0)</f>
        <v>43567</v>
      </c>
      <c r="G1129" t="str">
        <f>VLOOKUP(Table145[[#This Row],[menu_id]],Table2[#All],3,0)</f>
        <v>fc0e92657d16</v>
      </c>
      <c r="H1129" t="str">
        <f>VLOOKUP(Table145[[#This Row],[menu_id]],Table2[#All],4,0)</f>
        <v>d7730782fbfb</v>
      </c>
      <c r="I1129">
        <f>VLOOKUP(Table145[[#This Row],[menu_id]],Table2[#All],5,0)</f>
        <v>5.75</v>
      </c>
      <c r="J1129">
        <f>VLOOKUP(Table145[[#This Row],[menu_id]],Table2[#All],6,0)</f>
        <v>10.1</v>
      </c>
      <c r="K1129" t="str">
        <f>VLOOKUP(Table145[[#This Row],[menu_id]],Table2[#All],7,0)</f>
        <v>lunch</v>
      </c>
      <c r="L1129" t="str">
        <f>VLOOKUP(Table145[[#This Row],[menu_id]],Table2[#All],8,0)</f>
        <v>Seattle</v>
      </c>
      <c r="M1129">
        <f>COUNTIF(Table145[city],Table145[[#This Row],[city]])</f>
        <v>1334</v>
      </c>
    </row>
    <row r="1130" spans="1:13" x14ac:dyDescent="0.35">
      <c r="A1130" t="s">
        <v>2418</v>
      </c>
      <c r="B1130" t="s">
        <v>486</v>
      </c>
      <c r="C1130" t="s">
        <v>9</v>
      </c>
      <c r="D1130" t="s">
        <v>2419</v>
      </c>
      <c r="E1130" t="b">
        <v>1</v>
      </c>
      <c r="F1130">
        <f>VLOOKUP(Table145[[#This Row],[menu_id]],Table2[#All],2,0)</f>
        <v>43567</v>
      </c>
      <c r="G1130" t="str">
        <f>VLOOKUP(Table145[[#This Row],[menu_id]],Table2[#All],3,0)</f>
        <v>3494eefb1729</v>
      </c>
      <c r="H1130" t="str">
        <f>VLOOKUP(Table145[[#This Row],[menu_id]],Table2[#All],4,0)</f>
        <v>7342b9fc3434</v>
      </c>
      <c r="I1130">
        <f>VLOOKUP(Table145[[#This Row],[menu_id]],Table2[#All],5,0)</f>
        <v>4.5</v>
      </c>
      <c r="J1130">
        <f>VLOOKUP(Table145[[#This Row],[menu_id]],Table2[#All],6,0)</f>
        <v>11.5</v>
      </c>
      <c r="K1130" t="str">
        <f>VLOOKUP(Table145[[#This Row],[menu_id]],Table2[#All],7,0)</f>
        <v>lunch</v>
      </c>
      <c r="L1130" t="str">
        <f>VLOOKUP(Table145[[#This Row],[menu_id]],Table2[#All],8,0)</f>
        <v>Chicago</v>
      </c>
      <c r="M1130">
        <f>COUNTIF(Table145[city],Table145[[#This Row],[city]])</f>
        <v>907</v>
      </c>
    </row>
    <row r="1131" spans="1:13" x14ac:dyDescent="0.35">
      <c r="A1131" t="s">
        <v>2420</v>
      </c>
      <c r="B1131" t="s">
        <v>86</v>
      </c>
      <c r="C1131" t="s">
        <v>9</v>
      </c>
      <c r="D1131" t="s">
        <v>2421</v>
      </c>
      <c r="E1131" t="b">
        <v>1</v>
      </c>
      <c r="F1131">
        <f>VLOOKUP(Table145[[#This Row],[menu_id]],Table2[#All],2,0)</f>
        <v>43560</v>
      </c>
      <c r="G1131" t="str">
        <f>VLOOKUP(Table145[[#This Row],[menu_id]],Table2[#All],3,0)</f>
        <v>1def3455f809</v>
      </c>
      <c r="H1131" t="str">
        <f>VLOOKUP(Table145[[#This Row],[menu_id]],Table2[#All],4,0)</f>
        <v>2a11908c23df</v>
      </c>
      <c r="I1131">
        <f>VLOOKUP(Table145[[#This Row],[menu_id]],Table2[#All],5,0)</f>
        <v>6</v>
      </c>
      <c r="J1131">
        <f>VLOOKUP(Table145[[#This Row],[menu_id]],Table2[#All],6,0)</f>
        <v>10.1</v>
      </c>
      <c r="K1131" t="str">
        <f>VLOOKUP(Table145[[#This Row],[menu_id]],Table2[#All],7,0)</f>
        <v>lunch</v>
      </c>
      <c r="L1131" t="str">
        <f>VLOOKUP(Table145[[#This Row],[menu_id]],Table2[#All],8,0)</f>
        <v>Seattle</v>
      </c>
      <c r="M1131">
        <f>COUNTIF(Table145[city],Table145[[#This Row],[city]])</f>
        <v>1334</v>
      </c>
    </row>
    <row r="1132" spans="1:13" x14ac:dyDescent="0.35">
      <c r="A1132" t="s">
        <v>2422</v>
      </c>
      <c r="B1132" t="s">
        <v>611</v>
      </c>
      <c r="C1132" t="s">
        <v>9</v>
      </c>
      <c r="D1132" t="s">
        <v>2423</v>
      </c>
      <c r="E1132" t="b">
        <v>1</v>
      </c>
      <c r="F1132">
        <f>VLOOKUP(Table145[[#This Row],[menu_id]],Table2[#All],2,0)</f>
        <v>43557</v>
      </c>
      <c r="G1132" t="str">
        <f>VLOOKUP(Table145[[#This Row],[menu_id]],Table2[#All],3,0)</f>
        <v>8b917aa7343a</v>
      </c>
      <c r="H1132" t="str">
        <f>VLOOKUP(Table145[[#This Row],[menu_id]],Table2[#All],4,0)</f>
        <v>8642ae977d96</v>
      </c>
      <c r="I1132">
        <f>VLOOKUP(Table145[[#This Row],[menu_id]],Table2[#All],5,0)</f>
        <v>5.99</v>
      </c>
      <c r="J1132">
        <f>VLOOKUP(Table145[[#This Row],[menu_id]],Table2[#All],6,0)</f>
        <v>11.5</v>
      </c>
      <c r="K1132" t="str">
        <f>VLOOKUP(Table145[[#This Row],[menu_id]],Table2[#All],7,0)</f>
        <v>lunch</v>
      </c>
      <c r="L1132" t="str">
        <f>VLOOKUP(Table145[[#This Row],[menu_id]],Table2[#All],8,0)</f>
        <v>Chicago</v>
      </c>
      <c r="M1132">
        <f>COUNTIF(Table145[city],Table145[[#This Row],[city]])</f>
        <v>907</v>
      </c>
    </row>
    <row r="1133" spans="1:13" x14ac:dyDescent="0.35">
      <c r="A1133" t="s">
        <v>2424</v>
      </c>
      <c r="B1133" t="s">
        <v>401</v>
      </c>
      <c r="C1133" t="s">
        <v>9</v>
      </c>
      <c r="D1133" t="s">
        <v>2425</v>
      </c>
      <c r="E1133" t="b">
        <v>1</v>
      </c>
      <c r="F1133">
        <f>VLOOKUP(Table145[[#This Row],[menu_id]],Table2[#All],2,0)</f>
        <v>43560</v>
      </c>
      <c r="G1133" t="str">
        <f>VLOOKUP(Table145[[#This Row],[menu_id]],Table2[#All],3,0)</f>
        <v>25ca004fbc86</v>
      </c>
      <c r="H1133" t="str">
        <f>VLOOKUP(Table145[[#This Row],[menu_id]],Table2[#All],4,0)</f>
        <v>a7d17284ed4d</v>
      </c>
      <c r="I1133">
        <f>VLOOKUP(Table145[[#This Row],[menu_id]],Table2[#All],5,0)</f>
        <v>4.45</v>
      </c>
      <c r="J1133">
        <f>VLOOKUP(Table145[[#This Row],[menu_id]],Table2[#All],6,0)</f>
        <v>11.5</v>
      </c>
      <c r="K1133" t="str">
        <f>VLOOKUP(Table145[[#This Row],[menu_id]],Table2[#All],7,0)</f>
        <v>lunch</v>
      </c>
      <c r="L1133" t="str">
        <f>VLOOKUP(Table145[[#This Row],[menu_id]],Table2[#All],8,0)</f>
        <v>Chicago</v>
      </c>
      <c r="M1133">
        <f>COUNTIF(Table145[city],Table145[[#This Row],[city]])</f>
        <v>907</v>
      </c>
    </row>
    <row r="1134" spans="1:13" x14ac:dyDescent="0.35">
      <c r="A1134" t="s">
        <v>2426</v>
      </c>
      <c r="B1134" t="s">
        <v>134</v>
      </c>
      <c r="C1134" t="s">
        <v>9</v>
      </c>
      <c r="D1134" t="s">
        <v>2427</v>
      </c>
      <c r="E1134" t="b">
        <v>1</v>
      </c>
      <c r="F1134">
        <f>VLOOKUP(Table145[[#This Row],[menu_id]],Table2[#All],2,0)</f>
        <v>43559</v>
      </c>
      <c r="G1134" t="str">
        <f>VLOOKUP(Table145[[#This Row],[menu_id]],Table2[#All],3,0)</f>
        <v>4e1ff031d14e</v>
      </c>
      <c r="H1134" t="str">
        <f>VLOOKUP(Table145[[#This Row],[menu_id]],Table2[#All],4,0)</f>
        <v>d7730782fbfb</v>
      </c>
      <c r="I1134">
        <f>VLOOKUP(Table145[[#This Row],[menu_id]],Table2[#All],5,0)</f>
        <v>5.75</v>
      </c>
      <c r="J1134">
        <f>VLOOKUP(Table145[[#This Row],[menu_id]],Table2[#All],6,0)</f>
        <v>10.1</v>
      </c>
      <c r="K1134" t="str">
        <f>VLOOKUP(Table145[[#This Row],[menu_id]],Table2[#All],7,0)</f>
        <v>lunch</v>
      </c>
      <c r="L1134" t="str">
        <f>VLOOKUP(Table145[[#This Row],[menu_id]],Table2[#All],8,0)</f>
        <v>Seattle</v>
      </c>
      <c r="M1134">
        <f>COUNTIF(Table145[city],Table145[[#This Row],[city]])</f>
        <v>1334</v>
      </c>
    </row>
    <row r="1135" spans="1:13" x14ac:dyDescent="0.35">
      <c r="A1135" t="s">
        <v>2428</v>
      </c>
      <c r="B1135" t="s">
        <v>268</v>
      </c>
      <c r="C1135" t="s">
        <v>9</v>
      </c>
      <c r="D1135" t="s">
        <v>2429</v>
      </c>
      <c r="E1135" t="b">
        <v>1</v>
      </c>
      <c r="F1135">
        <f>VLOOKUP(Table145[[#This Row],[menu_id]],Table2[#All],2,0)</f>
        <v>43565</v>
      </c>
      <c r="G1135" t="str">
        <f>VLOOKUP(Table145[[#This Row],[menu_id]],Table2[#All],3,0)</f>
        <v>91ab55042ff7</v>
      </c>
      <c r="H1135" t="str">
        <f>VLOOKUP(Table145[[#This Row],[menu_id]],Table2[#All],4,0)</f>
        <v>07ede05a2f51</v>
      </c>
      <c r="I1135">
        <f>VLOOKUP(Table145[[#This Row],[menu_id]],Table2[#All],5,0)</f>
        <v>5</v>
      </c>
      <c r="J1135">
        <f>VLOOKUP(Table145[[#This Row],[menu_id]],Table2[#All],6,0)</f>
        <v>10.1</v>
      </c>
      <c r="K1135" t="str">
        <f>VLOOKUP(Table145[[#This Row],[menu_id]],Table2[#All],7,0)</f>
        <v>lunch</v>
      </c>
      <c r="L1135" t="str">
        <f>VLOOKUP(Table145[[#This Row],[menu_id]],Table2[#All],8,0)</f>
        <v>Seattle</v>
      </c>
      <c r="M1135">
        <f>COUNTIF(Table145[city],Table145[[#This Row],[city]])</f>
        <v>1334</v>
      </c>
    </row>
    <row r="1136" spans="1:13" x14ac:dyDescent="0.35">
      <c r="A1136" t="s">
        <v>2430</v>
      </c>
      <c r="B1136" t="s">
        <v>354</v>
      </c>
      <c r="C1136" t="s">
        <v>9</v>
      </c>
      <c r="D1136" t="s">
        <v>605</v>
      </c>
      <c r="E1136" t="b">
        <v>1</v>
      </c>
      <c r="F1136">
        <f>VLOOKUP(Table145[[#This Row],[menu_id]],Table2[#All],2,0)</f>
        <v>43565</v>
      </c>
      <c r="G1136" t="str">
        <f>VLOOKUP(Table145[[#This Row],[menu_id]],Table2[#All],3,0)</f>
        <v>0f66058b9ec5</v>
      </c>
      <c r="H1136" t="str">
        <f>VLOOKUP(Table145[[#This Row],[menu_id]],Table2[#All],4,0)</f>
        <v>85aa296ddc0d</v>
      </c>
      <c r="I1136">
        <f>VLOOKUP(Table145[[#This Row],[menu_id]],Table2[#All],5,0)</f>
        <v>4</v>
      </c>
      <c r="J1136">
        <f>VLOOKUP(Table145[[#This Row],[menu_id]],Table2[#All],6,0)</f>
        <v>11.5</v>
      </c>
      <c r="K1136" t="str">
        <f>VLOOKUP(Table145[[#This Row],[menu_id]],Table2[#All],7,0)</f>
        <v>lunch</v>
      </c>
      <c r="L1136" t="str">
        <f>VLOOKUP(Table145[[#This Row],[menu_id]],Table2[#All],8,0)</f>
        <v>Chicago</v>
      </c>
      <c r="M1136">
        <f>COUNTIF(Table145[city],Table145[[#This Row],[city]])</f>
        <v>907</v>
      </c>
    </row>
    <row r="1137" spans="1:13" x14ac:dyDescent="0.35">
      <c r="A1137" t="s">
        <v>2431</v>
      </c>
      <c r="B1137" t="s">
        <v>112</v>
      </c>
      <c r="C1137" t="s">
        <v>9</v>
      </c>
      <c r="D1137" t="s">
        <v>2432</v>
      </c>
      <c r="E1137" t="b">
        <v>1</v>
      </c>
      <c r="F1137">
        <f>VLOOKUP(Table145[[#This Row],[menu_id]],Table2[#All],2,0)</f>
        <v>43564</v>
      </c>
      <c r="G1137" t="str">
        <f>VLOOKUP(Table145[[#This Row],[menu_id]],Table2[#All],3,0)</f>
        <v>5b78a469f6af</v>
      </c>
      <c r="H1137" t="str">
        <f>VLOOKUP(Table145[[#This Row],[menu_id]],Table2[#All],4,0)</f>
        <v>afa55d0e0004</v>
      </c>
      <c r="I1137">
        <f>VLOOKUP(Table145[[#This Row],[menu_id]],Table2[#All],5,0)</f>
        <v>5.99</v>
      </c>
      <c r="J1137">
        <f>VLOOKUP(Table145[[#This Row],[menu_id]],Table2[#All],6,0)</f>
        <v>11.5</v>
      </c>
      <c r="K1137" t="str">
        <f>VLOOKUP(Table145[[#This Row],[menu_id]],Table2[#All],7,0)</f>
        <v>lunch</v>
      </c>
      <c r="L1137" t="str">
        <f>VLOOKUP(Table145[[#This Row],[menu_id]],Table2[#All],8,0)</f>
        <v>Chicago</v>
      </c>
      <c r="M1137">
        <f>COUNTIF(Table145[city],Table145[[#This Row],[city]])</f>
        <v>907</v>
      </c>
    </row>
    <row r="1138" spans="1:13" x14ac:dyDescent="0.35">
      <c r="A1138" t="s">
        <v>2433</v>
      </c>
      <c r="B1138" t="s">
        <v>108</v>
      </c>
      <c r="C1138" t="s">
        <v>9</v>
      </c>
      <c r="D1138" t="s">
        <v>2434</v>
      </c>
      <c r="E1138" t="b">
        <v>1</v>
      </c>
      <c r="F1138">
        <f>VLOOKUP(Table145[[#This Row],[menu_id]],Table2[#All],2,0)</f>
        <v>43565</v>
      </c>
      <c r="G1138" t="str">
        <f>VLOOKUP(Table145[[#This Row],[menu_id]],Table2[#All],3,0)</f>
        <v>c14aa4830177</v>
      </c>
      <c r="H1138" t="str">
        <f>VLOOKUP(Table145[[#This Row],[menu_id]],Table2[#All],4,0)</f>
        <v>7b2a7251b54c</v>
      </c>
      <c r="I1138">
        <f>VLOOKUP(Table145[[#This Row],[menu_id]],Table2[#All],5,0)</f>
        <v>5.95</v>
      </c>
      <c r="J1138">
        <f>VLOOKUP(Table145[[#This Row],[menu_id]],Table2[#All],6,0)</f>
        <v>10.1</v>
      </c>
      <c r="K1138" t="str">
        <f>VLOOKUP(Table145[[#This Row],[menu_id]],Table2[#All],7,0)</f>
        <v>lunch</v>
      </c>
      <c r="L1138" t="str">
        <f>VLOOKUP(Table145[[#This Row],[menu_id]],Table2[#All],8,0)</f>
        <v>Seattle</v>
      </c>
      <c r="M1138">
        <f>COUNTIF(Table145[city],Table145[[#This Row],[city]])</f>
        <v>1334</v>
      </c>
    </row>
    <row r="1139" spans="1:13" x14ac:dyDescent="0.35">
      <c r="A1139" t="s">
        <v>2435</v>
      </c>
      <c r="B1139" t="s">
        <v>175</v>
      </c>
      <c r="C1139" t="s">
        <v>9</v>
      </c>
      <c r="D1139" t="s">
        <v>2436</v>
      </c>
      <c r="E1139" t="b">
        <v>1</v>
      </c>
      <c r="F1139">
        <f>VLOOKUP(Table145[[#This Row],[menu_id]],Table2[#All],2,0)</f>
        <v>43556</v>
      </c>
      <c r="G1139" t="str">
        <f>VLOOKUP(Table145[[#This Row],[menu_id]],Table2[#All],3,0)</f>
        <v>aea08a81b9f2</v>
      </c>
      <c r="H1139" t="str">
        <f>VLOOKUP(Table145[[#This Row],[menu_id]],Table2[#All],4,0)</f>
        <v>a969c477134f</v>
      </c>
      <c r="I1139">
        <f>VLOOKUP(Table145[[#This Row],[menu_id]],Table2[#All],5,0)</f>
        <v>11</v>
      </c>
      <c r="J1139">
        <f>VLOOKUP(Table145[[#This Row],[menu_id]],Table2[#All],6,0)</f>
        <v>11.5</v>
      </c>
      <c r="K1139" t="str">
        <f>VLOOKUP(Table145[[#This Row],[menu_id]],Table2[#All],7,0)</f>
        <v>lunch</v>
      </c>
      <c r="L1139" t="str">
        <f>VLOOKUP(Table145[[#This Row],[menu_id]],Table2[#All],8,0)</f>
        <v>Chicago</v>
      </c>
      <c r="M1139">
        <f>COUNTIF(Table145[city],Table145[[#This Row],[city]])</f>
        <v>907</v>
      </c>
    </row>
    <row r="1140" spans="1:13" x14ac:dyDescent="0.35">
      <c r="A1140" t="s">
        <v>2437</v>
      </c>
      <c r="B1140" t="s">
        <v>437</v>
      </c>
      <c r="C1140" t="s">
        <v>9</v>
      </c>
      <c r="D1140" t="s">
        <v>2438</v>
      </c>
      <c r="E1140" t="b">
        <v>1</v>
      </c>
      <c r="F1140">
        <f>VLOOKUP(Table145[[#This Row],[menu_id]],Table2[#All],2,0)</f>
        <v>43565</v>
      </c>
      <c r="G1140" t="str">
        <f>VLOOKUP(Table145[[#This Row],[menu_id]],Table2[#All],3,0)</f>
        <v>56e430d2a490</v>
      </c>
      <c r="H1140" t="str">
        <f>VLOOKUP(Table145[[#This Row],[menu_id]],Table2[#All],4,0)</f>
        <v>4c9c18f960f7</v>
      </c>
      <c r="I1140">
        <f>VLOOKUP(Table145[[#This Row],[menu_id]],Table2[#All],5,0)</f>
        <v>6.75</v>
      </c>
      <c r="J1140">
        <f>VLOOKUP(Table145[[#This Row],[menu_id]],Table2[#All],6,0)</f>
        <v>10.1</v>
      </c>
      <c r="K1140" t="str">
        <f>VLOOKUP(Table145[[#This Row],[menu_id]],Table2[#All],7,0)</f>
        <v>lunch</v>
      </c>
      <c r="L1140" t="str">
        <f>VLOOKUP(Table145[[#This Row],[menu_id]],Table2[#All],8,0)</f>
        <v>Seattle</v>
      </c>
      <c r="M1140">
        <f>COUNTIF(Table145[city],Table145[[#This Row],[city]])</f>
        <v>1334</v>
      </c>
    </row>
    <row r="1141" spans="1:13" x14ac:dyDescent="0.35">
      <c r="A1141" t="s">
        <v>2439</v>
      </c>
      <c r="B1141" t="s">
        <v>437</v>
      </c>
      <c r="C1141" t="s">
        <v>9</v>
      </c>
      <c r="D1141" t="s">
        <v>2440</v>
      </c>
      <c r="E1141" t="b">
        <v>0</v>
      </c>
      <c r="F1141">
        <f>VLOOKUP(Table145[[#This Row],[menu_id]],Table2[#All],2,0)</f>
        <v>43565</v>
      </c>
      <c r="G1141" t="str">
        <f>VLOOKUP(Table145[[#This Row],[menu_id]],Table2[#All],3,0)</f>
        <v>56e430d2a490</v>
      </c>
      <c r="H1141" t="str">
        <f>VLOOKUP(Table145[[#This Row],[menu_id]],Table2[#All],4,0)</f>
        <v>4c9c18f960f7</v>
      </c>
      <c r="I1141">
        <f>VLOOKUP(Table145[[#This Row],[menu_id]],Table2[#All],5,0)</f>
        <v>6.75</v>
      </c>
      <c r="J1141">
        <f>VLOOKUP(Table145[[#This Row],[menu_id]],Table2[#All],6,0)</f>
        <v>10.1</v>
      </c>
      <c r="K1141" t="str">
        <f>VLOOKUP(Table145[[#This Row],[menu_id]],Table2[#All],7,0)</f>
        <v>lunch</v>
      </c>
      <c r="L1141" t="str">
        <f>VLOOKUP(Table145[[#This Row],[menu_id]],Table2[#All],8,0)</f>
        <v>Seattle</v>
      </c>
      <c r="M1141">
        <f>COUNTIF(Table145[city],Table145[[#This Row],[city]])</f>
        <v>1334</v>
      </c>
    </row>
    <row r="1142" spans="1:13" x14ac:dyDescent="0.35">
      <c r="A1142" t="s">
        <v>2441</v>
      </c>
      <c r="B1142" t="s">
        <v>324</v>
      </c>
      <c r="C1142" t="s">
        <v>9</v>
      </c>
      <c r="D1142" t="s">
        <v>2442</v>
      </c>
      <c r="E1142" t="b">
        <v>1</v>
      </c>
      <c r="F1142">
        <f>VLOOKUP(Table145[[#This Row],[menu_id]],Table2[#All],2,0)</f>
        <v>43558</v>
      </c>
      <c r="G1142" t="str">
        <f>VLOOKUP(Table145[[#This Row],[menu_id]],Table2[#All],3,0)</f>
        <v>1028a38ad71e</v>
      </c>
      <c r="H1142" t="str">
        <f>VLOOKUP(Table145[[#This Row],[menu_id]],Table2[#All],4,0)</f>
        <v>7d8b8e0a0ebb</v>
      </c>
      <c r="I1142">
        <f>VLOOKUP(Table145[[#This Row],[menu_id]],Table2[#All],5,0)</f>
        <v>5.5</v>
      </c>
      <c r="J1142">
        <f>VLOOKUP(Table145[[#This Row],[menu_id]],Table2[#All],6,0)</f>
        <v>10.1</v>
      </c>
      <c r="K1142" t="str">
        <f>VLOOKUP(Table145[[#This Row],[menu_id]],Table2[#All],7,0)</f>
        <v>lunch</v>
      </c>
      <c r="L1142" t="str">
        <f>VLOOKUP(Table145[[#This Row],[menu_id]],Table2[#All],8,0)</f>
        <v>Seattle</v>
      </c>
      <c r="M1142">
        <f>COUNTIF(Table145[city],Table145[[#This Row],[city]])</f>
        <v>1334</v>
      </c>
    </row>
    <row r="1143" spans="1:13" x14ac:dyDescent="0.35">
      <c r="A1143" t="s">
        <v>2443</v>
      </c>
      <c r="B1143" t="s">
        <v>346</v>
      </c>
      <c r="C1143" t="s">
        <v>9</v>
      </c>
      <c r="D1143" t="s">
        <v>2444</v>
      </c>
      <c r="E1143" t="b">
        <v>1</v>
      </c>
      <c r="F1143">
        <f>VLOOKUP(Table145[[#This Row],[menu_id]],Table2[#All],2,0)</f>
        <v>43564</v>
      </c>
      <c r="G1143" t="str">
        <f>VLOOKUP(Table145[[#This Row],[menu_id]],Table2[#All],3,0)</f>
        <v>e310c04649e0</v>
      </c>
      <c r="H1143" t="str">
        <f>VLOOKUP(Table145[[#This Row],[menu_id]],Table2[#All],4,0)</f>
        <v>340fb85a346c</v>
      </c>
      <c r="I1143">
        <f>VLOOKUP(Table145[[#This Row],[menu_id]],Table2[#All],5,0)</f>
        <v>5.8</v>
      </c>
      <c r="J1143">
        <f>VLOOKUP(Table145[[#This Row],[menu_id]],Table2[#All],6,0)</f>
        <v>10.1</v>
      </c>
      <c r="K1143" t="str">
        <f>VLOOKUP(Table145[[#This Row],[menu_id]],Table2[#All],7,0)</f>
        <v>lunch</v>
      </c>
      <c r="L1143" t="str">
        <f>VLOOKUP(Table145[[#This Row],[menu_id]],Table2[#All],8,0)</f>
        <v>Seattle</v>
      </c>
      <c r="M1143">
        <f>COUNTIF(Table145[city],Table145[[#This Row],[city]])</f>
        <v>1334</v>
      </c>
    </row>
    <row r="1144" spans="1:13" x14ac:dyDescent="0.35">
      <c r="A1144" t="s">
        <v>2445</v>
      </c>
      <c r="B1144" t="s">
        <v>289</v>
      </c>
      <c r="C1144" t="s">
        <v>9</v>
      </c>
      <c r="D1144" t="s">
        <v>2446</v>
      </c>
      <c r="E1144" t="b">
        <v>1</v>
      </c>
      <c r="F1144">
        <f>VLOOKUP(Table145[[#This Row],[menu_id]],Table2[#All],2,0)</f>
        <v>43564</v>
      </c>
      <c r="G1144" t="str">
        <f>VLOOKUP(Table145[[#This Row],[menu_id]],Table2[#All],3,0)</f>
        <v>69ed976fd1ca</v>
      </c>
      <c r="H1144" t="str">
        <f>VLOOKUP(Table145[[#This Row],[menu_id]],Table2[#All],4,0)</f>
        <v>9b76fd08aabf</v>
      </c>
      <c r="I1144">
        <f>VLOOKUP(Table145[[#This Row],[menu_id]],Table2[#All],5,0)</f>
        <v>6.64</v>
      </c>
      <c r="J1144">
        <f>VLOOKUP(Table145[[#This Row],[menu_id]],Table2[#All],6,0)</f>
        <v>11.5</v>
      </c>
      <c r="K1144" t="str">
        <f>VLOOKUP(Table145[[#This Row],[menu_id]],Table2[#All],7,0)</f>
        <v>lunch</v>
      </c>
      <c r="L1144" t="str">
        <f>VLOOKUP(Table145[[#This Row],[menu_id]],Table2[#All],8,0)</f>
        <v>Chicago</v>
      </c>
      <c r="M1144">
        <f>COUNTIF(Table145[city],Table145[[#This Row],[city]])</f>
        <v>907</v>
      </c>
    </row>
    <row r="1145" spans="1:13" x14ac:dyDescent="0.35">
      <c r="A1145" t="s">
        <v>2447</v>
      </c>
      <c r="B1145" t="s">
        <v>94</v>
      </c>
      <c r="C1145" t="s">
        <v>9</v>
      </c>
      <c r="D1145" t="s">
        <v>2448</v>
      </c>
      <c r="E1145" t="b">
        <v>0</v>
      </c>
      <c r="F1145">
        <f>VLOOKUP(Table145[[#This Row],[menu_id]],Table2[#All],2,0)</f>
        <v>43567</v>
      </c>
      <c r="G1145" t="str">
        <f>VLOOKUP(Table145[[#This Row],[menu_id]],Table2[#All],3,0)</f>
        <v>4cd6c7a1703b</v>
      </c>
      <c r="H1145" t="str">
        <f>VLOOKUP(Table145[[#This Row],[menu_id]],Table2[#All],4,0)</f>
        <v>d223e2bce7cf</v>
      </c>
      <c r="I1145">
        <f>VLOOKUP(Table145[[#This Row],[menu_id]],Table2[#All],5,0)</f>
        <v>5</v>
      </c>
      <c r="J1145">
        <f>VLOOKUP(Table145[[#This Row],[menu_id]],Table2[#All],6,0)</f>
        <v>10.1</v>
      </c>
      <c r="K1145" t="str">
        <f>VLOOKUP(Table145[[#This Row],[menu_id]],Table2[#All],7,0)</f>
        <v>lunch</v>
      </c>
      <c r="L1145" t="str">
        <f>VLOOKUP(Table145[[#This Row],[menu_id]],Table2[#All],8,0)</f>
        <v>Seattle</v>
      </c>
      <c r="M1145">
        <f>COUNTIF(Table145[city],Table145[[#This Row],[city]])</f>
        <v>1334</v>
      </c>
    </row>
    <row r="1146" spans="1:13" x14ac:dyDescent="0.35">
      <c r="A1146" t="s">
        <v>2449</v>
      </c>
      <c r="B1146" t="s">
        <v>785</v>
      </c>
      <c r="C1146" t="s">
        <v>9</v>
      </c>
      <c r="D1146" t="s">
        <v>2450</v>
      </c>
      <c r="E1146" t="b">
        <v>1</v>
      </c>
      <c r="F1146">
        <f>VLOOKUP(Table145[[#This Row],[menu_id]],Table2[#All],2,0)</f>
        <v>43563</v>
      </c>
      <c r="G1146" t="str">
        <f>VLOOKUP(Table145[[#This Row],[menu_id]],Table2[#All],3,0)</f>
        <v>7886a5687d38</v>
      </c>
      <c r="H1146" t="str">
        <f>VLOOKUP(Table145[[#This Row],[menu_id]],Table2[#All],4,0)</f>
        <v>a6a0b4defcd6</v>
      </c>
      <c r="I1146">
        <f>VLOOKUP(Table145[[#This Row],[menu_id]],Table2[#All],5,0)</f>
        <v>5.9</v>
      </c>
      <c r="J1146">
        <f>VLOOKUP(Table145[[#This Row],[menu_id]],Table2[#All],6,0)</f>
        <v>10.1</v>
      </c>
      <c r="K1146" t="str">
        <f>VLOOKUP(Table145[[#This Row],[menu_id]],Table2[#All],7,0)</f>
        <v>lunch</v>
      </c>
      <c r="L1146" t="str">
        <f>VLOOKUP(Table145[[#This Row],[menu_id]],Table2[#All],8,0)</f>
        <v>Seattle</v>
      </c>
      <c r="M1146">
        <f>COUNTIF(Table145[city],Table145[[#This Row],[city]])</f>
        <v>1334</v>
      </c>
    </row>
    <row r="1147" spans="1:13" x14ac:dyDescent="0.35">
      <c r="A1147" t="s">
        <v>2451</v>
      </c>
      <c r="B1147" t="s">
        <v>155</v>
      </c>
      <c r="C1147" t="s">
        <v>9</v>
      </c>
      <c r="D1147" t="s">
        <v>2452</v>
      </c>
      <c r="E1147" t="b">
        <v>1</v>
      </c>
      <c r="F1147">
        <f>VLOOKUP(Table145[[#This Row],[menu_id]],Table2[#All],2,0)</f>
        <v>43566</v>
      </c>
      <c r="G1147" t="str">
        <f>VLOOKUP(Table145[[#This Row],[menu_id]],Table2[#All],3,0)</f>
        <v>df94eb67fff2</v>
      </c>
      <c r="H1147" t="str">
        <f>VLOOKUP(Table145[[#This Row],[menu_id]],Table2[#All],4,0)</f>
        <v>64216152ce0a</v>
      </c>
      <c r="I1147">
        <f>VLOOKUP(Table145[[#This Row],[menu_id]],Table2[#All],5,0)</f>
        <v>6</v>
      </c>
      <c r="J1147">
        <f>VLOOKUP(Table145[[#This Row],[menu_id]],Table2[#All],6,0)</f>
        <v>11.5</v>
      </c>
      <c r="K1147" t="str">
        <f>VLOOKUP(Table145[[#This Row],[menu_id]],Table2[#All],7,0)</f>
        <v>lunch</v>
      </c>
      <c r="L1147" t="str">
        <f>VLOOKUP(Table145[[#This Row],[menu_id]],Table2[#All],8,0)</f>
        <v>Chicago</v>
      </c>
      <c r="M1147">
        <f>COUNTIF(Table145[city],Table145[[#This Row],[city]])</f>
        <v>907</v>
      </c>
    </row>
    <row r="1148" spans="1:13" x14ac:dyDescent="0.35">
      <c r="A1148" t="s">
        <v>2453</v>
      </c>
      <c r="B1148" t="s">
        <v>62</v>
      </c>
      <c r="C1148" t="s">
        <v>9</v>
      </c>
      <c r="D1148" t="s">
        <v>2144</v>
      </c>
      <c r="E1148" t="b">
        <v>1</v>
      </c>
      <c r="F1148">
        <f>VLOOKUP(Table145[[#This Row],[menu_id]],Table2[#All],2,0)</f>
        <v>43563</v>
      </c>
      <c r="G1148" t="str">
        <f>VLOOKUP(Table145[[#This Row],[menu_id]],Table2[#All],3,0)</f>
        <v>3e9b2a352a3a</v>
      </c>
      <c r="H1148" t="str">
        <f>VLOOKUP(Table145[[#This Row],[menu_id]],Table2[#All],4,0)</f>
        <v>af725ef93704</v>
      </c>
      <c r="I1148">
        <f>VLOOKUP(Table145[[#This Row],[menu_id]],Table2[#All],5,0)</f>
        <v>5.5</v>
      </c>
      <c r="J1148">
        <f>VLOOKUP(Table145[[#This Row],[menu_id]],Table2[#All],6,0)</f>
        <v>10.1</v>
      </c>
      <c r="K1148" t="str">
        <f>VLOOKUP(Table145[[#This Row],[menu_id]],Table2[#All],7,0)</f>
        <v>lunch</v>
      </c>
      <c r="L1148" t="str">
        <f>VLOOKUP(Table145[[#This Row],[menu_id]],Table2[#All],8,0)</f>
        <v>Seattle</v>
      </c>
      <c r="M1148">
        <f>COUNTIF(Table145[city],Table145[[#This Row],[city]])</f>
        <v>1334</v>
      </c>
    </row>
    <row r="1149" spans="1:13" x14ac:dyDescent="0.35">
      <c r="A1149" t="s">
        <v>2454</v>
      </c>
      <c r="B1149" t="s">
        <v>346</v>
      </c>
      <c r="C1149" t="s">
        <v>9</v>
      </c>
      <c r="D1149" t="s">
        <v>2455</v>
      </c>
      <c r="E1149" t="b">
        <v>1</v>
      </c>
      <c r="F1149">
        <f>VLOOKUP(Table145[[#This Row],[menu_id]],Table2[#All],2,0)</f>
        <v>43564</v>
      </c>
      <c r="G1149" t="str">
        <f>VLOOKUP(Table145[[#This Row],[menu_id]],Table2[#All],3,0)</f>
        <v>e310c04649e0</v>
      </c>
      <c r="H1149" t="str">
        <f>VLOOKUP(Table145[[#This Row],[menu_id]],Table2[#All],4,0)</f>
        <v>340fb85a346c</v>
      </c>
      <c r="I1149">
        <f>VLOOKUP(Table145[[#This Row],[menu_id]],Table2[#All],5,0)</f>
        <v>5.8</v>
      </c>
      <c r="J1149">
        <f>VLOOKUP(Table145[[#This Row],[menu_id]],Table2[#All],6,0)</f>
        <v>10.1</v>
      </c>
      <c r="K1149" t="str">
        <f>VLOOKUP(Table145[[#This Row],[menu_id]],Table2[#All],7,0)</f>
        <v>lunch</v>
      </c>
      <c r="L1149" t="str">
        <f>VLOOKUP(Table145[[#This Row],[menu_id]],Table2[#All],8,0)</f>
        <v>Seattle</v>
      </c>
      <c r="M1149">
        <f>COUNTIF(Table145[city],Table145[[#This Row],[city]])</f>
        <v>1334</v>
      </c>
    </row>
    <row r="1150" spans="1:13" x14ac:dyDescent="0.35">
      <c r="A1150" t="s">
        <v>2456</v>
      </c>
      <c r="B1150" t="s">
        <v>35</v>
      </c>
      <c r="C1150" t="s">
        <v>9</v>
      </c>
      <c r="D1150" t="s">
        <v>2457</v>
      </c>
      <c r="E1150" t="b">
        <v>1</v>
      </c>
      <c r="F1150">
        <f>VLOOKUP(Table145[[#This Row],[menu_id]],Table2[#All],2,0)</f>
        <v>43564</v>
      </c>
      <c r="G1150" t="str">
        <f>VLOOKUP(Table145[[#This Row],[menu_id]],Table2[#All],3,0)</f>
        <v>1c44a83add01</v>
      </c>
      <c r="H1150" t="str">
        <f>VLOOKUP(Table145[[#This Row],[menu_id]],Table2[#All],4,0)</f>
        <v>810dadc655e9</v>
      </c>
      <c r="I1150">
        <f>VLOOKUP(Table145[[#This Row],[menu_id]],Table2[#All],5,0)</f>
        <v>5</v>
      </c>
      <c r="J1150">
        <f>VLOOKUP(Table145[[#This Row],[menu_id]],Table2[#All],6,0)</f>
        <v>10.1</v>
      </c>
      <c r="K1150" t="str">
        <f>VLOOKUP(Table145[[#This Row],[menu_id]],Table2[#All],7,0)</f>
        <v>lunch</v>
      </c>
      <c r="L1150" t="str">
        <f>VLOOKUP(Table145[[#This Row],[menu_id]],Table2[#All],8,0)</f>
        <v>Seattle</v>
      </c>
      <c r="M1150">
        <f>COUNTIF(Table145[city],Table145[[#This Row],[city]])</f>
        <v>1334</v>
      </c>
    </row>
    <row r="1151" spans="1:13" x14ac:dyDescent="0.35">
      <c r="A1151" t="s">
        <v>2458</v>
      </c>
      <c r="B1151" t="s">
        <v>638</v>
      </c>
      <c r="C1151" t="s">
        <v>9</v>
      </c>
      <c r="D1151" t="s">
        <v>2459</v>
      </c>
      <c r="E1151" t="b">
        <v>1</v>
      </c>
      <c r="F1151">
        <f>VLOOKUP(Table145[[#This Row],[menu_id]],Table2[#All],2,0)</f>
        <v>43565</v>
      </c>
      <c r="G1151" t="str">
        <f>VLOOKUP(Table145[[#This Row],[menu_id]],Table2[#All],3,0)</f>
        <v>9d63c5eb50e5</v>
      </c>
      <c r="H1151" t="str">
        <f>VLOOKUP(Table145[[#This Row],[menu_id]],Table2[#All],4,0)</f>
        <v>43158d9bc4b2</v>
      </c>
      <c r="I1151">
        <f>VLOOKUP(Table145[[#This Row],[menu_id]],Table2[#All],5,0)</f>
        <v>5.15</v>
      </c>
      <c r="J1151">
        <f>VLOOKUP(Table145[[#This Row],[menu_id]],Table2[#All],6,0)</f>
        <v>11.5</v>
      </c>
      <c r="K1151" t="str">
        <f>VLOOKUP(Table145[[#This Row],[menu_id]],Table2[#All],7,0)</f>
        <v>lunch</v>
      </c>
      <c r="L1151" t="str">
        <f>VLOOKUP(Table145[[#This Row],[menu_id]],Table2[#All],8,0)</f>
        <v>Chicago</v>
      </c>
      <c r="M1151">
        <f>COUNTIF(Table145[city],Table145[[#This Row],[city]])</f>
        <v>907</v>
      </c>
    </row>
    <row r="1152" spans="1:13" x14ac:dyDescent="0.35">
      <c r="A1152" t="s">
        <v>2460</v>
      </c>
      <c r="B1152" t="s">
        <v>12</v>
      </c>
      <c r="C1152" t="s">
        <v>9</v>
      </c>
      <c r="D1152" t="s">
        <v>2461</v>
      </c>
      <c r="E1152" t="b">
        <v>1</v>
      </c>
      <c r="F1152">
        <f>VLOOKUP(Table145[[#This Row],[menu_id]],Table2[#All],2,0)</f>
        <v>43565</v>
      </c>
      <c r="G1152" t="str">
        <f>VLOOKUP(Table145[[#This Row],[menu_id]],Table2[#All],3,0)</f>
        <v>a96bf3d329be</v>
      </c>
      <c r="H1152" t="str">
        <f>VLOOKUP(Table145[[#This Row],[menu_id]],Table2[#All],4,0)</f>
        <v>b2ef540e3dbe</v>
      </c>
      <c r="I1152">
        <f>VLOOKUP(Table145[[#This Row],[menu_id]],Table2[#All],5,0)</f>
        <v>6.8</v>
      </c>
      <c r="J1152">
        <f>VLOOKUP(Table145[[#This Row],[menu_id]],Table2[#All],6,0)</f>
        <v>10.1</v>
      </c>
      <c r="K1152" t="str">
        <f>VLOOKUP(Table145[[#This Row],[menu_id]],Table2[#All],7,0)</f>
        <v>lunch</v>
      </c>
      <c r="L1152" t="str">
        <f>VLOOKUP(Table145[[#This Row],[menu_id]],Table2[#All],8,0)</f>
        <v>Seattle</v>
      </c>
      <c r="M1152">
        <f>COUNTIF(Table145[city],Table145[[#This Row],[city]])</f>
        <v>1334</v>
      </c>
    </row>
    <row r="1153" spans="1:13" x14ac:dyDescent="0.35">
      <c r="A1153" t="s">
        <v>2462</v>
      </c>
      <c r="B1153" t="s">
        <v>139</v>
      </c>
      <c r="C1153" t="s">
        <v>9</v>
      </c>
      <c r="D1153" t="s">
        <v>2463</v>
      </c>
      <c r="E1153" t="b">
        <v>1</v>
      </c>
      <c r="F1153">
        <f>VLOOKUP(Table145[[#This Row],[menu_id]],Table2[#All],2,0)</f>
        <v>43556</v>
      </c>
      <c r="G1153" t="str">
        <f>VLOOKUP(Table145[[#This Row],[menu_id]],Table2[#All],3,0)</f>
        <v>9adf6d17e5a9</v>
      </c>
      <c r="H1153" t="str">
        <f>VLOOKUP(Table145[[#This Row],[menu_id]],Table2[#All],4,0)</f>
        <v>ad304fb4f951</v>
      </c>
      <c r="I1153">
        <f>VLOOKUP(Table145[[#This Row],[menu_id]],Table2[#All],5,0)</f>
        <v>6.25</v>
      </c>
      <c r="J1153">
        <f>VLOOKUP(Table145[[#This Row],[menu_id]],Table2[#All],6,0)</f>
        <v>10.1</v>
      </c>
      <c r="K1153" t="str">
        <f>VLOOKUP(Table145[[#This Row],[menu_id]],Table2[#All],7,0)</f>
        <v>lunch</v>
      </c>
      <c r="L1153" t="str">
        <f>VLOOKUP(Table145[[#This Row],[menu_id]],Table2[#All],8,0)</f>
        <v>Seattle</v>
      </c>
      <c r="M1153">
        <f>COUNTIF(Table145[city],Table145[[#This Row],[city]])</f>
        <v>1334</v>
      </c>
    </row>
    <row r="1154" spans="1:13" x14ac:dyDescent="0.35">
      <c r="A1154" t="s">
        <v>2464</v>
      </c>
      <c r="B1154" t="s">
        <v>100</v>
      </c>
      <c r="C1154" t="s">
        <v>9</v>
      </c>
      <c r="D1154" t="s">
        <v>2179</v>
      </c>
      <c r="E1154" t="b">
        <v>1</v>
      </c>
      <c r="F1154">
        <f>VLOOKUP(Table145[[#This Row],[menu_id]],Table2[#All],2,0)</f>
        <v>43564</v>
      </c>
      <c r="G1154" t="str">
        <f>VLOOKUP(Table145[[#This Row],[menu_id]],Table2[#All],3,0)</f>
        <v>d0e4efc702e0</v>
      </c>
      <c r="H1154" t="str">
        <f>VLOOKUP(Table145[[#This Row],[menu_id]],Table2[#All],4,0)</f>
        <v>8cab6275ddb5</v>
      </c>
      <c r="I1154">
        <f>VLOOKUP(Table145[[#This Row],[menu_id]],Table2[#All],5,0)</f>
        <v>5.75</v>
      </c>
      <c r="J1154">
        <f>VLOOKUP(Table145[[#This Row],[menu_id]],Table2[#All],6,0)</f>
        <v>11.5</v>
      </c>
      <c r="K1154" t="str">
        <f>VLOOKUP(Table145[[#This Row],[menu_id]],Table2[#All],7,0)</f>
        <v>lunch</v>
      </c>
      <c r="L1154" t="str">
        <f>VLOOKUP(Table145[[#This Row],[menu_id]],Table2[#All],8,0)</f>
        <v>Chicago</v>
      </c>
      <c r="M1154">
        <f>COUNTIF(Table145[city],Table145[[#This Row],[city]])</f>
        <v>907</v>
      </c>
    </row>
    <row r="1155" spans="1:13" x14ac:dyDescent="0.35">
      <c r="A1155" t="s">
        <v>2465</v>
      </c>
      <c r="B1155" t="s">
        <v>418</v>
      </c>
      <c r="C1155" t="s">
        <v>9</v>
      </c>
      <c r="D1155" t="s">
        <v>1376</v>
      </c>
      <c r="E1155" t="b">
        <v>1</v>
      </c>
      <c r="F1155">
        <f>VLOOKUP(Table145[[#This Row],[menu_id]],Table2[#All],2,0)</f>
        <v>43563</v>
      </c>
      <c r="G1155" t="str">
        <f>VLOOKUP(Table145[[#This Row],[menu_id]],Table2[#All],3,0)</f>
        <v>6b459442662c</v>
      </c>
      <c r="H1155" t="str">
        <f>VLOOKUP(Table145[[#This Row],[menu_id]],Table2[#All],4,0)</f>
        <v>a969c477134f</v>
      </c>
      <c r="I1155">
        <f>VLOOKUP(Table145[[#This Row],[menu_id]],Table2[#All],5,0)</f>
        <v>11</v>
      </c>
      <c r="J1155">
        <f>VLOOKUP(Table145[[#This Row],[menu_id]],Table2[#All],6,0)</f>
        <v>11.5</v>
      </c>
      <c r="K1155" t="str">
        <f>VLOOKUP(Table145[[#This Row],[menu_id]],Table2[#All],7,0)</f>
        <v>lunch</v>
      </c>
      <c r="L1155" t="str">
        <f>VLOOKUP(Table145[[#This Row],[menu_id]],Table2[#All],8,0)</f>
        <v>Chicago</v>
      </c>
      <c r="M1155">
        <f>COUNTIF(Table145[city],Table145[[#This Row],[city]])</f>
        <v>907</v>
      </c>
    </row>
    <row r="1156" spans="1:13" x14ac:dyDescent="0.35">
      <c r="A1156" t="s">
        <v>2466</v>
      </c>
      <c r="B1156" t="s">
        <v>175</v>
      </c>
      <c r="C1156" t="s">
        <v>9</v>
      </c>
      <c r="D1156" t="s">
        <v>2467</v>
      </c>
      <c r="E1156" t="b">
        <v>1</v>
      </c>
      <c r="F1156">
        <f>VLOOKUP(Table145[[#This Row],[menu_id]],Table2[#All],2,0)</f>
        <v>43556</v>
      </c>
      <c r="G1156" t="str">
        <f>VLOOKUP(Table145[[#This Row],[menu_id]],Table2[#All],3,0)</f>
        <v>aea08a81b9f2</v>
      </c>
      <c r="H1156" t="str">
        <f>VLOOKUP(Table145[[#This Row],[menu_id]],Table2[#All],4,0)</f>
        <v>a969c477134f</v>
      </c>
      <c r="I1156">
        <f>VLOOKUP(Table145[[#This Row],[menu_id]],Table2[#All],5,0)</f>
        <v>11</v>
      </c>
      <c r="J1156">
        <f>VLOOKUP(Table145[[#This Row],[menu_id]],Table2[#All],6,0)</f>
        <v>11.5</v>
      </c>
      <c r="K1156" t="str">
        <f>VLOOKUP(Table145[[#This Row],[menu_id]],Table2[#All],7,0)</f>
        <v>lunch</v>
      </c>
      <c r="L1156" t="str">
        <f>VLOOKUP(Table145[[#This Row],[menu_id]],Table2[#All],8,0)</f>
        <v>Chicago</v>
      </c>
      <c r="M1156">
        <f>COUNTIF(Table145[city],Table145[[#This Row],[city]])</f>
        <v>907</v>
      </c>
    </row>
    <row r="1157" spans="1:13" x14ac:dyDescent="0.35">
      <c r="A1157" t="s">
        <v>2468</v>
      </c>
      <c r="B1157" t="s">
        <v>392</v>
      </c>
      <c r="C1157" t="s">
        <v>9</v>
      </c>
      <c r="D1157" t="s">
        <v>2469</v>
      </c>
      <c r="E1157" t="b">
        <v>1</v>
      </c>
      <c r="F1157">
        <f>VLOOKUP(Table145[[#This Row],[menu_id]],Table2[#All],2,0)</f>
        <v>43558</v>
      </c>
      <c r="G1157" t="str">
        <f>VLOOKUP(Table145[[#This Row],[menu_id]],Table2[#All],3,0)</f>
        <v>c596bd066504</v>
      </c>
      <c r="H1157" t="str">
        <f>VLOOKUP(Table145[[#This Row],[menu_id]],Table2[#All],4,0)</f>
        <v>dc7ee572a932</v>
      </c>
      <c r="I1157">
        <f>VLOOKUP(Table145[[#This Row],[menu_id]],Table2[#All],5,0)</f>
        <v>6.5</v>
      </c>
      <c r="J1157">
        <f>VLOOKUP(Table145[[#This Row],[menu_id]],Table2[#All],6,0)</f>
        <v>11.5</v>
      </c>
      <c r="K1157" t="str">
        <f>VLOOKUP(Table145[[#This Row],[menu_id]],Table2[#All],7,0)</f>
        <v>lunch</v>
      </c>
      <c r="L1157" t="str">
        <f>VLOOKUP(Table145[[#This Row],[menu_id]],Table2[#All],8,0)</f>
        <v>Chicago</v>
      </c>
      <c r="M1157">
        <f>COUNTIF(Table145[city],Table145[[#This Row],[city]])</f>
        <v>907</v>
      </c>
    </row>
    <row r="1158" spans="1:13" x14ac:dyDescent="0.35">
      <c r="A1158" t="s">
        <v>2470</v>
      </c>
      <c r="B1158" t="s">
        <v>563</v>
      </c>
      <c r="C1158" t="s">
        <v>9</v>
      </c>
      <c r="D1158" t="s">
        <v>2471</v>
      </c>
      <c r="E1158" t="b">
        <v>1</v>
      </c>
      <c r="F1158">
        <f>VLOOKUP(Table145[[#This Row],[menu_id]],Table2[#All],2,0)</f>
        <v>43567</v>
      </c>
      <c r="G1158" t="str">
        <f>VLOOKUP(Table145[[#This Row],[menu_id]],Table2[#All],3,0)</f>
        <v>7f1dfb16d132</v>
      </c>
      <c r="H1158" t="str">
        <f>VLOOKUP(Table145[[#This Row],[menu_id]],Table2[#All],4,0)</f>
        <v>2bab1f6cc3e1</v>
      </c>
      <c r="I1158">
        <f>VLOOKUP(Table145[[#This Row],[menu_id]],Table2[#All],5,0)</f>
        <v>7</v>
      </c>
      <c r="J1158">
        <f>VLOOKUP(Table145[[#This Row],[menu_id]],Table2[#All],6,0)</f>
        <v>11.5</v>
      </c>
      <c r="K1158" t="str">
        <f>VLOOKUP(Table145[[#This Row],[menu_id]],Table2[#All],7,0)</f>
        <v>lunch</v>
      </c>
      <c r="L1158" t="str">
        <f>VLOOKUP(Table145[[#This Row],[menu_id]],Table2[#All],8,0)</f>
        <v>Chicago</v>
      </c>
      <c r="M1158">
        <f>COUNTIF(Table145[city],Table145[[#This Row],[city]])</f>
        <v>907</v>
      </c>
    </row>
    <row r="1159" spans="1:13" x14ac:dyDescent="0.35">
      <c r="A1159" t="s">
        <v>2472</v>
      </c>
      <c r="B1159" t="s">
        <v>368</v>
      </c>
      <c r="C1159" t="s">
        <v>9</v>
      </c>
      <c r="D1159" t="s">
        <v>2473</v>
      </c>
      <c r="E1159" t="b">
        <v>1</v>
      </c>
      <c r="F1159">
        <f>VLOOKUP(Table145[[#This Row],[menu_id]],Table2[#All],2,0)</f>
        <v>43557</v>
      </c>
      <c r="G1159" t="str">
        <f>VLOOKUP(Table145[[#This Row],[menu_id]],Table2[#All],3,0)</f>
        <v>af34b5c605e8</v>
      </c>
      <c r="H1159" t="str">
        <f>VLOOKUP(Table145[[#This Row],[menu_id]],Table2[#All],4,0)</f>
        <v>55029fc1d377</v>
      </c>
      <c r="I1159">
        <f>VLOOKUP(Table145[[#This Row],[menu_id]],Table2[#All],5,0)</f>
        <v>4</v>
      </c>
      <c r="J1159">
        <f>VLOOKUP(Table145[[#This Row],[menu_id]],Table2[#All],6,0)</f>
        <v>11.5</v>
      </c>
      <c r="K1159" t="str">
        <f>VLOOKUP(Table145[[#This Row],[menu_id]],Table2[#All],7,0)</f>
        <v>lunch</v>
      </c>
      <c r="L1159" t="str">
        <f>VLOOKUP(Table145[[#This Row],[menu_id]],Table2[#All],8,0)</f>
        <v>Chicago</v>
      </c>
      <c r="M1159">
        <f>COUNTIF(Table145[city],Table145[[#This Row],[city]])</f>
        <v>907</v>
      </c>
    </row>
    <row r="1160" spans="1:13" x14ac:dyDescent="0.35">
      <c r="A1160" t="s">
        <v>2474</v>
      </c>
      <c r="B1160" t="s">
        <v>43</v>
      </c>
      <c r="C1160" t="s">
        <v>9</v>
      </c>
      <c r="D1160" t="s">
        <v>2475</v>
      </c>
      <c r="E1160" t="b">
        <v>1</v>
      </c>
      <c r="F1160">
        <f>VLOOKUP(Table145[[#This Row],[menu_id]],Table2[#All],2,0)</f>
        <v>43556</v>
      </c>
      <c r="G1160" t="str">
        <f>VLOOKUP(Table145[[#This Row],[menu_id]],Table2[#All],3,0)</f>
        <v>e768f704c6ae</v>
      </c>
      <c r="H1160" t="str">
        <f>VLOOKUP(Table145[[#This Row],[menu_id]],Table2[#All],4,0)</f>
        <v>340fb85a346c</v>
      </c>
      <c r="I1160">
        <f>VLOOKUP(Table145[[#This Row],[menu_id]],Table2[#All],5,0)</f>
        <v>5.8</v>
      </c>
      <c r="J1160">
        <f>VLOOKUP(Table145[[#This Row],[menu_id]],Table2[#All],6,0)</f>
        <v>10.1</v>
      </c>
      <c r="K1160" t="str">
        <f>VLOOKUP(Table145[[#This Row],[menu_id]],Table2[#All],7,0)</f>
        <v>lunch</v>
      </c>
      <c r="L1160" t="str">
        <f>VLOOKUP(Table145[[#This Row],[menu_id]],Table2[#All],8,0)</f>
        <v>Seattle</v>
      </c>
      <c r="M1160">
        <f>COUNTIF(Table145[city],Table145[[#This Row],[city]])</f>
        <v>1334</v>
      </c>
    </row>
    <row r="1161" spans="1:13" x14ac:dyDescent="0.35">
      <c r="A1161" t="s">
        <v>2476</v>
      </c>
      <c r="B1161" t="s">
        <v>785</v>
      </c>
      <c r="C1161" t="s">
        <v>9</v>
      </c>
      <c r="D1161" t="s">
        <v>2477</v>
      </c>
      <c r="E1161" t="b">
        <v>1</v>
      </c>
      <c r="F1161">
        <f>VLOOKUP(Table145[[#This Row],[menu_id]],Table2[#All],2,0)</f>
        <v>43563</v>
      </c>
      <c r="G1161" t="str">
        <f>VLOOKUP(Table145[[#This Row],[menu_id]],Table2[#All],3,0)</f>
        <v>7886a5687d38</v>
      </c>
      <c r="H1161" t="str">
        <f>VLOOKUP(Table145[[#This Row],[menu_id]],Table2[#All],4,0)</f>
        <v>a6a0b4defcd6</v>
      </c>
      <c r="I1161">
        <f>VLOOKUP(Table145[[#This Row],[menu_id]],Table2[#All],5,0)</f>
        <v>5.9</v>
      </c>
      <c r="J1161">
        <f>VLOOKUP(Table145[[#This Row],[menu_id]],Table2[#All],6,0)</f>
        <v>10.1</v>
      </c>
      <c r="K1161" t="str">
        <f>VLOOKUP(Table145[[#This Row],[menu_id]],Table2[#All],7,0)</f>
        <v>lunch</v>
      </c>
      <c r="L1161" t="str">
        <f>VLOOKUP(Table145[[#This Row],[menu_id]],Table2[#All],8,0)</f>
        <v>Seattle</v>
      </c>
      <c r="M1161">
        <f>COUNTIF(Table145[city],Table145[[#This Row],[city]])</f>
        <v>1334</v>
      </c>
    </row>
    <row r="1162" spans="1:13" x14ac:dyDescent="0.35">
      <c r="A1162" t="s">
        <v>2478</v>
      </c>
      <c r="B1162" t="s">
        <v>62</v>
      </c>
      <c r="C1162" t="s">
        <v>9</v>
      </c>
      <c r="D1162" t="s">
        <v>2479</v>
      </c>
      <c r="E1162" t="b">
        <v>1</v>
      </c>
      <c r="F1162">
        <f>VLOOKUP(Table145[[#This Row],[menu_id]],Table2[#All],2,0)</f>
        <v>43563</v>
      </c>
      <c r="G1162" t="str">
        <f>VLOOKUP(Table145[[#This Row],[menu_id]],Table2[#All],3,0)</f>
        <v>3e9b2a352a3a</v>
      </c>
      <c r="H1162" t="str">
        <f>VLOOKUP(Table145[[#This Row],[menu_id]],Table2[#All],4,0)</f>
        <v>af725ef93704</v>
      </c>
      <c r="I1162">
        <f>VLOOKUP(Table145[[#This Row],[menu_id]],Table2[#All],5,0)</f>
        <v>5.5</v>
      </c>
      <c r="J1162">
        <f>VLOOKUP(Table145[[#This Row],[menu_id]],Table2[#All],6,0)</f>
        <v>10.1</v>
      </c>
      <c r="K1162" t="str">
        <f>VLOOKUP(Table145[[#This Row],[menu_id]],Table2[#All],7,0)</f>
        <v>lunch</v>
      </c>
      <c r="L1162" t="str">
        <f>VLOOKUP(Table145[[#This Row],[menu_id]],Table2[#All],8,0)</f>
        <v>Seattle</v>
      </c>
      <c r="M1162">
        <f>COUNTIF(Table145[city],Table145[[#This Row],[city]])</f>
        <v>1334</v>
      </c>
    </row>
    <row r="1163" spans="1:13" x14ac:dyDescent="0.35">
      <c r="A1163" t="s">
        <v>2480</v>
      </c>
      <c r="B1163" t="s">
        <v>346</v>
      </c>
      <c r="C1163" t="s">
        <v>9</v>
      </c>
      <c r="D1163" t="s">
        <v>2481</v>
      </c>
      <c r="E1163" t="b">
        <v>1</v>
      </c>
      <c r="F1163">
        <f>VLOOKUP(Table145[[#This Row],[menu_id]],Table2[#All],2,0)</f>
        <v>43564</v>
      </c>
      <c r="G1163" t="str">
        <f>VLOOKUP(Table145[[#This Row],[menu_id]],Table2[#All],3,0)</f>
        <v>e310c04649e0</v>
      </c>
      <c r="H1163" t="str">
        <f>VLOOKUP(Table145[[#This Row],[menu_id]],Table2[#All],4,0)</f>
        <v>340fb85a346c</v>
      </c>
      <c r="I1163">
        <f>VLOOKUP(Table145[[#This Row],[menu_id]],Table2[#All],5,0)</f>
        <v>5.8</v>
      </c>
      <c r="J1163">
        <f>VLOOKUP(Table145[[#This Row],[menu_id]],Table2[#All],6,0)</f>
        <v>10.1</v>
      </c>
      <c r="K1163" t="str">
        <f>VLOOKUP(Table145[[#This Row],[menu_id]],Table2[#All],7,0)</f>
        <v>lunch</v>
      </c>
      <c r="L1163" t="str">
        <f>VLOOKUP(Table145[[#This Row],[menu_id]],Table2[#All],8,0)</f>
        <v>Seattle</v>
      </c>
      <c r="M1163">
        <f>COUNTIF(Table145[city],Table145[[#This Row],[city]])</f>
        <v>1334</v>
      </c>
    </row>
    <row r="1164" spans="1:13" x14ac:dyDescent="0.35">
      <c r="A1164" t="s">
        <v>2482</v>
      </c>
      <c r="B1164" t="s">
        <v>368</v>
      </c>
      <c r="C1164" t="s">
        <v>9</v>
      </c>
      <c r="D1164" t="s">
        <v>393</v>
      </c>
      <c r="E1164" t="b">
        <v>1</v>
      </c>
      <c r="F1164">
        <f>VLOOKUP(Table145[[#This Row],[menu_id]],Table2[#All],2,0)</f>
        <v>43557</v>
      </c>
      <c r="G1164" t="str">
        <f>VLOOKUP(Table145[[#This Row],[menu_id]],Table2[#All],3,0)</f>
        <v>af34b5c605e8</v>
      </c>
      <c r="H1164" t="str">
        <f>VLOOKUP(Table145[[#This Row],[menu_id]],Table2[#All],4,0)</f>
        <v>55029fc1d377</v>
      </c>
      <c r="I1164">
        <f>VLOOKUP(Table145[[#This Row],[menu_id]],Table2[#All],5,0)</f>
        <v>4</v>
      </c>
      <c r="J1164">
        <f>VLOOKUP(Table145[[#This Row],[menu_id]],Table2[#All],6,0)</f>
        <v>11.5</v>
      </c>
      <c r="K1164" t="str">
        <f>VLOOKUP(Table145[[#This Row],[menu_id]],Table2[#All],7,0)</f>
        <v>lunch</v>
      </c>
      <c r="L1164" t="str">
        <f>VLOOKUP(Table145[[#This Row],[menu_id]],Table2[#All],8,0)</f>
        <v>Chicago</v>
      </c>
      <c r="M1164">
        <f>COUNTIF(Table145[city],Table145[[#This Row],[city]])</f>
        <v>907</v>
      </c>
    </row>
    <row r="1165" spans="1:13" x14ac:dyDescent="0.35">
      <c r="A1165" t="s">
        <v>2483</v>
      </c>
      <c r="B1165" t="s">
        <v>29</v>
      </c>
      <c r="C1165" t="s">
        <v>9</v>
      </c>
      <c r="D1165" t="s">
        <v>1526</v>
      </c>
      <c r="E1165" t="b">
        <v>1</v>
      </c>
      <c r="F1165">
        <f>VLOOKUP(Table145[[#This Row],[menu_id]],Table2[#All],2,0)</f>
        <v>43559</v>
      </c>
      <c r="G1165" t="str">
        <f>VLOOKUP(Table145[[#This Row],[menu_id]],Table2[#All],3,0)</f>
        <v>df94eb67fff2</v>
      </c>
      <c r="H1165" t="str">
        <f>VLOOKUP(Table145[[#This Row],[menu_id]],Table2[#All],4,0)</f>
        <v>64216152ce0a</v>
      </c>
      <c r="I1165">
        <f>VLOOKUP(Table145[[#This Row],[menu_id]],Table2[#All],5,0)</f>
        <v>6</v>
      </c>
      <c r="J1165">
        <f>VLOOKUP(Table145[[#This Row],[menu_id]],Table2[#All],6,0)</f>
        <v>11.5</v>
      </c>
      <c r="K1165" t="str">
        <f>VLOOKUP(Table145[[#This Row],[menu_id]],Table2[#All],7,0)</f>
        <v>lunch</v>
      </c>
      <c r="L1165" t="str">
        <f>VLOOKUP(Table145[[#This Row],[menu_id]],Table2[#All],8,0)</f>
        <v>Chicago</v>
      </c>
      <c r="M1165">
        <f>COUNTIF(Table145[city],Table145[[#This Row],[city]])</f>
        <v>907</v>
      </c>
    </row>
    <row r="1166" spans="1:13" x14ac:dyDescent="0.35">
      <c r="A1166" t="s">
        <v>2484</v>
      </c>
      <c r="B1166" t="s">
        <v>250</v>
      </c>
      <c r="C1166" t="s">
        <v>9</v>
      </c>
      <c r="D1166" t="s">
        <v>2485</v>
      </c>
      <c r="E1166" t="b">
        <v>1</v>
      </c>
      <c r="F1166">
        <f>VLOOKUP(Table145[[#This Row],[menu_id]],Table2[#All],2,0)</f>
        <v>43556</v>
      </c>
      <c r="G1166" t="str">
        <f>VLOOKUP(Table145[[#This Row],[menu_id]],Table2[#All],3,0)</f>
        <v>e6da5a382bb7</v>
      </c>
      <c r="H1166" t="str">
        <f>VLOOKUP(Table145[[#This Row],[menu_id]],Table2[#All],4,0)</f>
        <v>ffcff44b013c</v>
      </c>
      <c r="I1166">
        <f>VLOOKUP(Table145[[#This Row],[menu_id]],Table2[#All],5,0)</f>
        <v>5.25</v>
      </c>
      <c r="J1166">
        <f>VLOOKUP(Table145[[#This Row],[menu_id]],Table2[#All],6,0)</f>
        <v>10.1</v>
      </c>
      <c r="K1166" t="str">
        <f>VLOOKUP(Table145[[#This Row],[menu_id]],Table2[#All],7,0)</f>
        <v>lunch</v>
      </c>
      <c r="L1166" t="str">
        <f>VLOOKUP(Table145[[#This Row],[menu_id]],Table2[#All],8,0)</f>
        <v>Seattle</v>
      </c>
      <c r="M1166">
        <f>COUNTIF(Table145[city],Table145[[#This Row],[city]])</f>
        <v>1334</v>
      </c>
    </row>
    <row r="1167" spans="1:13" x14ac:dyDescent="0.35">
      <c r="A1167" t="s">
        <v>2486</v>
      </c>
      <c r="B1167" t="s">
        <v>23</v>
      </c>
      <c r="C1167" t="s">
        <v>9</v>
      </c>
      <c r="D1167" t="s">
        <v>2487</v>
      </c>
      <c r="E1167" t="b">
        <v>1</v>
      </c>
      <c r="F1167">
        <f>VLOOKUP(Table145[[#This Row],[menu_id]],Table2[#All],2,0)</f>
        <v>43558</v>
      </c>
      <c r="G1167" t="str">
        <f>VLOOKUP(Table145[[#This Row],[menu_id]],Table2[#All],3,0)</f>
        <v>eae2c55ae732</v>
      </c>
      <c r="H1167" t="str">
        <f>VLOOKUP(Table145[[#This Row],[menu_id]],Table2[#All],4,0)</f>
        <v>d79e3f439363</v>
      </c>
      <c r="I1167">
        <f>VLOOKUP(Table145[[#This Row],[menu_id]],Table2[#All],5,0)</f>
        <v>4.5</v>
      </c>
      <c r="J1167">
        <f>VLOOKUP(Table145[[#This Row],[menu_id]],Table2[#All],6,0)</f>
        <v>10.1</v>
      </c>
      <c r="K1167" t="str">
        <f>VLOOKUP(Table145[[#This Row],[menu_id]],Table2[#All],7,0)</f>
        <v>lunch</v>
      </c>
      <c r="L1167" t="str">
        <f>VLOOKUP(Table145[[#This Row],[menu_id]],Table2[#All],8,0)</f>
        <v>Seattle</v>
      </c>
      <c r="M1167">
        <f>COUNTIF(Table145[city],Table145[[#This Row],[city]])</f>
        <v>1334</v>
      </c>
    </row>
    <row r="1168" spans="1:13" x14ac:dyDescent="0.35">
      <c r="A1168" t="s">
        <v>2488</v>
      </c>
      <c r="B1168" t="s">
        <v>39</v>
      </c>
      <c r="C1168" t="s">
        <v>9</v>
      </c>
      <c r="D1168" t="s">
        <v>2489</v>
      </c>
      <c r="E1168" t="b">
        <v>1</v>
      </c>
      <c r="F1168">
        <f>VLOOKUP(Table145[[#This Row],[menu_id]],Table2[#All],2,0)</f>
        <v>43559</v>
      </c>
      <c r="G1168" t="str">
        <f>VLOOKUP(Table145[[#This Row],[menu_id]],Table2[#All],3,0)</f>
        <v>ac5d1401db7d</v>
      </c>
      <c r="H1168" t="str">
        <f>VLOOKUP(Table145[[#This Row],[menu_id]],Table2[#All],4,0)</f>
        <v>063beecf1419</v>
      </c>
      <c r="I1168">
        <f>VLOOKUP(Table145[[#This Row],[menu_id]],Table2[#All],5,0)</f>
        <v>11.75</v>
      </c>
      <c r="J1168">
        <f>VLOOKUP(Table145[[#This Row],[menu_id]],Table2[#All],6,0)</f>
        <v>11.5</v>
      </c>
      <c r="K1168" t="str">
        <f>VLOOKUP(Table145[[#This Row],[menu_id]],Table2[#All],7,0)</f>
        <v>lunch</v>
      </c>
      <c r="L1168" t="str">
        <f>VLOOKUP(Table145[[#This Row],[menu_id]],Table2[#All],8,0)</f>
        <v>Chicago</v>
      </c>
      <c r="M1168">
        <f>COUNTIF(Table145[city],Table145[[#This Row],[city]])</f>
        <v>907</v>
      </c>
    </row>
    <row r="1169" spans="1:13" x14ac:dyDescent="0.35">
      <c r="A1169" t="s">
        <v>2490</v>
      </c>
      <c r="B1169" t="s">
        <v>100</v>
      </c>
      <c r="C1169" t="s">
        <v>9</v>
      </c>
      <c r="D1169" t="s">
        <v>2491</v>
      </c>
      <c r="E1169" t="b">
        <v>1</v>
      </c>
      <c r="F1169">
        <f>VLOOKUP(Table145[[#This Row],[menu_id]],Table2[#All],2,0)</f>
        <v>43564</v>
      </c>
      <c r="G1169" t="str">
        <f>VLOOKUP(Table145[[#This Row],[menu_id]],Table2[#All],3,0)</f>
        <v>d0e4efc702e0</v>
      </c>
      <c r="H1169" t="str">
        <f>VLOOKUP(Table145[[#This Row],[menu_id]],Table2[#All],4,0)</f>
        <v>8cab6275ddb5</v>
      </c>
      <c r="I1169">
        <f>VLOOKUP(Table145[[#This Row],[menu_id]],Table2[#All],5,0)</f>
        <v>5.75</v>
      </c>
      <c r="J1169">
        <f>VLOOKUP(Table145[[#This Row],[menu_id]],Table2[#All],6,0)</f>
        <v>11.5</v>
      </c>
      <c r="K1169" t="str">
        <f>VLOOKUP(Table145[[#This Row],[menu_id]],Table2[#All],7,0)</f>
        <v>lunch</v>
      </c>
      <c r="L1169" t="str">
        <f>VLOOKUP(Table145[[#This Row],[menu_id]],Table2[#All],8,0)</f>
        <v>Chicago</v>
      </c>
      <c r="M1169">
        <f>COUNTIF(Table145[city],Table145[[#This Row],[city]])</f>
        <v>907</v>
      </c>
    </row>
    <row r="1170" spans="1:13" x14ac:dyDescent="0.35">
      <c r="A1170" t="s">
        <v>2492</v>
      </c>
      <c r="B1170" t="s">
        <v>129</v>
      </c>
      <c r="C1170" t="s">
        <v>9</v>
      </c>
      <c r="D1170" t="s">
        <v>2493</v>
      </c>
      <c r="E1170" t="b">
        <v>1</v>
      </c>
      <c r="F1170">
        <f>VLOOKUP(Table145[[#This Row],[menu_id]],Table2[#All],2,0)</f>
        <v>43563</v>
      </c>
      <c r="G1170" t="str">
        <f>VLOOKUP(Table145[[#This Row],[menu_id]],Table2[#All],3,0)</f>
        <v>e6988f5baa00</v>
      </c>
      <c r="H1170" t="str">
        <f>VLOOKUP(Table145[[#This Row],[menu_id]],Table2[#All],4,0)</f>
        <v>c8951056cc8c</v>
      </c>
      <c r="I1170">
        <f>VLOOKUP(Table145[[#This Row],[menu_id]],Table2[#All],5,0)</f>
        <v>6.64</v>
      </c>
      <c r="J1170">
        <f>VLOOKUP(Table145[[#This Row],[menu_id]],Table2[#All],6,0)</f>
        <v>11.5</v>
      </c>
      <c r="K1170" t="str">
        <f>VLOOKUP(Table145[[#This Row],[menu_id]],Table2[#All],7,0)</f>
        <v>lunch</v>
      </c>
      <c r="L1170" t="str">
        <f>VLOOKUP(Table145[[#This Row],[menu_id]],Table2[#All],8,0)</f>
        <v>Chicago</v>
      </c>
      <c r="M1170">
        <f>COUNTIF(Table145[city],Table145[[#This Row],[city]])</f>
        <v>907</v>
      </c>
    </row>
    <row r="1171" spans="1:13" x14ac:dyDescent="0.35">
      <c r="A1171" t="s">
        <v>2494</v>
      </c>
      <c r="B1171" t="s">
        <v>336</v>
      </c>
      <c r="C1171" t="s">
        <v>9</v>
      </c>
      <c r="D1171" t="s">
        <v>2495</v>
      </c>
      <c r="E1171" t="b">
        <v>1</v>
      </c>
      <c r="F1171">
        <f>VLOOKUP(Table145[[#This Row],[menu_id]],Table2[#All],2,0)</f>
        <v>43556</v>
      </c>
      <c r="G1171" t="str">
        <f>VLOOKUP(Table145[[#This Row],[menu_id]],Table2[#All],3,0)</f>
        <v>41cbd225a772</v>
      </c>
      <c r="H1171" t="str">
        <f>VLOOKUP(Table145[[#This Row],[menu_id]],Table2[#All],4,0)</f>
        <v>b2ef540e3dbe</v>
      </c>
      <c r="I1171">
        <f>VLOOKUP(Table145[[#This Row],[menu_id]],Table2[#All],5,0)</f>
        <v>6.8</v>
      </c>
      <c r="J1171">
        <f>VLOOKUP(Table145[[#This Row],[menu_id]],Table2[#All],6,0)</f>
        <v>10.1</v>
      </c>
      <c r="K1171" t="str">
        <f>VLOOKUP(Table145[[#This Row],[menu_id]],Table2[#All],7,0)</f>
        <v>lunch</v>
      </c>
      <c r="L1171" t="str">
        <f>VLOOKUP(Table145[[#This Row],[menu_id]],Table2[#All],8,0)</f>
        <v>Seattle</v>
      </c>
      <c r="M1171">
        <f>COUNTIF(Table145[city],Table145[[#This Row],[city]])</f>
        <v>1334</v>
      </c>
    </row>
    <row r="1172" spans="1:13" x14ac:dyDescent="0.35">
      <c r="A1172" t="s">
        <v>2496</v>
      </c>
      <c r="B1172" t="s">
        <v>8</v>
      </c>
      <c r="C1172" t="s">
        <v>9</v>
      </c>
      <c r="D1172" t="s">
        <v>2497</v>
      </c>
      <c r="E1172" t="b">
        <v>1</v>
      </c>
      <c r="F1172">
        <f>VLOOKUP(Table145[[#This Row],[menu_id]],Table2[#All],2,0)</f>
        <v>43566</v>
      </c>
      <c r="G1172" t="str">
        <f>VLOOKUP(Table145[[#This Row],[menu_id]],Table2[#All],3,0)</f>
        <v>e40c412711c8</v>
      </c>
      <c r="H1172" t="str">
        <f>VLOOKUP(Table145[[#This Row],[menu_id]],Table2[#All],4,0)</f>
        <v>af725ef93704</v>
      </c>
      <c r="I1172">
        <f>VLOOKUP(Table145[[#This Row],[menu_id]],Table2[#All],5,0)</f>
        <v>5.5</v>
      </c>
      <c r="J1172">
        <f>VLOOKUP(Table145[[#This Row],[menu_id]],Table2[#All],6,0)</f>
        <v>10.1</v>
      </c>
      <c r="K1172" t="str">
        <f>VLOOKUP(Table145[[#This Row],[menu_id]],Table2[#All],7,0)</f>
        <v>lunch</v>
      </c>
      <c r="L1172" t="str">
        <f>VLOOKUP(Table145[[#This Row],[menu_id]],Table2[#All],8,0)</f>
        <v>Seattle</v>
      </c>
      <c r="M1172">
        <f>COUNTIF(Table145[city],Table145[[#This Row],[city]])</f>
        <v>1334</v>
      </c>
    </row>
    <row r="1173" spans="1:13" x14ac:dyDescent="0.35">
      <c r="A1173" t="s">
        <v>2498</v>
      </c>
      <c r="B1173" t="s">
        <v>211</v>
      </c>
      <c r="C1173" t="s">
        <v>9</v>
      </c>
      <c r="D1173" t="s">
        <v>2499</v>
      </c>
      <c r="E1173" t="b">
        <v>1</v>
      </c>
      <c r="F1173">
        <f>VLOOKUP(Table145[[#This Row],[menu_id]],Table2[#All],2,0)</f>
        <v>43564</v>
      </c>
      <c r="G1173" t="str">
        <f>VLOOKUP(Table145[[#This Row],[menu_id]],Table2[#All],3,0)</f>
        <v>8c02e5587b5b</v>
      </c>
      <c r="H1173" t="str">
        <f>VLOOKUP(Table145[[#This Row],[menu_id]],Table2[#All],4,0)</f>
        <v>034156a10a72</v>
      </c>
      <c r="I1173">
        <f>VLOOKUP(Table145[[#This Row],[menu_id]],Table2[#All],5,0)</f>
        <v>5.15</v>
      </c>
      <c r="J1173">
        <f>VLOOKUP(Table145[[#This Row],[menu_id]],Table2[#All],6,0)</f>
        <v>11.5</v>
      </c>
      <c r="K1173" t="str">
        <f>VLOOKUP(Table145[[#This Row],[menu_id]],Table2[#All],7,0)</f>
        <v>lunch</v>
      </c>
      <c r="L1173" t="str">
        <f>VLOOKUP(Table145[[#This Row],[menu_id]],Table2[#All],8,0)</f>
        <v>Chicago</v>
      </c>
      <c r="M1173">
        <f>COUNTIF(Table145[city],Table145[[#This Row],[city]])</f>
        <v>907</v>
      </c>
    </row>
    <row r="1174" spans="1:13" x14ac:dyDescent="0.35">
      <c r="A1174" t="s">
        <v>2500</v>
      </c>
      <c r="B1174" t="s">
        <v>346</v>
      </c>
      <c r="C1174" t="s">
        <v>9</v>
      </c>
      <c r="D1174" t="s">
        <v>2501</v>
      </c>
      <c r="E1174" t="b">
        <v>1</v>
      </c>
      <c r="F1174">
        <f>VLOOKUP(Table145[[#This Row],[menu_id]],Table2[#All],2,0)</f>
        <v>43564</v>
      </c>
      <c r="G1174" t="str">
        <f>VLOOKUP(Table145[[#This Row],[menu_id]],Table2[#All],3,0)</f>
        <v>e310c04649e0</v>
      </c>
      <c r="H1174" t="str">
        <f>VLOOKUP(Table145[[#This Row],[menu_id]],Table2[#All],4,0)</f>
        <v>340fb85a346c</v>
      </c>
      <c r="I1174">
        <f>VLOOKUP(Table145[[#This Row],[menu_id]],Table2[#All],5,0)</f>
        <v>5.8</v>
      </c>
      <c r="J1174">
        <f>VLOOKUP(Table145[[#This Row],[menu_id]],Table2[#All],6,0)</f>
        <v>10.1</v>
      </c>
      <c r="K1174" t="str">
        <f>VLOOKUP(Table145[[#This Row],[menu_id]],Table2[#All],7,0)</f>
        <v>lunch</v>
      </c>
      <c r="L1174" t="str">
        <f>VLOOKUP(Table145[[#This Row],[menu_id]],Table2[#All],8,0)</f>
        <v>Seattle</v>
      </c>
      <c r="M1174">
        <f>COUNTIF(Table145[city],Table145[[#This Row],[city]])</f>
        <v>1334</v>
      </c>
    </row>
    <row r="1175" spans="1:13" x14ac:dyDescent="0.35">
      <c r="A1175" t="s">
        <v>2502</v>
      </c>
      <c r="B1175" t="s">
        <v>147</v>
      </c>
      <c r="C1175" t="s">
        <v>9</v>
      </c>
      <c r="D1175" t="s">
        <v>2503</v>
      </c>
      <c r="E1175" t="b">
        <v>1</v>
      </c>
      <c r="F1175">
        <f>VLOOKUP(Table145[[#This Row],[menu_id]],Table2[#All],2,0)</f>
        <v>43567</v>
      </c>
      <c r="G1175" t="str">
        <f>VLOOKUP(Table145[[#This Row],[menu_id]],Table2[#All],3,0)</f>
        <v>fc0e92657d16</v>
      </c>
      <c r="H1175" t="str">
        <f>VLOOKUP(Table145[[#This Row],[menu_id]],Table2[#All],4,0)</f>
        <v>d7730782fbfb</v>
      </c>
      <c r="I1175">
        <f>VLOOKUP(Table145[[#This Row],[menu_id]],Table2[#All],5,0)</f>
        <v>5.75</v>
      </c>
      <c r="J1175">
        <f>VLOOKUP(Table145[[#This Row],[menu_id]],Table2[#All],6,0)</f>
        <v>10.1</v>
      </c>
      <c r="K1175" t="str">
        <f>VLOOKUP(Table145[[#This Row],[menu_id]],Table2[#All],7,0)</f>
        <v>lunch</v>
      </c>
      <c r="L1175" t="str">
        <f>VLOOKUP(Table145[[#This Row],[menu_id]],Table2[#All],8,0)</f>
        <v>Seattle</v>
      </c>
      <c r="M1175">
        <f>COUNTIF(Table145[city],Table145[[#This Row],[city]])</f>
        <v>1334</v>
      </c>
    </row>
    <row r="1176" spans="1:13" x14ac:dyDescent="0.35">
      <c r="A1176" t="s">
        <v>2504</v>
      </c>
      <c r="B1176" t="s">
        <v>81</v>
      </c>
      <c r="C1176" t="s">
        <v>9</v>
      </c>
      <c r="D1176" t="s">
        <v>2505</v>
      </c>
      <c r="E1176" t="b">
        <v>1</v>
      </c>
      <c r="F1176">
        <f>VLOOKUP(Table145[[#This Row],[menu_id]],Table2[#All],2,0)</f>
        <v>43564</v>
      </c>
      <c r="G1176" t="str">
        <f>VLOOKUP(Table145[[#This Row],[menu_id]],Table2[#All],3,0)</f>
        <v>9adf6d17e5a9</v>
      </c>
      <c r="H1176" t="str">
        <f>VLOOKUP(Table145[[#This Row],[menu_id]],Table2[#All],4,0)</f>
        <v>ad304fb4f951</v>
      </c>
      <c r="I1176">
        <f>VLOOKUP(Table145[[#This Row],[menu_id]],Table2[#All],5,0)</f>
        <v>6.25</v>
      </c>
      <c r="J1176">
        <f>VLOOKUP(Table145[[#This Row],[menu_id]],Table2[#All],6,0)</f>
        <v>10.1</v>
      </c>
      <c r="K1176" t="str">
        <f>VLOOKUP(Table145[[#This Row],[menu_id]],Table2[#All],7,0)</f>
        <v>lunch</v>
      </c>
      <c r="L1176" t="str">
        <f>VLOOKUP(Table145[[#This Row],[menu_id]],Table2[#All],8,0)</f>
        <v>Seattle</v>
      </c>
      <c r="M1176">
        <f>COUNTIF(Table145[city],Table145[[#This Row],[city]])</f>
        <v>1334</v>
      </c>
    </row>
    <row r="1177" spans="1:13" x14ac:dyDescent="0.35">
      <c r="A1177" t="s">
        <v>2506</v>
      </c>
      <c r="B1177" t="s">
        <v>23</v>
      </c>
      <c r="C1177" t="s">
        <v>9</v>
      </c>
      <c r="D1177" t="s">
        <v>2507</v>
      </c>
      <c r="E1177" t="b">
        <v>1</v>
      </c>
      <c r="F1177">
        <f>VLOOKUP(Table145[[#This Row],[menu_id]],Table2[#All],2,0)</f>
        <v>43558</v>
      </c>
      <c r="G1177" t="str">
        <f>VLOOKUP(Table145[[#This Row],[menu_id]],Table2[#All],3,0)</f>
        <v>eae2c55ae732</v>
      </c>
      <c r="H1177" t="str">
        <f>VLOOKUP(Table145[[#This Row],[menu_id]],Table2[#All],4,0)</f>
        <v>d79e3f439363</v>
      </c>
      <c r="I1177">
        <f>VLOOKUP(Table145[[#This Row],[menu_id]],Table2[#All],5,0)</f>
        <v>4.5</v>
      </c>
      <c r="J1177">
        <f>VLOOKUP(Table145[[#This Row],[menu_id]],Table2[#All],6,0)</f>
        <v>10.1</v>
      </c>
      <c r="K1177" t="str">
        <f>VLOOKUP(Table145[[#This Row],[menu_id]],Table2[#All],7,0)</f>
        <v>lunch</v>
      </c>
      <c r="L1177" t="str">
        <f>VLOOKUP(Table145[[#This Row],[menu_id]],Table2[#All],8,0)</f>
        <v>Seattle</v>
      </c>
      <c r="M1177">
        <f>COUNTIF(Table145[city],Table145[[#This Row],[city]])</f>
        <v>1334</v>
      </c>
    </row>
    <row r="1178" spans="1:13" x14ac:dyDescent="0.35">
      <c r="A1178" t="s">
        <v>2508</v>
      </c>
      <c r="B1178" t="s">
        <v>336</v>
      </c>
      <c r="C1178" t="s">
        <v>9</v>
      </c>
      <c r="D1178" t="s">
        <v>2509</v>
      </c>
      <c r="E1178" t="b">
        <v>1</v>
      </c>
      <c r="F1178">
        <f>VLOOKUP(Table145[[#This Row],[menu_id]],Table2[#All],2,0)</f>
        <v>43556</v>
      </c>
      <c r="G1178" t="str">
        <f>VLOOKUP(Table145[[#This Row],[menu_id]],Table2[#All],3,0)</f>
        <v>41cbd225a772</v>
      </c>
      <c r="H1178" t="str">
        <f>VLOOKUP(Table145[[#This Row],[menu_id]],Table2[#All],4,0)</f>
        <v>b2ef540e3dbe</v>
      </c>
      <c r="I1178">
        <f>VLOOKUP(Table145[[#This Row],[menu_id]],Table2[#All],5,0)</f>
        <v>6.8</v>
      </c>
      <c r="J1178">
        <f>VLOOKUP(Table145[[#This Row],[menu_id]],Table2[#All],6,0)</f>
        <v>10.1</v>
      </c>
      <c r="K1178" t="str">
        <f>VLOOKUP(Table145[[#This Row],[menu_id]],Table2[#All],7,0)</f>
        <v>lunch</v>
      </c>
      <c r="L1178" t="str">
        <f>VLOOKUP(Table145[[#This Row],[menu_id]],Table2[#All],8,0)</f>
        <v>Seattle</v>
      </c>
      <c r="M1178">
        <f>COUNTIF(Table145[city],Table145[[#This Row],[city]])</f>
        <v>1334</v>
      </c>
    </row>
    <row r="1179" spans="1:13" x14ac:dyDescent="0.35">
      <c r="A1179" t="s">
        <v>2510</v>
      </c>
      <c r="B1179" t="s">
        <v>8</v>
      </c>
      <c r="C1179" t="s">
        <v>9</v>
      </c>
      <c r="D1179" t="s">
        <v>2511</v>
      </c>
      <c r="E1179" t="b">
        <v>1</v>
      </c>
      <c r="F1179">
        <f>VLOOKUP(Table145[[#This Row],[menu_id]],Table2[#All],2,0)</f>
        <v>43566</v>
      </c>
      <c r="G1179" t="str">
        <f>VLOOKUP(Table145[[#This Row],[menu_id]],Table2[#All],3,0)</f>
        <v>e40c412711c8</v>
      </c>
      <c r="H1179" t="str">
        <f>VLOOKUP(Table145[[#This Row],[menu_id]],Table2[#All],4,0)</f>
        <v>af725ef93704</v>
      </c>
      <c r="I1179">
        <f>VLOOKUP(Table145[[#This Row],[menu_id]],Table2[#All],5,0)</f>
        <v>5.5</v>
      </c>
      <c r="J1179">
        <f>VLOOKUP(Table145[[#This Row],[menu_id]],Table2[#All],6,0)</f>
        <v>10.1</v>
      </c>
      <c r="K1179" t="str">
        <f>VLOOKUP(Table145[[#This Row],[menu_id]],Table2[#All],7,0)</f>
        <v>lunch</v>
      </c>
      <c r="L1179" t="str">
        <f>VLOOKUP(Table145[[#This Row],[menu_id]],Table2[#All],8,0)</f>
        <v>Seattle</v>
      </c>
      <c r="M1179">
        <f>COUNTIF(Table145[city],Table145[[#This Row],[city]])</f>
        <v>1334</v>
      </c>
    </row>
    <row r="1180" spans="1:13" x14ac:dyDescent="0.35">
      <c r="A1180" t="s">
        <v>2512</v>
      </c>
      <c r="B1180" t="s">
        <v>375</v>
      </c>
      <c r="C1180" t="s">
        <v>9</v>
      </c>
      <c r="D1180" t="s">
        <v>2513</v>
      </c>
      <c r="E1180" t="b">
        <v>0</v>
      </c>
      <c r="F1180">
        <f>VLOOKUP(Table145[[#This Row],[menu_id]],Table2[#All],2,0)</f>
        <v>43566</v>
      </c>
      <c r="G1180" t="str">
        <f>VLOOKUP(Table145[[#This Row],[menu_id]],Table2[#All],3,0)</f>
        <v>1670a5c33856</v>
      </c>
      <c r="H1180" t="str">
        <f>VLOOKUP(Table145[[#This Row],[menu_id]],Table2[#All],4,0)</f>
        <v>ffcff44b013c</v>
      </c>
      <c r="I1180">
        <f>VLOOKUP(Table145[[#This Row],[menu_id]],Table2[#All],5,0)</f>
        <v>6.25</v>
      </c>
      <c r="J1180">
        <f>VLOOKUP(Table145[[#This Row],[menu_id]],Table2[#All],6,0)</f>
        <v>10.1</v>
      </c>
      <c r="K1180" t="str">
        <f>VLOOKUP(Table145[[#This Row],[menu_id]],Table2[#All],7,0)</f>
        <v>lunch</v>
      </c>
      <c r="L1180" t="str">
        <f>VLOOKUP(Table145[[#This Row],[menu_id]],Table2[#All],8,0)</f>
        <v>Seattle</v>
      </c>
      <c r="M1180">
        <f>COUNTIF(Table145[city],Table145[[#This Row],[city]])</f>
        <v>1334</v>
      </c>
    </row>
    <row r="1181" spans="1:13" x14ac:dyDescent="0.35">
      <c r="A1181" t="s">
        <v>2514</v>
      </c>
      <c r="B1181" t="s">
        <v>162</v>
      </c>
      <c r="C1181" t="s">
        <v>9</v>
      </c>
      <c r="D1181" t="s">
        <v>2515</v>
      </c>
      <c r="E1181" t="b">
        <v>1</v>
      </c>
      <c r="F1181">
        <f>VLOOKUP(Table145[[#This Row],[menu_id]],Table2[#All],2,0)</f>
        <v>43556</v>
      </c>
      <c r="G1181" t="str">
        <f>VLOOKUP(Table145[[#This Row],[menu_id]],Table2[#All],3,0)</f>
        <v>71d6b72a3bf9</v>
      </c>
      <c r="H1181" t="str">
        <f>VLOOKUP(Table145[[#This Row],[menu_id]],Table2[#All],4,0)</f>
        <v>8d29781a8b2f</v>
      </c>
      <c r="I1181">
        <f>VLOOKUP(Table145[[#This Row],[menu_id]],Table2[#All],5,0)</f>
        <v>4.5</v>
      </c>
      <c r="J1181">
        <f>VLOOKUP(Table145[[#This Row],[menu_id]],Table2[#All],6,0)</f>
        <v>11.5</v>
      </c>
      <c r="K1181" t="str">
        <f>VLOOKUP(Table145[[#This Row],[menu_id]],Table2[#All],7,0)</f>
        <v>lunch</v>
      </c>
      <c r="L1181" t="str">
        <f>VLOOKUP(Table145[[#This Row],[menu_id]],Table2[#All],8,0)</f>
        <v>Chicago</v>
      </c>
      <c r="M1181">
        <f>COUNTIF(Table145[city],Table145[[#This Row],[city]])</f>
        <v>907</v>
      </c>
    </row>
    <row r="1182" spans="1:13" x14ac:dyDescent="0.35">
      <c r="A1182" t="s">
        <v>2516</v>
      </c>
      <c r="B1182" t="s">
        <v>346</v>
      </c>
      <c r="C1182" t="s">
        <v>9</v>
      </c>
      <c r="D1182" t="s">
        <v>1919</v>
      </c>
      <c r="E1182" t="b">
        <v>1</v>
      </c>
      <c r="F1182">
        <f>VLOOKUP(Table145[[#This Row],[menu_id]],Table2[#All],2,0)</f>
        <v>43564</v>
      </c>
      <c r="G1182" t="str">
        <f>VLOOKUP(Table145[[#This Row],[menu_id]],Table2[#All],3,0)</f>
        <v>e310c04649e0</v>
      </c>
      <c r="H1182" t="str">
        <f>VLOOKUP(Table145[[#This Row],[menu_id]],Table2[#All],4,0)</f>
        <v>340fb85a346c</v>
      </c>
      <c r="I1182">
        <f>VLOOKUP(Table145[[#This Row],[menu_id]],Table2[#All],5,0)</f>
        <v>5.8</v>
      </c>
      <c r="J1182">
        <f>VLOOKUP(Table145[[#This Row],[menu_id]],Table2[#All],6,0)</f>
        <v>10.1</v>
      </c>
      <c r="K1182" t="str">
        <f>VLOOKUP(Table145[[#This Row],[menu_id]],Table2[#All],7,0)</f>
        <v>lunch</v>
      </c>
      <c r="L1182" t="str">
        <f>VLOOKUP(Table145[[#This Row],[menu_id]],Table2[#All],8,0)</f>
        <v>Seattle</v>
      </c>
      <c r="M1182">
        <f>COUNTIF(Table145[city],Table145[[#This Row],[city]])</f>
        <v>1334</v>
      </c>
    </row>
    <row r="1183" spans="1:13" x14ac:dyDescent="0.35">
      <c r="A1183" t="s">
        <v>2517</v>
      </c>
      <c r="B1183" t="s">
        <v>86</v>
      </c>
      <c r="C1183" t="s">
        <v>9</v>
      </c>
      <c r="D1183" t="s">
        <v>2518</v>
      </c>
      <c r="E1183" t="b">
        <v>0</v>
      </c>
      <c r="F1183">
        <f>VLOOKUP(Table145[[#This Row],[menu_id]],Table2[#All],2,0)</f>
        <v>43560</v>
      </c>
      <c r="G1183" t="str">
        <f>VLOOKUP(Table145[[#This Row],[menu_id]],Table2[#All],3,0)</f>
        <v>1def3455f809</v>
      </c>
      <c r="H1183" t="str">
        <f>VLOOKUP(Table145[[#This Row],[menu_id]],Table2[#All],4,0)</f>
        <v>2a11908c23df</v>
      </c>
      <c r="I1183">
        <f>VLOOKUP(Table145[[#This Row],[menu_id]],Table2[#All],5,0)</f>
        <v>6</v>
      </c>
      <c r="J1183">
        <f>VLOOKUP(Table145[[#This Row],[menu_id]],Table2[#All],6,0)</f>
        <v>10.1</v>
      </c>
      <c r="K1183" t="str">
        <f>VLOOKUP(Table145[[#This Row],[menu_id]],Table2[#All],7,0)</f>
        <v>lunch</v>
      </c>
      <c r="L1183" t="str">
        <f>VLOOKUP(Table145[[#This Row],[menu_id]],Table2[#All],8,0)</f>
        <v>Seattle</v>
      </c>
      <c r="M1183">
        <f>COUNTIF(Table145[city],Table145[[#This Row],[city]])</f>
        <v>1334</v>
      </c>
    </row>
    <row r="1184" spans="1:13" x14ac:dyDescent="0.35">
      <c r="A1184" t="s">
        <v>2519</v>
      </c>
      <c r="B1184" t="s">
        <v>103</v>
      </c>
      <c r="C1184" t="s">
        <v>9</v>
      </c>
      <c r="D1184" t="s">
        <v>2520</v>
      </c>
      <c r="E1184" t="b">
        <v>1</v>
      </c>
      <c r="F1184">
        <f>VLOOKUP(Table145[[#This Row],[menu_id]],Table2[#All],2,0)</f>
        <v>43563</v>
      </c>
      <c r="G1184" t="str">
        <f>VLOOKUP(Table145[[#This Row],[menu_id]],Table2[#All],3,0)</f>
        <v>d5f63db8ad27</v>
      </c>
      <c r="H1184" t="str">
        <f>VLOOKUP(Table145[[#This Row],[menu_id]],Table2[#All],4,0)</f>
        <v>9b76fd08aabf</v>
      </c>
      <c r="I1184">
        <f>VLOOKUP(Table145[[#This Row],[menu_id]],Table2[#All],5,0)</f>
        <v>6.64</v>
      </c>
      <c r="J1184">
        <f>VLOOKUP(Table145[[#This Row],[menu_id]],Table2[#All],6,0)</f>
        <v>11.5</v>
      </c>
      <c r="K1184" t="str">
        <f>VLOOKUP(Table145[[#This Row],[menu_id]],Table2[#All],7,0)</f>
        <v>lunch</v>
      </c>
      <c r="L1184" t="str">
        <f>VLOOKUP(Table145[[#This Row],[menu_id]],Table2[#All],8,0)</f>
        <v>Chicago</v>
      </c>
      <c r="M1184">
        <f>COUNTIF(Table145[city],Table145[[#This Row],[city]])</f>
        <v>907</v>
      </c>
    </row>
    <row r="1185" spans="1:13" x14ac:dyDescent="0.35">
      <c r="A1185" t="s">
        <v>2521</v>
      </c>
      <c r="B1185" t="s">
        <v>103</v>
      </c>
      <c r="C1185" t="s">
        <v>9</v>
      </c>
      <c r="D1185" t="s">
        <v>2522</v>
      </c>
      <c r="E1185" t="b">
        <v>1</v>
      </c>
      <c r="F1185">
        <f>VLOOKUP(Table145[[#This Row],[menu_id]],Table2[#All],2,0)</f>
        <v>43563</v>
      </c>
      <c r="G1185" t="str">
        <f>VLOOKUP(Table145[[#This Row],[menu_id]],Table2[#All],3,0)</f>
        <v>d5f63db8ad27</v>
      </c>
      <c r="H1185" t="str">
        <f>VLOOKUP(Table145[[#This Row],[menu_id]],Table2[#All],4,0)</f>
        <v>9b76fd08aabf</v>
      </c>
      <c r="I1185">
        <f>VLOOKUP(Table145[[#This Row],[menu_id]],Table2[#All],5,0)</f>
        <v>6.64</v>
      </c>
      <c r="J1185">
        <f>VLOOKUP(Table145[[#This Row],[menu_id]],Table2[#All],6,0)</f>
        <v>11.5</v>
      </c>
      <c r="K1185" t="str">
        <f>VLOOKUP(Table145[[#This Row],[menu_id]],Table2[#All],7,0)</f>
        <v>lunch</v>
      </c>
      <c r="L1185" t="str">
        <f>VLOOKUP(Table145[[#This Row],[menu_id]],Table2[#All],8,0)</f>
        <v>Chicago</v>
      </c>
      <c r="M1185">
        <f>COUNTIF(Table145[city],Table145[[#This Row],[city]])</f>
        <v>907</v>
      </c>
    </row>
    <row r="1186" spans="1:13" x14ac:dyDescent="0.35">
      <c r="A1186" t="s">
        <v>2523</v>
      </c>
      <c r="B1186" t="s">
        <v>39</v>
      </c>
      <c r="C1186" t="s">
        <v>9</v>
      </c>
      <c r="D1186" t="s">
        <v>2524</v>
      </c>
      <c r="E1186" t="b">
        <v>1</v>
      </c>
      <c r="F1186">
        <f>VLOOKUP(Table145[[#This Row],[menu_id]],Table2[#All],2,0)</f>
        <v>43559</v>
      </c>
      <c r="G1186" t="str">
        <f>VLOOKUP(Table145[[#This Row],[menu_id]],Table2[#All],3,0)</f>
        <v>ac5d1401db7d</v>
      </c>
      <c r="H1186" t="str">
        <f>VLOOKUP(Table145[[#This Row],[menu_id]],Table2[#All],4,0)</f>
        <v>063beecf1419</v>
      </c>
      <c r="I1186">
        <f>VLOOKUP(Table145[[#This Row],[menu_id]],Table2[#All],5,0)</f>
        <v>11.75</v>
      </c>
      <c r="J1186">
        <f>VLOOKUP(Table145[[#This Row],[menu_id]],Table2[#All],6,0)</f>
        <v>11.5</v>
      </c>
      <c r="K1186" t="str">
        <f>VLOOKUP(Table145[[#This Row],[menu_id]],Table2[#All],7,0)</f>
        <v>lunch</v>
      </c>
      <c r="L1186" t="str">
        <f>VLOOKUP(Table145[[#This Row],[menu_id]],Table2[#All],8,0)</f>
        <v>Chicago</v>
      </c>
      <c r="M1186">
        <f>COUNTIF(Table145[city],Table145[[#This Row],[city]])</f>
        <v>907</v>
      </c>
    </row>
    <row r="1187" spans="1:13" x14ac:dyDescent="0.35">
      <c r="A1187" t="s">
        <v>2525</v>
      </c>
      <c r="B1187" t="s">
        <v>35</v>
      </c>
      <c r="C1187" t="s">
        <v>9</v>
      </c>
      <c r="D1187" t="s">
        <v>2526</v>
      </c>
      <c r="E1187" t="b">
        <v>1</v>
      </c>
      <c r="F1187">
        <f>VLOOKUP(Table145[[#This Row],[menu_id]],Table2[#All],2,0)</f>
        <v>43564</v>
      </c>
      <c r="G1187" t="str">
        <f>VLOOKUP(Table145[[#This Row],[menu_id]],Table2[#All],3,0)</f>
        <v>1c44a83add01</v>
      </c>
      <c r="H1187" t="str">
        <f>VLOOKUP(Table145[[#This Row],[menu_id]],Table2[#All],4,0)</f>
        <v>810dadc655e9</v>
      </c>
      <c r="I1187">
        <f>VLOOKUP(Table145[[#This Row],[menu_id]],Table2[#All],5,0)</f>
        <v>5</v>
      </c>
      <c r="J1187">
        <f>VLOOKUP(Table145[[#This Row],[menu_id]],Table2[#All],6,0)</f>
        <v>10.1</v>
      </c>
      <c r="K1187" t="str">
        <f>VLOOKUP(Table145[[#This Row],[menu_id]],Table2[#All],7,0)</f>
        <v>lunch</v>
      </c>
      <c r="L1187" t="str">
        <f>VLOOKUP(Table145[[#This Row],[menu_id]],Table2[#All],8,0)</f>
        <v>Seattle</v>
      </c>
      <c r="M1187">
        <f>COUNTIF(Table145[city],Table145[[#This Row],[city]])</f>
        <v>1334</v>
      </c>
    </row>
    <row r="1188" spans="1:13" x14ac:dyDescent="0.35">
      <c r="A1188" t="s">
        <v>2527</v>
      </c>
      <c r="B1188" t="s">
        <v>346</v>
      </c>
      <c r="C1188" t="s">
        <v>9</v>
      </c>
      <c r="D1188" t="s">
        <v>2528</v>
      </c>
      <c r="E1188" t="b">
        <v>1</v>
      </c>
      <c r="F1188">
        <f>VLOOKUP(Table145[[#This Row],[menu_id]],Table2[#All],2,0)</f>
        <v>43564</v>
      </c>
      <c r="G1188" t="str">
        <f>VLOOKUP(Table145[[#This Row],[menu_id]],Table2[#All],3,0)</f>
        <v>e310c04649e0</v>
      </c>
      <c r="H1188" t="str">
        <f>VLOOKUP(Table145[[#This Row],[menu_id]],Table2[#All],4,0)</f>
        <v>340fb85a346c</v>
      </c>
      <c r="I1188">
        <f>VLOOKUP(Table145[[#This Row],[menu_id]],Table2[#All],5,0)</f>
        <v>5.8</v>
      </c>
      <c r="J1188">
        <f>VLOOKUP(Table145[[#This Row],[menu_id]],Table2[#All],6,0)</f>
        <v>10.1</v>
      </c>
      <c r="K1188" t="str">
        <f>VLOOKUP(Table145[[#This Row],[menu_id]],Table2[#All],7,0)</f>
        <v>lunch</v>
      </c>
      <c r="L1188" t="str">
        <f>VLOOKUP(Table145[[#This Row],[menu_id]],Table2[#All],8,0)</f>
        <v>Seattle</v>
      </c>
      <c r="M1188">
        <f>COUNTIF(Table145[city],Table145[[#This Row],[city]])</f>
        <v>1334</v>
      </c>
    </row>
    <row r="1189" spans="1:13" x14ac:dyDescent="0.35">
      <c r="A1189" t="s">
        <v>2529</v>
      </c>
      <c r="B1189" t="s">
        <v>108</v>
      </c>
      <c r="C1189" t="s">
        <v>9</v>
      </c>
      <c r="D1189" t="s">
        <v>2530</v>
      </c>
      <c r="E1189" t="b">
        <v>1</v>
      </c>
      <c r="F1189">
        <f>VLOOKUP(Table145[[#This Row],[menu_id]],Table2[#All],2,0)</f>
        <v>43565</v>
      </c>
      <c r="G1189" t="str">
        <f>VLOOKUP(Table145[[#This Row],[menu_id]],Table2[#All],3,0)</f>
        <v>c14aa4830177</v>
      </c>
      <c r="H1189" t="str">
        <f>VLOOKUP(Table145[[#This Row],[menu_id]],Table2[#All],4,0)</f>
        <v>7b2a7251b54c</v>
      </c>
      <c r="I1189">
        <f>VLOOKUP(Table145[[#This Row],[menu_id]],Table2[#All],5,0)</f>
        <v>5.95</v>
      </c>
      <c r="J1189">
        <f>VLOOKUP(Table145[[#This Row],[menu_id]],Table2[#All],6,0)</f>
        <v>10.1</v>
      </c>
      <c r="K1189" t="str">
        <f>VLOOKUP(Table145[[#This Row],[menu_id]],Table2[#All],7,0)</f>
        <v>lunch</v>
      </c>
      <c r="L1189" t="str">
        <f>VLOOKUP(Table145[[#This Row],[menu_id]],Table2[#All],8,0)</f>
        <v>Seattle</v>
      </c>
      <c r="M1189">
        <f>COUNTIF(Table145[city],Table145[[#This Row],[city]])</f>
        <v>1334</v>
      </c>
    </row>
    <row r="1190" spans="1:13" x14ac:dyDescent="0.35">
      <c r="A1190" t="s">
        <v>2531</v>
      </c>
      <c r="B1190" t="s">
        <v>552</v>
      </c>
      <c r="C1190" t="s">
        <v>9</v>
      </c>
      <c r="D1190" t="s">
        <v>778</v>
      </c>
      <c r="E1190" t="b">
        <v>1</v>
      </c>
      <c r="F1190">
        <f>VLOOKUP(Table145[[#This Row],[menu_id]],Table2[#All],2,0)</f>
        <v>43560</v>
      </c>
      <c r="G1190" t="str">
        <f>VLOOKUP(Table145[[#This Row],[menu_id]],Table2[#All],3,0)</f>
        <v>a65e92d53f62</v>
      </c>
      <c r="H1190" t="str">
        <f>VLOOKUP(Table145[[#This Row],[menu_id]],Table2[#All],4,0)</f>
        <v>1134b2882b2e</v>
      </c>
      <c r="I1190">
        <f>VLOOKUP(Table145[[#This Row],[menu_id]],Table2[#All],5,0)</f>
        <v>5.25</v>
      </c>
      <c r="J1190">
        <f>VLOOKUP(Table145[[#This Row],[menu_id]],Table2[#All],6,0)</f>
        <v>10.1</v>
      </c>
      <c r="K1190" t="str">
        <f>VLOOKUP(Table145[[#This Row],[menu_id]],Table2[#All],7,0)</f>
        <v>lunch</v>
      </c>
      <c r="L1190" t="str">
        <f>VLOOKUP(Table145[[#This Row],[menu_id]],Table2[#All],8,0)</f>
        <v>Seattle</v>
      </c>
      <c r="M1190">
        <f>COUNTIF(Table145[city],Table145[[#This Row],[city]])</f>
        <v>1334</v>
      </c>
    </row>
    <row r="1191" spans="1:13" x14ac:dyDescent="0.35">
      <c r="A1191" t="s">
        <v>2532</v>
      </c>
      <c r="B1191" t="s">
        <v>12</v>
      </c>
      <c r="C1191" t="s">
        <v>9</v>
      </c>
      <c r="D1191" t="s">
        <v>2533</v>
      </c>
      <c r="E1191" t="b">
        <v>1</v>
      </c>
      <c r="F1191">
        <f>VLOOKUP(Table145[[#This Row],[menu_id]],Table2[#All],2,0)</f>
        <v>43565</v>
      </c>
      <c r="G1191" t="str">
        <f>VLOOKUP(Table145[[#This Row],[menu_id]],Table2[#All],3,0)</f>
        <v>a96bf3d329be</v>
      </c>
      <c r="H1191" t="str">
        <f>VLOOKUP(Table145[[#This Row],[menu_id]],Table2[#All],4,0)</f>
        <v>b2ef540e3dbe</v>
      </c>
      <c r="I1191">
        <f>VLOOKUP(Table145[[#This Row],[menu_id]],Table2[#All],5,0)</f>
        <v>6.8</v>
      </c>
      <c r="J1191">
        <f>VLOOKUP(Table145[[#This Row],[menu_id]],Table2[#All],6,0)</f>
        <v>10.1</v>
      </c>
      <c r="K1191" t="str">
        <f>VLOOKUP(Table145[[#This Row],[menu_id]],Table2[#All],7,0)</f>
        <v>lunch</v>
      </c>
      <c r="L1191" t="str">
        <f>VLOOKUP(Table145[[#This Row],[menu_id]],Table2[#All],8,0)</f>
        <v>Seattle</v>
      </c>
      <c r="M1191">
        <f>COUNTIF(Table145[city],Table145[[#This Row],[city]])</f>
        <v>1334</v>
      </c>
    </row>
    <row r="1192" spans="1:13" x14ac:dyDescent="0.35">
      <c r="A1192" t="s">
        <v>2534</v>
      </c>
      <c r="B1192" t="s">
        <v>175</v>
      </c>
      <c r="C1192" t="s">
        <v>9</v>
      </c>
      <c r="D1192" t="s">
        <v>446</v>
      </c>
      <c r="E1192" t="b">
        <v>1</v>
      </c>
      <c r="F1192">
        <f>VLOOKUP(Table145[[#This Row],[menu_id]],Table2[#All],2,0)</f>
        <v>43556</v>
      </c>
      <c r="G1192" t="str">
        <f>VLOOKUP(Table145[[#This Row],[menu_id]],Table2[#All],3,0)</f>
        <v>aea08a81b9f2</v>
      </c>
      <c r="H1192" t="str">
        <f>VLOOKUP(Table145[[#This Row],[menu_id]],Table2[#All],4,0)</f>
        <v>a969c477134f</v>
      </c>
      <c r="I1192">
        <f>VLOOKUP(Table145[[#This Row],[menu_id]],Table2[#All],5,0)</f>
        <v>11</v>
      </c>
      <c r="J1192">
        <f>VLOOKUP(Table145[[#This Row],[menu_id]],Table2[#All],6,0)</f>
        <v>11.5</v>
      </c>
      <c r="K1192" t="str">
        <f>VLOOKUP(Table145[[#This Row],[menu_id]],Table2[#All],7,0)</f>
        <v>lunch</v>
      </c>
      <c r="L1192" t="str">
        <f>VLOOKUP(Table145[[#This Row],[menu_id]],Table2[#All],8,0)</f>
        <v>Chicago</v>
      </c>
      <c r="M1192">
        <f>COUNTIF(Table145[city],Table145[[#This Row],[city]])</f>
        <v>907</v>
      </c>
    </row>
    <row r="1193" spans="1:13" x14ac:dyDescent="0.35">
      <c r="A1193" t="s">
        <v>2535</v>
      </c>
      <c r="B1193" t="s">
        <v>192</v>
      </c>
      <c r="C1193" t="s">
        <v>9</v>
      </c>
      <c r="D1193" t="s">
        <v>2536</v>
      </c>
      <c r="E1193" t="b">
        <v>1</v>
      </c>
      <c r="F1193">
        <f>VLOOKUP(Table145[[#This Row],[menu_id]],Table2[#All],2,0)</f>
        <v>43566</v>
      </c>
      <c r="G1193" t="str">
        <f>VLOOKUP(Table145[[#This Row],[menu_id]],Table2[#All],3,0)</f>
        <v>a344675dde7b</v>
      </c>
      <c r="H1193" t="str">
        <f>VLOOKUP(Table145[[#This Row],[menu_id]],Table2[#All],4,0)</f>
        <v>0089c404e5a2</v>
      </c>
      <c r="I1193">
        <f>VLOOKUP(Table145[[#This Row],[menu_id]],Table2[#All],5,0)</f>
        <v>6</v>
      </c>
      <c r="J1193">
        <f>VLOOKUP(Table145[[#This Row],[menu_id]],Table2[#All],6,0)</f>
        <v>10.1</v>
      </c>
      <c r="K1193" t="str">
        <f>VLOOKUP(Table145[[#This Row],[menu_id]],Table2[#All],7,0)</f>
        <v>lunch</v>
      </c>
      <c r="L1193" t="str">
        <f>VLOOKUP(Table145[[#This Row],[menu_id]],Table2[#All],8,0)</f>
        <v>Seattle</v>
      </c>
      <c r="M1193">
        <f>COUNTIF(Table145[city],Table145[[#This Row],[city]])</f>
        <v>1334</v>
      </c>
    </row>
    <row r="1194" spans="1:13" x14ac:dyDescent="0.35">
      <c r="A1194" t="s">
        <v>2537</v>
      </c>
      <c r="B1194" t="s">
        <v>49</v>
      </c>
      <c r="C1194" t="s">
        <v>9</v>
      </c>
      <c r="D1194" t="s">
        <v>1905</v>
      </c>
      <c r="E1194" t="b">
        <v>1</v>
      </c>
      <c r="F1194">
        <f>VLOOKUP(Table145[[#This Row],[menu_id]],Table2[#All],2,0)</f>
        <v>43566</v>
      </c>
      <c r="G1194" t="str">
        <f>VLOOKUP(Table145[[#This Row],[menu_id]],Table2[#All],3,0)</f>
        <v>7d5495f1a9e4</v>
      </c>
      <c r="H1194" t="str">
        <f>VLOOKUP(Table145[[#This Row],[menu_id]],Table2[#All],4,0)</f>
        <v>e7f3f8549a70</v>
      </c>
      <c r="I1194">
        <f>VLOOKUP(Table145[[#This Row],[menu_id]],Table2[#All],5,0)</f>
        <v>5</v>
      </c>
      <c r="J1194">
        <f>VLOOKUP(Table145[[#This Row],[menu_id]],Table2[#All],6,0)</f>
        <v>11.5</v>
      </c>
      <c r="K1194" t="str">
        <f>VLOOKUP(Table145[[#This Row],[menu_id]],Table2[#All],7,0)</f>
        <v>lunch</v>
      </c>
      <c r="L1194" t="str">
        <f>VLOOKUP(Table145[[#This Row],[menu_id]],Table2[#All],8,0)</f>
        <v>Chicago</v>
      </c>
      <c r="M1194">
        <f>COUNTIF(Table145[city],Table145[[#This Row],[city]])</f>
        <v>907</v>
      </c>
    </row>
    <row r="1195" spans="1:13" x14ac:dyDescent="0.35">
      <c r="A1195" t="s">
        <v>2538</v>
      </c>
      <c r="B1195" t="s">
        <v>62</v>
      </c>
      <c r="C1195" t="s">
        <v>9</v>
      </c>
      <c r="D1195" t="s">
        <v>2539</v>
      </c>
      <c r="E1195" t="b">
        <v>1</v>
      </c>
      <c r="F1195">
        <f>VLOOKUP(Table145[[#This Row],[menu_id]],Table2[#All],2,0)</f>
        <v>43563</v>
      </c>
      <c r="G1195" t="str">
        <f>VLOOKUP(Table145[[#This Row],[menu_id]],Table2[#All],3,0)</f>
        <v>3e9b2a352a3a</v>
      </c>
      <c r="H1195" t="str">
        <f>VLOOKUP(Table145[[#This Row],[menu_id]],Table2[#All],4,0)</f>
        <v>af725ef93704</v>
      </c>
      <c r="I1195">
        <f>VLOOKUP(Table145[[#This Row],[menu_id]],Table2[#All],5,0)</f>
        <v>5.5</v>
      </c>
      <c r="J1195">
        <f>VLOOKUP(Table145[[#This Row],[menu_id]],Table2[#All],6,0)</f>
        <v>10.1</v>
      </c>
      <c r="K1195" t="str">
        <f>VLOOKUP(Table145[[#This Row],[menu_id]],Table2[#All],7,0)</f>
        <v>lunch</v>
      </c>
      <c r="L1195" t="str">
        <f>VLOOKUP(Table145[[#This Row],[menu_id]],Table2[#All],8,0)</f>
        <v>Seattle</v>
      </c>
      <c r="M1195">
        <f>COUNTIF(Table145[city],Table145[[#This Row],[city]])</f>
        <v>1334</v>
      </c>
    </row>
    <row r="1196" spans="1:13" x14ac:dyDescent="0.35">
      <c r="A1196" t="s">
        <v>2540</v>
      </c>
      <c r="B1196" t="s">
        <v>97</v>
      </c>
      <c r="C1196" t="s">
        <v>9</v>
      </c>
      <c r="D1196" t="s">
        <v>2541</v>
      </c>
      <c r="E1196" t="b">
        <v>1</v>
      </c>
      <c r="F1196">
        <f>VLOOKUP(Table145[[#This Row],[menu_id]],Table2[#All],2,0)</f>
        <v>43567</v>
      </c>
      <c r="G1196" t="str">
        <f>VLOOKUP(Table145[[#This Row],[menu_id]],Table2[#All],3,0)</f>
        <v>7e1585b970fc</v>
      </c>
      <c r="H1196" t="str">
        <f>VLOOKUP(Table145[[#This Row],[menu_id]],Table2[#All],4,0)</f>
        <v>ea2b63db40ab</v>
      </c>
      <c r="I1196">
        <f>VLOOKUP(Table145[[#This Row],[menu_id]],Table2[#All],5,0)</f>
        <v>7.5399999999999991</v>
      </c>
      <c r="J1196">
        <f>VLOOKUP(Table145[[#This Row],[menu_id]],Table2[#All],6,0)</f>
        <v>11.5</v>
      </c>
      <c r="K1196" t="str">
        <f>VLOOKUP(Table145[[#This Row],[menu_id]],Table2[#All],7,0)</f>
        <v>lunch</v>
      </c>
      <c r="L1196" t="str">
        <f>VLOOKUP(Table145[[#This Row],[menu_id]],Table2[#All],8,0)</f>
        <v>Chicago</v>
      </c>
      <c r="M1196">
        <f>COUNTIF(Table145[city],Table145[[#This Row],[city]])</f>
        <v>907</v>
      </c>
    </row>
    <row r="1197" spans="1:13" x14ac:dyDescent="0.35">
      <c r="A1197" t="s">
        <v>2542</v>
      </c>
      <c r="B1197" t="s">
        <v>118</v>
      </c>
      <c r="C1197" t="s">
        <v>9</v>
      </c>
      <c r="D1197" t="s">
        <v>996</v>
      </c>
      <c r="E1197" t="b">
        <v>1</v>
      </c>
      <c r="F1197">
        <f>VLOOKUP(Table145[[#This Row],[menu_id]],Table2[#All],2,0)</f>
        <v>43556</v>
      </c>
      <c r="G1197" t="str">
        <f>VLOOKUP(Table145[[#This Row],[menu_id]],Table2[#All],3,0)</f>
        <v>8a1c11ffbef6</v>
      </c>
      <c r="H1197" t="str">
        <f>VLOOKUP(Table145[[#This Row],[menu_id]],Table2[#All],4,0)</f>
        <v>063beecf1419</v>
      </c>
      <c r="I1197">
        <f>VLOOKUP(Table145[[#This Row],[menu_id]],Table2[#All],5,0)</f>
        <v>13.45</v>
      </c>
      <c r="J1197">
        <f>VLOOKUP(Table145[[#This Row],[menu_id]],Table2[#All],6,0)</f>
        <v>11.5</v>
      </c>
      <c r="K1197" t="str">
        <f>VLOOKUP(Table145[[#This Row],[menu_id]],Table2[#All],7,0)</f>
        <v>lunch</v>
      </c>
      <c r="L1197" t="str">
        <f>VLOOKUP(Table145[[#This Row],[menu_id]],Table2[#All],8,0)</f>
        <v>Chicago</v>
      </c>
      <c r="M1197">
        <f>COUNTIF(Table145[city],Table145[[#This Row],[city]])</f>
        <v>907</v>
      </c>
    </row>
    <row r="1198" spans="1:13" x14ac:dyDescent="0.35">
      <c r="A1198" t="s">
        <v>2543</v>
      </c>
      <c r="B1198" t="s">
        <v>81</v>
      </c>
      <c r="C1198" t="s">
        <v>9</v>
      </c>
      <c r="D1198" t="s">
        <v>2544</v>
      </c>
      <c r="E1198" t="b">
        <v>1</v>
      </c>
      <c r="F1198">
        <f>VLOOKUP(Table145[[#This Row],[menu_id]],Table2[#All],2,0)</f>
        <v>43564</v>
      </c>
      <c r="G1198" t="str">
        <f>VLOOKUP(Table145[[#This Row],[menu_id]],Table2[#All],3,0)</f>
        <v>9adf6d17e5a9</v>
      </c>
      <c r="H1198" t="str">
        <f>VLOOKUP(Table145[[#This Row],[menu_id]],Table2[#All],4,0)</f>
        <v>ad304fb4f951</v>
      </c>
      <c r="I1198">
        <f>VLOOKUP(Table145[[#This Row],[menu_id]],Table2[#All],5,0)</f>
        <v>6.25</v>
      </c>
      <c r="J1198">
        <f>VLOOKUP(Table145[[#This Row],[menu_id]],Table2[#All],6,0)</f>
        <v>10.1</v>
      </c>
      <c r="K1198" t="str">
        <f>VLOOKUP(Table145[[#This Row],[menu_id]],Table2[#All],7,0)</f>
        <v>lunch</v>
      </c>
      <c r="L1198" t="str">
        <f>VLOOKUP(Table145[[#This Row],[menu_id]],Table2[#All],8,0)</f>
        <v>Seattle</v>
      </c>
      <c r="M1198">
        <f>COUNTIF(Table145[city],Table145[[#This Row],[city]])</f>
        <v>1334</v>
      </c>
    </row>
    <row r="1199" spans="1:13" x14ac:dyDescent="0.35">
      <c r="A1199" t="s">
        <v>2545</v>
      </c>
      <c r="B1199" t="s">
        <v>437</v>
      </c>
      <c r="C1199" t="s">
        <v>9</v>
      </c>
      <c r="D1199" t="s">
        <v>2546</v>
      </c>
      <c r="E1199" t="b">
        <v>1</v>
      </c>
      <c r="F1199">
        <f>VLOOKUP(Table145[[#This Row],[menu_id]],Table2[#All],2,0)</f>
        <v>43565</v>
      </c>
      <c r="G1199" t="str">
        <f>VLOOKUP(Table145[[#This Row],[menu_id]],Table2[#All],3,0)</f>
        <v>56e430d2a490</v>
      </c>
      <c r="H1199" t="str">
        <f>VLOOKUP(Table145[[#This Row],[menu_id]],Table2[#All],4,0)</f>
        <v>4c9c18f960f7</v>
      </c>
      <c r="I1199">
        <f>VLOOKUP(Table145[[#This Row],[menu_id]],Table2[#All],5,0)</f>
        <v>6.75</v>
      </c>
      <c r="J1199">
        <f>VLOOKUP(Table145[[#This Row],[menu_id]],Table2[#All],6,0)</f>
        <v>10.1</v>
      </c>
      <c r="K1199" t="str">
        <f>VLOOKUP(Table145[[#This Row],[menu_id]],Table2[#All],7,0)</f>
        <v>lunch</v>
      </c>
      <c r="L1199" t="str">
        <f>VLOOKUP(Table145[[#This Row],[menu_id]],Table2[#All],8,0)</f>
        <v>Seattle</v>
      </c>
      <c r="M1199">
        <f>COUNTIF(Table145[city],Table145[[#This Row],[city]])</f>
        <v>1334</v>
      </c>
    </row>
    <row r="1200" spans="1:13" x14ac:dyDescent="0.35">
      <c r="A1200" t="s">
        <v>2547</v>
      </c>
      <c r="B1200" t="s">
        <v>375</v>
      </c>
      <c r="C1200" t="s">
        <v>9</v>
      </c>
      <c r="D1200" t="s">
        <v>2548</v>
      </c>
      <c r="E1200" t="b">
        <v>1</v>
      </c>
      <c r="F1200">
        <f>VLOOKUP(Table145[[#This Row],[menu_id]],Table2[#All],2,0)</f>
        <v>43566</v>
      </c>
      <c r="G1200" t="str">
        <f>VLOOKUP(Table145[[#This Row],[menu_id]],Table2[#All],3,0)</f>
        <v>1670a5c33856</v>
      </c>
      <c r="H1200" t="str">
        <f>VLOOKUP(Table145[[#This Row],[menu_id]],Table2[#All],4,0)</f>
        <v>ffcff44b013c</v>
      </c>
      <c r="I1200">
        <f>VLOOKUP(Table145[[#This Row],[menu_id]],Table2[#All],5,0)</f>
        <v>6.25</v>
      </c>
      <c r="J1200">
        <f>VLOOKUP(Table145[[#This Row],[menu_id]],Table2[#All],6,0)</f>
        <v>10.1</v>
      </c>
      <c r="K1200" t="str">
        <f>VLOOKUP(Table145[[#This Row],[menu_id]],Table2[#All],7,0)</f>
        <v>lunch</v>
      </c>
      <c r="L1200" t="str">
        <f>VLOOKUP(Table145[[#This Row],[menu_id]],Table2[#All],8,0)</f>
        <v>Seattle</v>
      </c>
      <c r="M1200">
        <f>COUNTIF(Table145[city],Table145[[#This Row],[city]])</f>
        <v>1334</v>
      </c>
    </row>
    <row r="1201" spans="1:13" x14ac:dyDescent="0.35">
      <c r="A1201" t="s">
        <v>2549</v>
      </c>
      <c r="B1201" t="s">
        <v>351</v>
      </c>
      <c r="C1201" t="s">
        <v>9</v>
      </c>
      <c r="D1201" t="s">
        <v>2550</v>
      </c>
      <c r="E1201" t="b">
        <v>1</v>
      </c>
      <c r="F1201">
        <f>VLOOKUP(Table145[[#This Row],[menu_id]],Table2[#All],2,0)</f>
        <v>43558</v>
      </c>
      <c r="G1201" t="str">
        <f>VLOOKUP(Table145[[#This Row],[menu_id]],Table2[#All],3,0)</f>
        <v>68077af5e4f1</v>
      </c>
      <c r="H1201" t="str">
        <f>VLOOKUP(Table145[[#This Row],[menu_id]],Table2[#All],4,0)</f>
        <v>33da060b427a</v>
      </c>
      <c r="I1201">
        <f>VLOOKUP(Table145[[#This Row],[menu_id]],Table2[#All],5,0)</f>
        <v>5.75</v>
      </c>
      <c r="J1201">
        <f>VLOOKUP(Table145[[#This Row],[menu_id]],Table2[#All],6,0)</f>
        <v>10.1</v>
      </c>
      <c r="K1201" t="str">
        <f>VLOOKUP(Table145[[#This Row],[menu_id]],Table2[#All],7,0)</f>
        <v>lunch</v>
      </c>
      <c r="L1201" t="str">
        <f>VLOOKUP(Table145[[#This Row],[menu_id]],Table2[#All],8,0)</f>
        <v>Seattle</v>
      </c>
      <c r="M1201">
        <f>COUNTIF(Table145[city],Table145[[#This Row],[city]])</f>
        <v>1334</v>
      </c>
    </row>
    <row r="1202" spans="1:13" x14ac:dyDescent="0.35">
      <c r="A1202" t="s">
        <v>2551</v>
      </c>
      <c r="B1202" t="s">
        <v>12</v>
      </c>
      <c r="C1202" t="s">
        <v>9</v>
      </c>
      <c r="D1202" t="s">
        <v>2552</v>
      </c>
      <c r="E1202" t="b">
        <v>1</v>
      </c>
      <c r="F1202">
        <f>VLOOKUP(Table145[[#This Row],[menu_id]],Table2[#All],2,0)</f>
        <v>43565</v>
      </c>
      <c r="G1202" t="str">
        <f>VLOOKUP(Table145[[#This Row],[menu_id]],Table2[#All],3,0)</f>
        <v>a96bf3d329be</v>
      </c>
      <c r="H1202" t="str">
        <f>VLOOKUP(Table145[[#This Row],[menu_id]],Table2[#All],4,0)</f>
        <v>b2ef540e3dbe</v>
      </c>
      <c r="I1202">
        <f>VLOOKUP(Table145[[#This Row],[menu_id]],Table2[#All],5,0)</f>
        <v>6.8</v>
      </c>
      <c r="J1202">
        <f>VLOOKUP(Table145[[#This Row],[menu_id]],Table2[#All],6,0)</f>
        <v>10.1</v>
      </c>
      <c r="K1202" t="str">
        <f>VLOOKUP(Table145[[#This Row],[menu_id]],Table2[#All],7,0)</f>
        <v>lunch</v>
      </c>
      <c r="L1202" t="str">
        <f>VLOOKUP(Table145[[#This Row],[menu_id]],Table2[#All],8,0)</f>
        <v>Seattle</v>
      </c>
      <c r="M1202">
        <f>COUNTIF(Table145[city],Table145[[#This Row],[city]])</f>
        <v>1334</v>
      </c>
    </row>
    <row r="1203" spans="1:13" x14ac:dyDescent="0.35">
      <c r="A1203" t="s">
        <v>2553</v>
      </c>
      <c r="B1203" t="s">
        <v>336</v>
      </c>
      <c r="C1203" t="s">
        <v>9</v>
      </c>
      <c r="D1203" t="s">
        <v>2554</v>
      </c>
      <c r="E1203" t="b">
        <v>1</v>
      </c>
      <c r="F1203">
        <f>VLOOKUP(Table145[[#This Row],[menu_id]],Table2[#All],2,0)</f>
        <v>43556</v>
      </c>
      <c r="G1203" t="str">
        <f>VLOOKUP(Table145[[#This Row],[menu_id]],Table2[#All],3,0)</f>
        <v>41cbd225a772</v>
      </c>
      <c r="H1203" t="str">
        <f>VLOOKUP(Table145[[#This Row],[menu_id]],Table2[#All],4,0)</f>
        <v>b2ef540e3dbe</v>
      </c>
      <c r="I1203">
        <f>VLOOKUP(Table145[[#This Row],[menu_id]],Table2[#All],5,0)</f>
        <v>6.8</v>
      </c>
      <c r="J1203">
        <f>VLOOKUP(Table145[[#This Row],[menu_id]],Table2[#All],6,0)</f>
        <v>10.1</v>
      </c>
      <c r="K1203" t="str">
        <f>VLOOKUP(Table145[[#This Row],[menu_id]],Table2[#All],7,0)</f>
        <v>lunch</v>
      </c>
      <c r="L1203" t="str">
        <f>VLOOKUP(Table145[[#This Row],[menu_id]],Table2[#All],8,0)</f>
        <v>Seattle</v>
      </c>
      <c r="M1203">
        <f>COUNTIF(Table145[city],Table145[[#This Row],[city]])</f>
        <v>1334</v>
      </c>
    </row>
    <row r="1204" spans="1:13" x14ac:dyDescent="0.35">
      <c r="A1204" t="s">
        <v>2555</v>
      </c>
      <c r="B1204" t="s">
        <v>165</v>
      </c>
      <c r="C1204" t="s">
        <v>9</v>
      </c>
      <c r="D1204" t="s">
        <v>2556</v>
      </c>
      <c r="E1204" t="b">
        <v>1</v>
      </c>
      <c r="F1204">
        <f>VLOOKUP(Table145[[#This Row],[menu_id]],Table2[#All],2,0)</f>
        <v>43560</v>
      </c>
      <c r="G1204" t="str">
        <f>VLOOKUP(Table145[[#This Row],[menu_id]],Table2[#All],3,0)</f>
        <v>fbeaeb353aa6</v>
      </c>
      <c r="H1204" t="str">
        <f>VLOOKUP(Table145[[#This Row],[menu_id]],Table2[#All],4,0)</f>
        <v>bedb51313ab5</v>
      </c>
      <c r="I1204">
        <f>VLOOKUP(Table145[[#This Row],[menu_id]],Table2[#All],5,0)</f>
        <v>5</v>
      </c>
      <c r="J1204">
        <f>VLOOKUP(Table145[[#This Row],[menu_id]],Table2[#All],6,0)</f>
        <v>11.5</v>
      </c>
      <c r="K1204" t="str">
        <f>VLOOKUP(Table145[[#This Row],[menu_id]],Table2[#All],7,0)</f>
        <v>lunch</v>
      </c>
      <c r="L1204" t="str">
        <f>VLOOKUP(Table145[[#This Row],[menu_id]],Table2[#All],8,0)</f>
        <v>Chicago</v>
      </c>
      <c r="M1204">
        <f>COUNTIF(Table145[city],Table145[[#This Row],[city]])</f>
        <v>907</v>
      </c>
    </row>
    <row r="1205" spans="1:13" x14ac:dyDescent="0.35">
      <c r="A1205" t="s">
        <v>2557</v>
      </c>
      <c r="B1205" t="s">
        <v>552</v>
      </c>
      <c r="C1205" t="s">
        <v>9</v>
      </c>
      <c r="D1205" t="s">
        <v>2558</v>
      </c>
      <c r="E1205" t="b">
        <v>1</v>
      </c>
      <c r="F1205">
        <f>VLOOKUP(Table145[[#This Row],[menu_id]],Table2[#All],2,0)</f>
        <v>43560</v>
      </c>
      <c r="G1205" t="str">
        <f>VLOOKUP(Table145[[#This Row],[menu_id]],Table2[#All],3,0)</f>
        <v>a65e92d53f62</v>
      </c>
      <c r="H1205" t="str">
        <f>VLOOKUP(Table145[[#This Row],[menu_id]],Table2[#All],4,0)</f>
        <v>1134b2882b2e</v>
      </c>
      <c r="I1205">
        <f>VLOOKUP(Table145[[#This Row],[menu_id]],Table2[#All],5,0)</f>
        <v>5.25</v>
      </c>
      <c r="J1205">
        <f>VLOOKUP(Table145[[#This Row],[menu_id]],Table2[#All],6,0)</f>
        <v>10.1</v>
      </c>
      <c r="K1205" t="str">
        <f>VLOOKUP(Table145[[#This Row],[menu_id]],Table2[#All],7,0)</f>
        <v>lunch</v>
      </c>
      <c r="L1205" t="str">
        <f>VLOOKUP(Table145[[#This Row],[menu_id]],Table2[#All],8,0)</f>
        <v>Seattle</v>
      </c>
      <c r="M1205">
        <f>COUNTIF(Table145[city],Table145[[#This Row],[city]])</f>
        <v>1334</v>
      </c>
    </row>
    <row r="1206" spans="1:13" x14ac:dyDescent="0.35">
      <c r="A1206" t="s">
        <v>2559</v>
      </c>
      <c r="B1206" t="s">
        <v>418</v>
      </c>
      <c r="C1206" t="s">
        <v>9</v>
      </c>
      <c r="D1206" t="s">
        <v>2560</v>
      </c>
      <c r="E1206" t="b">
        <v>1</v>
      </c>
      <c r="F1206">
        <f>VLOOKUP(Table145[[#This Row],[menu_id]],Table2[#All],2,0)</f>
        <v>43563</v>
      </c>
      <c r="G1206" t="str">
        <f>VLOOKUP(Table145[[#This Row],[menu_id]],Table2[#All],3,0)</f>
        <v>6b459442662c</v>
      </c>
      <c r="H1206" t="str">
        <f>VLOOKUP(Table145[[#This Row],[menu_id]],Table2[#All],4,0)</f>
        <v>a969c477134f</v>
      </c>
      <c r="I1206">
        <f>VLOOKUP(Table145[[#This Row],[menu_id]],Table2[#All],5,0)</f>
        <v>11</v>
      </c>
      <c r="J1206">
        <f>VLOOKUP(Table145[[#This Row],[menu_id]],Table2[#All],6,0)</f>
        <v>11.5</v>
      </c>
      <c r="K1206" t="str">
        <f>VLOOKUP(Table145[[#This Row],[menu_id]],Table2[#All],7,0)</f>
        <v>lunch</v>
      </c>
      <c r="L1206" t="str">
        <f>VLOOKUP(Table145[[#This Row],[menu_id]],Table2[#All],8,0)</f>
        <v>Chicago</v>
      </c>
      <c r="M1206">
        <f>COUNTIF(Table145[city],Table145[[#This Row],[city]])</f>
        <v>907</v>
      </c>
    </row>
    <row r="1207" spans="1:13" x14ac:dyDescent="0.35">
      <c r="A1207" t="s">
        <v>2561</v>
      </c>
      <c r="B1207" t="s">
        <v>375</v>
      </c>
      <c r="C1207" t="s">
        <v>9</v>
      </c>
      <c r="D1207" t="s">
        <v>2562</v>
      </c>
      <c r="E1207" t="b">
        <v>1</v>
      </c>
      <c r="F1207">
        <f>VLOOKUP(Table145[[#This Row],[menu_id]],Table2[#All],2,0)</f>
        <v>43566</v>
      </c>
      <c r="G1207" t="str">
        <f>VLOOKUP(Table145[[#This Row],[menu_id]],Table2[#All],3,0)</f>
        <v>1670a5c33856</v>
      </c>
      <c r="H1207" t="str">
        <f>VLOOKUP(Table145[[#This Row],[menu_id]],Table2[#All],4,0)</f>
        <v>ffcff44b013c</v>
      </c>
      <c r="I1207">
        <f>VLOOKUP(Table145[[#This Row],[menu_id]],Table2[#All],5,0)</f>
        <v>6.25</v>
      </c>
      <c r="J1207">
        <f>VLOOKUP(Table145[[#This Row],[menu_id]],Table2[#All],6,0)</f>
        <v>10.1</v>
      </c>
      <c r="K1207" t="str">
        <f>VLOOKUP(Table145[[#This Row],[menu_id]],Table2[#All],7,0)</f>
        <v>lunch</v>
      </c>
      <c r="L1207" t="str">
        <f>VLOOKUP(Table145[[#This Row],[menu_id]],Table2[#All],8,0)</f>
        <v>Seattle</v>
      </c>
      <c r="M1207">
        <f>COUNTIF(Table145[city],Table145[[#This Row],[city]])</f>
        <v>1334</v>
      </c>
    </row>
    <row r="1208" spans="1:13" x14ac:dyDescent="0.35">
      <c r="A1208" t="s">
        <v>2563</v>
      </c>
      <c r="B1208" t="s">
        <v>103</v>
      </c>
      <c r="C1208" t="s">
        <v>9</v>
      </c>
      <c r="D1208" t="s">
        <v>2564</v>
      </c>
      <c r="E1208" t="b">
        <v>1</v>
      </c>
      <c r="F1208">
        <f>VLOOKUP(Table145[[#This Row],[menu_id]],Table2[#All],2,0)</f>
        <v>43563</v>
      </c>
      <c r="G1208" t="str">
        <f>VLOOKUP(Table145[[#This Row],[menu_id]],Table2[#All],3,0)</f>
        <v>d5f63db8ad27</v>
      </c>
      <c r="H1208" t="str">
        <f>VLOOKUP(Table145[[#This Row],[menu_id]],Table2[#All],4,0)</f>
        <v>9b76fd08aabf</v>
      </c>
      <c r="I1208">
        <f>VLOOKUP(Table145[[#This Row],[menu_id]],Table2[#All],5,0)</f>
        <v>6.64</v>
      </c>
      <c r="J1208">
        <f>VLOOKUP(Table145[[#This Row],[menu_id]],Table2[#All],6,0)</f>
        <v>11.5</v>
      </c>
      <c r="K1208" t="str">
        <f>VLOOKUP(Table145[[#This Row],[menu_id]],Table2[#All],7,0)</f>
        <v>lunch</v>
      </c>
      <c r="L1208" t="str">
        <f>VLOOKUP(Table145[[#This Row],[menu_id]],Table2[#All],8,0)</f>
        <v>Chicago</v>
      </c>
      <c r="M1208">
        <f>COUNTIF(Table145[city],Table145[[#This Row],[city]])</f>
        <v>907</v>
      </c>
    </row>
    <row r="1209" spans="1:13" x14ac:dyDescent="0.35">
      <c r="A1209" t="s">
        <v>2565</v>
      </c>
      <c r="B1209" t="s">
        <v>611</v>
      </c>
      <c r="C1209" t="s">
        <v>9</v>
      </c>
      <c r="D1209" t="s">
        <v>2566</v>
      </c>
      <c r="E1209" t="b">
        <v>1</v>
      </c>
      <c r="F1209">
        <f>VLOOKUP(Table145[[#This Row],[menu_id]],Table2[#All],2,0)</f>
        <v>43557</v>
      </c>
      <c r="G1209" t="str">
        <f>VLOOKUP(Table145[[#This Row],[menu_id]],Table2[#All],3,0)</f>
        <v>8b917aa7343a</v>
      </c>
      <c r="H1209" t="str">
        <f>VLOOKUP(Table145[[#This Row],[menu_id]],Table2[#All],4,0)</f>
        <v>8642ae977d96</v>
      </c>
      <c r="I1209">
        <f>VLOOKUP(Table145[[#This Row],[menu_id]],Table2[#All],5,0)</f>
        <v>5.99</v>
      </c>
      <c r="J1209">
        <f>VLOOKUP(Table145[[#This Row],[menu_id]],Table2[#All],6,0)</f>
        <v>11.5</v>
      </c>
      <c r="K1209" t="str">
        <f>VLOOKUP(Table145[[#This Row],[menu_id]],Table2[#All],7,0)</f>
        <v>lunch</v>
      </c>
      <c r="L1209" t="str">
        <f>VLOOKUP(Table145[[#This Row],[menu_id]],Table2[#All],8,0)</f>
        <v>Chicago</v>
      </c>
      <c r="M1209">
        <f>COUNTIF(Table145[city],Table145[[#This Row],[city]])</f>
        <v>907</v>
      </c>
    </row>
    <row r="1210" spans="1:13" x14ac:dyDescent="0.35">
      <c r="A1210" t="s">
        <v>2567</v>
      </c>
      <c r="B1210" t="s">
        <v>368</v>
      </c>
      <c r="C1210" t="s">
        <v>9</v>
      </c>
      <c r="D1210" t="s">
        <v>1665</v>
      </c>
      <c r="E1210" t="b">
        <v>1</v>
      </c>
      <c r="F1210">
        <f>VLOOKUP(Table145[[#This Row],[menu_id]],Table2[#All],2,0)</f>
        <v>43557</v>
      </c>
      <c r="G1210" t="str">
        <f>VLOOKUP(Table145[[#This Row],[menu_id]],Table2[#All],3,0)</f>
        <v>af34b5c605e8</v>
      </c>
      <c r="H1210" t="str">
        <f>VLOOKUP(Table145[[#This Row],[menu_id]],Table2[#All],4,0)</f>
        <v>55029fc1d377</v>
      </c>
      <c r="I1210">
        <f>VLOOKUP(Table145[[#This Row],[menu_id]],Table2[#All],5,0)</f>
        <v>4</v>
      </c>
      <c r="J1210">
        <f>VLOOKUP(Table145[[#This Row],[menu_id]],Table2[#All],6,0)</f>
        <v>11.5</v>
      </c>
      <c r="K1210" t="str">
        <f>VLOOKUP(Table145[[#This Row],[menu_id]],Table2[#All],7,0)</f>
        <v>lunch</v>
      </c>
      <c r="L1210" t="str">
        <f>VLOOKUP(Table145[[#This Row],[menu_id]],Table2[#All],8,0)</f>
        <v>Chicago</v>
      </c>
      <c r="M1210">
        <f>COUNTIF(Table145[city],Table145[[#This Row],[city]])</f>
        <v>907</v>
      </c>
    </row>
    <row r="1211" spans="1:13" x14ac:dyDescent="0.35">
      <c r="A1211" t="s">
        <v>2568</v>
      </c>
      <c r="B1211" t="s">
        <v>12</v>
      </c>
      <c r="C1211" t="s">
        <v>9</v>
      </c>
      <c r="D1211" t="s">
        <v>1532</v>
      </c>
      <c r="E1211" t="b">
        <v>1</v>
      </c>
      <c r="F1211">
        <f>VLOOKUP(Table145[[#This Row],[menu_id]],Table2[#All],2,0)</f>
        <v>43565</v>
      </c>
      <c r="G1211" t="str">
        <f>VLOOKUP(Table145[[#This Row],[menu_id]],Table2[#All],3,0)</f>
        <v>a96bf3d329be</v>
      </c>
      <c r="H1211" t="str">
        <f>VLOOKUP(Table145[[#This Row],[menu_id]],Table2[#All],4,0)</f>
        <v>b2ef540e3dbe</v>
      </c>
      <c r="I1211">
        <f>VLOOKUP(Table145[[#This Row],[menu_id]],Table2[#All],5,0)</f>
        <v>6.8</v>
      </c>
      <c r="J1211">
        <f>VLOOKUP(Table145[[#This Row],[menu_id]],Table2[#All],6,0)</f>
        <v>10.1</v>
      </c>
      <c r="K1211" t="str">
        <f>VLOOKUP(Table145[[#This Row],[menu_id]],Table2[#All],7,0)</f>
        <v>lunch</v>
      </c>
      <c r="L1211" t="str">
        <f>VLOOKUP(Table145[[#This Row],[menu_id]],Table2[#All],8,0)</f>
        <v>Seattle</v>
      </c>
      <c r="M1211">
        <f>COUNTIF(Table145[city],Table145[[#This Row],[city]])</f>
        <v>1334</v>
      </c>
    </row>
    <row r="1212" spans="1:13" x14ac:dyDescent="0.35">
      <c r="A1212" t="s">
        <v>2569</v>
      </c>
      <c r="B1212" t="s">
        <v>378</v>
      </c>
      <c r="C1212" t="s">
        <v>9</v>
      </c>
      <c r="D1212" t="s">
        <v>2570</v>
      </c>
      <c r="E1212" t="b">
        <v>1</v>
      </c>
      <c r="F1212">
        <f>VLOOKUP(Table145[[#This Row],[menu_id]],Table2[#All],2,0)</f>
        <v>43565</v>
      </c>
      <c r="G1212" t="str">
        <f>VLOOKUP(Table145[[#This Row],[menu_id]],Table2[#All],3,0)</f>
        <v>bc848b8373be</v>
      </c>
      <c r="H1212" t="str">
        <f>VLOOKUP(Table145[[#This Row],[menu_id]],Table2[#All],4,0)</f>
        <v>a7d17284ed4d</v>
      </c>
      <c r="I1212">
        <f>VLOOKUP(Table145[[#This Row],[menu_id]],Table2[#All],5,0)</f>
        <v>4.3</v>
      </c>
      <c r="J1212">
        <f>VLOOKUP(Table145[[#This Row],[menu_id]],Table2[#All],6,0)</f>
        <v>11.5</v>
      </c>
      <c r="K1212" t="str">
        <f>VLOOKUP(Table145[[#This Row],[menu_id]],Table2[#All],7,0)</f>
        <v>lunch</v>
      </c>
      <c r="L1212" t="str">
        <f>VLOOKUP(Table145[[#This Row],[menu_id]],Table2[#All],8,0)</f>
        <v>Chicago</v>
      </c>
      <c r="M1212">
        <f>COUNTIF(Table145[city],Table145[[#This Row],[city]])</f>
        <v>907</v>
      </c>
    </row>
    <row r="1213" spans="1:13" x14ac:dyDescent="0.35">
      <c r="A1213" t="s">
        <v>2571</v>
      </c>
      <c r="B1213" t="s">
        <v>324</v>
      </c>
      <c r="C1213" t="s">
        <v>9</v>
      </c>
      <c r="D1213" t="s">
        <v>2572</v>
      </c>
      <c r="E1213" t="b">
        <v>1</v>
      </c>
      <c r="F1213">
        <f>VLOOKUP(Table145[[#This Row],[menu_id]],Table2[#All],2,0)</f>
        <v>43558</v>
      </c>
      <c r="G1213" t="str">
        <f>VLOOKUP(Table145[[#This Row],[menu_id]],Table2[#All],3,0)</f>
        <v>1028a38ad71e</v>
      </c>
      <c r="H1213" t="str">
        <f>VLOOKUP(Table145[[#This Row],[menu_id]],Table2[#All],4,0)</f>
        <v>7d8b8e0a0ebb</v>
      </c>
      <c r="I1213">
        <f>VLOOKUP(Table145[[#This Row],[menu_id]],Table2[#All],5,0)</f>
        <v>5.5</v>
      </c>
      <c r="J1213">
        <f>VLOOKUP(Table145[[#This Row],[menu_id]],Table2[#All],6,0)</f>
        <v>10.1</v>
      </c>
      <c r="K1213" t="str">
        <f>VLOOKUP(Table145[[#This Row],[menu_id]],Table2[#All],7,0)</f>
        <v>lunch</v>
      </c>
      <c r="L1213" t="str">
        <f>VLOOKUP(Table145[[#This Row],[menu_id]],Table2[#All],8,0)</f>
        <v>Seattle</v>
      </c>
      <c r="M1213">
        <f>COUNTIF(Table145[city],Table145[[#This Row],[city]])</f>
        <v>1334</v>
      </c>
    </row>
    <row r="1214" spans="1:13" x14ac:dyDescent="0.35">
      <c r="A1214" t="s">
        <v>2573</v>
      </c>
      <c r="B1214" t="s">
        <v>57</v>
      </c>
      <c r="C1214" t="s">
        <v>9</v>
      </c>
      <c r="D1214" t="s">
        <v>2574</v>
      </c>
      <c r="E1214" t="b">
        <v>1</v>
      </c>
      <c r="F1214">
        <f>VLOOKUP(Table145[[#This Row],[menu_id]],Table2[#All],2,0)</f>
        <v>43567</v>
      </c>
      <c r="G1214" t="str">
        <f>VLOOKUP(Table145[[#This Row],[menu_id]],Table2[#All],3,0)</f>
        <v>e40c412711c8</v>
      </c>
      <c r="H1214" t="str">
        <f>VLOOKUP(Table145[[#This Row],[menu_id]],Table2[#All],4,0)</f>
        <v>af725ef93704</v>
      </c>
      <c r="I1214">
        <f>VLOOKUP(Table145[[#This Row],[menu_id]],Table2[#All],5,0)</f>
        <v>5.5</v>
      </c>
      <c r="J1214">
        <f>VLOOKUP(Table145[[#This Row],[menu_id]],Table2[#All],6,0)</f>
        <v>10.1</v>
      </c>
      <c r="K1214" t="str">
        <f>VLOOKUP(Table145[[#This Row],[menu_id]],Table2[#All],7,0)</f>
        <v>lunch</v>
      </c>
      <c r="L1214" t="str">
        <f>VLOOKUP(Table145[[#This Row],[menu_id]],Table2[#All],8,0)</f>
        <v>Seattle</v>
      </c>
      <c r="M1214">
        <f>COUNTIF(Table145[city],Table145[[#This Row],[city]])</f>
        <v>1334</v>
      </c>
    </row>
    <row r="1215" spans="1:13" x14ac:dyDescent="0.35">
      <c r="A1215" t="s">
        <v>2575</v>
      </c>
      <c r="B1215" t="s">
        <v>324</v>
      </c>
      <c r="C1215" t="s">
        <v>9</v>
      </c>
      <c r="D1215" t="s">
        <v>2576</v>
      </c>
      <c r="E1215" t="b">
        <v>1</v>
      </c>
      <c r="F1215">
        <f>VLOOKUP(Table145[[#This Row],[menu_id]],Table2[#All],2,0)</f>
        <v>43558</v>
      </c>
      <c r="G1215" t="str">
        <f>VLOOKUP(Table145[[#This Row],[menu_id]],Table2[#All],3,0)</f>
        <v>1028a38ad71e</v>
      </c>
      <c r="H1215" t="str">
        <f>VLOOKUP(Table145[[#This Row],[menu_id]],Table2[#All],4,0)</f>
        <v>7d8b8e0a0ebb</v>
      </c>
      <c r="I1215">
        <f>VLOOKUP(Table145[[#This Row],[menu_id]],Table2[#All],5,0)</f>
        <v>5.5</v>
      </c>
      <c r="J1215">
        <f>VLOOKUP(Table145[[#This Row],[menu_id]],Table2[#All],6,0)</f>
        <v>10.1</v>
      </c>
      <c r="K1215" t="str">
        <f>VLOOKUP(Table145[[#This Row],[menu_id]],Table2[#All],7,0)</f>
        <v>lunch</v>
      </c>
      <c r="L1215" t="str">
        <f>VLOOKUP(Table145[[#This Row],[menu_id]],Table2[#All],8,0)</f>
        <v>Seattle</v>
      </c>
      <c r="M1215">
        <f>COUNTIF(Table145[city],Table145[[#This Row],[city]])</f>
        <v>1334</v>
      </c>
    </row>
    <row r="1216" spans="1:13" x14ac:dyDescent="0.35">
      <c r="A1216" t="s">
        <v>2577</v>
      </c>
      <c r="B1216" t="s">
        <v>650</v>
      </c>
      <c r="C1216" t="s">
        <v>9</v>
      </c>
      <c r="D1216" t="s">
        <v>2578</v>
      </c>
      <c r="E1216" t="b">
        <v>1</v>
      </c>
      <c r="F1216">
        <f>VLOOKUP(Table145[[#This Row],[menu_id]],Table2[#All],2,0)</f>
        <v>43559</v>
      </c>
      <c r="G1216" t="str">
        <f>VLOOKUP(Table145[[#This Row],[menu_id]],Table2[#All],3,0)</f>
        <v>08c6b815d4d7</v>
      </c>
      <c r="H1216" t="str">
        <f>VLOOKUP(Table145[[#This Row],[menu_id]],Table2[#All],4,0)</f>
        <v>1111f5e5308d</v>
      </c>
      <c r="I1216">
        <f>VLOOKUP(Table145[[#This Row],[menu_id]],Table2[#All],5,0)</f>
        <v>5</v>
      </c>
      <c r="J1216">
        <f>VLOOKUP(Table145[[#This Row],[menu_id]],Table2[#All],6,0)</f>
        <v>10.1</v>
      </c>
      <c r="K1216" t="str">
        <f>VLOOKUP(Table145[[#This Row],[menu_id]],Table2[#All],7,0)</f>
        <v>lunch</v>
      </c>
      <c r="L1216" t="str">
        <f>VLOOKUP(Table145[[#This Row],[menu_id]],Table2[#All],8,0)</f>
        <v>Seattle</v>
      </c>
      <c r="M1216">
        <f>COUNTIF(Table145[city],Table145[[#This Row],[city]])</f>
        <v>1334</v>
      </c>
    </row>
    <row r="1217" spans="1:13" x14ac:dyDescent="0.35">
      <c r="A1217" t="s">
        <v>2579</v>
      </c>
      <c r="B1217" t="s">
        <v>199</v>
      </c>
      <c r="C1217" t="s">
        <v>9</v>
      </c>
      <c r="D1217" t="s">
        <v>2467</v>
      </c>
      <c r="E1217" t="b">
        <v>1</v>
      </c>
      <c r="F1217">
        <f>VLOOKUP(Table145[[#This Row],[menu_id]],Table2[#All],2,0)</f>
        <v>43558</v>
      </c>
      <c r="G1217" t="str">
        <f>VLOOKUP(Table145[[#This Row],[menu_id]],Table2[#All],3,0)</f>
        <v>8b77e4ce92ba</v>
      </c>
      <c r="H1217" t="str">
        <f>VLOOKUP(Table145[[#This Row],[menu_id]],Table2[#All],4,0)</f>
        <v>a969c477134f</v>
      </c>
      <c r="I1217">
        <f>VLOOKUP(Table145[[#This Row],[menu_id]],Table2[#All],5,0)</f>
        <v>11</v>
      </c>
      <c r="J1217">
        <f>VLOOKUP(Table145[[#This Row],[menu_id]],Table2[#All],6,0)</f>
        <v>11.5</v>
      </c>
      <c r="K1217" t="str">
        <f>VLOOKUP(Table145[[#This Row],[menu_id]],Table2[#All],7,0)</f>
        <v>lunch</v>
      </c>
      <c r="L1217" t="str">
        <f>VLOOKUP(Table145[[#This Row],[menu_id]],Table2[#All],8,0)</f>
        <v>Chicago</v>
      </c>
      <c r="M1217">
        <f>COUNTIF(Table145[city],Table145[[#This Row],[city]])</f>
        <v>907</v>
      </c>
    </row>
    <row r="1218" spans="1:13" x14ac:dyDescent="0.35">
      <c r="A1218" t="s">
        <v>2580</v>
      </c>
      <c r="B1218" t="s">
        <v>250</v>
      </c>
      <c r="C1218" t="s">
        <v>9</v>
      </c>
      <c r="D1218" t="s">
        <v>2082</v>
      </c>
      <c r="E1218" t="b">
        <v>1</v>
      </c>
      <c r="F1218">
        <f>VLOOKUP(Table145[[#This Row],[menu_id]],Table2[#All],2,0)</f>
        <v>43556</v>
      </c>
      <c r="G1218" t="str">
        <f>VLOOKUP(Table145[[#This Row],[menu_id]],Table2[#All],3,0)</f>
        <v>e6da5a382bb7</v>
      </c>
      <c r="H1218" t="str">
        <f>VLOOKUP(Table145[[#This Row],[menu_id]],Table2[#All],4,0)</f>
        <v>ffcff44b013c</v>
      </c>
      <c r="I1218">
        <f>VLOOKUP(Table145[[#This Row],[menu_id]],Table2[#All],5,0)</f>
        <v>5.25</v>
      </c>
      <c r="J1218">
        <f>VLOOKUP(Table145[[#This Row],[menu_id]],Table2[#All],6,0)</f>
        <v>10.1</v>
      </c>
      <c r="K1218" t="str">
        <f>VLOOKUP(Table145[[#This Row],[menu_id]],Table2[#All],7,0)</f>
        <v>lunch</v>
      </c>
      <c r="L1218" t="str">
        <f>VLOOKUP(Table145[[#This Row],[menu_id]],Table2[#All],8,0)</f>
        <v>Seattle</v>
      </c>
      <c r="M1218">
        <f>COUNTIF(Table145[city],Table145[[#This Row],[city]])</f>
        <v>1334</v>
      </c>
    </row>
    <row r="1219" spans="1:13" x14ac:dyDescent="0.35">
      <c r="A1219" t="s">
        <v>2581</v>
      </c>
      <c r="B1219" t="s">
        <v>115</v>
      </c>
      <c r="C1219" t="s">
        <v>9</v>
      </c>
      <c r="D1219" t="s">
        <v>2582</v>
      </c>
      <c r="E1219" t="b">
        <v>1</v>
      </c>
      <c r="F1219">
        <f>VLOOKUP(Table145[[#This Row],[menu_id]],Table2[#All],2,0)</f>
        <v>43560</v>
      </c>
      <c r="G1219" t="str">
        <f>VLOOKUP(Table145[[#This Row],[menu_id]],Table2[#All],3,0)</f>
        <v>12c81d9a0351</v>
      </c>
      <c r="H1219" t="str">
        <f>VLOOKUP(Table145[[#This Row],[menu_id]],Table2[#All],4,0)</f>
        <v>d7730782fbfb</v>
      </c>
      <c r="I1219">
        <f>VLOOKUP(Table145[[#This Row],[menu_id]],Table2[#All],5,0)</f>
        <v>5.75</v>
      </c>
      <c r="J1219">
        <f>VLOOKUP(Table145[[#This Row],[menu_id]],Table2[#All],6,0)</f>
        <v>10.1</v>
      </c>
      <c r="K1219" t="str">
        <f>VLOOKUP(Table145[[#This Row],[menu_id]],Table2[#All],7,0)</f>
        <v>lunch</v>
      </c>
      <c r="L1219" t="str">
        <f>VLOOKUP(Table145[[#This Row],[menu_id]],Table2[#All],8,0)</f>
        <v>Seattle</v>
      </c>
      <c r="M1219">
        <f>COUNTIF(Table145[city],Table145[[#This Row],[city]])</f>
        <v>1334</v>
      </c>
    </row>
    <row r="1220" spans="1:13" x14ac:dyDescent="0.35">
      <c r="A1220" t="s">
        <v>2583</v>
      </c>
      <c r="B1220" t="s">
        <v>508</v>
      </c>
      <c r="C1220" t="s">
        <v>9</v>
      </c>
      <c r="D1220" t="s">
        <v>2584</v>
      </c>
      <c r="E1220" t="b">
        <v>1</v>
      </c>
      <c r="F1220">
        <f>VLOOKUP(Table145[[#This Row],[menu_id]],Table2[#All],2,0)</f>
        <v>43557</v>
      </c>
      <c r="G1220" t="str">
        <f>VLOOKUP(Table145[[#This Row],[menu_id]],Table2[#All],3,0)</f>
        <v>adcb80ca9872</v>
      </c>
      <c r="H1220" t="str">
        <f>VLOOKUP(Table145[[#This Row],[menu_id]],Table2[#All],4,0)</f>
        <v>7d8b8e0a0ebb</v>
      </c>
      <c r="I1220">
        <f>VLOOKUP(Table145[[#This Row],[menu_id]],Table2[#All],5,0)</f>
        <v>5.5</v>
      </c>
      <c r="J1220">
        <f>VLOOKUP(Table145[[#This Row],[menu_id]],Table2[#All],6,0)</f>
        <v>10.1</v>
      </c>
      <c r="K1220" t="str">
        <f>VLOOKUP(Table145[[#This Row],[menu_id]],Table2[#All],7,0)</f>
        <v>lunch</v>
      </c>
      <c r="L1220" t="str">
        <f>VLOOKUP(Table145[[#This Row],[menu_id]],Table2[#All],8,0)</f>
        <v>Seattle</v>
      </c>
      <c r="M1220">
        <f>COUNTIF(Table145[city],Table145[[#This Row],[city]])</f>
        <v>1334</v>
      </c>
    </row>
    <row r="1221" spans="1:13" x14ac:dyDescent="0.35">
      <c r="A1221" t="s">
        <v>2585</v>
      </c>
      <c r="B1221" t="s">
        <v>202</v>
      </c>
      <c r="C1221" t="s">
        <v>9</v>
      </c>
      <c r="D1221" t="s">
        <v>2586</v>
      </c>
      <c r="E1221" t="b">
        <v>1</v>
      </c>
      <c r="F1221">
        <f>VLOOKUP(Table145[[#This Row],[menu_id]],Table2[#All],2,0)</f>
        <v>43563</v>
      </c>
      <c r="G1221" t="str">
        <f>VLOOKUP(Table145[[#This Row],[menu_id]],Table2[#All],3,0)</f>
        <v>edfff5bf01fa</v>
      </c>
      <c r="H1221" t="str">
        <f>VLOOKUP(Table145[[#This Row],[menu_id]],Table2[#All],4,0)</f>
        <v>8537e1327cdb</v>
      </c>
      <c r="I1221">
        <f>VLOOKUP(Table145[[#This Row],[menu_id]],Table2[#All],5,0)</f>
        <v>4.95</v>
      </c>
      <c r="J1221">
        <f>VLOOKUP(Table145[[#This Row],[menu_id]],Table2[#All],6,0)</f>
        <v>10.1</v>
      </c>
      <c r="K1221" t="str">
        <f>VLOOKUP(Table145[[#This Row],[menu_id]],Table2[#All],7,0)</f>
        <v>lunch</v>
      </c>
      <c r="L1221" t="str">
        <f>VLOOKUP(Table145[[#This Row],[menu_id]],Table2[#All],8,0)</f>
        <v>Seattle</v>
      </c>
      <c r="M1221">
        <f>COUNTIF(Table145[city],Table145[[#This Row],[city]])</f>
        <v>1334</v>
      </c>
    </row>
    <row r="1222" spans="1:13" x14ac:dyDescent="0.35">
      <c r="A1222" t="s">
        <v>2587</v>
      </c>
      <c r="B1222" t="s">
        <v>611</v>
      </c>
      <c r="C1222" t="s">
        <v>9</v>
      </c>
      <c r="D1222" t="s">
        <v>1108</v>
      </c>
      <c r="E1222" t="b">
        <v>1</v>
      </c>
      <c r="F1222">
        <f>VLOOKUP(Table145[[#This Row],[menu_id]],Table2[#All],2,0)</f>
        <v>43557</v>
      </c>
      <c r="G1222" t="str">
        <f>VLOOKUP(Table145[[#This Row],[menu_id]],Table2[#All],3,0)</f>
        <v>8b917aa7343a</v>
      </c>
      <c r="H1222" t="str">
        <f>VLOOKUP(Table145[[#This Row],[menu_id]],Table2[#All],4,0)</f>
        <v>8642ae977d96</v>
      </c>
      <c r="I1222">
        <f>VLOOKUP(Table145[[#This Row],[menu_id]],Table2[#All],5,0)</f>
        <v>5.99</v>
      </c>
      <c r="J1222">
        <f>VLOOKUP(Table145[[#This Row],[menu_id]],Table2[#All],6,0)</f>
        <v>11.5</v>
      </c>
      <c r="K1222" t="str">
        <f>VLOOKUP(Table145[[#This Row],[menu_id]],Table2[#All],7,0)</f>
        <v>lunch</v>
      </c>
      <c r="L1222" t="str">
        <f>VLOOKUP(Table145[[#This Row],[menu_id]],Table2[#All],8,0)</f>
        <v>Chicago</v>
      </c>
      <c r="M1222">
        <f>COUNTIF(Table145[city],Table145[[#This Row],[city]])</f>
        <v>907</v>
      </c>
    </row>
    <row r="1223" spans="1:13" x14ac:dyDescent="0.35">
      <c r="A1223" t="s">
        <v>2588</v>
      </c>
      <c r="B1223" t="s">
        <v>39</v>
      </c>
      <c r="C1223" t="s">
        <v>9</v>
      </c>
      <c r="D1223" t="s">
        <v>2589</v>
      </c>
      <c r="E1223" t="b">
        <v>1</v>
      </c>
      <c r="F1223">
        <f>VLOOKUP(Table145[[#This Row],[menu_id]],Table2[#All],2,0)</f>
        <v>43559</v>
      </c>
      <c r="G1223" t="str">
        <f>VLOOKUP(Table145[[#This Row],[menu_id]],Table2[#All],3,0)</f>
        <v>ac5d1401db7d</v>
      </c>
      <c r="H1223" t="str">
        <f>VLOOKUP(Table145[[#This Row],[menu_id]],Table2[#All],4,0)</f>
        <v>063beecf1419</v>
      </c>
      <c r="I1223">
        <f>VLOOKUP(Table145[[#This Row],[menu_id]],Table2[#All],5,0)</f>
        <v>11.75</v>
      </c>
      <c r="J1223">
        <f>VLOOKUP(Table145[[#This Row],[menu_id]],Table2[#All],6,0)</f>
        <v>11.5</v>
      </c>
      <c r="K1223" t="str">
        <f>VLOOKUP(Table145[[#This Row],[menu_id]],Table2[#All],7,0)</f>
        <v>lunch</v>
      </c>
      <c r="L1223" t="str">
        <f>VLOOKUP(Table145[[#This Row],[menu_id]],Table2[#All],8,0)</f>
        <v>Chicago</v>
      </c>
      <c r="M1223">
        <f>COUNTIF(Table145[city],Table145[[#This Row],[city]])</f>
        <v>907</v>
      </c>
    </row>
    <row r="1224" spans="1:13" x14ac:dyDescent="0.35">
      <c r="A1224" t="s">
        <v>2590</v>
      </c>
      <c r="B1224" t="s">
        <v>563</v>
      </c>
      <c r="C1224" t="s">
        <v>9</v>
      </c>
      <c r="D1224" t="s">
        <v>2591</v>
      </c>
      <c r="E1224" t="b">
        <v>1</v>
      </c>
      <c r="F1224">
        <f>VLOOKUP(Table145[[#This Row],[menu_id]],Table2[#All],2,0)</f>
        <v>43567</v>
      </c>
      <c r="G1224" t="str">
        <f>VLOOKUP(Table145[[#This Row],[menu_id]],Table2[#All],3,0)</f>
        <v>7f1dfb16d132</v>
      </c>
      <c r="H1224" t="str">
        <f>VLOOKUP(Table145[[#This Row],[menu_id]],Table2[#All],4,0)</f>
        <v>2bab1f6cc3e1</v>
      </c>
      <c r="I1224">
        <f>VLOOKUP(Table145[[#This Row],[menu_id]],Table2[#All],5,0)</f>
        <v>7</v>
      </c>
      <c r="J1224">
        <f>VLOOKUP(Table145[[#This Row],[menu_id]],Table2[#All],6,0)</f>
        <v>11.5</v>
      </c>
      <c r="K1224" t="str">
        <f>VLOOKUP(Table145[[#This Row],[menu_id]],Table2[#All],7,0)</f>
        <v>lunch</v>
      </c>
      <c r="L1224" t="str">
        <f>VLOOKUP(Table145[[#This Row],[menu_id]],Table2[#All],8,0)</f>
        <v>Chicago</v>
      </c>
      <c r="M1224">
        <f>COUNTIF(Table145[city],Table145[[#This Row],[city]])</f>
        <v>907</v>
      </c>
    </row>
    <row r="1225" spans="1:13" x14ac:dyDescent="0.35">
      <c r="A1225" t="s">
        <v>2592</v>
      </c>
      <c r="B1225" t="s">
        <v>627</v>
      </c>
      <c r="C1225" t="s">
        <v>9</v>
      </c>
      <c r="D1225" t="s">
        <v>2593</v>
      </c>
      <c r="E1225" t="b">
        <v>1</v>
      </c>
      <c r="F1225">
        <f>VLOOKUP(Table145[[#This Row],[menu_id]],Table2[#All],2,0)</f>
        <v>43566</v>
      </c>
      <c r="G1225" t="str">
        <f>VLOOKUP(Table145[[#This Row],[menu_id]],Table2[#All],3,0)</f>
        <v>fbeaeb353aa6</v>
      </c>
      <c r="H1225" t="str">
        <f>VLOOKUP(Table145[[#This Row],[menu_id]],Table2[#All],4,0)</f>
        <v>bedb51313ab5</v>
      </c>
      <c r="I1225">
        <f>VLOOKUP(Table145[[#This Row],[menu_id]],Table2[#All],5,0)</f>
        <v>5</v>
      </c>
      <c r="J1225">
        <f>VLOOKUP(Table145[[#This Row],[menu_id]],Table2[#All],6,0)</f>
        <v>11.5</v>
      </c>
      <c r="K1225" t="str">
        <f>VLOOKUP(Table145[[#This Row],[menu_id]],Table2[#All],7,0)</f>
        <v>lunch</v>
      </c>
      <c r="L1225" t="str">
        <f>VLOOKUP(Table145[[#This Row],[menu_id]],Table2[#All],8,0)</f>
        <v>Chicago</v>
      </c>
      <c r="M1225">
        <f>COUNTIF(Table145[city],Table145[[#This Row],[city]])</f>
        <v>907</v>
      </c>
    </row>
    <row r="1226" spans="1:13" x14ac:dyDescent="0.35">
      <c r="A1226" t="s">
        <v>2594</v>
      </c>
      <c r="B1226" t="s">
        <v>375</v>
      </c>
      <c r="C1226" t="s">
        <v>9</v>
      </c>
      <c r="D1226" t="s">
        <v>2595</v>
      </c>
      <c r="E1226" t="b">
        <v>1</v>
      </c>
      <c r="F1226">
        <f>VLOOKUP(Table145[[#This Row],[menu_id]],Table2[#All],2,0)</f>
        <v>43566</v>
      </c>
      <c r="G1226" t="str">
        <f>VLOOKUP(Table145[[#This Row],[menu_id]],Table2[#All],3,0)</f>
        <v>1670a5c33856</v>
      </c>
      <c r="H1226" t="str">
        <f>VLOOKUP(Table145[[#This Row],[menu_id]],Table2[#All],4,0)</f>
        <v>ffcff44b013c</v>
      </c>
      <c r="I1226">
        <f>VLOOKUP(Table145[[#This Row],[menu_id]],Table2[#All],5,0)</f>
        <v>6.25</v>
      </c>
      <c r="J1226">
        <f>VLOOKUP(Table145[[#This Row],[menu_id]],Table2[#All],6,0)</f>
        <v>10.1</v>
      </c>
      <c r="K1226" t="str">
        <f>VLOOKUP(Table145[[#This Row],[menu_id]],Table2[#All],7,0)</f>
        <v>lunch</v>
      </c>
      <c r="L1226" t="str">
        <f>VLOOKUP(Table145[[#This Row],[menu_id]],Table2[#All],8,0)</f>
        <v>Seattle</v>
      </c>
      <c r="M1226">
        <f>COUNTIF(Table145[city],Table145[[#This Row],[city]])</f>
        <v>1334</v>
      </c>
    </row>
    <row r="1227" spans="1:13" x14ac:dyDescent="0.35">
      <c r="A1227" t="s">
        <v>2596</v>
      </c>
      <c r="B1227" t="s">
        <v>86</v>
      </c>
      <c r="C1227" t="s">
        <v>9</v>
      </c>
      <c r="D1227" t="s">
        <v>1112</v>
      </c>
      <c r="E1227" t="b">
        <v>1</v>
      </c>
      <c r="F1227">
        <f>VLOOKUP(Table145[[#This Row],[menu_id]],Table2[#All],2,0)</f>
        <v>43560</v>
      </c>
      <c r="G1227" t="str">
        <f>VLOOKUP(Table145[[#This Row],[menu_id]],Table2[#All],3,0)</f>
        <v>1def3455f809</v>
      </c>
      <c r="H1227" t="str">
        <f>VLOOKUP(Table145[[#This Row],[menu_id]],Table2[#All],4,0)</f>
        <v>2a11908c23df</v>
      </c>
      <c r="I1227">
        <f>VLOOKUP(Table145[[#This Row],[menu_id]],Table2[#All],5,0)</f>
        <v>6</v>
      </c>
      <c r="J1227">
        <f>VLOOKUP(Table145[[#This Row],[menu_id]],Table2[#All],6,0)</f>
        <v>10.1</v>
      </c>
      <c r="K1227" t="str">
        <f>VLOOKUP(Table145[[#This Row],[menu_id]],Table2[#All],7,0)</f>
        <v>lunch</v>
      </c>
      <c r="L1227" t="str">
        <f>VLOOKUP(Table145[[#This Row],[menu_id]],Table2[#All],8,0)</f>
        <v>Seattle</v>
      </c>
      <c r="M1227">
        <f>COUNTIF(Table145[city],Table145[[#This Row],[city]])</f>
        <v>1334</v>
      </c>
    </row>
    <row r="1228" spans="1:13" x14ac:dyDescent="0.35">
      <c r="A1228" t="s">
        <v>2597</v>
      </c>
      <c r="B1228" t="s">
        <v>354</v>
      </c>
      <c r="C1228" t="s">
        <v>9</v>
      </c>
      <c r="D1228" t="s">
        <v>53</v>
      </c>
      <c r="E1228" t="b">
        <v>1</v>
      </c>
      <c r="F1228">
        <f>VLOOKUP(Table145[[#This Row],[menu_id]],Table2[#All],2,0)</f>
        <v>43565</v>
      </c>
      <c r="G1228" t="str">
        <f>VLOOKUP(Table145[[#This Row],[menu_id]],Table2[#All],3,0)</f>
        <v>0f66058b9ec5</v>
      </c>
      <c r="H1228" t="str">
        <f>VLOOKUP(Table145[[#This Row],[menu_id]],Table2[#All],4,0)</f>
        <v>85aa296ddc0d</v>
      </c>
      <c r="I1228">
        <f>VLOOKUP(Table145[[#This Row],[menu_id]],Table2[#All],5,0)</f>
        <v>4</v>
      </c>
      <c r="J1228">
        <f>VLOOKUP(Table145[[#This Row],[menu_id]],Table2[#All],6,0)</f>
        <v>11.5</v>
      </c>
      <c r="K1228" t="str">
        <f>VLOOKUP(Table145[[#This Row],[menu_id]],Table2[#All],7,0)</f>
        <v>lunch</v>
      </c>
      <c r="L1228" t="str">
        <f>VLOOKUP(Table145[[#This Row],[menu_id]],Table2[#All],8,0)</f>
        <v>Chicago</v>
      </c>
      <c r="M1228">
        <f>COUNTIF(Table145[city],Table145[[#This Row],[city]])</f>
        <v>907</v>
      </c>
    </row>
    <row r="1229" spans="1:13" x14ac:dyDescent="0.35">
      <c r="A1229" t="s">
        <v>2598</v>
      </c>
      <c r="B1229" t="s">
        <v>192</v>
      </c>
      <c r="C1229" t="s">
        <v>9</v>
      </c>
      <c r="D1229" t="s">
        <v>2599</v>
      </c>
      <c r="E1229" t="b">
        <v>1</v>
      </c>
      <c r="F1229">
        <f>VLOOKUP(Table145[[#This Row],[menu_id]],Table2[#All],2,0)</f>
        <v>43566</v>
      </c>
      <c r="G1229" t="str">
        <f>VLOOKUP(Table145[[#This Row],[menu_id]],Table2[#All],3,0)</f>
        <v>a344675dde7b</v>
      </c>
      <c r="H1229" t="str">
        <f>VLOOKUP(Table145[[#This Row],[menu_id]],Table2[#All],4,0)</f>
        <v>0089c404e5a2</v>
      </c>
      <c r="I1229">
        <f>VLOOKUP(Table145[[#This Row],[menu_id]],Table2[#All],5,0)</f>
        <v>6</v>
      </c>
      <c r="J1229">
        <f>VLOOKUP(Table145[[#This Row],[menu_id]],Table2[#All],6,0)</f>
        <v>10.1</v>
      </c>
      <c r="K1229" t="str">
        <f>VLOOKUP(Table145[[#This Row],[menu_id]],Table2[#All],7,0)</f>
        <v>lunch</v>
      </c>
      <c r="L1229" t="str">
        <f>VLOOKUP(Table145[[#This Row],[menu_id]],Table2[#All],8,0)</f>
        <v>Seattle</v>
      </c>
      <c r="M1229">
        <f>COUNTIF(Table145[city],Table145[[#This Row],[city]])</f>
        <v>1334</v>
      </c>
    </row>
    <row r="1230" spans="1:13" x14ac:dyDescent="0.35">
      <c r="A1230" t="s">
        <v>2600</v>
      </c>
      <c r="B1230" t="s">
        <v>81</v>
      </c>
      <c r="C1230" t="s">
        <v>9</v>
      </c>
      <c r="D1230" t="s">
        <v>2601</v>
      </c>
      <c r="E1230" t="b">
        <v>1</v>
      </c>
      <c r="F1230">
        <f>VLOOKUP(Table145[[#This Row],[menu_id]],Table2[#All],2,0)</f>
        <v>43564</v>
      </c>
      <c r="G1230" t="str">
        <f>VLOOKUP(Table145[[#This Row],[menu_id]],Table2[#All],3,0)</f>
        <v>9adf6d17e5a9</v>
      </c>
      <c r="H1230" t="str">
        <f>VLOOKUP(Table145[[#This Row],[menu_id]],Table2[#All],4,0)</f>
        <v>ad304fb4f951</v>
      </c>
      <c r="I1230">
        <f>VLOOKUP(Table145[[#This Row],[menu_id]],Table2[#All],5,0)</f>
        <v>6.25</v>
      </c>
      <c r="J1230">
        <f>VLOOKUP(Table145[[#This Row],[menu_id]],Table2[#All],6,0)</f>
        <v>10.1</v>
      </c>
      <c r="K1230" t="str">
        <f>VLOOKUP(Table145[[#This Row],[menu_id]],Table2[#All],7,0)</f>
        <v>lunch</v>
      </c>
      <c r="L1230" t="str">
        <f>VLOOKUP(Table145[[#This Row],[menu_id]],Table2[#All],8,0)</f>
        <v>Seattle</v>
      </c>
      <c r="M1230">
        <f>COUNTIF(Table145[city],Table145[[#This Row],[city]])</f>
        <v>1334</v>
      </c>
    </row>
    <row r="1231" spans="1:13" x14ac:dyDescent="0.35">
      <c r="A1231" t="s">
        <v>2602</v>
      </c>
      <c r="B1231" t="s">
        <v>368</v>
      </c>
      <c r="C1231" t="s">
        <v>9</v>
      </c>
      <c r="D1231" t="s">
        <v>2098</v>
      </c>
      <c r="E1231" t="b">
        <v>1</v>
      </c>
      <c r="F1231">
        <f>VLOOKUP(Table145[[#This Row],[menu_id]],Table2[#All],2,0)</f>
        <v>43557</v>
      </c>
      <c r="G1231" t="str">
        <f>VLOOKUP(Table145[[#This Row],[menu_id]],Table2[#All],3,0)</f>
        <v>af34b5c605e8</v>
      </c>
      <c r="H1231" t="str">
        <f>VLOOKUP(Table145[[#This Row],[menu_id]],Table2[#All],4,0)</f>
        <v>55029fc1d377</v>
      </c>
      <c r="I1231">
        <f>VLOOKUP(Table145[[#This Row],[menu_id]],Table2[#All],5,0)</f>
        <v>4</v>
      </c>
      <c r="J1231">
        <f>VLOOKUP(Table145[[#This Row],[menu_id]],Table2[#All],6,0)</f>
        <v>11.5</v>
      </c>
      <c r="K1231" t="str">
        <f>VLOOKUP(Table145[[#This Row],[menu_id]],Table2[#All],7,0)</f>
        <v>lunch</v>
      </c>
      <c r="L1231" t="str">
        <f>VLOOKUP(Table145[[#This Row],[menu_id]],Table2[#All],8,0)</f>
        <v>Chicago</v>
      </c>
      <c r="M1231">
        <f>COUNTIF(Table145[city],Table145[[#This Row],[city]])</f>
        <v>907</v>
      </c>
    </row>
    <row r="1232" spans="1:13" x14ac:dyDescent="0.35">
      <c r="A1232" t="s">
        <v>2603</v>
      </c>
      <c r="B1232" t="s">
        <v>375</v>
      </c>
      <c r="C1232" t="s">
        <v>9</v>
      </c>
      <c r="D1232" t="s">
        <v>2604</v>
      </c>
      <c r="E1232" t="b">
        <v>1</v>
      </c>
      <c r="F1232">
        <f>VLOOKUP(Table145[[#This Row],[menu_id]],Table2[#All],2,0)</f>
        <v>43566</v>
      </c>
      <c r="G1232" t="str">
        <f>VLOOKUP(Table145[[#This Row],[menu_id]],Table2[#All],3,0)</f>
        <v>1670a5c33856</v>
      </c>
      <c r="H1232" t="str">
        <f>VLOOKUP(Table145[[#This Row],[menu_id]],Table2[#All],4,0)</f>
        <v>ffcff44b013c</v>
      </c>
      <c r="I1232">
        <f>VLOOKUP(Table145[[#This Row],[menu_id]],Table2[#All],5,0)</f>
        <v>6.25</v>
      </c>
      <c r="J1232">
        <f>VLOOKUP(Table145[[#This Row],[menu_id]],Table2[#All],6,0)</f>
        <v>10.1</v>
      </c>
      <c r="K1232" t="str">
        <f>VLOOKUP(Table145[[#This Row],[menu_id]],Table2[#All],7,0)</f>
        <v>lunch</v>
      </c>
      <c r="L1232" t="str">
        <f>VLOOKUP(Table145[[#This Row],[menu_id]],Table2[#All],8,0)</f>
        <v>Seattle</v>
      </c>
      <c r="M1232">
        <f>COUNTIF(Table145[city],Table145[[#This Row],[city]])</f>
        <v>1334</v>
      </c>
    </row>
    <row r="1233" spans="1:13" x14ac:dyDescent="0.35">
      <c r="A1233" t="s">
        <v>2605</v>
      </c>
      <c r="B1233" t="s">
        <v>26</v>
      </c>
      <c r="C1233" t="s">
        <v>9</v>
      </c>
      <c r="D1233" t="s">
        <v>2606</v>
      </c>
      <c r="E1233" t="b">
        <v>1</v>
      </c>
      <c r="F1233">
        <f>VLOOKUP(Table145[[#This Row],[menu_id]],Table2[#All],2,0)</f>
        <v>43563</v>
      </c>
      <c r="G1233" t="str">
        <f>VLOOKUP(Table145[[#This Row],[menu_id]],Table2[#All],3,0)</f>
        <v>98ed9d442731</v>
      </c>
      <c r="H1233" t="str">
        <f>VLOOKUP(Table145[[#This Row],[menu_id]],Table2[#All],4,0)</f>
        <v>d6f74fb09f9d</v>
      </c>
      <c r="I1233">
        <f>VLOOKUP(Table145[[#This Row],[menu_id]],Table2[#All],5,0)</f>
        <v>7.5</v>
      </c>
      <c r="J1233">
        <f>VLOOKUP(Table145[[#This Row],[menu_id]],Table2[#All],6,0)</f>
        <v>11.5</v>
      </c>
      <c r="K1233" t="str">
        <f>VLOOKUP(Table145[[#This Row],[menu_id]],Table2[#All],7,0)</f>
        <v>lunch</v>
      </c>
      <c r="L1233" t="str">
        <f>VLOOKUP(Table145[[#This Row],[menu_id]],Table2[#All],8,0)</f>
        <v>Chicago</v>
      </c>
      <c r="M1233">
        <f>COUNTIF(Table145[city],Table145[[#This Row],[city]])</f>
        <v>907</v>
      </c>
    </row>
    <row r="1234" spans="1:13" x14ac:dyDescent="0.35">
      <c r="A1234" t="s">
        <v>2607</v>
      </c>
      <c r="B1234" t="s">
        <v>76</v>
      </c>
      <c r="C1234" t="s">
        <v>9</v>
      </c>
      <c r="D1234" t="s">
        <v>2608</v>
      </c>
      <c r="E1234" t="b">
        <v>1</v>
      </c>
      <c r="F1234">
        <f>VLOOKUP(Table145[[#This Row],[menu_id]],Table2[#All],2,0)</f>
        <v>43558</v>
      </c>
      <c r="G1234" t="str">
        <f>VLOOKUP(Table145[[#This Row],[menu_id]],Table2[#All],3,0)</f>
        <v>32432515b0ad</v>
      </c>
      <c r="H1234" t="str">
        <f>VLOOKUP(Table145[[#This Row],[menu_id]],Table2[#All],4,0)</f>
        <v>1fda2070304d</v>
      </c>
      <c r="I1234">
        <f>VLOOKUP(Table145[[#This Row],[menu_id]],Table2[#All],5,0)</f>
        <v>5.5</v>
      </c>
      <c r="J1234">
        <f>VLOOKUP(Table145[[#This Row],[menu_id]],Table2[#All],6,0)</f>
        <v>10.1</v>
      </c>
      <c r="K1234" t="str">
        <f>VLOOKUP(Table145[[#This Row],[menu_id]],Table2[#All],7,0)</f>
        <v>lunch</v>
      </c>
      <c r="L1234" t="str">
        <f>VLOOKUP(Table145[[#This Row],[menu_id]],Table2[#All],8,0)</f>
        <v>Seattle</v>
      </c>
      <c r="M1234">
        <f>COUNTIF(Table145[city],Table145[[#This Row],[city]])</f>
        <v>1334</v>
      </c>
    </row>
    <row r="1235" spans="1:13" x14ac:dyDescent="0.35">
      <c r="A1235" t="s">
        <v>2609</v>
      </c>
      <c r="B1235" t="s">
        <v>346</v>
      </c>
      <c r="C1235" t="s">
        <v>9</v>
      </c>
      <c r="D1235" t="s">
        <v>2610</v>
      </c>
      <c r="E1235" t="b">
        <v>1</v>
      </c>
      <c r="F1235">
        <f>VLOOKUP(Table145[[#This Row],[menu_id]],Table2[#All],2,0)</f>
        <v>43564</v>
      </c>
      <c r="G1235" t="str">
        <f>VLOOKUP(Table145[[#This Row],[menu_id]],Table2[#All],3,0)</f>
        <v>e310c04649e0</v>
      </c>
      <c r="H1235" t="str">
        <f>VLOOKUP(Table145[[#This Row],[menu_id]],Table2[#All],4,0)</f>
        <v>340fb85a346c</v>
      </c>
      <c r="I1235">
        <f>VLOOKUP(Table145[[#This Row],[menu_id]],Table2[#All],5,0)</f>
        <v>5.8</v>
      </c>
      <c r="J1235">
        <f>VLOOKUP(Table145[[#This Row],[menu_id]],Table2[#All],6,0)</f>
        <v>10.1</v>
      </c>
      <c r="K1235" t="str">
        <f>VLOOKUP(Table145[[#This Row],[menu_id]],Table2[#All],7,0)</f>
        <v>lunch</v>
      </c>
      <c r="L1235" t="str">
        <f>VLOOKUP(Table145[[#This Row],[menu_id]],Table2[#All],8,0)</f>
        <v>Seattle</v>
      </c>
      <c r="M1235">
        <f>COUNTIF(Table145[city],Table145[[#This Row],[city]])</f>
        <v>1334</v>
      </c>
    </row>
    <row r="1236" spans="1:13" x14ac:dyDescent="0.35">
      <c r="A1236" t="s">
        <v>2611</v>
      </c>
      <c r="B1236" t="s">
        <v>139</v>
      </c>
      <c r="C1236" t="s">
        <v>9</v>
      </c>
      <c r="D1236" t="s">
        <v>2612</v>
      </c>
      <c r="E1236" t="b">
        <v>0</v>
      </c>
      <c r="F1236">
        <f>VLOOKUP(Table145[[#This Row],[menu_id]],Table2[#All],2,0)</f>
        <v>43556</v>
      </c>
      <c r="G1236" t="str">
        <f>VLOOKUP(Table145[[#This Row],[menu_id]],Table2[#All],3,0)</f>
        <v>9adf6d17e5a9</v>
      </c>
      <c r="H1236" t="str">
        <f>VLOOKUP(Table145[[#This Row],[menu_id]],Table2[#All],4,0)</f>
        <v>ad304fb4f951</v>
      </c>
      <c r="I1236">
        <f>VLOOKUP(Table145[[#This Row],[menu_id]],Table2[#All],5,0)</f>
        <v>6.25</v>
      </c>
      <c r="J1236">
        <f>VLOOKUP(Table145[[#This Row],[menu_id]],Table2[#All],6,0)</f>
        <v>10.1</v>
      </c>
      <c r="K1236" t="str">
        <f>VLOOKUP(Table145[[#This Row],[menu_id]],Table2[#All],7,0)</f>
        <v>lunch</v>
      </c>
      <c r="L1236" t="str">
        <f>VLOOKUP(Table145[[#This Row],[menu_id]],Table2[#All],8,0)</f>
        <v>Seattle</v>
      </c>
      <c r="M1236">
        <f>COUNTIF(Table145[city],Table145[[#This Row],[city]])</f>
        <v>1334</v>
      </c>
    </row>
    <row r="1237" spans="1:13" x14ac:dyDescent="0.35">
      <c r="A1237" t="s">
        <v>2613</v>
      </c>
      <c r="B1237" t="s">
        <v>622</v>
      </c>
      <c r="C1237" t="s">
        <v>9</v>
      </c>
      <c r="D1237" t="s">
        <v>2614</v>
      </c>
      <c r="E1237" t="b">
        <v>1</v>
      </c>
      <c r="F1237">
        <f>VLOOKUP(Table145[[#This Row],[menu_id]],Table2[#All],2,0)</f>
        <v>43560</v>
      </c>
      <c r="G1237" t="str">
        <f>VLOOKUP(Table145[[#This Row],[menu_id]],Table2[#All],3,0)</f>
        <v>b1485a284c03</v>
      </c>
      <c r="H1237" t="str">
        <f>VLOOKUP(Table145[[#This Row],[menu_id]],Table2[#All],4,0)</f>
        <v>a2f9c9b9cf7a</v>
      </c>
      <c r="I1237">
        <f>VLOOKUP(Table145[[#This Row],[menu_id]],Table2[#All],5,0)</f>
        <v>6</v>
      </c>
      <c r="J1237">
        <f>VLOOKUP(Table145[[#This Row],[menu_id]],Table2[#All],6,0)</f>
        <v>11.5</v>
      </c>
      <c r="K1237" t="str">
        <f>VLOOKUP(Table145[[#This Row],[menu_id]],Table2[#All],7,0)</f>
        <v>lunch</v>
      </c>
      <c r="L1237" t="str">
        <f>VLOOKUP(Table145[[#This Row],[menu_id]],Table2[#All],8,0)</f>
        <v>Chicago</v>
      </c>
      <c r="M1237">
        <f>COUNTIF(Table145[city],Table145[[#This Row],[city]])</f>
        <v>907</v>
      </c>
    </row>
    <row r="1238" spans="1:13" x14ac:dyDescent="0.35">
      <c r="A1238" t="s">
        <v>2615</v>
      </c>
      <c r="B1238" t="s">
        <v>86</v>
      </c>
      <c r="C1238" t="s">
        <v>9</v>
      </c>
      <c r="D1238" t="s">
        <v>448</v>
      </c>
      <c r="E1238" t="b">
        <v>1</v>
      </c>
      <c r="F1238">
        <f>VLOOKUP(Table145[[#This Row],[menu_id]],Table2[#All],2,0)</f>
        <v>43560</v>
      </c>
      <c r="G1238" t="str">
        <f>VLOOKUP(Table145[[#This Row],[menu_id]],Table2[#All],3,0)</f>
        <v>1def3455f809</v>
      </c>
      <c r="H1238" t="str">
        <f>VLOOKUP(Table145[[#This Row],[menu_id]],Table2[#All],4,0)</f>
        <v>2a11908c23df</v>
      </c>
      <c r="I1238">
        <f>VLOOKUP(Table145[[#This Row],[menu_id]],Table2[#All],5,0)</f>
        <v>6</v>
      </c>
      <c r="J1238">
        <f>VLOOKUP(Table145[[#This Row],[menu_id]],Table2[#All],6,0)</f>
        <v>10.1</v>
      </c>
      <c r="K1238" t="str">
        <f>VLOOKUP(Table145[[#This Row],[menu_id]],Table2[#All],7,0)</f>
        <v>lunch</v>
      </c>
      <c r="L1238" t="str">
        <f>VLOOKUP(Table145[[#This Row],[menu_id]],Table2[#All],8,0)</f>
        <v>Seattle</v>
      </c>
      <c r="M1238">
        <f>COUNTIF(Table145[city],Table145[[#This Row],[city]])</f>
        <v>1334</v>
      </c>
    </row>
    <row r="1239" spans="1:13" x14ac:dyDescent="0.35">
      <c r="A1239" t="s">
        <v>2616</v>
      </c>
      <c r="B1239" t="s">
        <v>211</v>
      </c>
      <c r="C1239" t="s">
        <v>9</v>
      </c>
      <c r="D1239" t="s">
        <v>2617</v>
      </c>
      <c r="E1239" t="b">
        <v>1</v>
      </c>
      <c r="F1239">
        <f>VLOOKUP(Table145[[#This Row],[menu_id]],Table2[#All],2,0)</f>
        <v>43564</v>
      </c>
      <c r="G1239" t="str">
        <f>VLOOKUP(Table145[[#This Row],[menu_id]],Table2[#All],3,0)</f>
        <v>8c02e5587b5b</v>
      </c>
      <c r="H1239" t="str">
        <f>VLOOKUP(Table145[[#This Row],[menu_id]],Table2[#All],4,0)</f>
        <v>034156a10a72</v>
      </c>
      <c r="I1239">
        <f>VLOOKUP(Table145[[#This Row],[menu_id]],Table2[#All],5,0)</f>
        <v>5.15</v>
      </c>
      <c r="J1239">
        <f>VLOOKUP(Table145[[#This Row],[menu_id]],Table2[#All],6,0)</f>
        <v>11.5</v>
      </c>
      <c r="K1239" t="str">
        <f>VLOOKUP(Table145[[#This Row],[menu_id]],Table2[#All],7,0)</f>
        <v>lunch</v>
      </c>
      <c r="L1239" t="str">
        <f>VLOOKUP(Table145[[#This Row],[menu_id]],Table2[#All],8,0)</f>
        <v>Chicago</v>
      </c>
      <c r="M1239">
        <f>COUNTIF(Table145[city],Table145[[#This Row],[city]])</f>
        <v>907</v>
      </c>
    </row>
    <row r="1240" spans="1:13" x14ac:dyDescent="0.35">
      <c r="A1240" t="s">
        <v>2618</v>
      </c>
      <c r="B1240" t="s">
        <v>483</v>
      </c>
      <c r="C1240" t="s">
        <v>9</v>
      </c>
      <c r="D1240" t="s">
        <v>2619</v>
      </c>
      <c r="E1240" t="b">
        <v>1</v>
      </c>
      <c r="F1240">
        <f>VLOOKUP(Table145[[#This Row],[menu_id]],Table2[#All],2,0)</f>
        <v>43560</v>
      </c>
      <c r="G1240" t="str">
        <f>VLOOKUP(Table145[[#This Row],[menu_id]],Table2[#All],3,0)</f>
        <v>e076e189d42a</v>
      </c>
      <c r="H1240" t="str">
        <f>VLOOKUP(Table145[[#This Row],[menu_id]],Table2[#All],4,0)</f>
        <v>afa55d0e0004</v>
      </c>
      <c r="I1240">
        <f>VLOOKUP(Table145[[#This Row],[menu_id]],Table2[#All],5,0)</f>
        <v>6.75</v>
      </c>
      <c r="J1240">
        <f>VLOOKUP(Table145[[#This Row],[menu_id]],Table2[#All],6,0)</f>
        <v>11.5</v>
      </c>
      <c r="K1240" t="str">
        <f>VLOOKUP(Table145[[#This Row],[menu_id]],Table2[#All],7,0)</f>
        <v>lunch</v>
      </c>
      <c r="L1240" t="str">
        <f>VLOOKUP(Table145[[#This Row],[menu_id]],Table2[#All],8,0)</f>
        <v>Chicago</v>
      </c>
      <c r="M1240">
        <f>COUNTIF(Table145[city],Table145[[#This Row],[city]])</f>
        <v>907</v>
      </c>
    </row>
    <row r="1241" spans="1:13" x14ac:dyDescent="0.35">
      <c r="A1241" t="s">
        <v>2620</v>
      </c>
      <c r="B1241" t="s">
        <v>268</v>
      </c>
      <c r="C1241" t="s">
        <v>9</v>
      </c>
      <c r="D1241" t="s">
        <v>855</v>
      </c>
      <c r="E1241" t="b">
        <v>1</v>
      </c>
      <c r="F1241">
        <f>VLOOKUP(Table145[[#This Row],[menu_id]],Table2[#All],2,0)</f>
        <v>43565</v>
      </c>
      <c r="G1241" t="str">
        <f>VLOOKUP(Table145[[#This Row],[menu_id]],Table2[#All],3,0)</f>
        <v>91ab55042ff7</v>
      </c>
      <c r="H1241" t="str">
        <f>VLOOKUP(Table145[[#This Row],[menu_id]],Table2[#All],4,0)</f>
        <v>07ede05a2f51</v>
      </c>
      <c r="I1241">
        <f>VLOOKUP(Table145[[#This Row],[menu_id]],Table2[#All],5,0)</f>
        <v>5</v>
      </c>
      <c r="J1241">
        <f>VLOOKUP(Table145[[#This Row],[menu_id]],Table2[#All],6,0)</f>
        <v>10.1</v>
      </c>
      <c r="K1241" t="str">
        <f>VLOOKUP(Table145[[#This Row],[menu_id]],Table2[#All],7,0)</f>
        <v>lunch</v>
      </c>
      <c r="L1241" t="str">
        <f>VLOOKUP(Table145[[#This Row],[menu_id]],Table2[#All],8,0)</f>
        <v>Seattle</v>
      </c>
      <c r="M1241">
        <f>COUNTIF(Table145[city],Table145[[#This Row],[city]])</f>
        <v>1334</v>
      </c>
    </row>
    <row r="1242" spans="1:13" x14ac:dyDescent="0.35">
      <c r="A1242" t="s">
        <v>2621</v>
      </c>
      <c r="B1242" t="s">
        <v>508</v>
      </c>
      <c r="C1242" t="s">
        <v>9</v>
      </c>
      <c r="D1242" t="s">
        <v>2622</v>
      </c>
      <c r="E1242" t="b">
        <v>1</v>
      </c>
      <c r="F1242">
        <f>VLOOKUP(Table145[[#This Row],[menu_id]],Table2[#All],2,0)</f>
        <v>43557</v>
      </c>
      <c r="G1242" t="str">
        <f>VLOOKUP(Table145[[#This Row],[menu_id]],Table2[#All],3,0)</f>
        <v>adcb80ca9872</v>
      </c>
      <c r="H1242" t="str">
        <f>VLOOKUP(Table145[[#This Row],[menu_id]],Table2[#All],4,0)</f>
        <v>7d8b8e0a0ebb</v>
      </c>
      <c r="I1242">
        <f>VLOOKUP(Table145[[#This Row],[menu_id]],Table2[#All],5,0)</f>
        <v>5.5</v>
      </c>
      <c r="J1242">
        <f>VLOOKUP(Table145[[#This Row],[menu_id]],Table2[#All],6,0)</f>
        <v>10.1</v>
      </c>
      <c r="K1242" t="str">
        <f>VLOOKUP(Table145[[#This Row],[menu_id]],Table2[#All],7,0)</f>
        <v>lunch</v>
      </c>
      <c r="L1242" t="str">
        <f>VLOOKUP(Table145[[#This Row],[menu_id]],Table2[#All],8,0)</f>
        <v>Seattle</v>
      </c>
      <c r="M1242">
        <f>COUNTIF(Table145[city],Table145[[#This Row],[city]])</f>
        <v>1334</v>
      </c>
    </row>
    <row r="1243" spans="1:13" x14ac:dyDescent="0.35">
      <c r="A1243" t="s">
        <v>2623</v>
      </c>
      <c r="B1243" t="s">
        <v>324</v>
      </c>
      <c r="C1243" t="s">
        <v>9</v>
      </c>
      <c r="D1243" t="s">
        <v>2624</v>
      </c>
      <c r="E1243" t="b">
        <v>1</v>
      </c>
      <c r="F1243">
        <f>VLOOKUP(Table145[[#This Row],[menu_id]],Table2[#All],2,0)</f>
        <v>43558</v>
      </c>
      <c r="G1243" t="str">
        <f>VLOOKUP(Table145[[#This Row],[menu_id]],Table2[#All],3,0)</f>
        <v>1028a38ad71e</v>
      </c>
      <c r="H1243" t="str">
        <f>VLOOKUP(Table145[[#This Row],[menu_id]],Table2[#All],4,0)</f>
        <v>7d8b8e0a0ebb</v>
      </c>
      <c r="I1243">
        <f>VLOOKUP(Table145[[#This Row],[menu_id]],Table2[#All],5,0)</f>
        <v>5.5</v>
      </c>
      <c r="J1243">
        <f>VLOOKUP(Table145[[#This Row],[menu_id]],Table2[#All],6,0)</f>
        <v>10.1</v>
      </c>
      <c r="K1243" t="str">
        <f>VLOOKUP(Table145[[#This Row],[menu_id]],Table2[#All],7,0)</f>
        <v>lunch</v>
      </c>
      <c r="L1243" t="str">
        <f>VLOOKUP(Table145[[#This Row],[menu_id]],Table2[#All],8,0)</f>
        <v>Seattle</v>
      </c>
      <c r="M1243">
        <f>COUNTIF(Table145[city],Table145[[#This Row],[city]])</f>
        <v>1334</v>
      </c>
    </row>
    <row r="1244" spans="1:13" x14ac:dyDescent="0.35">
      <c r="A1244" t="s">
        <v>2625</v>
      </c>
      <c r="B1244" t="s">
        <v>611</v>
      </c>
      <c r="C1244" t="s">
        <v>9</v>
      </c>
      <c r="D1244" t="s">
        <v>2136</v>
      </c>
      <c r="E1244" t="b">
        <v>0</v>
      </c>
      <c r="F1244">
        <f>VLOOKUP(Table145[[#This Row],[menu_id]],Table2[#All],2,0)</f>
        <v>43557</v>
      </c>
      <c r="G1244" t="str">
        <f>VLOOKUP(Table145[[#This Row],[menu_id]],Table2[#All],3,0)</f>
        <v>8b917aa7343a</v>
      </c>
      <c r="H1244" t="str">
        <f>VLOOKUP(Table145[[#This Row],[menu_id]],Table2[#All],4,0)</f>
        <v>8642ae977d96</v>
      </c>
      <c r="I1244">
        <f>VLOOKUP(Table145[[#This Row],[menu_id]],Table2[#All],5,0)</f>
        <v>5.99</v>
      </c>
      <c r="J1244">
        <f>VLOOKUP(Table145[[#This Row],[menu_id]],Table2[#All],6,0)</f>
        <v>11.5</v>
      </c>
      <c r="K1244" t="str">
        <f>VLOOKUP(Table145[[#This Row],[menu_id]],Table2[#All],7,0)</f>
        <v>lunch</v>
      </c>
      <c r="L1244" t="str">
        <f>VLOOKUP(Table145[[#This Row],[menu_id]],Table2[#All],8,0)</f>
        <v>Chicago</v>
      </c>
      <c r="M1244">
        <f>COUNTIF(Table145[city],Table145[[#This Row],[city]])</f>
        <v>907</v>
      </c>
    </row>
    <row r="1245" spans="1:13" x14ac:dyDescent="0.35">
      <c r="A1245" t="s">
        <v>2626</v>
      </c>
      <c r="B1245" t="s">
        <v>115</v>
      </c>
      <c r="C1245" t="s">
        <v>9</v>
      </c>
      <c r="D1245" t="s">
        <v>1948</v>
      </c>
      <c r="E1245" t="b">
        <v>1</v>
      </c>
      <c r="F1245">
        <f>VLOOKUP(Table145[[#This Row],[menu_id]],Table2[#All],2,0)</f>
        <v>43560</v>
      </c>
      <c r="G1245" t="str">
        <f>VLOOKUP(Table145[[#This Row],[menu_id]],Table2[#All],3,0)</f>
        <v>12c81d9a0351</v>
      </c>
      <c r="H1245" t="str">
        <f>VLOOKUP(Table145[[#This Row],[menu_id]],Table2[#All],4,0)</f>
        <v>d7730782fbfb</v>
      </c>
      <c r="I1245">
        <f>VLOOKUP(Table145[[#This Row],[menu_id]],Table2[#All],5,0)</f>
        <v>5.75</v>
      </c>
      <c r="J1245">
        <f>VLOOKUP(Table145[[#This Row],[menu_id]],Table2[#All],6,0)</f>
        <v>10.1</v>
      </c>
      <c r="K1245" t="str">
        <f>VLOOKUP(Table145[[#This Row],[menu_id]],Table2[#All],7,0)</f>
        <v>lunch</v>
      </c>
      <c r="L1245" t="str">
        <f>VLOOKUP(Table145[[#This Row],[menu_id]],Table2[#All],8,0)</f>
        <v>Seattle</v>
      </c>
      <c r="M1245">
        <f>COUNTIF(Table145[city],Table145[[#This Row],[city]])</f>
        <v>1334</v>
      </c>
    </row>
    <row r="1246" spans="1:13" x14ac:dyDescent="0.35">
      <c r="A1246" t="s">
        <v>2627</v>
      </c>
      <c r="B1246" t="s">
        <v>94</v>
      </c>
      <c r="C1246" t="s">
        <v>9</v>
      </c>
      <c r="D1246" t="s">
        <v>2628</v>
      </c>
      <c r="E1246" t="b">
        <v>1</v>
      </c>
      <c r="F1246">
        <f>VLOOKUP(Table145[[#This Row],[menu_id]],Table2[#All],2,0)</f>
        <v>43567</v>
      </c>
      <c r="G1246" t="str">
        <f>VLOOKUP(Table145[[#This Row],[menu_id]],Table2[#All],3,0)</f>
        <v>4cd6c7a1703b</v>
      </c>
      <c r="H1246" t="str">
        <f>VLOOKUP(Table145[[#This Row],[menu_id]],Table2[#All],4,0)</f>
        <v>d223e2bce7cf</v>
      </c>
      <c r="I1246">
        <f>VLOOKUP(Table145[[#This Row],[menu_id]],Table2[#All],5,0)</f>
        <v>5</v>
      </c>
      <c r="J1246">
        <f>VLOOKUP(Table145[[#This Row],[menu_id]],Table2[#All],6,0)</f>
        <v>10.1</v>
      </c>
      <c r="K1246" t="str">
        <f>VLOOKUP(Table145[[#This Row],[menu_id]],Table2[#All],7,0)</f>
        <v>lunch</v>
      </c>
      <c r="L1246" t="str">
        <f>VLOOKUP(Table145[[#This Row],[menu_id]],Table2[#All],8,0)</f>
        <v>Seattle</v>
      </c>
      <c r="M1246">
        <f>COUNTIF(Table145[city],Table145[[#This Row],[city]])</f>
        <v>1334</v>
      </c>
    </row>
    <row r="1247" spans="1:13" x14ac:dyDescent="0.35">
      <c r="A1247" t="s">
        <v>2629</v>
      </c>
      <c r="B1247" t="s">
        <v>52</v>
      </c>
      <c r="C1247" t="s">
        <v>9</v>
      </c>
      <c r="D1247" t="s">
        <v>2630</v>
      </c>
      <c r="E1247" t="b">
        <v>1</v>
      </c>
      <c r="F1247">
        <f>VLOOKUP(Table145[[#This Row],[menu_id]],Table2[#All],2,0)</f>
        <v>43557</v>
      </c>
      <c r="G1247" t="str">
        <f>VLOOKUP(Table145[[#This Row],[menu_id]],Table2[#All],3,0)</f>
        <v>99dbc3b2d75c</v>
      </c>
      <c r="H1247" t="str">
        <f>VLOOKUP(Table145[[#This Row],[menu_id]],Table2[#All],4,0)</f>
        <v>d7730782fbfb</v>
      </c>
      <c r="I1247">
        <f>VLOOKUP(Table145[[#This Row],[menu_id]],Table2[#All],5,0)</f>
        <v>5.75</v>
      </c>
      <c r="J1247">
        <f>VLOOKUP(Table145[[#This Row],[menu_id]],Table2[#All],6,0)</f>
        <v>10.1</v>
      </c>
      <c r="K1247" t="str">
        <f>VLOOKUP(Table145[[#This Row],[menu_id]],Table2[#All],7,0)</f>
        <v>lunch</v>
      </c>
      <c r="L1247" t="str">
        <f>VLOOKUP(Table145[[#This Row],[menu_id]],Table2[#All],8,0)</f>
        <v>Seattle</v>
      </c>
      <c r="M1247">
        <f>COUNTIF(Table145[city],Table145[[#This Row],[city]])</f>
        <v>1334</v>
      </c>
    </row>
    <row r="1248" spans="1:13" x14ac:dyDescent="0.35">
      <c r="A1248" t="s">
        <v>2631</v>
      </c>
      <c r="B1248" t="s">
        <v>57</v>
      </c>
      <c r="C1248" t="s">
        <v>9</v>
      </c>
      <c r="D1248" t="s">
        <v>2632</v>
      </c>
      <c r="E1248" t="b">
        <v>1</v>
      </c>
      <c r="F1248">
        <f>VLOOKUP(Table145[[#This Row],[menu_id]],Table2[#All],2,0)</f>
        <v>43567</v>
      </c>
      <c r="G1248" t="str">
        <f>VLOOKUP(Table145[[#This Row],[menu_id]],Table2[#All],3,0)</f>
        <v>e40c412711c8</v>
      </c>
      <c r="H1248" t="str">
        <f>VLOOKUP(Table145[[#This Row],[menu_id]],Table2[#All],4,0)</f>
        <v>af725ef93704</v>
      </c>
      <c r="I1248">
        <f>VLOOKUP(Table145[[#This Row],[menu_id]],Table2[#All],5,0)</f>
        <v>5.5</v>
      </c>
      <c r="J1248">
        <f>VLOOKUP(Table145[[#This Row],[menu_id]],Table2[#All],6,0)</f>
        <v>10.1</v>
      </c>
      <c r="K1248" t="str">
        <f>VLOOKUP(Table145[[#This Row],[menu_id]],Table2[#All],7,0)</f>
        <v>lunch</v>
      </c>
      <c r="L1248" t="str">
        <f>VLOOKUP(Table145[[#This Row],[menu_id]],Table2[#All],8,0)</f>
        <v>Seattle</v>
      </c>
      <c r="M1248">
        <f>COUNTIF(Table145[city],Table145[[#This Row],[city]])</f>
        <v>1334</v>
      </c>
    </row>
    <row r="1249" spans="1:13" x14ac:dyDescent="0.35">
      <c r="A1249" t="s">
        <v>2633</v>
      </c>
      <c r="B1249" t="s">
        <v>169</v>
      </c>
      <c r="C1249" t="s">
        <v>9</v>
      </c>
      <c r="D1249" t="s">
        <v>2634</v>
      </c>
      <c r="E1249" t="b">
        <v>1</v>
      </c>
      <c r="F1249">
        <f>VLOOKUP(Table145[[#This Row],[menu_id]],Table2[#All],2,0)</f>
        <v>43558</v>
      </c>
      <c r="G1249" t="str">
        <f>VLOOKUP(Table145[[#This Row],[menu_id]],Table2[#All],3,0)</f>
        <v>23a0e7fa78c4</v>
      </c>
      <c r="H1249" t="str">
        <f>VLOOKUP(Table145[[#This Row],[menu_id]],Table2[#All],4,0)</f>
        <v>d8487b4ed428</v>
      </c>
      <c r="I1249">
        <f>VLOOKUP(Table145[[#This Row],[menu_id]],Table2[#All],5,0)</f>
        <v>5.9</v>
      </c>
      <c r="J1249">
        <f>VLOOKUP(Table145[[#This Row],[menu_id]],Table2[#All],6,0)</f>
        <v>11.5</v>
      </c>
      <c r="K1249" t="str">
        <f>VLOOKUP(Table145[[#This Row],[menu_id]],Table2[#All],7,0)</f>
        <v>lunch</v>
      </c>
      <c r="L1249" t="str">
        <f>VLOOKUP(Table145[[#This Row],[menu_id]],Table2[#All],8,0)</f>
        <v>Chicago</v>
      </c>
      <c r="M1249">
        <f>COUNTIF(Table145[city],Table145[[#This Row],[city]])</f>
        <v>907</v>
      </c>
    </row>
    <row r="1250" spans="1:13" x14ac:dyDescent="0.35">
      <c r="A1250" t="s">
        <v>2635</v>
      </c>
      <c r="B1250" t="s">
        <v>147</v>
      </c>
      <c r="C1250" t="s">
        <v>9</v>
      </c>
      <c r="D1250" t="s">
        <v>1602</v>
      </c>
      <c r="E1250" t="b">
        <v>1</v>
      </c>
      <c r="F1250">
        <f>VLOOKUP(Table145[[#This Row],[menu_id]],Table2[#All],2,0)</f>
        <v>43567</v>
      </c>
      <c r="G1250" t="str">
        <f>VLOOKUP(Table145[[#This Row],[menu_id]],Table2[#All],3,0)</f>
        <v>fc0e92657d16</v>
      </c>
      <c r="H1250" t="str">
        <f>VLOOKUP(Table145[[#This Row],[menu_id]],Table2[#All],4,0)</f>
        <v>d7730782fbfb</v>
      </c>
      <c r="I1250">
        <f>VLOOKUP(Table145[[#This Row],[menu_id]],Table2[#All],5,0)</f>
        <v>5.75</v>
      </c>
      <c r="J1250">
        <f>VLOOKUP(Table145[[#This Row],[menu_id]],Table2[#All],6,0)</f>
        <v>10.1</v>
      </c>
      <c r="K1250" t="str">
        <f>VLOOKUP(Table145[[#This Row],[menu_id]],Table2[#All],7,0)</f>
        <v>lunch</v>
      </c>
      <c r="L1250" t="str">
        <f>VLOOKUP(Table145[[#This Row],[menu_id]],Table2[#All],8,0)</f>
        <v>Seattle</v>
      </c>
      <c r="M1250">
        <f>COUNTIF(Table145[city],Table145[[#This Row],[city]])</f>
        <v>1334</v>
      </c>
    </row>
    <row r="1251" spans="1:13" x14ac:dyDescent="0.35">
      <c r="A1251" t="s">
        <v>2636</v>
      </c>
      <c r="B1251" t="s">
        <v>627</v>
      </c>
      <c r="C1251" t="s">
        <v>9</v>
      </c>
      <c r="D1251" t="s">
        <v>2637</v>
      </c>
      <c r="E1251" t="b">
        <v>1</v>
      </c>
      <c r="F1251">
        <f>VLOOKUP(Table145[[#This Row],[menu_id]],Table2[#All],2,0)</f>
        <v>43566</v>
      </c>
      <c r="G1251" t="str">
        <f>VLOOKUP(Table145[[#This Row],[menu_id]],Table2[#All],3,0)</f>
        <v>fbeaeb353aa6</v>
      </c>
      <c r="H1251" t="str">
        <f>VLOOKUP(Table145[[#This Row],[menu_id]],Table2[#All],4,0)</f>
        <v>bedb51313ab5</v>
      </c>
      <c r="I1251">
        <f>VLOOKUP(Table145[[#This Row],[menu_id]],Table2[#All],5,0)</f>
        <v>5</v>
      </c>
      <c r="J1251">
        <f>VLOOKUP(Table145[[#This Row],[menu_id]],Table2[#All],6,0)</f>
        <v>11.5</v>
      </c>
      <c r="K1251" t="str">
        <f>VLOOKUP(Table145[[#This Row],[menu_id]],Table2[#All],7,0)</f>
        <v>lunch</v>
      </c>
      <c r="L1251" t="str">
        <f>VLOOKUP(Table145[[#This Row],[menu_id]],Table2[#All],8,0)</f>
        <v>Chicago</v>
      </c>
      <c r="M1251">
        <f>COUNTIF(Table145[city],Table145[[#This Row],[city]])</f>
        <v>907</v>
      </c>
    </row>
    <row r="1252" spans="1:13" x14ac:dyDescent="0.35">
      <c r="A1252" t="s">
        <v>2638</v>
      </c>
      <c r="B1252" t="s">
        <v>192</v>
      </c>
      <c r="C1252" t="s">
        <v>9</v>
      </c>
      <c r="D1252" t="s">
        <v>1773</v>
      </c>
      <c r="E1252" t="b">
        <v>1</v>
      </c>
      <c r="F1252">
        <f>VLOOKUP(Table145[[#This Row],[menu_id]],Table2[#All],2,0)</f>
        <v>43566</v>
      </c>
      <c r="G1252" t="str">
        <f>VLOOKUP(Table145[[#This Row],[menu_id]],Table2[#All],3,0)</f>
        <v>a344675dde7b</v>
      </c>
      <c r="H1252" t="str">
        <f>VLOOKUP(Table145[[#This Row],[menu_id]],Table2[#All],4,0)</f>
        <v>0089c404e5a2</v>
      </c>
      <c r="I1252">
        <f>VLOOKUP(Table145[[#This Row],[menu_id]],Table2[#All],5,0)</f>
        <v>6</v>
      </c>
      <c r="J1252">
        <f>VLOOKUP(Table145[[#This Row],[menu_id]],Table2[#All],6,0)</f>
        <v>10.1</v>
      </c>
      <c r="K1252" t="str">
        <f>VLOOKUP(Table145[[#This Row],[menu_id]],Table2[#All],7,0)</f>
        <v>lunch</v>
      </c>
      <c r="L1252" t="str">
        <f>VLOOKUP(Table145[[#This Row],[menu_id]],Table2[#All],8,0)</f>
        <v>Seattle</v>
      </c>
      <c r="M1252">
        <f>COUNTIF(Table145[city],Table145[[#This Row],[city]])</f>
        <v>1334</v>
      </c>
    </row>
    <row r="1253" spans="1:13" x14ac:dyDescent="0.35">
      <c r="A1253" t="s">
        <v>2639</v>
      </c>
      <c r="B1253" t="s">
        <v>8</v>
      </c>
      <c r="C1253" t="s">
        <v>9</v>
      </c>
      <c r="D1253" t="s">
        <v>2640</v>
      </c>
      <c r="E1253" t="b">
        <v>1</v>
      </c>
      <c r="F1253">
        <f>VLOOKUP(Table145[[#This Row],[menu_id]],Table2[#All],2,0)</f>
        <v>43566</v>
      </c>
      <c r="G1253" t="str">
        <f>VLOOKUP(Table145[[#This Row],[menu_id]],Table2[#All],3,0)</f>
        <v>e40c412711c8</v>
      </c>
      <c r="H1253" t="str">
        <f>VLOOKUP(Table145[[#This Row],[menu_id]],Table2[#All],4,0)</f>
        <v>af725ef93704</v>
      </c>
      <c r="I1253">
        <f>VLOOKUP(Table145[[#This Row],[menu_id]],Table2[#All],5,0)</f>
        <v>5.5</v>
      </c>
      <c r="J1253">
        <f>VLOOKUP(Table145[[#This Row],[menu_id]],Table2[#All],6,0)</f>
        <v>10.1</v>
      </c>
      <c r="K1253" t="str">
        <f>VLOOKUP(Table145[[#This Row],[menu_id]],Table2[#All],7,0)</f>
        <v>lunch</v>
      </c>
      <c r="L1253" t="str">
        <f>VLOOKUP(Table145[[#This Row],[menu_id]],Table2[#All],8,0)</f>
        <v>Seattle</v>
      </c>
      <c r="M1253">
        <f>COUNTIF(Table145[city],Table145[[#This Row],[city]])</f>
        <v>1334</v>
      </c>
    </row>
    <row r="1254" spans="1:13" x14ac:dyDescent="0.35">
      <c r="A1254" t="s">
        <v>2641</v>
      </c>
      <c r="B1254" t="s">
        <v>611</v>
      </c>
      <c r="C1254" t="s">
        <v>9</v>
      </c>
      <c r="D1254" t="s">
        <v>2216</v>
      </c>
      <c r="E1254" t="b">
        <v>1</v>
      </c>
      <c r="F1254">
        <f>VLOOKUP(Table145[[#This Row],[menu_id]],Table2[#All],2,0)</f>
        <v>43557</v>
      </c>
      <c r="G1254" t="str">
        <f>VLOOKUP(Table145[[#This Row],[menu_id]],Table2[#All],3,0)</f>
        <v>8b917aa7343a</v>
      </c>
      <c r="H1254" t="str">
        <f>VLOOKUP(Table145[[#This Row],[menu_id]],Table2[#All],4,0)</f>
        <v>8642ae977d96</v>
      </c>
      <c r="I1254">
        <f>VLOOKUP(Table145[[#This Row],[menu_id]],Table2[#All],5,0)</f>
        <v>5.99</v>
      </c>
      <c r="J1254">
        <f>VLOOKUP(Table145[[#This Row],[menu_id]],Table2[#All],6,0)</f>
        <v>11.5</v>
      </c>
      <c r="K1254" t="str">
        <f>VLOOKUP(Table145[[#This Row],[menu_id]],Table2[#All],7,0)</f>
        <v>lunch</v>
      </c>
      <c r="L1254" t="str">
        <f>VLOOKUP(Table145[[#This Row],[menu_id]],Table2[#All],8,0)</f>
        <v>Chicago</v>
      </c>
      <c r="M1254">
        <f>COUNTIF(Table145[city],Table145[[#This Row],[city]])</f>
        <v>907</v>
      </c>
    </row>
    <row r="1255" spans="1:13" x14ac:dyDescent="0.35">
      <c r="A1255" t="s">
        <v>2642</v>
      </c>
      <c r="B1255" t="s">
        <v>286</v>
      </c>
      <c r="C1255" t="s">
        <v>9</v>
      </c>
      <c r="D1255" t="s">
        <v>2643</v>
      </c>
      <c r="E1255" t="b">
        <v>1</v>
      </c>
      <c r="F1255">
        <f>VLOOKUP(Table145[[#This Row],[menu_id]],Table2[#All],2,0)</f>
        <v>43557</v>
      </c>
      <c r="G1255" t="str">
        <f>VLOOKUP(Table145[[#This Row],[menu_id]],Table2[#All],3,0)</f>
        <v>0b0897e22802</v>
      </c>
      <c r="H1255" t="str">
        <f>VLOOKUP(Table145[[#This Row],[menu_id]],Table2[#All],4,0)</f>
        <v>a5a1955b27fc</v>
      </c>
      <c r="I1255">
        <f>VLOOKUP(Table145[[#This Row],[menu_id]],Table2[#All],5,0)</f>
        <v>5</v>
      </c>
      <c r="J1255">
        <f>VLOOKUP(Table145[[#This Row],[menu_id]],Table2[#All],6,0)</f>
        <v>11.5</v>
      </c>
      <c r="K1255" t="str">
        <f>VLOOKUP(Table145[[#This Row],[menu_id]],Table2[#All],7,0)</f>
        <v>lunch</v>
      </c>
      <c r="L1255" t="str">
        <f>VLOOKUP(Table145[[#This Row],[menu_id]],Table2[#All],8,0)</f>
        <v>Chicago</v>
      </c>
      <c r="M1255">
        <f>COUNTIF(Table145[city],Table145[[#This Row],[city]])</f>
        <v>907</v>
      </c>
    </row>
    <row r="1256" spans="1:13" x14ac:dyDescent="0.35">
      <c r="A1256" t="s">
        <v>2644</v>
      </c>
      <c r="B1256" t="s">
        <v>454</v>
      </c>
      <c r="C1256" t="s">
        <v>9</v>
      </c>
      <c r="D1256" t="s">
        <v>2096</v>
      </c>
      <c r="E1256" t="b">
        <v>1</v>
      </c>
      <c r="F1256">
        <f>VLOOKUP(Table145[[#This Row],[menu_id]],Table2[#All],2,0)</f>
        <v>43559</v>
      </c>
      <c r="G1256" t="str">
        <f>VLOOKUP(Table145[[#This Row],[menu_id]],Table2[#All],3,0)</f>
        <v>9fd60e7368e1</v>
      </c>
      <c r="H1256" t="str">
        <f>VLOOKUP(Table145[[#This Row],[menu_id]],Table2[#All],4,0)</f>
        <v>a5a1955b27fc</v>
      </c>
      <c r="I1256">
        <f>VLOOKUP(Table145[[#This Row],[menu_id]],Table2[#All],5,0)</f>
        <v>5.5</v>
      </c>
      <c r="J1256">
        <f>VLOOKUP(Table145[[#This Row],[menu_id]],Table2[#All],6,0)</f>
        <v>11.5</v>
      </c>
      <c r="K1256" t="str">
        <f>VLOOKUP(Table145[[#This Row],[menu_id]],Table2[#All],7,0)</f>
        <v>lunch</v>
      </c>
      <c r="L1256" t="str">
        <f>VLOOKUP(Table145[[#This Row],[menu_id]],Table2[#All],8,0)</f>
        <v>Chicago</v>
      </c>
      <c r="M1256">
        <f>COUNTIF(Table145[city],Table145[[#This Row],[city]])</f>
        <v>907</v>
      </c>
    </row>
    <row r="1257" spans="1:13" x14ac:dyDescent="0.35">
      <c r="A1257" t="s">
        <v>2645</v>
      </c>
      <c r="B1257" t="s">
        <v>627</v>
      </c>
      <c r="C1257" t="s">
        <v>9</v>
      </c>
      <c r="D1257" t="s">
        <v>2646</v>
      </c>
      <c r="E1257" t="b">
        <v>1</v>
      </c>
      <c r="F1257">
        <f>VLOOKUP(Table145[[#This Row],[menu_id]],Table2[#All],2,0)</f>
        <v>43566</v>
      </c>
      <c r="G1257" t="str">
        <f>VLOOKUP(Table145[[#This Row],[menu_id]],Table2[#All],3,0)</f>
        <v>fbeaeb353aa6</v>
      </c>
      <c r="H1257" t="str">
        <f>VLOOKUP(Table145[[#This Row],[menu_id]],Table2[#All],4,0)</f>
        <v>bedb51313ab5</v>
      </c>
      <c r="I1257">
        <f>VLOOKUP(Table145[[#This Row],[menu_id]],Table2[#All],5,0)</f>
        <v>5</v>
      </c>
      <c r="J1257">
        <f>VLOOKUP(Table145[[#This Row],[menu_id]],Table2[#All],6,0)</f>
        <v>11.5</v>
      </c>
      <c r="K1257" t="str">
        <f>VLOOKUP(Table145[[#This Row],[menu_id]],Table2[#All],7,0)</f>
        <v>lunch</v>
      </c>
      <c r="L1257" t="str">
        <f>VLOOKUP(Table145[[#This Row],[menu_id]],Table2[#All],8,0)</f>
        <v>Chicago</v>
      </c>
      <c r="M1257">
        <f>COUNTIF(Table145[city],Table145[[#This Row],[city]])</f>
        <v>907</v>
      </c>
    </row>
    <row r="1258" spans="1:13" x14ac:dyDescent="0.35">
      <c r="A1258" t="s">
        <v>2647</v>
      </c>
      <c r="B1258" t="s">
        <v>219</v>
      </c>
      <c r="C1258" t="s">
        <v>9</v>
      </c>
      <c r="D1258" t="s">
        <v>1315</v>
      </c>
      <c r="E1258" t="b">
        <v>0</v>
      </c>
      <c r="F1258">
        <f>VLOOKUP(Table145[[#This Row],[menu_id]],Table2[#All],2,0)</f>
        <v>43566</v>
      </c>
      <c r="G1258" t="str">
        <f>VLOOKUP(Table145[[#This Row],[menu_id]],Table2[#All],3,0)</f>
        <v>4d2337424a9b</v>
      </c>
      <c r="H1258" t="str">
        <f>VLOOKUP(Table145[[#This Row],[menu_id]],Table2[#All],4,0)</f>
        <v>a7d17284ed4d</v>
      </c>
      <c r="I1258">
        <f>VLOOKUP(Table145[[#This Row],[menu_id]],Table2[#All],5,0)</f>
        <v>4.3</v>
      </c>
      <c r="J1258">
        <f>VLOOKUP(Table145[[#This Row],[menu_id]],Table2[#All],6,0)</f>
        <v>11.5</v>
      </c>
      <c r="K1258" t="str">
        <f>VLOOKUP(Table145[[#This Row],[menu_id]],Table2[#All],7,0)</f>
        <v>lunch</v>
      </c>
      <c r="L1258" t="str">
        <f>VLOOKUP(Table145[[#This Row],[menu_id]],Table2[#All],8,0)</f>
        <v>Chicago</v>
      </c>
      <c r="M1258">
        <f>COUNTIF(Table145[city],Table145[[#This Row],[city]])</f>
        <v>907</v>
      </c>
    </row>
    <row r="1259" spans="1:13" x14ac:dyDescent="0.35">
      <c r="A1259" t="s">
        <v>2648</v>
      </c>
      <c r="B1259" t="s">
        <v>219</v>
      </c>
      <c r="C1259" t="s">
        <v>9</v>
      </c>
      <c r="D1259" t="s">
        <v>2649</v>
      </c>
      <c r="E1259" t="b">
        <v>1</v>
      </c>
      <c r="F1259">
        <f>VLOOKUP(Table145[[#This Row],[menu_id]],Table2[#All],2,0)</f>
        <v>43566</v>
      </c>
      <c r="G1259" t="str">
        <f>VLOOKUP(Table145[[#This Row],[menu_id]],Table2[#All],3,0)</f>
        <v>4d2337424a9b</v>
      </c>
      <c r="H1259" t="str">
        <f>VLOOKUP(Table145[[#This Row],[menu_id]],Table2[#All],4,0)</f>
        <v>a7d17284ed4d</v>
      </c>
      <c r="I1259">
        <f>VLOOKUP(Table145[[#This Row],[menu_id]],Table2[#All],5,0)</f>
        <v>4.3</v>
      </c>
      <c r="J1259">
        <f>VLOOKUP(Table145[[#This Row],[menu_id]],Table2[#All],6,0)</f>
        <v>11.5</v>
      </c>
      <c r="K1259" t="str">
        <f>VLOOKUP(Table145[[#This Row],[menu_id]],Table2[#All],7,0)</f>
        <v>lunch</v>
      </c>
      <c r="L1259" t="str">
        <f>VLOOKUP(Table145[[#This Row],[menu_id]],Table2[#All],8,0)</f>
        <v>Chicago</v>
      </c>
      <c r="M1259">
        <f>COUNTIF(Table145[city],Table145[[#This Row],[city]])</f>
        <v>907</v>
      </c>
    </row>
    <row r="1260" spans="1:13" x14ac:dyDescent="0.35">
      <c r="A1260" t="s">
        <v>2650</v>
      </c>
      <c r="B1260" t="s">
        <v>202</v>
      </c>
      <c r="C1260" t="s">
        <v>9</v>
      </c>
      <c r="D1260" t="s">
        <v>2651</v>
      </c>
      <c r="E1260" t="b">
        <v>1</v>
      </c>
      <c r="F1260">
        <f>VLOOKUP(Table145[[#This Row],[menu_id]],Table2[#All],2,0)</f>
        <v>43563</v>
      </c>
      <c r="G1260" t="str">
        <f>VLOOKUP(Table145[[#This Row],[menu_id]],Table2[#All],3,0)</f>
        <v>edfff5bf01fa</v>
      </c>
      <c r="H1260" t="str">
        <f>VLOOKUP(Table145[[#This Row],[menu_id]],Table2[#All],4,0)</f>
        <v>8537e1327cdb</v>
      </c>
      <c r="I1260">
        <f>VLOOKUP(Table145[[#This Row],[menu_id]],Table2[#All],5,0)</f>
        <v>4.95</v>
      </c>
      <c r="J1260">
        <f>VLOOKUP(Table145[[#This Row],[menu_id]],Table2[#All],6,0)</f>
        <v>10.1</v>
      </c>
      <c r="K1260" t="str">
        <f>VLOOKUP(Table145[[#This Row],[menu_id]],Table2[#All],7,0)</f>
        <v>lunch</v>
      </c>
      <c r="L1260" t="str">
        <f>VLOOKUP(Table145[[#This Row],[menu_id]],Table2[#All],8,0)</f>
        <v>Seattle</v>
      </c>
      <c r="M1260">
        <f>COUNTIF(Table145[city],Table145[[#This Row],[city]])</f>
        <v>1334</v>
      </c>
    </row>
    <row r="1261" spans="1:13" x14ac:dyDescent="0.35">
      <c r="A1261" t="s">
        <v>2652</v>
      </c>
      <c r="B1261" t="s">
        <v>108</v>
      </c>
      <c r="C1261" t="s">
        <v>9</v>
      </c>
      <c r="D1261" t="s">
        <v>953</v>
      </c>
      <c r="E1261" t="b">
        <v>1</v>
      </c>
      <c r="F1261">
        <f>VLOOKUP(Table145[[#This Row],[menu_id]],Table2[#All],2,0)</f>
        <v>43565</v>
      </c>
      <c r="G1261" t="str">
        <f>VLOOKUP(Table145[[#This Row],[menu_id]],Table2[#All],3,0)</f>
        <v>c14aa4830177</v>
      </c>
      <c r="H1261" t="str">
        <f>VLOOKUP(Table145[[#This Row],[menu_id]],Table2[#All],4,0)</f>
        <v>7b2a7251b54c</v>
      </c>
      <c r="I1261">
        <f>VLOOKUP(Table145[[#This Row],[menu_id]],Table2[#All],5,0)</f>
        <v>5.95</v>
      </c>
      <c r="J1261">
        <f>VLOOKUP(Table145[[#This Row],[menu_id]],Table2[#All],6,0)</f>
        <v>10.1</v>
      </c>
      <c r="K1261" t="str">
        <f>VLOOKUP(Table145[[#This Row],[menu_id]],Table2[#All],7,0)</f>
        <v>lunch</v>
      </c>
      <c r="L1261" t="str">
        <f>VLOOKUP(Table145[[#This Row],[menu_id]],Table2[#All],8,0)</f>
        <v>Seattle</v>
      </c>
      <c r="M1261">
        <f>COUNTIF(Table145[city],Table145[[#This Row],[city]])</f>
        <v>1334</v>
      </c>
    </row>
    <row r="1262" spans="1:13" x14ac:dyDescent="0.35">
      <c r="A1262" t="s">
        <v>2653</v>
      </c>
      <c r="B1262" t="s">
        <v>351</v>
      </c>
      <c r="C1262" t="s">
        <v>9</v>
      </c>
      <c r="D1262" t="s">
        <v>2654</v>
      </c>
      <c r="E1262" t="b">
        <v>1</v>
      </c>
      <c r="F1262">
        <f>VLOOKUP(Table145[[#This Row],[menu_id]],Table2[#All],2,0)</f>
        <v>43558</v>
      </c>
      <c r="G1262" t="str">
        <f>VLOOKUP(Table145[[#This Row],[menu_id]],Table2[#All],3,0)</f>
        <v>68077af5e4f1</v>
      </c>
      <c r="H1262" t="str">
        <f>VLOOKUP(Table145[[#This Row],[menu_id]],Table2[#All],4,0)</f>
        <v>33da060b427a</v>
      </c>
      <c r="I1262">
        <f>VLOOKUP(Table145[[#This Row],[menu_id]],Table2[#All],5,0)</f>
        <v>5.75</v>
      </c>
      <c r="J1262">
        <f>VLOOKUP(Table145[[#This Row],[menu_id]],Table2[#All],6,0)</f>
        <v>10.1</v>
      </c>
      <c r="K1262" t="str">
        <f>VLOOKUP(Table145[[#This Row],[menu_id]],Table2[#All],7,0)</f>
        <v>lunch</v>
      </c>
      <c r="L1262" t="str">
        <f>VLOOKUP(Table145[[#This Row],[menu_id]],Table2[#All],8,0)</f>
        <v>Seattle</v>
      </c>
      <c r="M1262">
        <f>COUNTIF(Table145[city],Table145[[#This Row],[city]])</f>
        <v>1334</v>
      </c>
    </row>
    <row r="1263" spans="1:13" x14ac:dyDescent="0.35">
      <c r="A1263" t="s">
        <v>2655</v>
      </c>
      <c r="B1263" t="s">
        <v>219</v>
      </c>
      <c r="C1263" t="s">
        <v>9</v>
      </c>
      <c r="D1263" t="s">
        <v>2656</v>
      </c>
      <c r="E1263" t="b">
        <v>1</v>
      </c>
      <c r="F1263">
        <f>VLOOKUP(Table145[[#This Row],[menu_id]],Table2[#All],2,0)</f>
        <v>43566</v>
      </c>
      <c r="G1263" t="str">
        <f>VLOOKUP(Table145[[#This Row],[menu_id]],Table2[#All],3,0)</f>
        <v>4d2337424a9b</v>
      </c>
      <c r="H1263" t="str">
        <f>VLOOKUP(Table145[[#This Row],[menu_id]],Table2[#All],4,0)</f>
        <v>a7d17284ed4d</v>
      </c>
      <c r="I1263">
        <f>VLOOKUP(Table145[[#This Row],[menu_id]],Table2[#All],5,0)</f>
        <v>4.3</v>
      </c>
      <c r="J1263">
        <f>VLOOKUP(Table145[[#This Row],[menu_id]],Table2[#All],6,0)</f>
        <v>11.5</v>
      </c>
      <c r="K1263" t="str">
        <f>VLOOKUP(Table145[[#This Row],[menu_id]],Table2[#All],7,0)</f>
        <v>lunch</v>
      </c>
      <c r="L1263" t="str">
        <f>VLOOKUP(Table145[[#This Row],[menu_id]],Table2[#All],8,0)</f>
        <v>Chicago</v>
      </c>
      <c r="M1263">
        <f>COUNTIF(Table145[city],Table145[[#This Row],[city]])</f>
        <v>907</v>
      </c>
    </row>
    <row r="1264" spans="1:13" x14ac:dyDescent="0.35">
      <c r="A1264" t="s">
        <v>2657</v>
      </c>
      <c r="B1264" t="s">
        <v>129</v>
      </c>
      <c r="C1264" t="s">
        <v>9</v>
      </c>
      <c r="D1264" t="s">
        <v>1567</v>
      </c>
      <c r="E1264" t="b">
        <v>1</v>
      </c>
      <c r="F1264">
        <f>VLOOKUP(Table145[[#This Row],[menu_id]],Table2[#All],2,0)</f>
        <v>43563</v>
      </c>
      <c r="G1264" t="str">
        <f>VLOOKUP(Table145[[#This Row],[menu_id]],Table2[#All],3,0)</f>
        <v>e6988f5baa00</v>
      </c>
      <c r="H1264" t="str">
        <f>VLOOKUP(Table145[[#This Row],[menu_id]],Table2[#All],4,0)</f>
        <v>c8951056cc8c</v>
      </c>
      <c r="I1264">
        <f>VLOOKUP(Table145[[#This Row],[menu_id]],Table2[#All],5,0)</f>
        <v>6.64</v>
      </c>
      <c r="J1264">
        <f>VLOOKUP(Table145[[#This Row],[menu_id]],Table2[#All],6,0)</f>
        <v>11.5</v>
      </c>
      <c r="K1264" t="str">
        <f>VLOOKUP(Table145[[#This Row],[menu_id]],Table2[#All],7,0)</f>
        <v>lunch</v>
      </c>
      <c r="L1264" t="str">
        <f>VLOOKUP(Table145[[#This Row],[menu_id]],Table2[#All],8,0)</f>
        <v>Chicago</v>
      </c>
      <c r="M1264">
        <f>COUNTIF(Table145[city],Table145[[#This Row],[city]])</f>
        <v>907</v>
      </c>
    </row>
    <row r="1265" spans="1:13" x14ac:dyDescent="0.35">
      <c r="A1265" t="s">
        <v>2658</v>
      </c>
      <c r="B1265" t="s">
        <v>12</v>
      </c>
      <c r="C1265" t="s">
        <v>9</v>
      </c>
      <c r="D1265" t="s">
        <v>2659</v>
      </c>
      <c r="E1265" t="b">
        <v>1</v>
      </c>
      <c r="F1265">
        <f>VLOOKUP(Table145[[#This Row],[menu_id]],Table2[#All],2,0)</f>
        <v>43565</v>
      </c>
      <c r="G1265" t="str">
        <f>VLOOKUP(Table145[[#This Row],[menu_id]],Table2[#All],3,0)</f>
        <v>a96bf3d329be</v>
      </c>
      <c r="H1265" t="str">
        <f>VLOOKUP(Table145[[#This Row],[menu_id]],Table2[#All],4,0)</f>
        <v>b2ef540e3dbe</v>
      </c>
      <c r="I1265">
        <f>VLOOKUP(Table145[[#This Row],[menu_id]],Table2[#All],5,0)</f>
        <v>6.8</v>
      </c>
      <c r="J1265">
        <f>VLOOKUP(Table145[[#This Row],[menu_id]],Table2[#All],6,0)</f>
        <v>10.1</v>
      </c>
      <c r="K1265" t="str">
        <f>VLOOKUP(Table145[[#This Row],[menu_id]],Table2[#All],7,0)</f>
        <v>lunch</v>
      </c>
      <c r="L1265" t="str">
        <f>VLOOKUP(Table145[[#This Row],[menu_id]],Table2[#All],8,0)</f>
        <v>Seattle</v>
      </c>
      <c r="M1265">
        <f>COUNTIF(Table145[city],Table145[[#This Row],[city]])</f>
        <v>1334</v>
      </c>
    </row>
    <row r="1266" spans="1:13" x14ac:dyDescent="0.35">
      <c r="A1266" t="s">
        <v>2660</v>
      </c>
      <c r="B1266" t="s">
        <v>94</v>
      </c>
      <c r="C1266" t="s">
        <v>9</v>
      </c>
      <c r="D1266" t="s">
        <v>2661</v>
      </c>
      <c r="E1266" t="b">
        <v>0</v>
      </c>
      <c r="F1266">
        <f>VLOOKUP(Table145[[#This Row],[menu_id]],Table2[#All],2,0)</f>
        <v>43567</v>
      </c>
      <c r="G1266" t="str">
        <f>VLOOKUP(Table145[[#This Row],[menu_id]],Table2[#All],3,0)</f>
        <v>4cd6c7a1703b</v>
      </c>
      <c r="H1266" t="str">
        <f>VLOOKUP(Table145[[#This Row],[menu_id]],Table2[#All],4,0)</f>
        <v>d223e2bce7cf</v>
      </c>
      <c r="I1266">
        <f>VLOOKUP(Table145[[#This Row],[menu_id]],Table2[#All],5,0)</f>
        <v>5</v>
      </c>
      <c r="J1266">
        <f>VLOOKUP(Table145[[#This Row],[menu_id]],Table2[#All],6,0)</f>
        <v>10.1</v>
      </c>
      <c r="K1266" t="str">
        <f>VLOOKUP(Table145[[#This Row],[menu_id]],Table2[#All],7,0)</f>
        <v>lunch</v>
      </c>
      <c r="L1266" t="str">
        <f>VLOOKUP(Table145[[#This Row],[menu_id]],Table2[#All],8,0)</f>
        <v>Seattle</v>
      </c>
      <c r="M1266">
        <f>COUNTIF(Table145[city],Table145[[#This Row],[city]])</f>
        <v>1334</v>
      </c>
    </row>
    <row r="1267" spans="1:13" x14ac:dyDescent="0.35">
      <c r="A1267" t="s">
        <v>2662</v>
      </c>
      <c r="B1267" t="s">
        <v>785</v>
      </c>
      <c r="C1267" t="s">
        <v>9</v>
      </c>
      <c r="D1267" t="s">
        <v>2663</v>
      </c>
      <c r="E1267" t="b">
        <v>1</v>
      </c>
      <c r="F1267">
        <f>VLOOKUP(Table145[[#This Row],[menu_id]],Table2[#All],2,0)</f>
        <v>43563</v>
      </c>
      <c r="G1267" t="str">
        <f>VLOOKUP(Table145[[#This Row],[menu_id]],Table2[#All],3,0)</f>
        <v>7886a5687d38</v>
      </c>
      <c r="H1267" t="str">
        <f>VLOOKUP(Table145[[#This Row],[menu_id]],Table2[#All],4,0)</f>
        <v>a6a0b4defcd6</v>
      </c>
      <c r="I1267">
        <f>VLOOKUP(Table145[[#This Row],[menu_id]],Table2[#All],5,0)</f>
        <v>5.9</v>
      </c>
      <c r="J1267">
        <f>VLOOKUP(Table145[[#This Row],[menu_id]],Table2[#All],6,0)</f>
        <v>10.1</v>
      </c>
      <c r="K1267" t="str">
        <f>VLOOKUP(Table145[[#This Row],[menu_id]],Table2[#All],7,0)</f>
        <v>lunch</v>
      </c>
      <c r="L1267" t="str">
        <f>VLOOKUP(Table145[[#This Row],[menu_id]],Table2[#All],8,0)</f>
        <v>Seattle</v>
      </c>
      <c r="M1267">
        <f>COUNTIF(Table145[city],Table145[[#This Row],[city]])</f>
        <v>1334</v>
      </c>
    </row>
    <row r="1268" spans="1:13" x14ac:dyDescent="0.35">
      <c r="A1268" t="s">
        <v>2664</v>
      </c>
      <c r="B1268" t="s">
        <v>375</v>
      </c>
      <c r="C1268" t="s">
        <v>9</v>
      </c>
      <c r="D1268" t="s">
        <v>2665</v>
      </c>
      <c r="E1268" t="b">
        <v>1</v>
      </c>
      <c r="F1268">
        <f>VLOOKUP(Table145[[#This Row],[menu_id]],Table2[#All],2,0)</f>
        <v>43566</v>
      </c>
      <c r="G1268" t="str">
        <f>VLOOKUP(Table145[[#This Row],[menu_id]],Table2[#All],3,0)</f>
        <v>1670a5c33856</v>
      </c>
      <c r="H1268" t="str">
        <f>VLOOKUP(Table145[[#This Row],[menu_id]],Table2[#All],4,0)</f>
        <v>ffcff44b013c</v>
      </c>
      <c r="I1268">
        <f>VLOOKUP(Table145[[#This Row],[menu_id]],Table2[#All],5,0)</f>
        <v>6.25</v>
      </c>
      <c r="J1268">
        <f>VLOOKUP(Table145[[#This Row],[menu_id]],Table2[#All],6,0)</f>
        <v>10.1</v>
      </c>
      <c r="K1268" t="str">
        <f>VLOOKUP(Table145[[#This Row],[menu_id]],Table2[#All],7,0)</f>
        <v>lunch</v>
      </c>
      <c r="L1268" t="str">
        <f>VLOOKUP(Table145[[#This Row],[menu_id]],Table2[#All],8,0)</f>
        <v>Seattle</v>
      </c>
      <c r="M1268">
        <f>COUNTIF(Table145[city],Table145[[#This Row],[city]])</f>
        <v>1334</v>
      </c>
    </row>
    <row r="1269" spans="1:13" x14ac:dyDescent="0.35">
      <c r="A1269" t="s">
        <v>2666</v>
      </c>
      <c r="B1269" t="s">
        <v>418</v>
      </c>
      <c r="C1269" t="s">
        <v>9</v>
      </c>
      <c r="D1269" t="s">
        <v>2667</v>
      </c>
      <c r="E1269" t="b">
        <v>1</v>
      </c>
      <c r="F1269">
        <f>VLOOKUP(Table145[[#This Row],[menu_id]],Table2[#All],2,0)</f>
        <v>43563</v>
      </c>
      <c r="G1269" t="str">
        <f>VLOOKUP(Table145[[#This Row],[menu_id]],Table2[#All],3,0)</f>
        <v>6b459442662c</v>
      </c>
      <c r="H1269" t="str">
        <f>VLOOKUP(Table145[[#This Row],[menu_id]],Table2[#All],4,0)</f>
        <v>a969c477134f</v>
      </c>
      <c r="I1269">
        <f>VLOOKUP(Table145[[#This Row],[menu_id]],Table2[#All],5,0)</f>
        <v>11</v>
      </c>
      <c r="J1269">
        <f>VLOOKUP(Table145[[#This Row],[menu_id]],Table2[#All],6,0)</f>
        <v>11.5</v>
      </c>
      <c r="K1269" t="str">
        <f>VLOOKUP(Table145[[#This Row],[menu_id]],Table2[#All],7,0)</f>
        <v>lunch</v>
      </c>
      <c r="L1269" t="str">
        <f>VLOOKUP(Table145[[#This Row],[menu_id]],Table2[#All],8,0)</f>
        <v>Chicago</v>
      </c>
      <c r="M1269">
        <f>COUNTIF(Table145[city],Table145[[#This Row],[city]])</f>
        <v>907</v>
      </c>
    </row>
    <row r="1270" spans="1:13" x14ac:dyDescent="0.35">
      <c r="A1270" t="s">
        <v>2668</v>
      </c>
      <c r="B1270" t="s">
        <v>118</v>
      </c>
      <c r="C1270" t="s">
        <v>9</v>
      </c>
      <c r="D1270" t="s">
        <v>206</v>
      </c>
      <c r="E1270" t="b">
        <v>1</v>
      </c>
      <c r="F1270">
        <f>VLOOKUP(Table145[[#This Row],[menu_id]],Table2[#All],2,0)</f>
        <v>43556</v>
      </c>
      <c r="G1270" t="str">
        <f>VLOOKUP(Table145[[#This Row],[menu_id]],Table2[#All],3,0)</f>
        <v>8a1c11ffbef6</v>
      </c>
      <c r="H1270" t="str">
        <f>VLOOKUP(Table145[[#This Row],[menu_id]],Table2[#All],4,0)</f>
        <v>063beecf1419</v>
      </c>
      <c r="I1270">
        <f>VLOOKUP(Table145[[#This Row],[menu_id]],Table2[#All],5,0)</f>
        <v>13.45</v>
      </c>
      <c r="J1270">
        <f>VLOOKUP(Table145[[#This Row],[menu_id]],Table2[#All],6,0)</f>
        <v>11.5</v>
      </c>
      <c r="K1270" t="str">
        <f>VLOOKUP(Table145[[#This Row],[menu_id]],Table2[#All],7,0)</f>
        <v>lunch</v>
      </c>
      <c r="L1270" t="str">
        <f>VLOOKUP(Table145[[#This Row],[menu_id]],Table2[#All],8,0)</f>
        <v>Chicago</v>
      </c>
      <c r="M1270">
        <f>COUNTIF(Table145[city],Table145[[#This Row],[city]])</f>
        <v>907</v>
      </c>
    </row>
    <row r="1271" spans="1:13" x14ac:dyDescent="0.35">
      <c r="A1271" t="s">
        <v>2669</v>
      </c>
      <c r="B1271" t="s">
        <v>172</v>
      </c>
      <c r="C1271" t="s">
        <v>9</v>
      </c>
      <c r="D1271" t="s">
        <v>2391</v>
      </c>
      <c r="E1271" t="b">
        <v>1</v>
      </c>
      <c r="F1271">
        <f>VLOOKUP(Table145[[#This Row],[menu_id]],Table2[#All],2,0)</f>
        <v>43567</v>
      </c>
      <c r="G1271" t="str">
        <f>VLOOKUP(Table145[[#This Row],[menu_id]],Table2[#All],3,0)</f>
        <v>52926af48831</v>
      </c>
      <c r="H1271" t="str">
        <f>VLOOKUP(Table145[[#This Row],[menu_id]],Table2[#All],4,0)</f>
        <v>64216152ce0a</v>
      </c>
      <c r="I1271">
        <f>VLOOKUP(Table145[[#This Row],[menu_id]],Table2[#All],5,0)</f>
        <v>6</v>
      </c>
      <c r="J1271">
        <f>VLOOKUP(Table145[[#This Row],[menu_id]],Table2[#All],6,0)</f>
        <v>11.5</v>
      </c>
      <c r="K1271" t="str">
        <f>VLOOKUP(Table145[[#This Row],[menu_id]],Table2[#All],7,0)</f>
        <v>lunch</v>
      </c>
      <c r="L1271" t="str">
        <f>VLOOKUP(Table145[[#This Row],[menu_id]],Table2[#All],8,0)</f>
        <v>Chicago</v>
      </c>
      <c r="M1271">
        <f>COUNTIF(Table145[city],Table145[[#This Row],[city]])</f>
        <v>907</v>
      </c>
    </row>
    <row r="1272" spans="1:13" x14ac:dyDescent="0.35">
      <c r="A1272" t="s">
        <v>2670</v>
      </c>
      <c r="B1272" t="s">
        <v>147</v>
      </c>
      <c r="C1272" t="s">
        <v>9</v>
      </c>
      <c r="D1272" t="s">
        <v>2671</v>
      </c>
      <c r="E1272" t="b">
        <v>1</v>
      </c>
      <c r="F1272">
        <f>VLOOKUP(Table145[[#This Row],[menu_id]],Table2[#All],2,0)</f>
        <v>43567</v>
      </c>
      <c r="G1272" t="str">
        <f>VLOOKUP(Table145[[#This Row],[menu_id]],Table2[#All],3,0)</f>
        <v>fc0e92657d16</v>
      </c>
      <c r="H1272" t="str">
        <f>VLOOKUP(Table145[[#This Row],[menu_id]],Table2[#All],4,0)</f>
        <v>d7730782fbfb</v>
      </c>
      <c r="I1272">
        <f>VLOOKUP(Table145[[#This Row],[menu_id]],Table2[#All],5,0)</f>
        <v>5.75</v>
      </c>
      <c r="J1272">
        <f>VLOOKUP(Table145[[#This Row],[menu_id]],Table2[#All],6,0)</f>
        <v>10.1</v>
      </c>
      <c r="K1272" t="str">
        <f>VLOOKUP(Table145[[#This Row],[menu_id]],Table2[#All],7,0)</f>
        <v>lunch</v>
      </c>
      <c r="L1272" t="str">
        <f>VLOOKUP(Table145[[#This Row],[menu_id]],Table2[#All],8,0)</f>
        <v>Seattle</v>
      </c>
      <c r="M1272">
        <f>COUNTIF(Table145[city],Table145[[#This Row],[city]])</f>
        <v>1334</v>
      </c>
    </row>
    <row r="1273" spans="1:13" x14ac:dyDescent="0.35">
      <c r="A1273" t="s">
        <v>2672</v>
      </c>
      <c r="B1273" t="s">
        <v>23</v>
      </c>
      <c r="C1273" t="s">
        <v>9</v>
      </c>
      <c r="D1273" t="s">
        <v>2673</v>
      </c>
      <c r="E1273" t="b">
        <v>1</v>
      </c>
      <c r="F1273">
        <f>VLOOKUP(Table145[[#This Row],[menu_id]],Table2[#All],2,0)</f>
        <v>43558</v>
      </c>
      <c r="G1273" t="str">
        <f>VLOOKUP(Table145[[#This Row],[menu_id]],Table2[#All],3,0)</f>
        <v>eae2c55ae732</v>
      </c>
      <c r="H1273" t="str">
        <f>VLOOKUP(Table145[[#This Row],[menu_id]],Table2[#All],4,0)</f>
        <v>d79e3f439363</v>
      </c>
      <c r="I1273">
        <f>VLOOKUP(Table145[[#This Row],[menu_id]],Table2[#All],5,0)</f>
        <v>4.5</v>
      </c>
      <c r="J1273">
        <f>VLOOKUP(Table145[[#This Row],[menu_id]],Table2[#All],6,0)</f>
        <v>10.1</v>
      </c>
      <c r="K1273" t="str">
        <f>VLOOKUP(Table145[[#This Row],[menu_id]],Table2[#All],7,0)</f>
        <v>lunch</v>
      </c>
      <c r="L1273" t="str">
        <f>VLOOKUP(Table145[[#This Row],[menu_id]],Table2[#All],8,0)</f>
        <v>Seattle</v>
      </c>
      <c r="M1273">
        <f>COUNTIF(Table145[city],Table145[[#This Row],[city]])</f>
        <v>1334</v>
      </c>
    </row>
    <row r="1274" spans="1:13" x14ac:dyDescent="0.35">
      <c r="A1274" t="s">
        <v>2674</v>
      </c>
      <c r="B1274" t="s">
        <v>43</v>
      </c>
      <c r="C1274" t="s">
        <v>9</v>
      </c>
      <c r="D1274" t="s">
        <v>2675</v>
      </c>
      <c r="E1274" t="b">
        <v>1</v>
      </c>
      <c r="F1274">
        <f>VLOOKUP(Table145[[#This Row],[menu_id]],Table2[#All],2,0)</f>
        <v>43556</v>
      </c>
      <c r="G1274" t="str">
        <f>VLOOKUP(Table145[[#This Row],[menu_id]],Table2[#All],3,0)</f>
        <v>e768f704c6ae</v>
      </c>
      <c r="H1274" t="str">
        <f>VLOOKUP(Table145[[#This Row],[menu_id]],Table2[#All],4,0)</f>
        <v>340fb85a346c</v>
      </c>
      <c r="I1274">
        <f>VLOOKUP(Table145[[#This Row],[menu_id]],Table2[#All],5,0)</f>
        <v>5.8</v>
      </c>
      <c r="J1274">
        <f>VLOOKUP(Table145[[#This Row],[menu_id]],Table2[#All],6,0)</f>
        <v>10.1</v>
      </c>
      <c r="K1274" t="str">
        <f>VLOOKUP(Table145[[#This Row],[menu_id]],Table2[#All],7,0)</f>
        <v>lunch</v>
      </c>
      <c r="L1274" t="str">
        <f>VLOOKUP(Table145[[#This Row],[menu_id]],Table2[#All],8,0)</f>
        <v>Seattle</v>
      </c>
      <c r="M1274">
        <f>COUNTIF(Table145[city],Table145[[#This Row],[city]])</f>
        <v>1334</v>
      </c>
    </row>
    <row r="1275" spans="1:13" x14ac:dyDescent="0.35">
      <c r="A1275" t="s">
        <v>2676</v>
      </c>
      <c r="B1275" t="s">
        <v>315</v>
      </c>
      <c r="C1275" t="s">
        <v>9</v>
      </c>
      <c r="D1275" t="s">
        <v>1813</v>
      </c>
      <c r="E1275" t="b">
        <v>1</v>
      </c>
      <c r="F1275">
        <f>VLOOKUP(Table145[[#This Row],[menu_id]],Table2[#All],2,0)</f>
        <v>43556</v>
      </c>
      <c r="G1275" t="str">
        <f>VLOOKUP(Table145[[#This Row],[menu_id]],Table2[#All],3,0)</f>
        <v>dcb8af98560d</v>
      </c>
      <c r="H1275" t="str">
        <f>VLOOKUP(Table145[[#This Row],[menu_id]],Table2[#All],4,0)</f>
        <v>afa55d0e0004</v>
      </c>
      <c r="I1275">
        <f>VLOOKUP(Table145[[#This Row],[menu_id]],Table2[#All],5,0)</f>
        <v>5.99</v>
      </c>
      <c r="J1275">
        <f>VLOOKUP(Table145[[#This Row],[menu_id]],Table2[#All],6,0)</f>
        <v>11.5</v>
      </c>
      <c r="K1275" t="str">
        <f>VLOOKUP(Table145[[#This Row],[menu_id]],Table2[#All],7,0)</f>
        <v>lunch</v>
      </c>
      <c r="L1275" t="str">
        <f>VLOOKUP(Table145[[#This Row],[menu_id]],Table2[#All],8,0)</f>
        <v>Chicago</v>
      </c>
      <c r="M1275">
        <f>COUNTIF(Table145[city],Table145[[#This Row],[city]])</f>
        <v>907</v>
      </c>
    </row>
    <row r="1276" spans="1:13" x14ac:dyDescent="0.35">
      <c r="A1276" t="s">
        <v>2677</v>
      </c>
      <c r="B1276" t="s">
        <v>268</v>
      </c>
      <c r="C1276" t="s">
        <v>9</v>
      </c>
      <c r="D1276" t="s">
        <v>2678</v>
      </c>
      <c r="E1276" t="b">
        <v>1</v>
      </c>
      <c r="F1276">
        <f>VLOOKUP(Table145[[#This Row],[menu_id]],Table2[#All],2,0)</f>
        <v>43565</v>
      </c>
      <c r="G1276" t="str">
        <f>VLOOKUP(Table145[[#This Row],[menu_id]],Table2[#All],3,0)</f>
        <v>91ab55042ff7</v>
      </c>
      <c r="H1276" t="str">
        <f>VLOOKUP(Table145[[#This Row],[menu_id]],Table2[#All],4,0)</f>
        <v>07ede05a2f51</v>
      </c>
      <c r="I1276">
        <f>VLOOKUP(Table145[[#This Row],[menu_id]],Table2[#All],5,0)</f>
        <v>5</v>
      </c>
      <c r="J1276">
        <f>VLOOKUP(Table145[[#This Row],[menu_id]],Table2[#All],6,0)</f>
        <v>10.1</v>
      </c>
      <c r="K1276" t="str">
        <f>VLOOKUP(Table145[[#This Row],[menu_id]],Table2[#All],7,0)</f>
        <v>lunch</v>
      </c>
      <c r="L1276" t="str">
        <f>VLOOKUP(Table145[[#This Row],[menu_id]],Table2[#All],8,0)</f>
        <v>Seattle</v>
      </c>
      <c r="M1276">
        <f>COUNTIF(Table145[city],Table145[[#This Row],[city]])</f>
        <v>1334</v>
      </c>
    </row>
    <row r="1277" spans="1:13" x14ac:dyDescent="0.35">
      <c r="A1277" t="s">
        <v>2679</v>
      </c>
      <c r="B1277" t="s">
        <v>68</v>
      </c>
      <c r="C1277" t="s">
        <v>9</v>
      </c>
      <c r="D1277" t="s">
        <v>2680</v>
      </c>
      <c r="E1277" t="b">
        <v>1</v>
      </c>
      <c r="F1277">
        <f>VLOOKUP(Table145[[#This Row],[menu_id]],Table2[#All],2,0)</f>
        <v>43560</v>
      </c>
      <c r="G1277" t="str">
        <f>VLOOKUP(Table145[[#This Row],[menu_id]],Table2[#All],3,0)</f>
        <v>f89ec17a8f5f</v>
      </c>
      <c r="H1277" t="str">
        <f>VLOOKUP(Table145[[#This Row],[menu_id]],Table2[#All],4,0)</f>
        <v>a06b1ea8c279</v>
      </c>
      <c r="I1277">
        <f>VLOOKUP(Table145[[#This Row],[menu_id]],Table2[#All],5,0)</f>
        <v>6.8</v>
      </c>
      <c r="J1277">
        <f>VLOOKUP(Table145[[#This Row],[menu_id]],Table2[#All],6,0)</f>
        <v>10.1</v>
      </c>
      <c r="K1277" t="str">
        <f>VLOOKUP(Table145[[#This Row],[menu_id]],Table2[#All],7,0)</f>
        <v>lunch</v>
      </c>
      <c r="L1277" t="str">
        <f>VLOOKUP(Table145[[#This Row],[menu_id]],Table2[#All],8,0)</f>
        <v>Seattle</v>
      </c>
      <c r="M1277">
        <f>COUNTIF(Table145[city],Table145[[#This Row],[city]])</f>
        <v>1334</v>
      </c>
    </row>
    <row r="1278" spans="1:13" x14ac:dyDescent="0.35">
      <c r="A1278" t="s">
        <v>2681</v>
      </c>
      <c r="B1278" t="s">
        <v>351</v>
      </c>
      <c r="C1278" t="s">
        <v>9</v>
      </c>
      <c r="D1278" t="s">
        <v>2682</v>
      </c>
      <c r="E1278" t="b">
        <v>1</v>
      </c>
      <c r="F1278">
        <f>VLOOKUP(Table145[[#This Row],[menu_id]],Table2[#All],2,0)</f>
        <v>43558</v>
      </c>
      <c r="G1278" t="str">
        <f>VLOOKUP(Table145[[#This Row],[menu_id]],Table2[#All],3,0)</f>
        <v>68077af5e4f1</v>
      </c>
      <c r="H1278" t="str">
        <f>VLOOKUP(Table145[[#This Row],[menu_id]],Table2[#All],4,0)</f>
        <v>33da060b427a</v>
      </c>
      <c r="I1278">
        <f>VLOOKUP(Table145[[#This Row],[menu_id]],Table2[#All],5,0)</f>
        <v>5.75</v>
      </c>
      <c r="J1278">
        <f>VLOOKUP(Table145[[#This Row],[menu_id]],Table2[#All],6,0)</f>
        <v>10.1</v>
      </c>
      <c r="K1278" t="str">
        <f>VLOOKUP(Table145[[#This Row],[menu_id]],Table2[#All],7,0)</f>
        <v>lunch</v>
      </c>
      <c r="L1278" t="str">
        <f>VLOOKUP(Table145[[#This Row],[menu_id]],Table2[#All],8,0)</f>
        <v>Seattle</v>
      </c>
      <c r="M1278">
        <f>COUNTIF(Table145[city],Table145[[#This Row],[city]])</f>
        <v>1334</v>
      </c>
    </row>
    <row r="1279" spans="1:13" x14ac:dyDescent="0.35">
      <c r="A1279" t="s">
        <v>2683</v>
      </c>
      <c r="B1279" t="s">
        <v>454</v>
      </c>
      <c r="C1279" t="s">
        <v>9</v>
      </c>
      <c r="D1279" t="s">
        <v>2684</v>
      </c>
      <c r="E1279" t="b">
        <v>1</v>
      </c>
      <c r="F1279">
        <f>VLOOKUP(Table145[[#This Row],[menu_id]],Table2[#All],2,0)</f>
        <v>43559</v>
      </c>
      <c r="G1279" t="str">
        <f>VLOOKUP(Table145[[#This Row],[menu_id]],Table2[#All],3,0)</f>
        <v>9fd60e7368e1</v>
      </c>
      <c r="H1279" t="str">
        <f>VLOOKUP(Table145[[#This Row],[menu_id]],Table2[#All],4,0)</f>
        <v>a5a1955b27fc</v>
      </c>
      <c r="I1279">
        <f>VLOOKUP(Table145[[#This Row],[menu_id]],Table2[#All],5,0)</f>
        <v>5.5</v>
      </c>
      <c r="J1279">
        <f>VLOOKUP(Table145[[#This Row],[menu_id]],Table2[#All],6,0)</f>
        <v>11.5</v>
      </c>
      <c r="K1279" t="str">
        <f>VLOOKUP(Table145[[#This Row],[menu_id]],Table2[#All],7,0)</f>
        <v>lunch</v>
      </c>
      <c r="L1279" t="str">
        <f>VLOOKUP(Table145[[#This Row],[menu_id]],Table2[#All],8,0)</f>
        <v>Chicago</v>
      </c>
      <c r="M1279">
        <f>COUNTIF(Table145[city],Table145[[#This Row],[city]])</f>
        <v>907</v>
      </c>
    </row>
    <row r="1280" spans="1:13" x14ac:dyDescent="0.35">
      <c r="A1280" t="s">
        <v>2685</v>
      </c>
      <c r="B1280" t="s">
        <v>12</v>
      </c>
      <c r="C1280" t="s">
        <v>9</v>
      </c>
      <c r="D1280" t="s">
        <v>2686</v>
      </c>
      <c r="E1280" t="b">
        <v>1</v>
      </c>
      <c r="F1280">
        <f>VLOOKUP(Table145[[#This Row],[menu_id]],Table2[#All],2,0)</f>
        <v>43565</v>
      </c>
      <c r="G1280" t="str">
        <f>VLOOKUP(Table145[[#This Row],[menu_id]],Table2[#All],3,0)</f>
        <v>a96bf3d329be</v>
      </c>
      <c r="H1280" t="str">
        <f>VLOOKUP(Table145[[#This Row],[menu_id]],Table2[#All],4,0)</f>
        <v>b2ef540e3dbe</v>
      </c>
      <c r="I1280">
        <f>VLOOKUP(Table145[[#This Row],[menu_id]],Table2[#All],5,0)</f>
        <v>6.8</v>
      </c>
      <c r="J1280">
        <f>VLOOKUP(Table145[[#This Row],[menu_id]],Table2[#All],6,0)</f>
        <v>10.1</v>
      </c>
      <c r="K1280" t="str">
        <f>VLOOKUP(Table145[[#This Row],[menu_id]],Table2[#All],7,0)</f>
        <v>lunch</v>
      </c>
      <c r="L1280" t="str">
        <f>VLOOKUP(Table145[[#This Row],[menu_id]],Table2[#All],8,0)</f>
        <v>Seattle</v>
      </c>
      <c r="M1280">
        <f>COUNTIF(Table145[city],Table145[[#This Row],[city]])</f>
        <v>1334</v>
      </c>
    </row>
    <row r="1281" spans="1:13" x14ac:dyDescent="0.35">
      <c r="A1281" t="s">
        <v>2687</v>
      </c>
      <c r="B1281" t="s">
        <v>49</v>
      </c>
      <c r="C1281" t="s">
        <v>9</v>
      </c>
      <c r="D1281" t="s">
        <v>2688</v>
      </c>
      <c r="E1281" t="b">
        <v>1</v>
      </c>
      <c r="F1281">
        <f>VLOOKUP(Table145[[#This Row],[menu_id]],Table2[#All],2,0)</f>
        <v>43566</v>
      </c>
      <c r="G1281" t="str">
        <f>VLOOKUP(Table145[[#This Row],[menu_id]],Table2[#All],3,0)</f>
        <v>7d5495f1a9e4</v>
      </c>
      <c r="H1281" t="str">
        <f>VLOOKUP(Table145[[#This Row],[menu_id]],Table2[#All],4,0)</f>
        <v>e7f3f8549a70</v>
      </c>
      <c r="I1281">
        <f>VLOOKUP(Table145[[#This Row],[menu_id]],Table2[#All],5,0)</f>
        <v>5</v>
      </c>
      <c r="J1281">
        <f>VLOOKUP(Table145[[#This Row],[menu_id]],Table2[#All],6,0)</f>
        <v>11.5</v>
      </c>
      <c r="K1281" t="str">
        <f>VLOOKUP(Table145[[#This Row],[menu_id]],Table2[#All],7,0)</f>
        <v>lunch</v>
      </c>
      <c r="L1281" t="str">
        <f>VLOOKUP(Table145[[#This Row],[menu_id]],Table2[#All],8,0)</f>
        <v>Chicago</v>
      </c>
      <c r="M1281">
        <f>COUNTIF(Table145[city],Table145[[#This Row],[city]])</f>
        <v>907</v>
      </c>
    </row>
    <row r="1282" spans="1:13" x14ac:dyDescent="0.35">
      <c r="A1282" t="s">
        <v>2689</v>
      </c>
      <c r="B1282" t="s">
        <v>289</v>
      </c>
      <c r="C1282" t="s">
        <v>9</v>
      </c>
      <c r="D1282" t="s">
        <v>2690</v>
      </c>
      <c r="E1282" t="b">
        <v>1</v>
      </c>
      <c r="F1282">
        <f>VLOOKUP(Table145[[#This Row],[menu_id]],Table2[#All],2,0)</f>
        <v>43564</v>
      </c>
      <c r="G1282" t="str">
        <f>VLOOKUP(Table145[[#This Row],[menu_id]],Table2[#All],3,0)</f>
        <v>69ed976fd1ca</v>
      </c>
      <c r="H1282" t="str">
        <f>VLOOKUP(Table145[[#This Row],[menu_id]],Table2[#All],4,0)</f>
        <v>9b76fd08aabf</v>
      </c>
      <c r="I1282">
        <f>VLOOKUP(Table145[[#This Row],[menu_id]],Table2[#All],5,0)</f>
        <v>6.64</v>
      </c>
      <c r="J1282">
        <f>VLOOKUP(Table145[[#This Row],[menu_id]],Table2[#All],6,0)</f>
        <v>11.5</v>
      </c>
      <c r="K1282" t="str">
        <f>VLOOKUP(Table145[[#This Row],[menu_id]],Table2[#All],7,0)</f>
        <v>lunch</v>
      </c>
      <c r="L1282" t="str">
        <f>VLOOKUP(Table145[[#This Row],[menu_id]],Table2[#All],8,0)</f>
        <v>Chicago</v>
      </c>
      <c r="M1282">
        <f>COUNTIF(Table145[city],Table145[[#This Row],[city]])</f>
        <v>907</v>
      </c>
    </row>
    <row r="1283" spans="1:13" x14ac:dyDescent="0.35">
      <c r="A1283" t="s">
        <v>2691</v>
      </c>
      <c r="B1283" t="s">
        <v>68</v>
      </c>
      <c r="C1283" t="s">
        <v>9</v>
      </c>
      <c r="D1283" t="s">
        <v>2552</v>
      </c>
      <c r="E1283" t="b">
        <v>1</v>
      </c>
      <c r="F1283">
        <f>VLOOKUP(Table145[[#This Row],[menu_id]],Table2[#All],2,0)</f>
        <v>43560</v>
      </c>
      <c r="G1283" t="str">
        <f>VLOOKUP(Table145[[#This Row],[menu_id]],Table2[#All],3,0)</f>
        <v>f89ec17a8f5f</v>
      </c>
      <c r="H1283" t="str">
        <f>VLOOKUP(Table145[[#This Row],[menu_id]],Table2[#All],4,0)</f>
        <v>a06b1ea8c279</v>
      </c>
      <c r="I1283">
        <f>VLOOKUP(Table145[[#This Row],[menu_id]],Table2[#All],5,0)</f>
        <v>6.8</v>
      </c>
      <c r="J1283">
        <f>VLOOKUP(Table145[[#This Row],[menu_id]],Table2[#All],6,0)</f>
        <v>10.1</v>
      </c>
      <c r="K1283" t="str">
        <f>VLOOKUP(Table145[[#This Row],[menu_id]],Table2[#All],7,0)</f>
        <v>lunch</v>
      </c>
      <c r="L1283" t="str">
        <f>VLOOKUP(Table145[[#This Row],[menu_id]],Table2[#All],8,0)</f>
        <v>Seattle</v>
      </c>
      <c r="M1283">
        <f>COUNTIF(Table145[city],Table145[[#This Row],[city]])</f>
        <v>1334</v>
      </c>
    </row>
    <row r="1284" spans="1:13" x14ac:dyDescent="0.35">
      <c r="A1284" t="s">
        <v>2692</v>
      </c>
      <c r="B1284" t="s">
        <v>32</v>
      </c>
      <c r="C1284" t="s">
        <v>9</v>
      </c>
      <c r="D1284" t="s">
        <v>2693</v>
      </c>
      <c r="E1284" t="b">
        <v>1</v>
      </c>
      <c r="F1284">
        <f>VLOOKUP(Table145[[#This Row],[menu_id]],Table2[#All],2,0)</f>
        <v>43565</v>
      </c>
      <c r="G1284" t="str">
        <f>VLOOKUP(Table145[[#This Row],[menu_id]],Table2[#All],3,0)</f>
        <v>ba1d97f69656</v>
      </c>
      <c r="H1284" t="str">
        <f>VLOOKUP(Table145[[#This Row],[menu_id]],Table2[#All],4,0)</f>
        <v>a969c477134f</v>
      </c>
      <c r="I1284">
        <f>VLOOKUP(Table145[[#This Row],[menu_id]],Table2[#All],5,0)</f>
        <v>11</v>
      </c>
      <c r="J1284">
        <f>VLOOKUP(Table145[[#This Row],[menu_id]],Table2[#All],6,0)</f>
        <v>11.5</v>
      </c>
      <c r="K1284" t="str">
        <f>VLOOKUP(Table145[[#This Row],[menu_id]],Table2[#All],7,0)</f>
        <v>lunch</v>
      </c>
      <c r="L1284" t="str">
        <f>VLOOKUP(Table145[[#This Row],[menu_id]],Table2[#All],8,0)</f>
        <v>Chicago</v>
      </c>
      <c r="M1284">
        <f>COUNTIF(Table145[city],Table145[[#This Row],[city]])</f>
        <v>907</v>
      </c>
    </row>
    <row r="1285" spans="1:13" x14ac:dyDescent="0.35">
      <c r="A1285" t="s">
        <v>2694</v>
      </c>
      <c r="B1285" t="s">
        <v>46</v>
      </c>
      <c r="C1285" t="s">
        <v>9</v>
      </c>
      <c r="D1285" t="s">
        <v>2695</v>
      </c>
      <c r="E1285" t="b">
        <v>1</v>
      </c>
      <c r="F1285">
        <f>VLOOKUP(Table145[[#This Row],[menu_id]],Table2[#All],2,0)</f>
        <v>43566</v>
      </c>
      <c r="G1285" t="str">
        <f>VLOOKUP(Table145[[#This Row],[menu_id]],Table2[#All],3,0)</f>
        <v>418ef21ccc73</v>
      </c>
      <c r="H1285" t="str">
        <f>VLOOKUP(Table145[[#This Row],[menu_id]],Table2[#All],4,0)</f>
        <v>76e224451ab7</v>
      </c>
      <c r="I1285">
        <f>VLOOKUP(Table145[[#This Row],[menu_id]],Table2[#All],5,0)</f>
        <v>5.5</v>
      </c>
      <c r="J1285">
        <f>VLOOKUP(Table145[[#This Row],[menu_id]],Table2[#All],6,0)</f>
        <v>10.1</v>
      </c>
      <c r="K1285" t="str">
        <f>VLOOKUP(Table145[[#This Row],[menu_id]],Table2[#All],7,0)</f>
        <v>lunch</v>
      </c>
      <c r="L1285" t="str">
        <f>VLOOKUP(Table145[[#This Row],[menu_id]],Table2[#All],8,0)</f>
        <v>Seattle</v>
      </c>
      <c r="M1285">
        <f>COUNTIF(Table145[city],Table145[[#This Row],[city]])</f>
        <v>1334</v>
      </c>
    </row>
    <row r="1286" spans="1:13" x14ac:dyDescent="0.35">
      <c r="A1286" t="s">
        <v>2696</v>
      </c>
      <c r="B1286" t="s">
        <v>35</v>
      </c>
      <c r="C1286" t="s">
        <v>9</v>
      </c>
      <c r="D1286" t="s">
        <v>2697</v>
      </c>
      <c r="E1286" t="b">
        <v>1</v>
      </c>
      <c r="F1286">
        <f>VLOOKUP(Table145[[#This Row],[menu_id]],Table2[#All],2,0)</f>
        <v>43564</v>
      </c>
      <c r="G1286" t="str">
        <f>VLOOKUP(Table145[[#This Row],[menu_id]],Table2[#All],3,0)</f>
        <v>1c44a83add01</v>
      </c>
      <c r="H1286" t="str">
        <f>VLOOKUP(Table145[[#This Row],[menu_id]],Table2[#All],4,0)</f>
        <v>810dadc655e9</v>
      </c>
      <c r="I1286">
        <f>VLOOKUP(Table145[[#This Row],[menu_id]],Table2[#All],5,0)</f>
        <v>5</v>
      </c>
      <c r="J1286">
        <f>VLOOKUP(Table145[[#This Row],[menu_id]],Table2[#All],6,0)</f>
        <v>10.1</v>
      </c>
      <c r="K1286" t="str">
        <f>VLOOKUP(Table145[[#This Row],[menu_id]],Table2[#All],7,0)</f>
        <v>lunch</v>
      </c>
      <c r="L1286" t="str">
        <f>VLOOKUP(Table145[[#This Row],[menu_id]],Table2[#All],8,0)</f>
        <v>Seattle</v>
      </c>
      <c r="M1286">
        <f>COUNTIF(Table145[city],Table145[[#This Row],[city]])</f>
        <v>1334</v>
      </c>
    </row>
    <row r="1287" spans="1:13" x14ac:dyDescent="0.35">
      <c r="A1287" t="s">
        <v>2698</v>
      </c>
      <c r="B1287" t="s">
        <v>20</v>
      </c>
      <c r="C1287" t="s">
        <v>9</v>
      </c>
      <c r="D1287" t="s">
        <v>2699</v>
      </c>
      <c r="E1287" t="b">
        <v>1</v>
      </c>
      <c r="F1287">
        <f>VLOOKUP(Table145[[#This Row],[menu_id]],Table2[#All],2,0)</f>
        <v>43557</v>
      </c>
      <c r="G1287" t="str">
        <f>VLOOKUP(Table145[[#This Row],[menu_id]],Table2[#All],3,0)</f>
        <v>59c228acd21f</v>
      </c>
      <c r="H1287" t="str">
        <f>VLOOKUP(Table145[[#This Row],[menu_id]],Table2[#All],4,0)</f>
        <v>ffcff44b013c</v>
      </c>
      <c r="I1287">
        <f>VLOOKUP(Table145[[#This Row],[menu_id]],Table2[#All],5,0)</f>
        <v>5.25</v>
      </c>
      <c r="J1287">
        <f>VLOOKUP(Table145[[#This Row],[menu_id]],Table2[#All],6,0)</f>
        <v>10.1</v>
      </c>
      <c r="K1287" t="str">
        <f>VLOOKUP(Table145[[#This Row],[menu_id]],Table2[#All],7,0)</f>
        <v>lunch</v>
      </c>
      <c r="L1287" t="str">
        <f>VLOOKUP(Table145[[#This Row],[menu_id]],Table2[#All],8,0)</f>
        <v>Seattle</v>
      </c>
      <c r="M1287">
        <f>COUNTIF(Table145[city],Table145[[#This Row],[city]])</f>
        <v>1334</v>
      </c>
    </row>
    <row r="1288" spans="1:13" x14ac:dyDescent="0.35">
      <c r="A1288" t="s">
        <v>2700</v>
      </c>
      <c r="B1288" t="s">
        <v>368</v>
      </c>
      <c r="C1288" t="s">
        <v>9</v>
      </c>
      <c r="D1288" t="s">
        <v>2701</v>
      </c>
      <c r="E1288" t="b">
        <v>1</v>
      </c>
      <c r="F1288">
        <f>VLOOKUP(Table145[[#This Row],[menu_id]],Table2[#All],2,0)</f>
        <v>43557</v>
      </c>
      <c r="G1288" t="str">
        <f>VLOOKUP(Table145[[#This Row],[menu_id]],Table2[#All],3,0)</f>
        <v>af34b5c605e8</v>
      </c>
      <c r="H1288" t="str">
        <f>VLOOKUP(Table145[[#This Row],[menu_id]],Table2[#All],4,0)</f>
        <v>55029fc1d377</v>
      </c>
      <c r="I1288">
        <f>VLOOKUP(Table145[[#This Row],[menu_id]],Table2[#All],5,0)</f>
        <v>4</v>
      </c>
      <c r="J1288">
        <f>VLOOKUP(Table145[[#This Row],[menu_id]],Table2[#All],6,0)</f>
        <v>11.5</v>
      </c>
      <c r="K1288" t="str">
        <f>VLOOKUP(Table145[[#This Row],[menu_id]],Table2[#All],7,0)</f>
        <v>lunch</v>
      </c>
      <c r="L1288" t="str">
        <f>VLOOKUP(Table145[[#This Row],[menu_id]],Table2[#All],8,0)</f>
        <v>Chicago</v>
      </c>
      <c r="M1288">
        <f>COUNTIF(Table145[city],Table145[[#This Row],[city]])</f>
        <v>907</v>
      </c>
    </row>
    <row r="1289" spans="1:13" x14ac:dyDescent="0.35">
      <c r="A1289" t="s">
        <v>2702</v>
      </c>
      <c r="B1289" t="s">
        <v>199</v>
      </c>
      <c r="C1289" t="s">
        <v>9</v>
      </c>
      <c r="D1289" t="s">
        <v>2703</v>
      </c>
      <c r="E1289" t="b">
        <v>1</v>
      </c>
      <c r="F1289">
        <f>VLOOKUP(Table145[[#This Row],[menu_id]],Table2[#All],2,0)</f>
        <v>43558</v>
      </c>
      <c r="G1289" t="str">
        <f>VLOOKUP(Table145[[#This Row],[menu_id]],Table2[#All],3,0)</f>
        <v>8b77e4ce92ba</v>
      </c>
      <c r="H1289" t="str">
        <f>VLOOKUP(Table145[[#This Row],[menu_id]],Table2[#All],4,0)</f>
        <v>a969c477134f</v>
      </c>
      <c r="I1289">
        <f>VLOOKUP(Table145[[#This Row],[menu_id]],Table2[#All],5,0)</f>
        <v>11</v>
      </c>
      <c r="J1289">
        <f>VLOOKUP(Table145[[#This Row],[menu_id]],Table2[#All],6,0)</f>
        <v>11.5</v>
      </c>
      <c r="K1289" t="str">
        <f>VLOOKUP(Table145[[#This Row],[menu_id]],Table2[#All],7,0)</f>
        <v>lunch</v>
      </c>
      <c r="L1289" t="str">
        <f>VLOOKUP(Table145[[#This Row],[menu_id]],Table2[#All],8,0)</f>
        <v>Chicago</v>
      </c>
      <c r="M1289">
        <f>COUNTIF(Table145[city],Table145[[#This Row],[city]])</f>
        <v>907</v>
      </c>
    </row>
    <row r="1290" spans="1:13" x14ac:dyDescent="0.35">
      <c r="A1290" t="s">
        <v>2704</v>
      </c>
      <c r="B1290" t="s">
        <v>437</v>
      </c>
      <c r="C1290" t="s">
        <v>9</v>
      </c>
      <c r="D1290" t="s">
        <v>2705</v>
      </c>
      <c r="E1290" t="b">
        <v>1</v>
      </c>
      <c r="F1290">
        <f>VLOOKUP(Table145[[#This Row],[menu_id]],Table2[#All],2,0)</f>
        <v>43565</v>
      </c>
      <c r="G1290" t="str">
        <f>VLOOKUP(Table145[[#This Row],[menu_id]],Table2[#All],3,0)</f>
        <v>56e430d2a490</v>
      </c>
      <c r="H1290" t="str">
        <f>VLOOKUP(Table145[[#This Row],[menu_id]],Table2[#All],4,0)</f>
        <v>4c9c18f960f7</v>
      </c>
      <c r="I1290">
        <f>VLOOKUP(Table145[[#This Row],[menu_id]],Table2[#All],5,0)</f>
        <v>6.75</v>
      </c>
      <c r="J1290">
        <f>VLOOKUP(Table145[[#This Row],[menu_id]],Table2[#All],6,0)</f>
        <v>10.1</v>
      </c>
      <c r="K1290" t="str">
        <f>VLOOKUP(Table145[[#This Row],[menu_id]],Table2[#All],7,0)</f>
        <v>lunch</v>
      </c>
      <c r="L1290" t="str">
        <f>VLOOKUP(Table145[[#This Row],[menu_id]],Table2[#All],8,0)</f>
        <v>Seattle</v>
      </c>
      <c r="M1290">
        <f>COUNTIF(Table145[city],Table145[[#This Row],[city]])</f>
        <v>1334</v>
      </c>
    </row>
    <row r="1291" spans="1:13" x14ac:dyDescent="0.35">
      <c r="A1291" t="s">
        <v>2706</v>
      </c>
      <c r="B1291" t="s">
        <v>785</v>
      </c>
      <c r="C1291" t="s">
        <v>9</v>
      </c>
      <c r="D1291" t="s">
        <v>1516</v>
      </c>
      <c r="E1291" t="b">
        <v>1</v>
      </c>
      <c r="F1291">
        <f>VLOOKUP(Table145[[#This Row],[menu_id]],Table2[#All],2,0)</f>
        <v>43563</v>
      </c>
      <c r="G1291" t="str">
        <f>VLOOKUP(Table145[[#This Row],[menu_id]],Table2[#All],3,0)</f>
        <v>7886a5687d38</v>
      </c>
      <c r="H1291" t="str">
        <f>VLOOKUP(Table145[[#This Row],[menu_id]],Table2[#All],4,0)</f>
        <v>a6a0b4defcd6</v>
      </c>
      <c r="I1291">
        <f>VLOOKUP(Table145[[#This Row],[menu_id]],Table2[#All],5,0)</f>
        <v>5.9</v>
      </c>
      <c r="J1291">
        <f>VLOOKUP(Table145[[#This Row],[menu_id]],Table2[#All],6,0)</f>
        <v>10.1</v>
      </c>
      <c r="K1291" t="str">
        <f>VLOOKUP(Table145[[#This Row],[menu_id]],Table2[#All],7,0)</f>
        <v>lunch</v>
      </c>
      <c r="L1291" t="str">
        <f>VLOOKUP(Table145[[#This Row],[menu_id]],Table2[#All],8,0)</f>
        <v>Seattle</v>
      </c>
      <c r="M1291">
        <f>COUNTIF(Table145[city],Table145[[#This Row],[city]])</f>
        <v>1334</v>
      </c>
    </row>
    <row r="1292" spans="1:13" x14ac:dyDescent="0.35">
      <c r="A1292" t="s">
        <v>2707</v>
      </c>
      <c r="B1292" t="s">
        <v>16</v>
      </c>
      <c r="C1292" t="s">
        <v>9</v>
      </c>
      <c r="D1292" t="s">
        <v>2708</v>
      </c>
      <c r="E1292" t="b">
        <v>1</v>
      </c>
      <c r="F1292">
        <f>VLOOKUP(Table145[[#This Row],[menu_id]],Table2[#All],2,0)</f>
        <v>43567</v>
      </c>
      <c r="G1292" t="str">
        <f>VLOOKUP(Table145[[#This Row],[menu_id]],Table2[#All],3,0)</f>
        <v>3e16e1213da0</v>
      </c>
      <c r="H1292" t="str">
        <f>VLOOKUP(Table145[[#This Row],[menu_id]],Table2[#All],4,0)</f>
        <v>a9974f64e053</v>
      </c>
      <c r="I1292">
        <f>VLOOKUP(Table145[[#This Row],[menu_id]],Table2[#All],5,0)</f>
        <v>4.95</v>
      </c>
      <c r="J1292">
        <f>VLOOKUP(Table145[[#This Row],[menu_id]],Table2[#All],6,0)</f>
        <v>10.1</v>
      </c>
      <c r="K1292" t="str">
        <f>VLOOKUP(Table145[[#This Row],[menu_id]],Table2[#All],7,0)</f>
        <v>lunch</v>
      </c>
      <c r="L1292" t="str">
        <f>VLOOKUP(Table145[[#This Row],[menu_id]],Table2[#All],8,0)</f>
        <v>Seattle</v>
      </c>
      <c r="M1292">
        <f>COUNTIF(Table145[city],Table145[[#This Row],[city]])</f>
        <v>1334</v>
      </c>
    </row>
    <row r="1293" spans="1:13" x14ac:dyDescent="0.35">
      <c r="A1293" t="s">
        <v>2709</v>
      </c>
      <c r="B1293" t="s">
        <v>289</v>
      </c>
      <c r="C1293" t="s">
        <v>9</v>
      </c>
      <c r="D1293" t="s">
        <v>1819</v>
      </c>
      <c r="E1293" t="b">
        <v>1</v>
      </c>
      <c r="F1293">
        <f>VLOOKUP(Table145[[#This Row],[menu_id]],Table2[#All],2,0)</f>
        <v>43564</v>
      </c>
      <c r="G1293" t="str">
        <f>VLOOKUP(Table145[[#This Row],[menu_id]],Table2[#All],3,0)</f>
        <v>69ed976fd1ca</v>
      </c>
      <c r="H1293" t="str">
        <f>VLOOKUP(Table145[[#This Row],[menu_id]],Table2[#All],4,0)</f>
        <v>9b76fd08aabf</v>
      </c>
      <c r="I1293">
        <f>VLOOKUP(Table145[[#This Row],[menu_id]],Table2[#All],5,0)</f>
        <v>6.64</v>
      </c>
      <c r="J1293">
        <f>VLOOKUP(Table145[[#This Row],[menu_id]],Table2[#All],6,0)</f>
        <v>11.5</v>
      </c>
      <c r="K1293" t="str">
        <f>VLOOKUP(Table145[[#This Row],[menu_id]],Table2[#All],7,0)</f>
        <v>lunch</v>
      </c>
      <c r="L1293" t="str">
        <f>VLOOKUP(Table145[[#This Row],[menu_id]],Table2[#All],8,0)</f>
        <v>Chicago</v>
      </c>
      <c r="M1293">
        <f>COUNTIF(Table145[city],Table145[[#This Row],[city]])</f>
        <v>907</v>
      </c>
    </row>
    <row r="1294" spans="1:13" x14ac:dyDescent="0.35">
      <c r="A1294" t="s">
        <v>2710</v>
      </c>
      <c r="B1294" t="s">
        <v>97</v>
      </c>
      <c r="C1294" t="s">
        <v>9</v>
      </c>
      <c r="D1294" t="s">
        <v>2711</v>
      </c>
      <c r="E1294" t="b">
        <v>1</v>
      </c>
      <c r="F1294">
        <f>VLOOKUP(Table145[[#This Row],[menu_id]],Table2[#All],2,0)</f>
        <v>43567</v>
      </c>
      <c r="G1294" t="str">
        <f>VLOOKUP(Table145[[#This Row],[menu_id]],Table2[#All],3,0)</f>
        <v>7e1585b970fc</v>
      </c>
      <c r="H1294" t="str">
        <f>VLOOKUP(Table145[[#This Row],[menu_id]],Table2[#All],4,0)</f>
        <v>ea2b63db40ab</v>
      </c>
      <c r="I1294">
        <f>VLOOKUP(Table145[[#This Row],[menu_id]],Table2[#All],5,0)</f>
        <v>7.5399999999999991</v>
      </c>
      <c r="J1294">
        <f>VLOOKUP(Table145[[#This Row],[menu_id]],Table2[#All],6,0)</f>
        <v>11.5</v>
      </c>
      <c r="K1294" t="str">
        <f>VLOOKUP(Table145[[#This Row],[menu_id]],Table2[#All],7,0)</f>
        <v>lunch</v>
      </c>
      <c r="L1294" t="str">
        <f>VLOOKUP(Table145[[#This Row],[menu_id]],Table2[#All],8,0)</f>
        <v>Chicago</v>
      </c>
      <c r="M1294">
        <f>COUNTIF(Table145[city],Table145[[#This Row],[city]])</f>
        <v>907</v>
      </c>
    </row>
    <row r="1295" spans="1:13" x14ac:dyDescent="0.35">
      <c r="A1295" t="s">
        <v>2712</v>
      </c>
      <c r="B1295" t="s">
        <v>76</v>
      </c>
      <c r="C1295" t="s">
        <v>9</v>
      </c>
      <c r="D1295" t="s">
        <v>2713</v>
      </c>
      <c r="E1295" t="b">
        <v>1</v>
      </c>
      <c r="F1295">
        <f>VLOOKUP(Table145[[#This Row],[menu_id]],Table2[#All],2,0)</f>
        <v>43558</v>
      </c>
      <c r="G1295" t="str">
        <f>VLOOKUP(Table145[[#This Row],[menu_id]],Table2[#All],3,0)</f>
        <v>32432515b0ad</v>
      </c>
      <c r="H1295" t="str">
        <f>VLOOKUP(Table145[[#This Row],[menu_id]],Table2[#All],4,0)</f>
        <v>1fda2070304d</v>
      </c>
      <c r="I1295">
        <f>VLOOKUP(Table145[[#This Row],[menu_id]],Table2[#All],5,0)</f>
        <v>5.5</v>
      </c>
      <c r="J1295">
        <f>VLOOKUP(Table145[[#This Row],[menu_id]],Table2[#All],6,0)</f>
        <v>10.1</v>
      </c>
      <c r="K1295" t="str">
        <f>VLOOKUP(Table145[[#This Row],[menu_id]],Table2[#All],7,0)</f>
        <v>lunch</v>
      </c>
      <c r="L1295" t="str">
        <f>VLOOKUP(Table145[[#This Row],[menu_id]],Table2[#All],8,0)</f>
        <v>Seattle</v>
      </c>
      <c r="M1295">
        <f>COUNTIF(Table145[city],Table145[[#This Row],[city]])</f>
        <v>1334</v>
      </c>
    </row>
    <row r="1296" spans="1:13" x14ac:dyDescent="0.35">
      <c r="A1296" t="s">
        <v>2714</v>
      </c>
      <c r="B1296" t="s">
        <v>23</v>
      </c>
      <c r="C1296" t="s">
        <v>9</v>
      </c>
      <c r="D1296" t="s">
        <v>2715</v>
      </c>
      <c r="E1296" t="b">
        <v>1</v>
      </c>
      <c r="F1296">
        <f>VLOOKUP(Table145[[#This Row],[menu_id]],Table2[#All],2,0)</f>
        <v>43558</v>
      </c>
      <c r="G1296" t="str">
        <f>VLOOKUP(Table145[[#This Row],[menu_id]],Table2[#All],3,0)</f>
        <v>eae2c55ae732</v>
      </c>
      <c r="H1296" t="str">
        <f>VLOOKUP(Table145[[#This Row],[menu_id]],Table2[#All],4,0)</f>
        <v>d79e3f439363</v>
      </c>
      <c r="I1296">
        <f>VLOOKUP(Table145[[#This Row],[menu_id]],Table2[#All],5,0)</f>
        <v>4.5</v>
      </c>
      <c r="J1296">
        <f>VLOOKUP(Table145[[#This Row],[menu_id]],Table2[#All],6,0)</f>
        <v>10.1</v>
      </c>
      <c r="K1296" t="str">
        <f>VLOOKUP(Table145[[#This Row],[menu_id]],Table2[#All],7,0)</f>
        <v>lunch</v>
      </c>
      <c r="L1296" t="str">
        <f>VLOOKUP(Table145[[#This Row],[menu_id]],Table2[#All],8,0)</f>
        <v>Seattle</v>
      </c>
      <c r="M1296">
        <f>COUNTIF(Table145[city],Table145[[#This Row],[city]])</f>
        <v>1334</v>
      </c>
    </row>
    <row r="1297" spans="1:13" x14ac:dyDescent="0.35">
      <c r="A1297" t="s">
        <v>2716</v>
      </c>
      <c r="B1297" t="s">
        <v>49</v>
      </c>
      <c r="C1297" t="s">
        <v>9</v>
      </c>
      <c r="D1297" t="s">
        <v>2717</v>
      </c>
      <c r="E1297" t="b">
        <v>1</v>
      </c>
      <c r="F1297">
        <f>VLOOKUP(Table145[[#This Row],[menu_id]],Table2[#All],2,0)</f>
        <v>43566</v>
      </c>
      <c r="G1297" t="str">
        <f>VLOOKUP(Table145[[#This Row],[menu_id]],Table2[#All],3,0)</f>
        <v>7d5495f1a9e4</v>
      </c>
      <c r="H1297" t="str">
        <f>VLOOKUP(Table145[[#This Row],[menu_id]],Table2[#All],4,0)</f>
        <v>e7f3f8549a70</v>
      </c>
      <c r="I1297">
        <f>VLOOKUP(Table145[[#This Row],[menu_id]],Table2[#All],5,0)</f>
        <v>5</v>
      </c>
      <c r="J1297">
        <f>VLOOKUP(Table145[[#This Row],[menu_id]],Table2[#All],6,0)</f>
        <v>11.5</v>
      </c>
      <c r="K1297" t="str">
        <f>VLOOKUP(Table145[[#This Row],[menu_id]],Table2[#All],7,0)</f>
        <v>lunch</v>
      </c>
      <c r="L1297" t="str">
        <f>VLOOKUP(Table145[[#This Row],[menu_id]],Table2[#All],8,0)</f>
        <v>Chicago</v>
      </c>
      <c r="M1297">
        <f>COUNTIF(Table145[city],Table145[[#This Row],[city]])</f>
        <v>907</v>
      </c>
    </row>
    <row r="1298" spans="1:13" x14ac:dyDescent="0.35">
      <c r="A1298" t="s">
        <v>2718</v>
      </c>
      <c r="B1298" t="s">
        <v>26</v>
      </c>
      <c r="C1298" t="s">
        <v>9</v>
      </c>
      <c r="D1298" t="s">
        <v>425</v>
      </c>
      <c r="E1298" t="b">
        <v>1</v>
      </c>
      <c r="F1298">
        <f>VLOOKUP(Table145[[#This Row],[menu_id]],Table2[#All],2,0)</f>
        <v>43563</v>
      </c>
      <c r="G1298" t="str">
        <f>VLOOKUP(Table145[[#This Row],[menu_id]],Table2[#All],3,0)</f>
        <v>98ed9d442731</v>
      </c>
      <c r="H1298" t="str">
        <f>VLOOKUP(Table145[[#This Row],[menu_id]],Table2[#All],4,0)</f>
        <v>d6f74fb09f9d</v>
      </c>
      <c r="I1298">
        <f>VLOOKUP(Table145[[#This Row],[menu_id]],Table2[#All],5,0)</f>
        <v>7.5</v>
      </c>
      <c r="J1298">
        <f>VLOOKUP(Table145[[#This Row],[menu_id]],Table2[#All],6,0)</f>
        <v>11.5</v>
      </c>
      <c r="K1298" t="str">
        <f>VLOOKUP(Table145[[#This Row],[menu_id]],Table2[#All],7,0)</f>
        <v>lunch</v>
      </c>
      <c r="L1298" t="str">
        <f>VLOOKUP(Table145[[#This Row],[menu_id]],Table2[#All],8,0)</f>
        <v>Chicago</v>
      </c>
      <c r="M1298">
        <f>COUNTIF(Table145[city],Table145[[#This Row],[city]])</f>
        <v>907</v>
      </c>
    </row>
    <row r="1299" spans="1:13" x14ac:dyDescent="0.35">
      <c r="A1299" t="s">
        <v>2719</v>
      </c>
      <c r="B1299" t="s">
        <v>39</v>
      </c>
      <c r="C1299" t="s">
        <v>9</v>
      </c>
      <c r="D1299" t="s">
        <v>1284</v>
      </c>
      <c r="E1299" t="b">
        <v>1</v>
      </c>
      <c r="F1299">
        <f>VLOOKUP(Table145[[#This Row],[menu_id]],Table2[#All],2,0)</f>
        <v>43559</v>
      </c>
      <c r="G1299" t="str">
        <f>VLOOKUP(Table145[[#This Row],[menu_id]],Table2[#All],3,0)</f>
        <v>ac5d1401db7d</v>
      </c>
      <c r="H1299" t="str">
        <f>VLOOKUP(Table145[[#This Row],[menu_id]],Table2[#All],4,0)</f>
        <v>063beecf1419</v>
      </c>
      <c r="I1299">
        <f>VLOOKUP(Table145[[#This Row],[menu_id]],Table2[#All],5,0)</f>
        <v>11.75</v>
      </c>
      <c r="J1299">
        <f>VLOOKUP(Table145[[#This Row],[menu_id]],Table2[#All],6,0)</f>
        <v>11.5</v>
      </c>
      <c r="K1299" t="str">
        <f>VLOOKUP(Table145[[#This Row],[menu_id]],Table2[#All],7,0)</f>
        <v>lunch</v>
      </c>
      <c r="L1299" t="str">
        <f>VLOOKUP(Table145[[#This Row],[menu_id]],Table2[#All],8,0)</f>
        <v>Chicago</v>
      </c>
      <c r="M1299">
        <f>COUNTIF(Table145[city],Table145[[#This Row],[city]])</f>
        <v>907</v>
      </c>
    </row>
    <row r="1300" spans="1:13" x14ac:dyDescent="0.35">
      <c r="A1300" t="s">
        <v>2720</v>
      </c>
      <c r="B1300" t="s">
        <v>785</v>
      </c>
      <c r="C1300" t="s">
        <v>9</v>
      </c>
      <c r="D1300" t="s">
        <v>2721</v>
      </c>
      <c r="E1300" t="b">
        <v>1</v>
      </c>
      <c r="F1300">
        <f>VLOOKUP(Table145[[#This Row],[menu_id]],Table2[#All],2,0)</f>
        <v>43563</v>
      </c>
      <c r="G1300" t="str">
        <f>VLOOKUP(Table145[[#This Row],[menu_id]],Table2[#All],3,0)</f>
        <v>7886a5687d38</v>
      </c>
      <c r="H1300" t="str">
        <f>VLOOKUP(Table145[[#This Row],[menu_id]],Table2[#All],4,0)</f>
        <v>a6a0b4defcd6</v>
      </c>
      <c r="I1300">
        <f>VLOOKUP(Table145[[#This Row],[menu_id]],Table2[#All],5,0)</f>
        <v>5.9</v>
      </c>
      <c r="J1300">
        <f>VLOOKUP(Table145[[#This Row],[menu_id]],Table2[#All],6,0)</f>
        <v>10.1</v>
      </c>
      <c r="K1300" t="str">
        <f>VLOOKUP(Table145[[#This Row],[menu_id]],Table2[#All],7,0)</f>
        <v>lunch</v>
      </c>
      <c r="L1300" t="str">
        <f>VLOOKUP(Table145[[#This Row],[menu_id]],Table2[#All],8,0)</f>
        <v>Seattle</v>
      </c>
      <c r="M1300">
        <f>COUNTIF(Table145[city],Table145[[#This Row],[city]])</f>
        <v>1334</v>
      </c>
    </row>
    <row r="1301" spans="1:13" x14ac:dyDescent="0.35">
      <c r="A1301" t="s">
        <v>2722</v>
      </c>
      <c r="B1301" t="s">
        <v>378</v>
      </c>
      <c r="C1301" t="s">
        <v>9</v>
      </c>
      <c r="D1301" t="s">
        <v>2723</v>
      </c>
      <c r="E1301" t="b">
        <v>1</v>
      </c>
      <c r="F1301">
        <f>VLOOKUP(Table145[[#This Row],[menu_id]],Table2[#All],2,0)</f>
        <v>43565</v>
      </c>
      <c r="G1301" t="str">
        <f>VLOOKUP(Table145[[#This Row],[menu_id]],Table2[#All],3,0)</f>
        <v>bc848b8373be</v>
      </c>
      <c r="H1301" t="str">
        <f>VLOOKUP(Table145[[#This Row],[menu_id]],Table2[#All],4,0)</f>
        <v>a7d17284ed4d</v>
      </c>
      <c r="I1301">
        <f>VLOOKUP(Table145[[#This Row],[menu_id]],Table2[#All],5,0)</f>
        <v>4.3</v>
      </c>
      <c r="J1301">
        <f>VLOOKUP(Table145[[#This Row],[menu_id]],Table2[#All],6,0)</f>
        <v>11.5</v>
      </c>
      <c r="K1301" t="str">
        <f>VLOOKUP(Table145[[#This Row],[menu_id]],Table2[#All],7,0)</f>
        <v>lunch</v>
      </c>
      <c r="L1301" t="str">
        <f>VLOOKUP(Table145[[#This Row],[menu_id]],Table2[#All],8,0)</f>
        <v>Chicago</v>
      </c>
      <c r="M1301">
        <f>COUNTIF(Table145[city],Table145[[#This Row],[city]])</f>
        <v>907</v>
      </c>
    </row>
    <row r="1302" spans="1:13" x14ac:dyDescent="0.35">
      <c r="A1302" t="s">
        <v>2724</v>
      </c>
      <c r="B1302" t="s">
        <v>493</v>
      </c>
      <c r="C1302" t="s">
        <v>9</v>
      </c>
      <c r="D1302" t="s">
        <v>2725</v>
      </c>
      <c r="E1302" t="b">
        <v>1</v>
      </c>
      <c r="F1302">
        <f>VLOOKUP(Table145[[#This Row],[menu_id]],Table2[#All],2,0)</f>
        <v>43557</v>
      </c>
      <c r="G1302" t="str">
        <f>VLOOKUP(Table145[[#This Row],[menu_id]],Table2[#All],3,0)</f>
        <v>751abed209db</v>
      </c>
      <c r="H1302" t="str">
        <f>VLOOKUP(Table145[[#This Row],[menu_id]],Table2[#All],4,0)</f>
        <v>8537e1327cdb</v>
      </c>
      <c r="I1302">
        <f>VLOOKUP(Table145[[#This Row],[menu_id]],Table2[#All],5,0)</f>
        <v>4.5</v>
      </c>
      <c r="J1302">
        <f>VLOOKUP(Table145[[#This Row],[menu_id]],Table2[#All],6,0)</f>
        <v>10.1</v>
      </c>
      <c r="K1302" t="str">
        <f>VLOOKUP(Table145[[#This Row],[menu_id]],Table2[#All],7,0)</f>
        <v>lunch</v>
      </c>
      <c r="L1302" t="str">
        <f>VLOOKUP(Table145[[#This Row],[menu_id]],Table2[#All],8,0)</f>
        <v>Seattle</v>
      </c>
      <c r="M1302">
        <f>COUNTIF(Table145[city],Table145[[#This Row],[city]])</f>
        <v>1334</v>
      </c>
    </row>
    <row r="1303" spans="1:13" x14ac:dyDescent="0.35">
      <c r="A1303" t="s">
        <v>2726</v>
      </c>
      <c r="B1303" t="s">
        <v>72</v>
      </c>
      <c r="C1303" t="s">
        <v>9</v>
      </c>
      <c r="D1303" t="s">
        <v>2727</v>
      </c>
      <c r="E1303" t="b">
        <v>1</v>
      </c>
      <c r="F1303">
        <f>VLOOKUP(Table145[[#This Row],[menu_id]],Table2[#All],2,0)</f>
        <v>43564</v>
      </c>
      <c r="G1303" t="str">
        <f>VLOOKUP(Table145[[#This Row],[menu_id]],Table2[#All],3,0)</f>
        <v>ee2605cecdb2</v>
      </c>
      <c r="H1303" t="str">
        <f>VLOOKUP(Table145[[#This Row],[menu_id]],Table2[#All],4,0)</f>
        <v>76e224451ab7</v>
      </c>
      <c r="I1303">
        <f>VLOOKUP(Table145[[#This Row],[menu_id]],Table2[#All],5,0)</f>
        <v>5.5</v>
      </c>
      <c r="J1303">
        <f>VLOOKUP(Table145[[#This Row],[menu_id]],Table2[#All],6,0)</f>
        <v>10.1</v>
      </c>
      <c r="K1303" t="str">
        <f>VLOOKUP(Table145[[#This Row],[menu_id]],Table2[#All],7,0)</f>
        <v>lunch</v>
      </c>
      <c r="L1303" t="str">
        <f>VLOOKUP(Table145[[#This Row],[menu_id]],Table2[#All],8,0)</f>
        <v>Seattle</v>
      </c>
      <c r="M1303">
        <f>COUNTIF(Table145[city],Table145[[#This Row],[city]])</f>
        <v>1334</v>
      </c>
    </row>
    <row r="1304" spans="1:13" x14ac:dyDescent="0.35">
      <c r="A1304" t="s">
        <v>2728</v>
      </c>
      <c r="B1304" t="s">
        <v>375</v>
      </c>
      <c r="C1304" t="s">
        <v>9</v>
      </c>
      <c r="D1304" t="s">
        <v>2377</v>
      </c>
      <c r="E1304" t="b">
        <v>1</v>
      </c>
      <c r="F1304">
        <f>VLOOKUP(Table145[[#This Row],[menu_id]],Table2[#All],2,0)</f>
        <v>43566</v>
      </c>
      <c r="G1304" t="str">
        <f>VLOOKUP(Table145[[#This Row],[menu_id]],Table2[#All],3,0)</f>
        <v>1670a5c33856</v>
      </c>
      <c r="H1304" t="str">
        <f>VLOOKUP(Table145[[#This Row],[menu_id]],Table2[#All],4,0)</f>
        <v>ffcff44b013c</v>
      </c>
      <c r="I1304">
        <f>VLOOKUP(Table145[[#This Row],[menu_id]],Table2[#All],5,0)</f>
        <v>6.25</v>
      </c>
      <c r="J1304">
        <f>VLOOKUP(Table145[[#This Row],[menu_id]],Table2[#All],6,0)</f>
        <v>10.1</v>
      </c>
      <c r="K1304" t="str">
        <f>VLOOKUP(Table145[[#This Row],[menu_id]],Table2[#All],7,0)</f>
        <v>lunch</v>
      </c>
      <c r="L1304" t="str">
        <f>VLOOKUP(Table145[[#This Row],[menu_id]],Table2[#All],8,0)</f>
        <v>Seattle</v>
      </c>
      <c r="M1304">
        <f>COUNTIF(Table145[city],Table145[[#This Row],[city]])</f>
        <v>1334</v>
      </c>
    </row>
    <row r="1305" spans="1:13" x14ac:dyDescent="0.35">
      <c r="A1305" t="s">
        <v>2729</v>
      </c>
      <c r="B1305" t="s">
        <v>155</v>
      </c>
      <c r="C1305" t="s">
        <v>9</v>
      </c>
      <c r="D1305" t="s">
        <v>2730</v>
      </c>
      <c r="E1305" t="b">
        <v>1</v>
      </c>
      <c r="F1305">
        <f>VLOOKUP(Table145[[#This Row],[menu_id]],Table2[#All],2,0)</f>
        <v>43566</v>
      </c>
      <c r="G1305" t="str">
        <f>VLOOKUP(Table145[[#This Row],[menu_id]],Table2[#All],3,0)</f>
        <v>df94eb67fff2</v>
      </c>
      <c r="H1305" t="str">
        <f>VLOOKUP(Table145[[#This Row],[menu_id]],Table2[#All],4,0)</f>
        <v>64216152ce0a</v>
      </c>
      <c r="I1305">
        <f>VLOOKUP(Table145[[#This Row],[menu_id]],Table2[#All],5,0)</f>
        <v>6</v>
      </c>
      <c r="J1305">
        <f>VLOOKUP(Table145[[#This Row],[menu_id]],Table2[#All],6,0)</f>
        <v>11.5</v>
      </c>
      <c r="K1305" t="str">
        <f>VLOOKUP(Table145[[#This Row],[menu_id]],Table2[#All],7,0)</f>
        <v>lunch</v>
      </c>
      <c r="L1305" t="str">
        <f>VLOOKUP(Table145[[#This Row],[menu_id]],Table2[#All],8,0)</f>
        <v>Chicago</v>
      </c>
      <c r="M1305">
        <f>COUNTIF(Table145[city],Table145[[#This Row],[city]])</f>
        <v>907</v>
      </c>
    </row>
    <row r="1306" spans="1:13" x14ac:dyDescent="0.35">
      <c r="A1306" t="s">
        <v>2731</v>
      </c>
      <c r="B1306" t="s">
        <v>324</v>
      </c>
      <c r="C1306" t="s">
        <v>9</v>
      </c>
      <c r="D1306" t="s">
        <v>2732</v>
      </c>
      <c r="E1306" t="b">
        <v>1</v>
      </c>
      <c r="F1306">
        <f>VLOOKUP(Table145[[#This Row],[menu_id]],Table2[#All],2,0)</f>
        <v>43558</v>
      </c>
      <c r="G1306" t="str">
        <f>VLOOKUP(Table145[[#This Row],[menu_id]],Table2[#All],3,0)</f>
        <v>1028a38ad71e</v>
      </c>
      <c r="H1306" t="str">
        <f>VLOOKUP(Table145[[#This Row],[menu_id]],Table2[#All],4,0)</f>
        <v>7d8b8e0a0ebb</v>
      </c>
      <c r="I1306">
        <f>VLOOKUP(Table145[[#This Row],[menu_id]],Table2[#All],5,0)</f>
        <v>5.5</v>
      </c>
      <c r="J1306">
        <f>VLOOKUP(Table145[[#This Row],[menu_id]],Table2[#All],6,0)</f>
        <v>10.1</v>
      </c>
      <c r="K1306" t="str">
        <f>VLOOKUP(Table145[[#This Row],[menu_id]],Table2[#All],7,0)</f>
        <v>lunch</v>
      </c>
      <c r="L1306" t="str">
        <f>VLOOKUP(Table145[[#This Row],[menu_id]],Table2[#All],8,0)</f>
        <v>Seattle</v>
      </c>
      <c r="M1306">
        <f>COUNTIF(Table145[city],Table145[[#This Row],[city]])</f>
        <v>1334</v>
      </c>
    </row>
    <row r="1307" spans="1:13" x14ac:dyDescent="0.35">
      <c r="A1307" t="s">
        <v>2733</v>
      </c>
      <c r="B1307" t="s">
        <v>351</v>
      </c>
      <c r="C1307" t="s">
        <v>9</v>
      </c>
      <c r="D1307" t="s">
        <v>2734</v>
      </c>
      <c r="E1307" t="b">
        <v>1</v>
      </c>
      <c r="F1307">
        <f>VLOOKUP(Table145[[#This Row],[menu_id]],Table2[#All],2,0)</f>
        <v>43558</v>
      </c>
      <c r="G1307" t="str">
        <f>VLOOKUP(Table145[[#This Row],[menu_id]],Table2[#All],3,0)</f>
        <v>68077af5e4f1</v>
      </c>
      <c r="H1307" t="str">
        <f>VLOOKUP(Table145[[#This Row],[menu_id]],Table2[#All],4,0)</f>
        <v>33da060b427a</v>
      </c>
      <c r="I1307">
        <f>VLOOKUP(Table145[[#This Row],[menu_id]],Table2[#All],5,0)</f>
        <v>5.75</v>
      </c>
      <c r="J1307">
        <f>VLOOKUP(Table145[[#This Row],[menu_id]],Table2[#All],6,0)</f>
        <v>10.1</v>
      </c>
      <c r="K1307" t="str">
        <f>VLOOKUP(Table145[[#This Row],[menu_id]],Table2[#All],7,0)</f>
        <v>lunch</v>
      </c>
      <c r="L1307" t="str">
        <f>VLOOKUP(Table145[[#This Row],[menu_id]],Table2[#All],8,0)</f>
        <v>Seattle</v>
      </c>
      <c r="M1307">
        <f>COUNTIF(Table145[city],Table145[[#This Row],[city]])</f>
        <v>1334</v>
      </c>
    </row>
    <row r="1308" spans="1:13" x14ac:dyDescent="0.35">
      <c r="A1308" t="s">
        <v>2735</v>
      </c>
      <c r="B1308" t="s">
        <v>81</v>
      </c>
      <c r="C1308" t="s">
        <v>9</v>
      </c>
      <c r="D1308" t="s">
        <v>2612</v>
      </c>
      <c r="E1308" t="b">
        <v>1</v>
      </c>
      <c r="F1308">
        <f>VLOOKUP(Table145[[#This Row],[menu_id]],Table2[#All],2,0)</f>
        <v>43564</v>
      </c>
      <c r="G1308" t="str">
        <f>VLOOKUP(Table145[[#This Row],[menu_id]],Table2[#All],3,0)</f>
        <v>9adf6d17e5a9</v>
      </c>
      <c r="H1308" t="str">
        <f>VLOOKUP(Table145[[#This Row],[menu_id]],Table2[#All],4,0)</f>
        <v>ad304fb4f951</v>
      </c>
      <c r="I1308">
        <f>VLOOKUP(Table145[[#This Row],[menu_id]],Table2[#All],5,0)</f>
        <v>6.25</v>
      </c>
      <c r="J1308">
        <f>VLOOKUP(Table145[[#This Row],[menu_id]],Table2[#All],6,0)</f>
        <v>10.1</v>
      </c>
      <c r="K1308" t="str">
        <f>VLOOKUP(Table145[[#This Row],[menu_id]],Table2[#All],7,0)</f>
        <v>lunch</v>
      </c>
      <c r="L1308" t="str">
        <f>VLOOKUP(Table145[[#This Row],[menu_id]],Table2[#All],8,0)</f>
        <v>Seattle</v>
      </c>
      <c r="M1308">
        <f>COUNTIF(Table145[city],Table145[[#This Row],[city]])</f>
        <v>1334</v>
      </c>
    </row>
    <row r="1309" spans="1:13" x14ac:dyDescent="0.35">
      <c r="A1309" t="s">
        <v>2736</v>
      </c>
      <c r="B1309" t="s">
        <v>97</v>
      </c>
      <c r="C1309" t="s">
        <v>9</v>
      </c>
      <c r="D1309" t="s">
        <v>1563</v>
      </c>
      <c r="E1309" t="b">
        <v>0</v>
      </c>
      <c r="F1309">
        <f>VLOOKUP(Table145[[#This Row],[menu_id]],Table2[#All],2,0)</f>
        <v>43567</v>
      </c>
      <c r="G1309" t="str">
        <f>VLOOKUP(Table145[[#This Row],[menu_id]],Table2[#All],3,0)</f>
        <v>7e1585b970fc</v>
      </c>
      <c r="H1309" t="str">
        <f>VLOOKUP(Table145[[#This Row],[menu_id]],Table2[#All],4,0)</f>
        <v>ea2b63db40ab</v>
      </c>
      <c r="I1309">
        <f>VLOOKUP(Table145[[#This Row],[menu_id]],Table2[#All],5,0)</f>
        <v>7.5399999999999991</v>
      </c>
      <c r="J1309">
        <f>VLOOKUP(Table145[[#This Row],[menu_id]],Table2[#All],6,0)</f>
        <v>11.5</v>
      </c>
      <c r="K1309" t="str">
        <f>VLOOKUP(Table145[[#This Row],[menu_id]],Table2[#All],7,0)</f>
        <v>lunch</v>
      </c>
      <c r="L1309" t="str">
        <f>VLOOKUP(Table145[[#This Row],[menu_id]],Table2[#All],8,0)</f>
        <v>Chicago</v>
      </c>
      <c r="M1309">
        <f>COUNTIF(Table145[city],Table145[[#This Row],[city]])</f>
        <v>907</v>
      </c>
    </row>
    <row r="1310" spans="1:13" x14ac:dyDescent="0.35">
      <c r="A1310" t="s">
        <v>2737</v>
      </c>
      <c r="B1310" t="s">
        <v>103</v>
      </c>
      <c r="C1310" t="s">
        <v>9</v>
      </c>
      <c r="D1310" t="s">
        <v>2738</v>
      </c>
      <c r="E1310" t="b">
        <v>1</v>
      </c>
      <c r="F1310">
        <f>VLOOKUP(Table145[[#This Row],[menu_id]],Table2[#All],2,0)</f>
        <v>43563</v>
      </c>
      <c r="G1310" t="str">
        <f>VLOOKUP(Table145[[#This Row],[menu_id]],Table2[#All],3,0)</f>
        <v>d5f63db8ad27</v>
      </c>
      <c r="H1310" t="str">
        <f>VLOOKUP(Table145[[#This Row],[menu_id]],Table2[#All],4,0)</f>
        <v>9b76fd08aabf</v>
      </c>
      <c r="I1310">
        <f>VLOOKUP(Table145[[#This Row],[menu_id]],Table2[#All],5,0)</f>
        <v>6.64</v>
      </c>
      <c r="J1310">
        <f>VLOOKUP(Table145[[#This Row],[menu_id]],Table2[#All],6,0)</f>
        <v>11.5</v>
      </c>
      <c r="K1310" t="str">
        <f>VLOOKUP(Table145[[#This Row],[menu_id]],Table2[#All],7,0)</f>
        <v>lunch</v>
      </c>
      <c r="L1310" t="str">
        <f>VLOOKUP(Table145[[#This Row],[menu_id]],Table2[#All],8,0)</f>
        <v>Chicago</v>
      </c>
      <c r="M1310">
        <f>COUNTIF(Table145[city],Table145[[#This Row],[city]])</f>
        <v>907</v>
      </c>
    </row>
    <row r="1311" spans="1:13" x14ac:dyDescent="0.35">
      <c r="A1311" t="s">
        <v>2739</v>
      </c>
      <c r="B1311" t="s">
        <v>62</v>
      </c>
      <c r="C1311" t="s">
        <v>9</v>
      </c>
      <c r="D1311" t="s">
        <v>2740</v>
      </c>
      <c r="E1311" t="b">
        <v>1</v>
      </c>
      <c r="F1311">
        <f>VLOOKUP(Table145[[#This Row],[menu_id]],Table2[#All],2,0)</f>
        <v>43563</v>
      </c>
      <c r="G1311" t="str">
        <f>VLOOKUP(Table145[[#This Row],[menu_id]],Table2[#All],3,0)</f>
        <v>3e9b2a352a3a</v>
      </c>
      <c r="H1311" t="str">
        <f>VLOOKUP(Table145[[#This Row],[menu_id]],Table2[#All],4,0)</f>
        <v>af725ef93704</v>
      </c>
      <c r="I1311">
        <f>VLOOKUP(Table145[[#This Row],[menu_id]],Table2[#All],5,0)</f>
        <v>5.5</v>
      </c>
      <c r="J1311">
        <f>VLOOKUP(Table145[[#This Row],[menu_id]],Table2[#All],6,0)</f>
        <v>10.1</v>
      </c>
      <c r="K1311" t="str">
        <f>VLOOKUP(Table145[[#This Row],[menu_id]],Table2[#All],7,0)</f>
        <v>lunch</v>
      </c>
      <c r="L1311" t="str">
        <f>VLOOKUP(Table145[[#This Row],[menu_id]],Table2[#All],8,0)</f>
        <v>Seattle</v>
      </c>
      <c r="M1311">
        <f>COUNTIF(Table145[city],Table145[[#This Row],[city]])</f>
        <v>1334</v>
      </c>
    </row>
    <row r="1312" spans="1:13" x14ac:dyDescent="0.35">
      <c r="A1312" t="s">
        <v>2741</v>
      </c>
      <c r="B1312" t="s">
        <v>81</v>
      </c>
      <c r="C1312" t="s">
        <v>9</v>
      </c>
      <c r="D1312" t="s">
        <v>2742</v>
      </c>
      <c r="E1312" t="b">
        <v>1</v>
      </c>
      <c r="F1312">
        <f>VLOOKUP(Table145[[#This Row],[menu_id]],Table2[#All],2,0)</f>
        <v>43564</v>
      </c>
      <c r="G1312" t="str">
        <f>VLOOKUP(Table145[[#This Row],[menu_id]],Table2[#All],3,0)</f>
        <v>9adf6d17e5a9</v>
      </c>
      <c r="H1312" t="str">
        <f>VLOOKUP(Table145[[#This Row],[menu_id]],Table2[#All],4,0)</f>
        <v>ad304fb4f951</v>
      </c>
      <c r="I1312">
        <f>VLOOKUP(Table145[[#This Row],[menu_id]],Table2[#All],5,0)</f>
        <v>6.25</v>
      </c>
      <c r="J1312">
        <f>VLOOKUP(Table145[[#This Row],[menu_id]],Table2[#All],6,0)</f>
        <v>10.1</v>
      </c>
      <c r="K1312" t="str">
        <f>VLOOKUP(Table145[[#This Row],[menu_id]],Table2[#All],7,0)</f>
        <v>lunch</v>
      </c>
      <c r="L1312" t="str">
        <f>VLOOKUP(Table145[[#This Row],[menu_id]],Table2[#All],8,0)</f>
        <v>Seattle</v>
      </c>
      <c r="M1312">
        <f>COUNTIF(Table145[city],Table145[[#This Row],[city]])</f>
        <v>1334</v>
      </c>
    </row>
    <row r="1313" spans="1:13" x14ac:dyDescent="0.35">
      <c r="A1313" t="s">
        <v>2743</v>
      </c>
      <c r="B1313" t="s">
        <v>378</v>
      </c>
      <c r="C1313" t="s">
        <v>9</v>
      </c>
      <c r="D1313" t="s">
        <v>2684</v>
      </c>
      <c r="E1313" t="b">
        <v>0</v>
      </c>
      <c r="F1313">
        <f>VLOOKUP(Table145[[#This Row],[menu_id]],Table2[#All],2,0)</f>
        <v>43565</v>
      </c>
      <c r="G1313" t="str">
        <f>VLOOKUP(Table145[[#This Row],[menu_id]],Table2[#All],3,0)</f>
        <v>bc848b8373be</v>
      </c>
      <c r="H1313" t="str">
        <f>VLOOKUP(Table145[[#This Row],[menu_id]],Table2[#All],4,0)</f>
        <v>a7d17284ed4d</v>
      </c>
      <c r="I1313">
        <f>VLOOKUP(Table145[[#This Row],[menu_id]],Table2[#All],5,0)</f>
        <v>4.3</v>
      </c>
      <c r="J1313">
        <f>VLOOKUP(Table145[[#This Row],[menu_id]],Table2[#All],6,0)</f>
        <v>11.5</v>
      </c>
      <c r="K1313" t="str">
        <f>VLOOKUP(Table145[[#This Row],[menu_id]],Table2[#All],7,0)</f>
        <v>lunch</v>
      </c>
      <c r="L1313" t="str">
        <f>VLOOKUP(Table145[[#This Row],[menu_id]],Table2[#All],8,0)</f>
        <v>Chicago</v>
      </c>
      <c r="M1313">
        <f>COUNTIF(Table145[city],Table145[[#This Row],[city]])</f>
        <v>907</v>
      </c>
    </row>
    <row r="1314" spans="1:13" x14ac:dyDescent="0.35">
      <c r="A1314" t="s">
        <v>2744</v>
      </c>
      <c r="B1314" t="s">
        <v>627</v>
      </c>
      <c r="C1314" t="s">
        <v>9</v>
      </c>
      <c r="D1314" t="s">
        <v>2745</v>
      </c>
      <c r="E1314" t="b">
        <v>1</v>
      </c>
      <c r="F1314">
        <f>VLOOKUP(Table145[[#This Row],[menu_id]],Table2[#All],2,0)</f>
        <v>43566</v>
      </c>
      <c r="G1314" t="str">
        <f>VLOOKUP(Table145[[#This Row],[menu_id]],Table2[#All],3,0)</f>
        <v>fbeaeb353aa6</v>
      </c>
      <c r="H1314" t="str">
        <f>VLOOKUP(Table145[[#This Row],[menu_id]],Table2[#All],4,0)</f>
        <v>bedb51313ab5</v>
      </c>
      <c r="I1314">
        <f>VLOOKUP(Table145[[#This Row],[menu_id]],Table2[#All],5,0)</f>
        <v>5</v>
      </c>
      <c r="J1314">
        <f>VLOOKUP(Table145[[#This Row],[menu_id]],Table2[#All],6,0)</f>
        <v>11.5</v>
      </c>
      <c r="K1314" t="str">
        <f>VLOOKUP(Table145[[#This Row],[menu_id]],Table2[#All],7,0)</f>
        <v>lunch</v>
      </c>
      <c r="L1314" t="str">
        <f>VLOOKUP(Table145[[#This Row],[menu_id]],Table2[#All],8,0)</f>
        <v>Chicago</v>
      </c>
      <c r="M1314">
        <f>COUNTIF(Table145[city],Table145[[#This Row],[city]])</f>
        <v>907</v>
      </c>
    </row>
    <row r="1315" spans="1:13" x14ac:dyDescent="0.35">
      <c r="A1315" t="s">
        <v>2746</v>
      </c>
      <c r="B1315" t="s">
        <v>16</v>
      </c>
      <c r="C1315" t="s">
        <v>9</v>
      </c>
      <c r="D1315" t="s">
        <v>2747</v>
      </c>
      <c r="E1315" t="b">
        <v>1</v>
      </c>
      <c r="F1315">
        <f>VLOOKUP(Table145[[#This Row],[menu_id]],Table2[#All],2,0)</f>
        <v>43567</v>
      </c>
      <c r="G1315" t="str">
        <f>VLOOKUP(Table145[[#This Row],[menu_id]],Table2[#All],3,0)</f>
        <v>3e16e1213da0</v>
      </c>
      <c r="H1315" t="str">
        <f>VLOOKUP(Table145[[#This Row],[menu_id]],Table2[#All],4,0)</f>
        <v>a9974f64e053</v>
      </c>
      <c r="I1315">
        <f>VLOOKUP(Table145[[#This Row],[menu_id]],Table2[#All],5,0)</f>
        <v>4.95</v>
      </c>
      <c r="J1315">
        <f>VLOOKUP(Table145[[#This Row],[menu_id]],Table2[#All],6,0)</f>
        <v>10.1</v>
      </c>
      <c r="K1315" t="str">
        <f>VLOOKUP(Table145[[#This Row],[menu_id]],Table2[#All],7,0)</f>
        <v>lunch</v>
      </c>
      <c r="L1315" t="str">
        <f>VLOOKUP(Table145[[#This Row],[menu_id]],Table2[#All],8,0)</f>
        <v>Seattle</v>
      </c>
      <c r="M1315">
        <f>COUNTIF(Table145[city],Table145[[#This Row],[city]])</f>
        <v>1334</v>
      </c>
    </row>
    <row r="1316" spans="1:13" x14ac:dyDescent="0.35">
      <c r="A1316" t="s">
        <v>2748</v>
      </c>
      <c r="B1316" t="s">
        <v>401</v>
      </c>
      <c r="C1316" t="s">
        <v>9</v>
      </c>
      <c r="D1316" t="s">
        <v>2749</v>
      </c>
      <c r="E1316" t="b">
        <v>1</v>
      </c>
      <c r="F1316">
        <f>VLOOKUP(Table145[[#This Row],[menu_id]],Table2[#All],2,0)</f>
        <v>43560</v>
      </c>
      <c r="G1316" t="str">
        <f>VLOOKUP(Table145[[#This Row],[menu_id]],Table2[#All],3,0)</f>
        <v>25ca004fbc86</v>
      </c>
      <c r="H1316" t="str">
        <f>VLOOKUP(Table145[[#This Row],[menu_id]],Table2[#All],4,0)</f>
        <v>a7d17284ed4d</v>
      </c>
      <c r="I1316">
        <f>VLOOKUP(Table145[[#This Row],[menu_id]],Table2[#All],5,0)</f>
        <v>4.45</v>
      </c>
      <c r="J1316">
        <f>VLOOKUP(Table145[[#This Row],[menu_id]],Table2[#All],6,0)</f>
        <v>11.5</v>
      </c>
      <c r="K1316" t="str">
        <f>VLOOKUP(Table145[[#This Row],[menu_id]],Table2[#All],7,0)</f>
        <v>lunch</v>
      </c>
      <c r="L1316" t="str">
        <f>VLOOKUP(Table145[[#This Row],[menu_id]],Table2[#All],8,0)</f>
        <v>Chicago</v>
      </c>
      <c r="M1316">
        <f>COUNTIF(Table145[city],Table145[[#This Row],[city]])</f>
        <v>907</v>
      </c>
    </row>
    <row r="1317" spans="1:13" x14ac:dyDescent="0.35">
      <c r="A1317" t="s">
        <v>2750</v>
      </c>
      <c r="B1317" t="s">
        <v>483</v>
      </c>
      <c r="C1317" t="s">
        <v>9</v>
      </c>
      <c r="D1317" t="s">
        <v>2751</v>
      </c>
      <c r="E1317" t="b">
        <v>1</v>
      </c>
      <c r="F1317">
        <f>VLOOKUP(Table145[[#This Row],[menu_id]],Table2[#All],2,0)</f>
        <v>43560</v>
      </c>
      <c r="G1317" t="str">
        <f>VLOOKUP(Table145[[#This Row],[menu_id]],Table2[#All],3,0)</f>
        <v>e076e189d42a</v>
      </c>
      <c r="H1317" t="str">
        <f>VLOOKUP(Table145[[#This Row],[menu_id]],Table2[#All],4,0)</f>
        <v>afa55d0e0004</v>
      </c>
      <c r="I1317">
        <f>VLOOKUP(Table145[[#This Row],[menu_id]],Table2[#All],5,0)</f>
        <v>6.75</v>
      </c>
      <c r="J1317">
        <f>VLOOKUP(Table145[[#This Row],[menu_id]],Table2[#All],6,0)</f>
        <v>11.5</v>
      </c>
      <c r="K1317" t="str">
        <f>VLOOKUP(Table145[[#This Row],[menu_id]],Table2[#All],7,0)</f>
        <v>lunch</v>
      </c>
      <c r="L1317" t="str">
        <f>VLOOKUP(Table145[[#This Row],[menu_id]],Table2[#All],8,0)</f>
        <v>Chicago</v>
      </c>
      <c r="M1317">
        <f>COUNTIF(Table145[city],Table145[[#This Row],[city]])</f>
        <v>907</v>
      </c>
    </row>
    <row r="1318" spans="1:13" x14ac:dyDescent="0.35">
      <c r="A1318" t="s">
        <v>2752</v>
      </c>
      <c r="B1318" t="s">
        <v>250</v>
      </c>
      <c r="C1318" t="s">
        <v>9</v>
      </c>
      <c r="D1318" t="s">
        <v>2753</v>
      </c>
      <c r="E1318" t="b">
        <v>1</v>
      </c>
      <c r="F1318">
        <f>VLOOKUP(Table145[[#This Row],[menu_id]],Table2[#All],2,0)</f>
        <v>43556</v>
      </c>
      <c r="G1318" t="str">
        <f>VLOOKUP(Table145[[#This Row],[menu_id]],Table2[#All],3,0)</f>
        <v>e6da5a382bb7</v>
      </c>
      <c r="H1318" t="str">
        <f>VLOOKUP(Table145[[#This Row],[menu_id]],Table2[#All],4,0)</f>
        <v>ffcff44b013c</v>
      </c>
      <c r="I1318">
        <f>VLOOKUP(Table145[[#This Row],[menu_id]],Table2[#All],5,0)</f>
        <v>5.25</v>
      </c>
      <c r="J1318">
        <f>VLOOKUP(Table145[[#This Row],[menu_id]],Table2[#All],6,0)</f>
        <v>10.1</v>
      </c>
      <c r="K1318" t="str">
        <f>VLOOKUP(Table145[[#This Row],[menu_id]],Table2[#All],7,0)</f>
        <v>lunch</v>
      </c>
      <c r="L1318" t="str">
        <f>VLOOKUP(Table145[[#This Row],[menu_id]],Table2[#All],8,0)</f>
        <v>Seattle</v>
      </c>
      <c r="M1318">
        <f>COUNTIF(Table145[city],Table145[[#This Row],[city]])</f>
        <v>1334</v>
      </c>
    </row>
    <row r="1319" spans="1:13" x14ac:dyDescent="0.35">
      <c r="A1319" t="s">
        <v>2754</v>
      </c>
      <c r="B1319" t="s">
        <v>172</v>
      </c>
      <c r="C1319" t="s">
        <v>9</v>
      </c>
      <c r="D1319" t="s">
        <v>2755</v>
      </c>
      <c r="E1319" t="b">
        <v>1</v>
      </c>
      <c r="F1319">
        <f>VLOOKUP(Table145[[#This Row],[menu_id]],Table2[#All],2,0)</f>
        <v>43567</v>
      </c>
      <c r="G1319" t="str">
        <f>VLOOKUP(Table145[[#This Row],[menu_id]],Table2[#All],3,0)</f>
        <v>52926af48831</v>
      </c>
      <c r="H1319" t="str">
        <f>VLOOKUP(Table145[[#This Row],[menu_id]],Table2[#All],4,0)</f>
        <v>64216152ce0a</v>
      </c>
      <c r="I1319">
        <f>VLOOKUP(Table145[[#This Row],[menu_id]],Table2[#All],5,0)</f>
        <v>6</v>
      </c>
      <c r="J1319">
        <f>VLOOKUP(Table145[[#This Row],[menu_id]],Table2[#All],6,0)</f>
        <v>11.5</v>
      </c>
      <c r="K1319" t="str">
        <f>VLOOKUP(Table145[[#This Row],[menu_id]],Table2[#All],7,0)</f>
        <v>lunch</v>
      </c>
      <c r="L1319" t="str">
        <f>VLOOKUP(Table145[[#This Row],[menu_id]],Table2[#All],8,0)</f>
        <v>Chicago</v>
      </c>
      <c r="M1319">
        <f>COUNTIF(Table145[city],Table145[[#This Row],[city]])</f>
        <v>907</v>
      </c>
    </row>
    <row r="1320" spans="1:13" x14ac:dyDescent="0.35">
      <c r="A1320" t="s">
        <v>2756</v>
      </c>
      <c r="B1320" t="s">
        <v>250</v>
      </c>
      <c r="C1320" t="s">
        <v>9</v>
      </c>
      <c r="D1320" t="s">
        <v>2757</v>
      </c>
      <c r="E1320" t="b">
        <v>1</v>
      </c>
      <c r="F1320">
        <f>VLOOKUP(Table145[[#This Row],[menu_id]],Table2[#All],2,0)</f>
        <v>43556</v>
      </c>
      <c r="G1320" t="str">
        <f>VLOOKUP(Table145[[#This Row],[menu_id]],Table2[#All],3,0)</f>
        <v>e6da5a382bb7</v>
      </c>
      <c r="H1320" t="str">
        <f>VLOOKUP(Table145[[#This Row],[menu_id]],Table2[#All],4,0)</f>
        <v>ffcff44b013c</v>
      </c>
      <c r="I1320">
        <f>VLOOKUP(Table145[[#This Row],[menu_id]],Table2[#All],5,0)</f>
        <v>5.25</v>
      </c>
      <c r="J1320">
        <f>VLOOKUP(Table145[[#This Row],[menu_id]],Table2[#All],6,0)</f>
        <v>10.1</v>
      </c>
      <c r="K1320" t="str">
        <f>VLOOKUP(Table145[[#This Row],[menu_id]],Table2[#All],7,0)</f>
        <v>lunch</v>
      </c>
      <c r="L1320" t="str">
        <f>VLOOKUP(Table145[[#This Row],[menu_id]],Table2[#All],8,0)</f>
        <v>Seattle</v>
      </c>
      <c r="M1320">
        <f>COUNTIF(Table145[city],Table145[[#This Row],[city]])</f>
        <v>1334</v>
      </c>
    </row>
    <row r="1321" spans="1:13" x14ac:dyDescent="0.35">
      <c r="A1321" t="s">
        <v>2758</v>
      </c>
      <c r="B1321" t="s">
        <v>199</v>
      </c>
      <c r="C1321" t="s">
        <v>9</v>
      </c>
      <c r="D1321" t="s">
        <v>2759</v>
      </c>
      <c r="E1321" t="b">
        <v>1</v>
      </c>
      <c r="F1321">
        <f>VLOOKUP(Table145[[#This Row],[menu_id]],Table2[#All],2,0)</f>
        <v>43558</v>
      </c>
      <c r="G1321" t="str">
        <f>VLOOKUP(Table145[[#This Row],[menu_id]],Table2[#All],3,0)</f>
        <v>8b77e4ce92ba</v>
      </c>
      <c r="H1321" t="str">
        <f>VLOOKUP(Table145[[#This Row],[menu_id]],Table2[#All],4,0)</f>
        <v>a969c477134f</v>
      </c>
      <c r="I1321">
        <f>VLOOKUP(Table145[[#This Row],[menu_id]],Table2[#All],5,0)</f>
        <v>11</v>
      </c>
      <c r="J1321">
        <f>VLOOKUP(Table145[[#This Row],[menu_id]],Table2[#All],6,0)</f>
        <v>11.5</v>
      </c>
      <c r="K1321" t="str">
        <f>VLOOKUP(Table145[[#This Row],[menu_id]],Table2[#All],7,0)</f>
        <v>lunch</v>
      </c>
      <c r="L1321" t="str">
        <f>VLOOKUP(Table145[[#This Row],[menu_id]],Table2[#All],8,0)</f>
        <v>Chicago</v>
      </c>
      <c r="M1321">
        <f>COUNTIF(Table145[city],Table145[[#This Row],[city]])</f>
        <v>907</v>
      </c>
    </row>
    <row r="1322" spans="1:13" x14ac:dyDescent="0.35">
      <c r="A1322" t="s">
        <v>2760</v>
      </c>
      <c r="B1322" t="s">
        <v>115</v>
      </c>
      <c r="C1322" t="s">
        <v>9</v>
      </c>
      <c r="D1322" t="s">
        <v>953</v>
      </c>
      <c r="E1322" t="b">
        <v>1</v>
      </c>
      <c r="F1322">
        <f>VLOOKUP(Table145[[#This Row],[menu_id]],Table2[#All],2,0)</f>
        <v>43560</v>
      </c>
      <c r="G1322" t="str">
        <f>VLOOKUP(Table145[[#This Row],[menu_id]],Table2[#All],3,0)</f>
        <v>12c81d9a0351</v>
      </c>
      <c r="H1322" t="str">
        <f>VLOOKUP(Table145[[#This Row],[menu_id]],Table2[#All],4,0)</f>
        <v>d7730782fbfb</v>
      </c>
      <c r="I1322">
        <f>VLOOKUP(Table145[[#This Row],[menu_id]],Table2[#All],5,0)</f>
        <v>5.75</v>
      </c>
      <c r="J1322">
        <f>VLOOKUP(Table145[[#This Row],[menu_id]],Table2[#All],6,0)</f>
        <v>10.1</v>
      </c>
      <c r="K1322" t="str">
        <f>VLOOKUP(Table145[[#This Row],[menu_id]],Table2[#All],7,0)</f>
        <v>lunch</v>
      </c>
      <c r="L1322" t="str">
        <f>VLOOKUP(Table145[[#This Row],[menu_id]],Table2[#All],8,0)</f>
        <v>Seattle</v>
      </c>
      <c r="M1322">
        <f>COUNTIF(Table145[city],Table145[[#This Row],[city]])</f>
        <v>1334</v>
      </c>
    </row>
    <row r="1323" spans="1:13" x14ac:dyDescent="0.35">
      <c r="A1323" t="s">
        <v>2761</v>
      </c>
      <c r="B1323" t="s">
        <v>627</v>
      </c>
      <c r="C1323" t="s">
        <v>9</v>
      </c>
      <c r="D1323" t="s">
        <v>2762</v>
      </c>
      <c r="E1323" t="b">
        <v>1</v>
      </c>
      <c r="F1323">
        <f>VLOOKUP(Table145[[#This Row],[menu_id]],Table2[#All],2,0)</f>
        <v>43566</v>
      </c>
      <c r="G1323" t="str">
        <f>VLOOKUP(Table145[[#This Row],[menu_id]],Table2[#All],3,0)</f>
        <v>fbeaeb353aa6</v>
      </c>
      <c r="H1323" t="str">
        <f>VLOOKUP(Table145[[#This Row],[menu_id]],Table2[#All],4,0)</f>
        <v>bedb51313ab5</v>
      </c>
      <c r="I1323">
        <f>VLOOKUP(Table145[[#This Row],[menu_id]],Table2[#All],5,0)</f>
        <v>5</v>
      </c>
      <c r="J1323">
        <f>VLOOKUP(Table145[[#This Row],[menu_id]],Table2[#All],6,0)</f>
        <v>11.5</v>
      </c>
      <c r="K1323" t="str">
        <f>VLOOKUP(Table145[[#This Row],[menu_id]],Table2[#All],7,0)</f>
        <v>lunch</v>
      </c>
      <c r="L1323" t="str">
        <f>VLOOKUP(Table145[[#This Row],[menu_id]],Table2[#All],8,0)</f>
        <v>Chicago</v>
      </c>
      <c r="M1323">
        <f>COUNTIF(Table145[city],Table145[[#This Row],[city]])</f>
        <v>907</v>
      </c>
    </row>
    <row r="1324" spans="1:13" x14ac:dyDescent="0.35">
      <c r="A1324" t="s">
        <v>2763</v>
      </c>
      <c r="B1324" t="s">
        <v>199</v>
      </c>
      <c r="C1324" t="s">
        <v>9</v>
      </c>
      <c r="D1324" t="s">
        <v>2764</v>
      </c>
      <c r="E1324" t="b">
        <v>1</v>
      </c>
      <c r="F1324">
        <f>VLOOKUP(Table145[[#This Row],[menu_id]],Table2[#All],2,0)</f>
        <v>43558</v>
      </c>
      <c r="G1324" t="str">
        <f>VLOOKUP(Table145[[#This Row],[menu_id]],Table2[#All],3,0)</f>
        <v>8b77e4ce92ba</v>
      </c>
      <c r="H1324" t="str">
        <f>VLOOKUP(Table145[[#This Row],[menu_id]],Table2[#All],4,0)</f>
        <v>a969c477134f</v>
      </c>
      <c r="I1324">
        <f>VLOOKUP(Table145[[#This Row],[menu_id]],Table2[#All],5,0)</f>
        <v>11</v>
      </c>
      <c r="J1324">
        <f>VLOOKUP(Table145[[#This Row],[menu_id]],Table2[#All],6,0)</f>
        <v>11.5</v>
      </c>
      <c r="K1324" t="str">
        <f>VLOOKUP(Table145[[#This Row],[menu_id]],Table2[#All],7,0)</f>
        <v>lunch</v>
      </c>
      <c r="L1324" t="str">
        <f>VLOOKUP(Table145[[#This Row],[menu_id]],Table2[#All],8,0)</f>
        <v>Chicago</v>
      </c>
      <c r="M1324">
        <f>COUNTIF(Table145[city],Table145[[#This Row],[city]])</f>
        <v>907</v>
      </c>
    </row>
    <row r="1325" spans="1:13" x14ac:dyDescent="0.35">
      <c r="A1325" t="s">
        <v>2765</v>
      </c>
      <c r="B1325" t="s">
        <v>336</v>
      </c>
      <c r="C1325" t="s">
        <v>9</v>
      </c>
      <c r="D1325" t="s">
        <v>2766</v>
      </c>
      <c r="E1325" t="b">
        <v>1</v>
      </c>
      <c r="F1325">
        <f>VLOOKUP(Table145[[#This Row],[menu_id]],Table2[#All],2,0)</f>
        <v>43556</v>
      </c>
      <c r="G1325" t="str">
        <f>VLOOKUP(Table145[[#This Row],[menu_id]],Table2[#All],3,0)</f>
        <v>41cbd225a772</v>
      </c>
      <c r="H1325" t="str">
        <f>VLOOKUP(Table145[[#This Row],[menu_id]],Table2[#All],4,0)</f>
        <v>b2ef540e3dbe</v>
      </c>
      <c r="I1325">
        <f>VLOOKUP(Table145[[#This Row],[menu_id]],Table2[#All],5,0)</f>
        <v>6.8</v>
      </c>
      <c r="J1325">
        <f>VLOOKUP(Table145[[#This Row],[menu_id]],Table2[#All],6,0)</f>
        <v>10.1</v>
      </c>
      <c r="K1325" t="str">
        <f>VLOOKUP(Table145[[#This Row],[menu_id]],Table2[#All],7,0)</f>
        <v>lunch</v>
      </c>
      <c r="L1325" t="str">
        <f>VLOOKUP(Table145[[#This Row],[menu_id]],Table2[#All],8,0)</f>
        <v>Seattle</v>
      </c>
      <c r="M1325">
        <f>COUNTIF(Table145[city],Table145[[#This Row],[city]])</f>
        <v>1334</v>
      </c>
    </row>
    <row r="1326" spans="1:13" x14ac:dyDescent="0.35">
      <c r="A1326" t="s">
        <v>2767</v>
      </c>
      <c r="B1326" t="s">
        <v>392</v>
      </c>
      <c r="C1326" t="s">
        <v>9</v>
      </c>
      <c r="D1326" t="s">
        <v>2768</v>
      </c>
      <c r="E1326" t="b">
        <v>1</v>
      </c>
      <c r="F1326">
        <f>VLOOKUP(Table145[[#This Row],[menu_id]],Table2[#All],2,0)</f>
        <v>43558</v>
      </c>
      <c r="G1326" t="str">
        <f>VLOOKUP(Table145[[#This Row],[menu_id]],Table2[#All],3,0)</f>
        <v>c596bd066504</v>
      </c>
      <c r="H1326" t="str">
        <f>VLOOKUP(Table145[[#This Row],[menu_id]],Table2[#All],4,0)</f>
        <v>dc7ee572a932</v>
      </c>
      <c r="I1326">
        <f>VLOOKUP(Table145[[#This Row],[menu_id]],Table2[#All],5,0)</f>
        <v>6.5</v>
      </c>
      <c r="J1326">
        <f>VLOOKUP(Table145[[#This Row],[menu_id]],Table2[#All],6,0)</f>
        <v>11.5</v>
      </c>
      <c r="K1326" t="str">
        <f>VLOOKUP(Table145[[#This Row],[menu_id]],Table2[#All],7,0)</f>
        <v>lunch</v>
      </c>
      <c r="L1326" t="str">
        <f>VLOOKUP(Table145[[#This Row],[menu_id]],Table2[#All],8,0)</f>
        <v>Chicago</v>
      </c>
      <c r="M1326">
        <f>COUNTIF(Table145[city],Table145[[#This Row],[city]])</f>
        <v>907</v>
      </c>
    </row>
    <row r="1327" spans="1:13" x14ac:dyDescent="0.35">
      <c r="A1327" t="s">
        <v>2769</v>
      </c>
      <c r="B1327" t="s">
        <v>892</v>
      </c>
      <c r="C1327" t="s">
        <v>9</v>
      </c>
      <c r="D1327" t="s">
        <v>1440</v>
      </c>
      <c r="E1327" t="b">
        <v>1</v>
      </c>
      <c r="F1327">
        <f>VLOOKUP(Table145[[#This Row],[menu_id]],Table2[#All],2,0)</f>
        <v>43558</v>
      </c>
      <c r="G1327" t="str">
        <f>VLOOKUP(Table145[[#This Row],[menu_id]],Table2[#All],3,0)</f>
        <v>fe39833dec47</v>
      </c>
      <c r="H1327" t="str">
        <f>VLOOKUP(Table145[[#This Row],[menu_id]],Table2[#All],4,0)</f>
        <v>9b76fd08aabf</v>
      </c>
      <c r="I1327">
        <f>VLOOKUP(Table145[[#This Row],[menu_id]],Table2[#All],5,0)</f>
        <v>6.64</v>
      </c>
      <c r="J1327">
        <f>VLOOKUP(Table145[[#This Row],[menu_id]],Table2[#All],6,0)</f>
        <v>11.5</v>
      </c>
      <c r="K1327" t="str">
        <f>VLOOKUP(Table145[[#This Row],[menu_id]],Table2[#All],7,0)</f>
        <v>lunch</v>
      </c>
      <c r="L1327" t="str">
        <f>VLOOKUP(Table145[[#This Row],[menu_id]],Table2[#All],8,0)</f>
        <v>Chicago</v>
      </c>
      <c r="M1327">
        <f>COUNTIF(Table145[city],Table145[[#This Row],[city]])</f>
        <v>907</v>
      </c>
    </row>
    <row r="1328" spans="1:13" x14ac:dyDescent="0.35">
      <c r="A1328" t="s">
        <v>2770</v>
      </c>
      <c r="B1328" t="s">
        <v>401</v>
      </c>
      <c r="C1328" t="s">
        <v>9</v>
      </c>
      <c r="D1328" t="s">
        <v>2771</v>
      </c>
      <c r="E1328" t="b">
        <v>1</v>
      </c>
      <c r="F1328">
        <f>VLOOKUP(Table145[[#This Row],[menu_id]],Table2[#All],2,0)</f>
        <v>43560</v>
      </c>
      <c r="G1328" t="str">
        <f>VLOOKUP(Table145[[#This Row],[menu_id]],Table2[#All],3,0)</f>
        <v>25ca004fbc86</v>
      </c>
      <c r="H1328" t="str">
        <f>VLOOKUP(Table145[[#This Row],[menu_id]],Table2[#All],4,0)</f>
        <v>a7d17284ed4d</v>
      </c>
      <c r="I1328">
        <f>VLOOKUP(Table145[[#This Row],[menu_id]],Table2[#All],5,0)</f>
        <v>4.45</v>
      </c>
      <c r="J1328">
        <f>VLOOKUP(Table145[[#This Row],[menu_id]],Table2[#All],6,0)</f>
        <v>11.5</v>
      </c>
      <c r="K1328" t="str">
        <f>VLOOKUP(Table145[[#This Row],[menu_id]],Table2[#All],7,0)</f>
        <v>lunch</v>
      </c>
      <c r="L1328" t="str">
        <f>VLOOKUP(Table145[[#This Row],[menu_id]],Table2[#All],8,0)</f>
        <v>Chicago</v>
      </c>
      <c r="M1328">
        <f>COUNTIF(Table145[city],Table145[[#This Row],[city]])</f>
        <v>907</v>
      </c>
    </row>
    <row r="1329" spans="1:13" x14ac:dyDescent="0.35">
      <c r="A1329" t="s">
        <v>2772</v>
      </c>
      <c r="B1329" t="s">
        <v>563</v>
      </c>
      <c r="C1329" t="s">
        <v>9</v>
      </c>
      <c r="D1329" t="s">
        <v>2773</v>
      </c>
      <c r="E1329" t="b">
        <v>1</v>
      </c>
      <c r="F1329">
        <f>VLOOKUP(Table145[[#This Row],[menu_id]],Table2[#All],2,0)</f>
        <v>43567</v>
      </c>
      <c r="G1329" t="str">
        <f>VLOOKUP(Table145[[#This Row],[menu_id]],Table2[#All],3,0)</f>
        <v>7f1dfb16d132</v>
      </c>
      <c r="H1329" t="str">
        <f>VLOOKUP(Table145[[#This Row],[menu_id]],Table2[#All],4,0)</f>
        <v>2bab1f6cc3e1</v>
      </c>
      <c r="I1329">
        <f>VLOOKUP(Table145[[#This Row],[menu_id]],Table2[#All],5,0)</f>
        <v>7</v>
      </c>
      <c r="J1329">
        <f>VLOOKUP(Table145[[#This Row],[menu_id]],Table2[#All],6,0)</f>
        <v>11.5</v>
      </c>
      <c r="K1329" t="str">
        <f>VLOOKUP(Table145[[#This Row],[menu_id]],Table2[#All],7,0)</f>
        <v>lunch</v>
      </c>
      <c r="L1329" t="str">
        <f>VLOOKUP(Table145[[#This Row],[menu_id]],Table2[#All],8,0)</f>
        <v>Chicago</v>
      </c>
      <c r="M1329">
        <f>COUNTIF(Table145[city],Table145[[#This Row],[city]])</f>
        <v>907</v>
      </c>
    </row>
    <row r="1330" spans="1:13" x14ac:dyDescent="0.35">
      <c r="A1330" t="s">
        <v>2774</v>
      </c>
      <c r="B1330" t="s">
        <v>483</v>
      </c>
      <c r="C1330" t="s">
        <v>9</v>
      </c>
      <c r="D1330" t="s">
        <v>2775</v>
      </c>
      <c r="E1330" t="b">
        <v>1</v>
      </c>
      <c r="F1330">
        <f>VLOOKUP(Table145[[#This Row],[menu_id]],Table2[#All],2,0)</f>
        <v>43560</v>
      </c>
      <c r="G1330" t="str">
        <f>VLOOKUP(Table145[[#This Row],[menu_id]],Table2[#All],3,0)</f>
        <v>e076e189d42a</v>
      </c>
      <c r="H1330" t="str">
        <f>VLOOKUP(Table145[[#This Row],[menu_id]],Table2[#All],4,0)</f>
        <v>afa55d0e0004</v>
      </c>
      <c r="I1330">
        <f>VLOOKUP(Table145[[#This Row],[menu_id]],Table2[#All],5,0)</f>
        <v>6.75</v>
      </c>
      <c r="J1330">
        <f>VLOOKUP(Table145[[#This Row],[menu_id]],Table2[#All],6,0)</f>
        <v>11.5</v>
      </c>
      <c r="K1330" t="str">
        <f>VLOOKUP(Table145[[#This Row],[menu_id]],Table2[#All],7,0)</f>
        <v>lunch</v>
      </c>
      <c r="L1330" t="str">
        <f>VLOOKUP(Table145[[#This Row],[menu_id]],Table2[#All],8,0)</f>
        <v>Chicago</v>
      </c>
      <c r="M1330">
        <f>COUNTIF(Table145[city],Table145[[#This Row],[city]])</f>
        <v>907</v>
      </c>
    </row>
    <row r="1331" spans="1:13" x14ac:dyDescent="0.35">
      <c r="A1331" t="s">
        <v>2776</v>
      </c>
      <c r="B1331" t="s">
        <v>147</v>
      </c>
      <c r="C1331" t="s">
        <v>9</v>
      </c>
      <c r="D1331" t="s">
        <v>550</v>
      </c>
      <c r="E1331" t="b">
        <v>1</v>
      </c>
      <c r="F1331">
        <f>VLOOKUP(Table145[[#This Row],[menu_id]],Table2[#All],2,0)</f>
        <v>43567</v>
      </c>
      <c r="G1331" t="str">
        <f>VLOOKUP(Table145[[#This Row],[menu_id]],Table2[#All],3,0)</f>
        <v>fc0e92657d16</v>
      </c>
      <c r="H1331" t="str">
        <f>VLOOKUP(Table145[[#This Row],[menu_id]],Table2[#All],4,0)</f>
        <v>d7730782fbfb</v>
      </c>
      <c r="I1331">
        <f>VLOOKUP(Table145[[#This Row],[menu_id]],Table2[#All],5,0)</f>
        <v>5.75</v>
      </c>
      <c r="J1331">
        <f>VLOOKUP(Table145[[#This Row],[menu_id]],Table2[#All],6,0)</f>
        <v>10.1</v>
      </c>
      <c r="K1331" t="str">
        <f>VLOOKUP(Table145[[#This Row],[menu_id]],Table2[#All],7,0)</f>
        <v>lunch</v>
      </c>
      <c r="L1331" t="str">
        <f>VLOOKUP(Table145[[#This Row],[menu_id]],Table2[#All],8,0)</f>
        <v>Seattle</v>
      </c>
      <c r="M1331">
        <f>COUNTIF(Table145[city],Table145[[#This Row],[city]])</f>
        <v>1334</v>
      </c>
    </row>
    <row r="1332" spans="1:13" x14ac:dyDescent="0.35">
      <c r="A1332" t="s">
        <v>2777</v>
      </c>
      <c r="B1332" t="s">
        <v>20</v>
      </c>
      <c r="C1332" t="s">
        <v>9</v>
      </c>
      <c r="D1332" t="s">
        <v>2778</v>
      </c>
      <c r="E1332" t="b">
        <v>1</v>
      </c>
      <c r="F1332">
        <f>VLOOKUP(Table145[[#This Row],[menu_id]],Table2[#All],2,0)</f>
        <v>43557</v>
      </c>
      <c r="G1332" t="str">
        <f>VLOOKUP(Table145[[#This Row],[menu_id]],Table2[#All],3,0)</f>
        <v>59c228acd21f</v>
      </c>
      <c r="H1332" t="str">
        <f>VLOOKUP(Table145[[#This Row],[menu_id]],Table2[#All],4,0)</f>
        <v>ffcff44b013c</v>
      </c>
      <c r="I1332">
        <f>VLOOKUP(Table145[[#This Row],[menu_id]],Table2[#All],5,0)</f>
        <v>5.25</v>
      </c>
      <c r="J1332">
        <f>VLOOKUP(Table145[[#This Row],[menu_id]],Table2[#All],6,0)</f>
        <v>10.1</v>
      </c>
      <c r="K1332" t="str">
        <f>VLOOKUP(Table145[[#This Row],[menu_id]],Table2[#All],7,0)</f>
        <v>lunch</v>
      </c>
      <c r="L1332" t="str">
        <f>VLOOKUP(Table145[[#This Row],[menu_id]],Table2[#All],8,0)</f>
        <v>Seattle</v>
      </c>
      <c r="M1332">
        <f>COUNTIF(Table145[city],Table145[[#This Row],[city]])</f>
        <v>1334</v>
      </c>
    </row>
    <row r="1333" spans="1:13" x14ac:dyDescent="0.35">
      <c r="A1333" t="s">
        <v>2779</v>
      </c>
      <c r="B1333" t="s">
        <v>627</v>
      </c>
      <c r="C1333" t="s">
        <v>9</v>
      </c>
      <c r="D1333" t="s">
        <v>2199</v>
      </c>
      <c r="E1333" t="b">
        <v>1</v>
      </c>
      <c r="F1333">
        <f>VLOOKUP(Table145[[#This Row],[menu_id]],Table2[#All],2,0)</f>
        <v>43566</v>
      </c>
      <c r="G1333" t="str">
        <f>VLOOKUP(Table145[[#This Row],[menu_id]],Table2[#All],3,0)</f>
        <v>fbeaeb353aa6</v>
      </c>
      <c r="H1333" t="str">
        <f>VLOOKUP(Table145[[#This Row],[menu_id]],Table2[#All],4,0)</f>
        <v>bedb51313ab5</v>
      </c>
      <c r="I1333">
        <f>VLOOKUP(Table145[[#This Row],[menu_id]],Table2[#All],5,0)</f>
        <v>5</v>
      </c>
      <c r="J1333">
        <f>VLOOKUP(Table145[[#This Row],[menu_id]],Table2[#All],6,0)</f>
        <v>11.5</v>
      </c>
      <c r="K1333" t="str">
        <f>VLOOKUP(Table145[[#This Row],[menu_id]],Table2[#All],7,0)</f>
        <v>lunch</v>
      </c>
      <c r="L1333" t="str">
        <f>VLOOKUP(Table145[[#This Row],[menu_id]],Table2[#All],8,0)</f>
        <v>Chicago</v>
      </c>
      <c r="M1333">
        <f>COUNTIF(Table145[city],Table145[[#This Row],[city]])</f>
        <v>907</v>
      </c>
    </row>
    <row r="1334" spans="1:13" x14ac:dyDescent="0.35">
      <c r="A1334" t="s">
        <v>2780</v>
      </c>
      <c r="B1334" t="s">
        <v>12</v>
      </c>
      <c r="C1334" t="s">
        <v>9</v>
      </c>
      <c r="D1334" t="s">
        <v>2781</v>
      </c>
      <c r="E1334" t="b">
        <v>1</v>
      </c>
      <c r="F1334">
        <f>VLOOKUP(Table145[[#This Row],[menu_id]],Table2[#All],2,0)</f>
        <v>43565</v>
      </c>
      <c r="G1334" t="str">
        <f>VLOOKUP(Table145[[#This Row],[menu_id]],Table2[#All],3,0)</f>
        <v>a96bf3d329be</v>
      </c>
      <c r="H1334" t="str">
        <f>VLOOKUP(Table145[[#This Row],[menu_id]],Table2[#All],4,0)</f>
        <v>b2ef540e3dbe</v>
      </c>
      <c r="I1334">
        <f>VLOOKUP(Table145[[#This Row],[menu_id]],Table2[#All],5,0)</f>
        <v>6.8</v>
      </c>
      <c r="J1334">
        <f>VLOOKUP(Table145[[#This Row],[menu_id]],Table2[#All],6,0)</f>
        <v>10.1</v>
      </c>
      <c r="K1334" t="str">
        <f>VLOOKUP(Table145[[#This Row],[menu_id]],Table2[#All],7,0)</f>
        <v>lunch</v>
      </c>
      <c r="L1334" t="str">
        <f>VLOOKUP(Table145[[#This Row],[menu_id]],Table2[#All],8,0)</f>
        <v>Seattle</v>
      </c>
      <c r="M1334">
        <f>COUNTIF(Table145[city],Table145[[#This Row],[city]])</f>
        <v>1334</v>
      </c>
    </row>
    <row r="1335" spans="1:13" x14ac:dyDescent="0.35">
      <c r="A1335" t="s">
        <v>2782</v>
      </c>
      <c r="B1335" t="s">
        <v>375</v>
      </c>
      <c r="C1335" t="s">
        <v>9</v>
      </c>
      <c r="D1335" t="s">
        <v>127</v>
      </c>
      <c r="E1335" t="b">
        <v>1</v>
      </c>
      <c r="F1335">
        <f>VLOOKUP(Table145[[#This Row],[menu_id]],Table2[#All],2,0)</f>
        <v>43566</v>
      </c>
      <c r="G1335" t="str">
        <f>VLOOKUP(Table145[[#This Row],[menu_id]],Table2[#All],3,0)</f>
        <v>1670a5c33856</v>
      </c>
      <c r="H1335" t="str">
        <f>VLOOKUP(Table145[[#This Row],[menu_id]],Table2[#All],4,0)</f>
        <v>ffcff44b013c</v>
      </c>
      <c r="I1335">
        <f>VLOOKUP(Table145[[#This Row],[menu_id]],Table2[#All],5,0)</f>
        <v>6.25</v>
      </c>
      <c r="J1335">
        <f>VLOOKUP(Table145[[#This Row],[menu_id]],Table2[#All],6,0)</f>
        <v>10.1</v>
      </c>
      <c r="K1335" t="str">
        <f>VLOOKUP(Table145[[#This Row],[menu_id]],Table2[#All],7,0)</f>
        <v>lunch</v>
      </c>
      <c r="L1335" t="str">
        <f>VLOOKUP(Table145[[#This Row],[menu_id]],Table2[#All],8,0)</f>
        <v>Seattle</v>
      </c>
      <c r="M1335">
        <f>COUNTIF(Table145[city],Table145[[#This Row],[city]])</f>
        <v>1334</v>
      </c>
    </row>
    <row r="1336" spans="1:13" x14ac:dyDescent="0.35">
      <c r="A1336" t="s">
        <v>2783</v>
      </c>
      <c r="B1336" t="s">
        <v>68</v>
      </c>
      <c r="C1336" t="s">
        <v>9</v>
      </c>
      <c r="D1336" t="s">
        <v>2784</v>
      </c>
      <c r="E1336" t="b">
        <v>1</v>
      </c>
      <c r="F1336">
        <f>VLOOKUP(Table145[[#This Row],[menu_id]],Table2[#All],2,0)</f>
        <v>43560</v>
      </c>
      <c r="G1336" t="str">
        <f>VLOOKUP(Table145[[#This Row],[menu_id]],Table2[#All],3,0)</f>
        <v>f89ec17a8f5f</v>
      </c>
      <c r="H1336" t="str">
        <f>VLOOKUP(Table145[[#This Row],[menu_id]],Table2[#All],4,0)</f>
        <v>a06b1ea8c279</v>
      </c>
      <c r="I1336">
        <f>VLOOKUP(Table145[[#This Row],[menu_id]],Table2[#All],5,0)</f>
        <v>6.8</v>
      </c>
      <c r="J1336">
        <f>VLOOKUP(Table145[[#This Row],[menu_id]],Table2[#All],6,0)</f>
        <v>10.1</v>
      </c>
      <c r="K1336" t="str">
        <f>VLOOKUP(Table145[[#This Row],[menu_id]],Table2[#All],7,0)</f>
        <v>lunch</v>
      </c>
      <c r="L1336" t="str">
        <f>VLOOKUP(Table145[[#This Row],[menu_id]],Table2[#All],8,0)</f>
        <v>Seattle</v>
      </c>
      <c r="M1336">
        <f>COUNTIF(Table145[city],Table145[[#This Row],[city]])</f>
        <v>1334</v>
      </c>
    </row>
    <row r="1337" spans="1:13" x14ac:dyDescent="0.35">
      <c r="A1337" t="s">
        <v>2785</v>
      </c>
      <c r="B1337" t="s">
        <v>46</v>
      </c>
      <c r="C1337" t="s">
        <v>9</v>
      </c>
      <c r="D1337" t="s">
        <v>2786</v>
      </c>
      <c r="E1337" t="b">
        <v>1</v>
      </c>
      <c r="F1337">
        <f>VLOOKUP(Table145[[#This Row],[menu_id]],Table2[#All],2,0)</f>
        <v>43566</v>
      </c>
      <c r="G1337" t="str">
        <f>VLOOKUP(Table145[[#This Row],[menu_id]],Table2[#All],3,0)</f>
        <v>418ef21ccc73</v>
      </c>
      <c r="H1337" t="str">
        <f>VLOOKUP(Table145[[#This Row],[menu_id]],Table2[#All],4,0)</f>
        <v>76e224451ab7</v>
      </c>
      <c r="I1337">
        <f>VLOOKUP(Table145[[#This Row],[menu_id]],Table2[#All],5,0)</f>
        <v>5.5</v>
      </c>
      <c r="J1337">
        <f>VLOOKUP(Table145[[#This Row],[menu_id]],Table2[#All],6,0)</f>
        <v>10.1</v>
      </c>
      <c r="K1337" t="str">
        <f>VLOOKUP(Table145[[#This Row],[menu_id]],Table2[#All],7,0)</f>
        <v>lunch</v>
      </c>
      <c r="L1337" t="str">
        <f>VLOOKUP(Table145[[#This Row],[menu_id]],Table2[#All],8,0)</f>
        <v>Seattle</v>
      </c>
      <c r="M1337">
        <f>COUNTIF(Table145[city],Table145[[#This Row],[city]])</f>
        <v>1334</v>
      </c>
    </row>
    <row r="1338" spans="1:13" x14ac:dyDescent="0.35">
      <c r="A1338" t="s">
        <v>2787</v>
      </c>
      <c r="B1338" t="s">
        <v>175</v>
      </c>
      <c r="C1338" t="s">
        <v>9</v>
      </c>
      <c r="D1338" t="s">
        <v>2788</v>
      </c>
      <c r="E1338" t="b">
        <v>1</v>
      </c>
      <c r="F1338">
        <f>VLOOKUP(Table145[[#This Row],[menu_id]],Table2[#All],2,0)</f>
        <v>43556</v>
      </c>
      <c r="G1338" t="str">
        <f>VLOOKUP(Table145[[#This Row],[menu_id]],Table2[#All],3,0)</f>
        <v>aea08a81b9f2</v>
      </c>
      <c r="H1338" t="str">
        <f>VLOOKUP(Table145[[#This Row],[menu_id]],Table2[#All],4,0)</f>
        <v>a969c477134f</v>
      </c>
      <c r="I1338">
        <f>VLOOKUP(Table145[[#This Row],[menu_id]],Table2[#All],5,0)</f>
        <v>11</v>
      </c>
      <c r="J1338">
        <f>VLOOKUP(Table145[[#This Row],[menu_id]],Table2[#All],6,0)</f>
        <v>11.5</v>
      </c>
      <c r="K1338" t="str">
        <f>VLOOKUP(Table145[[#This Row],[menu_id]],Table2[#All],7,0)</f>
        <v>lunch</v>
      </c>
      <c r="L1338" t="str">
        <f>VLOOKUP(Table145[[#This Row],[menu_id]],Table2[#All],8,0)</f>
        <v>Chicago</v>
      </c>
      <c r="M1338">
        <f>COUNTIF(Table145[city],Table145[[#This Row],[city]])</f>
        <v>907</v>
      </c>
    </row>
    <row r="1339" spans="1:13" x14ac:dyDescent="0.35">
      <c r="A1339" t="s">
        <v>2789</v>
      </c>
      <c r="B1339" t="s">
        <v>23</v>
      </c>
      <c r="C1339" t="s">
        <v>9</v>
      </c>
      <c r="D1339" t="s">
        <v>2790</v>
      </c>
      <c r="E1339" t="b">
        <v>1</v>
      </c>
      <c r="F1339">
        <f>VLOOKUP(Table145[[#This Row],[menu_id]],Table2[#All],2,0)</f>
        <v>43558</v>
      </c>
      <c r="G1339" t="str">
        <f>VLOOKUP(Table145[[#This Row],[menu_id]],Table2[#All],3,0)</f>
        <v>eae2c55ae732</v>
      </c>
      <c r="H1339" t="str">
        <f>VLOOKUP(Table145[[#This Row],[menu_id]],Table2[#All],4,0)</f>
        <v>d79e3f439363</v>
      </c>
      <c r="I1339">
        <f>VLOOKUP(Table145[[#This Row],[menu_id]],Table2[#All],5,0)</f>
        <v>4.5</v>
      </c>
      <c r="J1339">
        <f>VLOOKUP(Table145[[#This Row],[menu_id]],Table2[#All],6,0)</f>
        <v>10.1</v>
      </c>
      <c r="K1339" t="str">
        <f>VLOOKUP(Table145[[#This Row],[menu_id]],Table2[#All],7,0)</f>
        <v>lunch</v>
      </c>
      <c r="L1339" t="str">
        <f>VLOOKUP(Table145[[#This Row],[menu_id]],Table2[#All],8,0)</f>
        <v>Seattle</v>
      </c>
      <c r="M1339">
        <f>COUNTIF(Table145[city],Table145[[#This Row],[city]])</f>
        <v>1334</v>
      </c>
    </row>
    <row r="1340" spans="1:13" x14ac:dyDescent="0.35">
      <c r="A1340" t="s">
        <v>2791</v>
      </c>
      <c r="B1340" t="s">
        <v>508</v>
      </c>
      <c r="C1340" t="s">
        <v>9</v>
      </c>
      <c r="D1340" t="s">
        <v>2792</v>
      </c>
      <c r="E1340" t="b">
        <v>1</v>
      </c>
      <c r="F1340">
        <f>VLOOKUP(Table145[[#This Row],[menu_id]],Table2[#All],2,0)</f>
        <v>43557</v>
      </c>
      <c r="G1340" t="str">
        <f>VLOOKUP(Table145[[#This Row],[menu_id]],Table2[#All],3,0)</f>
        <v>adcb80ca9872</v>
      </c>
      <c r="H1340" t="str">
        <f>VLOOKUP(Table145[[#This Row],[menu_id]],Table2[#All],4,0)</f>
        <v>7d8b8e0a0ebb</v>
      </c>
      <c r="I1340">
        <f>VLOOKUP(Table145[[#This Row],[menu_id]],Table2[#All],5,0)</f>
        <v>5.5</v>
      </c>
      <c r="J1340">
        <f>VLOOKUP(Table145[[#This Row],[menu_id]],Table2[#All],6,0)</f>
        <v>10.1</v>
      </c>
      <c r="K1340" t="str">
        <f>VLOOKUP(Table145[[#This Row],[menu_id]],Table2[#All],7,0)</f>
        <v>lunch</v>
      </c>
      <c r="L1340" t="str">
        <f>VLOOKUP(Table145[[#This Row],[menu_id]],Table2[#All],8,0)</f>
        <v>Seattle</v>
      </c>
      <c r="M1340">
        <f>COUNTIF(Table145[city],Table145[[#This Row],[city]])</f>
        <v>1334</v>
      </c>
    </row>
    <row r="1341" spans="1:13" x14ac:dyDescent="0.35">
      <c r="A1341" t="s">
        <v>2793</v>
      </c>
      <c r="B1341" t="s">
        <v>52</v>
      </c>
      <c r="C1341" t="s">
        <v>9</v>
      </c>
      <c r="D1341" t="s">
        <v>2794</v>
      </c>
      <c r="E1341" t="b">
        <v>1</v>
      </c>
      <c r="F1341">
        <f>VLOOKUP(Table145[[#This Row],[menu_id]],Table2[#All],2,0)</f>
        <v>43557</v>
      </c>
      <c r="G1341" t="str">
        <f>VLOOKUP(Table145[[#This Row],[menu_id]],Table2[#All],3,0)</f>
        <v>99dbc3b2d75c</v>
      </c>
      <c r="H1341" t="str">
        <f>VLOOKUP(Table145[[#This Row],[menu_id]],Table2[#All],4,0)</f>
        <v>d7730782fbfb</v>
      </c>
      <c r="I1341">
        <f>VLOOKUP(Table145[[#This Row],[menu_id]],Table2[#All],5,0)</f>
        <v>5.75</v>
      </c>
      <c r="J1341">
        <f>VLOOKUP(Table145[[#This Row],[menu_id]],Table2[#All],6,0)</f>
        <v>10.1</v>
      </c>
      <c r="K1341" t="str">
        <f>VLOOKUP(Table145[[#This Row],[menu_id]],Table2[#All],7,0)</f>
        <v>lunch</v>
      </c>
      <c r="L1341" t="str">
        <f>VLOOKUP(Table145[[#This Row],[menu_id]],Table2[#All],8,0)</f>
        <v>Seattle</v>
      </c>
      <c r="M1341">
        <f>COUNTIF(Table145[city],Table145[[#This Row],[city]])</f>
        <v>1334</v>
      </c>
    </row>
    <row r="1342" spans="1:13" x14ac:dyDescent="0.35">
      <c r="A1342" t="s">
        <v>2795</v>
      </c>
      <c r="B1342" t="s">
        <v>268</v>
      </c>
      <c r="C1342" t="s">
        <v>9</v>
      </c>
      <c r="D1342" t="s">
        <v>2558</v>
      </c>
      <c r="E1342" t="b">
        <v>1</v>
      </c>
      <c r="F1342">
        <f>VLOOKUP(Table145[[#This Row],[menu_id]],Table2[#All],2,0)</f>
        <v>43565</v>
      </c>
      <c r="G1342" t="str">
        <f>VLOOKUP(Table145[[#This Row],[menu_id]],Table2[#All],3,0)</f>
        <v>91ab55042ff7</v>
      </c>
      <c r="H1342" t="str">
        <f>VLOOKUP(Table145[[#This Row],[menu_id]],Table2[#All],4,0)</f>
        <v>07ede05a2f51</v>
      </c>
      <c r="I1342">
        <f>VLOOKUP(Table145[[#This Row],[menu_id]],Table2[#All],5,0)</f>
        <v>5</v>
      </c>
      <c r="J1342">
        <f>VLOOKUP(Table145[[#This Row],[menu_id]],Table2[#All],6,0)</f>
        <v>10.1</v>
      </c>
      <c r="K1342" t="str">
        <f>VLOOKUP(Table145[[#This Row],[menu_id]],Table2[#All],7,0)</f>
        <v>lunch</v>
      </c>
      <c r="L1342" t="str">
        <f>VLOOKUP(Table145[[#This Row],[menu_id]],Table2[#All],8,0)</f>
        <v>Seattle</v>
      </c>
      <c r="M1342">
        <f>COUNTIF(Table145[city],Table145[[#This Row],[city]])</f>
        <v>1334</v>
      </c>
    </row>
    <row r="1343" spans="1:13" x14ac:dyDescent="0.35">
      <c r="A1343" t="s">
        <v>2796</v>
      </c>
      <c r="B1343" t="s">
        <v>368</v>
      </c>
      <c r="C1343" t="s">
        <v>9</v>
      </c>
      <c r="D1343" t="s">
        <v>316</v>
      </c>
      <c r="E1343" t="b">
        <v>1</v>
      </c>
      <c r="F1343">
        <f>VLOOKUP(Table145[[#This Row],[menu_id]],Table2[#All],2,0)</f>
        <v>43557</v>
      </c>
      <c r="G1343" t="str">
        <f>VLOOKUP(Table145[[#This Row],[menu_id]],Table2[#All],3,0)</f>
        <v>af34b5c605e8</v>
      </c>
      <c r="H1343" t="str">
        <f>VLOOKUP(Table145[[#This Row],[menu_id]],Table2[#All],4,0)</f>
        <v>55029fc1d377</v>
      </c>
      <c r="I1343">
        <f>VLOOKUP(Table145[[#This Row],[menu_id]],Table2[#All],5,0)</f>
        <v>4</v>
      </c>
      <c r="J1343">
        <f>VLOOKUP(Table145[[#This Row],[menu_id]],Table2[#All],6,0)</f>
        <v>11.5</v>
      </c>
      <c r="K1343" t="str">
        <f>VLOOKUP(Table145[[#This Row],[menu_id]],Table2[#All],7,0)</f>
        <v>lunch</v>
      </c>
      <c r="L1343" t="str">
        <f>VLOOKUP(Table145[[#This Row],[menu_id]],Table2[#All],8,0)</f>
        <v>Chicago</v>
      </c>
      <c r="M1343">
        <f>COUNTIF(Table145[city],Table145[[#This Row],[city]])</f>
        <v>907</v>
      </c>
    </row>
    <row r="1344" spans="1:13" x14ac:dyDescent="0.35">
      <c r="A1344" t="s">
        <v>2797</v>
      </c>
      <c r="B1344" t="s">
        <v>62</v>
      </c>
      <c r="C1344" t="s">
        <v>9</v>
      </c>
      <c r="D1344" t="s">
        <v>1417</v>
      </c>
      <c r="E1344" t="b">
        <v>1</v>
      </c>
      <c r="F1344">
        <f>VLOOKUP(Table145[[#This Row],[menu_id]],Table2[#All],2,0)</f>
        <v>43563</v>
      </c>
      <c r="G1344" t="str">
        <f>VLOOKUP(Table145[[#This Row],[menu_id]],Table2[#All],3,0)</f>
        <v>3e9b2a352a3a</v>
      </c>
      <c r="H1344" t="str">
        <f>VLOOKUP(Table145[[#This Row],[menu_id]],Table2[#All],4,0)</f>
        <v>af725ef93704</v>
      </c>
      <c r="I1344">
        <f>VLOOKUP(Table145[[#This Row],[menu_id]],Table2[#All],5,0)</f>
        <v>5.5</v>
      </c>
      <c r="J1344">
        <f>VLOOKUP(Table145[[#This Row],[menu_id]],Table2[#All],6,0)</f>
        <v>10.1</v>
      </c>
      <c r="K1344" t="str">
        <f>VLOOKUP(Table145[[#This Row],[menu_id]],Table2[#All],7,0)</f>
        <v>lunch</v>
      </c>
      <c r="L1344" t="str">
        <f>VLOOKUP(Table145[[#This Row],[menu_id]],Table2[#All],8,0)</f>
        <v>Seattle</v>
      </c>
      <c r="M1344">
        <f>COUNTIF(Table145[city],Table145[[#This Row],[city]])</f>
        <v>1334</v>
      </c>
    </row>
    <row r="1345" spans="1:13" x14ac:dyDescent="0.35">
      <c r="A1345" t="s">
        <v>2798</v>
      </c>
      <c r="B1345" t="s">
        <v>375</v>
      </c>
      <c r="C1345" t="s">
        <v>9</v>
      </c>
      <c r="D1345" t="s">
        <v>2799</v>
      </c>
      <c r="E1345" t="b">
        <v>1</v>
      </c>
      <c r="F1345">
        <f>VLOOKUP(Table145[[#This Row],[menu_id]],Table2[#All],2,0)</f>
        <v>43566</v>
      </c>
      <c r="G1345" t="str">
        <f>VLOOKUP(Table145[[#This Row],[menu_id]],Table2[#All],3,0)</f>
        <v>1670a5c33856</v>
      </c>
      <c r="H1345" t="str">
        <f>VLOOKUP(Table145[[#This Row],[menu_id]],Table2[#All],4,0)</f>
        <v>ffcff44b013c</v>
      </c>
      <c r="I1345">
        <f>VLOOKUP(Table145[[#This Row],[menu_id]],Table2[#All],5,0)</f>
        <v>6.25</v>
      </c>
      <c r="J1345">
        <f>VLOOKUP(Table145[[#This Row],[menu_id]],Table2[#All],6,0)</f>
        <v>10.1</v>
      </c>
      <c r="K1345" t="str">
        <f>VLOOKUP(Table145[[#This Row],[menu_id]],Table2[#All],7,0)</f>
        <v>lunch</v>
      </c>
      <c r="L1345" t="str">
        <f>VLOOKUP(Table145[[#This Row],[menu_id]],Table2[#All],8,0)</f>
        <v>Seattle</v>
      </c>
      <c r="M1345">
        <f>COUNTIF(Table145[city],Table145[[#This Row],[city]])</f>
        <v>1334</v>
      </c>
    </row>
    <row r="1346" spans="1:13" x14ac:dyDescent="0.35">
      <c r="A1346" t="s">
        <v>2800</v>
      </c>
      <c r="B1346" t="s">
        <v>202</v>
      </c>
      <c r="C1346" t="s">
        <v>9</v>
      </c>
      <c r="D1346" t="s">
        <v>2801</v>
      </c>
      <c r="E1346" t="b">
        <v>1</v>
      </c>
      <c r="F1346">
        <f>VLOOKUP(Table145[[#This Row],[menu_id]],Table2[#All],2,0)</f>
        <v>43563</v>
      </c>
      <c r="G1346" t="str">
        <f>VLOOKUP(Table145[[#This Row],[menu_id]],Table2[#All],3,0)</f>
        <v>edfff5bf01fa</v>
      </c>
      <c r="H1346" t="str">
        <f>VLOOKUP(Table145[[#This Row],[menu_id]],Table2[#All],4,0)</f>
        <v>8537e1327cdb</v>
      </c>
      <c r="I1346">
        <f>VLOOKUP(Table145[[#This Row],[menu_id]],Table2[#All],5,0)</f>
        <v>4.95</v>
      </c>
      <c r="J1346">
        <f>VLOOKUP(Table145[[#This Row],[menu_id]],Table2[#All],6,0)</f>
        <v>10.1</v>
      </c>
      <c r="K1346" t="str">
        <f>VLOOKUP(Table145[[#This Row],[menu_id]],Table2[#All],7,0)</f>
        <v>lunch</v>
      </c>
      <c r="L1346" t="str">
        <f>VLOOKUP(Table145[[#This Row],[menu_id]],Table2[#All],8,0)</f>
        <v>Seattle</v>
      </c>
      <c r="M1346">
        <f>COUNTIF(Table145[city],Table145[[#This Row],[city]])</f>
        <v>1334</v>
      </c>
    </row>
    <row r="1347" spans="1:13" x14ac:dyDescent="0.35">
      <c r="A1347" t="s">
        <v>2802</v>
      </c>
      <c r="B1347" t="s">
        <v>112</v>
      </c>
      <c r="C1347" t="s">
        <v>9</v>
      </c>
      <c r="D1347" t="s">
        <v>1972</v>
      </c>
      <c r="E1347" t="b">
        <v>1</v>
      </c>
      <c r="F1347">
        <f>VLOOKUP(Table145[[#This Row],[menu_id]],Table2[#All],2,0)</f>
        <v>43564</v>
      </c>
      <c r="G1347" t="str">
        <f>VLOOKUP(Table145[[#This Row],[menu_id]],Table2[#All],3,0)</f>
        <v>5b78a469f6af</v>
      </c>
      <c r="H1347" t="str">
        <f>VLOOKUP(Table145[[#This Row],[menu_id]],Table2[#All],4,0)</f>
        <v>afa55d0e0004</v>
      </c>
      <c r="I1347">
        <f>VLOOKUP(Table145[[#This Row],[menu_id]],Table2[#All],5,0)</f>
        <v>5.99</v>
      </c>
      <c r="J1347">
        <f>VLOOKUP(Table145[[#This Row],[menu_id]],Table2[#All],6,0)</f>
        <v>11.5</v>
      </c>
      <c r="K1347" t="str">
        <f>VLOOKUP(Table145[[#This Row],[menu_id]],Table2[#All],7,0)</f>
        <v>lunch</v>
      </c>
      <c r="L1347" t="str">
        <f>VLOOKUP(Table145[[#This Row],[menu_id]],Table2[#All],8,0)</f>
        <v>Chicago</v>
      </c>
      <c r="M1347">
        <f>COUNTIF(Table145[city],Table145[[#This Row],[city]])</f>
        <v>907</v>
      </c>
    </row>
    <row r="1348" spans="1:13" x14ac:dyDescent="0.35">
      <c r="A1348" t="s">
        <v>2803</v>
      </c>
      <c r="B1348" t="s">
        <v>52</v>
      </c>
      <c r="C1348" t="s">
        <v>9</v>
      </c>
      <c r="D1348" t="s">
        <v>2804</v>
      </c>
      <c r="E1348" t="b">
        <v>1</v>
      </c>
      <c r="F1348">
        <f>VLOOKUP(Table145[[#This Row],[menu_id]],Table2[#All],2,0)</f>
        <v>43557</v>
      </c>
      <c r="G1348" t="str">
        <f>VLOOKUP(Table145[[#This Row],[menu_id]],Table2[#All],3,0)</f>
        <v>99dbc3b2d75c</v>
      </c>
      <c r="H1348" t="str">
        <f>VLOOKUP(Table145[[#This Row],[menu_id]],Table2[#All],4,0)</f>
        <v>d7730782fbfb</v>
      </c>
      <c r="I1348">
        <f>VLOOKUP(Table145[[#This Row],[menu_id]],Table2[#All],5,0)</f>
        <v>5.75</v>
      </c>
      <c r="J1348">
        <f>VLOOKUP(Table145[[#This Row],[menu_id]],Table2[#All],6,0)</f>
        <v>10.1</v>
      </c>
      <c r="K1348" t="str">
        <f>VLOOKUP(Table145[[#This Row],[menu_id]],Table2[#All],7,0)</f>
        <v>lunch</v>
      </c>
      <c r="L1348" t="str">
        <f>VLOOKUP(Table145[[#This Row],[menu_id]],Table2[#All],8,0)</f>
        <v>Seattle</v>
      </c>
      <c r="M1348">
        <f>COUNTIF(Table145[city],Table145[[#This Row],[city]])</f>
        <v>1334</v>
      </c>
    </row>
    <row r="1349" spans="1:13" x14ac:dyDescent="0.35">
      <c r="A1349" t="s">
        <v>2805</v>
      </c>
      <c r="B1349" t="s">
        <v>437</v>
      </c>
      <c r="C1349" t="s">
        <v>9</v>
      </c>
      <c r="D1349" t="s">
        <v>2806</v>
      </c>
      <c r="E1349" t="b">
        <v>1</v>
      </c>
      <c r="F1349">
        <f>VLOOKUP(Table145[[#This Row],[menu_id]],Table2[#All],2,0)</f>
        <v>43565</v>
      </c>
      <c r="G1349" t="str">
        <f>VLOOKUP(Table145[[#This Row],[menu_id]],Table2[#All],3,0)</f>
        <v>56e430d2a490</v>
      </c>
      <c r="H1349" t="str">
        <f>VLOOKUP(Table145[[#This Row],[menu_id]],Table2[#All],4,0)</f>
        <v>4c9c18f960f7</v>
      </c>
      <c r="I1349">
        <f>VLOOKUP(Table145[[#This Row],[menu_id]],Table2[#All],5,0)</f>
        <v>6.75</v>
      </c>
      <c r="J1349">
        <f>VLOOKUP(Table145[[#This Row],[menu_id]],Table2[#All],6,0)</f>
        <v>10.1</v>
      </c>
      <c r="K1349" t="str">
        <f>VLOOKUP(Table145[[#This Row],[menu_id]],Table2[#All],7,0)</f>
        <v>lunch</v>
      </c>
      <c r="L1349" t="str">
        <f>VLOOKUP(Table145[[#This Row],[menu_id]],Table2[#All],8,0)</f>
        <v>Seattle</v>
      </c>
      <c r="M1349">
        <f>COUNTIF(Table145[city],Table145[[#This Row],[city]])</f>
        <v>1334</v>
      </c>
    </row>
    <row r="1350" spans="1:13" x14ac:dyDescent="0.35">
      <c r="A1350" t="s">
        <v>2807</v>
      </c>
      <c r="B1350" t="s">
        <v>57</v>
      </c>
      <c r="C1350" t="s">
        <v>9</v>
      </c>
      <c r="D1350" t="s">
        <v>2808</v>
      </c>
      <c r="E1350" t="b">
        <v>1</v>
      </c>
      <c r="F1350">
        <f>VLOOKUP(Table145[[#This Row],[menu_id]],Table2[#All],2,0)</f>
        <v>43567</v>
      </c>
      <c r="G1350" t="str">
        <f>VLOOKUP(Table145[[#This Row],[menu_id]],Table2[#All],3,0)</f>
        <v>e40c412711c8</v>
      </c>
      <c r="H1350" t="str">
        <f>VLOOKUP(Table145[[#This Row],[menu_id]],Table2[#All],4,0)</f>
        <v>af725ef93704</v>
      </c>
      <c r="I1350">
        <f>VLOOKUP(Table145[[#This Row],[menu_id]],Table2[#All],5,0)</f>
        <v>5.5</v>
      </c>
      <c r="J1350">
        <f>VLOOKUP(Table145[[#This Row],[menu_id]],Table2[#All],6,0)</f>
        <v>10.1</v>
      </c>
      <c r="K1350" t="str">
        <f>VLOOKUP(Table145[[#This Row],[menu_id]],Table2[#All],7,0)</f>
        <v>lunch</v>
      </c>
      <c r="L1350" t="str">
        <f>VLOOKUP(Table145[[#This Row],[menu_id]],Table2[#All],8,0)</f>
        <v>Seattle</v>
      </c>
      <c r="M1350">
        <f>COUNTIF(Table145[city],Table145[[#This Row],[city]])</f>
        <v>1334</v>
      </c>
    </row>
    <row r="1351" spans="1:13" x14ac:dyDescent="0.35">
      <c r="A1351" t="s">
        <v>2809</v>
      </c>
      <c r="B1351" t="s">
        <v>192</v>
      </c>
      <c r="C1351" t="s">
        <v>9</v>
      </c>
      <c r="D1351" t="s">
        <v>2810</v>
      </c>
      <c r="E1351" t="b">
        <v>1</v>
      </c>
      <c r="F1351">
        <f>VLOOKUP(Table145[[#This Row],[menu_id]],Table2[#All],2,0)</f>
        <v>43566</v>
      </c>
      <c r="G1351" t="str">
        <f>VLOOKUP(Table145[[#This Row],[menu_id]],Table2[#All],3,0)</f>
        <v>a344675dde7b</v>
      </c>
      <c r="H1351" t="str">
        <f>VLOOKUP(Table145[[#This Row],[menu_id]],Table2[#All],4,0)</f>
        <v>0089c404e5a2</v>
      </c>
      <c r="I1351">
        <f>VLOOKUP(Table145[[#This Row],[menu_id]],Table2[#All],5,0)</f>
        <v>6</v>
      </c>
      <c r="J1351">
        <f>VLOOKUP(Table145[[#This Row],[menu_id]],Table2[#All],6,0)</f>
        <v>10.1</v>
      </c>
      <c r="K1351" t="str">
        <f>VLOOKUP(Table145[[#This Row],[menu_id]],Table2[#All],7,0)</f>
        <v>lunch</v>
      </c>
      <c r="L1351" t="str">
        <f>VLOOKUP(Table145[[#This Row],[menu_id]],Table2[#All],8,0)</f>
        <v>Seattle</v>
      </c>
      <c r="M1351">
        <f>COUNTIF(Table145[city],Table145[[#This Row],[city]])</f>
        <v>1334</v>
      </c>
    </row>
    <row r="1352" spans="1:13" x14ac:dyDescent="0.35">
      <c r="A1352" t="s">
        <v>2811</v>
      </c>
      <c r="B1352" t="s">
        <v>134</v>
      </c>
      <c r="C1352" t="s">
        <v>9</v>
      </c>
      <c r="D1352" t="s">
        <v>2812</v>
      </c>
      <c r="E1352" t="b">
        <v>1</v>
      </c>
      <c r="F1352">
        <f>VLOOKUP(Table145[[#This Row],[menu_id]],Table2[#All],2,0)</f>
        <v>43559</v>
      </c>
      <c r="G1352" t="str">
        <f>VLOOKUP(Table145[[#This Row],[menu_id]],Table2[#All],3,0)</f>
        <v>4e1ff031d14e</v>
      </c>
      <c r="H1352" t="str">
        <f>VLOOKUP(Table145[[#This Row],[menu_id]],Table2[#All],4,0)</f>
        <v>d7730782fbfb</v>
      </c>
      <c r="I1352">
        <f>VLOOKUP(Table145[[#This Row],[menu_id]],Table2[#All],5,0)</f>
        <v>5.75</v>
      </c>
      <c r="J1352">
        <f>VLOOKUP(Table145[[#This Row],[menu_id]],Table2[#All],6,0)</f>
        <v>10.1</v>
      </c>
      <c r="K1352" t="str">
        <f>VLOOKUP(Table145[[#This Row],[menu_id]],Table2[#All],7,0)</f>
        <v>lunch</v>
      </c>
      <c r="L1352" t="str">
        <f>VLOOKUP(Table145[[#This Row],[menu_id]],Table2[#All],8,0)</f>
        <v>Seattle</v>
      </c>
      <c r="M1352">
        <f>COUNTIF(Table145[city],Table145[[#This Row],[city]])</f>
        <v>1334</v>
      </c>
    </row>
    <row r="1353" spans="1:13" x14ac:dyDescent="0.35">
      <c r="A1353" t="s">
        <v>2813</v>
      </c>
      <c r="B1353" t="s">
        <v>351</v>
      </c>
      <c r="C1353" t="s">
        <v>9</v>
      </c>
      <c r="D1353" t="s">
        <v>2814</v>
      </c>
      <c r="E1353" t="b">
        <v>1</v>
      </c>
      <c r="F1353">
        <f>VLOOKUP(Table145[[#This Row],[menu_id]],Table2[#All],2,0)</f>
        <v>43558</v>
      </c>
      <c r="G1353" t="str">
        <f>VLOOKUP(Table145[[#This Row],[menu_id]],Table2[#All],3,0)</f>
        <v>68077af5e4f1</v>
      </c>
      <c r="H1353" t="str">
        <f>VLOOKUP(Table145[[#This Row],[menu_id]],Table2[#All],4,0)</f>
        <v>33da060b427a</v>
      </c>
      <c r="I1353">
        <f>VLOOKUP(Table145[[#This Row],[menu_id]],Table2[#All],5,0)</f>
        <v>5.75</v>
      </c>
      <c r="J1353">
        <f>VLOOKUP(Table145[[#This Row],[menu_id]],Table2[#All],6,0)</f>
        <v>10.1</v>
      </c>
      <c r="K1353" t="str">
        <f>VLOOKUP(Table145[[#This Row],[menu_id]],Table2[#All],7,0)</f>
        <v>lunch</v>
      </c>
      <c r="L1353" t="str">
        <f>VLOOKUP(Table145[[#This Row],[menu_id]],Table2[#All],8,0)</f>
        <v>Seattle</v>
      </c>
      <c r="M1353">
        <f>COUNTIF(Table145[city],Table145[[#This Row],[city]])</f>
        <v>1334</v>
      </c>
    </row>
    <row r="1354" spans="1:13" x14ac:dyDescent="0.35">
      <c r="A1354" t="s">
        <v>2815</v>
      </c>
      <c r="B1354" t="s">
        <v>16</v>
      </c>
      <c r="C1354" t="s">
        <v>9</v>
      </c>
      <c r="D1354" t="s">
        <v>2816</v>
      </c>
      <c r="E1354" t="b">
        <v>1</v>
      </c>
      <c r="F1354">
        <f>VLOOKUP(Table145[[#This Row],[menu_id]],Table2[#All],2,0)</f>
        <v>43567</v>
      </c>
      <c r="G1354" t="str">
        <f>VLOOKUP(Table145[[#This Row],[menu_id]],Table2[#All],3,0)</f>
        <v>3e16e1213da0</v>
      </c>
      <c r="H1354" t="str">
        <f>VLOOKUP(Table145[[#This Row],[menu_id]],Table2[#All],4,0)</f>
        <v>a9974f64e053</v>
      </c>
      <c r="I1354">
        <f>VLOOKUP(Table145[[#This Row],[menu_id]],Table2[#All],5,0)</f>
        <v>4.95</v>
      </c>
      <c r="J1354">
        <f>VLOOKUP(Table145[[#This Row],[menu_id]],Table2[#All],6,0)</f>
        <v>10.1</v>
      </c>
      <c r="K1354" t="str">
        <f>VLOOKUP(Table145[[#This Row],[menu_id]],Table2[#All],7,0)</f>
        <v>lunch</v>
      </c>
      <c r="L1354" t="str">
        <f>VLOOKUP(Table145[[#This Row],[menu_id]],Table2[#All],8,0)</f>
        <v>Seattle</v>
      </c>
      <c r="M1354">
        <f>COUNTIF(Table145[city],Table145[[#This Row],[city]])</f>
        <v>1334</v>
      </c>
    </row>
    <row r="1355" spans="1:13" x14ac:dyDescent="0.35">
      <c r="A1355" t="s">
        <v>2817</v>
      </c>
      <c r="B1355" t="s">
        <v>62</v>
      </c>
      <c r="C1355" t="s">
        <v>9</v>
      </c>
      <c r="D1355" t="s">
        <v>382</v>
      </c>
      <c r="E1355" t="b">
        <v>1</v>
      </c>
      <c r="F1355">
        <f>VLOOKUP(Table145[[#This Row],[menu_id]],Table2[#All],2,0)</f>
        <v>43563</v>
      </c>
      <c r="G1355" t="str">
        <f>VLOOKUP(Table145[[#This Row],[menu_id]],Table2[#All],3,0)</f>
        <v>3e9b2a352a3a</v>
      </c>
      <c r="H1355" t="str">
        <f>VLOOKUP(Table145[[#This Row],[menu_id]],Table2[#All],4,0)</f>
        <v>af725ef93704</v>
      </c>
      <c r="I1355">
        <f>VLOOKUP(Table145[[#This Row],[menu_id]],Table2[#All],5,0)</f>
        <v>5.5</v>
      </c>
      <c r="J1355">
        <f>VLOOKUP(Table145[[#This Row],[menu_id]],Table2[#All],6,0)</f>
        <v>10.1</v>
      </c>
      <c r="K1355" t="str">
        <f>VLOOKUP(Table145[[#This Row],[menu_id]],Table2[#All],7,0)</f>
        <v>lunch</v>
      </c>
      <c r="L1355" t="str">
        <f>VLOOKUP(Table145[[#This Row],[menu_id]],Table2[#All],8,0)</f>
        <v>Seattle</v>
      </c>
      <c r="M1355">
        <f>COUNTIF(Table145[city],Table145[[#This Row],[city]])</f>
        <v>1334</v>
      </c>
    </row>
    <row r="1356" spans="1:13" x14ac:dyDescent="0.35">
      <c r="A1356" t="s">
        <v>2818</v>
      </c>
      <c r="B1356" t="s">
        <v>336</v>
      </c>
      <c r="C1356" t="s">
        <v>9</v>
      </c>
      <c r="D1356" t="s">
        <v>318</v>
      </c>
      <c r="E1356" t="b">
        <v>1</v>
      </c>
      <c r="F1356">
        <f>VLOOKUP(Table145[[#This Row],[menu_id]],Table2[#All],2,0)</f>
        <v>43556</v>
      </c>
      <c r="G1356" t="str">
        <f>VLOOKUP(Table145[[#This Row],[menu_id]],Table2[#All],3,0)</f>
        <v>41cbd225a772</v>
      </c>
      <c r="H1356" t="str">
        <f>VLOOKUP(Table145[[#This Row],[menu_id]],Table2[#All],4,0)</f>
        <v>b2ef540e3dbe</v>
      </c>
      <c r="I1356">
        <f>VLOOKUP(Table145[[#This Row],[menu_id]],Table2[#All],5,0)</f>
        <v>6.8</v>
      </c>
      <c r="J1356">
        <f>VLOOKUP(Table145[[#This Row],[menu_id]],Table2[#All],6,0)</f>
        <v>10.1</v>
      </c>
      <c r="K1356" t="str">
        <f>VLOOKUP(Table145[[#This Row],[menu_id]],Table2[#All],7,0)</f>
        <v>lunch</v>
      </c>
      <c r="L1356" t="str">
        <f>VLOOKUP(Table145[[#This Row],[menu_id]],Table2[#All],8,0)</f>
        <v>Seattle</v>
      </c>
      <c r="M1356">
        <f>COUNTIF(Table145[city],Table145[[#This Row],[city]])</f>
        <v>1334</v>
      </c>
    </row>
    <row r="1357" spans="1:13" x14ac:dyDescent="0.35">
      <c r="A1357" t="s">
        <v>2819</v>
      </c>
      <c r="B1357" t="s">
        <v>62</v>
      </c>
      <c r="C1357" t="s">
        <v>9</v>
      </c>
      <c r="D1357" t="s">
        <v>2820</v>
      </c>
      <c r="E1357" t="b">
        <v>1</v>
      </c>
      <c r="F1357">
        <f>VLOOKUP(Table145[[#This Row],[menu_id]],Table2[#All],2,0)</f>
        <v>43563</v>
      </c>
      <c r="G1357" t="str">
        <f>VLOOKUP(Table145[[#This Row],[menu_id]],Table2[#All],3,0)</f>
        <v>3e9b2a352a3a</v>
      </c>
      <c r="H1357" t="str">
        <f>VLOOKUP(Table145[[#This Row],[menu_id]],Table2[#All],4,0)</f>
        <v>af725ef93704</v>
      </c>
      <c r="I1357">
        <f>VLOOKUP(Table145[[#This Row],[menu_id]],Table2[#All],5,0)</f>
        <v>5.5</v>
      </c>
      <c r="J1357">
        <f>VLOOKUP(Table145[[#This Row],[menu_id]],Table2[#All],6,0)</f>
        <v>10.1</v>
      </c>
      <c r="K1357" t="str">
        <f>VLOOKUP(Table145[[#This Row],[menu_id]],Table2[#All],7,0)</f>
        <v>lunch</v>
      </c>
      <c r="L1357" t="str">
        <f>VLOOKUP(Table145[[#This Row],[menu_id]],Table2[#All],8,0)</f>
        <v>Seattle</v>
      </c>
      <c r="M1357">
        <f>COUNTIF(Table145[city],Table145[[#This Row],[city]])</f>
        <v>1334</v>
      </c>
    </row>
    <row r="1358" spans="1:13" x14ac:dyDescent="0.35">
      <c r="A1358" t="s">
        <v>2821</v>
      </c>
      <c r="B1358" t="s">
        <v>493</v>
      </c>
      <c r="C1358" t="s">
        <v>9</v>
      </c>
      <c r="D1358" t="s">
        <v>2822</v>
      </c>
      <c r="E1358" t="b">
        <v>1</v>
      </c>
      <c r="F1358">
        <f>VLOOKUP(Table145[[#This Row],[menu_id]],Table2[#All],2,0)</f>
        <v>43557</v>
      </c>
      <c r="G1358" t="str">
        <f>VLOOKUP(Table145[[#This Row],[menu_id]],Table2[#All],3,0)</f>
        <v>751abed209db</v>
      </c>
      <c r="H1358" t="str">
        <f>VLOOKUP(Table145[[#This Row],[menu_id]],Table2[#All],4,0)</f>
        <v>8537e1327cdb</v>
      </c>
      <c r="I1358">
        <f>VLOOKUP(Table145[[#This Row],[menu_id]],Table2[#All],5,0)</f>
        <v>4.5</v>
      </c>
      <c r="J1358">
        <f>VLOOKUP(Table145[[#This Row],[menu_id]],Table2[#All],6,0)</f>
        <v>10.1</v>
      </c>
      <c r="K1358" t="str">
        <f>VLOOKUP(Table145[[#This Row],[menu_id]],Table2[#All],7,0)</f>
        <v>lunch</v>
      </c>
      <c r="L1358" t="str">
        <f>VLOOKUP(Table145[[#This Row],[menu_id]],Table2[#All],8,0)</f>
        <v>Seattle</v>
      </c>
      <c r="M1358">
        <f>COUNTIF(Table145[city],Table145[[#This Row],[city]])</f>
        <v>1334</v>
      </c>
    </row>
    <row r="1359" spans="1:13" x14ac:dyDescent="0.35">
      <c r="A1359" t="s">
        <v>2823</v>
      </c>
      <c r="B1359" t="s">
        <v>241</v>
      </c>
      <c r="C1359" t="s">
        <v>9</v>
      </c>
      <c r="D1359" t="s">
        <v>1981</v>
      </c>
      <c r="E1359" t="b">
        <v>1</v>
      </c>
      <c r="F1359">
        <f>VLOOKUP(Table145[[#This Row],[menu_id]],Table2[#All],2,0)</f>
        <v>43559</v>
      </c>
      <c r="G1359" t="str">
        <f>VLOOKUP(Table145[[#This Row],[menu_id]],Table2[#All],3,0)</f>
        <v>bd6c55a7113c</v>
      </c>
      <c r="H1359" t="str">
        <f>VLOOKUP(Table145[[#This Row],[menu_id]],Table2[#All],4,0)</f>
        <v>32524ba7065d</v>
      </c>
      <c r="I1359">
        <f>VLOOKUP(Table145[[#This Row],[menu_id]],Table2[#All],5,0)</f>
        <v>5.7</v>
      </c>
      <c r="J1359">
        <f>VLOOKUP(Table145[[#This Row],[menu_id]],Table2[#All],6,0)</f>
        <v>10.1</v>
      </c>
      <c r="K1359" t="str">
        <f>VLOOKUP(Table145[[#This Row],[menu_id]],Table2[#All],7,0)</f>
        <v>lunch</v>
      </c>
      <c r="L1359" t="str">
        <f>VLOOKUP(Table145[[#This Row],[menu_id]],Table2[#All],8,0)</f>
        <v>Seattle</v>
      </c>
      <c r="M1359">
        <f>COUNTIF(Table145[city],Table145[[#This Row],[city]])</f>
        <v>1334</v>
      </c>
    </row>
    <row r="1360" spans="1:13" x14ac:dyDescent="0.35">
      <c r="A1360" t="s">
        <v>2824</v>
      </c>
      <c r="B1360" t="s">
        <v>892</v>
      </c>
      <c r="C1360" t="s">
        <v>9</v>
      </c>
      <c r="D1360" t="s">
        <v>1952</v>
      </c>
      <c r="E1360" t="b">
        <v>1</v>
      </c>
      <c r="F1360">
        <f>VLOOKUP(Table145[[#This Row],[menu_id]],Table2[#All],2,0)</f>
        <v>43558</v>
      </c>
      <c r="G1360" t="str">
        <f>VLOOKUP(Table145[[#This Row],[menu_id]],Table2[#All],3,0)</f>
        <v>fe39833dec47</v>
      </c>
      <c r="H1360" t="str">
        <f>VLOOKUP(Table145[[#This Row],[menu_id]],Table2[#All],4,0)</f>
        <v>9b76fd08aabf</v>
      </c>
      <c r="I1360">
        <f>VLOOKUP(Table145[[#This Row],[menu_id]],Table2[#All],5,0)</f>
        <v>6.64</v>
      </c>
      <c r="J1360">
        <f>VLOOKUP(Table145[[#This Row],[menu_id]],Table2[#All],6,0)</f>
        <v>11.5</v>
      </c>
      <c r="K1360" t="str">
        <f>VLOOKUP(Table145[[#This Row],[menu_id]],Table2[#All],7,0)</f>
        <v>lunch</v>
      </c>
      <c r="L1360" t="str">
        <f>VLOOKUP(Table145[[#This Row],[menu_id]],Table2[#All],8,0)</f>
        <v>Chicago</v>
      </c>
      <c r="M1360">
        <f>COUNTIF(Table145[city],Table145[[#This Row],[city]])</f>
        <v>907</v>
      </c>
    </row>
    <row r="1361" spans="1:13" x14ac:dyDescent="0.35">
      <c r="A1361" t="s">
        <v>2825</v>
      </c>
      <c r="B1361" t="s">
        <v>401</v>
      </c>
      <c r="C1361" t="s">
        <v>9</v>
      </c>
      <c r="D1361" t="s">
        <v>1619</v>
      </c>
      <c r="E1361" t="b">
        <v>1</v>
      </c>
      <c r="F1361">
        <f>VLOOKUP(Table145[[#This Row],[menu_id]],Table2[#All],2,0)</f>
        <v>43560</v>
      </c>
      <c r="G1361" t="str">
        <f>VLOOKUP(Table145[[#This Row],[menu_id]],Table2[#All],3,0)</f>
        <v>25ca004fbc86</v>
      </c>
      <c r="H1361" t="str">
        <f>VLOOKUP(Table145[[#This Row],[menu_id]],Table2[#All],4,0)</f>
        <v>a7d17284ed4d</v>
      </c>
      <c r="I1361">
        <f>VLOOKUP(Table145[[#This Row],[menu_id]],Table2[#All],5,0)</f>
        <v>4.45</v>
      </c>
      <c r="J1361">
        <f>VLOOKUP(Table145[[#This Row],[menu_id]],Table2[#All],6,0)</f>
        <v>11.5</v>
      </c>
      <c r="K1361" t="str">
        <f>VLOOKUP(Table145[[#This Row],[menu_id]],Table2[#All],7,0)</f>
        <v>lunch</v>
      </c>
      <c r="L1361" t="str">
        <f>VLOOKUP(Table145[[#This Row],[menu_id]],Table2[#All],8,0)</f>
        <v>Chicago</v>
      </c>
      <c r="M1361">
        <f>COUNTIF(Table145[city],Table145[[#This Row],[city]])</f>
        <v>907</v>
      </c>
    </row>
    <row r="1362" spans="1:13" x14ac:dyDescent="0.35">
      <c r="A1362" t="s">
        <v>2826</v>
      </c>
      <c r="B1362" t="s">
        <v>192</v>
      </c>
      <c r="C1362" t="s">
        <v>9</v>
      </c>
      <c r="D1362" t="s">
        <v>2827</v>
      </c>
      <c r="E1362" t="b">
        <v>1</v>
      </c>
      <c r="F1362">
        <f>VLOOKUP(Table145[[#This Row],[menu_id]],Table2[#All],2,0)</f>
        <v>43566</v>
      </c>
      <c r="G1362" t="str">
        <f>VLOOKUP(Table145[[#This Row],[menu_id]],Table2[#All],3,0)</f>
        <v>a344675dde7b</v>
      </c>
      <c r="H1362" t="str">
        <f>VLOOKUP(Table145[[#This Row],[menu_id]],Table2[#All],4,0)</f>
        <v>0089c404e5a2</v>
      </c>
      <c r="I1362">
        <f>VLOOKUP(Table145[[#This Row],[menu_id]],Table2[#All],5,0)</f>
        <v>6</v>
      </c>
      <c r="J1362">
        <f>VLOOKUP(Table145[[#This Row],[menu_id]],Table2[#All],6,0)</f>
        <v>10.1</v>
      </c>
      <c r="K1362" t="str">
        <f>VLOOKUP(Table145[[#This Row],[menu_id]],Table2[#All],7,0)</f>
        <v>lunch</v>
      </c>
      <c r="L1362" t="str">
        <f>VLOOKUP(Table145[[#This Row],[menu_id]],Table2[#All],8,0)</f>
        <v>Seattle</v>
      </c>
      <c r="M1362">
        <f>COUNTIF(Table145[city],Table145[[#This Row],[city]])</f>
        <v>1334</v>
      </c>
    </row>
    <row r="1363" spans="1:13" x14ac:dyDescent="0.35">
      <c r="A1363" t="s">
        <v>2828</v>
      </c>
      <c r="B1363" t="s">
        <v>192</v>
      </c>
      <c r="C1363" t="s">
        <v>9</v>
      </c>
      <c r="D1363" t="s">
        <v>2829</v>
      </c>
      <c r="E1363" t="b">
        <v>1</v>
      </c>
      <c r="F1363">
        <f>VLOOKUP(Table145[[#This Row],[menu_id]],Table2[#All],2,0)</f>
        <v>43566</v>
      </c>
      <c r="G1363" t="str">
        <f>VLOOKUP(Table145[[#This Row],[menu_id]],Table2[#All],3,0)</f>
        <v>a344675dde7b</v>
      </c>
      <c r="H1363" t="str">
        <f>VLOOKUP(Table145[[#This Row],[menu_id]],Table2[#All],4,0)</f>
        <v>0089c404e5a2</v>
      </c>
      <c r="I1363">
        <f>VLOOKUP(Table145[[#This Row],[menu_id]],Table2[#All],5,0)</f>
        <v>6</v>
      </c>
      <c r="J1363">
        <f>VLOOKUP(Table145[[#This Row],[menu_id]],Table2[#All],6,0)</f>
        <v>10.1</v>
      </c>
      <c r="K1363" t="str">
        <f>VLOOKUP(Table145[[#This Row],[menu_id]],Table2[#All],7,0)</f>
        <v>lunch</v>
      </c>
      <c r="L1363" t="str">
        <f>VLOOKUP(Table145[[#This Row],[menu_id]],Table2[#All],8,0)</f>
        <v>Seattle</v>
      </c>
      <c r="M1363">
        <f>COUNTIF(Table145[city],Table145[[#This Row],[city]])</f>
        <v>1334</v>
      </c>
    </row>
    <row r="1364" spans="1:13" x14ac:dyDescent="0.35">
      <c r="A1364" t="s">
        <v>2830</v>
      </c>
      <c r="B1364" t="s">
        <v>97</v>
      </c>
      <c r="C1364" t="s">
        <v>9</v>
      </c>
      <c r="D1364" t="s">
        <v>2831</v>
      </c>
      <c r="E1364" t="b">
        <v>1</v>
      </c>
      <c r="F1364">
        <f>VLOOKUP(Table145[[#This Row],[menu_id]],Table2[#All],2,0)</f>
        <v>43567</v>
      </c>
      <c r="G1364" t="str">
        <f>VLOOKUP(Table145[[#This Row],[menu_id]],Table2[#All],3,0)</f>
        <v>7e1585b970fc</v>
      </c>
      <c r="H1364" t="str">
        <f>VLOOKUP(Table145[[#This Row],[menu_id]],Table2[#All],4,0)</f>
        <v>ea2b63db40ab</v>
      </c>
      <c r="I1364">
        <f>VLOOKUP(Table145[[#This Row],[menu_id]],Table2[#All],5,0)</f>
        <v>7.5399999999999991</v>
      </c>
      <c r="J1364">
        <f>VLOOKUP(Table145[[#This Row],[menu_id]],Table2[#All],6,0)</f>
        <v>11.5</v>
      </c>
      <c r="K1364" t="str">
        <f>VLOOKUP(Table145[[#This Row],[menu_id]],Table2[#All],7,0)</f>
        <v>lunch</v>
      </c>
      <c r="L1364" t="str">
        <f>VLOOKUP(Table145[[#This Row],[menu_id]],Table2[#All],8,0)</f>
        <v>Chicago</v>
      </c>
      <c r="M1364">
        <f>COUNTIF(Table145[city],Table145[[#This Row],[city]])</f>
        <v>907</v>
      </c>
    </row>
    <row r="1365" spans="1:13" x14ac:dyDescent="0.35">
      <c r="A1365" t="s">
        <v>2832</v>
      </c>
      <c r="B1365" t="s">
        <v>552</v>
      </c>
      <c r="C1365" t="s">
        <v>9</v>
      </c>
      <c r="D1365" t="s">
        <v>2429</v>
      </c>
      <c r="E1365" t="b">
        <v>1</v>
      </c>
      <c r="F1365">
        <f>VLOOKUP(Table145[[#This Row],[menu_id]],Table2[#All],2,0)</f>
        <v>43560</v>
      </c>
      <c r="G1365" t="str">
        <f>VLOOKUP(Table145[[#This Row],[menu_id]],Table2[#All],3,0)</f>
        <v>a65e92d53f62</v>
      </c>
      <c r="H1365" t="str">
        <f>VLOOKUP(Table145[[#This Row],[menu_id]],Table2[#All],4,0)</f>
        <v>1134b2882b2e</v>
      </c>
      <c r="I1365">
        <f>VLOOKUP(Table145[[#This Row],[menu_id]],Table2[#All],5,0)</f>
        <v>5.25</v>
      </c>
      <c r="J1365">
        <f>VLOOKUP(Table145[[#This Row],[menu_id]],Table2[#All],6,0)</f>
        <v>10.1</v>
      </c>
      <c r="K1365" t="str">
        <f>VLOOKUP(Table145[[#This Row],[menu_id]],Table2[#All],7,0)</f>
        <v>lunch</v>
      </c>
      <c r="L1365" t="str">
        <f>VLOOKUP(Table145[[#This Row],[menu_id]],Table2[#All],8,0)</f>
        <v>Seattle</v>
      </c>
      <c r="M1365">
        <f>COUNTIF(Table145[city],Table145[[#This Row],[city]])</f>
        <v>1334</v>
      </c>
    </row>
    <row r="1366" spans="1:13" x14ac:dyDescent="0.35">
      <c r="A1366" t="s">
        <v>2833</v>
      </c>
      <c r="B1366" t="s">
        <v>368</v>
      </c>
      <c r="C1366" t="s">
        <v>9</v>
      </c>
      <c r="D1366" t="s">
        <v>1936</v>
      </c>
      <c r="E1366" t="b">
        <v>1</v>
      </c>
      <c r="F1366">
        <f>VLOOKUP(Table145[[#This Row],[menu_id]],Table2[#All],2,0)</f>
        <v>43557</v>
      </c>
      <c r="G1366" t="str">
        <f>VLOOKUP(Table145[[#This Row],[menu_id]],Table2[#All],3,0)</f>
        <v>af34b5c605e8</v>
      </c>
      <c r="H1366" t="str">
        <f>VLOOKUP(Table145[[#This Row],[menu_id]],Table2[#All],4,0)</f>
        <v>55029fc1d377</v>
      </c>
      <c r="I1366">
        <f>VLOOKUP(Table145[[#This Row],[menu_id]],Table2[#All],5,0)</f>
        <v>4</v>
      </c>
      <c r="J1366">
        <f>VLOOKUP(Table145[[#This Row],[menu_id]],Table2[#All],6,0)</f>
        <v>11.5</v>
      </c>
      <c r="K1366" t="str">
        <f>VLOOKUP(Table145[[#This Row],[menu_id]],Table2[#All],7,0)</f>
        <v>lunch</v>
      </c>
      <c r="L1366" t="str">
        <f>VLOOKUP(Table145[[#This Row],[menu_id]],Table2[#All],8,0)</f>
        <v>Chicago</v>
      </c>
      <c r="M1366">
        <f>COUNTIF(Table145[city],Table145[[#This Row],[city]])</f>
        <v>907</v>
      </c>
    </row>
    <row r="1367" spans="1:13" x14ac:dyDescent="0.35">
      <c r="A1367" t="s">
        <v>2834</v>
      </c>
      <c r="B1367" t="s">
        <v>81</v>
      </c>
      <c r="C1367" t="s">
        <v>9</v>
      </c>
      <c r="D1367" t="s">
        <v>2835</v>
      </c>
      <c r="E1367" t="b">
        <v>1</v>
      </c>
      <c r="F1367">
        <f>VLOOKUP(Table145[[#This Row],[menu_id]],Table2[#All],2,0)</f>
        <v>43564</v>
      </c>
      <c r="G1367" t="str">
        <f>VLOOKUP(Table145[[#This Row],[menu_id]],Table2[#All],3,0)</f>
        <v>9adf6d17e5a9</v>
      </c>
      <c r="H1367" t="str">
        <f>VLOOKUP(Table145[[#This Row],[menu_id]],Table2[#All],4,0)</f>
        <v>ad304fb4f951</v>
      </c>
      <c r="I1367">
        <f>VLOOKUP(Table145[[#This Row],[menu_id]],Table2[#All],5,0)</f>
        <v>6.25</v>
      </c>
      <c r="J1367">
        <f>VLOOKUP(Table145[[#This Row],[menu_id]],Table2[#All],6,0)</f>
        <v>10.1</v>
      </c>
      <c r="K1367" t="str">
        <f>VLOOKUP(Table145[[#This Row],[menu_id]],Table2[#All],7,0)</f>
        <v>lunch</v>
      </c>
      <c r="L1367" t="str">
        <f>VLOOKUP(Table145[[#This Row],[menu_id]],Table2[#All],8,0)</f>
        <v>Seattle</v>
      </c>
      <c r="M1367">
        <f>COUNTIF(Table145[city],Table145[[#This Row],[city]])</f>
        <v>1334</v>
      </c>
    </row>
    <row r="1368" spans="1:13" x14ac:dyDescent="0.35">
      <c r="A1368" t="s">
        <v>2836</v>
      </c>
      <c r="B1368" t="s">
        <v>315</v>
      </c>
      <c r="C1368" t="s">
        <v>9</v>
      </c>
      <c r="D1368" t="s">
        <v>2837</v>
      </c>
      <c r="E1368" t="b">
        <v>1</v>
      </c>
      <c r="F1368">
        <f>VLOOKUP(Table145[[#This Row],[menu_id]],Table2[#All],2,0)</f>
        <v>43556</v>
      </c>
      <c r="G1368" t="str">
        <f>VLOOKUP(Table145[[#This Row],[menu_id]],Table2[#All],3,0)</f>
        <v>dcb8af98560d</v>
      </c>
      <c r="H1368" t="str">
        <f>VLOOKUP(Table145[[#This Row],[menu_id]],Table2[#All],4,0)</f>
        <v>afa55d0e0004</v>
      </c>
      <c r="I1368">
        <f>VLOOKUP(Table145[[#This Row],[menu_id]],Table2[#All],5,0)</f>
        <v>5.99</v>
      </c>
      <c r="J1368">
        <f>VLOOKUP(Table145[[#This Row],[menu_id]],Table2[#All],6,0)</f>
        <v>11.5</v>
      </c>
      <c r="K1368" t="str">
        <f>VLOOKUP(Table145[[#This Row],[menu_id]],Table2[#All],7,0)</f>
        <v>lunch</v>
      </c>
      <c r="L1368" t="str">
        <f>VLOOKUP(Table145[[#This Row],[menu_id]],Table2[#All],8,0)</f>
        <v>Chicago</v>
      </c>
      <c r="M1368">
        <f>COUNTIF(Table145[city],Table145[[#This Row],[city]])</f>
        <v>907</v>
      </c>
    </row>
    <row r="1369" spans="1:13" x14ac:dyDescent="0.35">
      <c r="A1369" t="s">
        <v>2838</v>
      </c>
      <c r="B1369" t="s">
        <v>622</v>
      </c>
      <c r="C1369" t="s">
        <v>9</v>
      </c>
      <c r="D1369" t="s">
        <v>2432</v>
      </c>
      <c r="E1369" t="b">
        <v>1</v>
      </c>
      <c r="F1369">
        <f>VLOOKUP(Table145[[#This Row],[menu_id]],Table2[#All],2,0)</f>
        <v>43560</v>
      </c>
      <c r="G1369" t="str">
        <f>VLOOKUP(Table145[[#This Row],[menu_id]],Table2[#All],3,0)</f>
        <v>b1485a284c03</v>
      </c>
      <c r="H1369" t="str">
        <f>VLOOKUP(Table145[[#This Row],[menu_id]],Table2[#All],4,0)</f>
        <v>a2f9c9b9cf7a</v>
      </c>
      <c r="I1369">
        <f>VLOOKUP(Table145[[#This Row],[menu_id]],Table2[#All],5,0)</f>
        <v>6</v>
      </c>
      <c r="J1369">
        <f>VLOOKUP(Table145[[#This Row],[menu_id]],Table2[#All],6,0)</f>
        <v>11.5</v>
      </c>
      <c r="K1369" t="str">
        <f>VLOOKUP(Table145[[#This Row],[menu_id]],Table2[#All],7,0)</f>
        <v>lunch</v>
      </c>
      <c r="L1369" t="str">
        <f>VLOOKUP(Table145[[#This Row],[menu_id]],Table2[#All],8,0)</f>
        <v>Chicago</v>
      </c>
      <c r="M1369">
        <f>COUNTIF(Table145[city],Table145[[#This Row],[city]])</f>
        <v>907</v>
      </c>
    </row>
    <row r="1370" spans="1:13" x14ac:dyDescent="0.35">
      <c r="A1370" t="s">
        <v>2839</v>
      </c>
      <c r="B1370" t="s">
        <v>638</v>
      </c>
      <c r="C1370" t="s">
        <v>9</v>
      </c>
      <c r="D1370" t="s">
        <v>2840</v>
      </c>
      <c r="E1370" t="b">
        <v>1</v>
      </c>
      <c r="F1370">
        <f>VLOOKUP(Table145[[#This Row],[menu_id]],Table2[#All],2,0)</f>
        <v>43565</v>
      </c>
      <c r="G1370" t="str">
        <f>VLOOKUP(Table145[[#This Row],[menu_id]],Table2[#All],3,0)</f>
        <v>9d63c5eb50e5</v>
      </c>
      <c r="H1370" t="str">
        <f>VLOOKUP(Table145[[#This Row],[menu_id]],Table2[#All],4,0)</f>
        <v>43158d9bc4b2</v>
      </c>
      <c r="I1370">
        <f>VLOOKUP(Table145[[#This Row],[menu_id]],Table2[#All],5,0)</f>
        <v>5.15</v>
      </c>
      <c r="J1370">
        <f>VLOOKUP(Table145[[#This Row],[menu_id]],Table2[#All],6,0)</f>
        <v>11.5</v>
      </c>
      <c r="K1370" t="str">
        <f>VLOOKUP(Table145[[#This Row],[menu_id]],Table2[#All],7,0)</f>
        <v>lunch</v>
      </c>
      <c r="L1370" t="str">
        <f>VLOOKUP(Table145[[#This Row],[menu_id]],Table2[#All],8,0)</f>
        <v>Chicago</v>
      </c>
      <c r="M1370">
        <f>COUNTIF(Table145[city],Table145[[#This Row],[city]])</f>
        <v>907</v>
      </c>
    </row>
    <row r="1371" spans="1:13" x14ac:dyDescent="0.35">
      <c r="A1371" t="s">
        <v>2841</v>
      </c>
      <c r="B1371" t="s">
        <v>493</v>
      </c>
      <c r="C1371" t="s">
        <v>9</v>
      </c>
      <c r="D1371" t="s">
        <v>2842</v>
      </c>
      <c r="E1371" t="b">
        <v>1</v>
      </c>
      <c r="F1371">
        <f>VLOOKUP(Table145[[#This Row],[menu_id]],Table2[#All],2,0)</f>
        <v>43557</v>
      </c>
      <c r="G1371" t="str">
        <f>VLOOKUP(Table145[[#This Row],[menu_id]],Table2[#All],3,0)</f>
        <v>751abed209db</v>
      </c>
      <c r="H1371" t="str">
        <f>VLOOKUP(Table145[[#This Row],[menu_id]],Table2[#All],4,0)</f>
        <v>8537e1327cdb</v>
      </c>
      <c r="I1371">
        <f>VLOOKUP(Table145[[#This Row],[menu_id]],Table2[#All],5,0)</f>
        <v>4.5</v>
      </c>
      <c r="J1371">
        <f>VLOOKUP(Table145[[#This Row],[menu_id]],Table2[#All],6,0)</f>
        <v>10.1</v>
      </c>
      <c r="K1371" t="str">
        <f>VLOOKUP(Table145[[#This Row],[menu_id]],Table2[#All],7,0)</f>
        <v>lunch</v>
      </c>
      <c r="L1371" t="str">
        <f>VLOOKUP(Table145[[#This Row],[menu_id]],Table2[#All],8,0)</f>
        <v>Seattle</v>
      </c>
      <c r="M1371">
        <f>COUNTIF(Table145[city],Table145[[#This Row],[city]])</f>
        <v>1334</v>
      </c>
    </row>
    <row r="1372" spans="1:13" x14ac:dyDescent="0.35">
      <c r="A1372" t="s">
        <v>2843</v>
      </c>
      <c r="B1372" t="s">
        <v>8</v>
      </c>
      <c r="C1372" t="s">
        <v>9</v>
      </c>
      <c r="D1372" t="s">
        <v>2844</v>
      </c>
      <c r="E1372" t="b">
        <v>1</v>
      </c>
      <c r="F1372">
        <f>VLOOKUP(Table145[[#This Row],[menu_id]],Table2[#All],2,0)</f>
        <v>43566</v>
      </c>
      <c r="G1372" t="str">
        <f>VLOOKUP(Table145[[#This Row],[menu_id]],Table2[#All],3,0)</f>
        <v>e40c412711c8</v>
      </c>
      <c r="H1372" t="str">
        <f>VLOOKUP(Table145[[#This Row],[menu_id]],Table2[#All],4,0)</f>
        <v>af725ef93704</v>
      </c>
      <c r="I1372">
        <f>VLOOKUP(Table145[[#This Row],[menu_id]],Table2[#All],5,0)</f>
        <v>5.5</v>
      </c>
      <c r="J1372">
        <f>VLOOKUP(Table145[[#This Row],[menu_id]],Table2[#All],6,0)</f>
        <v>10.1</v>
      </c>
      <c r="K1372" t="str">
        <f>VLOOKUP(Table145[[#This Row],[menu_id]],Table2[#All],7,0)</f>
        <v>lunch</v>
      </c>
      <c r="L1372" t="str">
        <f>VLOOKUP(Table145[[#This Row],[menu_id]],Table2[#All],8,0)</f>
        <v>Seattle</v>
      </c>
      <c r="M1372">
        <f>COUNTIF(Table145[city],Table145[[#This Row],[city]])</f>
        <v>1334</v>
      </c>
    </row>
    <row r="1373" spans="1:13" x14ac:dyDescent="0.35">
      <c r="A1373" t="s">
        <v>2845</v>
      </c>
      <c r="B1373" t="s">
        <v>81</v>
      </c>
      <c r="C1373" t="s">
        <v>9</v>
      </c>
      <c r="D1373" t="s">
        <v>2846</v>
      </c>
      <c r="E1373" t="b">
        <v>1</v>
      </c>
      <c r="F1373">
        <f>VLOOKUP(Table145[[#This Row],[menu_id]],Table2[#All],2,0)</f>
        <v>43564</v>
      </c>
      <c r="G1373" t="str">
        <f>VLOOKUP(Table145[[#This Row],[menu_id]],Table2[#All],3,0)</f>
        <v>9adf6d17e5a9</v>
      </c>
      <c r="H1373" t="str">
        <f>VLOOKUP(Table145[[#This Row],[menu_id]],Table2[#All],4,0)</f>
        <v>ad304fb4f951</v>
      </c>
      <c r="I1373">
        <f>VLOOKUP(Table145[[#This Row],[menu_id]],Table2[#All],5,0)</f>
        <v>6.25</v>
      </c>
      <c r="J1373">
        <f>VLOOKUP(Table145[[#This Row],[menu_id]],Table2[#All],6,0)</f>
        <v>10.1</v>
      </c>
      <c r="K1373" t="str">
        <f>VLOOKUP(Table145[[#This Row],[menu_id]],Table2[#All],7,0)</f>
        <v>lunch</v>
      </c>
      <c r="L1373" t="str">
        <f>VLOOKUP(Table145[[#This Row],[menu_id]],Table2[#All],8,0)</f>
        <v>Seattle</v>
      </c>
      <c r="M1373">
        <f>COUNTIF(Table145[city],Table145[[#This Row],[city]])</f>
        <v>1334</v>
      </c>
    </row>
    <row r="1374" spans="1:13" x14ac:dyDescent="0.35">
      <c r="A1374" t="s">
        <v>2847</v>
      </c>
      <c r="B1374" t="s">
        <v>401</v>
      </c>
      <c r="C1374" t="s">
        <v>9</v>
      </c>
      <c r="D1374" t="s">
        <v>491</v>
      </c>
      <c r="E1374" t="b">
        <v>1</v>
      </c>
      <c r="F1374">
        <f>VLOOKUP(Table145[[#This Row],[menu_id]],Table2[#All],2,0)</f>
        <v>43560</v>
      </c>
      <c r="G1374" t="str">
        <f>VLOOKUP(Table145[[#This Row],[menu_id]],Table2[#All],3,0)</f>
        <v>25ca004fbc86</v>
      </c>
      <c r="H1374" t="str">
        <f>VLOOKUP(Table145[[#This Row],[menu_id]],Table2[#All],4,0)</f>
        <v>a7d17284ed4d</v>
      </c>
      <c r="I1374">
        <f>VLOOKUP(Table145[[#This Row],[menu_id]],Table2[#All],5,0)</f>
        <v>4.45</v>
      </c>
      <c r="J1374">
        <f>VLOOKUP(Table145[[#This Row],[menu_id]],Table2[#All],6,0)</f>
        <v>11.5</v>
      </c>
      <c r="K1374" t="str">
        <f>VLOOKUP(Table145[[#This Row],[menu_id]],Table2[#All],7,0)</f>
        <v>lunch</v>
      </c>
      <c r="L1374" t="str">
        <f>VLOOKUP(Table145[[#This Row],[menu_id]],Table2[#All],8,0)</f>
        <v>Chicago</v>
      </c>
      <c r="M1374">
        <f>COUNTIF(Table145[city],Table145[[#This Row],[city]])</f>
        <v>907</v>
      </c>
    </row>
    <row r="1375" spans="1:13" x14ac:dyDescent="0.35">
      <c r="A1375" t="s">
        <v>2848</v>
      </c>
      <c r="B1375" t="s">
        <v>43</v>
      </c>
      <c r="C1375" t="s">
        <v>9</v>
      </c>
      <c r="D1375" t="s">
        <v>2849</v>
      </c>
      <c r="E1375" t="b">
        <v>1</v>
      </c>
      <c r="F1375">
        <f>VLOOKUP(Table145[[#This Row],[menu_id]],Table2[#All],2,0)</f>
        <v>43556</v>
      </c>
      <c r="G1375" t="str">
        <f>VLOOKUP(Table145[[#This Row],[menu_id]],Table2[#All],3,0)</f>
        <v>e768f704c6ae</v>
      </c>
      <c r="H1375" t="str">
        <f>VLOOKUP(Table145[[#This Row],[menu_id]],Table2[#All],4,0)</f>
        <v>340fb85a346c</v>
      </c>
      <c r="I1375">
        <f>VLOOKUP(Table145[[#This Row],[menu_id]],Table2[#All],5,0)</f>
        <v>5.8</v>
      </c>
      <c r="J1375">
        <f>VLOOKUP(Table145[[#This Row],[menu_id]],Table2[#All],6,0)</f>
        <v>10.1</v>
      </c>
      <c r="K1375" t="str">
        <f>VLOOKUP(Table145[[#This Row],[menu_id]],Table2[#All],7,0)</f>
        <v>lunch</v>
      </c>
      <c r="L1375" t="str">
        <f>VLOOKUP(Table145[[#This Row],[menu_id]],Table2[#All],8,0)</f>
        <v>Seattle</v>
      </c>
      <c r="M1375">
        <f>COUNTIF(Table145[city],Table145[[#This Row],[city]])</f>
        <v>1334</v>
      </c>
    </row>
    <row r="1376" spans="1:13" x14ac:dyDescent="0.35">
      <c r="A1376" t="s">
        <v>2850</v>
      </c>
      <c r="B1376" t="s">
        <v>155</v>
      </c>
      <c r="C1376" t="s">
        <v>9</v>
      </c>
      <c r="D1376" t="s">
        <v>2851</v>
      </c>
      <c r="E1376" t="b">
        <v>1</v>
      </c>
      <c r="F1376">
        <f>VLOOKUP(Table145[[#This Row],[menu_id]],Table2[#All],2,0)</f>
        <v>43566</v>
      </c>
      <c r="G1376" t="str">
        <f>VLOOKUP(Table145[[#This Row],[menu_id]],Table2[#All],3,0)</f>
        <v>df94eb67fff2</v>
      </c>
      <c r="H1376" t="str">
        <f>VLOOKUP(Table145[[#This Row],[menu_id]],Table2[#All],4,0)</f>
        <v>64216152ce0a</v>
      </c>
      <c r="I1376">
        <f>VLOOKUP(Table145[[#This Row],[menu_id]],Table2[#All],5,0)</f>
        <v>6</v>
      </c>
      <c r="J1376">
        <f>VLOOKUP(Table145[[#This Row],[menu_id]],Table2[#All],6,0)</f>
        <v>11.5</v>
      </c>
      <c r="K1376" t="str">
        <f>VLOOKUP(Table145[[#This Row],[menu_id]],Table2[#All],7,0)</f>
        <v>lunch</v>
      </c>
      <c r="L1376" t="str">
        <f>VLOOKUP(Table145[[#This Row],[menu_id]],Table2[#All],8,0)</f>
        <v>Chicago</v>
      </c>
      <c r="M1376">
        <f>COUNTIF(Table145[city],Table145[[#This Row],[city]])</f>
        <v>907</v>
      </c>
    </row>
    <row r="1377" spans="1:13" x14ac:dyDescent="0.35">
      <c r="A1377" t="s">
        <v>2852</v>
      </c>
      <c r="B1377" t="s">
        <v>892</v>
      </c>
      <c r="C1377" t="s">
        <v>9</v>
      </c>
      <c r="D1377" t="s">
        <v>2853</v>
      </c>
      <c r="E1377" t="b">
        <v>1</v>
      </c>
      <c r="F1377">
        <f>VLOOKUP(Table145[[#This Row],[menu_id]],Table2[#All],2,0)</f>
        <v>43558</v>
      </c>
      <c r="G1377" t="str">
        <f>VLOOKUP(Table145[[#This Row],[menu_id]],Table2[#All],3,0)</f>
        <v>fe39833dec47</v>
      </c>
      <c r="H1377" t="str">
        <f>VLOOKUP(Table145[[#This Row],[menu_id]],Table2[#All],4,0)</f>
        <v>9b76fd08aabf</v>
      </c>
      <c r="I1377">
        <f>VLOOKUP(Table145[[#This Row],[menu_id]],Table2[#All],5,0)</f>
        <v>6.64</v>
      </c>
      <c r="J1377">
        <f>VLOOKUP(Table145[[#This Row],[menu_id]],Table2[#All],6,0)</f>
        <v>11.5</v>
      </c>
      <c r="K1377" t="str">
        <f>VLOOKUP(Table145[[#This Row],[menu_id]],Table2[#All],7,0)</f>
        <v>lunch</v>
      </c>
      <c r="L1377" t="str">
        <f>VLOOKUP(Table145[[#This Row],[menu_id]],Table2[#All],8,0)</f>
        <v>Chicago</v>
      </c>
      <c r="M1377">
        <f>COUNTIF(Table145[city],Table145[[#This Row],[city]])</f>
        <v>907</v>
      </c>
    </row>
    <row r="1378" spans="1:13" x14ac:dyDescent="0.35">
      <c r="A1378" t="s">
        <v>2854</v>
      </c>
      <c r="B1378" t="s">
        <v>68</v>
      </c>
      <c r="C1378" t="s">
        <v>9</v>
      </c>
      <c r="D1378" t="s">
        <v>269</v>
      </c>
      <c r="E1378" t="b">
        <v>1</v>
      </c>
      <c r="F1378">
        <f>VLOOKUP(Table145[[#This Row],[menu_id]],Table2[#All],2,0)</f>
        <v>43560</v>
      </c>
      <c r="G1378" t="str">
        <f>VLOOKUP(Table145[[#This Row],[menu_id]],Table2[#All],3,0)</f>
        <v>f89ec17a8f5f</v>
      </c>
      <c r="H1378" t="str">
        <f>VLOOKUP(Table145[[#This Row],[menu_id]],Table2[#All],4,0)</f>
        <v>a06b1ea8c279</v>
      </c>
      <c r="I1378">
        <f>VLOOKUP(Table145[[#This Row],[menu_id]],Table2[#All],5,0)</f>
        <v>6.8</v>
      </c>
      <c r="J1378">
        <f>VLOOKUP(Table145[[#This Row],[menu_id]],Table2[#All],6,0)</f>
        <v>10.1</v>
      </c>
      <c r="K1378" t="str">
        <f>VLOOKUP(Table145[[#This Row],[menu_id]],Table2[#All],7,0)</f>
        <v>lunch</v>
      </c>
      <c r="L1378" t="str">
        <f>VLOOKUP(Table145[[#This Row],[menu_id]],Table2[#All],8,0)</f>
        <v>Seattle</v>
      </c>
      <c r="M1378">
        <f>COUNTIF(Table145[city],Table145[[#This Row],[city]])</f>
        <v>1334</v>
      </c>
    </row>
    <row r="1379" spans="1:13" x14ac:dyDescent="0.35">
      <c r="A1379" t="s">
        <v>2855</v>
      </c>
      <c r="B1379" t="s">
        <v>268</v>
      </c>
      <c r="C1379" t="s">
        <v>9</v>
      </c>
      <c r="D1379" t="s">
        <v>1797</v>
      </c>
      <c r="E1379" t="b">
        <v>1</v>
      </c>
      <c r="F1379">
        <f>VLOOKUP(Table145[[#This Row],[menu_id]],Table2[#All],2,0)</f>
        <v>43565</v>
      </c>
      <c r="G1379" t="str">
        <f>VLOOKUP(Table145[[#This Row],[menu_id]],Table2[#All],3,0)</f>
        <v>91ab55042ff7</v>
      </c>
      <c r="H1379" t="str">
        <f>VLOOKUP(Table145[[#This Row],[menu_id]],Table2[#All],4,0)</f>
        <v>07ede05a2f51</v>
      </c>
      <c r="I1379">
        <f>VLOOKUP(Table145[[#This Row],[menu_id]],Table2[#All],5,0)</f>
        <v>5</v>
      </c>
      <c r="J1379">
        <f>VLOOKUP(Table145[[#This Row],[menu_id]],Table2[#All],6,0)</f>
        <v>10.1</v>
      </c>
      <c r="K1379" t="str">
        <f>VLOOKUP(Table145[[#This Row],[menu_id]],Table2[#All],7,0)</f>
        <v>lunch</v>
      </c>
      <c r="L1379" t="str">
        <f>VLOOKUP(Table145[[#This Row],[menu_id]],Table2[#All],8,0)</f>
        <v>Seattle</v>
      </c>
      <c r="M1379">
        <f>COUNTIF(Table145[city],Table145[[#This Row],[city]])</f>
        <v>1334</v>
      </c>
    </row>
    <row r="1380" spans="1:13" x14ac:dyDescent="0.35">
      <c r="A1380" t="s">
        <v>2856</v>
      </c>
      <c r="B1380" t="s">
        <v>91</v>
      </c>
      <c r="C1380" t="s">
        <v>9</v>
      </c>
      <c r="D1380" t="s">
        <v>2857</v>
      </c>
      <c r="E1380" t="b">
        <v>1</v>
      </c>
      <c r="F1380">
        <f>VLOOKUP(Table145[[#This Row],[menu_id]],Table2[#All],2,0)</f>
        <v>43557</v>
      </c>
      <c r="G1380" t="str">
        <f>VLOOKUP(Table145[[#This Row],[menu_id]],Table2[#All],3,0)</f>
        <v>d74b38211905</v>
      </c>
      <c r="H1380" t="str">
        <f>VLOOKUP(Table145[[#This Row],[menu_id]],Table2[#All],4,0)</f>
        <v>063beecf1419</v>
      </c>
      <c r="I1380">
        <f>VLOOKUP(Table145[[#This Row],[menu_id]],Table2[#All],5,0)</f>
        <v>10.050000000000001</v>
      </c>
      <c r="J1380">
        <f>VLOOKUP(Table145[[#This Row],[menu_id]],Table2[#All],6,0)</f>
        <v>11.5</v>
      </c>
      <c r="K1380" t="str">
        <f>VLOOKUP(Table145[[#This Row],[menu_id]],Table2[#All],7,0)</f>
        <v>lunch</v>
      </c>
      <c r="L1380" t="str">
        <f>VLOOKUP(Table145[[#This Row],[menu_id]],Table2[#All],8,0)</f>
        <v>Chicago</v>
      </c>
      <c r="M1380">
        <f>COUNTIF(Table145[city],Table145[[#This Row],[city]])</f>
        <v>907</v>
      </c>
    </row>
    <row r="1381" spans="1:13" x14ac:dyDescent="0.35">
      <c r="A1381" t="s">
        <v>2858</v>
      </c>
      <c r="B1381" t="s">
        <v>192</v>
      </c>
      <c r="C1381" t="s">
        <v>9</v>
      </c>
      <c r="D1381" t="s">
        <v>2859</v>
      </c>
      <c r="E1381" t="b">
        <v>1</v>
      </c>
      <c r="F1381">
        <f>VLOOKUP(Table145[[#This Row],[menu_id]],Table2[#All],2,0)</f>
        <v>43566</v>
      </c>
      <c r="G1381" t="str">
        <f>VLOOKUP(Table145[[#This Row],[menu_id]],Table2[#All],3,0)</f>
        <v>a344675dde7b</v>
      </c>
      <c r="H1381" t="str">
        <f>VLOOKUP(Table145[[#This Row],[menu_id]],Table2[#All],4,0)</f>
        <v>0089c404e5a2</v>
      </c>
      <c r="I1381">
        <f>VLOOKUP(Table145[[#This Row],[menu_id]],Table2[#All],5,0)</f>
        <v>6</v>
      </c>
      <c r="J1381">
        <f>VLOOKUP(Table145[[#This Row],[menu_id]],Table2[#All],6,0)</f>
        <v>10.1</v>
      </c>
      <c r="K1381" t="str">
        <f>VLOOKUP(Table145[[#This Row],[menu_id]],Table2[#All],7,0)</f>
        <v>lunch</v>
      </c>
      <c r="L1381" t="str">
        <f>VLOOKUP(Table145[[#This Row],[menu_id]],Table2[#All],8,0)</f>
        <v>Seattle</v>
      </c>
      <c r="M1381">
        <f>COUNTIF(Table145[city],Table145[[#This Row],[city]])</f>
        <v>1334</v>
      </c>
    </row>
    <row r="1382" spans="1:13" x14ac:dyDescent="0.35">
      <c r="A1382" t="s">
        <v>2860</v>
      </c>
      <c r="B1382" t="s">
        <v>29</v>
      </c>
      <c r="C1382" t="s">
        <v>9</v>
      </c>
      <c r="D1382" t="s">
        <v>2861</v>
      </c>
      <c r="E1382" t="b">
        <v>0</v>
      </c>
      <c r="F1382">
        <f>VLOOKUP(Table145[[#This Row],[menu_id]],Table2[#All],2,0)</f>
        <v>43559</v>
      </c>
      <c r="G1382" t="str">
        <f>VLOOKUP(Table145[[#This Row],[menu_id]],Table2[#All],3,0)</f>
        <v>df94eb67fff2</v>
      </c>
      <c r="H1382" t="str">
        <f>VLOOKUP(Table145[[#This Row],[menu_id]],Table2[#All],4,0)</f>
        <v>64216152ce0a</v>
      </c>
      <c r="I1382">
        <f>VLOOKUP(Table145[[#This Row],[menu_id]],Table2[#All],5,0)</f>
        <v>6</v>
      </c>
      <c r="J1382">
        <f>VLOOKUP(Table145[[#This Row],[menu_id]],Table2[#All],6,0)</f>
        <v>11.5</v>
      </c>
      <c r="K1382" t="str">
        <f>VLOOKUP(Table145[[#This Row],[menu_id]],Table2[#All],7,0)</f>
        <v>lunch</v>
      </c>
      <c r="L1382" t="str">
        <f>VLOOKUP(Table145[[#This Row],[menu_id]],Table2[#All],8,0)</f>
        <v>Chicago</v>
      </c>
      <c r="M1382">
        <f>COUNTIF(Table145[city],Table145[[#This Row],[city]])</f>
        <v>907</v>
      </c>
    </row>
    <row r="1383" spans="1:13" x14ac:dyDescent="0.35">
      <c r="A1383" t="s">
        <v>2862</v>
      </c>
      <c r="B1383" t="s">
        <v>286</v>
      </c>
      <c r="C1383" t="s">
        <v>9</v>
      </c>
      <c r="D1383" t="s">
        <v>2863</v>
      </c>
      <c r="E1383" t="b">
        <v>1</v>
      </c>
      <c r="F1383">
        <f>VLOOKUP(Table145[[#This Row],[menu_id]],Table2[#All],2,0)</f>
        <v>43557</v>
      </c>
      <c r="G1383" t="str">
        <f>VLOOKUP(Table145[[#This Row],[menu_id]],Table2[#All],3,0)</f>
        <v>0b0897e22802</v>
      </c>
      <c r="H1383" t="str">
        <f>VLOOKUP(Table145[[#This Row],[menu_id]],Table2[#All],4,0)</f>
        <v>a5a1955b27fc</v>
      </c>
      <c r="I1383">
        <f>VLOOKUP(Table145[[#This Row],[menu_id]],Table2[#All],5,0)</f>
        <v>5</v>
      </c>
      <c r="J1383">
        <f>VLOOKUP(Table145[[#This Row],[menu_id]],Table2[#All],6,0)</f>
        <v>11.5</v>
      </c>
      <c r="K1383" t="str">
        <f>VLOOKUP(Table145[[#This Row],[menu_id]],Table2[#All],7,0)</f>
        <v>lunch</v>
      </c>
      <c r="L1383" t="str">
        <f>VLOOKUP(Table145[[#This Row],[menu_id]],Table2[#All],8,0)</f>
        <v>Chicago</v>
      </c>
      <c r="M1383">
        <f>COUNTIF(Table145[city],Table145[[#This Row],[city]])</f>
        <v>907</v>
      </c>
    </row>
    <row r="1384" spans="1:13" x14ac:dyDescent="0.35">
      <c r="A1384" t="s">
        <v>2864</v>
      </c>
      <c r="B1384" t="s">
        <v>336</v>
      </c>
      <c r="C1384" t="s">
        <v>9</v>
      </c>
      <c r="D1384" t="s">
        <v>2865</v>
      </c>
      <c r="E1384" t="b">
        <v>1</v>
      </c>
      <c r="F1384">
        <f>VLOOKUP(Table145[[#This Row],[menu_id]],Table2[#All],2,0)</f>
        <v>43556</v>
      </c>
      <c r="G1384" t="str">
        <f>VLOOKUP(Table145[[#This Row],[menu_id]],Table2[#All],3,0)</f>
        <v>41cbd225a772</v>
      </c>
      <c r="H1384" t="str">
        <f>VLOOKUP(Table145[[#This Row],[menu_id]],Table2[#All],4,0)</f>
        <v>b2ef540e3dbe</v>
      </c>
      <c r="I1384">
        <f>VLOOKUP(Table145[[#This Row],[menu_id]],Table2[#All],5,0)</f>
        <v>6.8</v>
      </c>
      <c r="J1384">
        <f>VLOOKUP(Table145[[#This Row],[menu_id]],Table2[#All],6,0)</f>
        <v>10.1</v>
      </c>
      <c r="K1384" t="str">
        <f>VLOOKUP(Table145[[#This Row],[menu_id]],Table2[#All],7,0)</f>
        <v>lunch</v>
      </c>
      <c r="L1384" t="str">
        <f>VLOOKUP(Table145[[#This Row],[menu_id]],Table2[#All],8,0)</f>
        <v>Seattle</v>
      </c>
      <c r="M1384">
        <f>COUNTIF(Table145[city],Table145[[#This Row],[city]])</f>
        <v>1334</v>
      </c>
    </row>
    <row r="1385" spans="1:13" x14ac:dyDescent="0.35">
      <c r="A1385" t="s">
        <v>2866</v>
      </c>
      <c r="B1385" t="s">
        <v>134</v>
      </c>
      <c r="C1385" t="s">
        <v>9</v>
      </c>
      <c r="D1385" t="s">
        <v>2867</v>
      </c>
      <c r="E1385" t="b">
        <v>1</v>
      </c>
      <c r="F1385">
        <f>VLOOKUP(Table145[[#This Row],[menu_id]],Table2[#All],2,0)</f>
        <v>43559</v>
      </c>
      <c r="G1385" t="str">
        <f>VLOOKUP(Table145[[#This Row],[menu_id]],Table2[#All],3,0)</f>
        <v>4e1ff031d14e</v>
      </c>
      <c r="H1385" t="str">
        <f>VLOOKUP(Table145[[#This Row],[menu_id]],Table2[#All],4,0)</f>
        <v>d7730782fbfb</v>
      </c>
      <c r="I1385">
        <f>VLOOKUP(Table145[[#This Row],[menu_id]],Table2[#All],5,0)</f>
        <v>5.75</v>
      </c>
      <c r="J1385">
        <f>VLOOKUP(Table145[[#This Row],[menu_id]],Table2[#All],6,0)</f>
        <v>10.1</v>
      </c>
      <c r="K1385" t="str">
        <f>VLOOKUP(Table145[[#This Row],[menu_id]],Table2[#All],7,0)</f>
        <v>lunch</v>
      </c>
      <c r="L1385" t="str">
        <f>VLOOKUP(Table145[[#This Row],[menu_id]],Table2[#All],8,0)</f>
        <v>Seattle</v>
      </c>
      <c r="M1385">
        <f>COUNTIF(Table145[city],Table145[[#This Row],[city]])</f>
        <v>1334</v>
      </c>
    </row>
    <row r="1386" spans="1:13" x14ac:dyDescent="0.35">
      <c r="A1386" t="s">
        <v>2868</v>
      </c>
      <c r="B1386" t="s">
        <v>330</v>
      </c>
      <c r="C1386" t="s">
        <v>9</v>
      </c>
      <c r="D1386" t="s">
        <v>2869</v>
      </c>
      <c r="E1386" t="b">
        <v>1</v>
      </c>
      <c r="F1386">
        <f>VLOOKUP(Table145[[#This Row],[menu_id]],Table2[#All],2,0)</f>
        <v>43559</v>
      </c>
      <c r="G1386" t="str">
        <f>VLOOKUP(Table145[[#This Row],[menu_id]],Table2[#All],3,0)</f>
        <v>10aee25b350a</v>
      </c>
      <c r="H1386" t="str">
        <f>VLOOKUP(Table145[[#This Row],[menu_id]],Table2[#All],4,0)</f>
        <v>7931e2eb8ace</v>
      </c>
      <c r="I1386">
        <f>VLOOKUP(Table145[[#This Row],[menu_id]],Table2[#All],5,0)</f>
        <v>4.5</v>
      </c>
      <c r="J1386">
        <f>VLOOKUP(Table145[[#This Row],[menu_id]],Table2[#All],6,0)</f>
        <v>11.5</v>
      </c>
      <c r="K1386" t="str">
        <f>VLOOKUP(Table145[[#This Row],[menu_id]],Table2[#All],7,0)</f>
        <v>lunch</v>
      </c>
      <c r="L1386" t="str">
        <f>VLOOKUP(Table145[[#This Row],[menu_id]],Table2[#All],8,0)</f>
        <v>Chicago</v>
      </c>
      <c r="M1386">
        <f>COUNTIF(Table145[city],Table145[[#This Row],[city]])</f>
        <v>907</v>
      </c>
    </row>
    <row r="1387" spans="1:13" x14ac:dyDescent="0.35">
      <c r="A1387" t="s">
        <v>2870</v>
      </c>
      <c r="B1387" t="s">
        <v>202</v>
      </c>
      <c r="C1387" t="s">
        <v>9</v>
      </c>
      <c r="D1387" t="s">
        <v>2871</v>
      </c>
      <c r="E1387" t="b">
        <v>1</v>
      </c>
      <c r="F1387">
        <f>VLOOKUP(Table145[[#This Row],[menu_id]],Table2[#All],2,0)</f>
        <v>43563</v>
      </c>
      <c r="G1387" t="str">
        <f>VLOOKUP(Table145[[#This Row],[menu_id]],Table2[#All],3,0)</f>
        <v>edfff5bf01fa</v>
      </c>
      <c r="H1387" t="str">
        <f>VLOOKUP(Table145[[#This Row],[menu_id]],Table2[#All],4,0)</f>
        <v>8537e1327cdb</v>
      </c>
      <c r="I1387">
        <f>VLOOKUP(Table145[[#This Row],[menu_id]],Table2[#All],5,0)</f>
        <v>4.95</v>
      </c>
      <c r="J1387">
        <f>VLOOKUP(Table145[[#This Row],[menu_id]],Table2[#All],6,0)</f>
        <v>10.1</v>
      </c>
      <c r="K1387" t="str">
        <f>VLOOKUP(Table145[[#This Row],[menu_id]],Table2[#All],7,0)</f>
        <v>lunch</v>
      </c>
      <c r="L1387" t="str">
        <f>VLOOKUP(Table145[[#This Row],[menu_id]],Table2[#All],8,0)</f>
        <v>Seattle</v>
      </c>
      <c r="M1387">
        <f>COUNTIF(Table145[city],Table145[[#This Row],[city]])</f>
        <v>1334</v>
      </c>
    </row>
    <row r="1388" spans="1:13" x14ac:dyDescent="0.35">
      <c r="A1388" t="s">
        <v>2872</v>
      </c>
      <c r="B1388" t="s">
        <v>8</v>
      </c>
      <c r="C1388" t="s">
        <v>9</v>
      </c>
      <c r="D1388" t="s">
        <v>2873</v>
      </c>
      <c r="E1388" t="b">
        <v>1</v>
      </c>
      <c r="F1388">
        <f>VLOOKUP(Table145[[#This Row],[menu_id]],Table2[#All],2,0)</f>
        <v>43566</v>
      </c>
      <c r="G1388" t="str">
        <f>VLOOKUP(Table145[[#This Row],[menu_id]],Table2[#All],3,0)</f>
        <v>e40c412711c8</v>
      </c>
      <c r="H1388" t="str">
        <f>VLOOKUP(Table145[[#This Row],[menu_id]],Table2[#All],4,0)</f>
        <v>af725ef93704</v>
      </c>
      <c r="I1388">
        <f>VLOOKUP(Table145[[#This Row],[menu_id]],Table2[#All],5,0)</f>
        <v>5.5</v>
      </c>
      <c r="J1388">
        <f>VLOOKUP(Table145[[#This Row],[menu_id]],Table2[#All],6,0)</f>
        <v>10.1</v>
      </c>
      <c r="K1388" t="str">
        <f>VLOOKUP(Table145[[#This Row],[menu_id]],Table2[#All],7,0)</f>
        <v>lunch</v>
      </c>
      <c r="L1388" t="str">
        <f>VLOOKUP(Table145[[#This Row],[menu_id]],Table2[#All],8,0)</f>
        <v>Seattle</v>
      </c>
      <c r="M1388">
        <f>COUNTIF(Table145[city],Table145[[#This Row],[city]])</f>
        <v>1334</v>
      </c>
    </row>
    <row r="1389" spans="1:13" x14ac:dyDescent="0.35">
      <c r="A1389" t="s">
        <v>2874</v>
      </c>
      <c r="B1389" t="s">
        <v>72</v>
      </c>
      <c r="C1389" t="s">
        <v>9</v>
      </c>
      <c r="D1389" t="s">
        <v>2875</v>
      </c>
      <c r="E1389" t="b">
        <v>1</v>
      </c>
      <c r="F1389">
        <f>VLOOKUP(Table145[[#This Row],[menu_id]],Table2[#All],2,0)</f>
        <v>43564</v>
      </c>
      <c r="G1389" t="str">
        <f>VLOOKUP(Table145[[#This Row],[menu_id]],Table2[#All],3,0)</f>
        <v>ee2605cecdb2</v>
      </c>
      <c r="H1389" t="str">
        <f>VLOOKUP(Table145[[#This Row],[menu_id]],Table2[#All],4,0)</f>
        <v>76e224451ab7</v>
      </c>
      <c r="I1389">
        <f>VLOOKUP(Table145[[#This Row],[menu_id]],Table2[#All],5,0)</f>
        <v>5.5</v>
      </c>
      <c r="J1389">
        <f>VLOOKUP(Table145[[#This Row],[menu_id]],Table2[#All],6,0)</f>
        <v>10.1</v>
      </c>
      <c r="K1389" t="str">
        <f>VLOOKUP(Table145[[#This Row],[menu_id]],Table2[#All],7,0)</f>
        <v>lunch</v>
      </c>
      <c r="L1389" t="str">
        <f>VLOOKUP(Table145[[#This Row],[menu_id]],Table2[#All],8,0)</f>
        <v>Seattle</v>
      </c>
      <c r="M1389">
        <f>COUNTIF(Table145[city],Table145[[#This Row],[city]])</f>
        <v>1334</v>
      </c>
    </row>
    <row r="1390" spans="1:13" x14ac:dyDescent="0.35">
      <c r="A1390" t="s">
        <v>2876</v>
      </c>
      <c r="B1390" t="s">
        <v>650</v>
      </c>
      <c r="C1390" t="s">
        <v>9</v>
      </c>
      <c r="D1390" t="s">
        <v>2877</v>
      </c>
      <c r="E1390" t="b">
        <v>1</v>
      </c>
      <c r="F1390">
        <f>VLOOKUP(Table145[[#This Row],[menu_id]],Table2[#All],2,0)</f>
        <v>43559</v>
      </c>
      <c r="G1390" t="str">
        <f>VLOOKUP(Table145[[#This Row],[menu_id]],Table2[#All],3,0)</f>
        <v>08c6b815d4d7</v>
      </c>
      <c r="H1390" t="str">
        <f>VLOOKUP(Table145[[#This Row],[menu_id]],Table2[#All],4,0)</f>
        <v>1111f5e5308d</v>
      </c>
      <c r="I1390">
        <f>VLOOKUP(Table145[[#This Row],[menu_id]],Table2[#All],5,0)</f>
        <v>5</v>
      </c>
      <c r="J1390">
        <f>VLOOKUP(Table145[[#This Row],[menu_id]],Table2[#All],6,0)</f>
        <v>10.1</v>
      </c>
      <c r="K1390" t="str">
        <f>VLOOKUP(Table145[[#This Row],[menu_id]],Table2[#All],7,0)</f>
        <v>lunch</v>
      </c>
      <c r="L1390" t="str">
        <f>VLOOKUP(Table145[[#This Row],[menu_id]],Table2[#All],8,0)</f>
        <v>Seattle</v>
      </c>
      <c r="M1390">
        <f>COUNTIF(Table145[city],Table145[[#This Row],[city]])</f>
        <v>1334</v>
      </c>
    </row>
    <row r="1391" spans="1:13" x14ac:dyDescent="0.35">
      <c r="A1391" t="s">
        <v>2878</v>
      </c>
      <c r="B1391" t="s">
        <v>336</v>
      </c>
      <c r="C1391" t="s">
        <v>9</v>
      </c>
      <c r="D1391" t="s">
        <v>2879</v>
      </c>
      <c r="E1391" t="b">
        <v>1</v>
      </c>
      <c r="F1391">
        <f>VLOOKUP(Table145[[#This Row],[menu_id]],Table2[#All],2,0)</f>
        <v>43556</v>
      </c>
      <c r="G1391" t="str">
        <f>VLOOKUP(Table145[[#This Row],[menu_id]],Table2[#All],3,0)</f>
        <v>41cbd225a772</v>
      </c>
      <c r="H1391" t="str">
        <f>VLOOKUP(Table145[[#This Row],[menu_id]],Table2[#All],4,0)</f>
        <v>b2ef540e3dbe</v>
      </c>
      <c r="I1391">
        <f>VLOOKUP(Table145[[#This Row],[menu_id]],Table2[#All],5,0)</f>
        <v>6.8</v>
      </c>
      <c r="J1391">
        <f>VLOOKUP(Table145[[#This Row],[menu_id]],Table2[#All],6,0)</f>
        <v>10.1</v>
      </c>
      <c r="K1391" t="str">
        <f>VLOOKUP(Table145[[#This Row],[menu_id]],Table2[#All],7,0)</f>
        <v>lunch</v>
      </c>
      <c r="L1391" t="str">
        <f>VLOOKUP(Table145[[#This Row],[menu_id]],Table2[#All],8,0)</f>
        <v>Seattle</v>
      </c>
      <c r="M1391">
        <f>COUNTIF(Table145[city],Table145[[#This Row],[city]])</f>
        <v>1334</v>
      </c>
    </row>
    <row r="1392" spans="1:13" x14ac:dyDescent="0.35">
      <c r="A1392" t="s">
        <v>2880</v>
      </c>
      <c r="B1392" t="s">
        <v>72</v>
      </c>
      <c r="C1392" t="s">
        <v>9</v>
      </c>
      <c r="D1392" t="s">
        <v>2881</v>
      </c>
      <c r="E1392" t="b">
        <v>1</v>
      </c>
      <c r="F1392">
        <f>VLOOKUP(Table145[[#This Row],[menu_id]],Table2[#All],2,0)</f>
        <v>43564</v>
      </c>
      <c r="G1392" t="str">
        <f>VLOOKUP(Table145[[#This Row],[menu_id]],Table2[#All],3,0)</f>
        <v>ee2605cecdb2</v>
      </c>
      <c r="H1392" t="str">
        <f>VLOOKUP(Table145[[#This Row],[menu_id]],Table2[#All],4,0)</f>
        <v>76e224451ab7</v>
      </c>
      <c r="I1392">
        <f>VLOOKUP(Table145[[#This Row],[menu_id]],Table2[#All],5,0)</f>
        <v>5.5</v>
      </c>
      <c r="J1392">
        <f>VLOOKUP(Table145[[#This Row],[menu_id]],Table2[#All],6,0)</f>
        <v>10.1</v>
      </c>
      <c r="K1392" t="str">
        <f>VLOOKUP(Table145[[#This Row],[menu_id]],Table2[#All],7,0)</f>
        <v>lunch</v>
      </c>
      <c r="L1392" t="str">
        <f>VLOOKUP(Table145[[#This Row],[menu_id]],Table2[#All],8,0)</f>
        <v>Seattle</v>
      </c>
      <c r="M1392">
        <f>COUNTIF(Table145[city],Table145[[#This Row],[city]])</f>
        <v>1334</v>
      </c>
    </row>
    <row r="1393" spans="1:13" x14ac:dyDescent="0.35">
      <c r="A1393" t="s">
        <v>2882</v>
      </c>
      <c r="B1393" t="s">
        <v>175</v>
      </c>
      <c r="C1393" t="s">
        <v>9</v>
      </c>
      <c r="D1393" t="s">
        <v>2163</v>
      </c>
      <c r="E1393" t="b">
        <v>1</v>
      </c>
      <c r="F1393">
        <f>VLOOKUP(Table145[[#This Row],[menu_id]],Table2[#All],2,0)</f>
        <v>43556</v>
      </c>
      <c r="G1393" t="str">
        <f>VLOOKUP(Table145[[#This Row],[menu_id]],Table2[#All],3,0)</f>
        <v>aea08a81b9f2</v>
      </c>
      <c r="H1393" t="str">
        <f>VLOOKUP(Table145[[#This Row],[menu_id]],Table2[#All],4,0)</f>
        <v>a969c477134f</v>
      </c>
      <c r="I1393">
        <f>VLOOKUP(Table145[[#This Row],[menu_id]],Table2[#All],5,0)</f>
        <v>11</v>
      </c>
      <c r="J1393">
        <f>VLOOKUP(Table145[[#This Row],[menu_id]],Table2[#All],6,0)</f>
        <v>11.5</v>
      </c>
      <c r="K1393" t="str">
        <f>VLOOKUP(Table145[[#This Row],[menu_id]],Table2[#All],7,0)</f>
        <v>lunch</v>
      </c>
      <c r="L1393" t="str">
        <f>VLOOKUP(Table145[[#This Row],[menu_id]],Table2[#All],8,0)</f>
        <v>Chicago</v>
      </c>
      <c r="M1393">
        <f>COUNTIF(Table145[city],Table145[[#This Row],[city]])</f>
        <v>907</v>
      </c>
    </row>
    <row r="1394" spans="1:13" x14ac:dyDescent="0.35">
      <c r="A1394" t="s">
        <v>2883</v>
      </c>
      <c r="B1394" t="s">
        <v>8</v>
      </c>
      <c r="C1394" t="s">
        <v>9</v>
      </c>
      <c r="D1394" t="s">
        <v>2884</v>
      </c>
      <c r="E1394" t="b">
        <v>1</v>
      </c>
      <c r="F1394">
        <f>VLOOKUP(Table145[[#This Row],[menu_id]],Table2[#All],2,0)</f>
        <v>43566</v>
      </c>
      <c r="G1394" t="str">
        <f>VLOOKUP(Table145[[#This Row],[menu_id]],Table2[#All],3,0)</f>
        <v>e40c412711c8</v>
      </c>
      <c r="H1394" t="str">
        <f>VLOOKUP(Table145[[#This Row],[menu_id]],Table2[#All],4,0)</f>
        <v>af725ef93704</v>
      </c>
      <c r="I1394">
        <f>VLOOKUP(Table145[[#This Row],[menu_id]],Table2[#All],5,0)</f>
        <v>5.5</v>
      </c>
      <c r="J1394">
        <f>VLOOKUP(Table145[[#This Row],[menu_id]],Table2[#All],6,0)</f>
        <v>10.1</v>
      </c>
      <c r="K1394" t="str">
        <f>VLOOKUP(Table145[[#This Row],[menu_id]],Table2[#All],7,0)</f>
        <v>lunch</v>
      </c>
      <c r="L1394" t="str">
        <f>VLOOKUP(Table145[[#This Row],[menu_id]],Table2[#All],8,0)</f>
        <v>Seattle</v>
      </c>
      <c r="M1394">
        <f>COUNTIF(Table145[city],Table145[[#This Row],[city]])</f>
        <v>1334</v>
      </c>
    </row>
    <row r="1395" spans="1:13" x14ac:dyDescent="0.35">
      <c r="A1395" t="s">
        <v>2885</v>
      </c>
      <c r="B1395" t="s">
        <v>493</v>
      </c>
      <c r="C1395" t="s">
        <v>9</v>
      </c>
      <c r="D1395" t="s">
        <v>2886</v>
      </c>
      <c r="E1395" t="b">
        <v>1</v>
      </c>
      <c r="F1395">
        <f>VLOOKUP(Table145[[#This Row],[menu_id]],Table2[#All],2,0)</f>
        <v>43557</v>
      </c>
      <c r="G1395" t="str">
        <f>VLOOKUP(Table145[[#This Row],[menu_id]],Table2[#All],3,0)</f>
        <v>751abed209db</v>
      </c>
      <c r="H1395" t="str">
        <f>VLOOKUP(Table145[[#This Row],[menu_id]],Table2[#All],4,0)</f>
        <v>8537e1327cdb</v>
      </c>
      <c r="I1395">
        <f>VLOOKUP(Table145[[#This Row],[menu_id]],Table2[#All],5,0)</f>
        <v>4.5</v>
      </c>
      <c r="J1395">
        <f>VLOOKUP(Table145[[#This Row],[menu_id]],Table2[#All],6,0)</f>
        <v>10.1</v>
      </c>
      <c r="K1395" t="str">
        <f>VLOOKUP(Table145[[#This Row],[menu_id]],Table2[#All],7,0)</f>
        <v>lunch</v>
      </c>
      <c r="L1395" t="str">
        <f>VLOOKUP(Table145[[#This Row],[menu_id]],Table2[#All],8,0)</f>
        <v>Seattle</v>
      </c>
      <c r="M1395">
        <f>COUNTIF(Table145[city],Table145[[#This Row],[city]])</f>
        <v>1334</v>
      </c>
    </row>
    <row r="1396" spans="1:13" x14ac:dyDescent="0.35">
      <c r="A1396" t="s">
        <v>2887</v>
      </c>
      <c r="B1396" t="s">
        <v>172</v>
      </c>
      <c r="C1396" t="s">
        <v>9</v>
      </c>
      <c r="D1396" t="s">
        <v>2762</v>
      </c>
      <c r="E1396" t="b">
        <v>1</v>
      </c>
      <c r="F1396">
        <f>VLOOKUP(Table145[[#This Row],[menu_id]],Table2[#All],2,0)</f>
        <v>43567</v>
      </c>
      <c r="G1396" t="str">
        <f>VLOOKUP(Table145[[#This Row],[menu_id]],Table2[#All],3,0)</f>
        <v>52926af48831</v>
      </c>
      <c r="H1396" t="str">
        <f>VLOOKUP(Table145[[#This Row],[menu_id]],Table2[#All],4,0)</f>
        <v>64216152ce0a</v>
      </c>
      <c r="I1396">
        <f>VLOOKUP(Table145[[#This Row],[menu_id]],Table2[#All],5,0)</f>
        <v>6</v>
      </c>
      <c r="J1396">
        <f>VLOOKUP(Table145[[#This Row],[menu_id]],Table2[#All],6,0)</f>
        <v>11.5</v>
      </c>
      <c r="K1396" t="str">
        <f>VLOOKUP(Table145[[#This Row],[menu_id]],Table2[#All],7,0)</f>
        <v>lunch</v>
      </c>
      <c r="L1396" t="str">
        <f>VLOOKUP(Table145[[#This Row],[menu_id]],Table2[#All],8,0)</f>
        <v>Chicago</v>
      </c>
      <c r="M1396">
        <f>COUNTIF(Table145[city],Table145[[#This Row],[city]])</f>
        <v>907</v>
      </c>
    </row>
    <row r="1397" spans="1:13" x14ac:dyDescent="0.35">
      <c r="A1397" t="s">
        <v>2888</v>
      </c>
      <c r="B1397" t="s">
        <v>108</v>
      </c>
      <c r="C1397" t="s">
        <v>9</v>
      </c>
      <c r="D1397" t="s">
        <v>2889</v>
      </c>
      <c r="E1397" t="b">
        <v>1</v>
      </c>
      <c r="F1397">
        <f>VLOOKUP(Table145[[#This Row],[menu_id]],Table2[#All],2,0)</f>
        <v>43565</v>
      </c>
      <c r="G1397" t="str">
        <f>VLOOKUP(Table145[[#This Row],[menu_id]],Table2[#All],3,0)</f>
        <v>c14aa4830177</v>
      </c>
      <c r="H1397" t="str">
        <f>VLOOKUP(Table145[[#This Row],[menu_id]],Table2[#All],4,0)</f>
        <v>7b2a7251b54c</v>
      </c>
      <c r="I1397">
        <f>VLOOKUP(Table145[[#This Row],[menu_id]],Table2[#All],5,0)</f>
        <v>5.95</v>
      </c>
      <c r="J1397">
        <f>VLOOKUP(Table145[[#This Row],[menu_id]],Table2[#All],6,0)</f>
        <v>10.1</v>
      </c>
      <c r="K1397" t="str">
        <f>VLOOKUP(Table145[[#This Row],[menu_id]],Table2[#All],7,0)</f>
        <v>lunch</v>
      </c>
      <c r="L1397" t="str">
        <f>VLOOKUP(Table145[[#This Row],[menu_id]],Table2[#All],8,0)</f>
        <v>Seattle</v>
      </c>
      <c r="M1397">
        <f>COUNTIF(Table145[city],Table145[[#This Row],[city]])</f>
        <v>1334</v>
      </c>
    </row>
    <row r="1398" spans="1:13" x14ac:dyDescent="0.35">
      <c r="A1398" t="s">
        <v>2890</v>
      </c>
      <c r="B1398" t="s">
        <v>199</v>
      </c>
      <c r="C1398" t="s">
        <v>9</v>
      </c>
      <c r="D1398" t="s">
        <v>446</v>
      </c>
      <c r="E1398" t="b">
        <v>1</v>
      </c>
      <c r="F1398">
        <f>VLOOKUP(Table145[[#This Row],[menu_id]],Table2[#All],2,0)</f>
        <v>43558</v>
      </c>
      <c r="G1398" t="str">
        <f>VLOOKUP(Table145[[#This Row],[menu_id]],Table2[#All],3,0)</f>
        <v>8b77e4ce92ba</v>
      </c>
      <c r="H1398" t="str">
        <f>VLOOKUP(Table145[[#This Row],[menu_id]],Table2[#All],4,0)</f>
        <v>a969c477134f</v>
      </c>
      <c r="I1398">
        <f>VLOOKUP(Table145[[#This Row],[menu_id]],Table2[#All],5,0)</f>
        <v>11</v>
      </c>
      <c r="J1398">
        <f>VLOOKUP(Table145[[#This Row],[menu_id]],Table2[#All],6,0)</f>
        <v>11.5</v>
      </c>
      <c r="K1398" t="str">
        <f>VLOOKUP(Table145[[#This Row],[menu_id]],Table2[#All],7,0)</f>
        <v>lunch</v>
      </c>
      <c r="L1398" t="str">
        <f>VLOOKUP(Table145[[#This Row],[menu_id]],Table2[#All],8,0)</f>
        <v>Chicago</v>
      </c>
      <c r="M1398">
        <f>COUNTIF(Table145[city],Table145[[#This Row],[city]])</f>
        <v>907</v>
      </c>
    </row>
    <row r="1399" spans="1:13" x14ac:dyDescent="0.35">
      <c r="A1399" t="s">
        <v>2891</v>
      </c>
      <c r="B1399" t="s">
        <v>139</v>
      </c>
      <c r="C1399" t="s">
        <v>9</v>
      </c>
      <c r="D1399" t="s">
        <v>82</v>
      </c>
      <c r="E1399" t="b">
        <v>1</v>
      </c>
      <c r="F1399">
        <f>VLOOKUP(Table145[[#This Row],[menu_id]],Table2[#All],2,0)</f>
        <v>43556</v>
      </c>
      <c r="G1399" t="str">
        <f>VLOOKUP(Table145[[#This Row],[menu_id]],Table2[#All],3,0)</f>
        <v>9adf6d17e5a9</v>
      </c>
      <c r="H1399" t="str">
        <f>VLOOKUP(Table145[[#This Row],[menu_id]],Table2[#All],4,0)</f>
        <v>ad304fb4f951</v>
      </c>
      <c r="I1399">
        <f>VLOOKUP(Table145[[#This Row],[menu_id]],Table2[#All],5,0)</f>
        <v>6.25</v>
      </c>
      <c r="J1399">
        <f>VLOOKUP(Table145[[#This Row],[menu_id]],Table2[#All],6,0)</f>
        <v>10.1</v>
      </c>
      <c r="K1399" t="str">
        <f>VLOOKUP(Table145[[#This Row],[menu_id]],Table2[#All],7,0)</f>
        <v>lunch</v>
      </c>
      <c r="L1399" t="str">
        <f>VLOOKUP(Table145[[#This Row],[menu_id]],Table2[#All],8,0)</f>
        <v>Seattle</v>
      </c>
      <c r="M1399">
        <f>COUNTIF(Table145[city],Table145[[#This Row],[city]])</f>
        <v>1334</v>
      </c>
    </row>
    <row r="1400" spans="1:13" x14ac:dyDescent="0.35">
      <c r="A1400" t="s">
        <v>2892</v>
      </c>
      <c r="B1400" t="s">
        <v>43</v>
      </c>
      <c r="C1400" t="s">
        <v>9</v>
      </c>
      <c r="D1400" t="s">
        <v>1044</v>
      </c>
      <c r="E1400" t="b">
        <v>1</v>
      </c>
      <c r="F1400">
        <f>VLOOKUP(Table145[[#This Row],[menu_id]],Table2[#All],2,0)</f>
        <v>43556</v>
      </c>
      <c r="G1400" t="str">
        <f>VLOOKUP(Table145[[#This Row],[menu_id]],Table2[#All],3,0)</f>
        <v>e768f704c6ae</v>
      </c>
      <c r="H1400" t="str">
        <f>VLOOKUP(Table145[[#This Row],[menu_id]],Table2[#All],4,0)</f>
        <v>340fb85a346c</v>
      </c>
      <c r="I1400">
        <f>VLOOKUP(Table145[[#This Row],[menu_id]],Table2[#All],5,0)</f>
        <v>5.8</v>
      </c>
      <c r="J1400">
        <f>VLOOKUP(Table145[[#This Row],[menu_id]],Table2[#All],6,0)</f>
        <v>10.1</v>
      </c>
      <c r="K1400" t="str">
        <f>VLOOKUP(Table145[[#This Row],[menu_id]],Table2[#All],7,0)</f>
        <v>lunch</v>
      </c>
      <c r="L1400" t="str">
        <f>VLOOKUP(Table145[[#This Row],[menu_id]],Table2[#All],8,0)</f>
        <v>Seattle</v>
      </c>
      <c r="M1400">
        <f>COUNTIF(Table145[city],Table145[[#This Row],[city]])</f>
        <v>1334</v>
      </c>
    </row>
    <row r="1401" spans="1:13" x14ac:dyDescent="0.35">
      <c r="A1401" t="s">
        <v>2893</v>
      </c>
      <c r="B1401" t="s">
        <v>324</v>
      </c>
      <c r="C1401" t="s">
        <v>9</v>
      </c>
      <c r="D1401" t="s">
        <v>2894</v>
      </c>
      <c r="E1401" t="b">
        <v>1</v>
      </c>
      <c r="F1401">
        <f>VLOOKUP(Table145[[#This Row],[menu_id]],Table2[#All],2,0)</f>
        <v>43558</v>
      </c>
      <c r="G1401" t="str">
        <f>VLOOKUP(Table145[[#This Row],[menu_id]],Table2[#All],3,0)</f>
        <v>1028a38ad71e</v>
      </c>
      <c r="H1401" t="str">
        <f>VLOOKUP(Table145[[#This Row],[menu_id]],Table2[#All],4,0)</f>
        <v>7d8b8e0a0ebb</v>
      </c>
      <c r="I1401">
        <f>VLOOKUP(Table145[[#This Row],[menu_id]],Table2[#All],5,0)</f>
        <v>5.5</v>
      </c>
      <c r="J1401">
        <f>VLOOKUP(Table145[[#This Row],[menu_id]],Table2[#All],6,0)</f>
        <v>10.1</v>
      </c>
      <c r="K1401" t="str">
        <f>VLOOKUP(Table145[[#This Row],[menu_id]],Table2[#All],7,0)</f>
        <v>lunch</v>
      </c>
      <c r="L1401" t="str">
        <f>VLOOKUP(Table145[[#This Row],[menu_id]],Table2[#All],8,0)</f>
        <v>Seattle</v>
      </c>
      <c r="M1401">
        <f>COUNTIF(Table145[city],Table145[[#This Row],[city]])</f>
        <v>1334</v>
      </c>
    </row>
    <row r="1402" spans="1:13" x14ac:dyDescent="0.35">
      <c r="A1402" t="s">
        <v>2895</v>
      </c>
      <c r="B1402" t="s">
        <v>508</v>
      </c>
      <c r="C1402" t="s">
        <v>9</v>
      </c>
      <c r="D1402" t="s">
        <v>2896</v>
      </c>
      <c r="E1402" t="b">
        <v>1</v>
      </c>
      <c r="F1402">
        <f>VLOOKUP(Table145[[#This Row],[menu_id]],Table2[#All],2,0)</f>
        <v>43557</v>
      </c>
      <c r="G1402" t="str">
        <f>VLOOKUP(Table145[[#This Row],[menu_id]],Table2[#All],3,0)</f>
        <v>adcb80ca9872</v>
      </c>
      <c r="H1402" t="str">
        <f>VLOOKUP(Table145[[#This Row],[menu_id]],Table2[#All],4,0)</f>
        <v>7d8b8e0a0ebb</v>
      </c>
      <c r="I1402">
        <f>VLOOKUP(Table145[[#This Row],[menu_id]],Table2[#All],5,0)</f>
        <v>5.5</v>
      </c>
      <c r="J1402">
        <f>VLOOKUP(Table145[[#This Row],[menu_id]],Table2[#All],6,0)</f>
        <v>10.1</v>
      </c>
      <c r="K1402" t="str">
        <f>VLOOKUP(Table145[[#This Row],[menu_id]],Table2[#All],7,0)</f>
        <v>lunch</v>
      </c>
      <c r="L1402" t="str">
        <f>VLOOKUP(Table145[[#This Row],[menu_id]],Table2[#All],8,0)</f>
        <v>Seattle</v>
      </c>
      <c r="M1402">
        <f>COUNTIF(Table145[city],Table145[[#This Row],[city]])</f>
        <v>1334</v>
      </c>
    </row>
    <row r="1403" spans="1:13" x14ac:dyDescent="0.35">
      <c r="A1403" t="s">
        <v>2897</v>
      </c>
      <c r="B1403" t="s">
        <v>483</v>
      </c>
      <c r="C1403" t="s">
        <v>9</v>
      </c>
      <c r="D1403" t="s">
        <v>1440</v>
      </c>
      <c r="E1403" t="b">
        <v>1</v>
      </c>
      <c r="F1403">
        <f>VLOOKUP(Table145[[#This Row],[menu_id]],Table2[#All],2,0)</f>
        <v>43560</v>
      </c>
      <c r="G1403" t="str">
        <f>VLOOKUP(Table145[[#This Row],[menu_id]],Table2[#All],3,0)</f>
        <v>e076e189d42a</v>
      </c>
      <c r="H1403" t="str">
        <f>VLOOKUP(Table145[[#This Row],[menu_id]],Table2[#All],4,0)</f>
        <v>afa55d0e0004</v>
      </c>
      <c r="I1403">
        <f>VLOOKUP(Table145[[#This Row],[menu_id]],Table2[#All],5,0)</f>
        <v>6.75</v>
      </c>
      <c r="J1403">
        <f>VLOOKUP(Table145[[#This Row],[menu_id]],Table2[#All],6,0)</f>
        <v>11.5</v>
      </c>
      <c r="K1403" t="str">
        <f>VLOOKUP(Table145[[#This Row],[menu_id]],Table2[#All],7,0)</f>
        <v>lunch</v>
      </c>
      <c r="L1403" t="str">
        <f>VLOOKUP(Table145[[#This Row],[menu_id]],Table2[#All],8,0)</f>
        <v>Chicago</v>
      </c>
      <c r="M1403">
        <f>COUNTIF(Table145[city],Table145[[#This Row],[city]])</f>
        <v>907</v>
      </c>
    </row>
    <row r="1404" spans="1:13" x14ac:dyDescent="0.35">
      <c r="A1404" t="s">
        <v>2898</v>
      </c>
      <c r="B1404" t="s">
        <v>169</v>
      </c>
      <c r="C1404" t="s">
        <v>9</v>
      </c>
      <c r="D1404" t="s">
        <v>1191</v>
      </c>
      <c r="E1404" t="b">
        <v>1</v>
      </c>
      <c r="F1404">
        <f>VLOOKUP(Table145[[#This Row],[menu_id]],Table2[#All],2,0)</f>
        <v>43558</v>
      </c>
      <c r="G1404" t="str">
        <f>VLOOKUP(Table145[[#This Row],[menu_id]],Table2[#All],3,0)</f>
        <v>23a0e7fa78c4</v>
      </c>
      <c r="H1404" t="str">
        <f>VLOOKUP(Table145[[#This Row],[menu_id]],Table2[#All],4,0)</f>
        <v>d8487b4ed428</v>
      </c>
      <c r="I1404">
        <f>VLOOKUP(Table145[[#This Row],[menu_id]],Table2[#All],5,0)</f>
        <v>5.9</v>
      </c>
      <c r="J1404">
        <f>VLOOKUP(Table145[[#This Row],[menu_id]],Table2[#All],6,0)</f>
        <v>11.5</v>
      </c>
      <c r="K1404" t="str">
        <f>VLOOKUP(Table145[[#This Row],[menu_id]],Table2[#All],7,0)</f>
        <v>lunch</v>
      </c>
      <c r="L1404" t="str">
        <f>VLOOKUP(Table145[[#This Row],[menu_id]],Table2[#All],8,0)</f>
        <v>Chicago</v>
      </c>
      <c r="M1404">
        <f>COUNTIF(Table145[city],Table145[[#This Row],[city]])</f>
        <v>907</v>
      </c>
    </row>
    <row r="1405" spans="1:13" x14ac:dyDescent="0.35">
      <c r="A1405" t="s">
        <v>2899</v>
      </c>
      <c r="B1405" t="s">
        <v>81</v>
      </c>
      <c r="C1405" t="s">
        <v>9</v>
      </c>
      <c r="D1405" t="s">
        <v>2900</v>
      </c>
      <c r="E1405" t="b">
        <v>1</v>
      </c>
      <c r="F1405">
        <f>VLOOKUP(Table145[[#This Row],[menu_id]],Table2[#All],2,0)</f>
        <v>43564</v>
      </c>
      <c r="G1405" t="str">
        <f>VLOOKUP(Table145[[#This Row],[menu_id]],Table2[#All],3,0)</f>
        <v>9adf6d17e5a9</v>
      </c>
      <c r="H1405" t="str">
        <f>VLOOKUP(Table145[[#This Row],[menu_id]],Table2[#All],4,0)</f>
        <v>ad304fb4f951</v>
      </c>
      <c r="I1405">
        <f>VLOOKUP(Table145[[#This Row],[menu_id]],Table2[#All],5,0)</f>
        <v>6.25</v>
      </c>
      <c r="J1405">
        <f>VLOOKUP(Table145[[#This Row],[menu_id]],Table2[#All],6,0)</f>
        <v>10.1</v>
      </c>
      <c r="K1405" t="str">
        <f>VLOOKUP(Table145[[#This Row],[menu_id]],Table2[#All],7,0)</f>
        <v>lunch</v>
      </c>
      <c r="L1405" t="str">
        <f>VLOOKUP(Table145[[#This Row],[menu_id]],Table2[#All],8,0)</f>
        <v>Seattle</v>
      </c>
      <c r="M1405">
        <f>COUNTIF(Table145[city],Table145[[#This Row],[city]])</f>
        <v>1334</v>
      </c>
    </row>
    <row r="1406" spans="1:13" x14ac:dyDescent="0.35">
      <c r="A1406" t="s">
        <v>2901</v>
      </c>
      <c r="B1406" t="s">
        <v>202</v>
      </c>
      <c r="C1406" t="s">
        <v>9</v>
      </c>
      <c r="D1406" t="s">
        <v>2902</v>
      </c>
      <c r="E1406" t="b">
        <v>1</v>
      </c>
      <c r="F1406">
        <f>VLOOKUP(Table145[[#This Row],[menu_id]],Table2[#All],2,0)</f>
        <v>43563</v>
      </c>
      <c r="G1406" t="str">
        <f>VLOOKUP(Table145[[#This Row],[menu_id]],Table2[#All],3,0)</f>
        <v>edfff5bf01fa</v>
      </c>
      <c r="H1406" t="str">
        <f>VLOOKUP(Table145[[#This Row],[menu_id]],Table2[#All],4,0)</f>
        <v>8537e1327cdb</v>
      </c>
      <c r="I1406">
        <f>VLOOKUP(Table145[[#This Row],[menu_id]],Table2[#All],5,0)</f>
        <v>4.95</v>
      </c>
      <c r="J1406">
        <f>VLOOKUP(Table145[[#This Row],[menu_id]],Table2[#All],6,0)</f>
        <v>10.1</v>
      </c>
      <c r="K1406" t="str">
        <f>VLOOKUP(Table145[[#This Row],[menu_id]],Table2[#All],7,0)</f>
        <v>lunch</v>
      </c>
      <c r="L1406" t="str">
        <f>VLOOKUP(Table145[[#This Row],[menu_id]],Table2[#All],8,0)</f>
        <v>Seattle</v>
      </c>
      <c r="M1406">
        <f>COUNTIF(Table145[city],Table145[[#This Row],[city]])</f>
        <v>1334</v>
      </c>
    </row>
    <row r="1407" spans="1:13" x14ac:dyDescent="0.35">
      <c r="A1407" t="s">
        <v>2903</v>
      </c>
      <c r="B1407" t="s">
        <v>250</v>
      </c>
      <c r="C1407" t="s">
        <v>9</v>
      </c>
      <c r="D1407" t="s">
        <v>2904</v>
      </c>
      <c r="E1407" t="b">
        <v>1</v>
      </c>
      <c r="F1407">
        <f>VLOOKUP(Table145[[#This Row],[menu_id]],Table2[#All],2,0)</f>
        <v>43556</v>
      </c>
      <c r="G1407" t="str">
        <f>VLOOKUP(Table145[[#This Row],[menu_id]],Table2[#All],3,0)</f>
        <v>e6da5a382bb7</v>
      </c>
      <c r="H1407" t="str">
        <f>VLOOKUP(Table145[[#This Row],[menu_id]],Table2[#All],4,0)</f>
        <v>ffcff44b013c</v>
      </c>
      <c r="I1407">
        <f>VLOOKUP(Table145[[#This Row],[menu_id]],Table2[#All],5,0)</f>
        <v>5.25</v>
      </c>
      <c r="J1407">
        <f>VLOOKUP(Table145[[#This Row],[menu_id]],Table2[#All],6,0)</f>
        <v>10.1</v>
      </c>
      <c r="K1407" t="str">
        <f>VLOOKUP(Table145[[#This Row],[menu_id]],Table2[#All],7,0)</f>
        <v>lunch</v>
      </c>
      <c r="L1407" t="str">
        <f>VLOOKUP(Table145[[#This Row],[menu_id]],Table2[#All],8,0)</f>
        <v>Seattle</v>
      </c>
      <c r="M1407">
        <f>COUNTIF(Table145[city],Table145[[#This Row],[city]])</f>
        <v>1334</v>
      </c>
    </row>
    <row r="1408" spans="1:13" x14ac:dyDescent="0.35">
      <c r="A1408" t="s">
        <v>2905</v>
      </c>
      <c r="B1408" t="s">
        <v>286</v>
      </c>
      <c r="C1408" t="s">
        <v>9</v>
      </c>
      <c r="D1408" t="s">
        <v>2906</v>
      </c>
      <c r="E1408" t="b">
        <v>1</v>
      </c>
      <c r="F1408">
        <f>VLOOKUP(Table145[[#This Row],[menu_id]],Table2[#All],2,0)</f>
        <v>43557</v>
      </c>
      <c r="G1408" t="str">
        <f>VLOOKUP(Table145[[#This Row],[menu_id]],Table2[#All],3,0)</f>
        <v>0b0897e22802</v>
      </c>
      <c r="H1408" t="str">
        <f>VLOOKUP(Table145[[#This Row],[menu_id]],Table2[#All],4,0)</f>
        <v>a5a1955b27fc</v>
      </c>
      <c r="I1408">
        <f>VLOOKUP(Table145[[#This Row],[menu_id]],Table2[#All],5,0)</f>
        <v>5</v>
      </c>
      <c r="J1408">
        <f>VLOOKUP(Table145[[#This Row],[menu_id]],Table2[#All],6,0)</f>
        <v>11.5</v>
      </c>
      <c r="K1408" t="str">
        <f>VLOOKUP(Table145[[#This Row],[menu_id]],Table2[#All],7,0)</f>
        <v>lunch</v>
      </c>
      <c r="L1408" t="str">
        <f>VLOOKUP(Table145[[#This Row],[menu_id]],Table2[#All],8,0)</f>
        <v>Chicago</v>
      </c>
      <c r="M1408">
        <f>COUNTIF(Table145[city],Table145[[#This Row],[city]])</f>
        <v>907</v>
      </c>
    </row>
    <row r="1409" spans="1:13" x14ac:dyDescent="0.35">
      <c r="A1409" t="s">
        <v>2907</v>
      </c>
      <c r="B1409" t="s">
        <v>563</v>
      </c>
      <c r="C1409" t="s">
        <v>9</v>
      </c>
      <c r="D1409" t="s">
        <v>2908</v>
      </c>
      <c r="E1409" t="b">
        <v>1</v>
      </c>
      <c r="F1409">
        <f>VLOOKUP(Table145[[#This Row],[menu_id]],Table2[#All],2,0)</f>
        <v>43567</v>
      </c>
      <c r="G1409" t="str">
        <f>VLOOKUP(Table145[[#This Row],[menu_id]],Table2[#All],3,0)</f>
        <v>7f1dfb16d132</v>
      </c>
      <c r="H1409" t="str">
        <f>VLOOKUP(Table145[[#This Row],[menu_id]],Table2[#All],4,0)</f>
        <v>2bab1f6cc3e1</v>
      </c>
      <c r="I1409">
        <f>VLOOKUP(Table145[[#This Row],[menu_id]],Table2[#All],5,0)</f>
        <v>7</v>
      </c>
      <c r="J1409">
        <f>VLOOKUP(Table145[[#This Row],[menu_id]],Table2[#All],6,0)</f>
        <v>11.5</v>
      </c>
      <c r="K1409" t="str">
        <f>VLOOKUP(Table145[[#This Row],[menu_id]],Table2[#All],7,0)</f>
        <v>lunch</v>
      </c>
      <c r="L1409" t="str">
        <f>VLOOKUP(Table145[[#This Row],[menu_id]],Table2[#All],8,0)</f>
        <v>Chicago</v>
      </c>
      <c r="M1409">
        <f>COUNTIF(Table145[city],Table145[[#This Row],[city]])</f>
        <v>907</v>
      </c>
    </row>
    <row r="1410" spans="1:13" x14ac:dyDescent="0.35">
      <c r="A1410" t="s">
        <v>2909</v>
      </c>
      <c r="B1410" t="s">
        <v>199</v>
      </c>
      <c r="C1410" t="s">
        <v>9</v>
      </c>
      <c r="D1410" t="s">
        <v>2910</v>
      </c>
      <c r="E1410" t="b">
        <v>1</v>
      </c>
      <c r="F1410">
        <f>VLOOKUP(Table145[[#This Row],[menu_id]],Table2[#All],2,0)</f>
        <v>43558</v>
      </c>
      <c r="G1410" t="str">
        <f>VLOOKUP(Table145[[#This Row],[menu_id]],Table2[#All],3,0)</f>
        <v>8b77e4ce92ba</v>
      </c>
      <c r="H1410" t="str">
        <f>VLOOKUP(Table145[[#This Row],[menu_id]],Table2[#All],4,0)</f>
        <v>a969c477134f</v>
      </c>
      <c r="I1410">
        <f>VLOOKUP(Table145[[#This Row],[menu_id]],Table2[#All],5,0)</f>
        <v>11</v>
      </c>
      <c r="J1410">
        <f>VLOOKUP(Table145[[#This Row],[menu_id]],Table2[#All],6,0)</f>
        <v>11.5</v>
      </c>
      <c r="K1410" t="str">
        <f>VLOOKUP(Table145[[#This Row],[menu_id]],Table2[#All],7,0)</f>
        <v>lunch</v>
      </c>
      <c r="L1410" t="str">
        <f>VLOOKUP(Table145[[#This Row],[menu_id]],Table2[#All],8,0)</f>
        <v>Chicago</v>
      </c>
      <c r="M1410">
        <f>COUNTIF(Table145[city],Table145[[#This Row],[city]])</f>
        <v>907</v>
      </c>
    </row>
    <row r="1411" spans="1:13" x14ac:dyDescent="0.35">
      <c r="A1411" t="s">
        <v>2911</v>
      </c>
      <c r="B1411" t="s">
        <v>346</v>
      </c>
      <c r="C1411" t="s">
        <v>9</v>
      </c>
      <c r="D1411" t="s">
        <v>1268</v>
      </c>
      <c r="E1411" t="b">
        <v>1</v>
      </c>
      <c r="F1411">
        <f>VLOOKUP(Table145[[#This Row],[menu_id]],Table2[#All],2,0)</f>
        <v>43564</v>
      </c>
      <c r="G1411" t="str">
        <f>VLOOKUP(Table145[[#This Row],[menu_id]],Table2[#All],3,0)</f>
        <v>e310c04649e0</v>
      </c>
      <c r="H1411" t="str">
        <f>VLOOKUP(Table145[[#This Row],[menu_id]],Table2[#All],4,0)</f>
        <v>340fb85a346c</v>
      </c>
      <c r="I1411">
        <f>VLOOKUP(Table145[[#This Row],[menu_id]],Table2[#All],5,0)</f>
        <v>5.8</v>
      </c>
      <c r="J1411">
        <f>VLOOKUP(Table145[[#This Row],[menu_id]],Table2[#All],6,0)</f>
        <v>10.1</v>
      </c>
      <c r="K1411" t="str">
        <f>VLOOKUP(Table145[[#This Row],[menu_id]],Table2[#All],7,0)</f>
        <v>lunch</v>
      </c>
      <c r="L1411" t="str">
        <f>VLOOKUP(Table145[[#This Row],[menu_id]],Table2[#All],8,0)</f>
        <v>Seattle</v>
      </c>
      <c r="M1411">
        <f>COUNTIF(Table145[city],Table145[[#This Row],[city]])</f>
        <v>1334</v>
      </c>
    </row>
    <row r="1412" spans="1:13" x14ac:dyDescent="0.35">
      <c r="A1412" t="s">
        <v>2912</v>
      </c>
      <c r="B1412" t="s">
        <v>483</v>
      </c>
      <c r="C1412" t="s">
        <v>9</v>
      </c>
      <c r="D1412" t="s">
        <v>2913</v>
      </c>
      <c r="E1412" t="b">
        <v>1</v>
      </c>
      <c r="F1412">
        <f>VLOOKUP(Table145[[#This Row],[menu_id]],Table2[#All],2,0)</f>
        <v>43560</v>
      </c>
      <c r="G1412" t="str">
        <f>VLOOKUP(Table145[[#This Row],[menu_id]],Table2[#All],3,0)</f>
        <v>e076e189d42a</v>
      </c>
      <c r="H1412" t="str">
        <f>VLOOKUP(Table145[[#This Row],[menu_id]],Table2[#All],4,0)</f>
        <v>afa55d0e0004</v>
      </c>
      <c r="I1412">
        <f>VLOOKUP(Table145[[#This Row],[menu_id]],Table2[#All],5,0)</f>
        <v>6.75</v>
      </c>
      <c r="J1412">
        <f>VLOOKUP(Table145[[#This Row],[menu_id]],Table2[#All],6,0)</f>
        <v>11.5</v>
      </c>
      <c r="K1412" t="str">
        <f>VLOOKUP(Table145[[#This Row],[menu_id]],Table2[#All],7,0)</f>
        <v>lunch</v>
      </c>
      <c r="L1412" t="str">
        <f>VLOOKUP(Table145[[#This Row],[menu_id]],Table2[#All],8,0)</f>
        <v>Chicago</v>
      </c>
      <c r="M1412">
        <f>COUNTIF(Table145[city],Table145[[#This Row],[city]])</f>
        <v>907</v>
      </c>
    </row>
    <row r="1413" spans="1:13" x14ac:dyDescent="0.35">
      <c r="A1413" t="s">
        <v>2914</v>
      </c>
      <c r="B1413" t="s">
        <v>46</v>
      </c>
      <c r="C1413" t="s">
        <v>9</v>
      </c>
      <c r="D1413" t="s">
        <v>2915</v>
      </c>
      <c r="E1413" t="b">
        <v>1</v>
      </c>
      <c r="F1413">
        <f>VLOOKUP(Table145[[#This Row],[menu_id]],Table2[#All],2,0)</f>
        <v>43566</v>
      </c>
      <c r="G1413" t="str">
        <f>VLOOKUP(Table145[[#This Row],[menu_id]],Table2[#All],3,0)</f>
        <v>418ef21ccc73</v>
      </c>
      <c r="H1413" t="str">
        <f>VLOOKUP(Table145[[#This Row],[menu_id]],Table2[#All],4,0)</f>
        <v>76e224451ab7</v>
      </c>
      <c r="I1413">
        <f>VLOOKUP(Table145[[#This Row],[menu_id]],Table2[#All],5,0)</f>
        <v>5.5</v>
      </c>
      <c r="J1413">
        <f>VLOOKUP(Table145[[#This Row],[menu_id]],Table2[#All],6,0)</f>
        <v>10.1</v>
      </c>
      <c r="K1413" t="str">
        <f>VLOOKUP(Table145[[#This Row],[menu_id]],Table2[#All],7,0)</f>
        <v>lunch</v>
      </c>
      <c r="L1413" t="str">
        <f>VLOOKUP(Table145[[#This Row],[menu_id]],Table2[#All],8,0)</f>
        <v>Seattle</v>
      </c>
      <c r="M1413">
        <f>COUNTIF(Table145[city],Table145[[#This Row],[city]])</f>
        <v>1334</v>
      </c>
    </row>
    <row r="1414" spans="1:13" x14ac:dyDescent="0.35">
      <c r="A1414" t="s">
        <v>2916</v>
      </c>
      <c r="B1414" t="s">
        <v>192</v>
      </c>
      <c r="C1414" t="s">
        <v>9</v>
      </c>
      <c r="D1414" t="s">
        <v>2917</v>
      </c>
      <c r="E1414" t="b">
        <v>1</v>
      </c>
      <c r="F1414">
        <f>VLOOKUP(Table145[[#This Row],[menu_id]],Table2[#All],2,0)</f>
        <v>43566</v>
      </c>
      <c r="G1414" t="str">
        <f>VLOOKUP(Table145[[#This Row],[menu_id]],Table2[#All],3,0)</f>
        <v>a344675dde7b</v>
      </c>
      <c r="H1414" t="str">
        <f>VLOOKUP(Table145[[#This Row],[menu_id]],Table2[#All],4,0)</f>
        <v>0089c404e5a2</v>
      </c>
      <c r="I1414">
        <f>VLOOKUP(Table145[[#This Row],[menu_id]],Table2[#All],5,0)</f>
        <v>6</v>
      </c>
      <c r="J1414">
        <f>VLOOKUP(Table145[[#This Row],[menu_id]],Table2[#All],6,0)</f>
        <v>10.1</v>
      </c>
      <c r="K1414" t="str">
        <f>VLOOKUP(Table145[[#This Row],[menu_id]],Table2[#All],7,0)</f>
        <v>lunch</v>
      </c>
      <c r="L1414" t="str">
        <f>VLOOKUP(Table145[[#This Row],[menu_id]],Table2[#All],8,0)</f>
        <v>Seattle</v>
      </c>
      <c r="M1414">
        <f>COUNTIF(Table145[city],Table145[[#This Row],[city]])</f>
        <v>1334</v>
      </c>
    </row>
    <row r="1415" spans="1:13" x14ac:dyDescent="0.35">
      <c r="A1415" t="s">
        <v>2918</v>
      </c>
      <c r="B1415" t="s">
        <v>139</v>
      </c>
      <c r="C1415" t="s">
        <v>9</v>
      </c>
      <c r="D1415" t="s">
        <v>2919</v>
      </c>
      <c r="E1415" t="b">
        <v>1</v>
      </c>
      <c r="F1415">
        <f>VLOOKUP(Table145[[#This Row],[menu_id]],Table2[#All],2,0)</f>
        <v>43556</v>
      </c>
      <c r="G1415" t="str">
        <f>VLOOKUP(Table145[[#This Row],[menu_id]],Table2[#All],3,0)</f>
        <v>9adf6d17e5a9</v>
      </c>
      <c r="H1415" t="str">
        <f>VLOOKUP(Table145[[#This Row],[menu_id]],Table2[#All],4,0)</f>
        <v>ad304fb4f951</v>
      </c>
      <c r="I1415">
        <f>VLOOKUP(Table145[[#This Row],[menu_id]],Table2[#All],5,0)</f>
        <v>6.25</v>
      </c>
      <c r="J1415">
        <f>VLOOKUP(Table145[[#This Row],[menu_id]],Table2[#All],6,0)</f>
        <v>10.1</v>
      </c>
      <c r="K1415" t="str">
        <f>VLOOKUP(Table145[[#This Row],[menu_id]],Table2[#All],7,0)</f>
        <v>lunch</v>
      </c>
      <c r="L1415" t="str">
        <f>VLOOKUP(Table145[[#This Row],[menu_id]],Table2[#All],8,0)</f>
        <v>Seattle</v>
      </c>
      <c r="M1415">
        <f>COUNTIF(Table145[city],Table145[[#This Row],[city]])</f>
        <v>1334</v>
      </c>
    </row>
    <row r="1416" spans="1:13" x14ac:dyDescent="0.35">
      <c r="A1416" t="s">
        <v>2920</v>
      </c>
      <c r="B1416" t="s">
        <v>375</v>
      </c>
      <c r="C1416" t="s">
        <v>9</v>
      </c>
      <c r="D1416" t="s">
        <v>1374</v>
      </c>
      <c r="E1416" t="b">
        <v>1</v>
      </c>
      <c r="F1416">
        <f>VLOOKUP(Table145[[#This Row],[menu_id]],Table2[#All],2,0)</f>
        <v>43566</v>
      </c>
      <c r="G1416" t="str">
        <f>VLOOKUP(Table145[[#This Row],[menu_id]],Table2[#All],3,0)</f>
        <v>1670a5c33856</v>
      </c>
      <c r="H1416" t="str">
        <f>VLOOKUP(Table145[[#This Row],[menu_id]],Table2[#All],4,0)</f>
        <v>ffcff44b013c</v>
      </c>
      <c r="I1416">
        <f>VLOOKUP(Table145[[#This Row],[menu_id]],Table2[#All],5,0)</f>
        <v>6.25</v>
      </c>
      <c r="J1416">
        <f>VLOOKUP(Table145[[#This Row],[menu_id]],Table2[#All],6,0)</f>
        <v>10.1</v>
      </c>
      <c r="K1416" t="str">
        <f>VLOOKUP(Table145[[#This Row],[menu_id]],Table2[#All],7,0)</f>
        <v>lunch</v>
      </c>
      <c r="L1416" t="str">
        <f>VLOOKUP(Table145[[#This Row],[menu_id]],Table2[#All],8,0)</f>
        <v>Seattle</v>
      </c>
      <c r="M1416">
        <f>COUNTIF(Table145[city],Table145[[#This Row],[city]])</f>
        <v>1334</v>
      </c>
    </row>
    <row r="1417" spans="1:13" x14ac:dyDescent="0.35">
      <c r="A1417" t="s">
        <v>2921</v>
      </c>
      <c r="B1417" t="s">
        <v>103</v>
      </c>
      <c r="C1417" t="s">
        <v>9</v>
      </c>
      <c r="D1417" t="s">
        <v>2922</v>
      </c>
      <c r="E1417" t="b">
        <v>1</v>
      </c>
      <c r="F1417">
        <f>VLOOKUP(Table145[[#This Row],[menu_id]],Table2[#All],2,0)</f>
        <v>43563</v>
      </c>
      <c r="G1417" t="str">
        <f>VLOOKUP(Table145[[#This Row],[menu_id]],Table2[#All],3,0)</f>
        <v>d5f63db8ad27</v>
      </c>
      <c r="H1417" t="str">
        <f>VLOOKUP(Table145[[#This Row],[menu_id]],Table2[#All],4,0)</f>
        <v>9b76fd08aabf</v>
      </c>
      <c r="I1417">
        <f>VLOOKUP(Table145[[#This Row],[menu_id]],Table2[#All],5,0)</f>
        <v>6.64</v>
      </c>
      <c r="J1417">
        <f>VLOOKUP(Table145[[#This Row],[menu_id]],Table2[#All],6,0)</f>
        <v>11.5</v>
      </c>
      <c r="K1417" t="str">
        <f>VLOOKUP(Table145[[#This Row],[menu_id]],Table2[#All],7,0)</f>
        <v>lunch</v>
      </c>
      <c r="L1417" t="str">
        <f>VLOOKUP(Table145[[#This Row],[menu_id]],Table2[#All],8,0)</f>
        <v>Chicago</v>
      </c>
      <c r="M1417">
        <f>COUNTIF(Table145[city],Table145[[#This Row],[city]])</f>
        <v>907</v>
      </c>
    </row>
    <row r="1418" spans="1:13" x14ac:dyDescent="0.35">
      <c r="A1418" t="s">
        <v>2923</v>
      </c>
      <c r="B1418" t="s">
        <v>638</v>
      </c>
      <c r="C1418" t="s">
        <v>9</v>
      </c>
      <c r="D1418" t="s">
        <v>2924</v>
      </c>
      <c r="E1418" t="b">
        <v>1</v>
      </c>
      <c r="F1418">
        <f>VLOOKUP(Table145[[#This Row],[menu_id]],Table2[#All],2,0)</f>
        <v>43565</v>
      </c>
      <c r="G1418" t="str">
        <f>VLOOKUP(Table145[[#This Row],[menu_id]],Table2[#All],3,0)</f>
        <v>9d63c5eb50e5</v>
      </c>
      <c r="H1418" t="str">
        <f>VLOOKUP(Table145[[#This Row],[menu_id]],Table2[#All],4,0)</f>
        <v>43158d9bc4b2</v>
      </c>
      <c r="I1418">
        <f>VLOOKUP(Table145[[#This Row],[menu_id]],Table2[#All],5,0)</f>
        <v>5.15</v>
      </c>
      <c r="J1418">
        <f>VLOOKUP(Table145[[#This Row],[menu_id]],Table2[#All],6,0)</f>
        <v>11.5</v>
      </c>
      <c r="K1418" t="str">
        <f>VLOOKUP(Table145[[#This Row],[menu_id]],Table2[#All],7,0)</f>
        <v>lunch</v>
      </c>
      <c r="L1418" t="str">
        <f>VLOOKUP(Table145[[#This Row],[menu_id]],Table2[#All],8,0)</f>
        <v>Chicago</v>
      </c>
      <c r="M1418">
        <f>COUNTIF(Table145[city],Table145[[#This Row],[city]])</f>
        <v>907</v>
      </c>
    </row>
    <row r="1419" spans="1:13" x14ac:dyDescent="0.35">
      <c r="A1419" t="s">
        <v>2925</v>
      </c>
      <c r="B1419" t="s">
        <v>202</v>
      </c>
      <c r="C1419" t="s">
        <v>9</v>
      </c>
      <c r="D1419" t="s">
        <v>2926</v>
      </c>
      <c r="E1419" t="b">
        <v>1</v>
      </c>
      <c r="F1419">
        <f>VLOOKUP(Table145[[#This Row],[menu_id]],Table2[#All],2,0)</f>
        <v>43563</v>
      </c>
      <c r="G1419" t="str">
        <f>VLOOKUP(Table145[[#This Row],[menu_id]],Table2[#All],3,0)</f>
        <v>edfff5bf01fa</v>
      </c>
      <c r="H1419" t="str">
        <f>VLOOKUP(Table145[[#This Row],[menu_id]],Table2[#All],4,0)</f>
        <v>8537e1327cdb</v>
      </c>
      <c r="I1419">
        <f>VLOOKUP(Table145[[#This Row],[menu_id]],Table2[#All],5,0)</f>
        <v>4.95</v>
      </c>
      <c r="J1419">
        <f>VLOOKUP(Table145[[#This Row],[menu_id]],Table2[#All],6,0)</f>
        <v>10.1</v>
      </c>
      <c r="K1419" t="str">
        <f>VLOOKUP(Table145[[#This Row],[menu_id]],Table2[#All],7,0)</f>
        <v>lunch</v>
      </c>
      <c r="L1419" t="str">
        <f>VLOOKUP(Table145[[#This Row],[menu_id]],Table2[#All],8,0)</f>
        <v>Seattle</v>
      </c>
      <c r="M1419">
        <f>COUNTIF(Table145[city],Table145[[#This Row],[city]])</f>
        <v>1334</v>
      </c>
    </row>
    <row r="1420" spans="1:13" x14ac:dyDescent="0.35">
      <c r="A1420" t="s">
        <v>2927</v>
      </c>
      <c r="B1420" t="s">
        <v>330</v>
      </c>
      <c r="C1420" t="s">
        <v>9</v>
      </c>
      <c r="D1420" t="s">
        <v>2928</v>
      </c>
      <c r="E1420" t="b">
        <v>1</v>
      </c>
      <c r="F1420">
        <f>VLOOKUP(Table145[[#This Row],[menu_id]],Table2[#All],2,0)</f>
        <v>43559</v>
      </c>
      <c r="G1420" t="str">
        <f>VLOOKUP(Table145[[#This Row],[menu_id]],Table2[#All],3,0)</f>
        <v>10aee25b350a</v>
      </c>
      <c r="H1420" t="str">
        <f>VLOOKUP(Table145[[#This Row],[menu_id]],Table2[#All],4,0)</f>
        <v>7931e2eb8ace</v>
      </c>
      <c r="I1420">
        <f>VLOOKUP(Table145[[#This Row],[menu_id]],Table2[#All],5,0)</f>
        <v>4.5</v>
      </c>
      <c r="J1420">
        <f>VLOOKUP(Table145[[#This Row],[menu_id]],Table2[#All],6,0)</f>
        <v>11.5</v>
      </c>
      <c r="K1420" t="str">
        <f>VLOOKUP(Table145[[#This Row],[menu_id]],Table2[#All],7,0)</f>
        <v>lunch</v>
      </c>
      <c r="L1420" t="str">
        <f>VLOOKUP(Table145[[#This Row],[menu_id]],Table2[#All],8,0)</f>
        <v>Chicago</v>
      </c>
      <c r="M1420">
        <f>COUNTIF(Table145[city],Table145[[#This Row],[city]])</f>
        <v>907</v>
      </c>
    </row>
    <row r="1421" spans="1:13" x14ac:dyDescent="0.35">
      <c r="A1421" t="s">
        <v>2929</v>
      </c>
      <c r="B1421" t="s">
        <v>16</v>
      </c>
      <c r="C1421" t="s">
        <v>9</v>
      </c>
      <c r="D1421" t="s">
        <v>2930</v>
      </c>
      <c r="E1421" t="b">
        <v>1</v>
      </c>
      <c r="F1421">
        <f>VLOOKUP(Table145[[#This Row],[menu_id]],Table2[#All],2,0)</f>
        <v>43567</v>
      </c>
      <c r="G1421" t="str">
        <f>VLOOKUP(Table145[[#This Row],[menu_id]],Table2[#All],3,0)</f>
        <v>3e16e1213da0</v>
      </c>
      <c r="H1421" t="str">
        <f>VLOOKUP(Table145[[#This Row],[menu_id]],Table2[#All],4,0)</f>
        <v>a9974f64e053</v>
      </c>
      <c r="I1421">
        <f>VLOOKUP(Table145[[#This Row],[menu_id]],Table2[#All],5,0)</f>
        <v>4.95</v>
      </c>
      <c r="J1421">
        <f>VLOOKUP(Table145[[#This Row],[menu_id]],Table2[#All],6,0)</f>
        <v>10.1</v>
      </c>
      <c r="K1421" t="str">
        <f>VLOOKUP(Table145[[#This Row],[menu_id]],Table2[#All],7,0)</f>
        <v>lunch</v>
      </c>
      <c r="L1421" t="str">
        <f>VLOOKUP(Table145[[#This Row],[menu_id]],Table2[#All],8,0)</f>
        <v>Seattle</v>
      </c>
      <c r="M1421">
        <f>COUNTIF(Table145[city],Table145[[#This Row],[city]])</f>
        <v>1334</v>
      </c>
    </row>
    <row r="1422" spans="1:13" x14ac:dyDescent="0.35">
      <c r="A1422" t="s">
        <v>2931</v>
      </c>
      <c r="B1422" t="s">
        <v>454</v>
      </c>
      <c r="C1422" t="s">
        <v>9</v>
      </c>
      <c r="D1422" t="s">
        <v>2932</v>
      </c>
      <c r="E1422" t="b">
        <v>1</v>
      </c>
      <c r="F1422">
        <f>VLOOKUP(Table145[[#This Row],[menu_id]],Table2[#All],2,0)</f>
        <v>43559</v>
      </c>
      <c r="G1422" t="str">
        <f>VLOOKUP(Table145[[#This Row],[menu_id]],Table2[#All],3,0)</f>
        <v>9fd60e7368e1</v>
      </c>
      <c r="H1422" t="str">
        <f>VLOOKUP(Table145[[#This Row],[menu_id]],Table2[#All],4,0)</f>
        <v>a5a1955b27fc</v>
      </c>
      <c r="I1422">
        <f>VLOOKUP(Table145[[#This Row],[menu_id]],Table2[#All],5,0)</f>
        <v>5.5</v>
      </c>
      <c r="J1422">
        <f>VLOOKUP(Table145[[#This Row],[menu_id]],Table2[#All],6,0)</f>
        <v>11.5</v>
      </c>
      <c r="K1422" t="str">
        <f>VLOOKUP(Table145[[#This Row],[menu_id]],Table2[#All],7,0)</f>
        <v>lunch</v>
      </c>
      <c r="L1422" t="str">
        <f>VLOOKUP(Table145[[#This Row],[menu_id]],Table2[#All],8,0)</f>
        <v>Chicago</v>
      </c>
      <c r="M1422">
        <f>COUNTIF(Table145[city],Table145[[#This Row],[city]])</f>
        <v>907</v>
      </c>
    </row>
    <row r="1423" spans="1:13" x14ac:dyDescent="0.35">
      <c r="A1423" t="s">
        <v>2933</v>
      </c>
      <c r="B1423" t="s">
        <v>346</v>
      </c>
      <c r="C1423" t="s">
        <v>9</v>
      </c>
      <c r="D1423" t="s">
        <v>2934</v>
      </c>
      <c r="E1423" t="b">
        <v>1</v>
      </c>
      <c r="F1423">
        <f>VLOOKUP(Table145[[#This Row],[menu_id]],Table2[#All],2,0)</f>
        <v>43564</v>
      </c>
      <c r="G1423" t="str">
        <f>VLOOKUP(Table145[[#This Row],[menu_id]],Table2[#All],3,0)</f>
        <v>e310c04649e0</v>
      </c>
      <c r="H1423" t="str">
        <f>VLOOKUP(Table145[[#This Row],[menu_id]],Table2[#All],4,0)</f>
        <v>340fb85a346c</v>
      </c>
      <c r="I1423">
        <f>VLOOKUP(Table145[[#This Row],[menu_id]],Table2[#All],5,0)</f>
        <v>5.8</v>
      </c>
      <c r="J1423">
        <f>VLOOKUP(Table145[[#This Row],[menu_id]],Table2[#All],6,0)</f>
        <v>10.1</v>
      </c>
      <c r="K1423" t="str">
        <f>VLOOKUP(Table145[[#This Row],[menu_id]],Table2[#All],7,0)</f>
        <v>lunch</v>
      </c>
      <c r="L1423" t="str">
        <f>VLOOKUP(Table145[[#This Row],[menu_id]],Table2[#All],8,0)</f>
        <v>Seattle</v>
      </c>
      <c r="M1423">
        <f>COUNTIF(Table145[city],Table145[[#This Row],[city]])</f>
        <v>1334</v>
      </c>
    </row>
    <row r="1424" spans="1:13" x14ac:dyDescent="0.35">
      <c r="A1424" t="s">
        <v>2935</v>
      </c>
      <c r="B1424" t="s">
        <v>650</v>
      </c>
      <c r="C1424" t="s">
        <v>9</v>
      </c>
      <c r="D1424" t="s">
        <v>2936</v>
      </c>
      <c r="E1424" t="b">
        <v>1</v>
      </c>
      <c r="F1424">
        <f>VLOOKUP(Table145[[#This Row],[menu_id]],Table2[#All],2,0)</f>
        <v>43559</v>
      </c>
      <c r="G1424" t="str">
        <f>VLOOKUP(Table145[[#This Row],[menu_id]],Table2[#All],3,0)</f>
        <v>08c6b815d4d7</v>
      </c>
      <c r="H1424" t="str">
        <f>VLOOKUP(Table145[[#This Row],[menu_id]],Table2[#All],4,0)</f>
        <v>1111f5e5308d</v>
      </c>
      <c r="I1424">
        <f>VLOOKUP(Table145[[#This Row],[menu_id]],Table2[#All],5,0)</f>
        <v>5</v>
      </c>
      <c r="J1424">
        <f>VLOOKUP(Table145[[#This Row],[menu_id]],Table2[#All],6,0)</f>
        <v>10.1</v>
      </c>
      <c r="K1424" t="str">
        <f>VLOOKUP(Table145[[#This Row],[menu_id]],Table2[#All],7,0)</f>
        <v>lunch</v>
      </c>
      <c r="L1424" t="str">
        <f>VLOOKUP(Table145[[#This Row],[menu_id]],Table2[#All],8,0)</f>
        <v>Seattle</v>
      </c>
      <c r="M1424">
        <f>COUNTIF(Table145[city],Table145[[#This Row],[city]])</f>
        <v>1334</v>
      </c>
    </row>
    <row r="1425" spans="1:13" x14ac:dyDescent="0.35">
      <c r="A1425" t="s">
        <v>2937</v>
      </c>
      <c r="B1425" t="s">
        <v>346</v>
      </c>
      <c r="C1425" t="s">
        <v>9</v>
      </c>
      <c r="D1425" t="s">
        <v>1845</v>
      </c>
      <c r="E1425" t="b">
        <v>1</v>
      </c>
      <c r="F1425">
        <f>VLOOKUP(Table145[[#This Row],[menu_id]],Table2[#All],2,0)</f>
        <v>43564</v>
      </c>
      <c r="G1425" t="str">
        <f>VLOOKUP(Table145[[#This Row],[menu_id]],Table2[#All],3,0)</f>
        <v>e310c04649e0</v>
      </c>
      <c r="H1425" t="str">
        <f>VLOOKUP(Table145[[#This Row],[menu_id]],Table2[#All],4,0)</f>
        <v>340fb85a346c</v>
      </c>
      <c r="I1425">
        <f>VLOOKUP(Table145[[#This Row],[menu_id]],Table2[#All],5,0)</f>
        <v>5.8</v>
      </c>
      <c r="J1425">
        <f>VLOOKUP(Table145[[#This Row],[menu_id]],Table2[#All],6,0)</f>
        <v>10.1</v>
      </c>
      <c r="K1425" t="str">
        <f>VLOOKUP(Table145[[#This Row],[menu_id]],Table2[#All],7,0)</f>
        <v>lunch</v>
      </c>
      <c r="L1425" t="str">
        <f>VLOOKUP(Table145[[#This Row],[menu_id]],Table2[#All],8,0)</f>
        <v>Seattle</v>
      </c>
      <c r="M1425">
        <f>COUNTIF(Table145[city],Table145[[#This Row],[city]])</f>
        <v>1334</v>
      </c>
    </row>
    <row r="1426" spans="1:13" x14ac:dyDescent="0.35">
      <c r="A1426" t="s">
        <v>2938</v>
      </c>
      <c r="B1426" t="s">
        <v>115</v>
      </c>
      <c r="C1426" t="s">
        <v>9</v>
      </c>
      <c r="D1426" t="s">
        <v>1357</v>
      </c>
      <c r="E1426" t="b">
        <v>1</v>
      </c>
      <c r="F1426">
        <f>VLOOKUP(Table145[[#This Row],[menu_id]],Table2[#All],2,0)</f>
        <v>43560</v>
      </c>
      <c r="G1426" t="str">
        <f>VLOOKUP(Table145[[#This Row],[menu_id]],Table2[#All],3,0)</f>
        <v>12c81d9a0351</v>
      </c>
      <c r="H1426" t="str">
        <f>VLOOKUP(Table145[[#This Row],[menu_id]],Table2[#All],4,0)</f>
        <v>d7730782fbfb</v>
      </c>
      <c r="I1426">
        <f>VLOOKUP(Table145[[#This Row],[menu_id]],Table2[#All],5,0)</f>
        <v>5.75</v>
      </c>
      <c r="J1426">
        <f>VLOOKUP(Table145[[#This Row],[menu_id]],Table2[#All],6,0)</f>
        <v>10.1</v>
      </c>
      <c r="K1426" t="str">
        <f>VLOOKUP(Table145[[#This Row],[menu_id]],Table2[#All],7,0)</f>
        <v>lunch</v>
      </c>
      <c r="L1426" t="str">
        <f>VLOOKUP(Table145[[#This Row],[menu_id]],Table2[#All],8,0)</f>
        <v>Seattle</v>
      </c>
      <c r="M1426">
        <f>COUNTIF(Table145[city],Table145[[#This Row],[city]])</f>
        <v>1334</v>
      </c>
    </row>
    <row r="1427" spans="1:13" x14ac:dyDescent="0.35">
      <c r="A1427" t="s">
        <v>2939</v>
      </c>
      <c r="B1427" t="s">
        <v>219</v>
      </c>
      <c r="C1427" t="s">
        <v>9</v>
      </c>
      <c r="D1427" t="s">
        <v>2940</v>
      </c>
      <c r="E1427" t="b">
        <v>1</v>
      </c>
      <c r="F1427">
        <f>VLOOKUP(Table145[[#This Row],[menu_id]],Table2[#All],2,0)</f>
        <v>43566</v>
      </c>
      <c r="G1427" t="str">
        <f>VLOOKUP(Table145[[#This Row],[menu_id]],Table2[#All],3,0)</f>
        <v>4d2337424a9b</v>
      </c>
      <c r="H1427" t="str">
        <f>VLOOKUP(Table145[[#This Row],[menu_id]],Table2[#All],4,0)</f>
        <v>a7d17284ed4d</v>
      </c>
      <c r="I1427">
        <f>VLOOKUP(Table145[[#This Row],[menu_id]],Table2[#All],5,0)</f>
        <v>4.3</v>
      </c>
      <c r="J1427">
        <f>VLOOKUP(Table145[[#This Row],[menu_id]],Table2[#All],6,0)</f>
        <v>11.5</v>
      </c>
      <c r="K1427" t="str">
        <f>VLOOKUP(Table145[[#This Row],[menu_id]],Table2[#All],7,0)</f>
        <v>lunch</v>
      </c>
      <c r="L1427" t="str">
        <f>VLOOKUP(Table145[[#This Row],[menu_id]],Table2[#All],8,0)</f>
        <v>Chicago</v>
      </c>
      <c r="M1427">
        <f>COUNTIF(Table145[city],Table145[[#This Row],[city]])</f>
        <v>907</v>
      </c>
    </row>
    <row r="1428" spans="1:13" x14ac:dyDescent="0.35">
      <c r="A1428" t="s">
        <v>2941</v>
      </c>
      <c r="B1428" t="s">
        <v>35</v>
      </c>
      <c r="C1428" t="s">
        <v>9</v>
      </c>
      <c r="D1428" t="s">
        <v>2942</v>
      </c>
      <c r="E1428" t="b">
        <v>1</v>
      </c>
      <c r="F1428">
        <f>VLOOKUP(Table145[[#This Row],[menu_id]],Table2[#All],2,0)</f>
        <v>43564</v>
      </c>
      <c r="G1428" t="str">
        <f>VLOOKUP(Table145[[#This Row],[menu_id]],Table2[#All],3,0)</f>
        <v>1c44a83add01</v>
      </c>
      <c r="H1428" t="str">
        <f>VLOOKUP(Table145[[#This Row],[menu_id]],Table2[#All],4,0)</f>
        <v>810dadc655e9</v>
      </c>
      <c r="I1428">
        <f>VLOOKUP(Table145[[#This Row],[menu_id]],Table2[#All],5,0)</f>
        <v>5</v>
      </c>
      <c r="J1428">
        <f>VLOOKUP(Table145[[#This Row],[menu_id]],Table2[#All],6,0)</f>
        <v>10.1</v>
      </c>
      <c r="K1428" t="str">
        <f>VLOOKUP(Table145[[#This Row],[menu_id]],Table2[#All],7,0)</f>
        <v>lunch</v>
      </c>
      <c r="L1428" t="str">
        <f>VLOOKUP(Table145[[#This Row],[menu_id]],Table2[#All],8,0)</f>
        <v>Seattle</v>
      </c>
      <c r="M1428">
        <f>COUNTIF(Table145[city],Table145[[#This Row],[city]])</f>
        <v>1334</v>
      </c>
    </row>
    <row r="1429" spans="1:13" x14ac:dyDescent="0.35">
      <c r="A1429" t="s">
        <v>2943</v>
      </c>
      <c r="B1429" t="s">
        <v>16</v>
      </c>
      <c r="C1429" t="s">
        <v>9</v>
      </c>
      <c r="D1429" t="s">
        <v>2944</v>
      </c>
      <c r="E1429" t="b">
        <v>1</v>
      </c>
      <c r="F1429">
        <f>VLOOKUP(Table145[[#This Row],[menu_id]],Table2[#All],2,0)</f>
        <v>43567</v>
      </c>
      <c r="G1429" t="str">
        <f>VLOOKUP(Table145[[#This Row],[menu_id]],Table2[#All],3,0)</f>
        <v>3e16e1213da0</v>
      </c>
      <c r="H1429" t="str">
        <f>VLOOKUP(Table145[[#This Row],[menu_id]],Table2[#All],4,0)</f>
        <v>a9974f64e053</v>
      </c>
      <c r="I1429">
        <f>VLOOKUP(Table145[[#This Row],[menu_id]],Table2[#All],5,0)</f>
        <v>4.95</v>
      </c>
      <c r="J1429">
        <f>VLOOKUP(Table145[[#This Row],[menu_id]],Table2[#All],6,0)</f>
        <v>10.1</v>
      </c>
      <c r="K1429" t="str">
        <f>VLOOKUP(Table145[[#This Row],[menu_id]],Table2[#All],7,0)</f>
        <v>lunch</v>
      </c>
      <c r="L1429" t="str">
        <f>VLOOKUP(Table145[[#This Row],[menu_id]],Table2[#All],8,0)</f>
        <v>Seattle</v>
      </c>
      <c r="M1429">
        <f>COUNTIF(Table145[city],Table145[[#This Row],[city]])</f>
        <v>1334</v>
      </c>
    </row>
    <row r="1430" spans="1:13" x14ac:dyDescent="0.35">
      <c r="A1430" t="s">
        <v>2945</v>
      </c>
      <c r="B1430" t="s">
        <v>202</v>
      </c>
      <c r="C1430" t="s">
        <v>9</v>
      </c>
      <c r="D1430" t="s">
        <v>2946</v>
      </c>
      <c r="E1430" t="b">
        <v>1</v>
      </c>
      <c r="F1430">
        <f>VLOOKUP(Table145[[#This Row],[menu_id]],Table2[#All],2,0)</f>
        <v>43563</v>
      </c>
      <c r="G1430" t="str">
        <f>VLOOKUP(Table145[[#This Row],[menu_id]],Table2[#All],3,0)</f>
        <v>edfff5bf01fa</v>
      </c>
      <c r="H1430" t="str">
        <f>VLOOKUP(Table145[[#This Row],[menu_id]],Table2[#All],4,0)</f>
        <v>8537e1327cdb</v>
      </c>
      <c r="I1430">
        <f>VLOOKUP(Table145[[#This Row],[menu_id]],Table2[#All],5,0)</f>
        <v>4.95</v>
      </c>
      <c r="J1430">
        <f>VLOOKUP(Table145[[#This Row],[menu_id]],Table2[#All],6,0)</f>
        <v>10.1</v>
      </c>
      <c r="K1430" t="str">
        <f>VLOOKUP(Table145[[#This Row],[menu_id]],Table2[#All],7,0)</f>
        <v>lunch</v>
      </c>
      <c r="L1430" t="str">
        <f>VLOOKUP(Table145[[#This Row],[menu_id]],Table2[#All],8,0)</f>
        <v>Seattle</v>
      </c>
      <c r="M1430">
        <f>COUNTIF(Table145[city],Table145[[#This Row],[city]])</f>
        <v>1334</v>
      </c>
    </row>
    <row r="1431" spans="1:13" x14ac:dyDescent="0.35">
      <c r="A1431" t="s">
        <v>2947</v>
      </c>
      <c r="B1431" t="s">
        <v>12</v>
      </c>
      <c r="C1431" t="s">
        <v>9</v>
      </c>
      <c r="D1431" t="s">
        <v>2948</v>
      </c>
      <c r="E1431" t="b">
        <v>1</v>
      </c>
      <c r="F1431">
        <f>VLOOKUP(Table145[[#This Row],[menu_id]],Table2[#All],2,0)</f>
        <v>43565</v>
      </c>
      <c r="G1431" t="str">
        <f>VLOOKUP(Table145[[#This Row],[menu_id]],Table2[#All],3,0)</f>
        <v>a96bf3d329be</v>
      </c>
      <c r="H1431" t="str">
        <f>VLOOKUP(Table145[[#This Row],[menu_id]],Table2[#All],4,0)</f>
        <v>b2ef540e3dbe</v>
      </c>
      <c r="I1431">
        <f>VLOOKUP(Table145[[#This Row],[menu_id]],Table2[#All],5,0)</f>
        <v>6.8</v>
      </c>
      <c r="J1431">
        <f>VLOOKUP(Table145[[#This Row],[menu_id]],Table2[#All],6,0)</f>
        <v>10.1</v>
      </c>
      <c r="K1431" t="str">
        <f>VLOOKUP(Table145[[#This Row],[menu_id]],Table2[#All],7,0)</f>
        <v>lunch</v>
      </c>
      <c r="L1431" t="str">
        <f>VLOOKUP(Table145[[#This Row],[menu_id]],Table2[#All],8,0)</f>
        <v>Seattle</v>
      </c>
      <c r="M1431">
        <f>COUNTIF(Table145[city],Table145[[#This Row],[city]])</f>
        <v>1334</v>
      </c>
    </row>
    <row r="1432" spans="1:13" x14ac:dyDescent="0.35">
      <c r="A1432" t="s">
        <v>2949</v>
      </c>
      <c r="B1432" t="s">
        <v>65</v>
      </c>
      <c r="C1432" t="s">
        <v>9</v>
      </c>
      <c r="D1432" t="s">
        <v>2950</v>
      </c>
      <c r="E1432" t="b">
        <v>1</v>
      </c>
      <c r="F1432">
        <f>VLOOKUP(Table145[[#This Row],[menu_id]],Table2[#All],2,0)</f>
        <v>43563</v>
      </c>
      <c r="G1432" t="str">
        <f>VLOOKUP(Table145[[#This Row],[menu_id]],Table2[#All],3,0)</f>
        <v>0eb481a71049</v>
      </c>
      <c r="H1432" t="str">
        <f>VLOOKUP(Table145[[#This Row],[menu_id]],Table2[#All],4,0)</f>
        <v>5bf0c6f38e1d</v>
      </c>
      <c r="I1432">
        <f>VLOOKUP(Table145[[#This Row],[menu_id]],Table2[#All],5,0)</f>
        <v>5.5</v>
      </c>
      <c r="J1432">
        <f>VLOOKUP(Table145[[#This Row],[menu_id]],Table2[#All],6,0)</f>
        <v>10.1</v>
      </c>
      <c r="K1432" t="str">
        <f>VLOOKUP(Table145[[#This Row],[menu_id]],Table2[#All],7,0)</f>
        <v>lunch</v>
      </c>
      <c r="L1432" t="str">
        <f>VLOOKUP(Table145[[#This Row],[menu_id]],Table2[#All],8,0)</f>
        <v>Seattle</v>
      </c>
      <c r="M1432">
        <f>COUNTIF(Table145[city],Table145[[#This Row],[city]])</f>
        <v>1334</v>
      </c>
    </row>
    <row r="1433" spans="1:13" x14ac:dyDescent="0.35">
      <c r="A1433" t="s">
        <v>2951</v>
      </c>
      <c r="B1433" t="s">
        <v>20</v>
      </c>
      <c r="C1433" t="s">
        <v>9</v>
      </c>
      <c r="D1433" t="s">
        <v>2952</v>
      </c>
      <c r="E1433" t="b">
        <v>1</v>
      </c>
      <c r="F1433">
        <f>VLOOKUP(Table145[[#This Row],[menu_id]],Table2[#All],2,0)</f>
        <v>43557</v>
      </c>
      <c r="G1433" t="str">
        <f>VLOOKUP(Table145[[#This Row],[menu_id]],Table2[#All],3,0)</f>
        <v>59c228acd21f</v>
      </c>
      <c r="H1433" t="str">
        <f>VLOOKUP(Table145[[#This Row],[menu_id]],Table2[#All],4,0)</f>
        <v>ffcff44b013c</v>
      </c>
      <c r="I1433">
        <f>VLOOKUP(Table145[[#This Row],[menu_id]],Table2[#All],5,0)</f>
        <v>5.25</v>
      </c>
      <c r="J1433">
        <f>VLOOKUP(Table145[[#This Row],[menu_id]],Table2[#All],6,0)</f>
        <v>10.1</v>
      </c>
      <c r="K1433" t="str">
        <f>VLOOKUP(Table145[[#This Row],[menu_id]],Table2[#All],7,0)</f>
        <v>lunch</v>
      </c>
      <c r="L1433" t="str">
        <f>VLOOKUP(Table145[[#This Row],[menu_id]],Table2[#All],8,0)</f>
        <v>Seattle</v>
      </c>
      <c r="M1433">
        <f>COUNTIF(Table145[city],Table145[[#This Row],[city]])</f>
        <v>1334</v>
      </c>
    </row>
    <row r="1434" spans="1:13" x14ac:dyDescent="0.35">
      <c r="A1434" t="s">
        <v>2953</v>
      </c>
      <c r="B1434" t="s">
        <v>91</v>
      </c>
      <c r="C1434" t="s">
        <v>9</v>
      </c>
      <c r="D1434" t="s">
        <v>2954</v>
      </c>
      <c r="E1434" t="b">
        <v>1</v>
      </c>
      <c r="F1434">
        <f>VLOOKUP(Table145[[#This Row],[menu_id]],Table2[#All],2,0)</f>
        <v>43557</v>
      </c>
      <c r="G1434" t="str">
        <f>VLOOKUP(Table145[[#This Row],[menu_id]],Table2[#All],3,0)</f>
        <v>d74b38211905</v>
      </c>
      <c r="H1434" t="str">
        <f>VLOOKUP(Table145[[#This Row],[menu_id]],Table2[#All],4,0)</f>
        <v>063beecf1419</v>
      </c>
      <c r="I1434">
        <f>VLOOKUP(Table145[[#This Row],[menu_id]],Table2[#All],5,0)</f>
        <v>10.050000000000001</v>
      </c>
      <c r="J1434">
        <f>VLOOKUP(Table145[[#This Row],[menu_id]],Table2[#All],6,0)</f>
        <v>11.5</v>
      </c>
      <c r="K1434" t="str">
        <f>VLOOKUP(Table145[[#This Row],[menu_id]],Table2[#All],7,0)</f>
        <v>lunch</v>
      </c>
      <c r="L1434" t="str">
        <f>VLOOKUP(Table145[[#This Row],[menu_id]],Table2[#All],8,0)</f>
        <v>Chicago</v>
      </c>
      <c r="M1434">
        <f>COUNTIF(Table145[city],Table145[[#This Row],[city]])</f>
        <v>907</v>
      </c>
    </row>
    <row r="1435" spans="1:13" x14ac:dyDescent="0.35">
      <c r="A1435" t="s">
        <v>2955</v>
      </c>
      <c r="B1435" t="s">
        <v>16</v>
      </c>
      <c r="C1435" t="s">
        <v>9</v>
      </c>
      <c r="D1435" t="s">
        <v>2956</v>
      </c>
      <c r="E1435" t="b">
        <v>1</v>
      </c>
      <c r="F1435">
        <f>VLOOKUP(Table145[[#This Row],[menu_id]],Table2[#All],2,0)</f>
        <v>43567</v>
      </c>
      <c r="G1435" t="str">
        <f>VLOOKUP(Table145[[#This Row],[menu_id]],Table2[#All],3,0)</f>
        <v>3e16e1213da0</v>
      </c>
      <c r="H1435" t="str">
        <f>VLOOKUP(Table145[[#This Row],[menu_id]],Table2[#All],4,0)</f>
        <v>a9974f64e053</v>
      </c>
      <c r="I1435">
        <f>VLOOKUP(Table145[[#This Row],[menu_id]],Table2[#All],5,0)</f>
        <v>4.95</v>
      </c>
      <c r="J1435">
        <f>VLOOKUP(Table145[[#This Row],[menu_id]],Table2[#All],6,0)</f>
        <v>10.1</v>
      </c>
      <c r="K1435" t="str">
        <f>VLOOKUP(Table145[[#This Row],[menu_id]],Table2[#All],7,0)</f>
        <v>lunch</v>
      </c>
      <c r="L1435" t="str">
        <f>VLOOKUP(Table145[[#This Row],[menu_id]],Table2[#All],8,0)</f>
        <v>Seattle</v>
      </c>
      <c r="M1435">
        <f>COUNTIF(Table145[city],Table145[[#This Row],[city]])</f>
        <v>1334</v>
      </c>
    </row>
    <row r="1436" spans="1:13" x14ac:dyDescent="0.35">
      <c r="A1436" t="s">
        <v>2957</v>
      </c>
      <c r="B1436" t="s">
        <v>103</v>
      </c>
      <c r="C1436" t="s">
        <v>9</v>
      </c>
      <c r="D1436" t="s">
        <v>2958</v>
      </c>
      <c r="E1436" t="b">
        <v>0</v>
      </c>
      <c r="F1436">
        <f>VLOOKUP(Table145[[#This Row],[menu_id]],Table2[#All],2,0)</f>
        <v>43563</v>
      </c>
      <c r="G1436" t="str">
        <f>VLOOKUP(Table145[[#This Row],[menu_id]],Table2[#All],3,0)</f>
        <v>d5f63db8ad27</v>
      </c>
      <c r="H1436" t="str">
        <f>VLOOKUP(Table145[[#This Row],[menu_id]],Table2[#All],4,0)</f>
        <v>9b76fd08aabf</v>
      </c>
      <c r="I1436">
        <f>VLOOKUP(Table145[[#This Row],[menu_id]],Table2[#All],5,0)</f>
        <v>6.64</v>
      </c>
      <c r="J1436">
        <f>VLOOKUP(Table145[[#This Row],[menu_id]],Table2[#All],6,0)</f>
        <v>11.5</v>
      </c>
      <c r="K1436" t="str">
        <f>VLOOKUP(Table145[[#This Row],[menu_id]],Table2[#All],7,0)</f>
        <v>lunch</v>
      </c>
      <c r="L1436" t="str">
        <f>VLOOKUP(Table145[[#This Row],[menu_id]],Table2[#All],8,0)</f>
        <v>Chicago</v>
      </c>
      <c r="M1436">
        <f>COUNTIF(Table145[city],Table145[[#This Row],[city]])</f>
        <v>907</v>
      </c>
    </row>
    <row r="1437" spans="1:13" x14ac:dyDescent="0.35">
      <c r="A1437" t="s">
        <v>2959</v>
      </c>
      <c r="B1437" t="s">
        <v>118</v>
      </c>
      <c r="C1437" t="s">
        <v>9</v>
      </c>
      <c r="D1437" t="s">
        <v>2960</v>
      </c>
      <c r="E1437" t="b">
        <v>1</v>
      </c>
      <c r="F1437">
        <f>VLOOKUP(Table145[[#This Row],[menu_id]],Table2[#All],2,0)</f>
        <v>43556</v>
      </c>
      <c r="G1437" t="str">
        <f>VLOOKUP(Table145[[#This Row],[menu_id]],Table2[#All],3,0)</f>
        <v>8a1c11ffbef6</v>
      </c>
      <c r="H1437" t="str">
        <f>VLOOKUP(Table145[[#This Row],[menu_id]],Table2[#All],4,0)</f>
        <v>063beecf1419</v>
      </c>
      <c r="I1437">
        <f>VLOOKUP(Table145[[#This Row],[menu_id]],Table2[#All],5,0)</f>
        <v>13.45</v>
      </c>
      <c r="J1437">
        <f>VLOOKUP(Table145[[#This Row],[menu_id]],Table2[#All],6,0)</f>
        <v>11.5</v>
      </c>
      <c r="K1437" t="str">
        <f>VLOOKUP(Table145[[#This Row],[menu_id]],Table2[#All],7,0)</f>
        <v>lunch</v>
      </c>
      <c r="L1437" t="str">
        <f>VLOOKUP(Table145[[#This Row],[menu_id]],Table2[#All],8,0)</f>
        <v>Chicago</v>
      </c>
      <c r="M1437">
        <f>COUNTIF(Table145[city],Table145[[#This Row],[city]])</f>
        <v>907</v>
      </c>
    </row>
    <row r="1438" spans="1:13" x14ac:dyDescent="0.35">
      <c r="A1438" t="s">
        <v>2961</v>
      </c>
      <c r="B1438" t="s">
        <v>437</v>
      </c>
      <c r="C1438" t="s">
        <v>9</v>
      </c>
      <c r="D1438" t="s">
        <v>2962</v>
      </c>
      <c r="E1438" t="b">
        <v>1</v>
      </c>
      <c r="F1438">
        <f>VLOOKUP(Table145[[#This Row],[menu_id]],Table2[#All],2,0)</f>
        <v>43565</v>
      </c>
      <c r="G1438" t="str">
        <f>VLOOKUP(Table145[[#This Row],[menu_id]],Table2[#All],3,0)</f>
        <v>56e430d2a490</v>
      </c>
      <c r="H1438" t="str">
        <f>VLOOKUP(Table145[[#This Row],[menu_id]],Table2[#All],4,0)</f>
        <v>4c9c18f960f7</v>
      </c>
      <c r="I1438">
        <f>VLOOKUP(Table145[[#This Row],[menu_id]],Table2[#All],5,0)</f>
        <v>6.75</v>
      </c>
      <c r="J1438">
        <f>VLOOKUP(Table145[[#This Row],[menu_id]],Table2[#All],6,0)</f>
        <v>10.1</v>
      </c>
      <c r="K1438" t="str">
        <f>VLOOKUP(Table145[[#This Row],[menu_id]],Table2[#All],7,0)</f>
        <v>lunch</v>
      </c>
      <c r="L1438" t="str">
        <f>VLOOKUP(Table145[[#This Row],[menu_id]],Table2[#All],8,0)</f>
        <v>Seattle</v>
      </c>
      <c r="M1438">
        <f>COUNTIF(Table145[city],Table145[[#This Row],[city]])</f>
        <v>1334</v>
      </c>
    </row>
    <row r="1439" spans="1:13" x14ac:dyDescent="0.35">
      <c r="A1439" t="s">
        <v>2963</v>
      </c>
      <c r="B1439" t="s">
        <v>486</v>
      </c>
      <c r="C1439" t="s">
        <v>9</v>
      </c>
      <c r="D1439" t="s">
        <v>2964</v>
      </c>
      <c r="E1439" t="b">
        <v>0</v>
      </c>
      <c r="F1439">
        <f>VLOOKUP(Table145[[#This Row],[menu_id]],Table2[#All],2,0)</f>
        <v>43567</v>
      </c>
      <c r="G1439" t="str">
        <f>VLOOKUP(Table145[[#This Row],[menu_id]],Table2[#All],3,0)</f>
        <v>3494eefb1729</v>
      </c>
      <c r="H1439" t="str">
        <f>VLOOKUP(Table145[[#This Row],[menu_id]],Table2[#All],4,0)</f>
        <v>7342b9fc3434</v>
      </c>
      <c r="I1439">
        <f>VLOOKUP(Table145[[#This Row],[menu_id]],Table2[#All],5,0)</f>
        <v>4.5</v>
      </c>
      <c r="J1439">
        <f>VLOOKUP(Table145[[#This Row],[menu_id]],Table2[#All],6,0)</f>
        <v>11.5</v>
      </c>
      <c r="K1439" t="str">
        <f>VLOOKUP(Table145[[#This Row],[menu_id]],Table2[#All],7,0)</f>
        <v>lunch</v>
      </c>
      <c r="L1439" t="str">
        <f>VLOOKUP(Table145[[#This Row],[menu_id]],Table2[#All],8,0)</f>
        <v>Chicago</v>
      </c>
      <c r="M1439">
        <f>COUNTIF(Table145[city],Table145[[#This Row],[city]])</f>
        <v>907</v>
      </c>
    </row>
    <row r="1440" spans="1:13" x14ac:dyDescent="0.35">
      <c r="A1440" t="s">
        <v>2965</v>
      </c>
      <c r="B1440" t="s">
        <v>108</v>
      </c>
      <c r="C1440" t="s">
        <v>9</v>
      </c>
      <c r="D1440" t="s">
        <v>2966</v>
      </c>
      <c r="E1440" t="b">
        <v>1</v>
      </c>
      <c r="F1440">
        <f>VLOOKUP(Table145[[#This Row],[menu_id]],Table2[#All],2,0)</f>
        <v>43565</v>
      </c>
      <c r="G1440" t="str">
        <f>VLOOKUP(Table145[[#This Row],[menu_id]],Table2[#All],3,0)</f>
        <v>c14aa4830177</v>
      </c>
      <c r="H1440" t="str">
        <f>VLOOKUP(Table145[[#This Row],[menu_id]],Table2[#All],4,0)</f>
        <v>7b2a7251b54c</v>
      </c>
      <c r="I1440">
        <f>VLOOKUP(Table145[[#This Row],[menu_id]],Table2[#All],5,0)</f>
        <v>5.95</v>
      </c>
      <c r="J1440">
        <f>VLOOKUP(Table145[[#This Row],[menu_id]],Table2[#All],6,0)</f>
        <v>10.1</v>
      </c>
      <c r="K1440" t="str">
        <f>VLOOKUP(Table145[[#This Row],[menu_id]],Table2[#All],7,0)</f>
        <v>lunch</v>
      </c>
      <c r="L1440" t="str">
        <f>VLOOKUP(Table145[[#This Row],[menu_id]],Table2[#All],8,0)</f>
        <v>Seattle</v>
      </c>
      <c r="M1440">
        <f>COUNTIF(Table145[city],Table145[[#This Row],[city]])</f>
        <v>1334</v>
      </c>
    </row>
    <row r="1441" spans="1:13" x14ac:dyDescent="0.35">
      <c r="A1441" t="s">
        <v>2967</v>
      </c>
      <c r="B1441" t="s">
        <v>483</v>
      </c>
      <c r="C1441" t="s">
        <v>9</v>
      </c>
      <c r="D1441" t="s">
        <v>2968</v>
      </c>
      <c r="E1441" t="b">
        <v>1</v>
      </c>
      <c r="F1441">
        <f>VLOOKUP(Table145[[#This Row],[menu_id]],Table2[#All],2,0)</f>
        <v>43560</v>
      </c>
      <c r="G1441" t="str">
        <f>VLOOKUP(Table145[[#This Row],[menu_id]],Table2[#All],3,0)</f>
        <v>e076e189d42a</v>
      </c>
      <c r="H1441" t="str">
        <f>VLOOKUP(Table145[[#This Row],[menu_id]],Table2[#All],4,0)</f>
        <v>afa55d0e0004</v>
      </c>
      <c r="I1441">
        <f>VLOOKUP(Table145[[#This Row],[menu_id]],Table2[#All],5,0)</f>
        <v>6.75</v>
      </c>
      <c r="J1441">
        <f>VLOOKUP(Table145[[#This Row],[menu_id]],Table2[#All],6,0)</f>
        <v>11.5</v>
      </c>
      <c r="K1441" t="str">
        <f>VLOOKUP(Table145[[#This Row],[menu_id]],Table2[#All],7,0)</f>
        <v>lunch</v>
      </c>
      <c r="L1441" t="str">
        <f>VLOOKUP(Table145[[#This Row],[menu_id]],Table2[#All],8,0)</f>
        <v>Chicago</v>
      </c>
      <c r="M1441">
        <f>COUNTIF(Table145[city],Table145[[#This Row],[city]])</f>
        <v>907</v>
      </c>
    </row>
    <row r="1442" spans="1:13" x14ac:dyDescent="0.35">
      <c r="A1442" t="s">
        <v>2969</v>
      </c>
      <c r="B1442" t="s">
        <v>112</v>
      </c>
      <c r="C1442" t="s">
        <v>9</v>
      </c>
      <c r="D1442" t="s">
        <v>2970</v>
      </c>
      <c r="E1442" t="b">
        <v>1</v>
      </c>
      <c r="F1442">
        <f>VLOOKUP(Table145[[#This Row],[menu_id]],Table2[#All],2,0)</f>
        <v>43564</v>
      </c>
      <c r="G1442" t="str">
        <f>VLOOKUP(Table145[[#This Row],[menu_id]],Table2[#All],3,0)</f>
        <v>5b78a469f6af</v>
      </c>
      <c r="H1442" t="str">
        <f>VLOOKUP(Table145[[#This Row],[menu_id]],Table2[#All],4,0)</f>
        <v>afa55d0e0004</v>
      </c>
      <c r="I1442">
        <f>VLOOKUP(Table145[[#This Row],[menu_id]],Table2[#All],5,0)</f>
        <v>5.99</v>
      </c>
      <c r="J1442">
        <f>VLOOKUP(Table145[[#This Row],[menu_id]],Table2[#All],6,0)</f>
        <v>11.5</v>
      </c>
      <c r="K1442" t="str">
        <f>VLOOKUP(Table145[[#This Row],[menu_id]],Table2[#All],7,0)</f>
        <v>lunch</v>
      </c>
      <c r="L1442" t="str">
        <f>VLOOKUP(Table145[[#This Row],[menu_id]],Table2[#All],8,0)</f>
        <v>Chicago</v>
      </c>
      <c r="M1442">
        <f>COUNTIF(Table145[city],Table145[[#This Row],[city]])</f>
        <v>907</v>
      </c>
    </row>
    <row r="1443" spans="1:13" x14ac:dyDescent="0.35">
      <c r="A1443" t="s">
        <v>2971</v>
      </c>
      <c r="B1443" t="s">
        <v>39</v>
      </c>
      <c r="C1443" t="s">
        <v>9</v>
      </c>
      <c r="D1443" t="s">
        <v>2972</v>
      </c>
      <c r="E1443" t="b">
        <v>1</v>
      </c>
      <c r="F1443">
        <f>VLOOKUP(Table145[[#This Row],[menu_id]],Table2[#All],2,0)</f>
        <v>43559</v>
      </c>
      <c r="G1443" t="str">
        <f>VLOOKUP(Table145[[#This Row],[menu_id]],Table2[#All],3,0)</f>
        <v>ac5d1401db7d</v>
      </c>
      <c r="H1443" t="str">
        <f>VLOOKUP(Table145[[#This Row],[menu_id]],Table2[#All],4,0)</f>
        <v>063beecf1419</v>
      </c>
      <c r="I1443">
        <f>VLOOKUP(Table145[[#This Row],[menu_id]],Table2[#All],5,0)</f>
        <v>11.75</v>
      </c>
      <c r="J1443">
        <f>VLOOKUP(Table145[[#This Row],[menu_id]],Table2[#All],6,0)</f>
        <v>11.5</v>
      </c>
      <c r="K1443" t="str">
        <f>VLOOKUP(Table145[[#This Row],[menu_id]],Table2[#All],7,0)</f>
        <v>lunch</v>
      </c>
      <c r="L1443" t="str">
        <f>VLOOKUP(Table145[[#This Row],[menu_id]],Table2[#All],8,0)</f>
        <v>Chicago</v>
      </c>
      <c r="M1443">
        <f>COUNTIF(Table145[city],Table145[[#This Row],[city]])</f>
        <v>907</v>
      </c>
    </row>
    <row r="1444" spans="1:13" x14ac:dyDescent="0.35">
      <c r="A1444" t="s">
        <v>2973</v>
      </c>
      <c r="B1444" t="s">
        <v>324</v>
      </c>
      <c r="C1444" t="s">
        <v>9</v>
      </c>
      <c r="D1444" t="s">
        <v>2974</v>
      </c>
      <c r="E1444" t="b">
        <v>1</v>
      </c>
      <c r="F1444">
        <f>VLOOKUP(Table145[[#This Row],[menu_id]],Table2[#All],2,0)</f>
        <v>43558</v>
      </c>
      <c r="G1444" t="str">
        <f>VLOOKUP(Table145[[#This Row],[menu_id]],Table2[#All],3,0)</f>
        <v>1028a38ad71e</v>
      </c>
      <c r="H1444" t="str">
        <f>VLOOKUP(Table145[[#This Row],[menu_id]],Table2[#All],4,0)</f>
        <v>7d8b8e0a0ebb</v>
      </c>
      <c r="I1444">
        <f>VLOOKUP(Table145[[#This Row],[menu_id]],Table2[#All],5,0)</f>
        <v>5.5</v>
      </c>
      <c r="J1444">
        <f>VLOOKUP(Table145[[#This Row],[menu_id]],Table2[#All],6,0)</f>
        <v>10.1</v>
      </c>
      <c r="K1444" t="str">
        <f>VLOOKUP(Table145[[#This Row],[menu_id]],Table2[#All],7,0)</f>
        <v>lunch</v>
      </c>
      <c r="L1444" t="str">
        <f>VLOOKUP(Table145[[#This Row],[menu_id]],Table2[#All],8,0)</f>
        <v>Seattle</v>
      </c>
      <c r="M1444">
        <f>COUNTIF(Table145[city],Table145[[#This Row],[city]])</f>
        <v>1334</v>
      </c>
    </row>
    <row r="1445" spans="1:13" x14ac:dyDescent="0.35">
      <c r="A1445" t="s">
        <v>2975</v>
      </c>
      <c r="B1445" t="s">
        <v>493</v>
      </c>
      <c r="C1445" t="s">
        <v>9</v>
      </c>
      <c r="D1445" t="s">
        <v>1524</v>
      </c>
      <c r="E1445" t="b">
        <v>1</v>
      </c>
      <c r="F1445">
        <f>VLOOKUP(Table145[[#This Row],[menu_id]],Table2[#All],2,0)</f>
        <v>43557</v>
      </c>
      <c r="G1445" t="str">
        <f>VLOOKUP(Table145[[#This Row],[menu_id]],Table2[#All],3,0)</f>
        <v>751abed209db</v>
      </c>
      <c r="H1445" t="str">
        <f>VLOOKUP(Table145[[#This Row],[menu_id]],Table2[#All],4,0)</f>
        <v>8537e1327cdb</v>
      </c>
      <c r="I1445">
        <f>VLOOKUP(Table145[[#This Row],[menu_id]],Table2[#All],5,0)</f>
        <v>4.5</v>
      </c>
      <c r="J1445">
        <f>VLOOKUP(Table145[[#This Row],[menu_id]],Table2[#All],6,0)</f>
        <v>10.1</v>
      </c>
      <c r="K1445" t="str">
        <f>VLOOKUP(Table145[[#This Row],[menu_id]],Table2[#All],7,0)</f>
        <v>lunch</v>
      </c>
      <c r="L1445" t="str">
        <f>VLOOKUP(Table145[[#This Row],[menu_id]],Table2[#All],8,0)</f>
        <v>Seattle</v>
      </c>
      <c r="M1445">
        <f>COUNTIF(Table145[city],Table145[[#This Row],[city]])</f>
        <v>1334</v>
      </c>
    </row>
    <row r="1446" spans="1:13" x14ac:dyDescent="0.35">
      <c r="A1446" t="s">
        <v>2976</v>
      </c>
      <c r="B1446" t="s">
        <v>250</v>
      </c>
      <c r="C1446" t="s">
        <v>9</v>
      </c>
      <c r="D1446" t="s">
        <v>2977</v>
      </c>
      <c r="E1446" t="b">
        <v>1</v>
      </c>
      <c r="F1446">
        <f>VLOOKUP(Table145[[#This Row],[menu_id]],Table2[#All],2,0)</f>
        <v>43556</v>
      </c>
      <c r="G1446" t="str">
        <f>VLOOKUP(Table145[[#This Row],[menu_id]],Table2[#All],3,0)</f>
        <v>e6da5a382bb7</v>
      </c>
      <c r="H1446" t="str">
        <f>VLOOKUP(Table145[[#This Row],[menu_id]],Table2[#All],4,0)</f>
        <v>ffcff44b013c</v>
      </c>
      <c r="I1446">
        <f>VLOOKUP(Table145[[#This Row],[menu_id]],Table2[#All],5,0)</f>
        <v>5.25</v>
      </c>
      <c r="J1446">
        <f>VLOOKUP(Table145[[#This Row],[menu_id]],Table2[#All],6,0)</f>
        <v>10.1</v>
      </c>
      <c r="K1446" t="str">
        <f>VLOOKUP(Table145[[#This Row],[menu_id]],Table2[#All],7,0)</f>
        <v>lunch</v>
      </c>
      <c r="L1446" t="str">
        <f>VLOOKUP(Table145[[#This Row],[menu_id]],Table2[#All],8,0)</f>
        <v>Seattle</v>
      </c>
      <c r="M1446">
        <f>COUNTIF(Table145[city],Table145[[#This Row],[city]])</f>
        <v>1334</v>
      </c>
    </row>
    <row r="1447" spans="1:13" x14ac:dyDescent="0.35">
      <c r="A1447" t="s">
        <v>2978</v>
      </c>
      <c r="B1447" t="s">
        <v>81</v>
      </c>
      <c r="C1447" t="s">
        <v>9</v>
      </c>
      <c r="D1447" t="s">
        <v>2979</v>
      </c>
      <c r="E1447" t="b">
        <v>1</v>
      </c>
      <c r="F1447">
        <f>VLOOKUP(Table145[[#This Row],[menu_id]],Table2[#All],2,0)</f>
        <v>43564</v>
      </c>
      <c r="G1447" t="str">
        <f>VLOOKUP(Table145[[#This Row],[menu_id]],Table2[#All],3,0)</f>
        <v>9adf6d17e5a9</v>
      </c>
      <c r="H1447" t="str">
        <f>VLOOKUP(Table145[[#This Row],[menu_id]],Table2[#All],4,0)</f>
        <v>ad304fb4f951</v>
      </c>
      <c r="I1447">
        <f>VLOOKUP(Table145[[#This Row],[menu_id]],Table2[#All],5,0)</f>
        <v>6.25</v>
      </c>
      <c r="J1447">
        <f>VLOOKUP(Table145[[#This Row],[menu_id]],Table2[#All],6,0)</f>
        <v>10.1</v>
      </c>
      <c r="K1447" t="str">
        <f>VLOOKUP(Table145[[#This Row],[menu_id]],Table2[#All],7,0)</f>
        <v>lunch</v>
      </c>
      <c r="L1447" t="str">
        <f>VLOOKUP(Table145[[#This Row],[menu_id]],Table2[#All],8,0)</f>
        <v>Seattle</v>
      </c>
      <c r="M1447">
        <f>COUNTIF(Table145[city],Table145[[#This Row],[city]])</f>
        <v>1334</v>
      </c>
    </row>
    <row r="1448" spans="1:13" x14ac:dyDescent="0.35">
      <c r="A1448" t="s">
        <v>2980</v>
      </c>
      <c r="B1448" t="s">
        <v>62</v>
      </c>
      <c r="C1448" t="s">
        <v>9</v>
      </c>
      <c r="D1448" t="s">
        <v>79</v>
      </c>
      <c r="E1448" t="b">
        <v>1</v>
      </c>
      <c r="F1448">
        <f>VLOOKUP(Table145[[#This Row],[menu_id]],Table2[#All],2,0)</f>
        <v>43563</v>
      </c>
      <c r="G1448" t="str">
        <f>VLOOKUP(Table145[[#This Row],[menu_id]],Table2[#All],3,0)</f>
        <v>3e9b2a352a3a</v>
      </c>
      <c r="H1448" t="str">
        <f>VLOOKUP(Table145[[#This Row],[menu_id]],Table2[#All],4,0)</f>
        <v>af725ef93704</v>
      </c>
      <c r="I1448">
        <f>VLOOKUP(Table145[[#This Row],[menu_id]],Table2[#All],5,0)</f>
        <v>5.5</v>
      </c>
      <c r="J1448">
        <f>VLOOKUP(Table145[[#This Row],[menu_id]],Table2[#All],6,0)</f>
        <v>10.1</v>
      </c>
      <c r="K1448" t="str">
        <f>VLOOKUP(Table145[[#This Row],[menu_id]],Table2[#All],7,0)</f>
        <v>lunch</v>
      </c>
      <c r="L1448" t="str">
        <f>VLOOKUP(Table145[[#This Row],[menu_id]],Table2[#All],8,0)</f>
        <v>Seattle</v>
      </c>
      <c r="M1448">
        <f>COUNTIF(Table145[city],Table145[[#This Row],[city]])</f>
        <v>1334</v>
      </c>
    </row>
    <row r="1449" spans="1:13" x14ac:dyDescent="0.35">
      <c r="A1449" t="s">
        <v>2981</v>
      </c>
      <c r="B1449" t="s">
        <v>76</v>
      </c>
      <c r="C1449" t="s">
        <v>9</v>
      </c>
      <c r="D1449" t="s">
        <v>2982</v>
      </c>
      <c r="E1449" t="b">
        <v>1</v>
      </c>
      <c r="F1449">
        <f>VLOOKUP(Table145[[#This Row],[menu_id]],Table2[#All],2,0)</f>
        <v>43558</v>
      </c>
      <c r="G1449" t="str">
        <f>VLOOKUP(Table145[[#This Row],[menu_id]],Table2[#All],3,0)</f>
        <v>32432515b0ad</v>
      </c>
      <c r="H1449" t="str">
        <f>VLOOKUP(Table145[[#This Row],[menu_id]],Table2[#All],4,0)</f>
        <v>1fda2070304d</v>
      </c>
      <c r="I1449">
        <f>VLOOKUP(Table145[[#This Row],[menu_id]],Table2[#All],5,0)</f>
        <v>5.5</v>
      </c>
      <c r="J1449">
        <f>VLOOKUP(Table145[[#This Row],[menu_id]],Table2[#All],6,0)</f>
        <v>10.1</v>
      </c>
      <c r="K1449" t="str">
        <f>VLOOKUP(Table145[[#This Row],[menu_id]],Table2[#All],7,0)</f>
        <v>lunch</v>
      </c>
      <c r="L1449" t="str">
        <f>VLOOKUP(Table145[[#This Row],[menu_id]],Table2[#All],8,0)</f>
        <v>Seattle</v>
      </c>
      <c r="M1449">
        <f>COUNTIF(Table145[city],Table145[[#This Row],[city]])</f>
        <v>1334</v>
      </c>
    </row>
    <row r="1450" spans="1:13" x14ac:dyDescent="0.35">
      <c r="A1450" t="s">
        <v>2983</v>
      </c>
      <c r="B1450" t="s">
        <v>72</v>
      </c>
      <c r="C1450" t="s">
        <v>9</v>
      </c>
      <c r="D1450" t="s">
        <v>2984</v>
      </c>
      <c r="E1450" t="b">
        <v>1</v>
      </c>
      <c r="F1450">
        <f>VLOOKUP(Table145[[#This Row],[menu_id]],Table2[#All],2,0)</f>
        <v>43564</v>
      </c>
      <c r="G1450" t="str">
        <f>VLOOKUP(Table145[[#This Row],[menu_id]],Table2[#All],3,0)</f>
        <v>ee2605cecdb2</v>
      </c>
      <c r="H1450" t="str">
        <f>VLOOKUP(Table145[[#This Row],[menu_id]],Table2[#All],4,0)</f>
        <v>76e224451ab7</v>
      </c>
      <c r="I1450">
        <f>VLOOKUP(Table145[[#This Row],[menu_id]],Table2[#All],5,0)</f>
        <v>5.5</v>
      </c>
      <c r="J1450">
        <f>VLOOKUP(Table145[[#This Row],[menu_id]],Table2[#All],6,0)</f>
        <v>10.1</v>
      </c>
      <c r="K1450" t="str">
        <f>VLOOKUP(Table145[[#This Row],[menu_id]],Table2[#All],7,0)</f>
        <v>lunch</v>
      </c>
      <c r="L1450" t="str">
        <f>VLOOKUP(Table145[[#This Row],[menu_id]],Table2[#All],8,0)</f>
        <v>Seattle</v>
      </c>
      <c r="M1450">
        <f>COUNTIF(Table145[city],Table145[[#This Row],[city]])</f>
        <v>1334</v>
      </c>
    </row>
    <row r="1451" spans="1:13" x14ac:dyDescent="0.35">
      <c r="A1451" t="s">
        <v>2985</v>
      </c>
      <c r="B1451" t="s">
        <v>368</v>
      </c>
      <c r="C1451" t="s">
        <v>9</v>
      </c>
      <c r="D1451" t="s">
        <v>2986</v>
      </c>
      <c r="E1451" t="b">
        <v>1</v>
      </c>
      <c r="F1451">
        <f>VLOOKUP(Table145[[#This Row],[menu_id]],Table2[#All],2,0)</f>
        <v>43557</v>
      </c>
      <c r="G1451" t="str">
        <f>VLOOKUP(Table145[[#This Row],[menu_id]],Table2[#All],3,0)</f>
        <v>af34b5c605e8</v>
      </c>
      <c r="H1451" t="str">
        <f>VLOOKUP(Table145[[#This Row],[menu_id]],Table2[#All],4,0)</f>
        <v>55029fc1d377</v>
      </c>
      <c r="I1451">
        <f>VLOOKUP(Table145[[#This Row],[menu_id]],Table2[#All],5,0)</f>
        <v>4</v>
      </c>
      <c r="J1451">
        <f>VLOOKUP(Table145[[#This Row],[menu_id]],Table2[#All],6,0)</f>
        <v>11.5</v>
      </c>
      <c r="K1451" t="str">
        <f>VLOOKUP(Table145[[#This Row],[menu_id]],Table2[#All],7,0)</f>
        <v>lunch</v>
      </c>
      <c r="L1451" t="str">
        <f>VLOOKUP(Table145[[#This Row],[menu_id]],Table2[#All],8,0)</f>
        <v>Chicago</v>
      </c>
      <c r="M1451">
        <f>COUNTIF(Table145[city],Table145[[#This Row],[city]])</f>
        <v>907</v>
      </c>
    </row>
    <row r="1452" spans="1:13" x14ac:dyDescent="0.35">
      <c r="A1452" t="s">
        <v>2987</v>
      </c>
      <c r="B1452" t="s">
        <v>563</v>
      </c>
      <c r="C1452" t="s">
        <v>9</v>
      </c>
      <c r="D1452" t="s">
        <v>2988</v>
      </c>
      <c r="E1452" t="b">
        <v>1</v>
      </c>
      <c r="F1452">
        <f>VLOOKUP(Table145[[#This Row],[menu_id]],Table2[#All],2,0)</f>
        <v>43567</v>
      </c>
      <c r="G1452" t="str">
        <f>VLOOKUP(Table145[[#This Row],[menu_id]],Table2[#All],3,0)</f>
        <v>7f1dfb16d132</v>
      </c>
      <c r="H1452" t="str">
        <f>VLOOKUP(Table145[[#This Row],[menu_id]],Table2[#All],4,0)</f>
        <v>2bab1f6cc3e1</v>
      </c>
      <c r="I1452">
        <f>VLOOKUP(Table145[[#This Row],[menu_id]],Table2[#All],5,0)</f>
        <v>7</v>
      </c>
      <c r="J1452">
        <f>VLOOKUP(Table145[[#This Row],[menu_id]],Table2[#All],6,0)</f>
        <v>11.5</v>
      </c>
      <c r="K1452" t="str">
        <f>VLOOKUP(Table145[[#This Row],[menu_id]],Table2[#All],7,0)</f>
        <v>lunch</v>
      </c>
      <c r="L1452" t="str">
        <f>VLOOKUP(Table145[[#This Row],[menu_id]],Table2[#All],8,0)</f>
        <v>Chicago</v>
      </c>
      <c r="M1452">
        <f>COUNTIF(Table145[city],Table145[[#This Row],[city]])</f>
        <v>907</v>
      </c>
    </row>
    <row r="1453" spans="1:13" x14ac:dyDescent="0.35">
      <c r="A1453" t="s">
        <v>2989</v>
      </c>
      <c r="B1453" t="s">
        <v>35</v>
      </c>
      <c r="C1453" t="s">
        <v>9</v>
      </c>
      <c r="D1453" t="s">
        <v>2990</v>
      </c>
      <c r="E1453" t="b">
        <v>1</v>
      </c>
      <c r="F1453">
        <f>VLOOKUP(Table145[[#This Row],[menu_id]],Table2[#All],2,0)</f>
        <v>43564</v>
      </c>
      <c r="G1453" t="str">
        <f>VLOOKUP(Table145[[#This Row],[menu_id]],Table2[#All],3,0)</f>
        <v>1c44a83add01</v>
      </c>
      <c r="H1453" t="str">
        <f>VLOOKUP(Table145[[#This Row],[menu_id]],Table2[#All],4,0)</f>
        <v>810dadc655e9</v>
      </c>
      <c r="I1453">
        <f>VLOOKUP(Table145[[#This Row],[menu_id]],Table2[#All],5,0)</f>
        <v>5</v>
      </c>
      <c r="J1453">
        <f>VLOOKUP(Table145[[#This Row],[menu_id]],Table2[#All],6,0)</f>
        <v>10.1</v>
      </c>
      <c r="K1453" t="str">
        <f>VLOOKUP(Table145[[#This Row],[menu_id]],Table2[#All],7,0)</f>
        <v>lunch</v>
      </c>
      <c r="L1453" t="str">
        <f>VLOOKUP(Table145[[#This Row],[menu_id]],Table2[#All],8,0)</f>
        <v>Seattle</v>
      </c>
      <c r="M1453">
        <f>COUNTIF(Table145[city],Table145[[#This Row],[city]])</f>
        <v>1334</v>
      </c>
    </row>
    <row r="1454" spans="1:13" x14ac:dyDescent="0.35">
      <c r="A1454" t="s">
        <v>2991</v>
      </c>
      <c r="B1454" t="s">
        <v>289</v>
      </c>
      <c r="C1454" t="s">
        <v>9</v>
      </c>
      <c r="D1454" t="s">
        <v>2992</v>
      </c>
      <c r="E1454" t="b">
        <v>1</v>
      </c>
      <c r="F1454">
        <f>VLOOKUP(Table145[[#This Row],[menu_id]],Table2[#All],2,0)</f>
        <v>43564</v>
      </c>
      <c r="G1454" t="str">
        <f>VLOOKUP(Table145[[#This Row],[menu_id]],Table2[#All],3,0)</f>
        <v>69ed976fd1ca</v>
      </c>
      <c r="H1454" t="str">
        <f>VLOOKUP(Table145[[#This Row],[menu_id]],Table2[#All],4,0)</f>
        <v>9b76fd08aabf</v>
      </c>
      <c r="I1454">
        <f>VLOOKUP(Table145[[#This Row],[menu_id]],Table2[#All],5,0)</f>
        <v>6.64</v>
      </c>
      <c r="J1454">
        <f>VLOOKUP(Table145[[#This Row],[menu_id]],Table2[#All],6,0)</f>
        <v>11.5</v>
      </c>
      <c r="K1454" t="str">
        <f>VLOOKUP(Table145[[#This Row],[menu_id]],Table2[#All],7,0)</f>
        <v>lunch</v>
      </c>
      <c r="L1454" t="str">
        <f>VLOOKUP(Table145[[#This Row],[menu_id]],Table2[#All],8,0)</f>
        <v>Chicago</v>
      </c>
      <c r="M1454">
        <f>COUNTIF(Table145[city],Table145[[#This Row],[city]])</f>
        <v>907</v>
      </c>
    </row>
    <row r="1455" spans="1:13" x14ac:dyDescent="0.35">
      <c r="A1455" t="s">
        <v>2993</v>
      </c>
      <c r="B1455" t="s">
        <v>508</v>
      </c>
      <c r="C1455" t="s">
        <v>9</v>
      </c>
      <c r="D1455" t="s">
        <v>2994</v>
      </c>
      <c r="E1455" t="b">
        <v>1</v>
      </c>
      <c r="F1455">
        <f>VLOOKUP(Table145[[#This Row],[menu_id]],Table2[#All],2,0)</f>
        <v>43557</v>
      </c>
      <c r="G1455" t="str">
        <f>VLOOKUP(Table145[[#This Row],[menu_id]],Table2[#All],3,0)</f>
        <v>adcb80ca9872</v>
      </c>
      <c r="H1455" t="str">
        <f>VLOOKUP(Table145[[#This Row],[menu_id]],Table2[#All],4,0)</f>
        <v>7d8b8e0a0ebb</v>
      </c>
      <c r="I1455">
        <f>VLOOKUP(Table145[[#This Row],[menu_id]],Table2[#All],5,0)</f>
        <v>5.5</v>
      </c>
      <c r="J1455">
        <f>VLOOKUP(Table145[[#This Row],[menu_id]],Table2[#All],6,0)</f>
        <v>10.1</v>
      </c>
      <c r="K1455" t="str">
        <f>VLOOKUP(Table145[[#This Row],[menu_id]],Table2[#All],7,0)</f>
        <v>lunch</v>
      </c>
      <c r="L1455" t="str">
        <f>VLOOKUP(Table145[[#This Row],[menu_id]],Table2[#All],8,0)</f>
        <v>Seattle</v>
      </c>
      <c r="M1455">
        <f>COUNTIF(Table145[city],Table145[[#This Row],[city]])</f>
        <v>1334</v>
      </c>
    </row>
    <row r="1456" spans="1:13" x14ac:dyDescent="0.35">
      <c r="A1456" t="s">
        <v>2995</v>
      </c>
      <c r="B1456" t="s">
        <v>219</v>
      </c>
      <c r="C1456" t="s">
        <v>9</v>
      </c>
      <c r="D1456" t="s">
        <v>2996</v>
      </c>
      <c r="E1456" t="b">
        <v>1</v>
      </c>
      <c r="F1456">
        <f>VLOOKUP(Table145[[#This Row],[menu_id]],Table2[#All],2,0)</f>
        <v>43566</v>
      </c>
      <c r="G1456" t="str">
        <f>VLOOKUP(Table145[[#This Row],[menu_id]],Table2[#All],3,0)</f>
        <v>4d2337424a9b</v>
      </c>
      <c r="H1456" t="str">
        <f>VLOOKUP(Table145[[#This Row],[menu_id]],Table2[#All],4,0)</f>
        <v>a7d17284ed4d</v>
      </c>
      <c r="I1456">
        <f>VLOOKUP(Table145[[#This Row],[menu_id]],Table2[#All],5,0)</f>
        <v>4.3</v>
      </c>
      <c r="J1456">
        <f>VLOOKUP(Table145[[#This Row],[menu_id]],Table2[#All],6,0)</f>
        <v>11.5</v>
      </c>
      <c r="K1456" t="str">
        <f>VLOOKUP(Table145[[#This Row],[menu_id]],Table2[#All],7,0)</f>
        <v>lunch</v>
      </c>
      <c r="L1456" t="str">
        <f>VLOOKUP(Table145[[#This Row],[menu_id]],Table2[#All],8,0)</f>
        <v>Chicago</v>
      </c>
      <c r="M1456">
        <f>COUNTIF(Table145[city],Table145[[#This Row],[city]])</f>
        <v>907</v>
      </c>
    </row>
    <row r="1457" spans="1:13" x14ac:dyDescent="0.35">
      <c r="A1457" t="s">
        <v>2997</v>
      </c>
      <c r="B1457" t="s">
        <v>169</v>
      </c>
      <c r="C1457" t="s">
        <v>9</v>
      </c>
      <c r="D1457" t="s">
        <v>2998</v>
      </c>
      <c r="E1457" t="b">
        <v>0</v>
      </c>
      <c r="F1457">
        <f>VLOOKUP(Table145[[#This Row],[menu_id]],Table2[#All],2,0)</f>
        <v>43558</v>
      </c>
      <c r="G1457" t="str">
        <f>VLOOKUP(Table145[[#This Row],[menu_id]],Table2[#All],3,0)</f>
        <v>23a0e7fa78c4</v>
      </c>
      <c r="H1457" t="str">
        <f>VLOOKUP(Table145[[#This Row],[menu_id]],Table2[#All],4,0)</f>
        <v>d8487b4ed428</v>
      </c>
      <c r="I1457">
        <f>VLOOKUP(Table145[[#This Row],[menu_id]],Table2[#All],5,0)</f>
        <v>5.9</v>
      </c>
      <c r="J1457">
        <f>VLOOKUP(Table145[[#This Row],[menu_id]],Table2[#All],6,0)</f>
        <v>11.5</v>
      </c>
      <c r="K1457" t="str">
        <f>VLOOKUP(Table145[[#This Row],[menu_id]],Table2[#All],7,0)</f>
        <v>lunch</v>
      </c>
      <c r="L1457" t="str">
        <f>VLOOKUP(Table145[[#This Row],[menu_id]],Table2[#All],8,0)</f>
        <v>Chicago</v>
      </c>
      <c r="M1457">
        <f>COUNTIF(Table145[city],Table145[[#This Row],[city]])</f>
        <v>907</v>
      </c>
    </row>
    <row r="1458" spans="1:13" x14ac:dyDescent="0.35">
      <c r="A1458" t="s">
        <v>2999</v>
      </c>
      <c r="B1458" t="s">
        <v>392</v>
      </c>
      <c r="C1458" t="s">
        <v>9</v>
      </c>
      <c r="D1458" t="s">
        <v>3000</v>
      </c>
      <c r="E1458" t="b">
        <v>1</v>
      </c>
      <c r="F1458">
        <f>VLOOKUP(Table145[[#This Row],[menu_id]],Table2[#All],2,0)</f>
        <v>43558</v>
      </c>
      <c r="G1458" t="str">
        <f>VLOOKUP(Table145[[#This Row],[menu_id]],Table2[#All],3,0)</f>
        <v>c596bd066504</v>
      </c>
      <c r="H1458" t="str">
        <f>VLOOKUP(Table145[[#This Row],[menu_id]],Table2[#All],4,0)</f>
        <v>dc7ee572a932</v>
      </c>
      <c r="I1458">
        <f>VLOOKUP(Table145[[#This Row],[menu_id]],Table2[#All],5,0)</f>
        <v>6.5</v>
      </c>
      <c r="J1458">
        <f>VLOOKUP(Table145[[#This Row],[menu_id]],Table2[#All],6,0)</f>
        <v>11.5</v>
      </c>
      <c r="K1458" t="str">
        <f>VLOOKUP(Table145[[#This Row],[menu_id]],Table2[#All],7,0)</f>
        <v>lunch</v>
      </c>
      <c r="L1458" t="str">
        <f>VLOOKUP(Table145[[#This Row],[menu_id]],Table2[#All],8,0)</f>
        <v>Chicago</v>
      </c>
      <c r="M1458">
        <f>COUNTIF(Table145[city],Table145[[#This Row],[city]])</f>
        <v>907</v>
      </c>
    </row>
    <row r="1459" spans="1:13" x14ac:dyDescent="0.35">
      <c r="A1459" t="s">
        <v>3001</v>
      </c>
      <c r="B1459" t="s">
        <v>493</v>
      </c>
      <c r="C1459" t="s">
        <v>9</v>
      </c>
      <c r="D1459" t="s">
        <v>3002</v>
      </c>
      <c r="E1459" t="b">
        <v>1</v>
      </c>
      <c r="F1459">
        <f>VLOOKUP(Table145[[#This Row],[menu_id]],Table2[#All],2,0)</f>
        <v>43557</v>
      </c>
      <c r="G1459" t="str">
        <f>VLOOKUP(Table145[[#This Row],[menu_id]],Table2[#All],3,0)</f>
        <v>751abed209db</v>
      </c>
      <c r="H1459" t="str">
        <f>VLOOKUP(Table145[[#This Row],[menu_id]],Table2[#All],4,0)</f>
        <v>8537e1327cdb</v>
      </c>
      <c r="I1459">
        <f>VLOOKUP(Table145[[#This Row],[menu_id]],Table2[#All],5,0)</f>
        <v>4.5</v>
      </c>
      <c r="J1459">
        <f>VLOOKUP(Table145[[#This Row],[menu_id]],Table2[#All],6,0)</f>
        <v>10.1</v>
      </c>
      <c r="K1459" t="str">
        <f>VLOOKUP(Table145[[#This Row],[menu_id]],Table2[#All],7,0)</f>
        <v>lunch</v>
      </c>
      <c r="L1459" t="str">
        <f>VLOOKUP(Table145[[#This Row],[menu_id]],Table2[#All],8,0)</f>
        <v>Seattle</v>
      </c>
      <c r="M1459">
        <f>COUNTIF(Table145[city],Table145[[#This Row],[city]])</f>
        <v>1334</v>
      </c>
    </row>
    <row r="1460" spans="1:13" x14ac:dyDescent="0.35">
      <c r="A1460" t="s">
        <v>3003</v>
      </c>
      <c r="B1460" t="s">
        <v>52</v>
      </c>
      <c r="C1460" t="s">
        <v>9</v>
      </c>
      <c r="D1460" t="s">
        <v>448</v>
      </c>
      <c r="E1460" t="b">
        <v>1</v>
      </c>
      <c r="F1460">
        <f>VLOOKUP(Table145[[#This Row],[menu_id]],Table2[#All],2,0)</f>
        <v>43557</v>
      </c>
      <c r="G1460" t="str">
        <f>VLOOKUP(Table145[[#This Row],[menu_id]],Table2[#All],3,0)</f>
        <v>99dbc3b2d75c</v>
      </c>
      <c r="H1460" t="str">
        <f>VLOOKUP(Table145[[#This Row],[menu_id]],Table2[#All],4,0)</f>
        <v>d7730782fbfb</v>
      </c>
      <c r="I1460">
        <f>VLOOKUP(Table145[[#This Row],[menu_id]],Table2[#All],5,0)</f>
        <v>5.75</v>
      </c>
      <c r="J1460">
        <f>VLOOKUP(Table145[[#This Row],[menu_id]],Table2[#All],6,0)</f>
        <v>10.1</v>
      </c>
      <c r="K1460" t="str">
        <f>VLOOKUP(Table145[[#This Row],[menu_id]],Table2[#All],7,0)</f>
        <v>lunch</v>
      </c>
      <c r="L1460" t="str">
        <f>VLOOKUP(Table145[[#This Row],[menu_id]],Table2[#All],8,0)</f>
        <v>Seattle</v>
      </c>
      <c r="M1460">
        <f>COUNTIF(Table145[city],Table145[[#This Row],[city]])</f>
        <v>1334</v>
      </c>
    </row>
    <row r="1461" spans="1:13" x14ac:dyDescent="0.35">
      <c r="A1461" t="s">
        <v>3004</v>
      </c>
      <c r="B1461" t="s">
        <v>250</v>
      </c>
      <c r="C1461" t="s">
        <v>9</v>
      </c>
      <c r="D1461" t="s">
        <v>3005</v>
      </c>
      <c r="E1461" t="b">
        <v>1</v>
      </c>
      <c r="F1461">
        <f>VLOOKUP(Table145[[#This Row],[menu_id]],Table2[#All],2,0)</f>
        <v>43556</v>
      </c>
      <c r="G1461" t="str">
        <f>VLOOKUP(Table145[[#This Row],[menu_id]],Table2[#All],3,0)</f>
        <v>e6da5a382bb7</v>
      </c>
      <c r="H1461" t="str">
        <f>VLOOKUP(Table145[[#This Row],[menu_id]],Table2[#All],4,0)</f>
        <v>ffcff44b013c</v>
      </c>
      <c r="I1461">
        <f>VLOOKUP(Table145[[#This Row],[menu_id]],Table2[#All],5,0)</f>
        <v>5.25</v>
      </c>
      <c r="J1461">
        <f>VLOOKUP(Table145[[#This Row],[menu_id]],Table2[#All],6,0)</f>
        <v>10.1</v>
      </c>
      <c r="K1461" t="str">
        <f>VLOOKUP(Table145[[#This Row],[menu_id]],Table2[#All],7,0)</f>
        <v>lunch</v>
      </c>
      <c r="L1461" t="str">
        <f>VLOOKUP(Table145[[#This Row],[menu_id]],Table2[#All],8,0)</f>
        <v>Seattle</v>
      </c>
      <c r="M1461">
        <f>COUNTIF(Table145[city],Table145[[#This Row],[city]])</f>
        <v>1334</v>
      </c>
    </row>
    <row r="1462" spans="1:13" x14ac:dyDescent="0.35">
      <c r="A1462" t="s">
        <v>3006</v>
      </c>
      <c r="B1462" t="s">
        <v>76</v>
      </c>
      <c r="C1462" t="s">
        <v>9</v>
      </c>
      <c r="D1462" t="s">
        <v>3007</v>
      </c>
      <c r="E1462" t="b">
        <v>1</v>
      </c>
      <c r="F1462">
        <f>VLOOKUP(Table145[[#This Row],[menu_id]],Table2[#All],2,0)</f>
        <v>43558</v>
      </c>
      <c r="G1462" t="str">
        <f>VLOOKUP(Table145[[#This Row],[menu_id]],Table2[#All],3,0)</f>
        <v>32432515b0ad</v>
      </c>
      <c r="H1462" t="str">
        <f>VLOOKUP(Table145[[#This Row],[menu_id]],Table2[#All],4,0)</f>
        <v>1fda2070304d</v>
      </c>
      <c r="I1462">
        <f>VLOOKUP(Table145[[#This Row],[menu_id]],Table2[#All],5,0)</f>
        <v>5.5</v>
      </c>
      <c r="J1462">
        <f>VLOOKUP(Table145[[#This Row],[menu_id]],Table2[#All],6,0)</f>
        <v>10.1</v>
      </c>
      <c r="K1462" t="str">
        <f>VLOOKUP(Table145[[#This Row],[menu_id]],Table2[#All],7,0)</f>
        <v>lunch</v>
      </c>
      <c r="L1462" t="str">
        <f>VLOOKUP(Table145[[#This Row],[menu_id]],Table2[#All],8,0)</f>
        <v>Seattle</v>
      </c>
      <c r="M1462">
        <f>COUNTIF(Table145[city],Table145[[#This Row],[city]])</f>
        <v>1334</v>
      </c>
    </row>
    <row r="1463" spans="1:13" x14ac:dyDescent="0.35">
      <c r="A1463" t="s">
        <v>3008</v>
      </c>
      <c r="B1463" t="s">
        <v>147</v>
      </c>
      <c r="C1463" t="s">
        <v>9</v>
      </c>
      <c r="D1463" t="s">
        <v>3009</v>
      </c>
      <c r="E1463" t="b">
        <v>1</v>
      </c>
      <c r="F1463">
        <f>VLOOKUP(Table145[[#This Row],[menu_id]],Table2[#All],2,0)</f>
        <v>43567</v>
      </c>
      <c r="G1463" t="str">
        <f>VLOOKUP(Table145[[#This Row],[menu_id]],Table2[#All],3,0)</f>
        <v>fc0e92657d16</v>
      </c>
      <c r="H1463" t="str">
        <f>VLOOKUP(Table145[[#This Row],[menu_id]],Table2[#All],4,0)</f>
        <v>d7730782fbfb</v>
      </c>
      <c r="I1463">
        <f>VLOOKUP(Table145[[#This Row],[menu_id]],Table2[#All],5,0)</f>
        <v>5.75</v>
      </c>
      <c r="J1463">
        <f>VLOOKUP(Table145[[#This Row],[menu_id]],Table2[#All],6,0)</f>
        <v>10.1</v>
      </c>
      <c r="K1463" t="str">
        <f>VLOOKUP(Table145[[#This Row],[menu_id]],Table2[#All],7,0)</f>
        <v>lunch</v>
      </c>
      <c r="L1463" t="str">
        <f>VLOOKUP(Table145[[#This Row],[menu_id]],Table2[#All],8,0)</f>
        <v>Seattle</v>
      </c>
      <c r="M1463">
        <f>COUNTIF(Table145[city],Table145[[#This Row],[city]])</f>
        <v>1334</v>
      </c>
    </row>
    <row r="1464" spans="1:13" x14ac:dyDescent="0.35">
      <c r="A1464" t="s">
        <v>3010</v>
      </c>
      <c r="B1464" t="s">
        <v>86</v>
      </c>
      <c r="C1464" t="s">
        <v>9</v>
      </c>
      <c r="D1464" t="s">
        <v>53</v>
      </c>
      <c r="E1464" t="b">
        <v>1</v>
      </c>
      <c r="F1464">
        <f>VLOOKUP(Table145[[#This Row],[menu_id]],Table2[#All],2,0)</f>
        <v>43560</v>
      </c>
      <c r="G1464" t="str">
        <f>VLOOKUP(Table145[[#This Row],[menu_id]],Table2[#All],3,0)</f>
        <v>1def3455f809</v>
      </c>
      <c r="H1464" t="str">
        <f>VLOOKUP(Table145[[#This Row],[menu_id]],Table2[#All],4,0)</f>
        <v>2a11908c23df</v>
      </c>
      <c r="I1464">
        <f>VLOOKUP(Table145[[#This Row],[menu_id]],Table2[#All],5,0)</f>
        <v>6</v>
      </c>
      <c r="J1464">
        <f>VLOOKUP(Table145[[#This Row],[menu_id]],Table2[#All],6,0)</f>
        <v>10.1</v>
      </c>
      <c r="K1464" t="str">
        <f>VLOOKUP(Table145[[#This Row],[menu_id]],Table2[#All],7,0)</f>
        <v>lunch</v>
      </c>
      <c r="L1464" t="str">
        <f>VLOOKUP(Table145[[#This Row],[menu_id]],Table2[#All],8,0)</f>
        <v>Seattle</v>
      </c>
      <c r="M1464">
        <f>COUNTIF(Table145[city],Table145[[#This Row],[city]])</f>
        <v>1334</v>
      </c>
    </row>
    <row r="1465" spans="1:13" x14ac:dyDescent="0.35">
      <c r="A1465" t="s">
        <v>3011</v>
      </c>
      <c r="B1465" t="s">
        <v>336</v>
      </c>
      <c r="C1465" t="s">
        <v>9</v>
      </c>
      <c r="D1465" t="s">
        <v>259</v>
      </c>
      <c r="E1465" t="b">
        <v>1</v>
      </c>
      <c r="F1465">
        <f>VLOOKUP(Table145[[#This Row],[menu_id]],Table2[#All],2,0)</f>
        <v>43556</v>
      </c>
      <c r="G1465" t="str">
        <f>VLOOKUP(Table145[[#This Row],[menu_id]],Table2[#All],3,0)</f>
        <v>41cbd225a772</v>
      </c>
      <c r="H1465" t="str">
        <f>VLOOKUP(Table145[[#This Row],[menu_id]],Table2[#All],4,0)</f>
        <v>b2ef540e3dbe</v>
      </c>
      <c r="I1465">
        <f>VLOOKUP(Table145[[#This Row],[menu_id]],Table2[#All],5,0)</f>
        <v>6.8</v>
      </c>
      <c r="J1465">
        <f>VLOOKUP(Table145[[#This Row],[menu_id]],Table2[#All],6,0)</f>
        <v>10.1</v>
      </c>
      <c r="K1465" t="str">
        <f>VLOOKUP(Table145[[#This Row],[menu_id]],Table2[#All],7,0)</f>
        <v>lunch</v>
      </c>
      <c r="L1465" t="str">
        <f>VLOOKUP(Table145[[#This Row],[menu_id]],Table2[#All],8,0)</f>
        <v>Seattle</v>
      </c>
      <c r="M1465">
        <f>COUNTIF(Table145[city],Table145[[#This Row],[city]])</f>
        <v>1334</v>
      </c>
    </row>
    <row r="1466" spans="1:13" x14ac:dyDescent="0.35">
      <c r="A1466" t="s">
        <v>3012</v>
      </c>
      <c r="B1466" t="s">
        <v>57</v>
      </c>
      <c r="C1466" t="s">
        <v>9</v>
      </c>
      <c r="D1466" t="s">
        <v>3013</v>
      </c>
      <c r="E1466" t="b">
        <v>1</v>
      </c>
      <c r="F1466">
        <f>VLOOKUP(Table145[[#This Row],[menu_id]],Table2[#All],2,0)</f>
        <v>43567</v>
      </c>
      <c r="G1466" t="str">
        <f>VLOOKUP(Table145[[#This Row],[menu_id]],Table2[#All],3,0)</f>
        <v>e40c412711c8</v>
      </c>
      <c r="H1466" t="str">
        <f>VLOOKUP(Table145[[#This Row],[menu_id]],Table2[#All],4,0)</f>
        <v>af725ef93704</v>
      </c>
      <c r="I1466">
        <f>VLOOKUP(Table145[[#This Row],[menu_id]],Table2[#All],5,0)</f>
        <v>5.5</v>
      </c>
      <c r="J1466">
        <f>VLOOKUP(Table145[[#This Row],[menu_id]],Table2[#All],6,0)</f>
        <v>10.1</v>
      </c>
      <c r="K1466" t="str">
        <f>VLOOKUP(Table145[[#This Row],[menu_id]],Table2[#All],7,0)</f>
        <v>lunch</v>
      </c>
      <c r="L1466" t="str">
        <f>VLOOKUP(Table145[[#This Row],[menu_id]],Table2[#All],8,0)</f>
        <v>Seattle</v>
      </c>
      <c r="M1466">
        <f>COUNTIF(Table145[city],Table145[[#This Row],[city]])</f>
        <v>1334</v>
      </c>
    </row>
    <row r="1467" spans="1:13" x14ac:dyDescent="0.35">
      <c r="A1467" t="s">
        <v>3014</v>
      </c>
      <c r="B1467" t="s">
        <v>354</v>
      </c>
      <c r="C1467" t="s">
        <v>9</v>
      </c>
      <c r="D1467" t="s">
        <v>1773</v>
      </c>
      <c r="E1467" t="b">
        <v>1</v>
      </c>
      <c r="F1467">
        <f>VLOOKUP(Table145[[#This Row],[menu_id]],Table2[#All],2,0)</f>
        <v>43565</v>
      </c>
      <c r="G1467" t="str">
        <f>VLOOKUP(Table145[[#This Row],[menu_id]],Table2[#All],3,0)</f>
        <v>0f66058b9ec5</v>
      </c>
      <c r="H1467" t="str">
        <f>VLOOKUP(Table145[[#This Row],[menu_id]],Table2[#All],4,0)</f>
        <v>85aa296ddc0d</v>
      </c>
      <c r="I1467">
        <f>VLOOKUP(Table145[[#This Row],[menu_id]],Table2[#All],5,0)</f>
        <v>4</v>
      </c>
      <c r="J1467">
        <f>VLOOKUP(Table145[[#This Row],[menu_id]],Table2[#All],6,0)</f>
        <v>11.5</v>
      </c>
      <c r="K1467" t="str">
        <f>VLOOKUP(Table145[[#This Row],[menu_id]],Table2[#All],7,0)</f>
        <v>lunch</v>
      </c>
      <c r="L1467" t="str">
        <f>VLOOKUP(Table145[[#This Row],[menu_id]],Table2[#All],8,0)</f>
        <v>Chicago</v>
      </c>
      <c r="M1467">
        <f>COUNTIF(Table145[city],Table145[[#This Row],[city]])</f>
        <v>907</v>
      </c>
    </row>
    <row r="1468" spans="1:13" x14ac:dyDescent="0.35">
      <c r="A1468" t="s">
        <v>3015</v>
      </c>
      <c r="B1468" t="s">
        <v>268</v>
      </c>
      <c r="C1468" t="s">
        <v>9</v>
      </c>
      <c r="D1468" t="s">
        <v>1885</v>
      </c>
      <c r="E1468" t="b">
        <v>1</v>
      </c>
      <c r="F1468">
        <f>VLOOKUP(Table145[[#This Row],[menu_id]],Table2[#All],2,0)</f>
        <v>43565</v>
      </c>
      <c r="G1468" t="str">
        <f>VLOOKUP(Table145[[#This Row],[menu_id]],Table2[#All],3,0)</f>
        <v>91ab55042ff7</v>
      </c>
      <c r="H1468" t="str">
        <f>VLOOKUP(Table145[[#This Row],[menu_id]],Table2[#All],4,0)</f>
        <v>07ede05a2f51</v>
      </c>
      <c r="I1468">
        <f>VLOOKUP(Table145[[#This Row],[menu_id]],Table2[#All],5,0)</f>
        <v>5</v>
      </c>
      <c r="J1468">
        <f>VLOOKUP(Table145[[#This Row],[menu_id]],Table2[#All],6,0)</f>
        <v>10.1</v>
      </c>
      <c r="K1468" t="str">
        <f>VLOOKUP(Table145[[#This Row],[menu_id]],Table2[#All],7,0)</f>
        <v>lunch</v>
      </c>
      <c r="L1468" t="str">
        <f>VLOOKUP(Table145[[#This Row],[menu_id]],Table2[#All],8,0)</f>
        <v>Seattle</v>
      </c>
      <c r="M1468">
        <f>COUNTIF(Table145[city],Table145[[#This Row],[city]])</f>
        <v>1334</v>
      </c>
    </row>
    <row r="1469" spans="1:13" x14ac:dyDescent="0.35">
      <c r="A1469" t="s">
        <v>3016</v>
      </c>
      <c r="B1469" t="s">
        <v>162</v>
      </c>
      <c r="C1469" t="s">
        <v>9</v>
      </c>
      <c r="D1469" t="s">
        <v>3017</v>
      </c>
      <c r="E1469" t="b">
        <v>1</v>
      </c>
      <c r="F1469">
        <f>VLOOKUP(Table145[[#This Row],[menu_id]],Table2[#All],2,0)</f>
        <v>43556</v>
      </c>
      <c r="G1469" t="str">
        <f>VLOOKUP(Table145[[#This Row],[menu_id]],Table2[#All],3,0)</f>
        <v>71d6b72a3bf9</v>
      </c>
      <c r="H1469" t="str">
        <f>VLOOKUP(Table145[[#This Row],[menu_id]],Table2[#All],4,0)</f>
        <v>8d29781a8b2f</v>
      </c>
      <c r="I1469">
        <f>VLOOKUP(Table145[[#This Row],[menu_id]],Table2[#All],5,0)</f>
        <v>4.5</v>
      </c>
      <c r="J1469">
        <f>VLOOKUP(Table145[[#This Row],[menu_id]],Table2[#All],6,0)</f>
        <v>11.5</v>
      </c>
      <c r="K1469" t="str">
        <f>VLOOKUP(Table145[[#This Row],[menu_id]],Table2[#All],7,0)</f>
        <v>lunch</v>
      </c>
      <c r="L1469" t="str">
        <f>VLOOKUP(Table145[[#This Row],[menu_id]],Table2[#All],8,0)</f>
        <v>Chicago</v>
      </c>
      <c r="M1469">
        <f>COUNTIF(Table145[city],Table145[[#This Row],[city]])</f>
        <v>907</v>
      </c>
    </row>
    <row r="1470" spans="1:13" x14ac:dyDescent="0.35">
      <c r="A1470" t="s">
        <v>3018</v>
      </c>
      <c r="B1470" t="s">
        <v>563</v>
      </c>
      <c r="C1470" t="s">
        <v>9</v>
      </c>
      <c r="D1470" t="s">
        <v>3019</v>
      </c>
      <c r="E1470" t="b">
        <v>1</v>
      </c>
      <c r="F1470">
        <f>VLOOKUP(Table145[[#This Row],[menu_id]],Table2[#All],2,0)</f>
        <v>43567</v>
      </c>
      <c r="G1470" t="str">
        <f>VLOOKUP(Table145[[#This Row],[menu_id]],Table2[#All],3,0)</f>
        <v>7f1dfb16d132</v>
      </c>
      <c r="H1470" t="str">
        <f>VLOOKUP(Table145[[#This Row],[menu_id]],Table2[#All],4,0)</f>
        <v>2bab1f6cc3e1</v>
      </c>
      <c r="I1470">
        <f>VLOOKUP(Table145[[#This Row],[menu_id]],Table2[#All],5,0)</f>
        <v>7</v>
      </c>
      <c r="J1470">
        <f>VLOOKUP(Table145[[#This Row],[menu_id]],Table2[#All],6,0)</f>
        <v>11.5</v>
      </c>
      <c r="K1470" t="str">
        <f>VLOOKUP(Table145[[#This Row],[menu_id]],Table2[#All],7,0)</f>
        <v>lunch</v>
      </c>
      <c r="L1470" t="str">
        <f>VLOOKUP(Table145[[#This Row],[menu_id]],Table2[#All],8,0)</f>
        <v>Chicago</v>
      </c>
      <c r="M1470">
        <f>COUNTIF(Table145[city],Table145[[#This Row],[city]])</f>
        <v>907</v>
      </c>
    </row>
    <row r="1471" spans="1:13" x14ac:dyDescent="0.35">
      <c r="A1471" t="s">
        <v>3020</v>
      </c>
      <c r="B1471" t="s">
        <v>62</v>
      </c>
      <c r="C1471" t="s">
        <v>9</v>
      </c>
      <c r="D1471" t="s">
        <v>2622</v>
      </c>
      <c r="E1471" t="b">
        <v>0</v>
      </c>
      <c r="F1471">
        <f>VLOOKUP(Table145[[#This Row],[menu_id]],Table2[#All],2,0)</f>
        <v>43563</v>
      </c>
      <c r="G1471" t="str">
        <f>VLOOKUP(Table145[[#This Row],[menu_id]],Table2[#All],3,0)</f>
        <v>3e9b2a352a3a</v>
      </c>
      <c r="H1471" t="str">
        <f>VLOOKUP(Table145[[#This Row],[menu_id]],Table2[#All],4,0)</f>
        <v>af725ef93704</v>
      </c>
      <c r="I1471">
        <f>VLOOKUP(Table145[[#This Row],[menu_id]],Table2[#All],5,0)</f>
        <v>5.5</v>
      </c>
      <c r="J1471">
        <f>VLOOKUP(Table145[[#This Row],[menu_id]],Table2[#All],6,0)</f>
        <v>10.1</v>
      </c>
      <c r="K1471" t="str">
        <f>VLOOKUP(Table145[[#This Row],[menu_id]],Table2[#All],7,0)</f>
        <v>lunch</v>
      </c>
      <c r="L1471" t="str">
        <f>VLOOKUP(Table145[[#This Row],[menu_id]],Table2[#All],8,0)</f>
        <v>Seattle</v>
      </c>
      <c r="M1471">
        <f>COUNTIF(Table145[city],Table145[[#This Row],[city]])</f>
        <v>1334</v>
      </c>
    </row>
    <row r="1472" spans="1:13" x14ac:dyDescent="0.35">
      <c r="A1472" t="s">
        <v>3021</v>
      </c>
      <c r="B1472" t="s">
        <v>134</v>
      </c>
      <c r="C1472" t="s">
        <v>9</v>
      </c>
      <c r="D1472" t="s">
        <v>1357</v>
      </c>
      <c r="E1472" t="b">
        <v>1</v>
      </c>
      <c r="F1472">
        <f>VLOOKUP(Table145[[#This Row],[menu_id]],Table2[#All],2,0)</f>
        <v>43559</v>
      </c>
      <c r="G1472" t="str">
        <f>VLOOKUP(Table145[[#This Row],[menu_id]],Table2[#All],3,0)</f>
        <v>4e1ff031d14e</v>
      </c>
      <c r="H1472" t="str">
        <f>VLOOKUP(Table145[[#This Row],[menu_id]],Table2[#All],4,0)</f>
        <v>d7730782fbfb</v>
      </c>
      <c r="I1472">
        <f>VLOOKUP(Table145[[#This Row],[menu_id]],Table2[#All],5,0)</f>
        <v>5.75</v>
      </c>
      <c r="J1472">
        <f>VLOOKUP(Table145[[#This Row],[menu_id]],Table2[#All],6,0)</f>
        <v>10.1</v>
      </c>
      <c r="K1472" t="str">
        <f>VLOOKUP(Table145[[#This Row],[menu_id]],Table2[#All],7,0)</f>
        <v>lunch</v>
      </c>
      <c r="L1472" t="str">
        <f>VLOOKUP(Table145[[#This Row],[menu_id]],Table2[#All],8,0)</f>
        <v>Seattle</v>
      </c>
      <c r="M1472">
        <f>COUNTIF(Table145[city],Table145[[#This Row],[city]])</f>
        <v>1334</v>
      </c>
    </row>
    <row r="1473" spans="1:13" x14ac:dyDescent="0.35">
      <c r="A1473" t="s">
        <v>3022</v>
      </c>
      <c r="B1473" t="s">
        <v>315</v>
      </c>
      <c r="C1473" t="s">
        <v>9</v>
      </c>
      <c r="D1473" t="s">
        <v>3023</v>
      </c>
      <c r="E1473" t="b">
        <v>0</v>
      </c>
      <c r="F1473">
        <f>VLOOKUP(Table145[[#This Row],[menu_id]],Table2[#All],2,0)</f>
        <v>43556</v>
      </c>
      <c r="G1473" t="str">
        <f>VLOOKUP(Table145[[#This Row],[menu_id]],Table2[#All],3,0)</f>
        <v>dcb8af98560d</v>
      </c>
      <c r="H1473" t="str">
        <f>VLOOKUP(Table145[[#This Row],[menu_id]],Table2[#All],4,0)</f>
        <v>afa55d0e0004</v>
      </c>
      <c r="I1473">
        <f>VLOOKUP(Table145[[#This Row],[menu_id]],Table2[#All],5,0)</f>
        <v>5.99</v>
      </c>
      <c r="J1473">
        <f>VLOOKUP(Table145[[#This Row],[menu_id]],Table2[#All],6,0)</f>
        <v>11.5</v>
      </c>
      <c r="K1473" t="str">
        <f>VLOOKUP(Table145[[#This Row],[menu_id]],Table2[#All],7,0)</f>
        <v>lunch</v>
      </c>
      <c r="L1473" t="str">
        <f>VLOOKUP(Table145[[#This Row],[menu_id]],Table2[#All],8,0)</f>
        <v>Chicago</v>
      </c>
      <c r="M1473">
        <f>COUNTIF(Table145[city],Table145[[#This Row],[city]])</f>
        <v>907</v>
      </c>
    </row>
    <row r="1474" spans="1:13" x14ac:dyDescent="0.35">
      <c r="A1474" t="s">
        <v>3024</v>
      </c>
      <c r="B1474" t="s">
        <v>46</v>
      </c>
      <c r="C1474" t="s">
        <v>9</v>
      </c>
      <c r="D1474" t="s">
        <v>3025</v>
      </c>
      <c r="E1474" t="b">
        <v>1</v>
      </c>
      <c r="F1474">
        <f>VLOOKUP(Table145[[#This Row],[menu_id]],Table2[#All],2,0)</f>
        <v>43566</v>
      </c>
      <c r="G1474" t="str">
        <f>VLOOKUP(Table145[[#This Row],[menu_id]],Table2[#All],3,0)</f>
        <v>418ef21ccc73</v>
      </c>
      <c r="H1474" t="str">
        <f>VLOOKUP(Table145[[#This Row],[menu_id]],Table2[#All],4,0)</f>
        <v>76e224451ab7</v>
      </c>
      <c r="I1474">
        <f>VLOOKUP(Table145[[#This Row],[menu_id]],Table2[#All],5,0)</f>
        <v>5.5</v>
      </c>
      <c r="J1474">
        <f>VLOOKUP(Table145[[#This Row],[menu_id]],Table2[#All],6,0)</f>
        <v>10.1</v>
      </c>
      <c r="K1474" t="str">
        <f>VLOOKUP(Table145[[#This Row],[menu_id]],Table2[#All],7,0)</f>
        <v>lunch</v>
      </c>
      <c r="L1474" t="str">
        <f>VLOOKUP(Table145[[#This Row],[menu_id]],Table2[#All],8,0)</f>
        <v>Seattle</v>
      </c>
      <c r="M1474">
        <f>COUNTIF(Table145[city],Table145[[#This Row],[city]])</f>
        <v>1334</v>
      </c>
    </row>
    <row r="1475" spans="1:13" x14ac:dyDescent="0.35">
      <c r="A1475" t="s">
        <v>3026</v>
      </c>
      <c r="B1475" t="s">
        <v>97</v>
      </c>
      <c r="C1475" t="s">
        <v>9</v>
      </c>
      <c r="D1475" t="s">
        <v>1058</v>
      </c>
      <c r="E1475" t="b">
        <v>1</v>
      </c>
      <c r="F1475">
        <f>VLOOKUP(Table145[[#This Row],[menu_id]],Table2[#All],2,0)</f>
        <v>43567</v>
      </c>
      <c r="G1475" t="str">
        <f>VLOOKUP(Table145[[#This Row],[menu_id]],Table2[#All],3,0)</f>
        <v>7e1585b970fc</v>
      </c>
      <c r="H1475" t="str">
        <f>VLOOKUP(Table145[[#This Row],[menu_id]],Table2[#All],4,0)</f>
        <v>ea2b63db40ab</v>
      </c>
      <c r="I1475">
        <f>VLOOKUP(Table145[[#This Row],[menu_id]],Table2[#All],5,0)</f>
        <v>7.5399999999999991</v>
      </c>
      <c r="J1475">
        <f>VLOOKUP(Table145[[#This Row],[menu_id]],Table2[#All],6,0)</f>
        <v>11.5</v>
      </c>
      <c r="K1475" t="str">
        <f>VLOOKUP(Table145[[#This Row],[menu_id]],Table2[#All],7,0)</f>
        <v>lunch</v>
      </c>
      <c r="L1475" t="str">
        <f>VLOOKUP(Table145[[#This Row],[menu_id]],Table2[#All],8,0)</f>
        <v>Chicago</v>
      </c>
      <c r="M1475">
        <f>COUNTIF(Table145[city],Table145[[#This Row],[city]])</f>
        <v>907</v>
      </c>
    </row>
    <row r="1476" spans="1:13" x14ac:dyDescent="0.35">
      <c r="A1476" t="s">
        <v>3027</v>
      </c>
      <c r="B1476" t="s">
        <v>39</v>
      </c>
      <c r="C1476" t="s">
        <v>9</v>
      </c>
      <c r="D1476" t="s">
        <v>3028</v>
      </c>
      <c r="E1476" t="b">
        <v>1</v>
      </c>
      <c r="F1476">
        <f>VLOOKUP(Table145[[#This Row],[menu_id]],Table2[#All],2,0)</f>
        <v>43559</v>
      </c>
      <c r="G1476" t="str">
        <f>VLOOKUP(Table145[[#This Row],[menu_id]],Table2[#All],3,0)</f>
        <v>ac5d1401db7d</v>
      </c>
      <c r="H1476" t="str">
        <f>VLOOKUP(Table145[[#This Row],[menu_id]],Table2[#All],4,0)</f>
        <v>063beecf1419</v>
      </c>
      <c r="I1476">
        <f>VLOOKUP(Table145[[#This Row],[menu_id]],Table2[#All],5,0)</f>
        <v>11.75</v>
      </c>
      <c r="J1476">
        <f>VLOOKUP(Table145[[#This Row],[menu_id]],Table2[#All],6,0)</f>
        <v>11.5</v>
      </c>
      <c r="K1476" t="str">
        <f>VLOOKUP(Table145[[#This Row],[menu_id]],Table2[#All],7,0)</f>
        <v>lunch</v>
      </c>
      <c r="L1476" t="str">
        <f>VLOOKUP(Table145[[#This Row],[menu_id]],Table2[#All],8,0)</f>
        <v>Chicago</v>
      </c>
      <c r="M1476">
        <f>COUNTIF(Table145[city],Table145[[#This Row],[city]])</f>
        <v>907</v>
      </c>
    </row>
    <row r="1477" spans="1:13" x14ac:dyDescent="0.35">
      <c r="A1477" t="s">
        <v>3029</v>
      </c>
      <c r="B1477" t="s">
        <v>375</v>
      </c>
      <c r="C1477" t="s">
        <v>9</v>
      </c>
      <c r="D1477" t="s">
        <v>1718</v>
      </c>
      <c r="E1477" t="b">
        <v>1</v>
      </c>
      <c r="F1477">
        <f>VLOOKUP(Table145[[#This Row],[menu_id]],Table2[#All],2,0)</f>
        <v>43566</v>
      </c>
      <c r="G1477" t="str">
        <f>VLOOKUP(Table145[[#This Row],[menu_id]],Table2[#All],3,0)</f>
        <v>1670a5c33856</v>
      </c>
      <c r="H1477" t="str">
        <f>VLOOKUP(Table145[[#This Row],[menu_id]],Table2[#All],4,0)</f>
        <v>ffcff44b013c</v>
      </c>
      <c r="I1477">
        <f>VLOOKUP(Table145[[#This Row],[menu_id]],Table2[#All],5,0)</f>
        <v>6.25</v>
      </c>
      <c r="J1477">
        <f>VLOOKUP(Table145[[#This Row],[menu_id]],Table2[#All],6,0)</f>
        <v>10.1</v>
      </c>
      <c r="K1477" t="str">
        <f>VLOOKUP(Table145[[#This Row],[menu_id]],Table2[#All],7,0)</f>
        <v>lunch</v>
      </c>
      <c r="L1477" t="str">
        <f>VLOOKUP(Table145[[#This Row],[menu_id]],Table2[#All],8,0)</f>
        <v>Seattle</v>
      </c>
      <c r="M1477">
        <f>COUNTIF(Table145[city],Table145[[#This Row],[city]])</f>
        <v>1334</v>
      </c>
    </row>
    <row r="1478" spans="1:13" x14ac:dyDescent="0.35">
      <c r="A1478" t="s">
        <v>3030</v>
      </c>
      <c r="B1478" t="s">
        <v>91</v>
      </c>
      <c r="C1478" t="s">
        <v>9</v>
      </c>
      <c r="D1478" t="s">
        <v>3031</v>
      </c>
      <c r="E1478" t="b">
        <v>1</v>
      </c>
      <c r="F1478">
        <f>VLOOKUP(Table145[[#This Row],[menu_id]],Table2[#All],2,0)</f>
        <v>43557</v>
      </c>
      <c r="G1478" t="str">
        <f>VLOOKUP(Table145[[#This Row],[menu_id]],Table2[#All],3,0)</f>
        <v>d74b38211905</v>
      </c>
      <c r="H1478" t="str">
        <f>VLOOKUP(Table145[[#This Row],[menu_id]],Table2[#All],4,0)</f>
        <v>063beecf1419</v>
      </c>
      <c r="I1478">
        <f>VLOOKUP(Table145[[#This Row],[menu_id]],Table2[#All],5,0)</f>
        <v>10.050000000000001</v>
      </c>
      <c r="J1478">
        <f>VLOOKUP(Table145[[#This Row],[menu_id]],Table2[#All],6,0)</f>
        <v>11.5</v>
      </c>
      <c r="K1478" t="str">
        <f>VLOOKUP(Table145[[#This Row],[menu_id]],Table2[#All],7,0)</f>
        <v>lunch</v>
      </c>
      <c r="L1478" t="str">
        <f>VLOOKUP(Table145[[#This Row],[menu_id]],Table2[#All],8,0)</f>
        <v>Chicago</v>
      </c>
      <c r="M1478">
        <f>COUNTIF(Table145[city],Table145[[#This Row],[city]])</f>
        <v>907</v>
      </c>
    </row>
    <row r="1479" spans="1:13" x14ac:dyDescent="0.35">
      <c r="A1479" t="s">
        <v>3032</v>
      </c>
      <c r="B1479" t="s">
        <v>202</v>
      </c>
      <c r="C1479" t="s">
        <v>9</v>
      </c>
      <c r="D1479" t="s">
        <v>3033</v>
      </c>
      <c r="E1479" t="b">
        <v>1</v>
      </c>
      <c r="F1479">
        <f>VLOOKUP(Table145[[#This Row],[menu_id]],Table2[#All],2,0)</f>
        <v>43563</v>
      </c>
      <c r="G1479" t="str">
        <f>VLOOKUP(Table145[[#This Row],[menu_id]],Table2[#All],3,0)</f>
        <v>edfff5bf01fa</v>
      </c>
      <c r="H1479" t="str">
        <f>VLOOKUP(Table145[[#This Row],[menu_id]],Table2[#All],4,0)</f>
        <v>8537e1327cdb</v>
      </c>
      <c r="I1479">
        <f>VLOOKUP(Table145[[#This Row],[menu_id]],Table2[#All],5,0)</f>
        <v>4.95</v>
      </c>
      <c r="J1479">
        <f>VLOOKUP(Table145[[#This Row],[menu_id]],Table2[#All],6,0)</f>
        <v>10.1</v>
      </c>
      <c r="K1479" t="str">
        <f>VLOOKUP(Table145[[#This Row],[menu_id]],Table2[#All],7,0)</f>
        <v>lunch</v>
      </c>
      <c r="L1479" t="str">
        <f>VLOOKUP(Table145[[#This Row],[menu_id]],Table2[#All],8,0)</f>
        <v>Seattle</v>
      </c>
      <c r="M1479">
        <f>COUNTIF(Table145[city],Table145[[#This Row],[city]])</f>
        <v>1334</v>
      </c>
    </row>
    <row r="1480" spans="1:13" x14ac:dyDescent="0.35">
      <c r="A1480" t="s">
        <v>3034</v>
      </c>
      <c r="B1480" t="s">
        <v>378</v>
      </c>
      <c r="C1480" t="s">
        <v>9</v>
      </c>
      <c r="D1480" t="s">
        <v>1205</v>
      </c>
      <c r="E1480" t="b">
        <v>1</v>
      </c>
      <c r="F1480">
        <f>VLOOKUP(Table145[[#This Row],[menu_id]],Table2[#All],2,0)</f>
        <v>43565</v>
      </c>
      <c r="G1480" t="str">
        <f>VLOOKUP(Table145[[#This Row],[menu_id]],Table2[#All],3,0)</f>
        <v>bc848b8373be</v>
      </c>
      <c r="H1480" t="str">
        <f>VLOOKUP(Table145[[#This Row],[menu_id]],Table2[#All],4,0)</f>
        <v>a7d17284ed4d</v>
      </c>
      <c r="I1480">
        <f>VLOOKUP(Table145[[#This Row],[menu_id]],Table2[#All],5,0)</f>
        <v>4.3</v>
      </c>
      <c r="J1480">
        <f>VLOOKUP(Table145[[#This Row],[menu_id]],Table2[#All],6,0)</f>
        <v>11.5</v>
      </c>
      <c r="K1480" t="str">
        <f>VLOOKUP(Table145[[#This Row],[menu_id]],Table2[#All],7,0)</f>
        <v>lunch</v>
      </c>
      <c r="L1480" t="str">
        <f>VLOOKUP(Table145[[#This Row],[menu_id]],Table2[#All],8,0)</f>
        <v>Chicago</v>
      </c>
      <c r="M1480">
        <f>COUNTIF(Table145[city],Table145[[#This Row],[city]])</f>
        <v>907</v>
      </c>
    </row>
    <row r="1481" spans="1:13" x14ac:dyDescent="0.35">
      <c r="A1481" t="s">
        <v>3035</v>
      </c>
      <c r="B1481" t="s">
        <v>785</v>
      </c>
      <c r="C1481" t="s">
        <v>9</v>
      </c>
      <c r="D1481" t="s">
        <v>3036</v>
      </c>
      <c r="E1481" t="b">
        <v>1</v>
      </c>
      <c r="F1481">
        <f>VLOOKUP(Table145[[#This Row],[menu_id]],Table2[#All],2,0)</f>
        <v>43563</v>
      </c>
      <c r="G1481" t="str">
        <f>VLOOKUP(Table145[[#This Row],[menu_id]],Table2[#All],3,0)</f>
        <v>7886a5687d38</v>
      </c>
      <c r="H1481" t="str">
        <f>VLOOKUP(Table145[[#This Row],[menu_id]],Table2[#All],4,0)</f>
        <v>a6a0b4defcd6</v>
      </c>
      <c r="I1481">
        <f>VLOOKUP(Table145[[#This Row],[menu_id]],Table2[#All],5,0)</f>
        <v>5.9</v>
      </c>
      <c r="J1481">
        <f>VLOOKUP(Table145[[#This Row],[menu_id]],Table2[#All],6,0)</f>
        <v>10.1</v>
      </c>
      <c r="K1481" t="str">
        <f>VLOOKUP(Table145[[#This Row],[menu_id]],Table2[#All],7,0)</f>
        <v>lunch</v>
      </c>
      <c r="L1481" t="str">
        <f>VLOOKUP(Table145[[#This Row],[menu_id]],Table2[#All],8,0)</f>
        <v>Seattle</v>
      </c>
      <c r="M1481">
        <f>COUNTIF(Table145[city],Table145[[#This Row],[city]])</f>
        <v>1334</v>
      </c>
    </row>
    <row r="1482" spans="1:13" x14ac:dyDescent="0.35">
      <c r="A1482" t="s">
        <v>3037</v>
      </c>
      <c r="B1482" t="s">
        <v>241</v>
      </c>
      <c r="C1482" t="s">
        <v>9</v>
      </c>
      <c r="D1482" t="s">
        <v>262</v>
      </c>
      <c r="E1482" t="b">
        <v>1</v>
      </c>
      <c r="F1482">
        <f>VLOOKUP(Table145[[#This Row],[menu_id]],Table2[#All],2,0)</f>
        <v>43559</v>
      </c>
      <c r="G1482" t="str">
        <f>VLOOKUP(Table145[[#This Row],[menu_id]],Table2[#All],3,0)</f>
        <v>bd6c55a7113c</v>
      </c>
      <c r="H1482" t="str">
        <f>VLOOKUP(Table145[[#This Row],[menu_id]],Table2[#All],4,0)</f>
        <v>32524ba7065d</v>
      </c>
      <c r="I1482">
        <f>VLOOKUP(Table145[[#This Row],[menu_id]],Table2[#All],5,0)</f>
        <v>5.7</v>
      </c>
      <c r="J1482">
        <f>VLOOKUP(Table145[[#This Row],[menu_id]],Table2[#All],6,0)</f>
        <v>10.1</v>
      </c>
      <c r="K1482" t="str">
        <f>VLOOKUP(Table145[[#This Row],[menu_id]],Table2[#All],7,0)</f>
        <v>lunch</v>
      </c>
      <c r="L1482" t="str">
        <f>VLOOKUP(Table145[[#This Row],[menu_id]],Table2[#All],8,0)</f>
        <v>Seattle</v>
      </c>
      <c r="M1482">
        <f>COUNTIF(Table145[city],Table145[[#This Row],[city]])</f>
        <v>1334</v>
      </c>
    </row>
    <row r="1483" spans="1:13" x14ac:dyDescent="0.35">
      <c r="A1483" t="s">
        <v>3038</v>
      </c>
      <c r="B1483" t="s">
        <v>268</v>
      </c>
      <c r="C1483" t="s">
        <v>9</v>
      </c>
      <c r="D1483" t="s">
        <v>3039</v>
      </c>
      <c r="E1483" t="b">
        <v>1</v>
      </c>
      <c r="F1483">
        <f>VLOOKUP(Table145[[#This Row],[menu_id]],Table2[#All],2,0)</f>
        <v>43565</v>
      </c>
      <c r="G1483" t="str">
        <f>VLOOKUP(Table145[[#This Row],[menu_id]],Table2[#All],3,0)</f>
        <v>91ab55042ff7</v>
      </c>
      <c r="H1483" t="str">
        <f>VLOOKUP(Table145[[#This Row],[menu_id]],Table2[#All],4,0)</f>
        <v>07ede05a2f51</v>
      </c>
      <c r="I1483">
        <f>VLOOKUP(Table145[[#This Row],[menu_id]],Table2[#All],5,0)</f>
        <v>5</v>
      </c>
      <c r="J1483">
        <f>VLOOKUP(Table145[[#This Row],[menu_id]],Table2[#All],6,0)</f>
        <v>10.1</v>
      </c>
      <c r="K1483" t="str">
        <f>VLOOKUP(Table145[[#This Row],[menu_id]],Table2[#All],7,0)</f>
        <v>lunch</v>
      </c>
      <c r="L1483" t="str">
        <f>VLOOKUP(Table145[[#This Row],[menu_id]],Table2[#All],8,0)</f>
        <v>Seattle</v>
      </c>
      <c r="M1483">
        <f>COUNTIF(Table145[city],Table145[[#This Row],[city]])</f>
        <v>1334</v>
      </c>
    </row>
    <row r="1484" spans="1:13" x14ac:dyDescent="0.35">
      <c r="A1484" t="s">
        <v>3040</v>
      </c>
      <c r="B1484" t="s">
        <v>91</v>
      </c>
      <c r="C1484" t="s">
        <v>9</v>
      </c>
      <c r="D1484" t="s">
        <v>3041</v>
      </c>
      <c r="E1484" t="b">
        <v>1</v>
      </c>
      <c r="F1484">
        <f>VLOOKUP(Table145[[#This Row],[menu_id]],Table2[#All],2,0)</f>
        <v>43557</v>
      </c>
      <c r="G1484" t="str">
        <f>VLOOKUP(Table145[[#This Row],[menu_id]],Table2[#All],3,0)</f>
        <v>d74b38211905</v>
      </c>
      <c r="H1484" t="str">
        <f>VLOOKUP(Table145[[#This Row],[menu_id]],Table2[#All],4,0)</f>
        <v>063beecf1419</v>
      </c>
      <c r="I1484">
        <f>VLOOKUP(Table145[[#This Row],[menu_id]],Table2[#All],5,0)</f>
        <v>10.050000000000001</v>
      </c>
      <c r="J1484">
        <f>VLOOKUP(Table145[[#This Row],[menu_id]],Table2[#All],6,0)</f>
        <v>11.5</v>
      </c>
      <c r="K1484" t="str">
        <f>VLOOKUP(Table145[[#This Row],[menu_id]],Table2[#All],7,0)</f>
        <v>lunch</v>
      </c>
      <c r="L1484" t="str">
        <f>VLOOKUP(Table145[[#This Row],[menu_id]],Table2[#All],8,0)</f>
        <v>Chicago</v>
      </c>
      <c r="M1484">
        <f>COUNTIF(Table145[city],Table145[[#This Row],[city]])</f>
        <v>907</v>
      </c>
    </row>
    <row r="1485" spans="1:13" x14ac:dyDescent="0.35">
      <c r="A1485" t="s">
        <v>3042</v>
      </c>
      <c r="B1485" t="s">
        <v>211</v>
      </c>
      <c r="C1485" t="s">
        <v>9</v>
      </c>
      <c r="D1485" t="s">
        <v>3043</v>
      </c>
      <c r="E1485" t="b">
        <v>1</v>
      </c>
      <c r="F1485">
        <f>VLOOKUP(Table145[[#This Row],[menu_id]],Table2[#All],2,0)</f>
        <v>43564</v>
      </c>
      <c r="G1485" t="str">
        <f>VLOOKUP(Table145[[#This Row],[menu_id]],Table2[#All],3,0)</f>
        <v>8c02e5587b5b</v>
      </c>
      <c r="H1485" t="str">
        <f>VLOOKUP(Table145[[#This Row],[menu_id]],Table2[#All],4,0)</f>
        <v>034156a10a72</v>
      </c>
      <c r="I1485">
        <f>VLOOKUP(Table145[[#This Row],[menu_id]],Table2[#All],5,0)</f>
        <v>5.15</v>
      </c>
      <c r="J1485">
        <f>VLOOKUP(Table145[[#This Row],[menu_id]],Table2[#All],6,0)</f>
        <v>11.5</v>
      </c>
      <c r="K1485" t="str">
        <f>VLOOKUP(Table145[[#This Row],[menu_id]],Table2[#All],7,0)</f>
        <v>lunch</v>
      </c>
      <c r="L1485" t="str">
        <f>VLOOKUP(Table145[[#This Row],[menu_id]],Table2[#All],8,0)</f>
        <v>Chicago</v>
      </c>
      <c r="M1485">
        <f>COUNTIF(Table145[city],Table145[[#This Row],[city]])</f>
        <v>907</v>
      </c>
    </row>
    <row r="1486" spans="1:13" x14ac:dyDescent="0.35">
      <c r="A1486" t="s">
        <v>3044</v>
      </c>
      <c r="B1486" t="s">
        <v>20</v>
      </c>
      <c r="C1486" t="s">
        <v>9</v>
      </c>
      <c r="D1486" t="s">
        <v>2977</v>
      </c>
      <c r="E1486" t="b">
        <v>1</v>
      </c>
      <c r="F1486">
        <f>VLOOKUP(Table145[[#This Row],[menu_id]],Table2[#All],2,0)</f>
        <v>43557</v>
      </c>
      <c r="G1486" t="str">
        <f>VLOOKUP(Table145[[#This Row],[menu_id]],Table2[#All],3,0)</f>
        <v>59c228acd21f</v>
      </c>
      <c r="H1486" t="str">
        <f>VLOOKUP(Table145[[#This Row],[menu_id]],Table2[#All],4,0)</f>
        <v>ffcff44b013c</v>
      </c>
      <c r="I1486">
        <f>VLOOKUP(Table145[[#This Row],[menu_id]],Table2[#All],5,0)</f>
        <v>5.25</v>
      </c>
      <c r="J1486">
        <f>VLOOKUP(Table145[[#This Row],[menu_id]],Table2[#All],6,0)</f>
        <v>10.1</v>
      </c>
      <c r="K1486" t="str">
        <f>VLOOKUP(Table145[[#This Row],[menu_id]],Table2[#All],7,0)</f>
        <v>lunch</v>
      </c>
      <c r="L1486" t="str">
        <f>VLOOKUP(Table145[[#This Row],[menu_id]],Table2[#All],8,0)</f>
        <v>Seattle</v>
      </c>
      <c r="M1486">
        <f>COUNTIF(Table145[city],Table145[[#This Row],[city]])</f>
        <v>1334</v>
      </c>
    </row>
    <row r="1487" spans="1:13" x14ac:dyDescent="0.35">
      <c r="A1487" t="s">
        <v>3045</v>
      </c>
      <c r="B1487" t="s">
        <v>169</v>
      </c>
      <c r="C1487" t="s">
        <v>9</v>
      </c>
      <c r="D1487" t="s">
        <v>3046</v>
      </c>
      <c r="E1487" t="b">
        <v>1</v>
      </c>
      <c r="F1487">
        <f>VLOOKUP(Table145[[#This Row],[menu_id]],Table2[#All],2,0)</f>
        <v>43558</v>
      </c>
      <c r="G1487" t="str">
        <f>VLOOKUP(Table145[[#This Row],[menu_id]],Table2[#All],3,0)</f>
        <v>23a0e7fa78c4</v>
      </c>
      <c r="H1487" t="str">
        <f>VLOOKUP(Table145[[#This Row],[menu_id]],Table2[#All],4,0)</f>
        <v>d8487b4ed428</v>
      </c>
      <c r="I1487">
        <f>VLOOKUP(Table145[[#This Row],[menu_id]],Table2[#All],5,0)</f>
        <v>5.9</v>
      </c>
      <c r="J1487">
        <f>VLOOKUP(Table145[[#This Row],[menu_id]],Table2[#All],6,0)</f>
        <v>11.5</v>
      </c>
      <c r="K1487" t="str">
        <f>VLOOKUP(Table145[[#This Row],[menu_id]],Table2[#All],7,0)</f>
        <v>lunch</v>
      </c>
      <c r="L1487" t="str">
        <f>VLOOKUP(Table145[[#This Row],[menu_id]],Table2[#All],8,0)</f>
        <v>Chicago</v>
      </c>
      <c r="M1487">
        <f>COUNTIF(Table145[city],Table145[[#This Row],[city]])</f>
        <v>907</v>
      </c>
    </row>
    <row r="1488" spans="1:13" x14ac:dyDescent="0.35">
      <c r="A1488" t="s">
        <v>3047</v>
      </c>
      <c r="B1488" t="s">
        <v>139</v>
      </c>
      <c r="C1488" t="s">
        <v>9</v>
      </c>
      <c r="D1488" t="s">
        <v>3048</v>
      </c>
      <c r="E1488" t="b">
        <v>1</v>
      </c>
      <c r="F1488">
        <f>VLOOKUP(Table145[[#This Row],[menu_id]],Table2[#All],2,0)</f>
        <v>43556</v>
      </c>
      <c r="G1488" t="str">
        <f>VLOOKUP(Table145[[#This Row],[menu_id]],Table2[#All],3,0)</f>
        <v>9adf6d17e5a9</v>
      </c>
      <c r="H1488" t="str">
        <f>VLOOKUP(Table145[[#This Row],[menu_id]],Table2[#All],4,0)</f>
        <v>ad304fb4f951</v>
      </c>
      <c r="I1488">
        <f>VLOOKUP(Table145[[#This Row],[menu_id]],Table2[#All],5,0)</f>
        <v>6.25</v>
      </c>
      <c r="J1488">
        <f>VLOOKUP(Table145[[#This Row],[menu_id]],Table2[#All],6,0)</f>
        <v>10.1</v>
      </c>
      <c r="K1488" t="str">
        <f>VLOOKUP(Table145[[#This Row],[menu_id]],Table2[#All],7,0)</f>
        <v>lunch</v>
      </c>
      <c r="L1488" t="str">
        <f>VLOOKUP(Table145[[#This Row],[menu_id]],Table2[#All],8,0)</f>
        <v>Seattle</v>
      </c>
      <c r="M1488">
        <f>COUNTIF(Table145[city],Table145[[#This Row],[city]])</f>
        <v>1334</v>
      </c>
    </row>
    <row r="1489" spans="1:13" x14ac:dyDescent="0.35">
      <c r="A1489" t="s">
        <v>3049</v>
      </c>
      <c r="B1489" t="s">
        <v>35</v>
      </c>
      <c r="C1489" t="s">
        <v>9</v>
      </c>
      <c r="D1489" t="s">
        <v>3050</v>
      </c>
      <c r="E1489" t="b">
        <v>1</v>
      </c>
      <c r="F1489">
        <f>VLOOKUP(Table145[[#This Row],[menu_id]],Table2[#All],2,0)</f>
        <v>43564</v>
      </c>
      <c r="G1489" t="str">
        <f>VLOOKUP(Table145[[#This Row],[menu_id]],Table2[#All],3,0)</f>
        <v>1c44a83add01</v>
      </c>
      <c r="H1489" t="str">
        <f>VLOOKUP(Table145[[#This Row],[menu_id]],Table2[#All],4,0)</f>
        <v>810dadc655e9</v>
      </c>
      <c r="I1489">
        <f>VLOOKUP(Table145[[#This Row],[menu_id]],Table2[#All],5,0)</f>
        <v>5</v>
      </c>
      <c r="J1489">
        <f>VLOOKUP(Table145[[#This Row],[menu_id]],Table2[#All],6,0)</f>
        <v>10.1</v>
      </c>
      <c r="K1489" t="str">
        <f>VLOOKUP(Table145[[#This Row],[menu_id]],Table2[#All],7,0)</f>
        <v>lunch</v>
      </c>
      <c r="L1489" t="str">
        <f>VLOOKUP(Table145[[#This Row],[menu_id]],Table2[#All],8,0)</f>
        <v>Seattle</v>
      </c>
      <c r="M1489">
        <f>COUNTIF(Table145[city],Table145[[#This Row],[city]])</f>
        <v>1334</v>
      </c>
    </row>
    <row r="1490" spans="1:13" x14ac:dyDescent="0.35">
      <c r="A1490" t="s">
        <v>3051</v>
      </c>
      <c r="B1490" t="s">
        <v>68</v>
      </c>
      <c r="C1490" t="s">
        <v>9</v>
      </c>
      <c r="D1490" t="s">
        <v>3052</v>
      </c>
      <c r="E1490" t="b">
        <v>1</v>
      </c>
      <c r="F1490">
        <f>VLOOKUP(Table145[[#This Row],[menu_id]],Table2[#All],2,0)</f>
        <v>43560</v>
      </c>
      <c r="G1490" t="str">
        <f>VLOOKUP(Table145[[#This Row],[menu_id]],Table2[#All],3,0)</f>
        <v>f89ec17a8f5f</v>
      </c>
      <c r="H1490" t="str">
        <f>VLOOKUP(Table145[[#This Row],[menu_id]],Table2[#All],4,0)</f>
        <v>a06b1ea8c279</v>
      </c>
      <c r="I1490">
        <f>VLOOKUP(Table145[[#This Row],[menu_id]],Table2[#All],5,0)</f>
        <v>6.8</v>
      </c>
      <c r="J1490">
        <f>VLOOKUP(Table145[[#This Row],[menu_id]],Table2[#All],6,0)</f>
        <v>10.1</v>
      </c>
      <c r="K1490" t="str">
        <f>VLOOKUP(Table145[[#This Row],[menu_id]],Table2[#All],7,0)</f>
        <v>lunch</v>
      </c>
      <c r="L1490" t="str">
        <f>VLOOKUP(Table145[[#This Row],[menu_id]],Table2[#All],8,0)</f>
        <v>Seattle</v>
      </c>
      <c r="M1490">
        <f>COUNTIF(Table145[city],Table145[[#This Row],[city]])</f>
        <v>1334</v>
      </c>
    </row>
    <row r="1491" spans="1:13" x14ac:dyDescent="0.35">
      <c r="A1491" t="s">
        <v>3053</v>
      </c>
      <c r="B1491" t="s">
        <v>86</v>
      </c>
      <c r="C1491" t="s">
        <v>9</v>
      </c>
      <c r="D1491" t="s">
        <v>3054</v>
      </c>
      <c r="E1491" t="b">
        <v>1</v>
      </c>
      <c r="F1491">
        <f>VLOOKUP(Table145[[#This Row],[menu_id]],Table2[#All],2,0)</f>
        <v>43560</v>
      </c>
      <c r="G1491" t="str">
        <f>VLOOKUP(Table145[[#This Row],[menu_id]],Table2[#All],3,0)</f>
        <v>1def3455f809</v>
      </c>
      <c r="H1491" t="str">
        <f>VLOOKUP(Table145[[#This Row],[menu_id]],Table2[#All],4,0)</f>
        <v>2a11908c23df</v>
      </c>
      <c r="I1491">
        <f>VLOOKUP(Table145[[#This Row],[menu_id]],Table2[#All],5,0)</f>
        <v>6</v>
      </c>
      <c r="J1491">
        <f>VLOOKUP(Table145[[#This Row],[menu_id]],Table2[#All],6,0)</f>
        <v>10.1</v>
      </c>
      <c r="K1491" t="str">
        <f>VLOOKUP(Table145[[#This Row],[menu_id]],Table2[#All],7,0)</f>
        <v>lunch</v>
      </c>
      <c r="L1491" t="str">
        <f>VLOOKUP(Table145[[#This Row],[menu_id]],Table2[#All],8,0)</f>
        <v>Seattle</v>
      </c>
      <c r="M1491">
        <f>COUNTIF(Table145[city],Table145[[#This Row],[city]])</f>
        <v>1334</v>
      </c>
    </row>
    <row r="1492" spans="1:13" x14ac:dyDescent="0.35">
      <c r="A1492" t="s">
        <v>3055</v>
      </c>
      <c r="B1492" t="s">
        <v>892</v>
      </c>
      <c r="C1492" t="s">
        <v>9</v>
      </c>
      <c r="D1492" t="s">
        <v>1116</v>
      </c>
      <c r="E1492" t="b">
        <v>1</v>
      </c>
      <c r="F1492">
        <f>VLOOKUP(Table145[[#This Row],[menu_id]],Table2[#All],2,0)</f>
        <v>43558</v>
      </c>
      <c r="G1492" t="str">
        <f>VLOOKUP(Table145[[#This Row],[menu_id]],Table2[#All],3,0)</f>
        <v>fe39833dec47</v>
      </c>
      <c r="H1492" t="str">
        <f>VLOOKUP(Table145[[#This Row],[menu_id]],Table2[#All],4,0)</f>
        <v>9b76fd08aabf</v>
      </c>
      <c r="I1492">
        <f>VLOOKUP(Table145[[#This Row],[menu_id]],Table2[#All],5,0)</f>
        <v>6.64</v>
      </c>
      <c r="J1492">
        <f>VLOOKUP(Table145[[#This Row],[menu_id]],Table2[#All],6,0)</f>
        <v>11.5</v>
      </c>
      <c r="K1492" t="str">
        <f>VLOOKUP(Table145[[#This Row],[menu_id]],Table2[#All],7,0)</f>
        <v>lunch</v>
      </c>
      <c r="L1492" t="str">
        <f>VLOOKUP(Table145[[#This Row],[menu_id]],Table2[#All],8,0)</f>
        <v>Chicago</v>
      </c>
      <c r="M1492">
        <f>COUNTIF(Table145[city],Table145[[#This Row],[city]])</f>
        <v>907</v>
      </c>
    </row>
    <row r="1493" spans="1:13" x14ac:dyDescent="0.35">
      <c r="A1493" t="s">
        <v>3056</v>
      </c>
      <c r="B1493" t="s">
        <v>650</v>
      </c>
      <c r="C1493" t="s">
        <v>9</v>
      </c>
      <c r="D1493" t="s">
        <v>3057</v>
      </c>
      <c r="E1493" t="b">
        <v>1</v>
      </c>
      <c r="F1493">
        <f>VLOOKUP(Table145[[#This Row],[menu_id]],Table2[#All],2,0)</f>
        <v>43559</v>
      </c>
      <c r="G1493" t="str">
        <f>VLOOKUP(Table145[[#This Row],[menu_id]],Table2[#All],3,0)</f>
        <v>08c6b815d4d7</v>
      </c>
      <c r="H1493" t="str">
        <f>VLOOKUP(Table145[[#This Row],[menu_id]],Table2[#All],4,0)</f>
        <v>1111f5e5308d</v>
      </c>
      <c r="I1493">
        <f>VLOOKUP(Table145[[#This Row],[menu_id]],Table2[#All],5,0)</f>
        <v>5</v>
      </c>
      <c r="J1493">
        <f>VLOOKUP(Table145[[#This Row],[menu_id]],Table2[#All],6,0)</f>
        <v>10.1</v>
      </c>
      <c r="K1493" t="str">
        <f>VLOOKUP(Table145[[#This Row],[menu_id]],Table2[#All],7,0)</f>
        <v>lunch</v>
      </c>
      <c r="L1493" t="str">
        <f>VLOOKUP(Table145[[#This Row],[menu_id]],Table2[#All],8,0)</f>
        <v>Seattle</v>
      </c>
      <c r="M1493">
        <f>COUNTIF(Table145[city],Table145[[#This Row],[city]])</f>
        <v>1334</v>
      </c>
    </row>
    <row r="1494" spans="1:13" x14ac:dyDescent="0.35">
      <c r="A1494" t="s">
        <v>3058</v>
      </c>
      <c r="B1494" t="s">
        <v>112</v>
      </c>
      <c r="C1494" t="s">
        <v>9</v>
      </c>
      <c r="D1494" t="s">
        <v>3059</v>
      </c>
      <c r="E1494" t="b">
        <v>1</v>
      </c>
      <c r="F1494">
        <f>VLOOKUP(Table145[[#This Row],[menu_id]],Table2[#All],2,0)</f>
        <v>43564</v>
      </c>
      <c r="G1494" t="str">
        <f>VLOOKUP(Table145[[#This Row],[menu_id]],Table2[#All],3,0)</f>
        <v>5b78a469f6af</v>
      </c>
      <c r="H1494" t="str">
        <f>VLOOKUP(Table145[[#This Row],[menu_id]],Table2[#All],4,0)</f>
        <v>afa55d0e0004</v>
      </c>
      <c r="I1494">
        <f>VLOOKUP(Table145[[#This Row],[menu_id]],Table2[#All],5,0)</f>
        <v>5.99</v>
      </c>
      <c r="J1494">
        <f>VLOOKUP(Table145[[#This Row],[menu_id]],Table2[#All],6,0)</f>
        <v>11.5</v>
      </c>
      <c r="K1494" t="str">
        <f>VLOOKUP(Table145[[#This Row],[menu_id]],Table2[#All],7,0)</f>
        <v>lunch</v>
      </c>
      <c r="L1494" t="str">
        <f>VLOOKUP(Table145[[#This Row],[menu_id]],Table2[#All],8,0)</f>
        <v>Chicago</v>
      </c>
      <c r="M1494">
        <f>COUNTIF(Table145[city],Table145[[#This Row],[city]])</f>
        <v>907</v>
      </c>
    </row>
    <row r="1495" spans="1:13" x14ac:dyDescent="0.35">
      <c r="A1495" t="s">
        <v>3060</v>
      </c>
      <c r="B1495" t="s">
        <v>346</v>
      </c>
      <c r="C1495" t="s">
        <v>9</v>
      </c>
      <c r="D1495" t="s">
        <v>3061</v>
      </c>
      <c r="E1495" t="b">
        <v>1</v>
      </c>
      <c r="F1495">
        <f>VLOOKUP(Table145[[#This Row],[menu_id]],Table2[#All],2,0)</f>
        <v>43564</v>
      </c>
      <c r="G1495" t="str">
        <f>VLOOKUP(Table145[[#This Row],[menu_id]],Table2[#All],3,0)</f>
        <v>e310c04649e0</v>
      </c>
      <c r="H1495" t="str">
        <f>VLOOKUP(Table145[[#This Row],[menu_id]],Table2[#All],4,0)</f>
        <v>340fb85a346c</v>
      </c>
      <c r="I1495">
        <f>VLOOKUP(Table145[[#This Row],[menu_id]],Table2[#All],5,0)</f>
        <v>5.8</v>
      </c>
      <c r="J1495">
        <f>VLOOKUP(Table145[[#This Row],[menu_id]],Table2[#All],6,0)</f>
        <v>10.1</v>
      </c>
      <c r="K1495" t="str">
        <f>VLOOKUP(Table145[[#This Row],[menu_id]],Table2[#All],7,0)</f>
        <v>lunch</v>
      </c>
      <c r="L1495" t="str">
        <f>VLOOKUP(Table145[[#This Row],[menu_id]],Table2[#All],8,0)</f>
        <v>Seattle</v>
      </c>
      <c r="M1495">
        <f>COUNTIF(Table145[city],Table145[[#This Row],[city]])</f>
        <v>1334</v>
      </c>
    </row>
    <row r="1496" spans="1:13" x14ac:dyDescent="0.35">
      <c r="A1496" t="s">
        <v>3062</v>
      </c>
      <c r="B1496" t="s">
        <v>250</v>
      </c>
      <c r="C1496" t="s">
        <v>9</v>
      </c>
      <c r="D1496" t="s">
        <v>21</v>
      </c>
      <c r="E1496" t="b">
        <v>1</v>
      </c>
      <c r="F1496">
        <f>VLOOKUP(Table145[[#This Row],[menu_id]],Table2[#All],2,0)</f>
        <v>43556</v>
      </c>
      <c r="G1496" t="str">
        <f>VLOOKUP(Table145[[#This Row],[menu_id]],Table2[#All],3,0)</f>
        <v>e6da5a382bb7</v>
      </c>
      <c r="H1496" t="str">
        <f>VLOOKUP(Table145[[#This Row],[menu_id]],Table2[#All],4,0)</f>
        <v>ffcff44b013c</v>
      </c>
      <c r="I1496">
        <f>VLOOKUP(Table145[[#This Row],[menu_id]],Table2[#All],5,0)</f>
        <v>5.25</v>
      </c>
      <c r="J1496">
        <f>VLOOKUP(Table145[[#This Row],[menu_id]],Table2[#All],6,0)</f>
        <v>10.1</v>
      </c>
      <c r="K1496" t="str">
        <f>VLOOKUP(Table145[[#This Row],[menu_id]],Table2[#All],7,0)</f>
        <v>lunch</v>
      </c>
      <c r="L1496" t="str">
        <f>VLOOKUP(Table145[[#This Row],[menu_id]],Table2[#All],8,0)</f>
        <v>Seattle</v>
      </c>
      <c r="M1496">
        <f>COUNTIF(Table145[city],Table145[[#This Row],[city]])</f>
        <v>1334</v>
      </c>
    </row>
    <row r="1497" spans="1:13" x14ac:dyDescent="0.35">
      <c r="A1497" t="s">
        <v>3063</v>
      </c>
      <c r="B1497" t="s">
        <v>118</v>
      </c>
      <c r="C1497" t="s">
        <v>9</v>
      </c>
      <c r="D1497" t="s">
        <v>3064</v>
      </c>
      <c r="E1497" t="b">
        <v>1</v>
      </c>
      <c r="F1497">
        <f>VLOOKUP(Table145[[#This Row],[menu_id]],Table2[#All],2,0)</f>
        <v>43556</v>
      </c>
      <c r="G1497" t="str">
        <f>VLOOKUP(Table145[[#This Row],[menu_id]],Table2[#All],3,0)</f>
        <v>8a1c11ffbef6</v>
      </c>
      <c r="H1497" t="str">
        <f>VLOOKUP(Table145[[#This Row],[menu_id]],Table2[#All],4,0)</f>
        <v>063beecf1419</v>
      </c>
      <c r="I1497">
        <f>VLOOKUP(Table145[[#This Row],[menu_id]],Table2[#All],5,0)</f>
        <v>13.45</v>
      </c>
      <c r="J1497">
        <f>VLOOKUP(Table145[[#This Row],[menu_id]],Table2[#All],6,0)</f>
        <v>11.5</v>
      </c>
      <c r="K1497" t="str">
        <f>VLOOKUP(Table145[[#This Row],[menu_id]],Table2[#All],7,0)</f>
        <v>lunch</v>
      </c>
      <c r="L1497" t="str">
        <f>VLOOKUP(Table145[[#This Row],[menu_id]],Table2[#All],8,0)</f>
        <v>Chicago</v>
      </c>
      <c r="M1497">
        <f>COUNTIF(Table145[city],Table145[[#This Row],[city]])</f>
        <v>907</v>
      </c>
    </row>
    <row r="1498" spans="1:13" x14ac:dyDescent="0.35">
      <c r="A1498" t="s">
        <v>3065</v>
      </c>
      <c r="B1498" t="s">
        <v>241</v>
      </c>
      <c r="C1498" t="s">
        <v>9</v>
      </c>
      <c r="D1498" t="s">
        <v>3066</v>
      </c>
      <c r="E1498" t="b">
        <v>1</v>
      </c>
      <c r="F1498">
        <f>VLOOKUP(Table145[[#This Row],[menu_id]],Table2[#All],2,0)</f>
        <v>43559</v>
      </c>
      <c r="G1498" t="str">
        <f>VLOOKUP(Table145[[#This Row],[menu_id]],Table2[#All],3,0)</f>
        <v>bd6c55a7113c</v>
      </c>
      <c r="H1498" t="str">
        <f>VLOOKUP(Table145[[#This Row],[menu_id]],Table2[#All],4,0)</f>
        <v>32524ba7065d</v>
      </c>
      <c r="I1498">
        <f>VLOOKUP(Table145[[#This Row],[menu_id]],Table2[#All],5,0)</f>
        <v>5.7</v>
      </c>
      <c r="J1498">
        <f>VLOOKUP(Table145[[#This Row],[menu_id]],Table2[#All],6,0)</f>
        <v>10.1</v>
      </c>
      <c r="K1498" t="str">
        <f>VLOOKUP(Table145[[#This Row],[menu_id]],Table2[#All],7,0)</f>
        <v>lunch</v>
      </c>
      <c r="L1498" t="str">
        <f>VLOOKUP(Table145[[#This Row],[menu_id]],Table2[#All],8,0)</f>
        <v>Seattle</v>
      </c>
      <c r="M1498">
        <f>COUNTIF(Table145[city],Table145[[#This Row],[city]])</f>
        <v>1334</v>
      </c>
    </row>
    <row r="1499" spans="1:13" x14ac:dyDescent="0.35">
      <c r="A1499" t="s">
        <v>3067</v>
      </c>
      <c r="B1499" t="s">
        <v>35</v>
      </c>
      <c r="C1499" t="s">
        <v>9</v>
      </c>
      <c r="D1499" t="s">
        <v>1481</v>
      </c>
      <c r="E1499" t="b">
        <v>1</v>
      </c>
      <c r="F1499">
        <f>VLOOKUP(Table145[[#This Row],[menu_id]],Table2[#All],2,0)</f>
        <v>43564</v>
      </c>
      <c r="G1499" t="str">
        <f>VLOOKUP(Table145[[#This Row],[menu_id]],Table2[#All],3,0)</f>
        <v>1c44a83add01</v>
      </c>
      <c r="H1499" t="str">
        <f>VLOOKUP(Table145[[#This Row],[menu_id]],Table2[#All],4,0)</f>
        <v>810dadc655e9</v>
      </c>
      <c r="I1499">
        <f>VLOOKUP(Table145[[#This Row],[menu_id]],Table2[#All],5,0)</f>
        <v>5</v>
      </c>
      <c r="J1499">
        <f>VLOOKUP(Table145[[#This Row],[menu_id]],Table2[#All],6,0)</f>
        <v>10.1</v>
      </c>
      <c r="K1499" t="str">
        <f>VLOOKUP(Table145[[#This Row],[menu_id]],Table2[#All],7,0)</f>
        <v>lunch</v>
      </c>
      <c r="L1499" t="str">
        <f>VLOOKUP(Table145[[#This Row],[menu_id]],Table2[#All],8,0)</f>
        <v>Seattle</v>
      </c>
      <c r="M1499">
        <f>COUNTIF(Table145[city],Table145[[#This Row],[city]])</f>
        <v>1334</v>
      </c>
    </row>
    <row r="1500" spans="1:13" x14ac:dyDescent="0.35">
      <c r="A1500" t="s">
        <v>3068</v>
      </c>
      <c r="B1500" t="s">
        <v>225</v>
      </c>
      <c r="C1500" t="s">
        <v>9</v>
      </c>
      <c r="D1500" t="s">
        <v>3069</v>
      </c>
      <c r="E1500" t="b">
        <v>1</v>
      </c>
      <c r="F1500">
        <f>VLOOKUP(Table145[[#This Row],[menu_id]],Table2[#All],2,0)</f>
        <v>43559</v>
      </c>
      <c r="G1500" t="str">
        <f>VLOOKUP(Table145[[#This Row],[menu_id]],Table2[#All],3,0)</f>
        <v>2e1282b7ffa0</v>
      </c>
      <c r="H1500" t="str">
        <f>VLOOKUP(Table145[[#This Row],[menu_id]],Table2[#All],4,0)</f>
        <v>e7202ab74a2f</v>
      </c>
      <c r="I1500">
        <f>VLOOKUP(Table145[[#This Row],[menu_id]],Table2[#All],5,0)</f>
        <v>5</v>
      </c>
      <c r="J1500">
        <f>VLOOKUP(Table145[[#This Row],[menu_id]],Table2[#All],6,0)</f>
        <v>10.1</v>
      </c>
      <c r="K1500" t="str">
        <f>VLOOKUP(Table145[[#This Row],[menu_id]],Table2[#All],7,0)</f>
        <v>lunch</v>
      </c>
      <c r="L1500" t="str">
        <f>VLOOKUP(Table145[[#This Row],[menu_id]],Table2[#All],8,0)</f>
        <v>Seattle</v>
      </c>
      <c r="M1500">
        <f>COUNTIF(Table145[city],Table145[[#This Row],[city]])</f>
        <v>1334</v>
      </c>
    </row>
    <row r="1501" spans="1:13" x14ac:dyDescent="0.35">
      <c r="A1501" t="s">
        <v>3070</v>
      </c>
      <c r="B1501" t="s">
        <v>46</v>
      </c>
      <c r="C1501" t="s">
        <v>9</v>
      </c>
      <c r="D1501" t="s">
        <v>3071</v>
      </c>
      <c r="E1501" t="b">
        <v>1</v>
      </c>
      <c r="F1501">
        <f>VLOOKUP(Table145[[#This Row],[menu_id]],Table2[#All],2,0)</f>
        <v>43566</v>
      </c>
      <c r="G1501" t="str">
        <f>VLOOKUP(Table145[[#This Row],[menu_id]],Table2[#All],3,0)</f>
        <v>418ef21ccc73</v>
      </c>
      <c r="H1501" t="str">
        <f>VLOOKUP(Table145[[#This Row],[menu_id]],Table2[#All],4,0)</f>
        <v>76e224451ab7</v>
      </c>
      <c r="I1501">
        <f>VLOOKUP(Table145[[#This Row],[menu_id]],Table2[#All],5,0)</f>
        <v>5.5</v>
      </c>
      <c r="J1501">
        <f>VLOOKUP(Table145[[#This Row],[menu_id]],Table2[#All],6,0)</f>
        <v>10.1</v>
      </c>
      <c r="K1501" t="str">
        <f>VLOOKUP(Table145[[#This Row],[menu_id]],Table2[#All],7,0)</f>
        <v>lunch</v>
      </c>
      <c r="L1501" t="str">
        <f>VLOOKUP(Table145[[#This Row],[menu_id]],Table2[#All],8,0)</f>
        <v>Seattle</v>
      </c>
      <c r="M1501">
        <f>COUNTIF(Table145[city],Table145[[#This Row],[city]])</f>
        <v>1334</v>
      </c>
    </row>
    <row r="1502" spans="1:13" x14ac:dyDescent="0.35">
      <c r="A1502" t="s">
        <v>3072</v>
      </c>
      <c r="B1502" t="s">
        <v>43</v>
      </c>
      <c r="C1502" t="s">
        <v>9</v>
      </c>
      <c r="D1502" t="s">
        <v>3073</v>
      </c>
      <c r="E1502" t="b">
        <v>1</v>
      </c>
      <c r="F1502">
        <f>VLOOKUP(Table145[[#This Row],[menu_id]],Table2[#All],2,0)</f>
        <v>43556</v>
      </c>
      <c r="G1502" t="str">
        <f>VLOOKUP(Table145[[#This Row],[menu_id]],Table2[#All],3,0)</f>
        <v>e768f704c6ae</v>
      </c>
      <c r="H1502" t="str">
        <f>VLOOKUP(Table145[[#This Row],[menu_id]],Table2[#All],4,0)</f>
        <v>340fb85a346c</v>
      </c>
      <c r="I1502">
        <f>VLOOKUP(Table145[[#This Row],[menu_id]],Table2[#All],5,0)</f>
        <v>5.8</v>
      </c>
      <c r="J1502">
        <f>VLOOKUP(Table145[[#This Row],[menu_id]],Table2[#All],6,0)</f>
        <v>10.1</v>
      </c>
      <c r="K1502" t="str">
        <f>VLOOKUP(Table145[[#This Row],[menu_id]],Table2[#All],7,0)</f>
        <v>lunch</v>
      </c>
      <c r="L1502" t="str">
        <f>VLOOKUP(Table145[[#This Row],[menu_id]],Table2[#All],8,0)</f>
        <v>Seattle</v>
      </c>
      <c r="M1502">
        <f>COUNTIF(Table145[city],Table145[[#This Row],[city]])</f>
        <v>1334</v>
      </c>
    </row>
    <row r="1503" spans="1:13" x14ac:dyDescent="0.35">
      <c r="A1503" t="s">
        <v>3074</v>
      </c>
      <c r="B1503" t="s">
        <v>172</v>
      </c>
      <c r="C1503" t="s">
        <v>9</v>
      </c>
      <c r="D1503" t="s">
        <v>481</v>
      </c>
      <c r="E1503" t="b">
        <v>1</v>
      </c>
      <c r="F1503">
        <f>VLOOKUP(Table145[[#This Row],[menu_id]],Table2[#All],2,0)</f>
        <v>43567</v>
      </c>
      <c r="G1503" t="str">
        <f>VLOOKUP(Table145[[#This Row],[menu_id]],Table2[#All],3,0)</f>
        <v>52926af48831</v>
      </c>
      <c r="H1503" t="str">
        <f>VLOOKUP(Table145[[#This Row],[menu_id]],Table2[#All],4,0)</f>
        <v>64216152ce0a</v>
      </c>
      <c r="I1503">
        <f>VLOOKUP(Table145[[#This Row],[menu_id]],Table2[#All],5,0)</f>
        <v>6</v>
      </c>
      <c r="J1503">
        <f>VLOOKUP(Table145[[#This Row],[menu_id]],Table2[#All],6,0)</f>
        <v>11.5</v>
      </c>
      <c r="K1503" t="str">
        <f>VLOOKUP(Table145[[#This Row],[menu_id]],Table2[#All],7,0)</f>
        <v>lunch</v>
      </c>
      <c r="L1503" t="str">
        <f>VLOOKUP(Table145[[#This Row],[menu_id]],Table2[#All],8,0)</f>
        <v>Chicago</v>
      </c>
      <c r="M1503">
        <f>COUNTIF(Table145[city],Table145[[#This Row],[city]])</f>
        <v>907</v>
      </c>
    </row>
    <row r="1504" spans="1:13" x14ac:dyDescent="0.35">
      <c r="A1504" t="s">
        <v>3075</v>
      </c>
      <c r="B1504" t="s">
        <v>12</v>
      </c>
      <c r="C1504" t="s">
        <v>9</v>
      </c>
      <c r="D1504" t="s">
        <v>3076</v>
      </c>
      <c r="E1504" t="b">
        <v>1</v>
      </c>
      <c r="F1504">
        <f>VLOOKUP(Table145[[#This Row],[menu_id]],Table2[#All],2,0)</f>
        <v>43565</v>
      </c>
      <c r="G1504" t="str">
        <f>VLOOKUP(Table145[[#This Row],[menu_id]],Table2[#All],3,0)</f>
        <v>a96bf3d329be</v>
      </c>
      <c r="H1504" t="str">
        <f>VLOOKUP(Table145[[#This Row],[menu_id]],Table2[#All],4,0)</f>
        <v>b2ef540e3dbe</v>
      </c>
      <c r="I1504">
        <f>VLOOKUP(Table145[[#This Row],[menu_id]],Table2[#All],5,0)</f>
        <v>6.8</v>
      </c>
      <c r="J1504">
        <f>VLOOKUP(Table145[[#This Row],[menu_id]],Table2[#All],6,0)</f>
        <v>10.1</v>
      </c>
      <c r="K1504" t="str">
        <f>VLOOKUP(Table145[[#This Row],[menu_id]],Table2[#All],7,0)</f>
        <v>lunch</v>
      </c>
      <c r="L1504" t="str">
        <f>VLOOKUP(Table145[[#This Row],[menu_id]],Table2[#All],8,0)</f>
        <v>Seattle</v>
      </c>
      <c r="M1504">
        <f>COUNTIF(Table145[city],Table145[[#This Row],[city]])</f>
        <v>1334</v>
      </c>
    </row>
    <row r="1505" spans="1:13" x14ac:dyDescent="0.35">
      <c r="A1505" t="s">
        <v>3077</v>
      </c>
      <c r="B1505" t="s">
        <v>39</v>
      </c>
      <c r="C1505" t="s">
        <v>9</v>
      </c>
      <c r="D1505" t="s">
        <v>3078</v>
      </c>
      <c r="E1505" t="b">
        <v>1</v>
      </c>
      <c r="F1505">
        <f>VLOOKUP(Table145[[#This Row],[menu_id]],Table2[#All],2,0)</f>
        <v>43559</v>
      </c>
      <c r="G1505" t="str">
        <f>VLOOKUP(Table145[[#This Row],[menu_id]],Table2[#All],3,0)</f>
        <v>ac5d1401db7d</v>
      </c>
      <c r="H1505" t="str">
        <f>VLOOKUP(Table145[[#This Row],[menu_id]],Table2[#All],4,0)</f>
        <v>063beecf1419</v>
      </c>
      <c r="I1505">
        <f>VLOOKUP(Table145[[#This Row],[menu_id]],Table2[#All],5,0)</f>
        <v>11.75</v>
      </c>
      <c r="J1505">
        <f>VLOOKUP(Table145[[#This Row],[menu_id]],Table2[#All],6,0)</f>
        <v>11.5</v>
      </c>
      <c r="K1505" t="str">
        <f>VLOOKUP(Table145[[#This Row],[menu_id]],Table2[#All],7,0)</f>
        <v>lunch</v>
      </c>
      <c r="L1505" t="str">
        <f>VLOOKUP(Table145[[#This Row],[menu_id]],Table2[#All],8,0)</f>
        <v>Chicago</v>
      </c>
      <c r="M1505">
        <f>COUNTIF(Table145[city],Table145[[#This Row],[city]])</f>
        <v>907</v>
      </c>
    </row>
    <row r="1506" spans="1:13" x14ac:dyDescent="0.35">
      <c r="A1506" t="s">
        <v>3079</v>
      </c>
      <c r="B1506" t="s">
        <v>354</v>
      </c>
      <c r="C1506" t="s">
        <v>9</v>
      </c>
      <c r="D1506" t="s">
        <v>1228</v>
      </c>
      <c r="E1506" t="b">
        <v>1</v>
      </c>
      <c r="F1506">
        <f>VLOOKUP(Table145[[#This Row],[menu_id]],Table2[#All],2,0)</f>
        <v>43565</v>
      </c>
      <c r="G1506" t="str">
        <f>VLOOKUP(Table145[[#This Row],[menu_id]],Table2[#All],3,0)</f>
        <v>0f66058b9ec5</v>
      </c>
      <c r="H1506" t="str">
        <f>VLOOKUP(Table145[[#This Row],[menu_id]],Table2[#All],4,0)</f>
        <v>85aa296ddc0d</v>
      </c>
      <c r="I1506">
        <f>VLOOKUP(Table145[[#This Row],[menu_id]],Table2[#All],5,0)</f>
        <v>4</v>
      </c>
      <c r="J1506">
        <f>VLOOKUP(Table145[[#This Row],[menu_id]],Table2[#All],6,0)</f>
        <v>11.5</v>
      </c>
      <c r="K1506" t="str">
        <f>VLOOKUP(Table145[[#This Row],[menu_id]],Table2[#All],7,0)</f>
        <v>lunch</v>
      </c>
      <c r="L1506" t="str">
        <f>VLOOKUP(Table145[[#This Row],[menu_id]],Table2[#All],8,0)</f>
        <v>Chicago</v>
      </c>
      <c r="M1506">
        <f>COUNTIF(Table145[city],Table145[[#This Row],[city]])</f>
        <v>907</v>
      </c>
    </row>
    <row r="1507" spans="1:13" x14ac:dyDescent="0.35">
      <c r="A1507" t="s">
        <v>3080</v>
      </c>
      <c r="B1507" t="s">
        <v>35</v>
      </c>
      <c r="C1507" t="s">
        <v>9</v>
      </c>
      <c r="D1507" t="s">
        <v>3081</v>
      </c>
      <c r="E1507" t="b">
        <v>1</v>
      </c>
      <c r="F1507">
        <f>VLOOKUP(Table145[[#This Row],[menu_id]],Table2[#All],2,0)</f>
        <v>43564</v>
      </c>
      <c r="G1507" t="str">
        <f>VLOOKUP(Table145[[#This Row],[menu_id]],Table2[#All],3,0)</f>
        <v>1c44a83add01</v>
      </c>
      <c r="H1507" t="str">
        <f>VLOOKUP(Table145[[#This Row],[menu_id]],Table2[#All],4,0)</f>
        <v>810dadc655e9</v>
      </c>
      <c r="I1507">
        <f>VLOOKUP(Table145[[#This Row],[menu_id]],Table2[#All],5,0)</f>
        <v>5</v>
      </c>
      <c r="J1507">
        <f>VLOOKUP(Table145[[#This Row],[menu_id]],Table2[#All],6,0)</f>
        <v>10.1</v>
      </c>
      <c r="K1507" t="str">
        <f>VLOOKUP(Table145[[#This Row],[menu_id]],Table2[#All],7,0)</f>
        <v>lunch</v>
      </c>
      <c r="L1507" t="str">
        <f>VLOOKUP(Table145[[#This Row],[menu_id]],Table2[#All],8,0)</f>
        <v>Seattle</v>
      </c>
      <c r="M1507">
        <f>COUNTIF(Table145[city],Table145[[#This Row],[city]])</f>
        <v>1334</v>
      </c>
    </row>
    <row r="1508" spans="1:13" x14ac:dyDescent="0.35">
      <c r="A1508" t="s">
        <v>3082</v>
      </c>
      <c r="B1508" t="s">
        <v>86</v>
      </c>
      <c r="C1508" t="s">
        <v>9</v>
      </c>
      <c r="D1508" t="s">
        <v>1688</v>
      </c>
      <c r="E1508" t="b">
        <v>1</v>
      </c>
      <c r="F1508">
        <f>VLOOKUP(Table145[[#This Row],[menu_id]],Table2[#All],2,0)</f>
        <v>43560</v>
      </c>
      <c r="G1508" t="str">
        <f>VLOOKUP(Table145[[#This Row],[menu_id]],Table2[#All],3,0)</f>
        <v>1def3455f809</v>
      </c>
      <c r="H1508" t="str">
        <f>VLOOKUP(Table145[[#This Row],[menu_id]],Table2[#All],4,0)</f>
        <v>2a11908c23df</v>
      </c>
      <c r="I1508">
        <f>VLOOKUP(Table145[[#This Row],[menu_id]],Table2[#All],5,0)</f>
        <v>6</v>
      </c>
      <c r="J1508">
        <f>VLOOKUP(Table145[[#This Row],[menu_id]],Table2[#All],6,0)</f>
        <v>10.1</v>
      </c>
      <c r="K1508" t="str">
        <f>VLOOKUP(Table145[[#This Row],[menu_id]],Table2[#All],7,0)</f>
        <v>lunch</v>
      </c>
      <c r="L1508" t="str">
        <f>VLOOKUP(Table145[[#This Row],[menu_id]],Table2[#All],8,0)</f>
        <v>Seattle</v>
      </c>
      <c r="M1508">
        <f>COUNTIF(Table145[city],Table145[[#This Row],[city]])</f>
        <v>1334</v>
      </c>
    </row>
    <row r="1509" spans="1:13" x14ac:dyDescent="0.35">
      <c r="A1509" t="s">
        <v>3083</v>
      </c>
      <c r="B1509" t="s">
        <v>108</v>
      </c>
      <c r="C1509" t="s">
        <v>9</v>
      </c>
      <c r="D1509" t="s">
        <v>3084</v>
      </c>
      <c r="E1509" t="b">
        <v>1</v>
      </c>
      <c r="F1509">
        <f>VLOOKUP(Table145[[#This Row],[menu_id]],Table2[#All],2,0)</f>
        <v>43565</v>
      </c>
      <c r="G1509" t="str">
        <f>VLOOKUP(Table145[[#This Row],[menu_id]],Table2[#All],3,0)</f>
        <v>c14aa4830177</v>
      </c>
      <c r="H1509" t="str">
        <f>VLOOKUP(Table145[[#This Row],[menu_id]],Table2[#All],4,0)</f>
        <v>7b2a7251b54c</v>
      </c>
      <c r="I1509">
        <f>VLOOKUP(Table145[[#This Row],[menu_id]],Table2[#All],5,0)</f>
        <v>5.95</v>
      </c>
      <c r="J1509">
        <f>VLOOKUP(Table145[[#This Row],[menu_id]],Table2[#All],6,0)</f>
        <v>10.1</v>
      </c>
      <c r="K1509" t="str">
        <f>VLOOKUP(Table145[[#This Row],[menu_id]],Table2[#All],7,0)</f>
        <v>lunch</v>
      </c>
      <c r="L1509" t="str">
        <f>VLOOKUP(Table145[[#This Row],[menu_id]],Table2[#All],8,0)</f>
        <v>Seattle</v>
      </c>
      <c r="M1509">
        <f>COUNTIF(Table145[city],Table145[[#This Row],[city]])</f>
        <v>1334</v>
      </c>
    </row>
    <row r="1510" spans="1:13" x14ac:dyDescent="0.35">
      <c r="A1510" t="s">
        <v>3085</v>
      </c>
      <c r="B1510" t="s">
        <v>785</v>
      </c>
      <c r="C1510" t="s">
        <v>9</v>
      </c>
      <c r="D1510" t="s">
        <v>3086</v>
      </c>
      <c r="E1510" t="b">
        <v>1</v>
      </c>
      <c r="F1510">
        <f>VLOOKUP(Table145[[#This Row],[menu_id]],Table2[#All],2,0)</f>
        <v>43563</v>
      </c>
      <c r="G1510" t="str">
        <f>VLOOKUP(Table145[[#This Row],[menu_id]],Table2[#All],3,0)</f>
        <v>7886a5687d38</v>
      </c>
      <c r="H1510" t="str">
        <f>VLOOKUP(Table145[[#This Row],[menu_id]],Table2[#All],4,0)</f>
        <v>a6a0b4defcd6</v>
      </c>
      <c r="I1510">
        <f>VLOOKUP(Table145[[#This Row],[menu_id]],Table2[#All],5,0)</f>
        <v>5.9</v>
      </c>
      <c r="J1510">
        <f>VLOOKUP(Table145[[#This Row],[menu_id]],Table2[#All],6,0)</f>
        <v>10.1</v>
      </c>
      <c r="K1510" t="str">
        <f>VLOOKUP(Table145[[#This Row],[menu_id]],Table2[#All],7,0)</f>
        <v>lunch</v>
      </c>
      <c r="L1510" t="str">
        <f>VLOOKUP(Table145[[#This Row],[menu_id]],Table2[#All],8,0)</f>
        <v>Seattle</v>
      </c>
      <c r="M1510">
        <f>COUNTIF(Table145[city],Table145[[#This Row],[city]])</f>
        <v>1334</v>
      </c>
    </row>
    <row r="1511" spans="1:13" x14ac:dyDescent="0.35">
      <c r="A1511" t="s">
        <v>3087</v>
      </c>
      <c r="B1511" t="s">
        <v>94</v>
      </c>
      <c r="C1511" t="s">
        <v>9</v>
      </c>
      <c r="D1511" t="s">
        <v>2578</v>
      </c>
      <c r="E1511" t="b">
        <v>1</v>
      </c>
      <c r="F1511">
        <f>VLOOKUP(Table145[[#This Row],[menu_id]],Table2[#All],2,0)</f>
        <v>43567</v>
      </c>
      <c r="G1511" t="str">
        <f>VLOOKUP(Table145[[#This Row],[menu_id]],Table2[#All],3,0)</f>
        <v>4cd6c7a1703b</v>
      </c>
      <c r="H1511" t="str">
        <f>VLOOKUP(Table145[[#This Row],[menu_id]],Table2[#All],4,0)</f>
        <v>d223e2bce7cf</v>
      </c>
      <c r="I1511">
        <f>VLOOKUP(Table145[[#This Row],[menu_id]],Table2[#All],5,0)</f>
        <v>5</v>
      </c>
      <c r="J1511">
        <f>VLOOKUP(Table145[[#This Row],[menu_id]],Table2[#All],6,0)</f>
        <v>10.1</v>
      </c>
      <c r="K1511" t="str">
        <f>VLOOKUP(Table145[[#This Row],[menu_id]],Table2[#All],7,0)</f>
        <v>lunch</v>
      </c>
      <c r="L1511" t="str">
        <f>VLOOKUP(Table145[[#This Row],[menu_id]],Table2[#All],8,0)</f>
        <v>Seattle</v>
      </c>
      <c r="M1511">
        <f>COUNTIF(Table145[city],Table145[[#This Row],[city]])</f>
        <v>1334</v>
      </c>
    </row>
    <row r="1512" spans="1:13" x14ac:dyDescent="0.35">
      <c r="A1512" t="s">
        <v>3088</v>
      </c>
      <c r="B1512" t="s">
        <v>29</v>
      </c>
      <c r="C1512" t="s">
        <v>9</v>
      </c>
      <c r="D1512" t="s">
        <v>1440</v>
      </c>
      <c r="E1512" t="b">
        <v>1</v>
      </c>
      <c r="F1512">
        <f>VLOOKUP(Table145[[#This Row],[menu_id]],Table2[#All],2,0)</f>
        <v>43559</v>
      </c>
      <c r="G1512" t="str">
        <f>VLOOKUP(Table145[[#This Row],[menu_id]],Table2[#All],3,0)</f>
        <v>df94eb67fff2</v>
      </c>
      <c r="H1512" t="str">
        <f>VLOOKUP(Table145[[#This Row],[menu_id]],Table2[#All],4,0)</f>
        <v>64216152ce0a</v>
      </c>
      <c r="I1512">
        <f>VLOOKUP(Table145[[#This Row],[menu_id]],Table2[#All],5,0)</f>
        <v>6</v>
      </c>
      <c r="J1512">
        <f>VLOOKUP(Table145[[#This Row],[menu_id]],Table2[#All],6,0)</f>
        <v>11.5</v>
      </c>
      <c r="K1512" t="str">
        <f>VLOOKUP(Table145[[#This Row],[menu_id]],Table2[#All],7,0)</f>
        <v>lunch</v>
      </c>
      <c r="L1512" t="str">
        <f>VLOOKUP(Table145[[#This Row],[menu_id]],Table2[#All],8,0)</f>
        <v>Chicago</v>
      </c>
      <c r="M1512">
        <f>COUNTIF(Table145[city],Table145[[#This Row],[city]])</f>
        <v>907</v>
      </c>
    </row>
    <row r="1513" spans="1:13" x14ac:dyDescent="0.35">
      <c r="A1513" t="s">
        <v>3089</v>
      </c>
      <c r="B1513" t="s">
        <v>650</v>
      </c>
      <c r="C1513" t="s">
        <v>9</v>
      </c>
      <c r="D1513" t="s">
        <v>3090</v>
      </c>
      <c r="E1513" t="b">
        <v>1</v>
      </c>
      <c r="F1513">
        <f>VLOOKUP(Table145[[#This Row],[menu_id]],Table2[#All],2,0)</f>
        <v>43559</v>
      </c>
      <c r="G1513" t="str">
        <f>VLOOKUP(Table145[[#This Row],[menu_id]],Table2[#All],3,0)</f>
        <v>08c6b815d4d7</v>
      </c>
      <c r="H1513" t="str">
        <f>VLOOKUP(Table145[[#This Row],[menu_id]],Table2[#All],4,0)</f>
        <v>1111f5e5308d</v>
      </c>
      <c r="I1513">
        <f>VLOOKUP(Table145[[#This Row],[menu_id]],Table2[#All],5,0)</f>
        <v>5</v>
      </c>
      <c r="J1513">
        <f>VLOOKUP(Table145[[#This Row],[menu_id]],Table2[#All],6,0)</f>
        <v>10.1</v>
      </c>
      <c r="K1513" t="str">
        <f>VLOOKUP(Table145[[#This Row],[menu_id]],Table2[#All],7,0)</f>
        <v>lunch</v>
      </c>
      <c r="L1513" t="str">
        <f>VLOOKUP(Table145[[#This Row],[menu_id]],Table2[#All],8,0)</f>
        <v>Seattle</v>
      </c>
      <c r="M1513">
        <f>COUNTIF(Table145[city],Table145[[#This Row],[city]])</f>
        <v>1334</v>
      </c>
    </row>
    <row r="1514" spans="1:13" x14ac:dyDescent="0.35">
      <c r="A1514" t="s">
        <v>3091</v>
      </c>
      <c r="B1514" t="s">
        <v>100</v>
      </c>
      <c r="C1514" t="s">
        <v>9</v>
      </c>
      <c r="D1514" t="s">
        <v>3092</v>
      </c>
      <c r="E1514" t="b">
        <v>1</v>
      </c>
      <c r="F1514">
        <f>VLOOKUP(Table145[[#This Row],[menu_id]],Table2[#All],2,0)</f>
        <v>43564</v>
      </c>
      <c r="G1514" t="str">
        <f>VLOOKUP(Table145[[#This Row],[menu_id]],Table2[#All],3,0)</f>
        <v>d0e4efc702e0</v>
      </c>
      <c r="H1514" t="str">
        <f>VLOOKUP(Table145[[#This Row],[menu_id]],Table2[#All],4,0)</f>
        <v>8cab6275ddb5</v>
      </c>
      <c r="I1514">
        <f>VLOOKUP(Table145[[#This Row],[menu_id]],Table2[#All],5,0)</f>
        <v>5.75</v>
      </c>
      <c r="J1514">
        <f>VLOOKUP(Table145[[#This Row],[menu_id]],Table2[#All],6,0)</f>
        <v>11.5</v>
      </c>
      <c r="K1514" t="str">
        <f>VLOOKUP(Table145[[#This Row],[menu_id]],Table2[#All],7,0)</f>
        <v>lunch</v>
      </c>
      <c r="L1514" t="str">
        <f>VLOOKUP(Table145[[#This Row],[menu_id]],Table2[#All],8,0)</f>
        <v>Chicago</v>
      </c>
      <c r="M1514">
        <f>COUNTIF(Table145[city],Table145[[#This Row],[city]])</f>
        <v>907</v>
      </c>
    </row>
    <row r="1515" spans="1:13" x14ac:dyDescent="0.35">
      <c r="A1515" t="s">
        <v>3093</v>
      </c>
      <c r="B1515" t="s">
        <v>23</v>
      </c>
      <c r="C1515" t="s">
        <v>9</v>
      </c>
      <c r="D1515" t="s">
        <v>3094</v>
      </c>
      <c r="E1515" t="b">
        <v>1</v>
      </c>
      <c r="F1515">
        <f>VLOOKUP(Table145[[#This Row],[menu_id]],Table2[#All],2,0)</f>
        <v>43558</v>
      </c>
      <c r="G1515" t="str">
        <f>VLOOKUP(Table145[[#This Row],[menu_id]],Table2[#All],3,0)</f>
        <v>eae2c55ae732</v>
      </c>
      <c r="H1515" t="str">
        <f>VLOOKUP(Table145[[#This Row],[menu_id]],Table2[#All],4,0)</f>
        <v>d79e3f439363</v>
      </c>
      <c r="I1515">
        <f>VLOOKUP(Table145[[#This Row],[menu_id]],Table2[#All],5,0)</f>
        <v>4.5</v>
      </c>
      <c r="J1515">
        <f>VLOOKUP(Table145[[#This Row],[menu_id]],Table2[#All],6,0)</f>
        <v>10.1</v>
      </c>
      <c r="K1515" t="str">
        <f>VLOOKUP(Table145[[#This Row],[menu_id]],Table2[#All],7,0)</f>
        <v>lunch</v>
      </c>
      <c r="L1515" t="str">
        <f>VLOOKUP(Table145[[#This Row],[menu_id]],Table2[#All],8,0)</f>
        <v>Seattle</v>
      </c>
      <c r="M1515">
        <f>COUNTIF(Table145[city],Table145[[#This Row],[city]])</f>
        <v>1334</v>
      </c>
    </row>
    <row r="1516" spans="1:13" x14ac:dyDescent="0.35">
      <c r="A1516" t="s">
        <v>3095</v>
      </c>
      <c r="B1516" t="s">
        <v>418</v>
      </c>
      <c r="C1516" t="s">
        <v>9</v>
      </c>
      <c r="D1516" t="s">
        <v>3096</v>
      </c>
      <c r="E1516" t="b">
        <v>1</v>
      </c>
      <c r="F1516">
        <f>VLOOKUP(Table145[[#This Row],[menu_id]],Table2[#All],2,0)</f>
        <v>43563</v>
      </c>
      <c r="G1516" t="str">
        <f>VLOOKUP(Table145[[#This Row],[menu_id]],Table2[#All],3,0)</f>
        <v>6b459442662c</v>
      </c>
      <c r="H1516" t="str">
        <f>VLOOKUP(Table145[[#This Row],[menu_id]],Table2[#All],4,0)</f>
        <v>a969c477134f</v>
      </c>
      <c r="I1516">
        <f>VLOOKUP(Table145[[#This Row],[menu_id]],Table2[#All],5,0)</f>
        <v>11</v>
      </c>
      <c r="J1516">
        <f>VLOOKUP(Table145[[#This Row],[menu_id]],Table2[#All],6,0)</f>
        <v>11.5</v>
      </c>
      <c r="K1516" t="str">
        <f>VLOOKUP(Table145[[#This Row],[menu_id]],Table2[#All],7,0)</f>
        <v>lunch</v>
      </c>
      <c r="L1516" t="str">
        <f>VLOOKUP(Table145[[#This Row],[menu_id]],Table2[#All],8,0)</f>
        <v>Chicago</v>
      </c>
      <c r="M1516">
        <f>COUNTIF(Table145[city],Table145[[#This Row],[city]])</f>
        <v>907</v>
      </c>
    </row>
    <row r="1517" spans="1:13" x14ac:dyDescent="0.35">
      <c r="A1517" t="s">
        <v>3097</v>
      </c>
      <c r="B1517" t="s">
        <v>454</v>
      </c>
      <c r="C1517" t="s">
        <v>9</v>
      </c>
      <c r="D1517" t="s">
        <v>3098</v>
      </c>
      <c r="E1517" t="b">
        <v>1</v>
      </c>
      <c r="F1517">
        <f>VLOOKUP(Table145[[#This Row],[menu_id]],Table2[#All],2,0)</f>
        <v>43559</v>
      </c>
      <c r="G1517" t="str">
        <f>VLOOKUP(Table145[[#This Row],[menu_id]],Table2[#All],3,0)</f>
        <v>9fd60e7368e1</v>
      </c>
      <c r="H1517" t="str">
        <f>VLOOKUP(Table145[[#This Row],[menu_id]],Table2[#All],4,0)</f>
        <v>a5a1955b27fc</v>
      </c>
      <c r="I1517">
        <f>VLOOKUP(Table145[[#This Row],[menu_id]],Table2[#All],5,0)</f>
        <v>5.5</v>
      </c>
      <c r="J1517">
        <f>VLOOKUP(Table145[[#This Row],[menu_id]],Table2[#All],6,0)</f>
        <v>11.5</v>
      </c>
      <c r="K1517" t="str">
        <f>VLOOKUP(Table145[[#This Row],[menu_id]],Table2[#All],7,0)</f>
        <v>lunch</v>
      </c>
      <c r="L1517" t="str">
        <f>VLOOKUP(Table145[[#This Row],[menu_id]],Table2[#All],8,0)</f>
        <v>Chicago</v>
      </c>
      <c r="M1517">
        <f>COUNTIF(Table145[city],Table145[[#This Row],[city]])</f>
        <v>907</v>
      </c>
    </row>
    <row r="1518" spans="1:13" x14ac:dyDescent="0.35">
      <c r="A1518" t="s">
        <v>3099</v>
      </c>
      <c r="B1518" t="s">
        <v>112</v>
      </c>
      <c r="C1518" t="s">
        <v>9</v>
      </c>
      <c r="D1518" t="s">
        <v>3100</v>
      </c>
      <c r="E1518" t="b">
        <v>1</v>
      </c>
      <c r="F1518">
        <f>VLOOKUP(Table145[[#This Row],[menu_id]],Table2[#All],2,0)</f>
        <v>43564</v>
      </c>
      <c r="G1518" t="str">
        <f>VLOOKUP(Table145[[#This Row],[menu_id]],Table2[#All],3,0)</f>
        <v>5b78a469f6af</v>
      </c>
      <c r="H1518" t="str">
        <f>VLOOKUP(Table145[[#This Row],[menu_id]],Table2[#All],4,0)</f>
        <v>afa55d0e0004</v>
      </c>
      <c r="I1518">
        <f>VLOOKUP(Table145[[#This Row],[menu_id]],Table2[#All],5,0)</f>
        <v>5.99</v>
      </c>
      <c r="J1518">
        <f>VLOOKUP(Table145[[#This Row],[menu_id]],Table2[#All],6,0)</f>
        <v>11.5</v>
      </c>
      <c r="K1518" t="str">
        <f>VLOOKUP(Table145[[#This Row],[menu_id]],Table2[#All],7,0)</f>
        <v>lunch</v>
      </c>
      <c r="L1518" t="str">
        <f>VLOOKUP(Table145[[#This Row],[menu_id]],Table2[#All],8,0)</f>
        <v>Chicago</v>
      </c>
      <c r="M1518">
        <f>COUNTIF(Table145[city],Table145[[#This Row],[city]])</f>
        <v>907</v>
      </c>
    </row>
    <row r="1519" spans="1:13" x14ac:dyDescent="0.35">
      <c r="A1519" t="s">
        <v>3101</v>
      </c>
      <c r="B1519" t="s">
        <v>52</v>
      </c>
      <c r="C1519" t="s">
        <v>9</v>
      </c>
      <c r="D1519" t="s">
        <v>3102</v>
      </c>
      <c r="E1519" t="b">
        <v>1</v>
      </c>
      <c r="F1519">
        <f>VLOOKUP(Table145[[#This Row],[menu_id]],Table2[#All],2,0)</f>
        <v>43557</v>
      </c>
      <c r="G1519" t="str">
        <f>VLOOKUP(Table145[[#This Row],[menu_id]],Table2[#All],3,0)</f>
        <v>99dbc3b2d75c</v>
      </c>
      <c r="H1519" t="str">
        <f>VLOOKUP(Table145[[#This Row],[menu_id]],Table2[#All],4,0)</f>
        <v>d7730782fbfb</v>
      </c>
      <c r="I1519">
        <f>VLOOKUP(Table145[[#This Row],[menu_id]],Table2[#All],5,0)</f>
        <v>5.75</v>
      </c>
      <c r="J1519">
        <f>VLOOKUP(Table145[[#This Row],[menu_id]],Table2[#All],6,0)</f>
        <v>10.1</v>
      </c>
      <c r="K1519" t="str">
        <f>VLOOKUP(Table145[[#This Row],[menu_id]],Table2[#All],7,0)</f>
        <v>lunch</v>
      </c>
      <c r="L1519" t="str">
        <f>VLOOKUP(Table145[[#This Row],[menu_id]],Table2[#All],8,0)</f>
        <v>Seattle</v>
      </c>
      <c r="M1519">
        <f>COUNTIF(Table145[city],Table145[[#This Row],[city]])</f>
        <v>1334</v>
      </c>
    </row>
    <row r="1520" spans="1:13" x14ac:dyDescent="0.35">
      <c r="A1520" t="s">
        <v>3103</v>
      </c>
      <c r="B1520" t="s">
        <v>147</v>
      </c>
      <c r="C1520" t="s">
        <v>9</v>
      </c>
      <c r="D1520" t="s">
        <v>2076</v>
      </c>
      <c r="E1520" t="b">
        <v>1</v>
      </c>
      <c r="F1520">
        <f>VLOOKUP(Table145[[#This Row],[menu_id]],Table2[#All],2,0)</f>
        <v>43567</v>
      </c>
      <c r="G1520" t="str">
        <f>VLOOKUP(Table145[[#This Row],[menu_id]],Table2[#All],3,0)</f>
        <v>fc0e92657d16</v>
      </c>
      <c r="H1520" t="str">
        <f>VLOOKUP(Table145[[#This Row],[menu_id]],Table2[#All],4,0)</f>
        <v>d7730782fbfb</v>
      </c>
      <c r="I1520">
        <f>VLOOKUP(Table145[[#This Row],[menu_id]],Table2[#All],5,0)</f>
        <v>5.75</v>
      </c>
      <c r="J1520">
        <f>VLOOKUP(Table145[[#This Row],[menu_id]],Table2[#All],6,0)</f>
        <v>10.1</v>
      </c>
      <c r="K1520" t="str">
        <f>VLOOKUP(Table145[[#This Row],[menu_id]],Table2[#All],7,0)</f>
        <v>lunch</v>
      </c>
      <c r="L1520" t="str">
        <f>VLOOKUP(Table145[[#This Row],[menu_id]],Table2[#All],8,0)</f>
        <v>Seattle</v>
      </c>
      <c r="M1520">
        <f>COUNTIF(Table145[city],Table145[[#This Row],[city]])</f>
        <v>1334</v>
      </c>
    </row>
    <row r="1521" spans="1:13" x14ac:dyDescent="0.35">
      <c r="A1521" t="s">
        <v>3104</v>
      </c>
      <c r="B1521" t="s">
        <v>324</v>
      </c>
      <c r="C1521" t="s">
        <v>9</v>
      </c>
      <c r="D1521" t="s">
        <v>3105</v>
      </c>
      <c r="E1521" t="b">
        <v>1</v>
      </c>
      <c r="F1521">
        <f>VLOOKUP(Table145[[#This Row],[menu_id]],Table2[#All],2,0)</f>
        <v>43558</v>
      </c>
      <c r="G1521" t="str">
        <f>VLOOKUP(Table145[[#This Row],[menu_id]],Table2[#All],3,0)</f>
        <v>1028a38ad71e</v>
      </c>
      <c r="H1521" t="str">
        <f>VLOOKUP(Table145[[#This Row],[menu_id]],Table2[#All],4,0)</f>
        <v>7d8b8e0a0ebb</v>
      </c>
      <c r="I1521">
        <f>VLOOKUP(Table145[[#This Row],[menu_id]],Table2[#All],5,0)</f>
        <v>5.5</v>
      </c>
      <c r="J1521">
        <f>VLOOKUP(Table145[[#This Row],[menu_id]],Table2[#All],6,0)</f>
        <v>10.1</v>
      </c>
      <c r="K1521" t="str">
        <f>VLOOKUP(Table145[[#This Row],[menu_id]],Table2[#All],7,0)</f>
        <v>lunch</v>
      </c>
      <c r="L1521" t="str">
        <f>VLOOKUP(Table145[[#This Row],[menu_id]],Table2[#All],8,0)</f>
        <v>Seattle</v>
      </c>
      <c r="M1521">
        <f>COUNTIF(Table145[city],Table145[[#This Row],[city]])</f>
        <v>1334</v>
      </c>
    </row>
    <row r="1522" spans="1:13" x14ac:dyDescent="0.35">
      <c r="A1522" t="s">
        <v>3106</v>
      </c>
      <c r="B1522" t="s">
        <v>91</v>
      </c>
      <c r="C1522" t="s">
        <v>9</v>
      </c>
      <c r="D1522" t="s">
        <v>30</v>
      </c>
      <c r="E1522" t="b">
        <v>1</v>
      </c>
      <c r="F1522">
        <f>VLOOKUP(Table145[[#This Row],[menu_id]],Table2[#All],2,0)</f>
        <v>43557</v>
      </c>
      <c r="G1522" t="str">
        <f>VLOOKUP(Table145[[#This Row],[menu_id]],Table2[#All],3,0)</f>
        <v>d74b38211905</v>
      </c>
      <c r="H1522" t="str">
        <f>VLOOKUP(Table145[[#This Row],[menu_id]],Table2[#All],4,0)</f>
        <v>063beecf1419</v>
      </c>
      <c r="I1522">
        <f>VLOOKUP(Table145[[#This Row],[menu_id]],Table2[#All],5,0)</f>
        <v>10.050000000000001</v>
      </c>
      <c r="J1522">
        <f>VLOOKUP(Table145[[#This Row],[menu_id]],Table2[#All],6,0)</f>
        <v>11.5</v>
      </c>
      <c r="K1522" t="str">
        <f>VLOOKUP(Table145[[#This Row],[menu_id]],Table2[#All],7,0)</f>
        <v>lunch</v>
      </c>
      <c r="L1522" t="str">
        <f>VLOOKUP(Table145[[#This Row],[menu_id]],Table2[#All],8,0)</f>
        <v>Chicago</v>
      </c>
      <c r="M1522">
        <f>COUNTIF(Table145[city],Table145[[#This Row],[city]])</f>
        <v>907</v>
      </c>
    </row>
    <row r="1523" spans="1:13" x14ac:dyDescent="0.35">
      <c r="A1523" t="s">
        <v>3107</v>
      </c>
      <c r="B1523" t="s">
        <v>785</v>
      </c>
      <c r="C1523" t="s">
        <v>9</v>
      </c>
      <c r="D1523" t="s">
        <v>3108</v>
      </c>
      <c r="E1523" t="b">
        <v>1</v>
      </c>
      <c r="F1523">
        <f>VLOOKUP(Table145[[#This Row],[menu_id]],Table2[#All],2,0)</f>
        <v>43563</v>
      </c>
      <c r="G1523" t="str">
        <f>VLOOKUP(Table145[[#This Row],[menu_id]],Table2[#All],3,0)</f>
        <v>7886a5687d38</v>
      </c>
      <c r="H1523" t="str">
        <f>VLOOKUP(Table145[[#This Row],[menu_id]],Table2[#All],4,0)</f>
        <v>a6a0b4defcd6</v>
      </c>
      <c r="I1523">
        <f>VLOOKUP(Table145[[#This Row],[menu_id]],Table2[#All],5,0)</f>
        <v>5.9</v>
      </c>
      <c r="J1523">
        <f>VLOOKUP(Table145[[#This Row],[menu_id]],Table2[#All],6,0)</f>
        <v>10.1</v>
      </c>
      <c r="K1523" t="str">
        <f>VLOOKUP(Table145[[#This Row],[menu_id]],Table2[#All],7,0)</f>
        <v>lunch</v>
      </c>
      <c r="L1523" t="str">
        <f>VLOOKUP(Table145[[#This Row],[menu_id]],Table2[#All],8,0)</f>
        <v>Seattle</v>
      </c>
      <c r="M1523">
        <f>COUNTIF(Table145[city],Table145[[#This Row],[city]])</f>
        <v>1334</v>
      </c>
    </row>
    <row r="1524" spans="1:13" x14ac:dyDescent="0.35">
      <c r="A1524" t="s">
        <v>3109</v>
      </c>
      <c r="B1524" t="s">
        <v>139</v>
      </c>
      <c r="C1524" t="s">
        <v>9</v>
      </c>
      <c r="D1524" t="s">
        <v>3110</v>
      </c>
      <c r="E1524" t="b">
        <v>1</v>
      </c>
      <c r="F1524">
        <f>VLOOKUP(Table145[[#This Row],[menu_id]],Table2[#All],2,0)</f>
        <v>43556</v>
      </c>
      <c r="G1524" t="str">
        <f>VLOOKUP(Table145[[#This Row],[menu_id]],Table2[#All],3,0)</f>
        <v>9adf6d17e5a9</v>
      </c>
      <c r="H1524" t="str">
        <f>VLOOKUP(Table145[[#This Row],[menu_id]],Table2[#All],4,0)</f>
        <v>ad304fb4f951</v>
      </c>
      <c r="I1524">
        <f>VLOOKUP(Table145[[#This Row],[menu_id]],Table2[#All],5,0)</f>
        <v>6.25</v>
      </c>
      <c r="J1524">
        <f>VLOOKUP(Table145[[#This Row],[menu_id]],Table2[#All],6,0)</f>
        <v>10.1</v>
      </c>
      <c r="K1524" t="str">
        <f>VLOOKUP(Table145[[#This Row],[menu_id]],Table2[#All],7,0)</f>
        <v>lunch</v>
      </c>
      <c r="L1524" t="str">
        <f>VLOOKUP(Table145[[#This Row],[menu_id]],Table2[#All],8,0)</f>
        <v>Seattle</v>
      </c>
      <c r="M1524">
        <f>COUNTIF(Table145[city],Table145[[#This Row],[city]])</f>
        <v>1334</v>
      </c>
    </row>
    <row r="1525" spans="1:13" x14ac:dyDescent="0.35">
      <c r="A1525" t="s">
        <v>3111</v>
      </c>
      <c r="B1525" t="s">
        <v>39</v>
      </c>
      <c r="C1525" t="s">
        <v>9</v>
      </c>
      <c r="D1525" t="s">
        <v>3112</v>
      </c>
      <c r="E1525" t="b">
        <v>0</v>
      </c>
      <c r="F1525">
        <f>VLOOKUP(Table145[[#This Row],[menu_id]],Table2[#All],2,0)</f>
        <v>43559</v>
      </c>
      <c r="G1525" t="str">
        <f>VLOOKUP(Table145[[#This Row],[menu_id]],Table2[#All],3,0)</f>
        <v>ac5d1401db7d</v>
      </c>
      <c r="H1525" t="str">
        <f>VLOOKUP(Table145[[#This Row],[menu_id]],Table2[#All],4,0)</f>
        <v>063beecf1419</v>
      </c>
      <c r="I1525">
        <f>VLOOKUP(Table145[[#This Row],[menu_id]],Table2[#All],5,0)</f>
        <v>11.75</v>
      </c>
      <c r="J1525">
        <f>VLOOKUP(Table145[[#This Row],[menu_id]],Table2[#All],6,0)</f>
        <v>11.5</v>
      </c>
      <c r="K1525" t="str">
        <f>VLOOKUP(Table145[[#This Row],[menu_id]],Table2[#All],7,0)</f>
        <v>lunch</v>
      </c>
      <c r="L1525" t="str">
        <f>VLOOKUP(Table145[[#This Row],[menu_id]],Table2[#All],8,0)</f>
        <v>Chicago</v>
      </c>
      <c r="M1525">
        <f>COUNTIF(Table145[city],Table145[[#This Row],[city]])</f>
        <v>907</v>
      </c>
    </row>
    <row r="1526" spans="1:13" x14ac:dyDescent="0.35">
      <c r="A1526" t="s">
        <v>3113</v>
      </c>
      <c r="B1526" t="s">
        <v>202</v>
      </c>
      <c r="C1526" t="s">
        <v>9</v>
      </c>
      <c r="D1526" t="s">
        <v>1326</v>
      </c>
      <c r="E1526" t="b">
        <v>1</v>
      </c>
      <c r="F1526">
        <f>VLOOKUP(Table145[[#This Row],[menu_id]],Table2[#All],2,0)</f>
        <v>43563</v>
      </c>
      <c r="G1526" t="str">
        <f>VLOOKUP(Table145[[#This Row],[menu_id]],Table2[#All],3,0)</f>
        <v>edfff5bf01fa</v>
      </c>
      <c r="H1526" t="str">
        <f>VLOOKUP(Table145[[#This Row],[menu_id]],Table2[#All],4,0)</f>
        <v>8537e1327cdb</v>
      </c>
      <c r="I1526">
        <f>VLOOKUP(Table145[[#This Row],[menu_id]],Table2[#All],5,0)</f>
        <v>4.95</v>
      </c>
      <c r="J1526">
        <f>VLOOKUP(Table145[[#This Row],[menu_id]],Table2[#All],6,0)</f>
        <v>10.1</v>
      </c>
      <c r="K1526" t="str">
        <f>VLOOKUP(Table145[[#This Row],[menu_id]],Table2[#All],7,0)</f>
        <v>lunch</v>
      </c>
      <c r="L1526" t="str">
        <f>VLOOKUP(Table145[[#This Row],[menu_id]],Table2[#All],8,0)</f>
        <v>Seattle</v>
      </c>
      <c r="M1526">
        <f>COUNTIF(Table145[city],Table145[[#This Row],[city]])</f>
        <v>1334</v>
      </c>
    </row>
    <row r="1527" spans="1:13" x14ac:dyDescent="0.35">
      <c r="A1527" t="s">
        <v>3114</v>
      </c>
      <c r="B1527" t="s">
        <v>493</v>
      </c>
      <c r="C1527" t="s">
        <v>9</v>
      </c>
      <c r="D1527" t="s">
        <v>3115</v>
      </c>
      <c r="E1527" t="b">
        <v>1</v>
      </c>
      <c r="F1527">
        <f>VLOOKUP(Table145[[#This Row],[menu_id]],Table2[#All],2,0)</f>
        <v>43557</v>
      </c>
      <c r="G1527" t="str">
        <f>VLOOKUP(Table145[[#This Row],[menu_id]],Table2[#All],3,0)</f>
        <v>751abed209db</v>
      </c>
      <c r="H1527" t="str">
        <f>VLOOKUP(Table145[[#This Row],[menu_id]],Table2[#All],4,0)</f>
        <v>8537e1327cdb</v>
      </c>
      <c r="I1527">
        <f>VLOOKUP(Table145[[#This Row],[menu_id]],Table2[#All],5,0)</f>
        <v>4.5</v>
      </c>
      <c r="J1527">
        <f>VLOOKUP(Table145[[#This Row],[menu_id]],Table2[#All],6,0)</f>
        <v>10.1</v>
      </c>
      <c r="K1527" t="str">
        <f>VLOOKUP(Table145[[#This Row],[menu_id]],Table2[#All],7,0)</f>
        <v>lunch</v>
      </c>
      <c r="L1527" t="str">
        <f>VLOOKUP(Table145[[#This Row],[menu_id]],Table2[#All],8,0)</f>
        <v>Seattle</v>
      </c>
      <c r="M1527">
        <f>COUNTIF(Table145[city],Table145[[#This Row],[city]])</f>
        <v>1334</v>
      </c>
    </row>
    <row r="1528" spans="1:13" x14ac:dyDescent="0.35">
      <c r="A1528" t="s">
        <v>3116</v>
      </c>
      <c r="B1528" t="s">
        <v>508</v>
      </c>
      <c r="C1528" t="s">
        <v>9</v>
      </c>
      <c r="D1528" t="s">
        <v>3117</v>
      </c>
      <c r="E1528" t="b">
        <v>1</v>
      </c>
      <c r="F1528">
        <f>VLOOKUP(Table145[[#This Row],[menu_id]],Table2[#All],2,0)</f>
        <v>43557</v>
      </c>
      <c r="G1528" t="str">
        <f>VLOOKUP(Table145[[#This Row],[menu_id]],Table2[#All],3,0)</f>
        <v>adcb80ca9872</v>
      </c>
      <c r="H1528" t="str">
        <f>VLOOKUP(Table145[[#This Row],[menu_id]],Table2[#All],4,0)</f>
        <v>7d8b8e0a0ebb</v>
      </c>
      <c r="I1528">
        <f>VLOOKUP(Table145[[#This Row],[menu_id]],Table2[#All],5,0)</f>
        <v>5.5</v>
      </c>
      <c r="J1528">
        <f>VLOOKUP(Table145[[#This Row],[menu_id]],Table2[#All],6,0)</f>
        <v>10.1</v>
      </c>
      <c r="K1528" t="str">
        <f>VLOOKUP(Table145[[#This Row],[menu_id]],Table2[#All],7,0)</f>
        <v>lunch</v>
      </c>
      <c r="L1528" t="str">
        <f>VLOOKUP(Table145[[#This Row],[menu_id]],Table2[#All],8,0)</f>
        <v>Seattle</v>
      </c>
      <c r="M1528">
        <f>COUNTIF(Table145[city],Table145[[#This Row],[city]])</f>
        <v>1334</v>
      </c>
    </row>
    <row r="1529" spans="1:13" x14ac:dyDescent="0.35">
      <c r="A1529" t="s">
        <v>3118</v>
      </c>
      <c r="B1529" t="s">
        <v>115</v>
      </c>
      <c r="C1529" t="s">
        <v>9</v>
      </c>
      <c r="D1529" t="s">
        <v>3119</v>
      </c>
      <c r="E1529" t="b">
        <v>1</v>
      </c>
      <c r="F1529">
        <f>VLOOKUP(Table145[[#This Row],[menu_id]],Table2[#All],2,0)</f>
        <v>43560</v>
      </c>
      <c r="G1529" t="str">
        <f>VLOOKUP(Table145[[#This Row],[menu_id]],Table2[#All],3,0)</f>
        <v>12c81d9a0351</v>
      </c>
      <c r="H1529" t="str">
        <f>VLOOKUP(Table145[[#This Row],[menu_id]],Table2[#All],4,0)</f>
        <v>d7730782fbfb</v>
      </c>
      <c r="I1529">
        <f>VLOOKUP(Table145[[#This Row],[menu_id]],Table2[#All],5,0)</f>
        <v>5.75</v>
      </c>
      <c r="J1529">
        <f>VLOOKUP(Table145[[#This Row],[menu_id]],Table2[#All],6,0)</f>
        <v>10.1</v>
      </c>
      <c r="K1529" t="str">
        <f>VLOOKUP(Table145[[#This Row],[menu_id]],Table2[#All],7,0)</f>
        <v>lunch</v>
      </c>
      <c r="L1529" t="str">
        <f>VLOOKUP(Table145[[#This Row],[menu_id]],Table2[#All],8,0)</f>
        <v>Seattle</v>
      </c>
      <c r="M1529">
        <f>COUNTIF(Table145[city],Table145[[#This Row],[city]])</f>
        <v>1334</v>
      </c>
    </row>
    <row r="1530" spans="1:13" x14ac:dyDescent="0.35">
      <c r="A1530" t="s">
        <v>3120</v>
      </c>
      <c r="B1530" t="s">
        <v>81</v>
      </c>
      <c r="C1530" t="s">
        <v>9</v>
      </c>
      <c r="D1530" t="s">
        <v>3121</v>
      </c>
      <c r="E1530" t="b">
        <v>1</v>
      </c>
      <c r="F1530">
        <f>VLOOKUP(Table145[[#This Row],[menu_id]],Table2[#All],2,0)</f>
        <v>43564</v>
      </c>
      <c r="G1530" t="str">
        <f>VLOOKUP(Table145[[#This Row],[menu_id]],Table2[#All],3,0)</f>
        <v>9adf6d17e5a9</v>
      </c>
      <c r="H1530" t="str">
        <f>VLOOKUP(Table145[[#This Row],[menu_id]],Table2[#All],4,0)</f>
        <v>ad304fb4f951</v>
      </c>
      <c r="I1530">
        <f>VLOOKUP(Table145[[#This Row],[menu_id]],Table2[#All],5,0)</f>
        <v>6.25</v>
      </c>
      <c r="J1530">
        <f>VLOOKUP(Table145[[#This Row],[menu_id]],Table2[#All],6,0)</f>
        <v>10.1</v>
      </c>
      <c r="K1530" t="str">
        <f>VLOOKUP(Table145[[#This Row],[menu_id]],Table2[#All],7,0)</f>
        <v>lunch</v>
      </c>
      <c r="L1530" t="str">
        <f>VLOOKUP(Table145[[#This Row],[menu_id]],Table2[#All],8,0)</f>
        <v>Seattle</v>
      </c>
      <c r="M1530">
        <f>COUNTIF(Table145[city],Table145[[#This Row],[city]])</f>
        <v>1334</v>
      </c>
    </row>
    <row r="1531" spans="1:13" x14ac:dyDescent="0.35">
      <c r="A1531" t="s">
        <v>3122</v>
      </c>
      <c r="B1531" t="s">
        <v>375</v>
      </c>
      <c r="C1531" t="s">
        <v>9</v>
      </c>
      <c r="D1531" t="s">
        <v>3123</v>
      </c>
      <c r="E1531" t="b">
        <v>1</v>
      </c>
      <c r="F1531">
        <f>VLOOKUP(Table145[[#This Row],[menu_id]],Table2[#All],2,0)</f>
        <v>43566</v>
      </c>
      <c r="G1531" t="str">
        <f>VLOOKUP(Table145[[#This Row],[menu_id]],Table2[#All],3,0)</f>
        <v>1670a5c33856</v>
      </c>
      <c r="H1531" t="str">
        <f>VLOOKUP(Table145[[#This Row],[menu_id]],Table2[#All],4,0)</f>
        <v>ffcff44b013c</v>
      </c>
      <c r="I1531">
        <f>VLOOKUP(Table145[[#This Row],[menu_id]],Table2[#All],5,0)</f>
        <v>6.25</v>
      </c>
      <c r="J1531">
        <f>VLOOKUP(Table145[[#This Row],[menu_id]],Table2[#All],6,0)</f>
        <v>10.1</v>
      </c>
      <c r="K1531" t="str">
        <f>VLOOKUP(Table145[[#This Row],[menu_id]],Table2[#All],7,0)</f>
        <v>lunch</v>
      </c>
      <c r="L1531" t="str">
        <f>VLOOKUP(Table145[[#This Row],[menu_id]],Table2[#All],8,0)</f>
        <v>Seattle</v>
      </c>
      <c r="M1531">
        <f>COUNTIF(Table145[city],Table145[[#This Row],[city]])</f>
        <v>1334</v>
      </c>
    </row>
    <row r="1532" spans="1:13" x14ac:dyDescent="0.35">
      <c r="A1532" t="s">
        <v>3124</v>
      </c>
      <c r="B1532" t="s">
        <v>375</v>
      </c>
      <c r="C1532" t="s">
        <v>9</v>
      </c>
      <c r="D1532" t="s">
        <v>530</v>
      </c>
      <c r="E1532" t="b">
        <v>1</v>
      </c>
      <c r="F1532">
        <f>VLOOKUP(Table145[[#This Row],[menu_id]],Table2[#All],2,0)</f>
        <v>43566</v>
      </c>
      <c r="G1532" t="str">
        <f>VLOOKUP(Table145[[#This Row],[menu_id]],Table2[#All],3,0)</f>
        <v>1670a5c33856</v>
      </c>
      <c r="H1532" t="str">
        <f>VLOOKUP(Table145[[#This Row],[menu_id]],Table2[#All],4,0)</f>
        <v>ffcff44b013c</v>
      </c>
      <c r="I1532">
        <f>VLOOKUP(Table145[[#This Row],[menu_id]],Table2[#All],5,0)</f>
        <v>6.25</v>
      </c>
      <c r="J1532">
        <f>VLOOKUP(Table145[[#This Row],[menu_id]],Table2[#All],6,0)</f>
        <v>10.1</v>
      </c>
      <c r="K1532" t="str">
        <f>VLOOKUP(Table145[[#This Row],[menu_id]],Table2[#All],7,0)</f>
        <v>lunch</v>
      </c>
      <c r="L1532" t="str">
        <f>VLOOKUP(Table145[[#This Row],[menu_id]],Table2[#All],8,0)</f>
        <v>Seattle</v>
      </c>
      <c r="M1532">
        <f>COUNTIF(Table145[city],Table145[[#This Row],[city]])</f>
        <v>1334</v>
      </c>
    </row>
    <row r="1533" spans="1:13" x14ac:dyDescent="0.35">
      <c r="A1533" t="s">
        <v>3125</v>
      </c>
      <c r="B1533" t="s">
        <v>162</v>
      </c>
      <c r="C1533" t="s">
        <v>9</v>
      </c>
      <c r="D1533" t="s">
        <v>2656</v>
      </c>
      <c r="E1533" t="b">
        <v>1</v>
      </c>
      <c r="F1533">
        <f>VLOOKUP(Table145[[#This Row],[menu_id]],Table2[#All],2,0)</f>
        <v>43556</v>
      </c>
      <c r="G1533" t="str">
        <f>VLOOKUP(Table145[[#This Row],[menu_id]],Table2[#All],3,0)</f>
        <v>71d6b72a3bf9</v>
      </c>
      <c r="H1533" t="str">
        <f>VLOOKUP(Table145[[#This Row],[menu_id]],Table2[#All],4,0)</f>
        <v>8d29781a8b2f</v>
      </c>
      <c r="I1533">
        <f>VLOOKUP(Table145[[#This Row],[menu_id]],Table2[#All],5,0)</f>
        <v>4.5</v>
      </c>
      <c r="J1533">
        <f>VLOOKUP(Table145[[#This Row],[menu_id]],Table2[#All],6,0)</f>
        <v>11.5</v>
      </c>
      <c r="K1533" t="str">
        <f>VLOOKUP(Table145[[#This Row],[menu_id]],Table2[#All],7,0)</f>
        <v>lunch</v>
      </c>
      <c r="L1533" t="str">
        <f>VLOOKUP(Table145[[#This Row],[menu_id]],Table2[#All],8,0)</f>
        <v>Chicago</v>
      </c>
      <c r="M1533">
        <f>COUNTIF(Table145[city],Table145[[#This Row],[city]])</f>
        <v>907</v>
      </c>
    </row>
    <row r="1534" spans="1:13" x14ac:dyDescent="0.35">
      <c r="A1534" t="s">
        <v>3126</v>
      </c>
      <c r="B1534" t="s">
        <v>392</v>
      </c>
      <c r="C1534" t="s">
        <v>9</v>
      </c>
      <c r="D1534" t="s">
        <v>3127</v>
      </c>
      <c r="E1534" t="b">
        <v>1</v>
      </c>
      <c r="F1534">
        <f>VLOOKUP(Table145[[#This Row],[menu_id]],Table2[#All],2,0)</f>
        <v>43558</v>
      </c>
      <c r="G1534" t="str">
        <f>VLOOKUP(Table145[[#This Row],[menu_id]],Table2[#All],3,0)</f>
        <v>c596bd066504</v>
      </c>
      <c r="H1534" t="str">
        <f>VLOOKUP(Table145[[#This Row],[menu_id]],Table2[#All],4,0)</f>
        <v>dc7ee572a932</v>
      </c>
      <c r="I1534">
        <f>VLOOKUP(Table145[[#This Row],[menu_id]],Table2[#All],5,0)</f>
        <v>6.5</v>
      </c>
      <c r="J1534">
        <f>VLOOKUP(Table145[[#This Row],[menu_id]],Table2[#All],6,0)</f>
        <v>11.5</v>
      </c>
      <c r="K1534" t="str">
        <f>VLOOKUP(Table145[[#This Row],[menu_id]],Table2[#All],7,0)</f>
        <v>lunch</v>
      </c>
      <c r="L1534" t="str">
        <f>VLOOKUP(Table145[[#This Row],[menu_id]],Table2[#All],8,0)</f>
        <v>Chicago</v>
      </c>
      <c r="M1534">
        <f>COUNTIF(Table145[city],Table145[[#This Row],[city]])</f>
        <v>907</v>
      </c>
    </row>
    <row r="1535" spans="1:13" x14ac:dyDescent="0.35">
      <c r="A1535" t="s">
        <v>3128</v>
      </c>
      <c r="B1535" t="s">
        <v>354</v>
      </c>
      <c r="C1535" t="s">
        <v>9</v>
      </c>
      <c r="D1535" t="s">
        <v>1688</v>
      </c>
      <c r="E1535" t="b">
        <v>1</v>
      </c>
      <c r="F1535">
        <f>VLOOKUP(Table145[[#This Row],[menu_id]],Table2[#All],2,0)</f>
        <v>43565</v>
      </c>
      <c r="G1535" t="str">
        <f>VLOOKUP(Table145[[#This Row],[menu_id]],Table2[#All],3,0)</f>
        <v>0f66058b9ec5</v>
      </c>
      <c r="H1535" t="str">
        <f>VLOOKUP(Table145[[#This Row],[menu_id]],Table2[#All],4,0)</f>
        <v>85aa296ddc0d</v>
      </c>
      <c r="I1535">
        <f>VLOOKUP(Table145[[#This Row],[menu_id]],Table2[#All],5,0)</f>
        <v>4</v>
      </c>
      <c r="J1535">
        <f>VLOOKUP(Table145[[#This Row],[menu_id]],Table2[#All],6,0)</f>
        <v>11.5</v>
      </c>
      <c r="K1535" t="str">
        <f>VLOOKUP(Table145[[#This Row],[menu_id]],Table2[#All],7,0)</f>
        <v>lunch</v>
      </c>
      <c r="L1535" t="str">
        <f>VLOOKUP(Table145[[#This Row],[menu_id]],Table2[#All],8,0)</f>
        <v>Chicago</v>
      </c>
      <c r="M1535">
        <f>COUNTIF(Table145[city],Table145[[#This Row],[city]])</f>
        <v>907</v>
      </c>
    </row>
    <row r="1536" spans="1:13" x14ac:dyDescent="0.35">
      <c r="A1536" t="s">
        <v>3129</v>
      </c>
      <c r="B1536" t="s">
        <v>68</v>
      </c>
      <c r="C1536" t="s">
        <v>9</v>
      </c>
      <c r="D1536" t="s">
        <v>3130</v>
      </c>
      <c r="E1536" t="b">
        <v>1</v>
      </c>
      <c r="F1536">
        <f>VLOOKUP(Table145[[#This Row],[menu_id]],Table2[#All],2,0)</f>
        <v>43560</v>
      </c>
      <c r="G1536" t="str">
        <f>VLOOKUP(Table145[[#This Row],[menu_id]],Table2[#All],3,0)</f>
        <v>f89ec17a8f5f</v>
      </c>
      <c r="H1536" t="str">
        <f>VLOOKUP(Table145[[#This Row],[menu_id]],Table2[#All],4,0)</f>
        <v>a06b1ea8c279</v>
      </c>
      <c r="I1536">
        <f>VLOOKUP(Table145[[#This Row],[menu_id]],Table2[#All],5,0)</f>
        <v>6.8</v>
      </c>
      <c r="J1536">
        <f>VLOOKUP(Table145[[#This Row],[menu_id]],Table2[#All],6,0)</f>
        <v>10.1</v>
      </c>
      <c r="K1536" t="str">
        <f>VLOOKUP(Table145[[#This Row],[menu_id]],Table2[#All],7,0)</f>
        <v>lunch</v>
      </c>
      <c r="L1536" t="str">
        <f>VLOOKUP(Table145[[#This Row],[menu_id]],Table2[#All],8,0)</f>
        <v>Seattle</v>
      </c>
      <c r="M1536">
        <f>COUNTIF(Table145[city],Table145[[#This Row],[city]])</f>
        <v>1334</v>
      </c>
    </row>
    <row r="1537" spans="1:13" x14ac:dyDescent="0.35">
      <c r="A1537" t="s">
        <v>3131</v>
      </c>
      <c r="B1537" t="s">
        <v>199</v>
      </c>
      <c r="C1537" t="s">
        <v>9</v>
      </c>
      <c r="D1537" t="s">
        <v>3132</v>
      </c>
      <c r="E1537" t="b">
        <v>1</v>
      </c>
      <c r="F1537">
        <f>VLOOKUP(Table145[[#This Row],[menu_id]],Table2[#All],2,0)</f>
        <v>43558</v>
      </c>
      <c r="G1537" t="str">
        <f>VLOOKUP(Table145[[#This Row],[menu_id]],Table2[#All],3,0)</f>
        <v>8b77e4ce92ba</v>
      </c>
      <c r="H1537" t="str">
        <f>VLOOKUP(Table145[[#This Row],[menu_id]],Table2[#All],4,0)</f>
        <v>a969c477134f</v>
      </c>
      <c r="I1537">
        <f>VLOOKUP(Table145[[#This Row],[menu_id]],Table2[#All],5,0)</f>
        <v>11</v>
      </c>
      <c r="J1537">
        <f>VLOOKUP(Table145[[#This Row],[menu_id]],Table2[#All],6,0)</f>
        <v>11.5</v>
      </c>
      <c r="K1537" t="str">
        <f>VLOOKUP(Table145[[#This Row],[menu_id]],Table2[#All],7,0)</f>
        <v>lunch</v>
      </c>
      <c r="L1537" t="str">
        <f>VLOOKUP(Table145[[#This Row],[menu_id]],Table2[#All],8,0)</f>
        <v>Chicago</v>
      </c>
      <c r="M1537">
        <f>COUNTIF(Table145[city],Table145[[#This Row],[city]])</f>
        <v>907</v>
      </c>
    </row>
    <row r="1538" spans="1:13" x14ac:dyDescent="0.35">
      <c r="A1538" t="s">
        <v>3133</v>
      </c>
      <c r="B1538" t="s">
        <v>72</v>
      </c>
      <c r="C1538" t="s">
        <v>9</v>
      </c>
      <c r="D1538" t="s">
        <v>496</v>
      </c>
      <c r="E1538" t="b">
        <v>1</v>
      </c>
      <c r="F1538">
        <f>VLOOKUP(Table145[[#This Row],[menu_id]],Table2[#All],2,0)</f>
        <v>43564</v>
      </c>
      <c r="G1538" t="str">
        <f>VLOOKUP(Table145[[#This Row],[menu_id]],Table2[#All],3,0)</f>
        <v>ee2605cecdb2</v>
      </c>
      <c r="H1538" t="str">
        <f>VLOOKUP(Table145[[#This Row],[menu_id]],Table2[#All],4,0)</f>
        <v>76e224451ab7</v>
      </c>
      <c r="I1538">
        <f>VLOOKUP(Table145[[#This Row],[menu_id]],Table2[#All],5,0)</f>
        <v>5.5</v>
      </c>
      <c r="J1538">
        <f>VLOOKUP(Table145[[#This Row],[menu_id]],Table2[#All],6,0)</f>
        <v>10.1</v>
      </c>
      <c r="K1538" t="str">
        <f>VLOOKUP(Table145[[#This Row],[menu_id]],Table2[#All],7,0)</f>
        <v>lunch</v>
      </c>
      <c r="L1538" t="str">
        <f>VLOOKUP(Table145[[#This Row],[menu_id]],Table2[#All],8,0)</f>
        <v>Seattle</v>
      </c>
      <c r="M1538">
        <f>COUNTIF(Table145[city],Table145[[#This Row],[city]])</f>
        <v>1334</v>
      </c>
    </row>
    <row r="1539" spans="1:13" x14ac:dyDescent="0.35">
      <c r="A1539" t="s">
        <v>3134</v>
      </c>
      <c r="B1539" t="s">
        <v>20</v>
      </c>
      <c r="C1539" t="s">
        <v>9</v>
      </c>
      <c r="D1539" t="s">
        <v>3135</v>
      </c>
      <c r="E1539" t="b">
        <v>1</v>
      </c>
      <c r="F1539">
        <f>VLOOKUP(Table145[[#This Row],[menu_id]],Table2[#All],2,0)</f>
        <v>43557</v>
      </c>
      <c r="G1539" t="str">
        <f>VLOOKUP(Table145[[#This Row],[menu_id]],Table2[#All],3,0)</f>
        <v>59c228acd21f</v>
      </c>
      <c r="H1539" t="str">
        <f>VLOOKUP(Table145[[#This Row],[menu_id]],Table2[#All],4,0)</f>
        <v>ffcff44b013c</v>
      </c>
      <c r="I1539">
        <f>VLOOKUP(Table145[[#This Row],[menu_id]],Table2[#All],5,0)</f>
        <v>5.25</v>
      </c>
      <c r="J1539">
        <f>VLOOKUP(Table145[[#This Row],[menu_id]],Table2[#All],6,0)</f>
        <v>10.1</v>
      </c>
      <c r="K1539" t="str">
        <f>VLOOKUP(Table145[[#This Row],[menu_id]],Table2[#All],7,0)</f>
        <v>lunch</v>
      </c>
      <c r="L1539" t="str">
        <f>VLOOKUP(Table145[[#This Row],[menu_id]],Table2[#All],8,0)</f>
        <v>Seattle</v>
      </c>
      <c r="M1539">
        <f>COUNTIF(Table145[city],Table145[[#This Row],[city]])</f>
        <v>1334</v>
      </c>
    </row>
    <row r="1540" spans="1:13" x14ac:dyDescent="0.35">
      <c r="A1540" t="s">
        <v>3136</v>
      </c>
      <c r="B1540" t="s">
        <v>8</v>
      </c>
      <c r="C1540" t="s">
        <v>9</v>
      </c>
      <c r="D1540" t="s">
        <v>3137</v>
      </c>
      <c r="E1540" t="b">
        <v>1</v>
      </c>
      <c r="F1540">
        <f>VLOOKUP(Table145[[#This Row],[menu_id]],Table2[#All],2,0)</f>
        <v>43566</v>
      </c>
      <c r="G1540" t="str">
        <f>VLOOKUP(Table145[[#This Row],[menu_id]],Table2[#All],3,0)</f>
        <v>e40c412711c8</v>
      </c>
      <c r="H1540" t="str">
        <f>VLOOKUP(Table145[[#This Row],[menu_id]],Table2[#All],4,0)</f>
        <v>af725ef93704</v>
      </c>
      <c r="I1540">
        <f>VLOOKUP(Table145[[#This Row],[menu_id]],Table2[#All],5,0)</f>
        <v>5.5</v>
      </c>
      <c r="J1540">
        <f>VLOOKUP(Table145[[#This Row],[menu_id]],Table2[#All],6,0)</f>
        <v>10.1</v>
      </c>
      <c r="K1540" t="str">
        <f>VLOOKUP(Table145[[#This Row],[menu_id]],Table2[#All],7,0)</f>
        <v>lunch</v>
      </c>
      <c r="L1540" t="str">
        <f>VLOOKUP(Table145[[#This Row],[menu_id]],Table2[#All],8,0)</f>
        <v>Seattle</v>
      </c>
      <c r="M1540">
        <f>COUNTIF(Table145[city],Table145[[#This Row],[city]])</f>
        <v>1334</v>
      </c>
    </row>
    <row r="1541" spans="1:13" x14ac:dyDescent="0.35">
      <c r="A1541" t="s">
        <v>3138</v>
      </c>
      <c r="B1541" t="s">
        <v>392</v>
      </c>
      <c r="C1541" t="s">
        <v>9</v>
      </c>
      <c r="D1541" t="s">
        <v>3139</v>
      </c>
      <c r="E1541" t="b">
        <v>1</v>
      </c>
      <c r="F1541">
        <f>VLOOKUP(Table145[[#This Row],[menu_id]],Table2[#All],2,0)</f>
        <v>43558</v>
      </c>
      <c r="G1541" t="str">
        <f>VLOOKUP(Table145[[#This Row],[menu_id]],Table2[#All],3,0)</f>
        <v>c596bd066504</v>
      </c>
      <c r="H1541" t="str">
        <f>VLOOKUP(Table145[[#This Row],[menu_id]],Table2[#All],4,0)</f>
        <v>dc7ee572a932</v>
      </c>
      <c r="I1541">
        <f>VLOOKUP(Table145[[#This Row],[menu_id]],Table2[#All],5,0)</f>
        <v>6.5</v>
      </c>
      <c r="J1541">
        <f>VLOOKUP(Table145[[#This Row],[menu_id]],Table2[#All],6,0)</f>
        <v>11.5</v>
      </c>
      <c r="K1541" t="str">
        <f>VLOOKUP(Table145[[#This Row],[menu_id]],Table2[#All],7,0)</f>
        <v>lunch</v>
      </c>
      <c r="L1541" t="str">
        <f>VLOOKUP(Table145[[#This Row],[menu_id]],Table2[#All],8,0)</f>
        <v>Chicago</v>
      </c>
      <c r="M1541">
        <f>COUNTIF(Table145[city],Table145[[#This Row],[city]])</f>
        <v>907</v>
      </c>
    </row>
    <row r="1542" spans="1:13" x14ac:dyDescent="0.35">
      <c r="A1542" t="s">
        <v>3140</v>
      </c>
      <c r="B1542" t="s">
        <v>139</v>
      </c>
      <c r="C1542" t="s">
        <v>9</v>
      </c>
      <c r="D1542" t="s">
        <v>3141</v>
      </c>
      <c r="E1542" t="b">
        <v>1</v>
      </c>
      <c r="F1542">
        <f>VLOOKUP(Table145[[#This Row],[menu_id]],Table2[#All],2,0)</f>
        <v>43556</v>
      </c>
      <c r="G1542" t="str">
        <f>VLOOKUP(Table145[[#This Row],[menu_id]],Table2[#All],3,0)</f>
        <v>9adf6d17e5a9</v>
      </c>
      <c r="H1542" t="str">
        <f>VLOOKUP(Table145[[#This Row],[menu_id]],Table2[#All],4,0)</f>
        <v>ad304fb4f951</v>
      </c>
      <c r="I1542">
        <f>VLOOKUP(Table145[[#This Row],[menu_id]],Table2[#All],5,0)</f>
        <v>6.25</v>
      </c>
      <c r="J1542">
        <f>VLOOKUP(Table145[[#This Row],[menu_id]],Table2[#All],6,0)</f>
        <v>10.1</v>
      </c>
      <c r="K1542" t="str">
        <f>VLOOKUP(Table145[[#This Row],[menu_id]],Table2[#All],7,0)</f>
        <v>lunch</v>
      </c>
      <c r="L1542" t="str">
        <f>VLOOKUP(Table145[[#This Row],[menu_id]],Table2[#All],8,0)</f>
        <v>Seattle</v>
      </c>
      <c r="M1542">
        <f>COUNTIF(Table145[city],Table145[[#This Row],[city]])</f>
        <v>1334</v>
      </c>
    </row>
    <row r="1543" spans="1:13" x14ac:dyDescent="0.35">
      <c r="A1543" t="s">
        <v>3142</v>
      </c>
      <c r="B1543" t="s">
        <v>346</v>
      </c>
      <c r="C1543" t="s">
        <v>9</v>
      </c>
      <c r="D1543" t="s">
        <v>3143</v>
      </c>
      <c r="E1543" t="b">
        <v>1</v>
      </c>
      <c r="F1543">
        <f>VLOOKUP(Table145[[#This Row],[menu_id]],Table2[#All],2,0)</f>
        <v>43564</v>
      </c>
      <c r="G1543" t="str">
        <f>VLOOKUP(Table145[[#This Row],[menu_id]],Table2[#All],3,0)</f>
        <v>e310c04649e0</v>
      </c>
      <c r="H1543" t="str">
        <f>VLOOKUP(Table145[[#This Row],[menu_id]],Table2[#All],4,0)</f>
        <v>340fb85a346c</v>
      </c>
      <c r="I1543">
        <f>VLOOKUP(Table145[[#This Row],[menu_id]],Table2[#All],5,0)</f>
        <v>5.8</v>
      </c>
      <c r="J1543">
        <f>VLOOKUP(Table145[[#This Row],[menu_id]],Table2[#All],6,0)</f>
        <v>10.1</v>
      </c>
      <c r="K1543" t="str">
        <f>VLOOKUP(Table145[[#This Row],[menu_id]],Table2[#All],7,0)</f>
        <v>lunch</v>
      </c>
      <c r="L1543" t="str">
        <f>VLOOKUP(Table145[[#This Row],[menu_id]],Table2[#All],8,0)</f>
        <v>Seattle</v>
      </c>
      <c r="M1543">
        <f>COUNTIF(Table145[city],Table145[[#This Row],[city]])</f>
        <v>1334</v>
      </c>
    </row>
    <row r="1544" spans="1:13" x14ac:dyDescent="0.35">
      <c r="A1544" t="s">
        <v>3144</v>
      </c>
      <c r="B1544" t="s">
        <v>552</v>
      </c>
      <c r="C1544" t="s">
        <v>9</v>
      </c>
      <c r="D1544" t="s">
        <v>3145</v>
      </c>
      <c r="E1544" t="b">
        <v>1</v>
      </c>
      <c r="F1544">
        <f>VLOOKUP(Table145[[#This Row],[menu_id]],Table2[#All],2,0)</f>
        <v>43560</v>
      </c>
      <c r="G1544" t="str">
        <f>VLOOKUP(Table145[[#This Row],[menu_id]],Table2[#All],3,0)</f>
        <v>a65e92d53f62</v>
      </c>
      <c r="H1544" t="str">
        <f>VLOOKUP(Table145[[#This Row],[menu_id]],Table2[#All],4,0)</f>
        <v>1134b2882b2e</v>
      </c>
      <c r="I1544">
        <f>VLOOKUP(Table145[[#This Row],[menu_id]],Table2[#All],5,0)</f>
        <v>5.25</v>
      </c>
      <c r="J1544">
        <f>VLOOKUP(Table145[[#This Row],[menu_id]],Table2[#All],6,0)</f>
        <v>10.1</v>
      </c>
      <c r="K1544" t="str">
        <f>VLOOKUP(Table145[[#This Row],[menu_id]],Table2[#All],7,0)</f>
        <v>lunch</v>
      </c>
      <c r="L1544" t="str">
        <f>VLOOKUP(Table145[[#This Row],[menu_id]],Table2[#All],8,0)</f>
        <v>Seattle</v>
      </c>
      <c r="M1544">
        <f>COUNTIF(Table145[city],Table145[[#This Row],[city]])</f>
        <v>1334</v>
      </c>
    </row>
    <row r="1545" spans="1:13" x14ac:dyDescent="0.35">
      <c r="A1545" t="s">
        <v>3146</v>
      </c>
      <c r="B1545" t="s">
        <v>211</v>
      </c>
      <c r="C1545" t="s">
        <v>9</v>
      </c>
      <c r="D1545" t="s">
        <v>3147</v>
      </c>
      <c r="E1545" t="b">
        <v>1</v>
      </c>
      <c r="F1545">
        <f>VLOOKUP(Table145[[#This Row],[menu_id]],Table2[#All],2,0)</f>
        <v>43564</v>
      </c>
      <c r="G1545" t="str">
        <f>VLOOKUP(Table145[[#This Row],[menu_id]],Table2[#All],3,0)</f>
        <v>8c02e5587b5b</v>
      </c>
      <c r="H1545" t="str">
        <f>VLOOKUP(Table145[[#This Row],[menu_id]],Table2[#All],4,0)</f>
        <v>034156a10a72</v>
      </c>
      <c r="I1545">
        <f>VLOOKUP(Table145[[#This Row],[menu_id]],Table2[#All],5,0)</f>
        <v>5.15</v>
      </c>
      <c r="J1545">
        <f>VLOOKUP(Table145[[#This Row],[menu_id]],Table2[#All],6,0)</f>
        <v>11.5</v>
      </c>
      <c r="K1545" t="str">
        <f>VLOOKUP(Table145[[#This Row],[menu_id]],Table2[#All],7,0)</f>
        <v>lunch</v>
      </c>
      <c r="L1545" t="str">
        <f>VLOOKUP(Table145[[#This Row],[menu_id]],Table2[#All],8,0)</f>
        <v>Chicago</v>
      </c>
      <c r="M1545">
        <f>COUNTIF(Table145[city],Table145[[#This Row],[city]])</f>
        <v>907</v>
      </c>
    </row>
    <row r="1546" spans="1:13" x14ac:dyDescent="0.35">
      <c r="A1546" t="s">
        <v>3148</v>
      </c>
      <c r="B1546" t="s">
        <v>100</v>
      </c>
      <c r="C1546" t="s">
        <v>9</v>
      </c>
      <c r="D1546" t="s">
        <v>3149</v>
      </c>
      <c r="E1546" t="b">
        <v>1</v>
      </c>
      <c r="F1546">
        <f>VLOOKUP(Table145[[#This Row],[menu_id]],Table2[#All],2,0)</f>
        <v>43564</v>
      </c>
      <c r="G1546" t="str">
        <f>VLOOKUP(Table145[[#This Row],[menu_id]],Table2[#All],3,0)</f>
        <v>d0e4efc702e0</v>
      </c>
      <c r="H1546" t="str">
        <f>VLOOKUP(Table145[[#This Row],[menu_id]],Table2[#All],4,0)</f>
        <v>8cab6275ddb5</v>
      </c>
      <c r="I1546">
        <f>VLOOKUP(Table145[[#This Row],[menu_id]],Table2[#All],5,0)</f>
        <v>5.75</v>
      </c>
      <c r="J1546">
        <f>VLOOKUP(Table145[[#This Row],[menu_id]],Table2[#All],6,0)</f>
        <v>11.5</v>
      </c>
      <c r="K1546" t="str">
        <f>VLOOKUP(Table145[[#This Row],[menu_id]],Table2[#All],7,0)</f>
        <v>lunch</v>
      </c>
      <c r="L1546" t="str">
        <f>VLOOKUP(Table145[[#This Row],[menu_id]],Table2[#All],8,0)</f>
        <v>Chicago</v>
      </c>
      <c r="M1546">
        <f>COUNTIF(Table145[city],Table145[[#This Row],[city]])</f>
        <v>907</v>
      </c>
    </row>
    <row r="1547" spans="1:13" x14ac:dyDescent="0.35">
      <c r="A1547" t="s">
        <v>3150</v>
      </c>
      <c r="B1547" t="s">
        <v>650</v>
      </c>
      <c r="C1547" t="s">
        <v>9</v>
      </c>
      <c r="D1547" t="s">
        <v>3151</v>
      </c>
      <c r="E1547" t="b">
        <v>1</v>
      </c>
      <c r="F1547">
        <f>VLOOKUP(Table145[[#This Row],[menu_id]],Table2[#All],2,0)</f>
        <v>43559</v>
      </c>
      <c r="G1547" t="str">
        <f>VLOOKUP(Table145[[#This Row],[menu_id]],Table2[#All],3,0)</f>
        <v>08c6b815d4d7</v>
      </c>
      <c r="H1547" t="str">
        <f>VLOOKUP(Table145[[#This Row],[menu_id]],Table2[#All],4,0)</f>
        <v>1111f5e5308d</v>
      </c>
      <c r="I1547">
        <f>VLOOKUP(Table145[[#This Row],[menu_id]],Table2[#All],5,0)</f>
        <v>5</v>
      </c>
      <c r="J1547">
        <f>VLOOKUP(Table145[[#This Row],[menu_id]],Table2[#All],6,0)</f>
        <v>10.1</v>
      </c>
      <c r="K1547" t="str">
        <f>VLOOKUP(Table145[[#This Row],[menu_id]],Table2[#All],7,0)</f>
        <v>lunch</v>
      </c>
      <c r="L1547" t="str">
        <f>VLOOKUP(Table145[[#This Row],[menu_id]],Table2[#All],8,0)</f>
        <v>Seattle</v>
      </c>
      <c r="M1547">
        <f>COUNTIF(Table145[city],Table145[[#This Row],[city]])</f>
        <v>1334</v>
      </c>
    </row>
    <row r="1548" spans="1:13" x14ac:dyDescent="0.35">
      <c r="A1548" t="s">
        <v>3152</v>
      </c>
      <c r="B1548" t="s">
        <v>336</v>
      </c>
      <c r="C1548" t="s">
        <v>9</v>
      </c>
      <c r="D1548" t="s">
        <v>2948</v>
      </c>
      <c r="E1548" t="b">
        <v>1</v>
      </c>
      <c r="F1548">
        <f>VLOOKUP(Table145[[#This Row],[menu_id]],Table2[#All],2,0)</f>
        <v>43556</v>
      </c>
      <c r="G1548" t="str">
        <f>VLOOKUP(Table145[[#This Row],[menu_id]],Table2[#All],3,0)</f>
        <v>41cbd225a772</v>
      </c>
      <c r="H1548" t="str">
        <f>VLOOKUP(Table145[[#This Row],[menu_id]],Table2[#All],4,0)</f>
        <v>b2ef540e3dbe</v>
      </c>
      <c r="I1548">
        <f>VLOOKUP(Table145[[#This Row],[menu_id]],Table2[#All],5,0)</f>
        <v>6.8</v>
      </c>
      <c r="J1548">
        <f>VLOOKUP(Table145[[#This Row],[menu_id]],Table2[#All],6,0)</f>
        <v>10.1</v>
      </c>
      <c r="K1548" t="str">
        <f>VLOOKUP(Table145[[#This Row],[menu_id]],Table2[#All],7,0)</f>
        <v>lunch</v>
      </c>
      <c r="L1548" t="str">
        <f>VLOOKUP(Table145[[#This Row],[menu_id]],Table2[#All],8,0)</f>
        <v>Seattle</v>
      </c>
      <c r="M1548">
        <f>COUNTIF(Table145[city],Table145[[#This Row],[city]])</f>
        <v>1334</v>
      </c>
    </row>
    <row r="1549" spans="1:13" x14ac:dyDescent="0.35">
      <c r="A1549" t="s">
        <v>3153</v>
      </c>
      <c r="B1549" t="s">
        <v>627</v>
      </c>
      <c r="C1549" t="s">
        <v>9</v>
      </c>
      <c r="D1549" t="s">
        <v>3154</v>
      </c>
      <c r="E1549" t="b">
        <v>1</v>
      </c>
      <c r="F1549">
        <f>VLOOKUP(Table145[[#This Row],[menu_id]],Table2[#All],2,0)</f>
        <v>43566</v>
      </c>
      <c r="G1549" t="str">
        <f>VLOOKUP(Table145[[#This Row],[menu_id]],Table2[#All],3,0)</f>
        <v>fbeaeb353aa6</v>
      </c>
      <c r="H1549" t="str">
        <f>VLOOKUP(Table145[[#This Row],[menu_id]],Table2[#All],4,0)</f>
        <v>bedb51313ab5</v>
      </c>
      <c r="I1549">
        <f>VLOOKUP(Table145[[#This Row],[menu_id]],Table2[#All],5,0)</f>
        <v>5</v>
      </c>
      <c r="J1549">
        <f>VLOOKUP(Table145[[#This Row],[menu_id]],Table2[#All],6,0)</f>
        <v>11.5</v>
      </c>
      <c r="K1549" t="str">
        <f>VLOOKUP(Table145[[#This Row],[menu_id]],Table2[#All],7,0)</f>
        <v>lunch</v>
      </c>
      <c r="L1549" t="str">
        <f>VLOOKUP(Table145[[#This Row],[menu_id]],Table2[#All],8,0)</f>
        <v>Chicago</v>
      </c>
      <c r="M1549">
        <f>COUNTIF(Table145[city],Table145[[#This Row],[city]])</f>
        <v>907</v>
      </c>
    </row>
    <row r="1550" spans="1:13" x14ac:dyDescent="0.35">
      <c r="A1550" t="s">
        <v>3155</v>
      </c>
      <c r="B1550" t="s">
        <v>29</v>
      </c>
      <c r="C1550" t="s">
        <v>9</v>
      </c>
      <c r="D1550" t="s">
        <v>2960</v>
      </c>
      <c r="E1550" t="b">
        <v>1</v>
      </c>
      <c r="F1550">
        <f>VLOOKUP(Table145[[#This Row],[menu_id]],Table2[#All],2,0)</f>
        <v>43559</v>
      </c>
      <c r="G1550" t="str">
        <f>VLOOKUP(Table145[[#This Row],[menu_id]],Table2[#All],3,0)</f>
        <v>df94eb67fff2</v>
      </c>
      <c r="H1550" t="str">
        <f>VLOOKUP(Table145[[#This Row],[menu_id]],Table2[#All],4,0)</f>
        <v>64216152ce0a</v>
      </c>
      <c r="I1550">
        <f>VLOOKUP(Table145[[#This Row],[menu_id]],Table2[#All],5,0)</f>
        <v>6</v>
      </c>
      <c r="J1550">
        <f>VLOOKUP(Table145[[#This Row],[menu_id]],Table2[#All],6,0)</f>
        <v>11.5</v>
      </c>
      <c r="K1550" t="str">
        <f>VLOOKUP(Table145[[#This Row],[menu_id]],Table2[#All],7,0)</f>
        <v>lunch</v>
      </c>
      <c r="L1550" t="str">
        <f>VLOOKUP(Table145[[#This Row],[menu_id]],Table2[#All],8,0)</f>
        <v>Chicago</v>
      </c>
      <c r="M1550">
        <f>COUNTIF(Table145[city],Table145[[#This Row],[city]])</f>
        <v>907</v>
      </c>
    </row>
    <row r="1551" spans="1:13" x14ac:dyDescent="0.35">
      <c r="A1551" t="s">
        <v>3156</v>
      </c>
      <c r="B1551" t="s">
        <v>289</v>
      </c>
      <c r="C1551" t="s">
        <v>9</v>
      </c>
      <c r="D1551" t="s">
        <v>3157</v>
      </c>
      <c r="E1551" t="b">
        <v>1</v>
      </c>
      <c r="F1551">
        <f>VLOOKUP(Table145[[#This Row],[menu_id]],Table2[#All],2,0)</f>
        <v>43564</v>
      </c>
      <c r="G1551" t="str">
        <f>VLOOKUP(Table145[[#This Row],[menu_id]],Table2[#All],3,0)</f>
        <v>69ed976fd1ca</v>
      </c>
      <c r="H1551" t="str">
        <f>VLOOKUP(Table145[[#This Row],[menu_id]],Table2[#All],4,0)</f>
        <v>9b76fd08aabf</v>
      </c>
      <c r="I1551">
        <f>VLOOKUP(Table145[[#This Row],[menu_id]],Table2[#All],5,0)</f>
        <v>6.64</v>
      </c>
      <c r="J1551">
        <f>VLOOKUP(Table145[[#This Row],[menu_id]],Table2[#All],6,0)</f>
        <v>11.5</v>
      </c>
      <c r="K1551" t="str">
        <f>VLOOKUP(Table145[[#This Row],[menu_id]],Table2[#All],7,0)</f>
        <v>lunch</v>
      </c>
      <c r="L1551" t="str">
        <f>VLOOKUP(Table145[[#This Row],[menu_id]],Table2[#All],8,0)</f>
        <v>Chicago</v>
      </c>
      <c r="M1551">
        <f>COUNTIF(Table145[city],Table145[[#This Row],[city]])</f>
        <v>907</v>
      </c>
    </row>
    <row r="1552" spans="1:13" x14ac:dyDescent="0.35">
      <c r="A1552" t="s">
        <v>3158</v>
      </c>
      <c r="B1552" t="s">
        <v>91</v>
      </c>
      <c r="C1552" t="s">
        <v>9</v>
      </c>
      <c r="D1552" t="s">
        <v>3159</v>
      </c>
      <c r="E1552" t="b">
        <v>1</v>
      </c>
      <c r="F1552">
        <f>VLOOKUP(Table145[[#This Row],[menu_id]],Table2[#All],2,0)</f>
        <v>43557</v>
      </c>
      <c r="G1552" t="str">
        <f>VLOOKUP(Table145[[#This Row],[menu_id]],Table2[#All],3,0)</f>
        <v>d74b38211905</v>
      </c>
      <c r="H1552" t="str">
        <f>VLOOKUP(Table145[[#This Row],[menu_id]],Table2[#All],4,0)</f>
        <v>063beecf1419</v>
      </c>
      <c r="I1552">
        <f>VLOOKUP(Table145[[#This Row],[menu_id]],Table2[#All],5,0)</f>
        <v>10.050000000000001</v>
      </c>
      <c r="J1552">
        <f>VLOOKUP(Table145[[#This Row],[menu_id]],Table2[#All],6,0)</f>
        <v>11.5</v>
      </c>
      <c r="K1552" t="str">
        <f>VLOOKUP(Table145[[#This Row],[menu_id]],Table2[#All],7,0)</f>
        <v>lunch</v>
      </c>
      <c r="L1552" t="str">
        <f>VLOOKUP(Table145[[#This Row],[menu_id]],Table2[#All],8,0)</f>
        <v>Chicago</v>
      </c>
      <c r="M1552">
        <f>COUNTIF(Table145[city],Table145[[#This Row],[city]])</f>
        <v>907</v>
      </c>
    </row>
    <row r="1553" spans="1:13" x14ac:dyDescent="0.35">
      <c r="A1553" t="s">
        <v>3160</v>
      </c>
      <c r="B1553" t="s">
        <v>202</v>
      </c>
      <c r="C1553" t="s">
        <v>9</v>
      </c>
      <c r="D1553" t="s">
        <v>55</v>
      </c>
      <c r="E1553" t="b">
        <v>1</v>
      </c>
      <c r="F1553">
        <f>VLOOKUP(Table145[[#This Row],[menu_id]],Table2[#All],2,0)</f>
        <v>43563</v>
      </c>
      <c r="G1553" t="str">
        <f>VLOOKUP(Table145[[#This Row],[menu_id]],Table2[#All],3,0)</f>
        <v>edfff5bf01fa</v>
      </c>
      <c r="H1553" t="str">
        <f>VLOOKUP(Table145[[#This Row],[menu_id]],Table2[#All],4,0)</f>
        <v>8537e1327cdb</v>
      </c>
      <c r="I1553">
        <f>VLOOKUP(Table145[[#This Row],[menu_id]],Table2[#All],5,0)</f>
        <v>4.95</v>
      </c>
      <c r="J1553">
        <f>VLOOKUP(Table145[[#This Row],[menu_id]],Table2[#All],6,0)</f>
        <v>10.1</v>
      </c>
      <c r="K1553" t="str">
        <f>VLOOKUP(Table145[[#This Row],[menu_id]],Table2[#All],7,0)</f>
        <v>lunch</v>
      </c>
      <c r="L1553" t="str">
        <f>VLOOKUP(Table145[[#This Row],[menu_id]],Table2[#All],8,0)</f>
        <v>Seattle</v>
      </c>
      <c r="M1553">
        <f>COUNTIF(Table145[city],Table145[[#This Row],[city]])</f>
        <v>1334</v>
      </c>
    </row>
    <row r="1554" spans="1:13" x14ac:dyDescent="0.35">
      <c r="A1554" t="s">
        <v>3161</v>
      </c>
      <c r="B1554" t="s">
        <v>175</v>
      </c>
      <c r="C1554" t="s">
        <v>9</v>
      </c>
      <c r="D1554" t="s">
        <v>3162</v>
      </c>
      <c r="E1554" t="b">
        <v>1</v>
      </c>
      <c r="F1554">
        <f>VLOOKUP(Table145[[#This Row],[menu_id]],Table2[#All],2,0)</f>
        <v>43556</v>
      </c>
      <c r="G1554" t="str">
        <f>VLOOKUP(Table145[[#This Row],[menu_id]],Table2[#All],3,0)</f>
        <v>aea08a81b9f2</v>
      </c>
      <c r="H1554" t="str">
        <f>VLOOKUP(Table145[[#This Row],[menu_id]],Table2[#All],4,0)</f>
        <v>a969c477134f</v>
      </c>
      <c r="I1554">
        <f>VLOOKUP(Table145[[#This Row],[menu_id]],Table2[#All],5,0)</f>
        <v>11</v>
      </c>
      <c r="J1554">
        <f>VLOOKUP(Table145[[#This Row],[menu_id]],Table2[#All],6,0)</f>
        <v>11.5</v>
      </c>
      <c r="K1554" t="str">
        <f>VLOOKUP(Table145[[#This Row],[menu_id]],Table2[#All],7,0)</f>
        <v>lunch</v>
      </c>
      <c r="L1554" t="str">
        <f>VLOOKUP(Table145[[#This Row],[menu_id]],Table2[#All],8,0)</f>
        <v>Chicago</v>
      </c>
      <c r="M1554">
        <f>COUNTIF(Table145[city],Table145[[#This Row],[city]])</f>
        <v>907</v>
      </c>
    </row>
    <row r="1555" spans="1:13" x14ac:dyDescent="0.35">
      <c r="A1555" t="s">
        <v>3163</v>
      </c>
      <c r="B1555" t="s">
        <v>86</v>
      </c>
      <c r="C1555" t="s">
        <v>9</v>
      </c>
      <c r="D1555" t="s">
        <v>3164</v>
      </c>
      <c r="E1555" t="b">
        <v>1</v>
      </c>
      <c r="F1555">
        <f>VLOOKUP(Table145[[#This Row],[menu_id]],Table2[#All],2,0)</f>
        <v>43560</v>
      </c>
      <c r="G1555" t="str">
        <f>VLOOKUP(Table145[[#This Row],[menu_id]],Table2[#All],3,0)</f>
        <v>1def3455f809</v>
      </c>
      <c r="H1555" t="str">
        <f>VLOOKUP(Table145[[#This Row],[menu_id]],Table2[#All],4,0)</f>
        <v>2a11908c23df</v>
      </c>
      <c r="I1555">
        <f>VLOOKUP(Table145[[#This Row],[menu_id]],Table2[#All],5,0)</f>
        <v>6</v>
      </c>
      <c r="J1555">
        <f>VLOOKUP(Table145[[#This Row],[menu_id]],Table2[#All],6,0)</f>
        <v>10.1</v>
      </c>
      <c r="K1555" t="str">
        <f>VLOOKUP(Table145[[#This Row],[menu_id]],Table2[#All],7,0)</f>
        <v>lunch</v>
      </c>
      <c r="L1555" t="str">
        <f>VLOOKUP(Table145[[#This Row],[menu_id]],Table2[#All],8,0)</f>
        <v>Seattle</v>
      </c>
      <c r="M1555">
        <f>COUNTIF(Table145[city],Table145[[#This Row],[city]])</f>
        <v>1334</v>
      </c>
    </row>
    <row r="1556" spans="1:13" x14ac:dyDescent="0.35">
      <c r="A1556" t="s">
        <v>3165</v>
      </c>
      <c r="B1556" t="s">
        <v>351</v>
      </c>
      <c r="C1556" t="s">
        <v>9</v>
      </c>
      <c r="D1556" t="s">
        <v>994</v>
      </c>
      <c r="E1556" t="b">
        <v>1</v>
      </c>
      <c r="F1556">
        <f>VLOOKUP(Table145[[#This Row],[menu_id]],Table2[#All],2,0)</f>
        <v>43558</v>
      </c>
      <c r="G1556" t="str">
        <f>VLOOKUP(Table145[[#This Row],[menu_id]],Table2[#All],3,0)</f>
        <v>68077af5e4f1</v>
      </c>
      <c r="H1556" t="str">
        <f>VLOOKUP(Table145[[#This Row],[menu_id]],Table2[#All],4,0)</f>
        <v>33da060b427a</v>
      </c>
      <c r="I1556">
        <f>VLOOKUP(Table145[[#This Row],[menu_id]],Table2[#All],5,0)</f>
        <v>5.75</v>
      </c>
      <c r="J1556">
        <f>VLOOKUP(Table145[[#This Row],[menu_id]],Table2[#All],6,0)</f>
        <v>10.1</v>
      </c>
      <c r="K1556" t="str">
        <f>VLOOKUP(Table145[[#This Row],[menu_id]],Table2[#All],7,0)</f>
        <v>lunch</v>
      </c>
      <c r="L1556" t="str">
        <f>VLOOKUP(Table145[[#This Row],[menu_id]],Table2[#All],8,0)</f>
        <v>Seattle</v>
      </c>
      <c r="M1556">
        <f>COUNTIF(Table145[city],Table145[[#This Row],[city]])</f>
        <v>1334</v>
      </c>
    </row>
    <row r="1557" spans="1:13" x14ac:dyDescent="0.35">
      <c r="A1557" t="s">
        <v>3166</v>
      </c>
      <c r="B1557" t="s">
        <v>627</v>
      </c>
      <c r="C1557" t="s">
        <v>9</v>
      </c>
      <c r="D1557" t="s">
        <v>3167</v>
      </c>
      <c r="E1557" t="b">
        <v>1</v>
      </c>
      <c r="F1557">
        <f>VLOOKUP(Table145[[#This Row],[menu_id]],Table2[#All],2,0)</f>
        <v>43566</v>
      </c>
      <c r="G1557" t="str">
        <f>VLOOKUP(Table145[[#This Row],[menu_id]],Table2[#All],3,0)</f>
        <v>fbeaeb353aa6</v>
      </c>
      <c r="H1557" t="str">
        <f>VLOOKUP(Table145[[#This Row],[menu_id]],Table2[#All],4,0)</f>
        <v>bedb51313ab5</v>
      </c>
      <c r="I1557">
        <f>VLOOKUP(Table145[[#This Row],[menu_id]],Table2[#All],5,0)</f>
        <v>5</v>
      </c>
      <c r="J1557">
        <f>VLOOKUP(Table145[[#This Row],[menu_id]],Table2[#All],6,0)</f>
        <v>11.5</v>
      </c>
      <c r="K1557" t="str">
        <f>VLOOKUP(Table145[[#This Row],[menu_id]],Table2[#All],7,0)</f>
        <v>lunch</v>
      </c>
      <c r="L1557" t="str">
        <f>VLOOKUP(Table145[[#This Row],[menu_id]],Table2[#All],8,0)</f>
        <v>Chicago</v>
      </c>
      <c r="M1557">
        <f>COUNTIF(Table145[city],Table145[[#This Row],[city]])</f>
        <v>907</v>
      </c>
    </row>
    <row r="1558" spans="1:13" x14ac:dyDescent="0.35">
      <c r="A1558" t="s">
        <v>3168</v>
      </c>
      <c r="B1558" t="s">
        <v>202</v>
      </c>
      <c r="C1558" t="s">
        <v>9</v>
      </c>
      <c r="D1558" t="s">
        <v>3169</v>
      </c>
      <c r="E1558" t="b">
        <v>1</v>
      </c>
      <c r="F1558">
        <f>VLOOKUP(Table145[[#This Row],[menu_id]],Table2[#All],2,0)</f>
        <v>43563</v>
      </c>
      <c r="G1558" t="str">
        <f>VLOOKUP(Table145[[#This Row],[menu_id]],Table2[#All],3,0)</f>
        <v>edfff5bf01fa</v>
      </c>
      <c r="H1558" t="str">
        <f>VLOOKUP(Table145[[#This Row],[menu_id]],Table2[#All],4,0)</f>
        <v>8537e1327cdb</v>
      </c>
      <c r="I1558">
        <f>VLOOKUP(Table145[[#This Row],[menu_id]],Table2[#All],5,0)</f>
        <v>4.95</v>
      </c>
      <c r="J1558">
        <f>VLOOKUP(Table145[[#This Row],[menu_id]],Table2[#All],6,0)</f>
        <v>10.1</v>
      </c>
      <c r="K1558" t="str">
        <f>VLOOKUP(Table145[[#This Row],[menu_id]],Table2[#All],7,0)</f>
        <v>lunch</v>
      </c>
      <c r="L1558" t="str">
        <f>VLOOKUP(Table145[[#This Row],[menu_id]],Table2[#All],8,0)</f>
        <v>Seattle</v>
      </c>
      <c r="M1558">
        <f>COUNTIF(Table145[city],Table145[[#This Row],[city]])</f>
        <v>1334</v>
      </c>
    </row>
    <row r="1559" spans="1:13" x14ac:dyDescent="0.35">
      <c r="A1559" t="s">
        <v>3170</v>
      </c>
      <c r="B1559" t="s">
        <v>100</v>
      </c>
      <c r="C1559" t="s">
        <v>9</v>
      </c>
      <c r="D1559" t="s">
        <v>3171</v>
      </c>
      <c r="E1559" t="b">
        <v>1</v>
      </c>
      <c r="F1559">
        <f>VLOOKUP(Table145[[#This Row],[menu_id]],Table2[#All],2,0)</f>
        <v>43564</v>
      </c>
      <c r="G1559" t="str">
        <f>VLOOKUP(Table145[[#This Row],[menu_id]],Table2[#All],3,0)</f>
        <v>d0e4efc702e0</v>
      </c>
      <c r="H1559" t="str">
        <f>VLOOKUP(Table145[[#This Row],[menu_id]],Table2[#All],4,0)</f>
        <v>8cab6275ddb5</v>
      </c>
      <c r="I1559">
        <f>VLOOKUP(Table145[[#This Row],[menu_id]],Table2[#All],5,0)</f>
        <v>5.75</v>
      </c>
      <c r="J1559">
        <f>VLOOKUP(Table145[[#This Row],[menu_id]],Table2[#All],6,0)</f>
        <v>11.5</v>
      </c>
      <c r="K1559" t="str">
        <f>VLOOKUP(Table145[[#This Row],[menu_id]],Table2[#All],7,0)</f>
        <v>lunch</v>
      </c>
      <c r="L1559" t="str">
        <f>VLOOKUP(Table145[[#This Row],[menu_id]],Table2[#All],8,0)</f>
        <v>Chicago</v>
      </c>
      <c r="M1559">
        <f>COUNTIF(Table145[city],Table145[[#This Row],[city]])</f>
        <v>907</v>
      </c>
    </row>
    <row r="1560" spans="1:13" x14ac:dyDescent="0.35">
      <c r="A1560" t="s">
        <v>3172</v>
      </c>
      <c r="B1560" t="s">
        <v>241</v>
      </c>
      <c r="C1560" t="s">
        <v>9</v>
      </c>
      <c r="D1560" t="s">
        <v>87</v>
      </c>
      <c r="E1560" t="b">
        <v>1</v>
      </c>
      <c r="F1560">
        <f>VLOOKUP(Table145[[#This Row],[menu_id]],Table2[#All],2,0)</f>
        <v>43559</v>
      </c>
      <c r="G1560" t="str">
        <f>VLOOKUP(Table145[[#This Row],[menu_id]],Table2[#All],3,0)</f>
        <v>bd6c55a7113c</v>
      </c>
      <c r="H1560" t="str">
        <f>VLOOKUP(Table145[[#This Row],[menu_id]],Table2[#All],4,0)</f>
        <v>32524ba7065d</v>
      </c>
      <c r="I1560">
        <f>VLOOKUP(Table145[[#This Row],[menu_id]],Table2[#All],5,0)</f>
        <v>5.7</v>
      </c>
      <c r="J1560">
        <f>VLOOKUP(Table145[[#This Row],[menu_id]],Table2[#All],6,0)</f>
        <v>10.1</v>
      </c>
      <c r="K1560" t="str">
        <f>VLOOKUP(Table145[[#This Row],[menu_id]],Table2[#All],7,0)</f>
        <v>lunch</v>
      </c>
      <c r="L1560" t="str">
        <f>VLOOKUP(Table145[[#This Row],[menu_id]],Table2[#All],8,0)</f>
        <v>Seattle</v>
      </c>
      <c r="M1560">
        <f>COUNTIF(Table145[city],Table145[[#This Row],[city]])</f>
        <v>1334</v>
      </c>
    </row>
    <row r="1561" spans="1:13" x14ac:dyDescent="0.35">
      <c r="A1561" t="s">
        <v>3173</v>
      </c>
      <c r="B1561" t="s">
        <v>26</v>
      </c>
      <c r="C1561" t="s">
        <v>9</v>
      </c>
      <c r="D1561" t="s">
        <v>3174</v>
      </c>
      <c r="E1561" t="b">
        <v>1</v>
      </c>
      <c r="F1561">
        <f>VLOOKUP(Table145[[#This Row],[menu_id]],Table2[#All],2,0)</f>
        <v>43563</v>
      </c>
      <c r="G1561" t="str">
        <f>VLOOKUP(Table145[[#This Row],[menu_id]],Table2[#All],3,0)</f>
        <v>98ed9d442731</v>
      </c>
      <c r="H1561" t="str">
        <f>VLOOKUP(Table145[[#This Row],[menu_id]],Table2[#All],4,0)</f>
        <v>d6f74fb09f9d</v>
      </c>
      <c r="I1561">
        <f>VLOOKUP(Table145[[#This Row],[menu_id]],Table2[#All],5,0)</f>
        <v>7.5</v>
      </c>
      <c r="J1561">
        <f>VLOOKUP(Table145[[#This Row],[menu_id]],Table2[#All],6,0)</f>
        <v>11.5</v>
      </c>
      <c r="K1561" t="str">
        <f>VLOOKUP(Table145[[#This Row],[menu_id]],Table2[#All],7,0)</f>
        <v>lunch</v>
      </c>
      <c r="L1561" t="str">
        <f>VLOOKUP(Table145[[#This Row],[menu_id]],Table2[#All],8,0)</f>
        <v>Chicago</v>
      </c>
      <c r="M1561">
        <f>COUNTIF(Table145[city],Table145[[#This Row],[city]])</f>
        <v>907</v>
      </c>
    </row>
    <row r="1562" spans="1:13" x14ac:dyDescent="0.35">
      <c r="A1562" t="s">
        <v>3175</v>
      </c>
      <c r="B1562" t="s">
        <v>115</v>
      </c>
      <c r="C1562" t="s">
        <v>9</v>
      </c>
      <c r="D1562" t="s">
        <v>3176</v>
      </c>
      <c r="E1562" t="b">
        <v>0</v>
      </c>
      <c r="F1562">
        <f>VLOOKUP(Table145[[#This Row],[menu_id]],Table2[#All],2,0)</f>
        <v>43560</v>
      </c>
      <c r="G1562" t="str">
        <f>VLOOKUP(Table145[[#This Row],[menu_id]],Table2[#All],3,0)</f>
        <v>12c81d9a0351</v>
      </c>
      <c r="H1562" t="str">
        <f>VLOOKUP(Table145[[#This Row],[menu_id]],Table2[#All],4,0)</f>
        <v>d7730782fbfb</v>
      </c>
      <c r="I1562">
        <f>VLOOKUP(Table145[[#This Row],[menu_id]],Table2[#All],5,0)</f>
        <v>5.75</v>
      </c>
      <c r="J1562">
        <f>VLOOKUP(Table145[[#This Row],[menu_id]],Table2[#All],6,0)</f>
        <v>10.1</v>
      </c>
      <c r="K1562" t="str">
        <f>VLOOKUP(Table145[[#This Row],[menu_id]],Table2[#All],7,0)</f>
        <v>lunch</v>
      </c>
      <c r="L1562" t="str">
        <f>VLOOKUP(Table145[[#This Row],[menu_id]],Table2[#All],8,0)</f>
        <v>Seattle</v>
      </c>
      <c r="M1562">
        <f>COUNTIF(Table145[city],Table145[[#This Row],[city]])</f>
        <v>1334</v>
      </c>
    </row>
    <row r="1563" spans="1:13" x14ac:dyDescent="0.35">
      <c r="A1563" t="s">
        <v>3177</v>
      </c>
      <c r="B1563" t="s">
        <v>32</v>
      </c>
      <c r="C1563" t="s">
        <v>9</v>
      </c>
      <c r="D1563" t="s">
        <v>3178</v>
      </c>
      <c r="E1563" t="b">
        <v>1</v>
      </c>
      <c r="F1563">
        <f>VLOOKUP(Table145[[#This Row],[menu_id]],Table2[#All],2,0)</f>
        <v>43565</v>
      </c>
      <c r="G1563" t="str">
        <f>VLOOKUP(Table145[[#This Row],[menu_id]],Table2[#All],3,0)</f>
        <v>ba1d97f69656</v>
      </c>
      <c r="H1563" t="str">
        <f>VLOOKUP(Table145[[#This Row],[menu_id]],Table2[#All],4,0)</f>
        <v>a969c477134f</v>
      </c>
      <c r="I1563">
        <f>VLOOKUP(Table145[[#This Row],[menu_id]],Table2[#All],5,0)</f>
        <v>11</v>
      </c>
      <c r="J1563">
        <f>VLOOKUP(Table145[[#This Row],[menu_id]],Table2[#All],6,0)</f>
        <v>11.5</v>
      </c>
      <c r="K1563" t="str">
        <f>VLOOKUP(Table145[[#This Row],[menu_id]],Table2[#All],7,0)</f>
        <v>lunch</v>
      </c>
      <c r="L1563" t="str">
        <f>VLOOKUP(Table145[[#This Row],[menu_id]],Table2[#All],8,0)</f>
        <v>Chicago</v>
      </c>
      <c r="M1563">
        <f>COUNTIF(Table145[city],Table145[[#This Row],[city]])</f>
        <v>907</v>
      </c>
    </row>
    <row r="1564" spans="1:13" x14ac:dyDescent="0.35">
      <c r="A1564" t="s">
        <v>3179</v>
      </c>
      <c r="B1564" t="s">
        <v>23</v>
      </c>
      <c r="C1564" t="s">
        <v>9</v>
      </c>
      <c r="D1564" t="s">
        <v>3180</v>
      </c>
      <c r="E1564" t="b">
        <v>1</v>
      </c>
      <c r="F1564">
        <f>VLOOKUP(Table145[[#This Row],[menu_id]],Table2[#All],2,0)</f>
        <v>43558</v>
      </c>
      <c r="G1564" t="str">
        <f>VLOOKUP(Table145[[#This Row],[menu_id]],Table2[#All],3,0)</f>
        <v>eae2c55ae732</v>
      </c>
      <c r="H1564" t="str">
        <f>VLOOKUP(Table145[[#This Row],[menu_id]],Table2[#All],4,0)</f>
        <v>d79e3f439363</v>
      </c>
      <c r="I1564">
        <f>VLOOKUP(Table145[[#This Row],[menu_id]],Table2[#All],5,0)</f>
        <v>4.5</v>
      </c>
      <c r="J1564">
        <f>VLOOKUP(Table145[[#This Row],[menu_id]],Table2[#All],6,0)</f>
        <v>10.1</v>
      </c>
      <c r="K1564" t="str">
        <f>VLOOKUP(Table145[[#This Row],[menu_id]],Table2[#All],7,0)</f>
        <v>lunch</v>
      </c>
      <c r="L1564" t="str">
        <f>VLOOKUP(Table145[[#This Row],[menu_id]],Table2[#All],8,0)</f>
        <v>Seattle</v>
      </c>
      <c r="M1564">
        <f>COUNTIF(Table145[city],Table145[[#This Row],[city]])</f>
        <v>1334</v>
      </c>
    </row>
    <row r="1565" spans="1:13" x14ac:dyDescent="0.35">
      <c r="A1565" t="s">
        <v>3181</v>
      </c>
      <c r="B1565" t="s">
        <v>219</v>
      </c>
      <c r="C1565" t="s">
        <v>9</v>
      </c>
      <c r="D1565" t="s">
        <v>3182</v>
      </c>
      <c r="E1565" t="b">
        <v>1</v>
      </c>
      <c r="F1565">
        <f>VLOOKUP(Table145[[#This Row],[menu_id]],Table2[#All],2,0)</f>
        <v>43566</v>
      </c>
      <c r="G1565" t="str">
        <f>VLOOKUP(Table145[[#This Row],[menu_id]],Table2[#All],3,0)</f>
        <v>4d2337424a9b</v>
      </c>
      <c r="H1565" t="str">
        <f>VLOOKUP(Table145[[#This Row],[menu_id]],Table2[#All],4,0)</f>
        <v>a7d17284ed4d</v>
      </c>
      <c r="I1565">
        <f>VLOOKUP(Table145[[#This Row],[menu_id]],Table2[#All],5,0)</f>
        <v>4.3</v>
      </c>
      <c r="J1565">
        <f>VLOOKUP(Table145[[#This Row],[menu_id]],Table2[#All],6,0)</f>
        <v>11.5</v>
      </c>
      <c r="K1565" t="str">
        <f>VLOOKUP(Table145[[#This Row],[menu_id]],Table2[#All],7,0)</f>
        <v>lunch</v>
      </c>
      <c r="L1565" t="str">
        <f>VLOOKUP(Table145[[#This Row],[menu_id]],Table2[#All],8,0)</f>
        <v>Chicago</v>
      </c>
      <c r="M1565">
        <f>COUNTIF(Table145[city],Table145[[#This Row],[city]])</f>
        <v>907</v>
      </c>
    </row>
    <row r="1566" spans="1:13" x14ac:dyDescent="0.35">
      <c r="A1566" t="s">
        <v>3183</v>
      </c>
      <c r="B1566" t="s">
        <v>486</v>
      </c>
      <c r="C1566" t="s">
        <v>9</v>
      </c>
      <c r="D1566" t="s">
        <v>3184</v>
      </c>
      <c r="E1566" t="b">
        <v>1</v>
      </c>
      <c r="F1566">
        <f>VLOOKUP(Table145[[#This Row],[menu_id]],Table2[#All],2,0)</f>
        <v>43567</v>
      </c>
      <c r="G1566" t="str">
        <f>VLOOKUP(Table145[[#This Row],[menu_id]],Table2[#All],3,0)</f>
        <v>3494eefb1729</v>
      </c>
      <c r="H1566" t="str">
        <f>VLOOKUP(Table145[[#This Row],[menu_id]],Table2[#All],4,0)</f>
        <v>7342b9fc3434</v>
      </c>
      <c r="I1566">
        <f>VLOOKUP(Table145[[#This Row],[menu_id]],Table2[#All],5,0)</f>
        <v>4.5</v>
      </c>
      <c r="J1566">
        <f>VLOOKUP(Table145[[#This Row],[menu_id]],Table2[#All],6,0)</f>
        <v>11.5</v>
      </c>
      <c r="K1566" t="str">
        <f>VLOOKUP(Table145[[#This Row],[menu_id]],Table2[#All],7,0)</f>
        <v>lunch</v>
      </c>
      <c r="L1566" t="str">
        <f>VLOOKUP(Table145[[#This Row],[menu_id]],Table2[#All],8,0)</f>
        <v>Chicago</v>
      </c>
      <c r="M1566">
        <f>COUNTIF(Table145[city],Table145[[#This Row],[city]])</f>
        <v>907</v>
      </c>
    </row>
    <row r="1567" spans="1:13" x14ac:dyDescent="0.35">
      <c r="A1567" t="s">
        <v>3185</v>
      </c>
      <c r="B1567" t="s">
        <v>32</v>
      </c>
      <c r="C1567" t="s">
        <v>9</v>
      </c>
      <c r="D1567" t="s">
        <v>2225</v>
      </c>
      <c r="E1567" t="b">
        <v>1</v>
      </c>
      <c r="F1567">
        <f>VLOOKUP(Table145[[#This Row],[menu_id]],Table2[#All],2,0)</f>
        <v>43565</v>
      </c>
      <c r="G1567" t="str">
        <f>VLOOKUP(Table145[[#This Row],[menu_id]],Table2[#All],3,0)</f>
        <v>ba1d97f69656</v>
      </c>
      <c r="H1567" t="str">
        <f>VLOOKUP(Table145[[#This Row],[menu_id]],Table2[#All],4,0)</f>
        <v>a969c477134f</v>
      </c>
      <c r="I1567">
        <f>VLOOKUP(Table145[[#This Row],[menu_id]],Table2[#All],5,0)</f>
        <v>11</v>
      </c>
      <c r="J1567">
        <f>VLOOKUP(Table145[[#This Row],[menu_id]],Table2[#All],6,0)</f>
        <v>11.5</v>
      </c>
      <c r="K1567" t="str">
        <f>VLOOKUP(Table145[[#This Row],[menu_id]],Table2[#All],7,0)</f>
        <v>lunch</v>
      </c>
      <c r="L1567" t="str">
        <f>VLOOKUP(Table145[[#This Row],[menu_id]],Table2[#All],8,0)</f>
        <v>Chicago</v>
      </c>
      <c r="M1567">
        <f>COUNTIF(Table145[city],Table145[[#This Row],[city]])</f>
        <v>907</v>
      </c>
    </row>
    <row r="1568" spans="1:13" x14ac:dyDescent="0.35">
      <c r="A1568" t="s">
        <v>3186</v>
      </c>
      <c r="B1568" t="s">
        <v>892</v>
      </c>
      <c r="C1568" t="s">
        <v>9</v>
      </c>
      <c r="D1568" t="s">
        <v>2192</v>
      </c>
      <c r="E1568" t="b">
        <v>1</v>
      </c>
      <c r="F1568">
        <f>VLOOKUP(Table145[[#This Row],[menu_id]],Table2[#All],2,0)</f>
        <v>43558</v>
      </c>
      <c r="G1568" t="str">
        <f>VLOOKUP(Table145[[#This Row],[menu_id]],Table2[#All],3,0)</f>
        <v>fe39833dec47</v>
      </c>
      <c r="H1568" t="str">
        <f>VLOOKUP(Table145[[#This Row],[menu_id]],Table2[#All],4,0)</f>
        <v>9b76fd08aabf</v>
      </c>
      <c r="I1568">
        <f>VLOOKUP(Table145[[#This Row],[menu_id]],Table2[#All],5,0)</f>
        <v>6.64</v>
      </c>
      <c r="J1568">
        <f>VLOOKUP(Table145[[#This Row],[menu_id]],Table2[#All],6,0)</f>
        <v>11.5</v>
      </c>
      <c r="K1568" t="str">
        <f>VLOOKUP(Table145[[#This Row],[menu_id]],Table2[#All],7,0)</f>
        <v>lunch</v>
      </c>
      <c r="L1568" t="str">
        <f>VLOOKUP(Table145[[#This Row],[menu_id]],Table2[#All],8,0)</f>
        <v>Chicago</v>
      </c>
      <c r="M1568">
        <f>COUNTIF(Table145[city],Table145[[#This Row],[city]])</f>
        <v>907</v>
      </c>
    </row>
    <row r="1569" spans="1:13" x14ac:dyDescent="0.35">
      <c r="A1569" t="s">
        <v>3187</v>
      </c>
      <c r="B1569" t="s">
        <v>91</v>
      </c>
      <c r="C1569" t="s">
        <v>9</v>
      </c>
      <c r="D1569" t="s">
        <v>3188</v>
      </c>
      <c r="E1569" t="b">
        <v>1</v>
      </c>
      <c r="F1569">
        <f>VLOOKUP(Table145[[#This Row],[menu_id]],Table2[#All],2,0)</f>
        <v>43557</v>
      </c>
      <c r="G1569" t="str">
        <f>VLOOKUP(Table145[[#This Row],[menu_id]],Table2[#All],3,0)</f>
        <v>d74b38211905</v>
      </c>
      <c r="H1569" t="str">
        <f>VLOOKUP(Table145[[#This Row],[menu_id]],Table2[#All],4,0)</f>
        <v>063beecf1419</v>
      </c>
      <c r="I1569">
        <f>VLOOKUP(Table145[[#This Row],[menu_id]],Table2[#All],5,0)</f>
        <v>10.050000000000001</v>
      </c>
      <c r="J1569">
        <f>VLOOKUP(Table145[[#This Row],[menu_id]],Table2[#All],6,0)</f>
        <v>11.5</v>
      </c>
      <c r="K1569" t="str">
        <f>VLOOKUP(Table145[[#This Row],[menu_id]],Table2[#All],7,0)</f>
        <v>lunch</v>
      </c>
      <c r="L1569" t="str">
        <f>VLOOKUP(Table145[[#This Row],[menu_id]],Table2[#All],8,0)</f>
        <v>Chicago</v>
      </c>
      <c r="M1569">
        <f>COUNTIF(Table145[city],Table145[[#This Row],[city]])</f>
        <v>907</v>
      </c>
    </row>
    <row r="1570" spans="1:13" x14ac:dyDescent="0.35">
      <c r="A1570" t="s">
        <v>3189</v>
      </c>
      <c r="B1570" t="s">
        <v>330</v>
      </c>
      <c r="C1570" t="s">
        <v>9</v>
      </c>
      <c r="D1570" t="s">
        <v>3190</v>
      </c>
      <c r="E1570" t="b">
        <v>1</v>
      </c>
      <c r="F1570">
        <f>VLOOKUP(Table145[[#This Row],[menu_id]],Table2[#All],2,0)</f>
        <v>43559</v>
      </c>
      <c r="G1570" t="str">
        <f>VLOOKUP(Table145[[#This Row],[menu_id]],Table2[#All],3,0)</f>
        <v>10aee25b350a</v>
      </c>
      <c r="H1570" t="str">
        <f>VLOOKUP(Table145[[#This Row],[menu_id]],Table2[#All],4,0)</f>
        <v>7931e2eb8ace</v>
      </c>
      <c r="I1570">
        <f>VLOOKUP(Table145[[#This Row],[menu_id]],Table2[#All],5,0)</f>
        <v>4.5</v>
      </c>
      <c r="J1570">
        <f>VLOOKUP(Table145[[#This Row],[menu_id]],Table2[#All],6,0)</f>
        <v>11.5</v>
      </c>
      <c r="K1570" t="str">
        <f>VLOOKUP(Table145[[#This Row],[menu_id]],Table2[#All],7,0)</f>
        <v>lunch</v>
      </c>
      <c r="L1570" t="str">
        <f>VLOOKUP(Table145[[#This Row],[menu_id]],Table2[#All],8,0)</f>
        <v>Chicago</v>
      </c>
      <c r="M1570">
        <f>COUNTIF(Table145[city],Table145[[#This Row],[city]])</f>
        <v>907</v>
      </c>
    </row>
    <row r="1571" spans="1:13" x14ac:dyDescent="0.35">
      <c r="A1571" t="s">
        <v>3191</v>
      </c>
      <c r="B1571" t="s">
        <v>552</v>
      </c>
      <c r="C1571" t="s">
        <v>9</v>
      </c>
      <c r="D1571" t="s">
        <v>1518</v>
      </c>
      <c r="E1571" t="b">
        <v>1</v>
      </c>
      <c r="F1571">
        <f>VLOOKUP(Table145[[#This Row],[menu_id]],Table2[#All],2,0)</f>
        <v>43560</v>
      </c>
      <c r="G1571" t="str">
        <f>VLOOKUP(Table145[[#This Row],[menu_id]],Table2[#All],3,0)</f>
        <v>a65e92d53f62</v>
      </c>
      <c r="H1571" t="str">
        <f>VLOOKUP(Table145[[#This Row],[menu_id]],Table2[#All],4,0)</f>
        <v>1134b2882b2e</v>
      </c>
      <c r="I1571">
        <f>VLOOKUP(Table145[[#This Row],[menu_id]],Table2[#All],5,0)</f>
        <v>5.25</v>
      </c>
      <c r="J1571">
        <f>VLOOKUP(Table145[[#This Row],[menu_id]],Table2[#All],6,0)</f>
        <v>10.1</v>
      </c>
      <c r="K1571" t="str">
        <f>VLOOKUP(Table145[[#This Row],[menu_id]],Table2[#All],7,0)</f>
        <v>lunch</v>
      </c>
      <c r="L1571" t="str">
        <f>VLOOKUP(Table145[[#This Row],[menu_id]],Table2[#All],8,0)</f>
        <v>Seattle</v>
      </c>
      <c r="M1571">
        <f>COUNTIF(Table145[city],Table145[[#This Row],[city]])</f>
        <v>1334</v>
      </c>
    </row>
    <row r="1572" spans="1:13" x14ac:dyDescent="0.35">
      <c r="A1572" t="s">
        <v>3192</v>
      </c>
      <c r="B1572" t="s">
        <v>486</v>
      </c>
      <c r="C1572" t="s">
        <v>9</v>
      </c>
      <c r="D1572" t="s">
        <v>3193</v>
      </c>
      <c r="E1572" t="b">
        <v>0</v>
      </c>
      <c r="F1572">
        <f>VLOOKUP(Table145[[#This Row],[menu_id]],Table2[#All],2,0)</f>
        <v>43567</v>
      </c>
      <c r="G1572" t="str">
        <f>VLOOKUP(Table145[[#This Row],[menu_id]],Table2[#All],3,0)</f>
        <v>3494eefb1729</v>
      </c>
      <c r="H1572" t="str">
        <f>VLOOKUP(Table145[[#This Row],[menu_id]],Table2[#All],4,0)</f>
        <v>7342b9fc3434</v>
      </c>
      <c r="I1572">
        <f>VLOOKUP(Table145[[#This Row],[menu_id]],Table2[#All],5,0)</f>
        <v>4.5</v>
      </c>
      <c r="J1572">
        <f>VLOOKUP(Table145[[#This Row],[menu_id]],Table2[#All],6,0)</f>
        <v>11.5</v>
      </c>
      <c r="K1572" t="str">
        <f>VLOOKUP(Table145[[#This Row],[menu_id]],Table2[#All],7,0)</f>
        <v>lunch</v>
      </c>
      <c r="L1572" t="str">
        <f>VLOOKUP(Table145[[#This Row],[menu_id]],Table2[#All],8,0)</f>
        <v>Chicago</v>
      </c>
      <c r="M1572">
        <f>COUNTIF(Table145[city],Table145[[#This Row],[city]])</f>
        <v>907</v>
      </c>
    </row>
    <row r="1573" spans="1:13" x14ac:dyDescent="0.35">
      <c r="A1573" t="s">
        <v>3194</v>
      </c>
      <c r="B1573" t="s">
        <v>172</v>
      </c>
      <c r="C1573" t="s">
        <v>9</v>
      </c>
      <c r="D1573" t="s">
        <v>3195</v>
      </c>
      <c r="E1573" t="b">
        <v>1</v>
      </c>
      <c r="F1573">
        <f>VLOOKUP(Table145[[#This Row],[menu_id]],Table2[#All],2,0)</f>
        <v>43567</v>
      </c>
      <c r="G1573" t="str">
        <f>VLOOKUP(Table145[[#This Row],[menu_id]],Table2[#All],3,0)</f>
        <v>52926af48831</v>
      </c>
      <c r="H1573" t="str">
        <f>VLOOKUP(Table145[[#This Row],[menu_id]],Table2[#All],4,0)</f>
        <v>64216152ce0a</v>
      </c>
      <c r="I1573">
        <f>VLOOKUP(Table145[[#This Row],[menu_id]],Table2[#All],5,0)</f>
        <v>6</v>
      </c>
      <c r="J1573">
        <f>VLOOKUP(Table145[[#This Row],[menu_id]],Table2[#All],6,0)</f>
        <v>11.5</v>
      </c>
      <c r="K1573" t="str">
        <f>VLOOKUP(Table145[[#This Row],[menu_id]],Table2[#All],7,0)</f>
        <v>lunch</v>
      </c>
      <c r="L1573" t="str">
        <f>VLOOKUP(Table145[[#This Row],[menu_id]],Table2[#All],8,0)</f>
        <v>Chicago</v>
      </c>
      <c r="M1573">
        <f>COUNTIF(Table145[city],Table145[[#This Row],[city]])</f>
        <v>907</v>
      </c>
    </row>
    <row r="1574" spans="1:13" x14ac:dyDescent="0.35">
      <c r="A1574" t="s">
        <v>3196</v>
      </c>
      <c r="B1574" t="s">
        <v>199</v>
      </c>
      <c r="C1574" t="s">
        <v>9</v>
      </c>
      <c r="D1574" t="s">
        <v>3197</v>
      </c>
      <c r="E1574" t="b">
        <v>1</v>
      </c>
      <c r="F1574">
        <f>VLOOKUP(Table145[[#This Row],[menu_id]],Table2[#All],2,0)</f>
        <v>43558</v>
      </c>
      <c r="G1574" t="str">
        <f>VLOOKUP(Table145[[#This Row],[menu_id]],Table2[#All],3,0)</f>
        <v>8b77e4ce92ba</v>
      </c>
      <c r="H1574" t="str">
        <f>VLOOKUP(Table145[[#This Row],[menu_id]],Table2[#All],4,0)</f>
        <v>a969c477134f</v>
      </c>
      <c r="I1574">
        <f>VLOOKUP(Table145[[#This Row],[menu_id]],Table2[#All],5,0)</f>
        <v>11</v>
      </c>
      <c r="J1574">
        <f>VLOOKUP(Table145[[#This Row],[menu_id]],Table2[#All],6,0)</f>
        <v>11.5</v>
      </c>
      <c r="K1574" t="str">
        <f>VLOOKUP(Table145[[#This Row],[menu_id]],Table2[#All],7,0)</f>
        <v>lunch</v>
      </c>
      <c r="L1574" t="str">
        <f>VLOOKUP(Table145[[#This Row],[menu_id]],Table2[#All],8,0)</f>
        <v>Chicago</v>
      </c>
      <c r="M1574">
        <f>COUNTIF(Table145[city],Table145[[#This Row],[city]])</f>
        <v>907</v>
      </c>
    </row>
    <row r="1575" spans="1:13" x14ac:dyDescent="0.35">
      <c r="A1575" t="s">
        <v>3198</v>
      </c>
      <c r="B1575" t="s">
        <v>437</v>
      </c>
      <c r="C1575" t="s">
        <v>9</v>
      </c>
      <c r="D1575" t="s">
        <v>1044</v>
      </c>
      <c r="E1575" t="b">
        <v>1</v>
      </c>
      <c r="F1575">
        <f>VLOOKUP(Table145[[#This Row],[menu_id]],Table2[#All],2,0)</f>
        <v>43565</v>
      </c>
      <c r="G1575" t="str">
        <f>VLOOKUP(Table145[[#This Row],[menu_id]],Table2[#All],3,0)</f>
        <v>56e430d2a490</v>
      </c>
      <c r="H1575" t="str">
        <f>VLOOKUP(Table145[[#This Row],[menu_id]],Table2[#All],4,0)</f>
        <v>4c9c18f960f7</v>
      </c>
      <c r="I1575">
        <f>VLOOKUP(Table145[[#This Row],[menu_id]],Table2[#All],5,0)</f>
        <v>6.75</v>
      </c>
      <c r="J1575">
        <f>VLOOKUP(Table145[[#This Row],[menu_id]],Table2[#All],6,0)</f>
        <v>10.1</v>
      </c>
      <c r="K1575" t="str">
        <f>VLOOKUP(Table145[[#This Row],[menu_id]],Table2[#All],7,0)</f>
        <v>lunch</v>
      </c>
      <c r="L1575" t="str">
        <f>VLOOKUP(Table145[[#This Row],[menu_id]],Table2[#All],8,0)</f>
        <v>Seattle</v>
      </c>
      <c r="M1575">
        <f>COUNTIF(Table145[city],Table145[[#This Row],[city]])</f>
        <v>1334</v>
      </c>
    </row>
    <row r="1576" spans="1:13" x14ac:dyDescent="0.35">
      <c r="A1576" t="s">
        <v>3199</v>
      </c>
      <c r="B1576" t="s">
        <v>552</v>
      </c>
      <c r="C1576" t="s">
        <v>9</v>
      </c>
      <c r="D1576" t="s">
        <v>3200</v>
      </c>
      <c r="E1576" t="b">
        <v>1</v>
      </c>
      <c r="F1576">
        <f>VLOOKUP(Table145[[#This Row],[menu_id]],Table2[#All],2,0)</f>
        <v>43560</v>
      </c>
      <c r="G1576" t="str">
        <f>VLOOKUP(Table145[[#This Row],[menu_id]],Table2[#All],3,0)</f>
        <v>a65e92d53f62</v>
      </c>
      <c r="H1576" t="str">
        <f>VLOOKUP(Table145[[#This Row],[menu_id]],Table2[#All],4,0)</f>
        <v>1134b2882b2e</v>
      </c>
      <c r="I1576">
        <f>VLOOKUP(Table145[[#This Row],[menu_id]],Table2[#All],5,0)</f>
        <v>5.25</v>
      </c>
      <c r="J1576">
        <f>VLOOKUP(Table145[[#This Row],[menu_id]],Table2[#All],6,0)</f>
        <v>10.1</v>
      </c>
      <c r="K1576" t="str">
        <f>VLOOKUP(Table145[[#This Row],[menu_id]],Table2[#All],7,0)</f>
        <v>lunch</v>
      </c>
      <c r="L1576" t="str">
        <f>VLOOKUP(Table145[[#This Row],[menu_id]],Table2[#All],8,0)</f>
        <v>Seattle</v>
      </c>
      <c r="M1576">
        <f>COUNTIF(Table145[city],Table145[[#This Row],[city]])</f>
        <v>1334</v>
      </c>
    </row>
    <row r="1577" spans="1:13" x14ac:dyDescent="0.35">
      <c r="A1577" t="s">
        <v>3201</v>
      </c>
      <c r="B1577" t="s">
        <v>437</v>
      </c>
      <c r="C1577" t="s">
        <v>9</v>
      </c>
      <c r="D1577" t="s">
        <v>3202</v>
      </c>
      <c r="E1577" t="b">
        <v>1</v>
      </c>
      <c r="F1577">
        <f>VLOOKUP(Table145[[#This Row],[menu_id]],Table2[#All],2,0)</f>
        <v>43565</v>
      </c>
      <c r="G1577" t="str">
        <f>VLOOKUP(Table145[[#This Row],[menu_id]],Table2[#All],3,0)</f>
        <v>56e430d2a490</v>
      </c>
      <c r="H1577" t="str">
        <f>VLOOKUP(Table145[[#This Row],[menu_id]],Table2[#All],4,0)</f>
        <v>4c9c18f960f7</v>
      </c>
      <c r="I1577">
        <f>VLOOKUP(Table145[[#This Row],[menu_id]],Table2[#All],5,0)</f>
        <v>6.75</v>
      </c>
      <c r="J1577">
        <f>VLOOKUP(Table145[[#This Row],[menu_id]],Table2[#All],6,0)</f>
        <v>10.1</v>
      </c>
      <c r="K1577" t="str">
        <f>VLOOKUP(Table145[[#This Row],[menu_id]],Table2[#All],7,0)</f>
        <v>lunch</v>
      </c>
      <c r="L1577" t="str">
        <f>VLOOKUP(Table145[[#This Row],[menu_id]],Table2[#All],8,0)</f>
        <v>Seattle</v>
      </c>
      <c r="M1577">
        <f>COUNTIF(Table145[city],Table145[[#This Row],[city]])</f>
        <v>1334</v>
      </c>
    </row>
    <row r="1578" spans="1:13" x14ac:dyDescent="0.35">
      <c r="A1578" t="s">
        <v>3203</v>
      </c>
      <c r="B1578" t="s">
        <v>62</v>
      </c>
      <c r="C1578" t="s">
        <v>9</v>
      </c>
      <c r="D1578" t="s">
        <v>1722</v>
      </c>
      <c r="E1578" t="b">
        <v>1</v>
      </c>
      <c r="F1578">
        <f>VLOOKUP(Table145[[#This Row],[menu_id]],Table2[#All],2,0)</f>
        <v>43563</v>
      </c>
      <c r="G1578" t="str">
        <f>VLOOKUP(Table145[[#This Row],[menu_id]],Table2[#All],3,0)</f>
        <v>3e9b2a352a3a</v>
      </c>
      <c r="H1578" t="str">
        <f>VLOOKUP(Table145[[#This Row],[menu_id]],Table2[#All],4,0)</f>
        <v>af725ef93704</v>
      </c>
      <c r="I1578">
        <f>VLOOKUP(Table145[[#This Row],[menu_id]],Table2[#All],5,0)</f>
        <v>5.5</v>
      </c>
      <c r="J1578">
        <f>VLOOKUP(Table145[[#This Row],[menu_id]],Table2[#All],6,0)</f>
        <v>10.1</v>
      </c>
      <c r="K1578" t="str">
        <f>VLOOKUP(Table145[[#This Row],[menu_id]],Table2[#All],7,0)</f>
        <v>lunch</v>
      </c>
      <c r="L1578" t="str">
        <f>VLOOKUP(Table145[[#This Row],[menu_id]],Table2[#All],8,0)</f>
        <v>Seattle</v>
      </c>
      <c r="M1578">
        <f>COUNTIF(Table145[city],Table145[[#This Row],[city]])</f>
        <v>1334</v>
      </c>
    </row>
    <row r="1579" spans="1:13" x14ac:dyDescent="0.35">
      <c r="A1579" t="s">
        <v>3204</v>
      </c>
      <c r="B1579" t="s">
        <v>52</v>
      </c>
      <c r="C1579" t="s">
        <v>9</v>
      </c>
      <c r="D1579" t="s">
        <v>953</v>
      </c>
      <c r="E1579" t="b">
        <v>1</v>
      </c>
      <c r="F1579">
        <f>VLOOKUP(Table145[[#This Row],[menu_id]],Table2[#All],2,0)</f>
        <v>43557</v>
      </c>
      <c r="G1579" t="str">
        <f>VLOOKUP(Table145[[#This Row],[menu_id]],Table2[#All],3,0)</f>
        <v>99dbc3b2d75c</v>
      </c>
      <c r="H1579" t="str">
        <f>VLOOKUP(Table145[[#This Row],[menu_id]],Table2[#All],4,0)</f>
        <v>d7730782fbfb</v>
      </c>
      <c r="I1579">
        <f>VLOOKUP(Table145[[#This Row],[menu_id]],Table2[#All],5,0)</f>
        <v>5.75</v>
      </c>
      <c r="J1579">
        <f>VLOOKUP(Table145[[#This Row],[menu_id]],Table2[#All],6,0)</f>
        <v>10.1</v>
      </c>
      <c r="K1579" t="str">
        <f>VLOOKUP(Table145[[#This Row],[menu_id]],Table2[#All],7,0)</f>
        <v>lunch</v>
      </c>
      <c r="L1579" t="str">
        <f>VLOOKUP(Table145[[#This Row],[menu_id]],Table2[#All],8,0)</f>
        <v>Seattle</v>
      </c>
      <c r="M1579">
        <f>COUNTIF(Table145[city],Table145[[#This Row],[city]])</f>
        <v>1334</v>
      </c>
    </row>
    <row r="1580" spans="1:13" x14ac:dyDescent="0.35">
      <c r="A1580" t="s">
        <v>3205</v>
      </c>
      <c r="B1580" t="s">
        <v>289</v>
      </c>
      <c r="C1580" t="s">
        <v>9</v>
      </c>
      <c r="D1580" t="s">
        <v>3206</v>
      </c>
      <c r="E1580" t="b">
        <v>1</v>
      </c>
      <c r="F1580">
        <f>VLOOKUP(Table145[[#This Row],[menu_id]],Table2[#All],2,0)</f>
        <v>43564</v>
      </c>
      <c r="G1580" t="str">
        <f>VLOOKUP(Table145[[#This Row],[menu_id]],Table2[#All],3,0)</f>
        <v>69ed976fd1ca</v>
      </c>
      <c r="H1580" t="str">
        <f>VLOOKUP(Table145[[#This Row],[menu_id]],Table2[#All],4,0)</f>
        <v>9b76fd08aabf</v>
      </c>
      <c r="I1580">
        <f>VLOOKUP(Table145[[#This Row],[menu_id]],Table2[#All],5,0)</f>
        <v>6.64</v>
      </c>
      <c r="J1580">
        <f>VLOOKUP(Table145[[#This Row],[menu_id]],Table2[#All],6,0)</f>
        <v>11.5</v>
      </c>
      <c r="K1580" t="str">
        <f>VLOOKUP(Table145[[#This Row],[menu_id]],Table2[#All],7,0)</f>
        <v>lunch</v>
      </c>
      <c r="L1580" t="str">
        <f>VLOOKUP(Table145[[#This Row],[menu_id]],Table2[#All],8,0)</f>
        <v>Chicago</v>
      </c>
      <c r="M1580">
        <f>COUNTIF(Table145[city],Table145[[#This Row],[city]])</f>
        <v>907</v>
      </c>
    </row>
    <row r="1581" spans="1:13" x14ac:dyDescent="0.35">
      <c r="A1581" t="s">
        <v>3207</v>
      </c>
      <c r="B1581" t="s">
        <v>211</v>
      </c>
      <c r="C1581" t="s">
        <v>9</v>
      </c>
      <c r="D1581" t="s">
        <v>3208</v>
      </c>
      <c r="E1581" t="b">
        <v>0</v>
      </c>
      <c r="F1581">
        <f>VLOOKUP(Table145[[#This Row],[menu_id]],Table2[#All],2,0)</f>
        <v>43564</v>
      </c>
      <c r="G1581" t="str">
        <f>VLOOKUP(Table145[[#This Row],[menu_id]],Table2[#All],3,0)</f>
        <v>8c02e5587b5b</v>
      </c>
      <c r="H1581" t="str">
        <f>VLOOKUP(Table145[[#This Row],[menu_id]],Table2[#All],4,0)</f>
        <v>034156a10a72</v>
      </c>
      <c r="I1581">
        <f>VLOOKUP(Table145[[#This Row],[menu_id]],Table2[#All],5,0)</f>
        <v>5.15</v>
      </c>
      <c r="J1581">
        <f>VLOOKUP(Table145[[#This Row],[menu_id]],Table2[#All],6,0)</f>
        <v>11.5</v>
      </c>
      <c r="K1581" t="str">
        <f>VLOOKUP(Table145[[#This Row],[menu_id]],Table2[#All],7,0)</f>
        <v>lunch</v>
      </c>
      <c r="L1581" t="str">
        <f>VLOOKUP(Table145[[#This Row],[menu_id]],Table2[#All],8,0)</f>
        <v>Chicago</v>
      </c>
      <c r="M1581">
        <f>COUNTIF(Table145[city],Table145[[#This Row],[city]])</f>
        <v>907</v>
      </c>
    </row>
    <row r="1582" spans="1:13" x14ac:dyDescent="0.35">
      <c r="A1582" t="s">
        <v>3209</v>
      </c>
      <c r="B1582" t="s">
        <v>169</v>
      </c>
      <c r="C1582" t="s">
        <v>9</v>
      </c>
      <c r="D1582" t="s">
        <v>3210</v>
      </c>
      <c r="E1582" t="b">
        <v>1</v>
      </c>
      <c r="F1582">
        <f>VLOOKUP(Table145[[#This Row],[menu_id]],Table2[#All],2,0)</f>
        <v>43558</v>
      </c>
      <c r="G1582" t="str">
        <f>VLOOKUP(Table145[[#This Row],[menu_id]],Table2[#All],3,0)</f>
        <v>23a0e7fa78c4</v>
      </c>
      <c r="H1582" t="str">
        <f>VLOOKUP(Table145[[#This Row],[menu_id]],Table2[#All],4,0)</f>
        <v>d8487b4ed428</v>
      </c>
      <c r="I1582">
        <f>VLOOKUP(Table145[[#This Row],[menu_id]],Table2[#All],5,0)</f>
        <v>5.9</v>
      </c>
      <c r="J1582">
        <f>VLOOKUP(Table145[[#This Row],[menu_id]],Table2[#All],6,0)</f>
        <v>11.5</v>
      </c>
      <c r="K1582" t="str">
        <f>VLOOKUP(Table145[[#This Row],[menu_id]],Table2[#All],7,0)</f>
        <v>lunch</v>
      </c>
      <c r="L1582" t="str">
        <f>VLOOKUP(Table145[[#This Row],[menu_id]],Table2[#All],8,0)</f>
        <v>Chicago</v>
      </c>
      <c r="M1582">
        <f>COUNTIF(Table145[city],Table145[[#This Row],[city]])</f>
        <v>907</v>
      </c>
    </row>
    <row r="1583" spans="1:13" x14ac:dyDescent="0.35">
      <c r="A1583" t="s">
        <v>3211</v>
      </c>
      <c r="B1583" t="s">
        <v>52</v>
      </c>
      <c r="C1583" t="s">
        <v>9</v>
      </c>
      <c r="D1583" t="s">
        <v>3212</v>
      </c>
      <c r="E1583" t="b">
        <v>1</v>
      </c>
      <c r="F1583">
        <f>VLOOKUP(Table145[[#This Row],[menu_id]],Table2[#All],2,0)</f>
        <v>43557</v>
      </c>
      <c r="G1583" t="str">
        <f>VLOOKUP(Table145[[#This Row],[menu_id]],Table2[#All],3,0)</f>
        <v>99dbc3b2d75c</v>
      </c>
      <c r="H1583" t="str">
        <f>VLOOKUP(Table145[[#This Row],[menu_id]],Table2[#All],4,0)</f>
        <v>d7730782fbfb</v>
      </c>
      <c r="I1583">
        <f>VLOOKUP(Table145[[#This Row],[menu_id]],Table2[#All],5,0)</f>
        <v>5.75</v>
      </c>
      <c r="J1583">
        <f>VLOOKUP(Table145[[#This Row],[menu_id]],Table2[#All],6,0)</f>
        <v>10.1</v>
      </c>
      <c r="K1583" t="str">
        <f>VLOOKUP(Table145[[#This Row],[menu_id]],Table2[#All],7,0)</f>
        <v>lunch</v>
      </c>
      <c r="L1583" t="str">
        <f>VLOOKUP(Table145[[#This Row],[menu_id]],Table2[#All],8,0)</f>
        <v>Seattle</v>
      </c>
      <c r="M1583">
        <f>COUNTIF(Table145[city],Table145[[#This Row],[city]])</f>
        <v>1334</v>
      </c>
    </row>
    <row r="1584" spans="1:13" x14ac:dyDescent="0.35">
      <c r="A1584" t="s">
        <v>3213</v>
      </c>
      <c r="B1584" t="s">
        <v>211</v>
      </c>
      <c r="C1584" t="s">
        <v>9</v>
      </c>
      <c r="D1584" t="s">
        <v>3214</v>
      </c>
      <c r="E1584" t="b">
        <v>1</v>
      </c>
      <c r="F1584">
        <f>VLOOKUP(Table145[[#This Row],[menu_id]],Table2[#All],2,0)</f>
        <v>43564</v>
      </c>
      <c r="G1584" t="str">
        <f>VLOOKUP(Table145[[#This Row],[menu_id]],Table2[#All],3,0)</f>
        <v>8c02e5587b5b</v>
      </c>
      <c r="H1584" t="str">
        <f>VLOOKUP(Table145[[#This Row],[menu_id]],Table2[#All],4,0)</f>
        <v>034156a10a72</v>
      </c>
      <c r="I1584">
        <f>VLOOKUP(Table145[[#This Row],[menu_id]],Table2[#All],5,0)</f>
        <v>5.15</v>
      </c>
      <c r="J1584">
        <f>VLOOKUP(Table145[[#This Row],[menu_id]],Table2[#All],6,0)</f>
        <v>11.5</v>
      </c>
      <c r="K1584" t="str">
        <f>VLOOKUP(Table145[[#This Row],[menu_id]],Table2[#All],7,0)</f>
        <v>lunch</v>
      </c>
      <c r="L1584" t="str">
        <f>VLOOKUP(Table145[[#This Row],[menu_id]],Table2[#All],8,0)</f>
        <v>Chicago</v>
      </c>
      <c r="M1584">
        <f>COUNTIF(Table145[city],Table145[[#This Row],[city]])</f>
        <v>907</v>
      </c>
    </row>
    <row r="1585" spans="1:13" x14ac:dyDescent="0.35">
      <c r="A1585" t="s">
        <v>3215</v>
      </c>
      <c r="B1585" t="s">
        <v>324</v>
      </c>
      <c r="C1585" t="s">
        <v>9</v>
      </c>
      <c r="D1585" t="s">
        <v>3216</v>
      </c>
      <c r="E1585" t="b">
        <v>1</v>
      </c>
      <c r="F1585">
        <f>VLOOKUP(Table145[[#This Row],[menu_id]],Table2[#All],2,0)</f>
        <v>43558</v>
      </c>
      <c r="G1585" t="str">
        <f>VLOOKUP(Table145[[#This Row],[menu_id]],Table2[#All],3,0)</f>
        <v>1028a38ad71e</v>
      </c>
      <c r="H1585" t="str">
        <f>VLOOKUP(Table145[[#This Row],[menu_id]],Table2[#All],4,0)</f>
        <v>7d8b8e0a0ebb</v>
      </c>
      <c r="I1585">
        <f>VLOOKUP(Table145[[#This Row],[menu_id]],Table2[#All],5,0)</f>
        <v>5.5</v>
      </c>
      <c r="J1585">
        <f>VLOOKUP(Table145[[#This Row],[menu_id]],Table2[#All],6,0)</f>
        <v>10.1</v>
      </c>
      <c r="K1585" t="str">
        <f>VLOOKUP(Table145[[#This Row],[menu_id]],Table2[#All],7,0)</f>
        <v>lunch</v>
      </c>
      <c r="L1585" t="str">
        <f>VLOOKUP(Table145[[#This Row],[menu_id]],Table2[#All],8,0)</f>
        <v>Seattle</v>
      </c>
      <c r="M1585">
        <f>COUNTIF(Table145[city],Table145[[#This Row],[city]])</f>
        <v>1334</v>
      </c>
    </row>
    <row r="1586" spans="1:13" x14ac:dyDescent="0.35">
      <c r="A1586" t="s">
        <v>3217</v>
      </c>
      <c r="B1586" t="s">
        <v>16</v>
      </c>
      <c r="C1586" t="s">
        <v>9</v>
      </c>
      <c r="D1586" t="s">
        <v>3218</v>
      </c>
      <c r="E1586" t="b">
        <v>1</v>
      </c>
      <c r="F1586">
        <f>VLOOKUP(Table145[[#This Row],[menu_id]],Table2[#All],2,0)</f>
        <v>43567</v>
      </c>
      <c r="G1586" t="str">
        <f>VLOOKUP(Table145[[#This Row],[menu_id]],Table2[#All],3,0)</f>
        <v>3e16e1213da0</v>
      </c>
      <c r="H1586" t="str">
        <f>VLOOKUP(Table145[[#This Row],[menu_id]],Table2[#All],4,0)</f>
        <v>a9974f64e053</v>
      </c>
      <c r="I1586">
        <f>VLOOKUP(Table145[[#This Row],[menu_id]],Table2[#All],5,0)</f>
        <v>4.95</v>
      </c>
      <c r="J1586">
        <f>VLOOKUP(Table145[[#This Row],[menu_id]],Table2[#All],6,0)</f>
        <v>10.1</v>
      </c>
      <c r="K1586" t="str">
        <f>VLOOKUP(Table145[[#This Row],[menu_id]],Table2[#All],7,0)</f>
        <v>lunch</v>
      </c>
      <c r="L1586" t="str">
        <f>VLOOKUP(Table145[[#This Row],[menu_id]],Table2[#All],8,0)</f>
        <v>Seattle</v>
      </c>
      <c r="M1586">
        <f>COUNTIF(Table145[city],Table145[[#This Row],[city]])</f>
        <v>1334</v>
      </c>
    </row>
    <row r="1587" spans="1:13" x14ac:dyDescent="0.35">
      <c r="A1587" t="s">
        <v>3219</v>
      </c>
      <c r="B1587" t="s">
        <v>118</v>
      </c>
      <c r="C1587" t="s">
        <v>9</v>
      </c>
      <c r="D1587" t="s">
        <v>3220</v>
      </c>
      <c r="E1587" t="b">
        <v>1</v>
      </c>
      <c r="F1587">
        <f>VLOOKUP(Table145[[#This Row],[menu_id]],Table2[#All],2,0)</f>
        <v>43556</v>
      </c>
      <c r="G1587" t="str">
        <f>VLOOKUP(Table145[[#This Row],[menu_id]],Table2[#All],3,0)</f>
        <v>8a1c11ffbef6</v>
      </c>
      <c r="H1587" t="str">
        <f>VLOOKUP(Table145[[#This Row],[menu_id]],Table2[#All],4,0)</f>
        <v>063beecf1419</v>
      </c>
      <c r="I1587">
        <f>VLOOKUP(Table145[[#This Row],[menu_id]],Table2[#All],5,0)</f>
        <v>13.45</v>
      </c>
      <c r="J1587">
        <f>VLOOKUP(Table145[[#This Row],[menu_id]],Table2[#All],6,0)</f>
        <v>11.5</v>
      </c>
      <c r="K1587" t="str">
        <f>VLOOKUP(Table145[[#This Row],[menu_id]],Table2[#All],7,0)</f>
        <v>lunch</v>
      </c>
      <c r="L1587" t="str">
        <f>VLOOKUP(Table145[[#This Row],[menu_id]],Table2[#All],8,0)</f>
        <v>Chicago</v>
      </c>
      <c r="M1587">
        <f>COUNTIF(Table145[city],Table145[[#This Row],[city]])</f>
        <v>907</v>
      </c>
    </row>
    <row r="1588" spans="1:13" x14ac:dyDescent="0.35">
      <c r="A1588" t="s">
        <v>3221</v>
      </c>
      <c r="B1588" t="s">
        <v>483</v>
      </c>
      <c r="C1588" t="s">
        <v>9</v>
      </c>
      <c r="D1588" t="s">
        <v>3222</v>
      </c>
      <c r="E1588" t="b">
        <v>1</v>
      </c>
      <c r="F1588">
        <f>VLOOKUP(Table145[[#This Row],[menu_id]],Table2[#All],2,0)</f>
        <v>43560</v>
      </c>
      <c r="G1588" t="str">
        <f>VLOOKUP(Table145[[#This Row],[menu_id]],Table2[#All],3,0)</f>
        <v>e076e189d42a</v>
      </c>
      <c r="H1588" t="str">
        <f>VLOOKUP(Table145[[#This Row],[menu_id]],Table2[#All],4,0)</f>
        <v>afa55d0e0004</v>
      </c>
      <c r="I1588">
        <f>VLOOKUP(Table145[[#This Row],[menu_id]],Table2[#All],5,0)</f>
        <v>6.75</v>
      </c>
      <c r="J1588">
        <f>VLOOKUP(Table145[[#This Row],[menu_id]],Table2[#All],6,0)</f>
        <v>11.5</v>
      </c>
      <c r="K1588" t="str">
        <f>VLOOKUP(Table145[[#This Row],[menu_id]],Table2[#All],7,0)</f>
        <v>lunch</v>
      </c>
      <c r="L1588" t="str">
        <f>VLOOKUP(Table145[[#This Row],[menu_id]],Table2[#All],8,0)</f>
        <v>Chicago</v>
      </c>
      <c r="M1588">
        <f>COUNTIF(Table145[city],Table145[[#This Row],[city]])</f>
        <v>907</v>
      </c>
    </row>
    <row r="1589" spans="1:13" x14ac:dyDescent="0.35">
      <c r="A1589" t="s">
        <v>3223</v>
      </c>
      <c r="B1589" t="s">
        <v>115</v>
      </c>
      <c r="C1589" t="s">
        <v>9</v>
      </c>
      <c r="D1589" t="s">
        <v>3224</v>
      </c>
      <c r="E1589" t="b">
        <v>0</v>
      </c>
      <c r="F1589">
        <f>VLOOKUP(Table145[[#This Row],[menu_id]],Table2[#All],2,0)</f>
        <v>43560</v>
      </c>
      <c r="G1589" t="str">
        <f>VLOOKUP(Table145[[#This Row],[menu_id]],Table2[#All],3,0)</f>
        <v>12c81d9a0351</v>
      </c>
      <c r="H1589" t="str">
        <f>VLOOKUP(Table145[[#This Row],[menu_id]],Table2[#All],4,0)</f>
        <v>d7730782fbfb</v>
      </c>
      <c r="I1589">
        <f>VLOOKUP(Table145[[#This Row],[menu_id]],Table2[#All],5,0)</f>
        <v>5.75</v>
      </c>
      <c r="J1589">
        <f>VLOOKUP(Table145[[#This Row],[menu_id]],Table2[#All],6,0)</f>
        <v>10.1</v>
      </c>
      <c r="K1589" t="str">
        <f>VLOOKUP(Table145[[#This Row],[menu_id]],Table2[#All],7,0)</f>
        <v>lunch</v>
      </c>
      <c r="L1589" t="str">
        <f>VLOOKUP(Table145[[#This Row],[menu_id]],Table2[#All],8,0)</f>
        <v>Seattle</v>
      </c>
      <c r="M1589">
        <f>COUNTIF(Table145[city],Table145[[#This Row],[city]])</f>
        <v>1334</v>
      </c>
    </row>
    <row r="1590" spans="1:13" x14ac:dyDescent="0.35">
      <c r="A1590" t="s">
        <v>3225</v>
      </c>
      <c r="B1590" t="s">
        <v>12</v>
      </c>
      <c r="C1590" t="s">
        <v>9</v>
      </c>
      <c r="D1590" t="s">
        <v>1472</v>
      </c>
      <c r="E1590" t="b">
        <v>1</v>
      </c>
      <c r="F1590">
        <f>VLOOKUP(Table145[[#This Row],[menu_id]],Table2[#All],2,0)</f>
        <v>43565</v>
      </c>
      <c r="G1590" t="str">
        <f>VLOOKUP(Table145[[#This Row],[menu_id]],Table2[#All],3,0)</f>
        <v>a96bf3d329be</v>
      </c>
      <c r="H1590" t="str">
        <f>VLOOKUP(Table145[[#This Row],[menu_id]],Table2[#All],4,0)</f>
        <v>b2ef540e3dbe</v>
      </c>
      <c r="I1590">
        <f>VLOOKUP(Table145[[#This Row],[menu_id]],Table2[#All],5,0)</f>
        <v>6.8</v>
      </c>
      <c r="J1590">
        <f>VLOOKUP(Table145[[#This Row],[menu_id]],Table2[#All],6,0)</f>
        <v>10.1</v>
      </c>
      <c r="K1590" t="str">
        <f>VLOOKUP(Table145[[#This Row],[menu_id]],Table2[#All],7,0)</f>
        <v>lunch</v>
      </c>
      <c r="L1590" t="str">
        <f>VLOOKUP(Table145[[#This Row],[menu_id]],Table2[#All],8,0)</f>
        <v>Seattle</v>
      </c>
      <c r="M1590">
        <f>COUNTIF(Table145[city],Table145[[#This Row],[city]])</f>
        <v>1334</v>
      </c>
    </row>
    <row r="1591" spans="1:13" x14ac:dyDescent="0.35">
      <c r="A1591" t="s">
        <v>3226</v>
      </c>
      <c r="B1591" t="s">
        <v>324</v>
      </c>
      <c r="C1591" t="s">
        <v>9</v>
      </c>
      <c r="D1591" t="s">
        <v>3227</v>
      </c>
      <c r="E1591" t="b">
        <v>1</v>
      </c>
      <c r="F1591">
        <f>VLOOKUP(Table145[[#This Row],[menu_id]],Table2[#All],2,0)</f>
        <v>43558</v>
      </c>
      <c r="G1591" t="str">
        <f>VLOOKUP(Table145[[#This Row],[menu_id]],Table2[#All],3,0)</f>
        <v>1028a38ad71e</v>
      </c>
      <c r="H1591" t="str">
        <f>VLOOKUP(Table145[[#This Row],[menu_id]],Table2[#All],4,0)</f>
        <v>7d8b8e0a0ebb</v>
      </c>
      <c r="I1591">
        <f>VLOOKUP(Table145[[#This Row],[menu_id]],Table2[#All],5,0)</f>
        <v>5.5</v>
      </c>
      <c r="J1591">
        <f>VLOOKUP(Table145[[#This Row],[menu_id]],Table2[#All],6,0)</f>
        <v>10.1</v>
      </c>
      <c r="K1591" t="str">
        <f>VLOOKUP(Table145[[#This Row],[menu_id]],Table2[#All],7,0)</f>
        <v>lunch</v>
      </c>
      <c r="L1591" t="str">
        <f>VLOOKUP(Table145[[#This Row],[menu_id]],Table2[#All],8,0)</f>
        <v>Seattle</v>
      </c>
      <c r="M1591">
        <f>COUNTIF(Table145[city],Table145[[#This Row],[city]])</f>
        <v>1334</v>
      </c>
    </row>
    <row r="1592" spans="1:13" x14ac:dyDescent="0.35">
      <c r="A1592" t="s">
        <v>3228</v>
      </c>
      <c r="B1592" t="s">
        <v>103</v>
      </c>
      <c r="C1592" t="s">
        <v>9</v>
      </c>
      <c r="D1592" t="s">
        <v>3229</v>
      </c>
      <c r="E1592" t="b">
        <v>1</v>
      </c>
      <c r="F1592">
        <f>VLOOKUP(Table145[[#This Row],[menu_id]],Table2[#All],2,0)</f>
        <v>43563</v>
      </c>
      <c r="G1592" t="str">
        <f>VLOOKUP(Table145[[#This Row],[menu_id]],Table2[#All],3,0)</f>
        <v>d5f63db8ad27</v>
      </c>
      <c r="H1592" t="str">
        <f>VLOOKUP(Table145[[#This Row],[menu_id]],Table2[#All],4,0)</f>
        <v>9b76fd08aabf</v>
      </c>
      <c r="I1592">
        <f>VLOOKUP(Table145[[#This Row],[menu_id]],Table2[#All],5,0)</f>
        <v>6.64</v>
      </c>
      <c r="J1592">
        <f>VLOOKUP(Table145[[#This Row],[menu_id]],Table2[#All],6,0)</f>
        <v>11.5</v>
      </c>
      <c r="K1592" t="str">
        <f>VLOOKUP(Table145[[#This Row],[menu_id]],Table2[#All],7,0)</f>
        <v>lunch</v>
      </c>
      <c r="L1592" t="str">
        <f>VLOOKUP(Table145[[#This Row],[menu_id]],Table2[#All],8,0)</f>
        <v>Chicago</v>
      </c>
      <c r="M1592">
        <f>COUNTIF(Table145[city],Table145[[#This Row],[city]])</f>
        <v>907</v>
      </c>
    </row>
    <row r="1593" spans="1:13" x14ac:dyDescent="0.35">
      <c r="A1593" t="s">
        <v>3230</v>
      </c>
      <c r="B1593" t="s">
        <v>100</v>
      </c>
      <c r="C1593" t="s">
        <v>9</v>
      </c>
      <c r="D1593" t="s">
        <v>3231</v>
      </c>
      <c r="E1593" t="b">
        <v>1</v>
      </c>
      <c r="F1593">
        <f>VLOOKUP(Table145[[#This Row],[menu_id]],Table2[#All],2,0)</f>
        <v>43564</v>
      </c>
      <c r="G1593" t="str">
        <f>VLOOKUP(Table145[[#This Row],[menu_id]],Table2[#All],3,0)</f>
        <v>d0e4efc702e0</v>
      </c>
      <c r="H1593" t="str">
        <f>VLOOKUP(Table145[[#This Row],[menu_id]],Table2[#All],4,0)</f>
        <v>8cab6275ddb5</v>
      </c>
      <c r="I1593">
        <f>VLOOKUP(Table145[[#This Row],[menu_id]],Table2[#All],5,0)</f>
        <v>5.75</v>
      </c>
      <c r="J1593">
        <f>VLOOKUP(Table145[[#This Row],[menu_id]],Table2[#All],6,0)</f>
        <v>11.5</v>
      </c>
      <c r="K1593" t="str">
        <f>VLOOKUP(Table145[[#This Row],[menu_id]],Table2[#All],7,0)</f>
        <v>lunch</v>
      </c>
      <c r="L1593" t="str">
        <f>VLOOKUP(Table145[[#This Row],[menu_id]],Table2[#All],8,0)</f>
        <v>Chicago</v>
      </c>
      <c r="M1593">
        <f>COUNTIF(Table145[city],Table145[[#This Row],[city]])</f>
        <v>907</v>
      </c>
    </row>
    <row r="1594" spans="1:13" x14ac:dyDescent="0.35">
      <c r="A1594" t="s">
        <v>3232</v>
      </c>
      <c r="B1594" t="s">
        <v>169</v>
      </c>
      <c r="C1594" t="s">
        <v>9</v>
      </c>
      <c r="D1594" t="s">
        <v>3233</v>
      </c>
      <c r="E1594" t="b">
        <v>1</v>
      </c>
      <c r="F1594">
        <f>VLOOKUP(Table145[[#This Row],[menu_id]],Table2[#All],2,0)</f>
        <v>43558</v>
      </c>
      <c r="G1594" t="str">
        <f>VLOOKUP(Table145[[#This Row],[menu_id]],Table2[#All],3,0)</f>
        <v>23a0e7fa78c4</v>
      </c>
      <c r="H1594" t="str">
        <f>VLOOKUP(Table145[[#This Row],[menu_id]],Table2[#All],4,0)</f>
        <v>d8487b4ed428</v>
      </c>
      <c r="I1594">
        <f>VLOOKUP(Table145[[#This Row],[menu_id]],Table2[#All],5,0)</f>
        <v>5.9</v>
      </c>
      <c r="J1594">
        <f>VLOOKUP(Table145[[#This Row],[menu_id]],Table2[#All],6,0)</f>
        <v>11.5</v>
      </c>
      <c r="K1594" t="str">
        <f>VLOOKUP(Table145[[#This Row],[menu_id]],Table2[#All],7,0)</f>
        <v>lunch</v>
      </c>
      <c r="L1594" t="str">
        <f>VLOOKUP(Table145[[#This Row],[menu_id]],Table2[#All],8,0)</f>
        <v>Chicago</v>
      </c>
      <c r="M1594">
        <f>COUNTIF(Table145[city],Table145[[#This Row],[city]])</f>
        <v>907</v>
      </c>
    </row>
    <row r="1595" spans="1:13" x14ac:dyDescent="0.35">
      <c r="A1595" t="s">
        <v>3234</v>
      </c>
      <c r="B1595" t="s">
        <v>638</v>
      </c>
      <c r="C1595" t="s">
        <v>9</v>
      </c>
      <c r="D1595" t="s">
        <v>3235</v>
      </c>
      <c r="E1595" t="b">
        <v>1</v>
      </c>
      <c r="F1595">
        <f>VLOOKUP(Table145[[#This Row],[menu_id]],Table2[#All],2,0)</f>
        <v>43565</v>
      </c>
      <c r="G1595" t="str">
        <f>VLOOKUP(Table145[[#This Row],[menu_id]],Table2[#All],3,0)</f>
        <v>9d63c5eb50e5</v>
      </c>
      <c r="H1595" t="str">
        <f>VLOOKUP(Table145[[#This Row],[menu_id]],Table2[#All],4,0)</f>
        <v>43158d9bc4b2</v>
      </c>
      <c r="I1595">
        <f>VLOOKUP(Table145[[#This Row],[menu_id]],Table2[#All],5,0)</f>
        <v>5.15</v>
      </c>
      <c r="J1595">
        <f>VLOOKUP(Table145[[#This Row],[menu_id]],Table2[#All],6,0)</f>
        <v>11.5</v>
      </c>
      <c r="K1595" t="str">
        <f>VLOOKUP(Table145[[#This Row],[menu_id]],Table2[#All],7,0)</f>
        <v>lunch</v>
      </c>
      <c r="L1595" t="str">
        <f>VLOOKUP(Table145[[#This Row],[menu_id]],Table2[#All],8,0)</f>
        <v>Chicago</v>
      </c>
      <c r="M1595">
        <f>COUNTIF(Table145[city],Table145[[#This Row],[city]])</f>
        <v>907</v>
      </c>
    </row>
    <row r="1596" spans="1:13" x14ac:dyDescent="0.35">
      <c r="A1596" t="s">
        <v>3236</v>
      </c>
      <c r="B1596" t="s">
        <v>134</v>
      </c>
      <c r="C1596" t="s">
        <v>9</v>
      </c>
      <c r="D1596" t="s">
        <v>3237</v>
      </c>
      <c r="E1596" t="b">
        <v>1</v>
      </c>
      <c r="F1596">
        <f>VLOOKUP(Table145[[#This Row],[menu_id]],Table2[#All],2,0)</f>
        <v>43559</v>
      </c>
      <c r="G1596" t="str">
        <f>VLOOKUP(Table145[[#This Row],[menu_id]],Table2[#All],3,0)</f>
        <v>4e1ff031d14e</v>
      </c>
      <c r="H1596" t="str">
        <f>VLOOKUP(Table145[[#This Row],[menu_id]],Table2[#All],4,0)</f>
        <v>d7730782fbfb</v>
      </c>
      <c r="I1596">
        <f>VLOOKUP(Table145[[#This Row],[menu_id]],Table2[#All],5,0)</f>
        <v>5.75</v>
      </c>
      <c r="J1596">
        <f>VLOOKUP(Table145[[#This Row],[menu_id]],Table2[#All],6,0)</f>
        <v>10.1</v>
      </c>
      <c r="K1596" t="str">
        <f>VLOOKUP(Table145[[#This Row],[menu_id]],Table2[#All],7,0)</f>
        <v>lunch</v>
      </c>
      <c r="L1596" t="str">
        <f>VLOOKUP(Table145[[#This Row],[menu_id]],Table2[#All],8,0)</f>
        <v>Seattle</v>
      </c>
      <c r="M1596">
        <f>COUNTIF(Table145[city],Table145[[#This Row],[city]])</f>
        <v>1334</v>
      </c>
    </row>
    <row r="1597" spans="1:13" x14ac:dyDescent="0.35">
      <c r="A1597" t="s">
        <v>3238</v>
      </c>
      <c r="B1597" t="s">
        <v>508</v>
      </c>
      <c r="C1597" t="s">
        <v>9</v>
      </c>
      <c r="D1597" t="s">
        <v>3239</v>
      </c>
      <c r="E1597" t="b">
        <v>1</v>
      </c>
      <c r="F1597">
        <f>VLOOKUP(Table145[[#This Row],[menu_id]],Table2[#All],2,0)</f>
        <v>43557</v>
      </c>
      <c r="G1597" t="str">
        <f>VLOOKUP(Table145[[#This Row],[menu_id]],Table2[#All],3,0)</f>
        <v>adcb80ca9872</v>
      </c>
      <c r="H1597" t="str">
        <f>VLOOKUP(Table145[[#This Row],[menu_id]],Table2[#All],4,0)</f>
        <v>7d8b8e0a0ebb</v>
      </c>
      <c r="I1597">
        <f>VLOOKUP(Table145[[#This Row],[menu_id]],Table2[#All],5,0)</f>
        <v>5.5</v>
      </c>
      <c r="J1597">
        <f>VLOOKUP(Table145[[#This Row],[menu_id]],Table2[#All],6,0)</f>
        <v>10.1</v>
      </c>
      <c r="K1597" t="str">
        <f>VLOOKUP(Table145[[#This Row],[menu_id]],Table2[#All],7,0)</f>
        <v>lunch</v>
      </c>
      <c r="L1597" t="str">
        <f>VLOOKUP(Table145[[#This Row],[menu_id]],Table2[#All],8,0)</f>
        <v>Seattle</v>
      </c>
      <c r="M1597">
        <f>COUNTIF(Table145[city],Table145[[#This Row],[city]])</f>
        <v>1334</v>
      </c>
    </row>
    <row r="1598" spans="1:13" x14ac:dyDescent="0.35">
      <c r="A1598" t="s">
        <v>3240</v>
      </c>
      <c r="B1598" t="s">
        <v>72</v>
      </c>
      <c r="C1598" t="s">
        <v>9</v>
      </c>
      <c r="D1598" t="s">
        <v>3241</v>
      </c>
      <c r="E1598" t="b">
        <v>1</v>
      </c>
      <c r="F1598">
        <f>VLOOKUP(Table145[[#This Row],[menu_id]],Table2[#All],2,0)</f>
        <v>43564</v>
      </c>
      <c r="G1598" t="str">
        <f>VLOOKUP(Table145[[#This Row],[menu_id]],Table2[#All],3,0)</f>
        <v>ee2605cecdb2</v>
      </c>
      <c r="H1598" t="str">
        <f>VLOOKUP(Table145[[#This Row],[menu_id]],Table2[#All],4,0)</f>
        <v>76e224451ab7</v>
      </c>
      <c r="I1598">
        <f>VLOOKUP(Table145[[#This Row],[menu_id]],Table2[#All],5,0)</f>
        <v>5.5</v>
      </c>
      <c r="J1598">
        <f>VLOOKUP(Table145[[#This Row],[menu_id]],Table2[#All],6,0)</f>
        <v>10.1</v>
      </c>
      <c r="K1598" t="str">
        <f>VLOOKUP(Table145[[#This Row],[menu_id]],Table2[#All],7,0)</f>
        <v>lunch</v>
      </c>
      <c r="L1598" t="str">
        <f>VLOOKUP(Table145[[#This Row],[menu_id]],Table2[#All],8,0)</f>
        <v>Seattle</v>
      </c>
      <c r="M1598">
        <f>COUNTIF(Table145[city],Table145[[#This Row],[city]])</f>
        <v>1334</v>
      </c>
    </row>
    <row r="1599" spans="1:13" x14ac:dyDescent="0.35">
      <c r="A1599" t="s">
        <v>3242</v>
      </c>
      <c r="B1599" t="s">
        <v>219</v>
      </c>
      <c r="C1599" t="s">
        <v>9</v>
      </c>
      <c r="D1599" t="s">
        <v>3243</v>
      </c>
      <c r="E1599" t="b">
        <v>1</v>
      </c>
      <c r="F1599">
        <f>VLOOKUP(Table145[[#This Row],[menu_id]],Table2[#All],2,0)</f>
        <v>43566</v>
      </c>
      <c r="G1599" t="str">
        <f>VLOOKUP(Table145[[#This Row],[menu_id]],Table2[#All],3,0)</f>
        <v>4d2337424a9b</v>
      </c>
      <c r="H1599" t="str">
        <f>VLOOKUP(Table145[[#This Row],[menu_id]],Table2[#All],4,0)</f>
        <v>a7d17284ed4d</v>
      </c>
      <c r="I1599">
        <f>VLOOKUP(Table145[[#This Row],[menu_id]],Table2[#All],5,0)</f>
        <v>4.3</v>
      </c>
      <c r="J1599">
        <f>VLOOKUP(Table145[[#This Row],[menu_id]],Table2[#All],6,0)</f>
        <v>11.5</v>
      </c>
      <c r="K1599" t="str">
        <f>VLOOKUP(Table145[[#This Row],[menu_id]],Table2[#All],7,0)</f>
        <v>lunch</v>
      </c>
      <c r="L1599" t="str">
        <f>VLOOKUP(Table145[[#This Row],[menu_id]],Table2[#All],8,0)</f>
        <v>Chicago</v>
      </c>
      <c r="M1599">
        <f>COUNTIF(Table145[city],Table145[[#This Row],[city]])</f>
        <v>907</v>
      </c>
    </row>
    <row r="1600" spans="1:13" x14ac:dyDescent="0.35">
      <c r="A1600" t="s">
        <v>3244</v>
      </c>
      <c r="B1600" t="s">
        <v>139</v>
      </c>
      <c r="C1600" t="s">
        <v>9</v>
      </c>
      <c r="D1600" t="s">
        <v>475</v>
      </c>
      <c r="E1600" t="b">
        <v>1</v>
      </c>
      <c r="F1600">
        <f>VLOOKUP(Table145[[#This Row],[menu_id]],Table2[#All],2,0)</f>
        <v>43556</v>
      </c>
      <c r="G1600" t="str">
        <f>VLOOKUP(Table145[[#This Row],[menu_id]],Table2[#All],3,0)</f>
        <v>9adf6d17e5a9</v>
      </c>
      <c r="H1600" t="str">
        <f>VLOOKUP(Table145[[#This Row],[menu_id]],Table2[#All],4,0)</f>
        <v>ad304fb4f951</v>
      </c>
      <c r="I1600">
        <f>VLOOKUP(Table145[[#This Row],[menu_id]],Table2[#All],5,0)</f>
        <v>6.25</v>
      </c>
      <c r="J1600">
        <f>VLOOKUP(Table145[[#This Row],[menu_id]],Table2[#All],6,0)</f>
        <v>10.1</v>
      </c>
      <c r="K1600" t="str">
        <f>VLOOKUP(Table145[[#This Row],[menu_id]],Table2[#All],7,0)</f>
        <v>lunch</v>
      </c>
      <c r="L1600" t="str">
        <f>VLOOKUP(Table145[[#This Row],[menu_id]],Table2[#All],8,0)</f>
        <v>Seattle</v>
      </c>
      <c r="M1600">
        <f>COUNTIF(Table145[city],Table145[[#This Row],[city]])</f>
        <v>1334</v>
      </c>
    </row>
    <row r="1601" spans="1:13" x14ac:dyDescent="0.35">
      <c r="A1601" t="s">
        <v>3245</v>
      </c>
      <c r="B1601" t="s">
        <v>351</v>
      </c>
      <c r="C1601" t="s">
        <v>9</v>
      </c>
      <c r="D1601" t="s">
        <v>3246</v>
      </c>
      <c r="E1601" t="b">
        <v>1</v>
      </c>
      <c r="F1601">
        <f>VLOOKUP(Table145[[#This Row],[menu_id]],Table2[#All],2,0)</f>
        <v>43558</v>
      </c>
      <c r="G1601" t="str">
        <f>VLOOKUP(Table145[[#This Row],[menu_id]],Table2[#All],3,0)</f>
        <v>68077af5e4f1</v>
      </c>
      <c r="H1601" t="str">
        <f>VLOOKUP(Table145[[#This Row],[menu_id]],Table2[#All],4,0)</f>
        <v>33da060b427a</v>
      </c>
      <c r="I1601">
        <f>VLOOKUP(Table145[[#This Row],[menu_id]],Table2[#All],5,0)</f>
        <v>5.75</v>
      </c>
      <c r="J1601">
        <f>VLOOKUP(Table145[[#This Row],[menu_id]],Table2[#All],6,0)</f>
        <v>10.1</v>
      </c>
      <c r="K1601" t="str">
        <f>VLOOKUP(Table145[[#This Row],[menu_id]],Table2[#All],7,0)</f>
        <v>lunch</v>
      </c>
      <c r="L1601" t="str">
        <f>VLOOKUP(Table145[[#This Row],[menu_id]],Table2[#All],8,0)</f>
        <v>Seattle</v>
      </c>
      <c r="M1601">
        <f>COUNTIF(Table145[city],Table145[[#This Row],[city]])</f>
        <v>1334</v>
      </c>
    </row>
    <row r="1602" spans="1:13" x14ac:dyDescent="0.35">
      <c r="A1602" t="s">
        <v>3247</v>
      </c>
      <c r="B1602" t="s">
        <v>611</v>
      </c>
      <c r="C1602" t="s">
        <v>9</v>
      </c>
      <c r="D1602" t="s">
        <v>2889</v>
      </c>
      <c r="E1602" t="b">
        <v>1</v>
      </c>
      <c r="F1602">
        <f>VLOOKUP(Table145[[#This Row],[menu_id]],Table2[#All],2,0)</f>
        <v>43557</v>
      </c>
      <c r="G1602" t="str">
        <f>VLOOKUP(Table145[[#This Row],[menu_id]],Table2[#All],3,0)</f>
        <v>8b917aa7343a</v>
      </c>
      <c r="H1602" t="str">
        <f>VLOOKUP(Table145[[#This Row],[menu_id]],Table2[#All],4,0)</f>
        <v>8642ae977d96</v>
      </c>
      <c r="I1602">
        <f>VLOOKUP(Table145[[#This Row],[menu_id]],Table2[#All],5,0)</f>
        <v>5.99</v>
      </c>
      <c r="J1602">
        <f>VLOOKUP(Table145[[#This Row],[menu_id]],Table2[#All],6,0)</f>
        <v>11.5</v>
      </c>
      <c r="K1602" t="str">
        <f>VLOOKUP(Table145[[#This Row],[menu_id]],Table2[#All],7,0)</f>
        <v>lunch</v>
      </c>
      <c r="L1602" t="str">
        <f>VLOOKUP(Table145[[#This Row],[menu_id]],Table2[#All],8,0)</f>
        <v>Chicago</v>
      </c>
      <c r="M1602">
        <f>COUNTIF(Table145[city],Table145[[#This Row],[city]])</f>
        <v>907</v>
      </c>
    </row>
    <row r="1603" spans="1:13" x14ac:dyDescent="0.35">
      <c r="A1603" t="s">
        <v>3248</v>
      </c>
      <c r="B1603" t="s">
        <v>62</v>
      </c>
      <c r="C1603" t="s">
        <v>9</v>
      </c>
      <c r="D1603" t="s">
        <v>3249</v>
      </c>
      <c r="E1603" t="b">
        <v>1</v>
      </c>
      <c r="F1603">
        <f>VLOOKUP(Table145[[#This Row],[menu_id]],Table2[#All],2,0)</f>
        <v>43563</v>
      </c>
      <c r="G1603" t="str">
        <f>VLOOKUP(Table145[[#This Row],[menu_id]],Table2[#All],3,0)</f>
        <v>3e9b2a352a3a</v>
      </c>
      <c r="H1603" t="str">
        <f>VLOOKUP(Table145[[#This Row],[menu_id]],Table2[#All],4,0)</f>
        <v>af725ef93704</v>
      </c>
      <c r="I1603">
        <f>VLOOKUP(Table145[[#This Row],[menu_id]],Table2[#All],5,0)</f>
        <v>5.5</v>
      </c>
      <c r="J1603">
        <f>VLOOKUP(Table145[[#This Row],[menu_id]],Table2[#All],6,0)</f>
        <v>10.1</v>
      </c>
      <c r="K1603" t="str">
        <f>VLOOKUP(Table145[[#This Row],[menu_id]],Table2[#All],7,0)</f>
        <v>lunch</v>
      </c>
      <c r="L1603" t="str">
        <f>VLOOKUP(Table145[[#This Row],[menu_id]],Table2[#All],8,0)</f>
        <v>Seattle</v>
      </c>
      <c r="M1603">
        <f>COUNTIF(Table145[city],Table145[[#This Row],[city]])</f>
        <v>1334</v>
      </c>
    </row>
    <row r="1604" spans="1:13" x14ac:dyDescent="0.35">
      <c r="A1604" t="s">
        <v>3250</v>
      </c>
      <c r="B1604" t="s">
        <v>354</v>
      </c>
      <c r="C1604" t="s">
        <v>9</v>
      </c>
      <c r="D1604" t="s">
        <v>2503</v>
      </c>
      <c r="E1604" t="b">
        <v>1</v>
      </c>
      <c r="F1604">
        <f>VLOOKUP(Table145[[#This Row],[menu_id]],Table2[#All],2,0)</f>
        <v>43565</v>
      </c>
      <c r="G1604" t="str">
        <f>VLOOKUP(Table145[[#This Row],[menu_id]],Table2[#All],3,0)</f>
        <v>0f66058b9ec5</v>
      </c>
      <c r="H1604" t="str">
        <f>VLOOKUP(Table145[[#This Row],[menu_id]],Table2[#All],4,0)</f>
        <v>85aa296ddc0d</v>
      </c>
      <c r="I1604">
        <f>VLOOKUP(Table145[[#This Row],[menu_id]],Table2[#All],5,0)</f>
        <v>4</v>
      </c>
      <c r="J1604">
        <f>VLOOKUP(Table145[[#This Row],[menu_id]],Table2[#All],6,0)</f>
        <v>11.5</v>
      </c>
      <c r="K1604" t="str">
        <f>VLOOKUP(Table145[[#This Row],[menu_id]],Table2[#All],7,0)</f>
        <v>lunch</v>
      </c>
      <c r="L1604" t="str">
        <f>VLOOKUP(Table145[[#This Row],[menu_id]],Table2[#All],8,0)</f>
        <v>Chicago</v>
      </c>
      <c r="M1604">
        <f>COUNTIF(Table145[city],Table145[[#This Row],[city]])</f>
        <v>907</v>
      </c>
    </row>
    <row r="1605" spans="1:13" x14ac:dyDescent="0.35">
      <c r="A1605" t="s">
        <v>3251</v>
      </c>
      <c r="B1605" t="s">
        <v>627</v>
      </c>
      <c r="C1605" t="s">
        <v>9</v>
      </c>
      <c r="D1605" t="s">
        <v>2293</v>
      </c>
      <c r="E1605" t="b">
        <v>1</v>
      </c>
      <c r="F1605">
        <f>VLOOKUP(Table145[[#This Row],[menu_id]],Table2[#All],2,0)</f>
        <v>43566</v>
      </c>
      <c r="G1605" t="str">
        <f>VLOOKUP(Table145[[#This Row],[menu_id]],Table2[#All],3,0)</f>
        <v>fbeaeb353aa6</v>
      </c>
      <c r="H1605" t="str">
        <f>VLOOKUP(Table145[[#This Row],[menu_id]],Table2[#All],4,0)</f>
        <v>bedb51313ab5</v>
      </c>
      <c r="I1605">
        <f>VLOOKUP(Table145[[#This Row],[menu_id]],Table2[#All],5,0)</f>
        <v>5</v>
      </c>
      <c r="J1605">
        <f>VLOOKUP(Table145[[#This Row],[menu_id]],Table2[#All],6,0)</f>
        <v>11.5</v>
      </c>
      <c r="K1605" t="str">
        <f>VLOOKUP(Table145[[#This Row],[menu_id]],Table2[#All],7,0)</f>
        <v>lunch</v>
      </c>
      <c r="L1605" t="str">
        <f>VLOOKUP(Table145[[#This Row],[menu_id]],Table2[#All],8,0)</f>
        <v>Chicago</v>
      </c>
      <c r="M1605">
        <f>COUNTIF(Table145[city],Table145[[#This Row],[city]])</f>
        <v>907</v>
      </c>
    </row>
    <row r="1606" spans="1:13" x14ac:dyDescent="0.35">
      <c r="A1606" t="s">
        <v>3252</v>
      </c>
      <c r="B1606" t="s">
        <v>199</v>
      </c>
      <c r="C1606" t="s">
        <v>9</v>
      </c>
      <c r="D1606" t="s">
        <v>3253</v>
      </c>
      <c r="E1606" t="b">
        <v>1</v>
      </c>
      <c r="F1606">
        <f>VLOOKUP(Table145[[#This Row],[menu_id]],Table2[#All],2,0)</f>
        <v>43558</v>
      </c>
      <c r="G1606" t="str">
        <f>VLOOKUP(Table145[[#This Row],[menu_id]],Table2[#All],3,0)</f>
        <v>8b77e4ce92ba</v>
      </c>
      <c r="H1606" t="str">
        <f>VLOOKUP(Table145[[#This Row],[menu_id]],Table2[#All],4,0)</f>
        <v>a969c477134f</v>
      </c>
      <c r="I1606">
        <f>VLOOKUP(Table145[[#This Row],[menu_id]],Table2[#All],5,0)</f>
        <v>11</v>
      </c>
      <c r="J1606">
        <f>VLOOKUP(Table145[[#This Row],[menu_id]],Table2[#All],6,0)</f>
        <v>11.5</v>
      </c>
      <c r="K1606" t="str">
        <f>VLOOKUP(Table145[[#This Row],[menu_id]],Table2[#All],7,0)</f>
        <v>lunch</v>
      </c>
      <c r="L1606" t="str">
        <f>VLOOKUP(Table145[[#This Row],[menu_id]],Table2[#All],8,0)</f>
        <v>Chicago</v>
      </c>
      <c r="M1606">
        <f>COUNTIF(Table145[city],Table145[[#This Row],[city]])</f>
        <v>907</v>
      </c>
    </row>
    <row r="1607" spans="1:13" x14ac:dyDescent="0.35">
      <c r="A1607" t="s">
        <v>3254</v>
      </c>
      <c r="B1607" t="s">
        <v>552</v>
      </c>
      <c r="C1607" t="s">
        <v>9</v>
      </c>
      <c r="D1607" t="s">
        <v>3255</v>
      </c>
      <c r="E1607" t="b">
        <v>1</v>
      </c>
      <c r="F1607">
        <f>VLOOKUP(Table145[[#This Row],[menu_id]],Table2[#All],2,0)</f>
        <v>43560</v>
      </c>
      <c r="G1607" t="str">
        <f>VLOOKUP(Table145[[#This Row],[menu_id]],Table2[#All],3,0)</f>
        <v>a65e92d53f62</v>
      </c>
      <c r="H1607" t="str">
        <f>VLOOKUP(Table145[[#This Row],[menu_id]],Table2[#All],4,0)</f>
        <v>1134b2882b2e</v>
      </c>
      <c r="I1607">
        <f>VLOOKUP(Table145[[#This Row],[menu_id]],Table2[#All],5,0)</f>
        <v>5.25</v>
      </c>
      <c r="J1607">
        <f>VLOOKUP(Table145[[#This Row],[menu_id]],Table2[#All],6,0)</f>
        <v>10.1</v>
      </c>
      <c r="K1607" t="str">
        <f>VLOOKUP(Table145[[#This Row],[menu_id]],Table2[#All],7,0)</f>
        <v>lunch</v>
      </c>
      <c r="L1607" t="str">
        <f>VLOOKUP(Table145[[#This Row],[menu_id]],Table2[#All],8,0)</f>
        <v>Seattle</v>
      </c>
      <c r="M1607">
        <f>COUNTIF(Table145[city],Table145[[#This Row],[city]])</f>
        <v>1334</v>
      </c>
    </row>
    <row r="1608" spans="1:13" x14ac:dyDescent="0.35">
      <c r="A1608" t="s">
        <v>3256</v>
      </c>
      <c r="B1608" t="s">
        <v>23</v>
      </c>
      <c r="C1608" t="s">
        <v>9</v>
      </c>
      <c r="D1608" t="s">
        <v>3257</v>
      </c>
      <c r="E1608" t="b">
        <v>1</v>
      </c>
      <c r="F1608">
        <f>VLOOKUP(Table145[[#This Row],[menu_id]],Table2[#All],2,0)</f>
        <v>43558</v>
      </c>
      <c r="G1608" t="str">
        <f>VLOOKUP(Table145[[#This Row],[menu_id]],Table2[#All],3,0)</f>
        <v>eae2c55ae732</v>
      </c>
      <c r="H1608" t="str">
        <f>VLOOKUP(Table145[[#This Row],[menu_id]],Table2[#All],4,0)</f>
        <v>d79e3f439363</v>
      </c>
      <c r="I1608">
        <f>VLOOKUP(Table145[[#This Row],[menu_id]],Table2[#All],5,0)</f>
        <v>4.5</v>
      </c>
      <c r="J1608">
        <f>VLOOKUP(Table145[[#This Row],[menu_id]],Table2[#All],6,0)</f>
        <v>10.1</v>
      </c>
      <c r="K1608" t="str">
        <f>VLOOKUP(Table145[[#This Row],[menu_id]],Table2[#All],7,0)</f>
        <v>lunch</v>
      </c>
      <c r="L1608" t="str">
        <f>VLOOKUP(Table145[[#This Row],[menu_id]],Table2[#All],8,0)</f>
        <v>Seattle</v>
      </c>
      <c r="M1608">
        <f>COUNTIF(Table145[city],Table145[[#This Row],[city]])</f>
        <v>1334</v>
      </c>
    </row>
    <row r="1609" spans="1:13" x14ac:dyDescent="0.35">
      <c r="A1609" t="s">
        <v>3258</v>
      </c>
      <c r="B1609" t="s">
        <v>563</v>
      </c>
      <c r="C1609" t="s">
        <v>9</v>
      </c>
      <c r="D1609" t="s">
        <v>3259</v>
      </c>
      <c r="E1609" t="b">
        <v>0</v>
      </c>
      <c r="F1609">
        <f>VLOOKUP(Table145[[#This Row],[menu_id]],Table2[#All],2,0)</f>
        <v>43567</v>
      </c>
      <c r="G1609" t="str">
        <f>VLOOKUP(Table145[[#This Row],[menu_id]],Table2[#All],3,0)</f>
        <v>7f1dfb16d132</v>
      </c>
      <c r="H1609" t="str">
        <f>VLOOKUP(Table145[[#This Row],[menu_id]],Table2[#All],4,0)</f>
        <v>2bab1f6cc3e1</v>
      </c>
      <c r="I1609">
        <f>VLOOKUP(Table145[[#This Row],[menu_id]],Table2[#All],5,0)</f>
        <v>7</v>
      </c>
      <c r="J1609">
        <f>VLOOKUP(Table145[[#This Row],[menu_id]],Table2[#All],6,0)</f>
        <v>11.5</v>
      </c>
      <c r="K1609" t="str">
        <f>VLOOKUP(Table145[[#This Row],[menu_id]],Table2[#All],7,0)</f>
        <v>lunch</v>
      </c>
      <c r="L1609" t="str">
        <f>VLOOKUP(Table145[[#This Row],[menu_id]],Table2[#All],8,0)</f>
        <v>Chicago</v>
      </c>
      <c r="M1609">
        <f>COUNTIF(Table145[city],Table145[[#This Row],[city]])</f>
        <v>907</v>
      </c>
    </row>
    <row r="1610" spans="1:13" x14ac:dyDescent="0.35">
      <c r="A1610" t="s">
        <v>3260</v>
      </c>
      <c r="B1610" t="s">
        <v>650</v>
      </c>
      <c r="C1610" t="s">
        <v>9</v>
      </c>
      <c r="D1610" t="s">
        <v>3261</v>
      </c>
      <c r="E1610" t="b">
        <v>1</v>
      </c>
      <c r="F1610">
        <f>VLOOKUP(Table145[[#This Row],[menu_id]],Table2[#All],2,0)</f>
        <v>43559</v>
      </c>
      <c r="G1610" t="str">
        <f>VLOOKUP(Table145[[#This Row],[menu_id]],Table2[#All],3,0)</f>
        <v>08c6b815d4d7</v>
      </c>
      <c r="H1610" t="str">
        <f>VLOOKUP(Table145[[#This Row],[menu_id]],Table2[#All],4,0)</f>
        <v>1111f5e5308d</v>
      </c>
      <c r="I1610">
        <f>VLOOKUP(Table145[[#This Row],[menu_id]],Table2[#All],5,0)</f>
        <v>5</v>
      </c>
      <c r="J1610">
        <f>VLOOKUP(Table145[[#This Row],[menu_id]],Table2[#All],6,0)</f>
        <v>10.1</v>
      </c>
      <c r="K1610" t="str">
        <f>VLOOKUP(Table145[[#This Row],[menu_id]],Table2[#All],7,0)</f>
        <v>lunch</v>
      </c>
      <c r="L1610" t="str">
        <f>VLOOKUP(Table145[[#This Row],[menu_id]],Table2[#All],8,0)</f>
        <v>Seattle</v>
      </c>
      <c r="M1610">
        <f>COUNTIF(Table145[city],Table145[[#This Row],[city]])</f>
        <v>1334</v>
      </c>
    </row>
    <row r="1611" spans="1:13" x14ac:dyDescent="0.35">
      <c r="A1611" t="s">
        <v>3262</v>
      </c>
      <c r="B1611" t="s">
        <v>354</v>
      </c>
      <c r="C1611" t="s">
        <v>9</v>
      </c>
      <c r="D1611" t="s">
        <v>3263</v>
      </c>
      <c r="E1611" t="b">
        <v>1</v>
      </c>
      <c r="F1611">
        <f>VLOOKUP(Table145[[#This Row],[menu_id]],Table2[#All],2,0)</f>
        <v>43565</v>
      </c>
      <c r="G1611" t="str">
        <f>VLOOKUP(Table145[[#This Row],[menu_id]],Table2[#All],3,0)</f>
        <v>0f66058b9ec5</v>
      </c>
      <c r="H1611" t="str">
        <f>VLOOKUP(Table145[[#This Row],[menu_id]],Table2[#All],4,0)</f>
        <v>85aa296ddc0d</v>
      </c>
      <c r="I1611">
        <f>VLOOKUP(Table145[[#This Row],[menu_id]],Table2[#All],5,0)</f>
        <v>4</v>
      </c>
      <c r="J1611">
        <f>VLOOKUP(Table145[[#This Row],[menu_id]],Table2[#All],6,0)</f>
        <v>11.5</v>
      </c>
      <c r="K1611" t="str">
        <f>VLOOKUP(Table145[[#This Row],[menu_id]],Table2[#All],7,0)</f>
        <v>lunch</v>
      </c>
      <c r="L1611" t="str">
        <f>VLOOKUP(Table145[[#This Row],[menu_id]],Table2[#All],8,0)</f>
        <v>Chicago</v>
      </c>
      <c r="M1611">
        <f>COUNTIF(Table145[city],Table145[[#This Row],[city]])</f>
        <v>907</v>
      </c>
    </row>
    <row r="1612" spans="1:13" x14ac:dyDescent="0.35">
      <c r="A1612" t="s">
        <v>3264</v>
      </c>
      <c r="B1612" t="s">
        <v>65</v>
      </c>
      <c r="C1612" t="s">
        <v>9</v>
      </c>
      <c r="D1612" t="s">
        <v>3265</v>
      </c>
      <c r="E1612" t="b">
        <v>1</v>
      </c>
      <c r="F1612">
        <f>VLOOKUP(Table145[[#This Row],[menu_id]],Table2[#All],2,0)</f>
        <v>43563</v>
      </c>
      <c r="G1612" t="str">
        <f>VLOOKUP(Table145[[#This Row],[menu_id]],Table2[#All],3,0)</f>
        <v>0eb481a71049</v>
      </c>
      <c r="H1612" t="str">
        <f>VLOOKUP(Table145[[#This Row],[menu_id]],Table2[#All],4,0)</f>
        <v>5bf0c6f38e1d</v>
      </c>
      <c r="I1612">
        <f>VLOOKUP(Table145[[#This Row],[menu_id]],Table2[#All],5,0)</f>
        <v>5.5</v>
      </c>
      <c r="J1612">
        <f>VLOOKUP(Table145[[#This Row],[menu_id]],Table2[#All],6,0)</f>
        <v>10.1</v>
      </c>
      <c r="K1612" t="str">
        <f>VLOOKUP(Table145[[#This Row],[menu_id]],Table2[#All],7,0)</f>
        <v>lunch</v>
      </c>
      <c r="L1612" t="str">
        <f>VLOOKUP(Table145[[#This Row],[menu_id]],Table2[#All],8,0)</f>
        <v>Seattle</v>
      </c>
      <c r="M1612">
        <f>COUNTIF(Table145[city],Table145[[#This Row],[city]])</f>
        <v>1334</v>
      </c>
    </row>
    <row r="1613" spans="1:13" x14ac:dyDescent="0.35">
      <c r="A1613" t="s">
        <v>3266</v>
      </c>
      <c r="B1613" t="s">
        <v>97</v>
      </c>
      <c r="C1613" t="s">
        <v>9</v>
      </c>
      <c r="D1613" t="s">
        <v>3267</v>
      </c>
      <c r="E1613" t="b">
        <v>1</v>
      </c>
      <c r="F1613">
        <f>VLOOKUP(Table145[[#This Row],[menu_id]],Table2[#All],2,0)</f>
        <v>43567</v>
      </c>
      <c r="G1613" t="str">
        <f>VLOOKUP(Table145[[#This Row],[menu_id]],Table2[#All],3,0)</f>
        <v>7e1585b970fc</v>
      </c>
      <c r="H1613" t="str">
        <f>VLOOKUP(Table145[[#This Row],[menu_id]],Table2[#All],4,0)</f>
        <v>ea2b63db40ab</v>
      </c>
      <c r="I1613">
        <f>VLOOKUP(Table145[[#This Row],[menu_id]],Table2[#All],5,0)</f>
        <v>7.5399999999999991</v>
      </c>
      <c r="J1613">
        <f>VLOOKUP(Table145[[#This Row],[menu_id]],Table2[#All],6,0)</f>
        <v>11.5</v>
      </c>
      <c r="K1613" t="str">
        <f>VLOOKUP(Table145[[#This Row],[menu_id]],Table2[#All],7,0)</f>
        <v>lunch</v>
      </c>
      <c r="L1613" t="str">
        <f>VLOOKUP(Table145[[#This Row],[menu_id]],Table2[#All],8,0)</f>
        <v>Chicago</v>
      </c>
      <c r="M1613">
        <f>COUNTIF(Table145[city],Table145[[#This Row],[city]])</f>
        <v>907</v>
      </c>
    </row>
    <row r="1614" spans="1:13" x14ac:dyDescent="0.35">
      <c r="A1614" t="s">
        <v>3268</v>
      </c>
      <c r="B1614" t="s">
        <v>351</v>
      </c>
      <c r="C1614" t="s">
        <v>9</v>
      </c>
      <c r="D1614" t="s">
        <v>3269</v>
      </c>
      <c r="E1614" t="b">
        <v>1</v>
      </c>
      <c r="F1614">
        <f>VLOOKUP(Table145[[#This Row],[menu_id]],Table2[#All],2,0)</f>
        <v>43558</v>
      </c>
      <c r="G1614" t="str">
        <f>VLOOKUP(Table145[[#This Row],[menu_id]],Table2[#All],3,0)</f>
        <v>68077af5e4f1</v>
      </c>
      <c r="H1614" t="str">
        <f>VLOOKUP(Table145[[#This Row],[menu_id]],Table2[#All],4,0)</f>
        <v>33da060b427a</v>
      </c>
      <c r="I1614">
        <f>VLOOKUP(Table145[[#This Row],[menu_id]],Table2[#All],5,0)</f>
        <v>5.75</v>
      </c>
      <c r="J1614">
        <f>VLOOKUP(Table145[[#This Row],[menu_id]],Table2[#All],6,0)</f>
        <v>10.1</v>
      </c>
      <c r="K1614" t="str">
        <f>VLOOKUP(Table145[[#This Row],[menu_id]],Table2[#All],7,0)</f>
        <v>lunch</v>
      </c>
      <c r="L1614" t="str">
        <f>VLOOKUP(Table145[[#This Row],[menu_id]],Table2[#All],8,0)</f>
        <v>Seattle</v>
      </c>
      <c r="M1614">
        <f>COUNTIF(Table145[city],Table145[[#This Row],[city]])</f>
        <v>1334</v>
      </c>
    </row>
    <row r="1615" spans="1:13" x14ac:dyDescent="0.35">
      <c r="A1615" t="s">
        <v>3270</v>
      </c>
      <c r="B1615" t="s">
        <v>162</v>
      </c>
      <c r="C1615" t="s">
        <v>9</v>
      </c>
      <c r="D1615" t="s">
        <v>3271</v>
      </c>
      <c r="E1615" t="b">
        <v>1</v>
      </c>
      <c r="F1615">
        <f>VLOOKUP(Table145[[#This Row],[menu_id]],Table2[#All],2,0)</f>
        <v>43556</v>
      </c>
      <c r="G1615" t="str">
        <f>VLOOKUP(Table145[[#This Row],[menu_id]],Table2[#All],3,0)</f>
        <v>71d6b72a3bf9</v>
      </c>
      <c r="H1615" t="str">
        <f>VLOOKUP(Table145[[#This Row],[menu_id]],Table2[#All],4,0)</f>
        <v>8d29781a8b2f</v>
      </c>
      <c r="I1615">
        <f>VLOOKUP(Table145[[#This Row],[menu_id]],Table2[#All],5,0)</f>
        <v>4.5</v>
      </c>
      <c r="J1615">
        <f>VLOOKUP(Table145[[#This Row],[menu_id]],Table2[#All],6,0)</f>
        <v>11.5</v>
      </c>
      <c r="K1615" t="str">
        <f>VLOOKUP(Table145[[#This Row],[menu_id]],Table2[#All],7,0)</f>
        <v>lunch</v>
      </c>
      <c r="L1615" t="str">
        <f>VLOOKUP(Table145[[#This Row],[menu_id]],Table2[#All],8,0)</f>
        <v>Chicago</v>
      </c>
      <c r="M1615">
        <f>COUNTIF(Table145[city],Table145[[#This Row],[city]])</f>
        <v>907</v>
      </c>
    </row>
    <row r="1616" spans="1:13" x14ac:dyDescent="0.35">
      <c r="A1616" t="s">
        <v>3272</v>
      </c>
      <c r="B1616" t="s">
        <v>155</v>
      </c>
      <c r="C1616" t="s">
        <v>9</v>
      </c>
      <c r="D1616" t="s">
        <v>3233</v>
      </c>
      <c r="E1616" t="b">
        <v>1</v>
      </c>
      <c r="F1616">
        <f>VLOOKUP(Table145[[#This Row],[menu_id]],Table2[#All],2,0)</f>
        <v>43566</v>
      </c>
      <c r="G1616" t="str">
        <f>VLOOKUP(Table145[[#This Row],[menu_id]],Table2[#All],3,0)</f>
        <v>df94eb67fff2</v>
      </c>
      <c r="H1616" t="str">
        <f>VLOOKUP(Table145[[#This Row],[menu_id]],Table2[#All],4,0)</f>
        <v>64216152ce0a</v>
      </c>
      <c r="I1616">
        <f>VLOOKUP(Table145[[#This Row],[menu_id]],Table2[#All],5,0)</f>
        <v>6</v>
      </c>
      <c r="J1616">
        <f>VLOOKUP(Table145[[#This Row],[menu_id]],Table2[#All],6,0)</f>
        <v>11.5</v>
      </c>
      <c r="K1616" t="str">
        <f>VLOOKUP(Table145[[#This Row],[menu_id]],Table2[#All],7,0)</f>
        <v>lunch</v>
      </c>
      <c r="L1616" t="str">
        <f>VLOOKUP(Table145[[#This Row],[menu_id]],Table2[#All],8,0)</f>
        <v>Chicago</v>
      </c>
      <c r="M1616">
        <f>COUNTIF(Table145[city],Table145[[#This Row],[city]])</f>
        <v>907</v>
      </c>
    </row>
    <row r="1617" spans="1:13" x14ac:dyDescent="0.35">
      <c r="A1617" t="s">
        <v>3273</v>
      </c>
      <c r="B1617" t="s">
        <v>225</v>
      </c>
      <c r="C1617" t="s">
        <v>9</v>
      </c>
      <c r="D1617" t="s">
        <v>2328</v>
      </c>
      <c r="E1617" t="b">
        <v>1</v>
      </c>
      <c r="F1617">
        <f>VLOOKUP(Table145[[#This Row],[menu_id]],Table2[#All],2,0)</f>
        <v>43559</v>
      </c>
      <c r="G1617" t="str">
        <f>VLOOKUP(Table145[[#This Row],[menu_id]],Table2[#All],3,0)</f>
        <v>2e1282b7ffa0</v>
      </c>
      <c r="H1617" t="str">
        <f>VLOOKUP(Table145[[#This Row],[menu_id]],Table2[#All],4,0)</f>
        <v>e7202ab74a2f</v>
      </c>
      <c r="I1617">
        <f>VLOOKUP(Table145[[#This Row],[menu_id]],Table2[#All],5,0)</f>
        <v>5</v>
      </c>
      <c r="J1617">
        <f>VLOOKUP(Table145[[#This Row],[menu_id]],Table2[#All],6,0)</f>
        <v>10.1</v>
      </c>
      <c r="K1617" t="str">
        <f>VLOOKUP(Table145[[#This Row],[menu_id]],Table2[#All],7,0)</f>
        <v>lunch</v>
      </c>
      <c r="L1617" t="str">
        <f>VLOOKUP(Table145[[#This Row],[menu_id]],Table2[#All],8,0)</f>
        <v>Seattle</v>
      </c>
      <c r="M1617">
        <f>COUNTIF(Table145[city],Table145[[#This Row],[city]])</f>
        <v>1334</v>
      </c>
    </row>
    <row r="1618" spans="1:13" x14ac:dyDescent="0.35">
      <c r="A1618" t="s">
        <v>3274</v>
      </c>
      <c r="B1618" t="s">
        <v>169</v>
      </c>
      <c r="C1618" t="s">
        <v>9</v>
      </c>
      <c r="D1618" t="s">
        <v>3275</v>
      </c>
      <c r="E1618" t="b">
        <v>0</v>
      </c>
      <c r="F1618">
        <f>VLOOKUP(Table145[[#This Row],[menu_id]],Table2[#All],2,0)</f>
        <v>43558</v>
      </c>
      <c r="G1618" t="str">
        <f>VLOOKUP(Table145[[#This Row],[menu_id]],Table2[#All],3,0)</f>
        <v>23a0e7fa78c4</v>
      </c>
      <c r="H1618" t="str">
        <f>VLOOKUP(Table145[[#This Row],[menu_id]],Table2[#All],4,0)</f>
        <v>d8487b4ed428</v>
      </c>
      <c r="I1618">
        <f>VLOOKUP(Table145[[#This Row],[menu_id]],Table2[#All],5,0)</f>
        <v>5.9</v>
      </c>
      <c r="J1618">
        <f>VLOOKUP(Table145[[#This Row],[menu_id]],Table2[#All],6,0)</f>
        <v>11.5</v>
      </c>
      <c r="K1618" t="str">
        <f>VLOOKUP(Table145[[#This Row],[menu_id]],Table2[#All],7,0)</f>
        <v>lunch</v>
      </c>
      <c r="L1618" t="str">
        <f>VLOOKUP(Table145[[#This Row],[menu_id]],Table2[#All],8,0)</f>
        <v>Chicago</v>
      </c>
      <c r="M1618">
        <f>COUNTIF(Table145[city],Table145[[#This Row],[city]])</f>
        <v>907</v>
      </c>
    </row>
    <row r="1619" spans="1:13" x14ac:dyDescent="0.35">
      <c r="A1619" t="s">
        <v>3276</v>
      </c>
      <c r="B1619" t="s">
        <v>219</v>
      </c>
      <c r="C1619" t="s">
        <v>9</v>
      </c>
      <c r="D1619" t="s">
        <v>3277</v>
      </c>
      <c r="E1619" t="b">
        <v>1</v>
      </c>
      <c r="F1619">
        <f>VLOOKUP(Table145[[#This Row],[menu_id]],Table2[#All],2,0)</f>
        <v>43566</v>
      </c>
      <c r="G1619" t="str">
        <f>VLOOKUP(Table145[[#This Row],[menu_id]],Table2[#All],3,0)</f>
        <v>4d2337424a9b</v>
      </c>
      <c r="H1619" t="str">
        <f>VLOOKUP(Table145[[#This Row],[menu_id]],Table2[#All],4,0)</f>
        <v>a7d17284ed4d</v>
      </c>
      <c r="I1619">
        <f>VLOOKUP(Table145[[#This Row],[menu_id]],Table2[#All],5,0)</f>
        <v>4.3</v>
      </c>
      <c r="J1619">
        <f>VLOOKUP(Table145[[#This Row],[menu_id]],Table2[#All],6,0)</f>
        <v>11.5</v>
      </c>
      <c r="K1619" t="str">
        <f>VLOOKUP(Table145[[#This Row],[menu_id]],Table2[#All],7,0)</f>
        <v>lunch</v>
      </c>
      <c r="L1619" t="str">
        <f>VLOOKUP(Table145[[#This Row],[menu_id]],Table2[#All],8,0)</f>
        <v>Chicago</v>
      </c>
      <c r="M1619">
        <f>COUNTIF(Table145[city],Table145[[#This Row],[city]])</f>
        <v>907</v>
      </c>
    </row>
    <row r="1620" spans="1:13" x14ac:dyDescent="0.35">
      <c r="A1620" t="s">
        <v>3278</v>
      </c>
      <c r="B1620" t="s">
        <v>29</v>
      </c>
      <c r="C1620" t="s">
        <v>9</v>
      </c>
      <c r="D1620" t="s">
        <v>3279</v>
      </c>
      <c r="E1620" t="b">
        <v>1</v>
      </c>
      <c r="F1620">
        <f>VLOOKUP(Table145[[#This Row],[menu_id]],Table2[#All],2,0)</f>
        <v>43559</v>
      </c>
      <c r="G1620" t="str">
        <f>VLOOKUP(Table145[[#This Row],[menu_id]],Table2[#All],3,0)</f>
        <v>df94eb67fff2</v>
      </c>
      <c r="H1620" t="str">
        <f>VLOOKUP(Table145[[#This Row],[menu_id]],Table2[#All],4,0)</f>
        <v>64216152ce0a</v>
      </c>
      <c r="I1620">
        <f>VLOOKUP(Table145[[#This Row],[menu_id]],Table2[#All],5,0)</f>
        <v>6</v>
      </c>
      <c r="J1620">
        <f>VLOOKUP(Table145[[#This Row],[menu_id]],Table2[#All],6,0)</f>
        <v>11.5</v>
      </c>
      <c r="K1620" t="str">
        <f>VLOOKUP(Table145[[#This Row],[menu_id]],Table2[#All],7,0)</f>
        <v>lunch</v>
      </c>
      <c r="L1620" t="str">
        <f>VLOOKUP(Table145[[#This Row],[menu_id]],Table2[#All],8,0)</f>
        <v>Chicago</v>
      </c>
      <c r="M1620">
        <f>COUNTIF(Table145[city],Table145[[#This Row],[city]])</f>
        <v>907</v>
      </c>
    </row>
    <row r="1621" spans="1:13" x14ac:dyDescent="0.35">
      <c r="A1621" t="s">
        <v>3280</v>
      </c>
      <c r="B1621" t="s">
        <v>375</v>
      </c>
      <c r="C1621" t="s">
        <v>9</v>
      </c>
      <c r="D1621" t="s">
        <v>3281</v>
      </c>
      <c r="E1621" t="b">
        <v>1</v>
      </c>
      <c r="F1621">
        <f>VLOOKUP(Table145[[#This Row],[menu_id]],Table2[#All],2,0)</f>
        <v>43566</v>
      </c>
      <c r="G1621" t="str">
        <f>VLOOKUP(Table145[[#This Row],[menu_id]],Table2[#All],3,0)</f>
        <v>1670a5c33856</v>
      </c>
      <c r="H1621" t="str">
        <f>VLOOKUP(Table145[[#This Row],[menu_id]],Table2[#All],4,0)</f>
        <v>ffcff44b013c</v>
      </c>
      <c r="I1621">
        <f>VLOOKUP(Table145[[#This Row],[menu_id]],Table2[#All],5,0)</f>
        <v>6.25</v>
      </c>
      <c r="J1621">
        <f>VLOOKUP(Table145[[#This Row],[menu_id]],Table2[#All],6,0)</f>
        <v>10.1</v>
      </c>
      <c r="K1621" t="str">
        <f>VLOOKUP(Table145[[#This Row],[menu_id]],Table2[#All],7,0)</f>
        <v>lunch</v>
      </c>
      <c r="L1621" t="str">
        <f>VLOOKUP(Table145[[#This Row],[menu_id]],Table2[#All],8,0)</f>
        <v>Seattle</v>
      </c>
      <c r="M1621">
        <f>COUNTIF(Table145[city],Table145[[#This Row],[city]])</f>
        <v>1334</v>
      </c>
    </row>
    <row r="1622" spans="1:13" x14ac:dyDescent="0.35">
      <c r="A1622" t="s">
        <v>3282</v>
      </c>
      <c r="B1622" t="s">
        <v>346</v>
      </c>
      <c r="C1622" t="s">
        <v>9</v>
      </c>
      <c r="D1622" t="s">
        <v>3283</v>
      </c>
      <c r="E1622" t="b">
        <v>1</v>
      </c>
      <c r="F1622">
        <f>VLOOKUP(Table145[[#This Row],[menu_id]],Table2[#All],2,0)</f>
        <v>43564</v>
      </c>
      <c r="G1622" t="str">
        <f>VLOOKUP(Table145[[#This Row],[menu_id]],Table2[#All],3,0)</f>
        <v>e310c04649e0</v>
      </c>
      <c r="H1622" t="str">
        <f>VLOOKUP(Table145[[#This Row],[menu_id]],Table2[#All],4,0)</f>
        <v>340fb85a346c</v>
      </c>
      <c r="I1622">
        <f>VLOOKUP(Table145[[#This Row],[menu_id]],Table2[#All],5,0)</f>
        <v>5.8</v>
      </c>
      <c r="J1622">
        <f>VLOOKUP(Table145[[#This Row],[menu_id]],Table2[#All],6,0)</f>
        <v>10.1</v>
      </c>
      <c r="K1622" t="str">
        <f>VLOOKUP(Table145[[#This Row],[menu_id]],Table2[#All],7,0)</f>
        <v>lunch</v>
      </c>
      <c r="L1622" t="str">
        <f>VLOOKUP(Table145[[#This Row],[menu_id]],Table2[#All],8,0)</f>
        <v>Seattle</v>
      </c>
      <c r="M1622">
        <f>COUNTIF(Table145[city],Table145[[#This Row],[city]])</f>
        <v>1334</v>
      </c>
    </row>
    <row r="1623" spans="1:13" x14ac:dyDescent="0.35">
      <c r="A1623" t="s">
        <v>3284</v>
      </c>
      <c r="B1623" t="s">
        <v>76</v>
      </c>
      <c r="C1623" t="s">
        <v>9</v>
      </c>
      <c r="D1623" t="s">
        <v>3285</v>
      </c>
      <c r="E1623" t="b">
        <v>1</v>
      </c>
      <c r="F1623">
        <f>VLOOKUP(Table145[[#This Row],[menu_id]],Table2[#All],2,0)</f>
        <v>43558</v>
      </c>
      <c r="G1623" t="str">
        <f>VLOOKUP(Table145[[#This Row],[menu_id]],Table2[#All],3,0)</f>
        <v>32432515b0ad</v>
      </c>
      <c r="H1623" t="str">
        <f>VLOOKUP(Table145[[#This Row],[menu_id]],Table2[#All],4,0)</f>
        <v>1fda2070304d</v>
      </c>
      <c r="I1623">
        <f>VLOOKUP(Table145[[#This Row],[menu_id]],Table2[#All],5,0)</f>
        <v>5.5</v>
      </c>
      <c r="J1623">
        <f>VLOOKUP(Table145[[#This Row],[menu_id]],Table2[#All],6,0)</f>
        <v>10.1</v>
      </c>
      <c r="K1623" t="str">
        <f>VLOOKUP(Table145[[#This Row],[menu_id]],Table2[#All],7,0)</f>
        <v>lunch</v>
      </c>
      <c r="L1623" t="str">
        <f>VLOOKUP(Table145[[#This Row],[menu_id]],Table2[#All],8,0)</f>
        <v>Seattle</v>
      </c>
      <c r="M1623">
        <f>COUNTIF(Table145[city],Table145[[#This Row],[city]])</f>
        <v>1334</v>
      </c>
    </row>
    <row r="1624" spans="1:13" x14ac:dyDescent="0.35">
      <c r="A1624" t="s">
        <v>3286</v>
      </c>
      <c r="B1624" t="s">
        <v>368</v>
      </c>
      <c r="C1624" t="s">
        <v>9</v>
      </c>
      <c r="D1624" t="s">
        <v>3271</v>
      </c>
      <c r="E1624" t="b">
        <v>1</v>
      </c>
      <c r="F1624">
        <f>VLOOKUP(Table145[[#This Row],[menu_id]],Table2[#All],2,0)</f>
        <v>43557</v>
      </c>
      <c r="G1624" t="str">
        <f>VLOOKUP(Table145[[#This Row],[menu_id]],Table2[#All],3,0)</f>
        <v>af34b5c605e8</v>
      </c>
      <c r="H1624" t="str">
        <f>VLOOKUP(Table145[[#This Row],[menu_id]],Table2[#All],4,0)</f>
        <v>55029fc1d377</v>
      </c>
      <c r="I1624">
        <f>VLOOKUP(Table145[[#This Row],[menu_id]],Table2[#All],5,0)</f>
        <v>4</v>
      </c>
      <c r="J1624">
        <f>VLOOKUP(Table145[[#This Row],[menu_id]],Table2[#All],6,0)</f>
        <v>11.5</v>
      </c>
      <c r="K1624" t="str">
        <f>VLOOKUP(Table145[[#This Row],[menu_id]],Table2[#All],7,0)</f>
        <v>lunch</v>
      </c>
      <c r="L1624" t="str">
        <f>VLOOKUP(Table145[[#This Row],[menu_id]],Table2[#All],8,0)</f>
        <v>Chicago</v>
      </c>
      <c r="M1624">
        <f>COUNTIF(Table145[city],Table145[[#This Row],[city]])</f>
        <v>907</v>
      </c>
    </row>
    <row r="1625" spans="1:13" x14ac:dyDescent="0.35">
      <c r="A1625" t="s">
        <v>3287</v>
      </c>
      <c r="B1625" t="s">
        <v>401</v>
      </c>
      <c r="C1625" t="s">
        <v>9</v>
      </c>
      <c r="D1625" t="s">
        <v>3288</v>
      </c>
      <c r="E1625" t="b">
        <v>1</v>
      </c>
      <c r="F1625">
        <f>VLOOKUP(Table145[[#This Row],[menu_id]],Table2[#All],2,0)</f>
        <v>43560</v>
      </c>
      <c r="G1625" t="str">
        <f>VLOOKUP(Table145[[#This Row],[menu_id]],Table2[#All],3,0)</f>
        <v>25ca004fbc86</v>
      </c>
      <c r="H1625" t="str">
        <f>VLOOKUP(Table145[[#This Row],[menu_id]],Table2[#All],4,0)</f>
        <v>a7d17284ed4d</v>
      </c>
      <c r="I1625">
        <f>VLOOKUP(Table145[[#This Row],[menu_id]],Table2[#All],5,0)</f>
        <v>4.45</v>
      </c>
      <c r="J1625">
        <f>VLOOKUP(Table145[[#This Row],[menu_id]],Table2[#All],6,0)</f>
        <v>11.5</v>
      </c>
      <c r="K1625" t="str">
        <f>VLOOKUP(Table145[[#This Row],[menu_id]],Table2[#All],7,0)</f>
        <v>lunch</v>
      </c>
      <c r="L1625" t="str">
        <f>VLOOKUP(Table145[[#This Row],[menu_id]],Table2[#All],8,0)</f>
        <v>Chicago</v>
      </c>
      <c r="M1625">
        <f>COUNTIF(Table145[city],Table145[[#This Row],[city]])</f>
        <v>907</v>
      </c>
    </row>
    <row r="1626" spans="1:13" x14ac:dyDescent="0.35">
      <c r="A1626" t="s">
        <v>3289</v>
      </c>
      <c r="B1626" t="s">
        <v>8</v>
      </c>
      <c r="C1626" t="s">
        <v>9</v>
      </c>
      <c r="D1626" t="s">
        <v>3290</v>
      </c>
      <c r="E1626" t="b">
        <v>1</v>
      </c>
      <c r="F1626">
        <f>VLOOKUP(Table145[[#This Row],[menu_id]],Table2[#All],2,0)</f>
        <v>43566</v>
      </c>
      <c r="G1626" t="str">
        <f>VLOOKUP(Table145[[#This Row],[menu_id]],Table2[#All],3,0)</f>
        <v>e40c412711c8</v>
      </c>
      <c r="H1626" t="str">
        <f>VLOOKUP(Table145[[#This Row],[menu_id]],Table2[#All],4,0)</f>
        <v>af725ef93704</v>
      </c>
      <c r="I1626">
        <f>VLOOKUP(Table145[[#This Row],[menu_id]],Table2[#All],5,0)</f>
        <v>5.5</v>
      </c>
      <c r="J1626">
        <f>VLOOKUP(Table145[[#This Row],[menu_id]],Table2[#All],6,0)</f>
        <v>10.1</v>
      </c>
      <c r="K1626" t="str">
        <f>VLOOKUP(Table145[[#This Row],[menu_id]],Table2[#All],7,0)</f>
        <v>lunch</v>
      </c>
      <c r="L1626" t="str">
        <f>VLOOKUP(Table145[[#This Row],[menu_id]],Table2[#All],8,0)</f>
        <v>Seattle</v>
      </c>
      <c r="M1626">
        <f>COUNTIF(Table145[city],Table145[[#This Row],[city]])</f>
        <v>1334</v>
      </c>
    </row>
    <row r="1627" spans="1:13" x14ac:dyDescent="0.35">
      <c r="A1627" t="s">
        <v>3291</v>
      </c>
      <c r="B1627" t="s">
        <v>81</v>
      </c>
      <c r="C1627" t="s">
        <v>9</v>
      </c>
      <c r="D1627" t="s">
        <v>3292</v>
      </c>
      <c r="E1627" t="b">
        <v>1</v>
      </c>
      <c r="F1627">
        <f>VLOOKUP(Table145[[#This Row],[menu_id]],Table2[#All],2,0)</f>
        <v>43564</v>
      </c>
      <c r="G1627" t="str">
        <f>VLOOKUP(Table145[[#This Row],[menu_id]],Table2[#All],3,0)</f>
        <v>9adf6d17e5a9</v>
      </c>
      <c r="H1627" t="str">
        <f>VLOOKUP(Table145[[#This Row],[menu_id]],Table2[#All],4,0)</f>
        <v>ad304fb4f951</v>
      </c>
      <c r="I1627">
        <f>VLOOKUP(Table145[[#This Row],[menu_id]],Table2[#All],5,0)</f>
        <v>6.25</v>
      </c>
      <c r="J1627">
        <f>VLOOKUP(Table145[[#This Row],[menu_id]],Table2[#All],6,0)</f>
        <v>10.1</v>
      </c>
      <c r="K1627" t="str">
        <f>VLOOKUP(Table145[[#This Row],[menu_id]],Table2[#All],7,0)</f>
        <v>lunch</v>
      </c>
      <c r="L1627" t="str">
        <f>VLOOKUP(Table145[[#This Row],[menu_id]],Table2[#All],8,0)</f>
        <v>Seattle</v>
      </c>
      <c r="M1627">
        <f>COUNTIF(Table145[city],Table145[[#This Row],[city]])</f>
        <v>1334</v>
      </c>
    </row>
    <row r="1628" spans="1:13" x14ac:dyDescent="0.35">
      <c r="A1628" t="s">
        <v>3293</v>
      </c>
      <c r="B1628" t="s">
        <v>8</v>
      </c>
      <c r="C1628" t="s">
        <v>9</v>
      </c>
      <c r="D1628" t="s">
        <v>3294</v>
      </c>
      <c r="E1628" t="b">
        <v>1</v>
      </c>
      <c r="F1628">
        <f>VLOOKUP(Table145[[#This Row],[menu_id]],Table2[#All],2,0)</f>
        <v>43566</v>
      </c>
      <c r="G1628" t="str">
        <f>VLOOKUP(Table145[[#This Row],[menu_id]],Table2[#All],3,0)</f>
        <v>e40c412711c8</v>
      </c>
      <c r="H1628" t="str">
        <f>VLOOKUP(Table145[[#This Row],[menu_id]],Table2[#All],4,0)</f>
        <v>af725ef93704</v>
      </c>
      <c r="I1628">
        <f>VLOOKUP(Table145[[#This Row],[menu_id]],Table2[#All],5,0)</f>
        <v>5.5</v>
      </c>
      <c r="J1628">
        <f>VLOOKUP(Table145[[#This Row],[menu_id]],Table2[#All],6,0)</f>
        <v>10.1</v>
      </c>
      <c r="K1628" t="str">
        <f>VLOOKUP(Table145[[#This Row],[menu_id]],Table2[#All],7,0)</f>
        <v>lunch</v>
      </c>
      <c r="L1628" t="str">
        <f>VLOOKUP(Table145[[#This Row],[menu_id]],Table2[#All],8,0)</f>
        <v>Seattle</v>
      </c>
      <c r="M1628">
        <f>COUNTIF(Table145[city],Table145[[#This Row],[city]])</f>
        <v>1334</v>
      </c>
    </row>
    <row r="1629" spans="1:13" x14ac:dyDescent="0.35">
      <c r="A1629" t="s">
        <v>3295</v>
      </c>
      <c r="B1629" t="s">
        <v>392</v>
      </c>
      <c r="C1629" t="s">
        <v>9</v>
      </c>
      <c r="D1629" t="s">
        <v>3296</v>
      </c>
      <c r="E1629" t="b">
        <v>1</v>
      </c>
      <c r="F1629">
        <f>VLOOKUP(Table145[[#This Row],[menu_id]],Table2[#All],2,0)</f>
        <v>43558</v>
      </c>
      <c r="G1629" t="str">
        <f>VLOOKUP(Table145[[#This Row],[menu_id]],Table2[#All],3,0)</f>
        <v>c596bd066504</v>
      </c>
      <c r="H1629" t="str">
        <f>VLOOKUP(Table145[[#This Row],[menu_id]],Table2[#All],4,0)</f>
        <v>dc7ee572a932</v>
      </c>
      <c r="I1629">
        <f>VLOOKUP(Table145[[#This Row],[menu_id]],Table2[#All],5,0)</f>
        <v>6.5</v>
      </c>
      <c r="J1629">
        <f>VLOOKUP(Table145[[#This Row],[menu_id]],Table2[#All],6,0)</f>
        <v>11.5</v>
      </c>
      <c r="K1629" t="str">
        <f>VLOOKUP(Table145[[#This Row],[menu_id]],Table2[#All],7,0)</f>
        <v>lunch</v>
      </c>
      <c r="L1629" t="str">
        <f>VLOOKUP(Table145[[#This Row],[menu_id]],Table2[#All],8,0)</f>
        <v>Chicago</v>
      </c>
      <c r="M1629">
        <f>COUNTIF(Table145[city],Table145[[#This Row],[city]])</f>
        <v>907</v>
      </c>
    </row>
    <row r="1630" spans="1:13" x14ac:dyDescent="0.35">
      <c r="A1630" t="s">
        <v>3297</v>
      </c>
      <c r="B1630" t="s">
        <v>219</v>
      </c>
      <c r="C1630" t="s">
        <v>9</v>
      </c>
      <c r="D1630" t="s">
        <v>3298</v>
      </c>
      <c r="E1630" t="b">
        <v>1</v>
      </c>
      <c r="F1630">
        <f>VLOOKUP(Table145[[#This Row],[menu_id]],Table2[#All],2,0)</f>
        <v>43566</v>
      </c>
      <c r="G1630" t="str">
        <f>VLOOKUP(Table145[[#This Row],[menu_id]],Table2[#All],3,0)</f>
        <v>4d2337424a9b</v>
      </c>
      <c r="H1630" t="str">
        <f>VLOOKUP(Table145[[#This Row],[menu_id]],Table2[#All],4,0)</f>
        <v>a7d17284ed4d</v>
      </c>
      <c r="I1630">
        <f>VLOOKUP(Table145[[#This Row],[menu_id]],Table2[#All],5,0)</f>
        <v>4.3</v>
      </c>
      <c r="J1630">
        <f>VLOOKUP(Table145[[#This Row],[menu_id]],Table2[#All],6,0)</f>
        <v>11.5</v>
      </c>
      <c r="K1630" t="str">
        <f>VLOOKUP(Table145[[#This Row],[menu_id]],Table2[#All],7,0)</f>
        <v>lunch</v>
      </c>
      <c r="L1630" t="str">
        <f>VLOOKUP(Table145[[#This Row],[menu_id]],Table2[#All],8,0)</f>
        <v>Chicago</v>
      </c>
      <c r="M1630">
        <f>COUNTIF(Table145[city],Table145[[#This Row],[city]])</f>
        <v>907</v>
      </c>
    </row>
    <row r="1631" spans="1:13" x14ac:dyDescent="0.35">
      <c r="A1631" t="s">
        <v>3299</v>
      </c>
      <c r="B1631" t="s">
        <v>346</v>
      </c>
      <c r="C1631" t="s">
        <v>9</v>
      </c>
      <c r="D1631" t="s">
        <v>3300</v>
      </c>
      <c r="E1631" t="b">
        <v>1</v>
      </c>
      <c r="F1631">
        <f>VLOOKUP(Table145[[#This Row],[menu_id]],Table2[#All],2,0)</f>
        <v>43564</v>
      </c>
      <c r="G1631" t="str">
        <f>VLOOKUP(Table145[[#This Row],[menu_id]],Table2[#All],3,0)</f>
        <v>e310c04649e0</v>
      </c>
      <c r="H1631" t="str">
        <f>VLOOKUP(Table145[[#This Row],[menu_id]],Table2[#All],4,0)</f>
        <v>340fb85a346c</v>
      </c>
      <c r="I1631">
        <f>VLOOKUP(Table145[[#This Row],[menu_id]],Table2[#All],5,0)</f>
        <v>5.8</v>
      </c>
      <c r="J1631">
        <f>VLOOKUP(Table145[[#This Row],[menu_id]],Table2[#All],6,0)</f>
        <v>10.1</v>
      </c>
      <c r="K1631" t="str">
        <f>VLOOKUP(Table145[[#This Row],[menu_id]],Table2[#All],7,0)</f>
        <v>lunch</v>
      </c>
      <c r="L1631" t="str">
        <f>VLOOKUP(Table145[[#This Row],[menu_id]],Table2[#All],8,0)</f>
        <v>Seattle</v>
      </c>
      <c r="M1631">
        <f>COUNTIF(Table145[city],Table145[[#This Row],[city]])</f>
        <v>1334</v>
      </c>
    </row>
    <row r="1632" spans="1:13" x14ac:dyDescent="0.35">
      <c r="A1632" t="s">
        <v>3301</v>
      </c>
      <c r="B1632" t="s">
        <v>346</v>
      </c>
      <c r="C1632" t="s">
        <v>9</v>
      </c>
      <c r="D1632" t="s">
        <v>2721</v>
      </c>
      <c r="E1632" t="b">
        <v>1</v>
      </c>
      <c r="F1632">
        <f>VLOOKUP(Table145[[#This Row],[menu_id]],Table2[#All],2,0)</f>
        <v>43564</v>
      </c>
      <c r="G1632" t="str">
        <f>VLOOKUP(Table145[[#This Row],[menu_id]],Table2[#All],3,0)</f>
        <v>e310c04649e0</v>
      </c>
      <c r="H1632" t="str">
        <f>VLOOKUP(Table145[[#This Row],[menu_id]],Table2[#All],4,0)</f>
        <v>340fb85a346c</v>
      </c>
      <c r="I1632">
        <f>VLOOKUP(Table145[[#This Row],[menu_id]],Table2[#All],5,0)</f>
        <v>5.8</v>
      </c>
      <c r="J1632">
        <f>VLOOKUP(Table145[[#This Row],[menu_id]],Table2[#All],6,0)</f>
        <v>10.1</v>
      </c>
      <c r="K1632" t="str">
        <f>VLOOKUP(Table145[[#This Row],[menu_id]],Table2[#All],7,0)</f>
        <v>lunch</v>
      </c>
      <c r="L1632" t="str">
        <f>VLOOKUP(Table145[[#This Row],[menu_id]],Table2[#All],8,0)</f>
        <v>Seattle</v>
      </c>
      <c r="M1632">
        <f>COUNTIF(Table145[city],Table145[[#This Row],[city]])</f>
        <v>1334</v>
      </c>
    </row>
    <row r="1633" spans="1:13" x14ac:dyDescent="0.35">
      <c r="A1633" t="s">
        <v>3302</v>
      </c>
      <c r="B1633" t="s">
        <v>192</v>
      </c>
      <c r="C1633" t="s">
        <v>9</v>
      </c>
      <c r="D1633" t="s">
        <v>3303</v>
      </c>
      <c r="E1633" t="b">
        <v>1</v>
      </c>
      <c r="F1633">
        <f>VLOOKUP(Table145[[#This Row],[menu_id]],Table2[#All],2,0)</f>
        <v>43566</v>
      </c>
      <c r="G1633" t="str">
        <f>VLOOKUP(Table145[[#This Row],[menu_id]],Table2[#All],3,0)</f>
        <v>a344675dde7b</v>
      </c>
      <c r="H1633" t="str">
        <f>VLOOKUP(Table145[[#This Row],[menu_id]],Table2[#All],4,0)</f>
        <v>0089c404e5a2</v>
      </c>
      <c r="I1633">
        <f>VLOOKUP(Table145[[#This Row],[menu_id]],Table2[#All],5,0)</f>
        <v>6</v>
      </c>
      <c r="J1633">
        <f>VLOOKUP(Table145[[#This Row],[menu_id]],Table2[#All],6,0)</f>
        <v>10.1</v>
      </c>
      <c r="K1633" t="str">
        <f>VLOOKUP(Table145[[#This Row],[menu_id]],Table2[#All],7,0)</f>
        <v>lunch</v>
      </c>
      <c r="L1633" t="str">
        <f>VLOOKUP(Table145[[#This Row],[menu_id]],Table2[#All],8,0)</f>
        <v>Seattle</v>
      </c>
      <c r="M1633">
        <f>COUNTIF(Table145[city],Table145[[#This Row],[city]])</f>
        <v>1334</v>
      </c>
    </row>
    <row r="1634" spans="1:13" x14ac:dyDescent="0.35">
      <c r="A1634" t="s">
        <v>3304</v>
      </c>
      <c r="B1634" t="s">
        <v>315</v>
      </c>
      <c r="C1634" t="s">
        <v>9</v>
      </c>
      <c r="D1634" t="s">
        <v>3305</v>
      </c>
      <c r="E1634" t="b">
        <v>1</v>
      </c>
      <c r="F1634">
        <f>VLOOKUP(Table145[[#This Row],[menu_id]],Table2[#All],2,0)</f>
        <v>43556</v>
      </c>
      <c r="G1634" t="str">
        <f>VLOOKUP(Table145[[#This Row],[menu_id]],Table2[#All],3,0)</f>
        <v>dcb8af98560d</v>
      </c>
      <c r="H1634" t="str">
        <f>VLOOKUP(Table145[[#This Row],[menu_id]],Table2[#All],4,0)</f>
        <v>afa55d0e0004</v>
      </c>
      <c r="I1634">
        <f>VLOOKUP(Table145[[#This Row],[menu_id]],Table2[#All],5,0)</f>
        <v>5.99</v>
      </c>
      <c r="J1634">
        <f>VLOOKUP(Table145[[#This Row],[menu_id]],Table2[#All],6,0)</f>
        <v>11.5</v>
      </c>
      <c r="K1634" t="str">
        <f>VLOOKUP(Table145[[#This Row],[menu_id]],Table2[#All],7,0)</f>
        <v>lunch</v>
      </c>
      <c r="L1634" t="str">
        <f>VLOOKUP(Table145[[#This Row],[menu_id]],Table2[#All],8,0)</f>
        <v>Chicago</v>
      </c>
      <c r="M1634">
        <f>COUNTIF(Table145[city],Table145[[#This Row],[city]])</f>
        <v>907</v>
      </c>
    </row>
    <row r="1635" spans="1:13" x14ac:dyDescent="0.35">
      <c r="A1635" t="s">
        <v>3306</v>
      </c>
      <c r="B1635" t="s">
        <v>162</v>
      </c>
      <c r="C1635" t="s">
        <v>9</v>
      </c>
      <c r="D1635" t="s">
        <v>940</v>
      </c>
      <c r="E1635" t="b">
        <v>1</v>
      </c>
      <c r="F1635">
        <f>VLOOKUP(Table145[[#This Row],[menu_id]],Table2[#All],2,0)</f>
        <v>43556</v>
      </c>
      <c r="G1635" t="str">
        <f>VLOOKUP(Table145[[#This Row],[menu_id]],Table2[#All],3,0)</f>
        <v>71d6b72a3bf9</v>
      </c>
      <c r="H1635" t="str">
        <f>VLOOKUP(Table145[[#This Row],[menu_id]],Table2[#All],4,0)</f>
        <v>8d29781a8b2f</v>
      </c>
      <c r="I1635">
        <f>VLOOKUP(Table145[[#This Row],[menu_id]],Table2[#All],5,0)</f>
        <v>4.5</v>
      </c>
      <c r="J1635">
        <f>VLOOKUP(Table145[[#This Row],[menu_id]],Table2[#All],6,0)</f>
        <v>11.5</v>
      </c>
      <c r="K1635" t="str">
        <f>VLOOKUP(Table145[[#This Row],[menu_id]],Table2[#All],7,0)</f>
        <v>lunch</v>
      </c>
      <c r="L1635" t="str">
        <f>VLOOKUP(Table145[[#This Row],[menu_id]],Table2[#All],8,0)</f>
        <v>Chicago</v>
      </c>
      <c r="M1635">
        <f>COUNTIF(Table145[city],Table145[[#This Row],[city]])</f>
        <v>907</v>
      </c>
    </row>
    <row r="1636" spans="1:13" x14ac:dyDescent="0.35">
      <c r="A1636" t="s">
        <v>3307</v>
      </c>
      <c r="B1636" t="s">
        <v>65</v>
      </c>
      <c r="C1636" t="s">
        <v>9</v>
      </c>
      <c r="D1636" t="s">
        <v>3308</v>
      </c>
      <c r="E1636" t="b">
        <v>1</v>
      </c>
      <c r="F1636">
        <f>VLOOKUP(Table145[[#This Row],[menu_id]],Table2[#All],2,0)</f>
        <v>43563</v>
      </c>
      <c r="G1636" t="str">
        <f>VLOOKUP(Table145[[#This Row],[menu_id]],Table2[#All],3,0)</f>
        <v>0eb481a71049</v>
      </c>
      <c r="H1636" t="str">
        <f>VLOOKUP(Table145[[#This Row],[menu_id]],Table2[#All],4,0)</f>
        <v>5bf0c6f38e1d</v>
      </c>
      <c r="I1636">
        <f>VLOOKUP(Table145[[#This Row],[menu_id]],Table2[#All],5,0)</f>
        <v>5.5</v>
      </c>
      <c r="J1636">
        <f>VLOOKUP(Table145[[#This Row],[menu_id]],Table2[#All],6,0)</f>
        <v>10.1</v>
      </c>
      <c r="K1636" t="str">
        <f>VLOOKUP(Table145[[#This Row],[menu_id]],Table2[#All],7,0)</f>
        <v>lunch</v>
      </c>
      <c r="L1636" t="str">
        <f>VLOOKUP(Table145[[#This Row],[menu_id]],Table2[#All],8,0)</f>
        <v>Seattle</v>
      </c>
      <c r="M1636">
        <f>COUNTIF(Table145[city],Table145[[#This Row],[city]])</f>
        <v>1334</v>
      </c>
    </row>
    <row r="1637" spans="1:13" x14ac:dyDescent="0.35">
      <c r="A1637" t="s">
        <v>3309</v>
      </c>
      <c r="B1637" t="s">
        <v>8</v>
      </c>
      <c r="C1637" t="s">
        <v>9</v>
      </c>
      <c r="D1637" t="s">
        <v>522</v>
      </c>
      <c r="E1637" t="b">
        <v>1</v>
      </c>
      <c r="F1637">
        <f>VLOOKUP(Table145[[#This Row],[menu_id]],Table2[#All],2,0)</f>
        <v>43566</v>
      </c>
      <c r="G1637" t="str">
        <f>VLOOKUP(Table145[[#This Row],[menu_id]],Table2[#All],3,0)</f>
        <v>e40c412711c8</v>
      </c>
      <c r="H1637" t="str">
        <f>VLOOKUP(Table145[[#This Row],[menu_id]],Table2[#All],4,0)</f>
        <v>af725ef93704</v>
      </c>
      <c r="I1637">
        <f>VLOOKUP(Table145[[#This Row],[menu_id]],Table2[#All],5,0)</f>
        <v>5.5</v>
      </c>
      <c r="J1637">
        <f>VLOOKUP(Table145[[#This Row],[menu_id]],Table2[#All],6,0)</f>
        <v>10.1</v>
      </c>
      <c r="K1637" t="str">
        <f>VLOOKUP(Table145[[#This Row],[menu_id]],Table2[#All],7,0)</f>
        <v>lunch</v>
      </c>
      <c r="L1637" t="str">
        <f>VLOOKUP(Table145[[#This Row],[menu_id]],Table2[#All],8,0)</f>
        <v>Seattle</v>
      </c>
      <c r="M1637">
        <f>COUNTIF(Table145[city],Table145[[#This Row],[city]])</f>
        <v>1334</v>
      </c>
    </row>
    <row r="1638" spans="1:13" x14ac:dyDescent="0.35">
      <c r="A1638" t="s">
        <v>3310</v>
      </c>
      <c r="B1638" t="s">
        <v>622</v>
      </c>
      <c r="C1638" t="s">
        <v>9</v>
      </c>
      <c r="D1638" t="s">
        <v>3311</v>
      </c>
      <c r="E1638" t="b">
        <v>1</v>
      </c>
      <c r="F1638">
        <f>VLOOKUP(Table145[[#This Row],[menu_id]],Table2[#All],2,0)</f>
        <v>43560</v>
      </c>
      <c r="G1638" t="str">
        <f>VLOOKUP(Table145[[#This Row],[menu_id]],Table2[#All],3,0)</f>
        <v>b1485a284c03</v>
      </c>
      <c r="H1638" t="str">
        <f>VLOOKUP(Table145[[#This Row],[menu_id]],Table2[#All],4,0)</f>
        <v>a2f9c9b9cf7a</v>
      </c>
      <c r="I1638">
        <f>VLOOKUP(Table145[[#This Row],[menu_id]],Table2[#All],5,0)</f>
        <v>6</v>
      </c>
      <c r="J1638">
        <f>VLOOKUP(Table145[[#This Row],[menu_id]],Table2[#All],6,0)</f>
        <v>11.5</v>
      </c>
      <c r="K1638" t="str">
        <f>VLOOKUP(Table145[[#This Row],[menu_id]],Table2[#All],7,0)</f>
        <v>lunch</v>
      </c>
      <c r="L1638" t="str">
        <f>VLOOKUP(Table145[[#This Row],[menu_id]],Table2[#All],8,0)</f>
        <v>Chicago</v>
      </c>
      <c r="M1638">
        <f>COUNTIF(Table145[city],Table145[[#This Row],[city]])</f>
        <v>907</v>
      </c>
    </row>
    <row r="1639" spans="1:13" x14ac:dyDescent="0.35">
      <c r="A1639" t="s">
        <v>3312</v>
      </c>
      <c r="B1639" t="s">
        <v>115</v>
      </c>
      <c r="C1639" t="s">
        <v>9</v>
      </c>
      <c r="D1639" t="s">
        <v>3313</v>
      </c>
      <c r="E1639" t="b">
        <v>1</v>
      </c>
      <c r="F1639">
        <f>VLOOKUP(Table145[[#This Row],[menu_id]],Table2[#All],2,0)</f>
        <v>43560</v>
      </c>
      <c r="G1639" t="str">
        <f>VLOOKUP(Table145[[#This Row],[menu_id]],Table2[#All],3,0)</f>
        <v>12c81d9a0351</v>
      </c>
      <c r="H1639" t="str">
        <f>VLOOKUP(Table145[[#This Row],[menu_id]],Table2[#All],4,0)</f>
        <v>d7730782fbfb</v>
      </c>
      <c r="I1639">
        <f>VLOOKUP(Table145[[#This Row],[menu_id]],Table2[#All],5,0)</f>
        <v>5.75</v>
      </c>
      <c r="J1639">
        <f>VLOOKUP(Table145[[#This Row],[menu_id]],Table2[#All],6,0)</f>
        <v>10.1</v>
      </c>
      <c r="K1639" t="str">
        <f>VLOOKUP(Table145[[#This Row],[menu_id]],Table2[#All],7,0)</f>
        <v>lunch</v>
      </c>
      <c r="L1639" t="str">
        <f>VLOOKUP(Table145[[#This Row],[menu_id]],Table2[#All],8,0)</f>
        <v>Seattle</v>
      </c>
      <c r="M1639">
        <f>COUNTIF(Table145[city],Table145[[#This Row],[city]])</f>
        <v>1334</v>
      </c>
    </row>
    <row r="1640" spans="1:13" x14ac:dyDescent="0.35">
      <c r="A1640" t="s">
        <v>3314</v>
      </c>
      <c r="B1640" t="s">
        <v>97</v>
      </c>
      <c r="C1640" t="s">
        <v>9</v>
      </c>
      <c r="D1640" t="s">
        <v>3315</v>
      </c>
      <c r="E1640" t="b">
        <v>1</v>
      </c>
      <c r="F1640">
        <f>VLOOKUP(Table145[[#This Row],[menu_id]],Table2[#All],2,0)</f>
        <v>43567</v>
      </c>
      <c r="G1640" t="str">
        <f>VLOOKUP(Table145[[#This Row],[menu_id]],Table2[#All],3,0)</f>
        <v>7e1585b970fc</v>
      </c>
      <c r="H1640" t="str">
        <f>VLOOKUP(Table145[[#This Row],[menu_id]],Table2[#All],4,0)</f>
        <v>ea2b63db40ab</v>
      </c>
      <c r="I1640">
        <f>VLOOKUP(Table145[[#This Row],[menu_id]],Table2[#All],5,0)</f>
        <v>7.5399999999999991</v>
      </c>
      <c r="J1640">
        <f>VLOOKUP(Table145[[#This Row],[menu_id]],Table2[#All],6,0)</f>
        <v>11.5</v>
      </c>
      <c r="K1640" t="str">
        <f>VLOOKUP(Table145[[#This Row],[menu_id]],Table2[#All],7,0)</f>
        <v>lunch</v>
      </c>
      <c r="L1640" t="str">
        <f>VLOOKUP(Table145[[#This Row],[menu_id]],Table2[#All],8,0)</f>
        <v>Chicago</v>
      </c>
      <c r="M1640">
        <f>COUNTIF(Table145[city],Table145[[#This Row],[city]])</f>
        <v>907</v>
      </c>
    </row>
    <row r="1641" spans="1:13" x14ac:dyDescent="0.35">
      <c r="A1641" t="s">
        <v>3316</v>
      </c>
      <c r="B1641" t="s">
        <v>20</v>
      </c>
      <c r="C1641" t="s">
        <v>9</v>
      </c>
      <c r="D1641" t="s">
        <v>3317</v>
      </c>
      <c r="E1641" t="b">
        <v>1</v>
      </c>
      <c r="F1641">
        <f>VLOOKUP(Table145[[#This Row],[menu_id]],Table2[#All],2,0)</f>
        <v>43557</v>
      </c>
      <c r="G1641" t="str">
        <f>VLOOKUP(Table145[[#This Row],[menu_id]],Table2[#All],3,0)</f>
        <v>59c228acd21f</v>
      </c>
      <c r="H1641" t="str">
        <f>VLOOKUP(Table145[[#This Row],[menu_id]],Table2[#All],4,0)</f>
        <v>ffcff44b013c</v>
      </c>
      <c r="I1641">
        <f>VLOOKUP(Table145[[#This Row],[menu_id]],Table2[#All],5,0)</f>
        <v>5.25</v>
      </c>
      <c r="J1641">
        <f>VLOOKUP(Table145[[#This Row],[menu_id]],Table2[#All],6,0)</f>
        <v>10.1</v>
      </c>
      <c r="K1641" t="str">
        <f>VLOOKUP(Table145[[#This Row],[menu_id]],Table2[#All],7,0)</f>
        <v>lunch</v>
      </c>
      <c r="L1641" t="str">
        <f>VLOOKUP(Table145[[#This Row],[menu_id]],Table2[#All],8,0)</f>
        <v>Seattle</v>
      </c>
      <c r="M1641">
        <f>COUNTIF(Table145[city],Table145[[#This Row],[city]])</f>
        <v>1334</v>
      </c>
    </row>
    <row r="1642" spans="1:13" x14ac:dyDescent="0.35">
      <c r="A1642" t="s">
        <v>3318</v>
      </c>
      <c r="B1642" t="s">
        <v>622</v>
      </c>
      <c r="C1642" t="s">
        <v>9</v>
      </c>
      <c r="D1642" t="s">
        <v>3319</v>
      </c>
      <c r="E1642" t="b">
        <v>1</v>
      </c>
      <c r="F1642">
        <f>VLOOKUP(Table145[[#This Row],[menu_id]],Table2[#All],2,0)</f>
        <v>43560</v>
      </c>
      <c r="G1642" t="str">
        <f>VLOOKUP(Table145[[#This Row],[menu_id]],Table2[#All],3,0)</f>
        <v>b1485a284c03</v>
      </c>
      <c r="H1642" t="str">
        <f>VLOOKUP(Table145[[#This Row],[menu_id]],Table2[#All],4,0)</f>
        <v>a2f9c9b9cf7a</v>
      </c>
      <c r="I1642">
        <f>VLOOKUP(Table145[[#This Row],[menu_id]],Table2[#All],5,0)</f>
        <v>6</v>
      </c>
      <c r="J1642">
        <f>VLOOKUP(Table145[[#This Row],[menu_id]],Table2[#All],6,0)</f>
        <v>11.5</v>
      </c>
      <c r="K1642" t="str">
        <f>VLOOKUP(Table145[[#This Row],[menu_id]],Table2[#All],7,0)</f>
        <v>lunch</v>
      </c>
      <c r="L1642" t="str">
        <f>VLOOKUP(Table145[[#This Row],[menu_id]],Table2[#All],8,0)</f>
        <v>Chicago</v>
      </c>
      <c r="M1642">
        <f>COUNTIF(Table145[city],Table145[[#This Row],[city]])</f>
        <v>907</v>
      </c>
    </row>
    <row r="1643" spans="1:13" x14ac:dyDescent="0.35">
      <c r="A1643" t="s">
        <v>3320</v>
      </c>
      <c r="B1643" t="s">
        <v>785</v>
      </c>
      <c r="C1643" t="s">
        <v>9</v>
      </c>
      <c r="D1643" t="s">
        <v>3321</v>
      </c>
      <c r="E1643" t="b">
        <v>1</v>
      </c>
      <c r="F1643">
        <f>VLOOKUP(Table145[[#This Row],[menu_id]],Table2[#All],2,0)</f>
        <v>43563</v>
      </c>
      <c r="G1643" t="str">
        <f>VLOOKUP(Table145[[#This Row],[menu_id]],Table2[#All],3,0)</f>
        <v>7886a5687d38</v>
      </c>
      <c r="H1643" t="str">
        <f>VLOOKUP(Table145[[#This Row],[menu_id]],Table2[#All],4,0)</f>
        <v>a6a0b4defcd6</v>
      </c>
      <c r="I1643">
        <f>VLOOKUP(Table145[[#This Row],[menu_id]],Table2[#All],5,0)</f>
        <v>5.9</v>
      </c>
      <c r="J1643">
        <f>VLOOKUP(Table145[[#This Row],[menu_id]],Table2[#All],6,0)</f>
        <v>10.1</v>
      </c>
      <c r="K1643" t="str">
        <f>VLOOKUP(Table145[[#This Row],[menu_id]],Table2[#All],7,0)</f>
        <v>lunch</v>
      </c>
      <c r="L1643" t="str">
        <f>VLOOKUP(Table145[[#This Row],[menu_id]],Table2[#All],8,0)</f>
        <v>Seattle</v>
      </c>
      <c r="M1643">
        <f>COUNTIF(Table145[city],Table145[[#This Row],[city]])</f>
        <v>1334</v>
      </c>
    </row>
    <row r="1644" spans="1:13" x14ac:dyDescent="0.35">
      <c r="A1644" t="s">
        <v>3322</v>
      </c>
      <c r="B1644" t="s">
        <v>493</v>
      </c>
      <c r="C1644" t="s">
        <v>9</v>
      </c>
      <c r="D1644" t="s">
        <v>3323</v>
      </c>
      <c r="E1644" t="b">
        <v>1</v>
      </c>
      <c r="F1644">
        <f>VLOOKUP(Table145[[#This Row],[menu_id]],Table2[#All],2,0)</f>
        <v>43557</v>
      </c>
      <c r="G1644" t="str">
        <f>VLOOKUP(Table145[[#This Row],[menu_id]],Table2[#All],3,0)</f>
        <v>751abed209db</v>
      </c>
      <c r="H1644" t="str">
        <f>VLOOKUP(Table145[[#This Row],[menu_id]],Table2[#All],4,0)</f>
        <v>8537e1327cdb</v>
      </c>
      <c r="I1644">
        <f>VLOOKUP(Table145[[#This Row],[menu_id]],Table2[#All],5,0)</f>
        <v>4.5</v>
      </c>
      <c r="J1644">
        <f>VLOOKUP(Table145[[#This Row],[menu_id]],Table2[#All],6,0)</f>
        <v>10.1</v>
      </c>
      <c r="K1644" t="str">
        <f>VLOOKUP(Table145[[#This Row],[menu_id]],Table2[#All],7,0)</f>
        <v>lunch</v>
      </c>
      <c r="L1644" t="str">
        <f>VLOOKUP(Table145[[#This Row],[menu_id]],Table2[#All],8,0)</f>
        <v>Seattle</v>
      </c>
      <c r="M1644">
        <f>COUNTIF(Table145[city],Table145[[#This Row],[city]])</f>
        <v>1334</v>
      </c>
    </row>
    <row r="1645" spans="1:13" x14ac:dyDescent="0.35">
      <c r="A1645" t="s">
        <v>3324</v>
      </c>
      <c r="B1645" t="s">
        <v>552</v>
      </c>
      <c r="C1645" t="s">
        <v>9</v>
      </c>
      <c r="D1645" t="s">
        <v>2060</v>
      </c>
      <c r="E1645" t="b">
        <v>1</v>
      </c>
      <c r="F1645">
        <f>VLOOKUP(Table145[[#This Row],[menu_id]],Table2[#All],2,0)</f>
        <v>43560</v>
      </c>
      <c r="G1645" t="str">
        <f>VLOOKUP(Table145[[#This Row],[menu_id]],Table2[#All],3,0)</f>
        <v>a65e92d53f62</v>
      </c>
      <c r="H1645" t="str">
        <f>VLOOKUP(Table145[[#This Row],[menu_id]],Table2[#All],4,0)</f>
        <v>1134b2882b2e</v>
      </c>
      <c r="I1645">
        <f>VLOOKUP(Table145[[#This Row],[menu_id]],Table2[#All],5,0)</f>
        <v>5.25</v>
      </c>
      <c r="J1645">
        <f>VLOOKUP(Table145[[#This Row],[menu_id]],Table2[#All],6,0)</f>
        <v>10.1</v>
      </c>
      <c r="K1645" t="str">
        <f>VLOOKUP(Table145[[#This Row],[menu_id]],Table2[#All],7,0)</f>
        <v>lunch</v>
      </c>
      <c r="L1645" t="str">
        <f>VLOOKUP(Table145[[#This Row],[menu_id]],Table2[#All],8,0)</f>
        <v>Seattle</v>
      </c>
      <c r="M1645">
        <f>COUNTIF(Table145[city],Table145[[#This Row],[city]])</f>
        <v>1334</v>
      </c>
    </row>
    <row r="1646" spans="1:13" x14ac:dyDescent="0.35">
      <c r="A1646" t="s">
        <v>3325</v>
      </c>
      <c r="B1646" t="s">
        <v>324</v>
      </c>
      <c r="C1646" t="s">
        <v>9</v>
      </c>
      <c r="D1646" t="s">
        <v>3326</v>
      </c>
      <c r="E1646" t="b">
        <v>1</v>
      </c>
      <c r="F1646">
        <f>VLOOKUP(Table145[[#This Row],[menu_id]],Table2[#All],2,0)</f>
        <v>43558</v>
      </c>
      <c r="G1646" t="str">
        <f>VLOOKUP(Table145[[#This Row],[menu_id]],Table2[#All],3,0)</f>
        <v>1028a38ad71e</v>
      </c>
      <c r="H1646" t="str">
        <f>VLOOKUP(Table145[[#This Row],[menu_id]],Table2[#All],4,0)</f>
        <v>7d8b8e0a0ebb</v>
      </c>
      <c r="I1646">
        <f>VLOOKUP(Table145[[#This Row],[menu_id]],Table2[#All],5,0)</f>
        <v>5.5</v>
      </c>
      <c r="J1646">
        <f>VLOOKUP(Table145[[#This Row],[menu_id]],Table2[#All],6,0)</f>
        <v>10.1</v>
      </c>
      <c r="K1646" t="str">
        <f>VLOOKUP(Table145[[#This Row],[menu_id]],Table2[#All],7,0)</f>
        <v>lunch</v>
      </c>
      <c r="L1646" t="str">
        <f>VLOOKUP(Table145[[#This Row],[menu_id]],Table2[#All],8,0)</f>
        <v>Seattle</v>
      </c>
      <c r="M1646">
        <f>COUNTIF(Table145[city],Table145[[#This Row],[city]])</f>
        <v>1334</v>
      </c>
    </row>
    <row r="1647" spans="1:13" x14ac:dyDescent="0.35">
      <c r="A1647" t="s">
        <v>3327</v>
      </c>
      <c r="B1647" t="s">
        <v>162</v>
      </c>
      <c r="C1647" t="s">
        <v>9</v>
      </c>
      <c r="D1647" t="s">
        <v>412</v>
      </c>
      <c r="E1647" t="b">
        <v>1</v>
      </c>
      <c r="F1647">
        <f>VLOOKUP(Table145[[#This Row],[menu_id]],Table2[#All],2,0)</f>
        <v>43556</v>
      </c>
      <c r="G1647" t="str">
        <f>VLOOKUP(Table145[[#This Row],[menu_id]],Table2[#All],3,0)</f>
        <v>71d6b72a3bf9</v>
      </c>
      <c r="H1647" t="str">
        <f>VLOOKUP(Table145[[#This Row],[menu_id]],Table2[#All],4,0)</f>
        <v>8d29781a8b2f</v>
      </c>
      <c r="I1647">
        <f>VLOOKUP(Table145[[#This Row],[menu_id]],Table2[#All],5,0)</f>
        <v>4.5</v>
      </c>
      <c r="J1647">
        <f>VLOOKUP(Table145[[#This Row],[menu_id]],Table2[#All],6,0)</f>
        <v>11.5</v>
      </c>
      <c r="K1647" t="str">
        <f>VLOOKUP(Table145[[#This Row],[menu_id]],Table2[#All],7,0)</f>
        <v>lunch</v>
      </c>
      <c r="L1647" t="str">
        <f>VLOOKUP(Table145[[#This Row],[menu_id]],Table2[#All],8,0)</f>
        <v>Chicago</v>
      </c>
      <c r="M1647">
        <f>COUNTIF(Table145[city],Table145[[#This Row],[city]])</f>
        <v>907</v>
      </c>
    </row>
    <row r="1648" spans="1:13" x14ac:dyDescent="0.35">
      <c r="A1648" t="s">
        <v>3328</v>
      </c>
      <c r="B1648" t="s">
        <v>241</v>
      </c>
      <c r="C1648" t="s">
        <v>9</v>
      </c>
      <c r="D1648" t="s">
        <v>3329</v>
      </c>
      <c r="E1648" t="b">
        <v>1</v>
      </c>
      <c r="F1648">
        <f>VLOOKUP(Table145[[#This Row],[menu_id]],Table2[#All],2,0)</f>
        <v>43559</v>
      </c>
      <c r="G1648" t="str">
        <f>VLOOKUP(Table145[[#This Row],[menu_id]],Table2[#All],3,0)</f>
        <v>bd6c55a7113c</v>
      </c>
      <c r="H1648" t="str">
        <f>VLOOKUP(Table145[[#This Row],[menu_id]],Table2[#All],4,0)</f>
        <v>32524ba7065d</v>
      </c>
      <c r="I1648">
        <f>VLOOKUP(Table145[[#This Row],[menu_id]],Table2[#All],5,0)</f>
        <v>5.7</v>
      </c>
      <c r="J1648">
        <f>VLOOKUP(Table145[[#This Row],[menu_id]],Table2[#All],6,0)</f>
        <v>10.1</v>
      </c>
      <c r="K1648" t="str">
        <f>VLOOKUP(Table145[[#This Row],[menu_id]],Table2[#All],7,0)</f>
        <v>lunch</v>
      </c>
      <c r="L1648" t="str">
        <f>VLOOKUP(Table145[[#This Row],[menu_id]],Table2[#All],8,0)</f>
        <v>Seattle</v>
      </c>
      <c r="M1648">
        <f>COUNTIF(Table145[city],Table145[[#This Row],[city]])</f>
        <v>1334</v>
      </c>
    </row>
    <row r="1649" spans="1:13" x14ac:dyDescent="0.35">
      <c r="A1649" t="s">
        <v>3330</v>
      </c>
      <c r="B1649" t="s">
        <v>115</v>
      </c>
      <c r="C1649" t="s">
        <v>9</v>
      </c>
      <c r="D1649" t="s">
        <v>3331</v>
      </c>
      <c r="E1649" t="b">
        <v>1</v>
      </c>
      <c r="F1649">
        <f>VLOOKUP(Table145[[#This Row],[menu_id]],Table2[#All],2,0)</f>
        <v>43560</v>
      </c>
      <c r="G1649" t="str">
        <f>VLOOKUP(Table145[[#This Row],[menu_id]],Table2[#All],3,0)</f>
        <v>12c81d9a0351</v>
      </c>
      <c r="H1649" t="str">
        <f>VLOOKUP(Table145[[#This Row],[menu_id]],Table2[#All],4,0)</f>
        <v>d7730782fbfb</v>
      </c>
      <c r="I1649">
        <f>VLOOKUP(Table145[[#This Row],[menu_id]],Table2[#All],5,0)</f>
        <v>5.75</v>
      </c>
      <c r="J1649">
        <f>VLOOKUP(Table145[[#This Row],[menu_id]],Table2[#All],6,0)</f>
        <v>10.1</v>
      </c>
      <c r="K1649" t="str">
        <f>VLOOKUP(Table145[[#This Row],[menu_id]],Table2[#All],7,0)</f>
        <v>lunch</v>
      </c>
      <c r="L1649" t="str">
        <f>VLOOKUP(Table145[[#This Row],[menu_id]],Table2[#All],8,0)</f>
        <v>Seattle</v>
      </c>
      <c r="M1649">
        <f>COUNTIF(Table145[city],Table145[[#This Row],[city]])</f>
        <v>1334</v>
      </c>
    </row>
    <row r="1650" spans="1:13" x14ac:dyDescent="0.35">
      <c r="A1650" t="s">
        <v>3332</v>
      </c>
      <c r="B1650" t="s">
        <v>52</v>
      </c>
      <c r="C1650" t="s">
        <v>9</v>
      </c>
      <c r="D1650" t="s">
        <v>3333</v>
      </c>
      <c r="E1650" t="b">
        <v>1</v>
      </c>
      <c r="F1650">
        <f>VLOOKUP(Table145[[#This Row],[menu_id]],Table2[#All],2,0)</f>
        <v>43557</v>
      </c>
      <c r="G1650" t="str">
        <f>VLOOKUP(Table145[[#This Row],[menu_id]],Table2[#All],3,0)</f>
        <v>99dbc3b2d75c</v>
      </c>
      <c r="H1650" t="str">
        <f>VLOOKUP(Table145[[#This Row],[menu_id]],Table2[#All],4,0)</f>
        <v>d7730782fbfb</v>
      </c>
      <c r="I1650">
        <f>VLOOKUP(Table145[[#This Row],[menu_id]],Table2[#All],5,0)</f>
        <v>5.75</v>
      </c>
      <c r="J1650">
        <f>VLOOKUP(Table145[[#This Row],[menu_id]],Table2[#All],6,0)</f>
        <v>10.1</v>
      </c>
      <c r="K1650" t="str">
        <f>VLOOKUP(Table145[[#This Row],[menu_id]],Table2[#All],7,0)</f>
        <v>lunch</v>
      </c>
      <c r="L1650" t="str">
        <f>VLOOKUP(Table145[[#This Row],[menu_id]],Table2[#All],8,0)</f>
        <v>Seattle</v>
      </c>
      <c r="M1650">
        <f>COUNTIF(Table145[city],Table145[[#This Row],[city]])</f>
        <v>1334</v>
      </c>
    </row>
    <row r="1651" spans="1:13" x14ac:dyDescent="0.35">
      <c r="A1651" t="s">
        <v>3334</v>
      </c>
      <c r="B1651" t="s">
        <v>336</v>
      </c>
      <c r="C1651" t="s">
        <v>9</v>
      </c>
      <c r="D1651" t="s">
        <v>3335</v>
      </c>
      <c r="E1651" t="b">
        <v>1</v>
      </c>
      <c r="F1651">
        <f>VLOOKUP(Table145[[#This Row],[menu_id]],Table2[#All],2,0)</f>
        <v>43556</v>
      </c>
      <c r="G1651" t="str">
        <f>VLOOKUP(Table145[[#This Row],[menu_id]],Table2[#All],3,0)</f>
        <v>41cbd225a772</v>
      </c>
      <c r="H1651" t="str">
        <f>VLOOKUP(Table145[[#This Row],[menu_id]],Table2[#All],4,0)</f>
        <v>b2ef540e3dbe</v>
      </c>
      <c r="I1651">
        <f>VLOOKUP(Table145[[#This Row],[menu_id]],Table2[#All],5,0)</f>
        <v>6.8</v>
      </c>
      <c r="J1651">
        <f>VLOOKUP(Table145[[#This Row],[menu_id]],Table2[#All],6,0)</f>
        <v>10.1</v>
      </c>
      <c r="K1651" t="str">
        <f>VLOOKUP(Table145[[#This Row],[menu_id]],Table2[#All],7,0)</f>
        <v>lunch</v>
      </c>
      <c r="L1651" t="str">
        <f>VLOOKUP(Table145[[#This Row],[menu_id]],Table2[#All],8,0)</f>
        <v>Seattle</v>
      </c>
      <c r="M1651">
        <f>COUNTIF(Table145[city],Table145[[#This Row],[city]])</f>
        <v>1334</v>
      </c>
    </row>
    <row r="1652" spans="1:13" x14ac:dyDescent="0.35">
      <c r="A1652" t="s">
        <v>3336</v>
      </c>
      <c r="B1652" t="s">
        <v>785</v>
      </c>
      <c r="C1652" t="s">
        <v>9</v>
      </c>
      <c r="D1652" t="s">
        <v>1022</v>
      </c>
      <c r="E1652" t="b">
        <v>1</v>
      </c>
      <c r="F1652">
        <f>VLOOKUP(Table145[[#This Row],[menu_id]],Table2[#All],2,0)</f>
        <v>43563</v>
      </c>
      <c r="G1652" t="str">
        <f>VLOOKUP(Table145[[#This Row],[menu_id]],Table2[#All],3,0)</f>
        <v>7886a5687d38</v>
      </c>
      <c r="H1652" t="str">
        <f>VLOOKUP(Table145[[#This Row],[menu_id]],Table2[#All],4,0)</f>
        <v>a6a0b4defcd6</v>
      </c>
      <c r="I1652">
        <f>VLOOKUP(Table145[[#This Row],[menu_id]],Table2[#All],5,0)</f>
        <v>5.9</v>
      </c>
      <c r="J1652">
        <f>VLOOKUP(Table145[[#This Row],[menu_id]],Table2[#All],6,0)</f>
        <v>10.1</v>
      </c>
      <c r="K1652" t="str">
        <f>VLOOKUP(Table145[[#This Row],[menu_id]],Table2[#All],7,0)</f>
        <v>lunch</v>
      </c>
      <c r="L1652" t="str">
        <f>VLOOKUP(Table145[[#This Row],[menu_id]],Table2[#All],8,0)</f>
        <v>Seattle</v>
      </c>
      <c r="M1652">
        <f>COUNTIF(Table145[city],Table145[[#This Row],[city]])</f>
        <v>1334</v>
      </c>
    </row>
    <row r="1653" spans="1:13" x14ac:dyDescent="0.35">
      <c r="A1653" t="s">
        <v>3337</v>
      </c>
      <c r="B1653" t="s">
        <v>16</v>
      </c>
      <c r="C1653" t="s">
        <v>9</v>
      </c>
      <c r="D1653" t="s">
        <v>3338</v>
      </c>
      <c r="E1653" t="b">
        <v>1</v>
      </c>
      <c r="F1653">
        <f>VLOOKUP(Table145[[#This Row],[menu_id]],Table2[#All],2,0)</f>
        <v>43567</v>
      </c>
      <c r="G1653" t="str">
        <f>VLOOKUP(Table145[[#This Row],[menu_id]],Table2[#All],3,0)</f>
        <v>3e16e1213da0</v>
      </c>
      <c r="H1653" t="str">
        <f>VLOOKUP(Table145[[#This Row],[menu_id]],Table2[#All],4,0)</f>
        <v>a9974f64e053</v>
      </c>
      <c r="I1653">
        <f>VLOOKUP(Table145[[#This Row],[menu_id]],Table2[#All],5,0)</f>
        <v>4.95</v>
      </c>
      <c r="J1653">
        <f>VLOOKUP(Table145[[#This Row],[menu_id]],Table2[#All],6,0)</f>
        <v>10.1</v>
      </c>
      <c r="K1653" t="str">
        <f>VLOOKUP(Table145[[#This Row],[menu_id]],Table2[#All],7,0)</f>
        <v>lunch</v>
      </c>
      <c r="L1653" t="str">
        <f>VLOOKUP(Table145[[#This Row],[menu_id]],Table2[#All],8,0)</f>
        <v>Seattle</v>
      </c>
      <c r="M1653">
        <f>COUNTIF(Table145[city],Table145[[#This Row],[city]])</f>
        <v>1334</v>
      </c>
    </row>
    <row r="1654" spans="1:13" x14ac:dyDescent="0.35">
      <c r="A1654" t="s">
        <v>3339</v>
      </c>
      <c r="B1654" t="s">
        <v>493</v>
      </c>
      <c r="C1654" t="s">
        <v>9</v>
      </c>
      <c r="D1654" t="s">
        <v>3340</v>
      </c>
      <c r="E1654" t="b">
        <v>1</v>
      </c>
      <c r="F1654">
        <f>VLOOKUP(Table145[[#This Row],[menu_id]],Table2[#All],2,0)</f>
        <v>43557</v>
      </c>
      <c r="G1654" t="str">
        <f>VLOOKUP(Table145[[#This Row],[menu_id]],Table2[#All],3,0)</f>
        <v>751abed209db</v>
      </c>
      <c r="H1654" t="str">
        <f>VLOOKUP(Table145[[#This Row],[menu_id]],Table2[#All],4,0)</f>
        <v>8537e1327cdb</v>
      </c>
      <c r="I1654">
        <f>VLOOKUP(Table145[[#This Row],[menu_id]],Table2[#All],5,0)</f>
        <v>4.5</v>
      </c>
      <c r="J1654">
        <f>VLOOKUP(Table145[[#This Row],[menu_id]],Table2[#All],6,0)</f>
        <v>10.1</v>
      </c>
      <c r="K1654" t="str">
        <f>VLOOKUP(Table145[[#This Row],[menu_id]],Table2[#All],7,0)</f>
        <v>lunch</v>
      </c>
      <c r="L1654" t="str">
        <f>VLOOKUP(Table145[[#This Row],[menu_id]],Table2[#All],8,0)</f>
        <v>Seattle</v>
      </c>
      <c r="M1654">
        <f>COUNTIF(Table145[city],Table145[[#This Row],[city]])</f>
        <v>1334</v>
      </c>
    </row>
    <row r="1655" spans="1:13" x14ac:dyDescent="0.35">
      <c r="A1655" t="s">
        <v>3341</v>
      </c>
      <c r="B1655" t="s">
        <v>43</v>
      </c>
      <c r="C1655" t="s">
        <v>9</v>
      </c>
      <c r="D1655" t="s">
        <v>3342</v>
      </c>
      <c r="E1655" t="b">
        <v>1</v>
      </c>
      <c r="F1655">
        <f>VLOOKUP(Table145[[#This Row],[menu_id]],Table2[#All],2,0)</f>
        <v>43556</v>
      </c>
      <c r="G1655" t="str">
        <f>VLOOKUP(Table145[[#This Row],[menu_id]],Table2[#All],3,0)</f>
        <v>e768f704c6ae</v>
      </c>
      <c r="H1655" t="str">
        <f>VLOOKUP(Table145[[#This Row],[menu_id]],Table2[#All],4,0)</f>
        <v>340fb85a346c</v>
      </c>
      <c r="I1655">
        <f>VLOOKUP(Table145[[#This Row],[menu_id]],Table2[#All],5,0)</f>
        <v>5.8</v>
      </c>
      <c r="J1655">
        <f>VLOOKUP(Table145[[#This Row],[menu_id]],Table2[#All],6,0)</f>
        <v>10.1</v>
      </c>
      <c r="K1655" t="str">
        <f>VLOOKUP(Table145[[#This Row],[menu_id]],Table2[#All],7,0)</f>
        <v>lunch</v>
      </c>
      <c r="L1655" t="str">
        <f>VLOOKUP(Table145[[#This Row],[menu_id]],Table2[#All],8,0)</f>
        <v>Seattle</v>
      </c>
      <c r="M1655">
        <f>COUNTIF(Table145[city],Table145[[#This Row],[city]])</f>
        <v>1334</v>
      </c>
    </row>
    <row r="1656" spans="1:13" x14ac:dyDescent="0.35">
      <c r="A1656" t="s">
        <v>3343</v>
      </c>
      <c r="B1656" t="s">
        <v>112</v>
      </c>
      <c r="C1656" t="s">
        <v>9</v>
      </c>
      <c r="D1656" t="s">
        <v>3344</v>
      </c>
      <c r="E1656" t="b">
        <v>1</v>
      </c>
      <c r="F1656">
        <f>VLOOKUP(Table145[[#This Row],[menu_id]],Table2[#All],2,0)</f>
        <v>43564</v>
      </c>
      <c r="G1656" t="str">
        <f>VLOOKUP(Table145[[#This Row],[menu_id]],Table2[#All],3,0)</f>
        <v>5b78a469f6af</v>
      </c>
      <c r="H1656" t="str">
        <f>VLOOKUP(Table145[[#This Row],[menu_id]],Table2[#All],4,0)</f>
        <v>afa55d0e0004</v>
      </c>
      <c r="I1656">
        <f>VLOOKUP(Table145[[#This Row],[menu_id]],Table2[#All],5,0)</f>
        <v>5.99</v>
      </c>
      <c r="J1656">
        <f>VLOOKUP(Table145[[#This Row],[menu_id]],Table2[#All],6,0)</f>
        <v>11.5</v>
      </c>
      <c r="K1656" t="str">
        <f>VLOOKUP(Table145[[#This Row],[menu_id]],Table2[#All],7,0)</f>
        <v>lunch</v>
      </c>
      <c r="L1656" t="str">
        <f>VLOOKUP(Table145[[#This Row],[menu_id]],Table2[#All],8,0)</f>
        <v>Chicago</v>
      </c>
      <c r="M1656">
        <f>COUNTIF(Table145[city],Table145[[#This Row],[city]])</f>
        <v>907</v>
      </c>
    </row>
    <row r="1657" spans="1:13" x14ac:dyDescent="0.35">
      <c r="A1657" t="s">
        <v>3345</v>
      </c>
      <c r="B1657" t="s">
        <v>378</v>
      </c>
      <c r="C1657" t="s">
        <v>9</v>
      </c>
      <c r="D1657" t="s">
        <v>3346</v>
      </c>
      <c r="E1657" t="b">
        <v>1</v>
      </c>
      <c r="F1657">
        <f>VLOOKUP(Table145[[#This Row],[menu_id]],Table2[#All],2,0)</f>
        <v>43565</v>
      </c>
      <c r="G1657" t="str">
        <f>VLOOKUP(Table145[[#This Row],[menu_id]],Table2[#All],3,0)</f>
        <v>bc848b8373be</v>
      </c>
      <c r="H1657" t="str">
        <f>VLOOKUP(Table145[[#This Row],[menu_id]],Table2[#All],4,0)</f>
        <v>a7d17284ed4d</v>
      </c>
      <c r="I1657">
        <f>VLOOKUP(Table145[[#This Row],[menu_id]],Table2[#All],5,0)</f>
        <v>4.3</v>
      </c>
      <c r="J1657">
        <f>VLOOKUP(Table145[[#This Row],[menu_id]],Table2[#All],6,0)</f>
        <v>11.5</v>
      </c>
      <c r="K1657" t="str">
        <f>VLOOKUP(Table145[[#This Row],[menu_id]],Table2[#All],7,0)</f>
        <v>lunch</v>
      </c>
      <c r="L1657" t="str">
        <f>VLOOKUP(Table145[[#This Row],[menu_id]],Table2[#All],8,0)</f>
        <v>Chicago</v>
      </c>
      <c r="M1657">
        <f>COUNTIF(Table145[city],Table145[[#This Row],[city]])</f>
        <v>907</v>
      </c>
    </row>
    <row r="1658" spans="1:13" x14ac:dyDescent="0.35">
      <c r="A1658" t="s">
        <v>3347</v>
      </c>
      <c r="B1658" t="s">
        <v>552</v>
      </c>
      <c r="C1658" t="s">
        <v>9</v>
      </c>
      <c r="D1658" t="s">
        <v>1577</v>
      </c>
      <c r="E1658" t="b">
        <v>1</v>
      </c>
      <c r="F1658">
        <f>VLOOKUP(Table145[[#This Row],[menu_id]],Table2[#All],2,0)</f>
        <v>43560</v>
      </c>
      <c r="G1658" t="str">
        <f>VLOOKUP(Table145[[#This Row],[menu_id]],Table2[#All],3,0)</f>
        <v>a65e92d53f62</v>
      </c>
      <c r="H1658" t="str">
        <f>VLOOKUP(Table145[[#This Row],[menu_id]],Table2[#All],4,0)</f>
        <v>1134b2882b2e</v>
      </c>
      <c r="I1658">
        <f>VLOOKUP(Table145[[#This Row],[menu_id]],Table2[#All],5,0)</f>
        <v>5.25</v>
      </c>
      <c r="J1658">
        <f>VLOOKUP(Table145[[#This Row],[menu_id]],Table2[#All],6,0)</f>
        <v>10.1</v>
      </c>
      <c r="K1658" t="str">
        <f>VLOOKUP(Table145[[#This Row],[menu_id]],Table2[#All],7,0)</f>
        <v>lunch</v>
      </c>
      <c r="L1658" t="str">
        <f>VLOOKUP(Table145[[#This Row],[menu_id]],Table2[#All],8,0)</f>
        <v>Seattle</v>
      </c>
      <c r="M1658">
        <f>COUNTIF(Table145[city],Table145[[#This Row],[city]])</f>
        <v>1334</v>
      </c>
    </row>
    <row r="1659" spans="1:13" x14ac:dyDescent="0.35">
      <c r="A1659" t="s">
        <v>3348</v>
      </c>
      <c r="B1659" t="s">
        <v>46</v>
      </c>
      <c r="C1659" t="s">
        <v>9</v>
      </c>
      <c r="D1659" t="s">
        <v>3349</v>
      </c>
      <c r="E1659" t="b">
        <v>1</v>
      </c>
      <c r="F1659">
        <f>VLOOKUP(Table145[[#This Row],[menu_id]],Table2[#All],2,0)</f>
        <v>43566</v>
      </c>
      <c r="G1659" t="str">
        <f>VLOOKUP(Table145[[#This Row],[menu_id]],Table2[#All],3,0)</f>
        <v>418ef21ccc73</v>
      </c>
      <c r="H1659" t="str">
        <f>VLOOKUP(Table145[[#This Row],[menu_id]],Table2[#All],4,0)</f>
        <v>76e224451ab7</v>
      </c>
      <c r="I1659">
        <f>VLOOKUP(Table145[[#This Row],[menu_id]],Table2[#All],5,0)</f>
        <v>5.5</v>
      </c>
      <c r="J1659">
        <f>VLOOKUP(Table145[[#This Row],[menu_id]],Table2[#All],6,0)</f>
        <v>10.1</v>
      </c>
      <c r="K1659" t="str">
        <f>VLOOKUP(Table145[[#This Row],[menu_id]],Table2[#All],7,0)</f>
        <v>lunch</v>
      </c>
      <c r="L1659" t="str">
        <f>VLOOKUP(Table145[[#This Row],[menu_id]],Table2[#All],8,0)</f>
        <v>Seattle</v>
      </c>
      <c r="M1659">
        <f>COUNTIF(Table145[city],Table145[[#This Row],[city]])</f>
        <v>1334</v>
      </c>
    </row>
    <row r="1660" spans="1:13" x14ac:dyDescent="0.35">
      <c r="A1660" t="s">
        <v>3350</v>
      </c>
      <c r="B1660" t="s">
        <v>892</v>
      </c>
      <c r="C1660" t="s">
        <v>9</v>
      </c>
      <c r="D1660" t="s">
        <v>3351</v>
      </c>
      <c r="E1660" t="b">
        <v>1</v>
      </c>
      <c r="F1660">
        <f>VLOOKUP(Table145[[#This Row],[menu_id]],Table2[#All],2,0)</f>
        <v>43558</v>
      </c>
      <c r="G1660" t="str">
        <f>VLOOKUP(Table145[[#This Row],[menu_id]],Table2[#All],3,0)</f>
        <v>fe39833dec47</v>
      </c>
      <c r="H1660" t="str">
        <f>VLOOKUP(Table145[[#This Row],[menu_id]],Table2[#All],4,0)</f>
        <v>9b76fd08aabf</v>
      </c>
      <c r="I1660">
        <f>VLOOKUP(Table145[[#This Row],[menu_id]],Table2[#All],5,0)</f>
        <v>6.64</v>
      </c>
      <c r="J1660">
        <f>VLOOKUP(Table145[[#This Row],[menu_id]],Table2[#All],6,0)</f>
        <v>11.5</v>
      </c>
      <c r="K1660" t="str">
        <f>VLOOKUP(Table145[[#This Row],[menu_id]],Table2[#All],7,0)</f>
        <v>lunch</v>
      </c>
      <c r="L1660" t="str">
        <f>VLOOKUP(Table145[[#This Row],[menu_id]],Table2[#All],8,0)</f>
        <v>Chicago</v>
      </c>
      <c r="M1660">
        <f>COUNTIF(Table145[city],Table145[[#This Row],[city]])</f>
        <v>907</v>
      </c>
    </row>
    <row r="1661" spans="1:13" x14ac:dyDescent="0.35">
      <c r="A1661" t="s">
        <v>3352</v>
      </c>
      <c r="B1661" t="s">
        <v>354</v>
      </c>
      <c r="C1661" t="s">
        <v>9</v>
      </c>
      <c r="D1661" t="s">
        <v>287</v>
      </c>
      <c r="E1661" t="b">
        <v>1</v>
      </c>
      <c r="F1661">
        <f>VLOOKUP(Table145[[#This Row],[menu_id]],Table2[#All],2,0)</f>
        <v>43565</v>
      </c>
      <c r="G1661" t="str">
        <f>VLOOKUP(Table145[[#This Row],[menu_id]],Table2[#All],3,0)</f>
        <v>0f66058b9ec5</v>
      </c>
      <c r="H1661" t="str">
        <f>VLOOKUP(Table145[[#This Row],[menu_id]],Table2[#All],4,0)</f>
        <v>85aa296ddc0d</v>
      </c>
      <c r="I1661">
        <f>VLOOKUP(Table145[[#This Row],[menu_id]],Table2[#All],5,0)</f>
        <v>4</v>
      </c>
      <c r="J1661">
        <f>VLOOKUP(Table145[[#This Row],[menu_id]],Table2[#All],6,0)</f>
        <v>11.5</v>
      </c>
      <c r="K1661" t="str">
        <f>VLOOKUP(Table145[[#This Row],[menu_id]],Table2[#All],7,0)</f>
        <v>lunch</v>
      </c>
      <c r="L1661" t="str">
        <f>VLOOKUP(Table145[[#This Row],[menu_id]],Table2[#All],8,0)</f>
        <v>Chicago</v>
      </c>
      <c r="M1661">
        <f>COUNTIF(Table145[city],Table145[[#This Row],[city]])</f>
        <v>907</v>
      </c>
    </row>
    <row r="1662" spans="1:13" x14ac:dyDescent="0.35">
      <c r="A1662" t="s">
        <v>3353</v>
      </c>
      <c r="B1662" t="s">
        <v>94</v>
      </c>
      <c r="C1662" t="s">
        <v>9</v>
      </c>
      <c r="D1662" t="s">
        <v>3354</v>
      </c>
      <c r="E1662" t="b">
        <v>1</v>
      </c>
      <c r="F1662">
        <f>VLOOKUP(Table145[[#This Row],[menu_id]],Table2[#All],2,0)</f>
        <v>43567</v>
      </c>
      <c r="G1662" t="str">
        <f>VLOOKUP(Table145[[#This Row],[menu_id]],Table2[#All],3,0)</f>
        <v>4cd6c7a1703b</v>
      </c>
      <c r="H1662" t="str">
        <f>VLOOKUP(Table145[[#This Row],[menu_id]],Table2[#All],4,0)</f>
        <v>d223e2bce7cf</v>
      </c>
      <c r="I1662">
        <f>VLOOKUP(Table145[[#This Row],[menu_id]],Table2[#All],5,0)</f>
        <v>5</v>
      </c>
      <c r="J1662">
        <f>VLOOKUP(Table145[[#This Row],[menu_id]],Table2[#All],6,0)</f>
        <v>10.1</v>
      </c>
      <c r="K1662" t="str">
        <f>VLOOKUP(Table145[[#This Row],[menu_id]],Table2[#All],7,0)</f>
        <v>lunch</v>
      </c>
      <c r="L1662" t="str">
        <f>VLOOKUP(Table145[[#This Row],[menu_id]],Table2[#All],8,0)</f>
        <v>Seattle</v>
      </c>
      <c r="M1662">
        <f>COUNTIF(Table145[city],Table145[[#This Row],[city]])</f>
        <v>1334</v>
      </c>
    </row>
    <row r="1663" spans="1:13" x14ac:dyDescent="0.35">
      <c r="A1663" t="s">
        <v>3355</v>
      </c>
      <c r="B1663" t="s">
        <v>72</v>
      </c>
      <c r="C1663" t="s">
        <v>9</v>
      </c>
      <c r="D1663" t="s">
        <v>3356</v>
      </c>
      <c r="E1663" t="b">
        <v>1</v>
      </c>
      <c r="F1663">
        <f>VLOOKUP(Table145[[#This Row],[menu_id]],Table2[#All],2,0)</f>
        <v>43564</v>
      </c>
      <c r="G1663" t="str">
        <f>VLOOKUP(Table145[[#This Row],[menu_id]],Table2[#All],3,0)</f>
        <v>ee2605cecdb2</v>
      </c>
      <c r="H1663" t="str">
        <f>VLOOKUP(Table145[[#This Row],[menu_id]],Table2[#All],4,0)</f>
        <v>76e224451ab7</v>
      </c>
      <c r="I1663">
        <f>VLOOKUP(Table145[[#This Row],[menu_id]],Table2[#All],5,0)</f>
        <v>5.5</v>
      </c>
      <c r="J1663">
        <f>VLOOKUP(Table145[[#This Row],[menu_id]],Table2[#All],6,0)</f>
        <v>10.1</v>
      </c>
      <c r="K1663" t="str">
        <f>VLOOKUP(Table145[[#This Row],[menu_id]],Table2[#All],7,0)</f>
        <v>lunch</v>
      </c>
      <c r="L1663" t="str">
        <f>VLOOKUP(Table145[[#This Row],[menu_id]],Table2[#All],8,0)</f>
        <v>Seattle</v>
      </c>
      <c r="M1663">
        <f>COUNTIF(Table145[city],Table145[[#This Row],[city]])</f>
        <v>1334</v>
      </c>
    </row>
    <row r="1664" spans="1:13" x14ac:dyDescent="0.35">
      <c r="A1664" t="s">
        <v>3357</v>
      </c>
      <c r="B1664" t="s">
        <v>330</v>
      </c>
      <c r="C1664" t="s">
        <v>9</v>
      </c>
      <c r="D1664" t="s">
        <v>3358</v>
      </c>
      <c r="E1664" t="b">
        <v>1</v>
      </c>
      <c r="F1664">
        <f>VLOOKUP(Table145[[#This Row],[menu_id]],Table2[#All],2,0)</f>
        <v>43559</v>
      </c>
      <c r="G1664" t="str">
        <f>VLOOKUP(Table145[[#This Row],[menu_id]],Table2[#All],3,0)</f>
        <v>10aee25b350a</v>
      </c>
      <c r="H1664" t="str">
        <f>VLOOKUP(Table145[[#This Row],[menu_id]],Table2[#All],4,0)</f>
        <v>7931e2eb8ace</v>
      </c>
      <c r="I1664">
        <f>VLOOKUP(Table145[[#This Row],[menu_id]],Table2[#All],5,0)</f>
        <v>4.5</v>
      </c>
      <c r="J1664">
        <f>VLOOKUP(Table145[[#This Row],[menu_id]],Table2[#All],6,0)</f>
        <v>11.5</v>
      </c>
      <c r="K1664" t="str">
        <f>VLOOKUP(Table145[[#This Row],[menu_id]],Table2[#All],7,0)</f>
        <v>lunch</v>
      </c>
      <c r="L1664" t="str">
        <f>VLOOKUP(Table145[[#This Row],[menu_id]],Table2[#All],8,0)</f>
        <v>Chicago</v>
      </c>
      <c r="M1664">
        <f>COUNTIF(Table145[city],Table145[[#This Row],[city]])</f>
        <v>907</v>
      </c>
    </row>
    <row r="1665" spans="1:13" x14ac:dyDescent="0.35">
      <c r="A1665" t="s">
        <v>3359</v>
      </c>
      <c r="B1665" t="s">
        <v>139</v>
      </c>
      <c r="C1665" t="s">
        <v>9</v>
      </c>
      <c r="D1665" t="s">
        <v>3360</v>
      </c>
      <c r="E1665" t="b">
        <v>1</v>
      </c>
      <c r="F1665">
        <f>VLOOKUP(Table145[[#This Row],[menu_id]],Table2[#All],2,0)</f>
        <v>43556</v>
      </c>
      <c r="G1665" t="str">
        <f>VLOOKUP(Table145[[#This Row],[menu_id]],Table2[#All],3,0)</f>
        <v>9adf6d17e5a9</v>
      </c>
      <c r="H1665" t="str">
        <f>VLOOKUP(Table145[[#This Row],[menu_id]],Table2[#All],4,0)</f>
        <v>ad304fb4f951</v>
      </c>
      <c r="I1665">
        <f>VLOOKUP(Table145[[#This Row],[menu_id]],Table2[#All],5,0)</f>
        <v>6.25</v>
      </c>
      <c r="J1665">
        <f>VLOOKUP(Table145[[#This Row],[menu_id]],Table2[#All],6,0)</f>
        <v>10.1</v>
      </c>
      <c r="K1665" t="str">
        <f>VLOOKUP(Table145[[#This Row],[menu_id]],Table2[#All],7,0)</f>
        <v>lunch</v>
      </c>
      <c r="L1665" t="str">
        <f>VLOOKUP(Table145[[#This Row],[menu_id]],Table2[#All],8,0)</f>
        <v>Seattle</v>
      </c>
      <c r="M1665">
        <f>COUNTIF(Table145[city],Table145[[#This Row],[city]])</f>
        <v>1334</v>
      </c>
    </row>
    <row r="1666" spans="1:13" x14ac:dyDescent="0.35">
      <c r="A1666" t="s">
        <v>3361</v>
      </c>
      <c r="B1666" t="s">
        <v>20</v>
      </c>
      <c r="C1666" t="s">
        <v>9</v>
      </c>
      <c r="D1666" t="s">
        <v>506</v>
      </c>
      <c r="E1666" t="b">
        <v>1</v>
      </c>
      <c r="F1666">
        <f>VLOOKUP(Table145[[#This Row],[menu_id]],Table2[#All],2,0)</f>
        <v>43557</v>
      </c>
      <c r="G1666" t="str">
        <f>VLOOKUP(Table145[[#This Row],[menu_id]],Table2[#All],3,0)</f>
        <v>59c228acd21f</v>
      </c>
      <c r="H1666" t="str">
        <f>VLOOKUP(Table145[[#This Row],[menu_id]],Table2[#All],4,0)</f>
        <v>ffcff44b013c</v>
      </c>
      <c r="I1666">
        <f>VLOOKUP(Table145[[#This Row],[menu_id]],Table2[#All],5,0)</f>
        <v>5.25</v>
      </c>
      <c r="J1666">
        <f>VLOOKUP(Table145[[#This Row],[menu_id]],Table2[#All],6,0)</f>
        <v>10.1</v>
      </c>
      <c r="K1666" t="str">
        <f>VLOOKUP(Table145[[#This Row],[menu_id]],Table2[#All],7,0)</f>
        <v>lunch</v>
      </c>
      <c r="L1666" t="str">
        <f>VLOOKUP(Table145[[#This Row],[menu_id]],Table2[#All],8,0)</f>
        <v>Seattle</v>
      </c>
      <c r="M1666">
        <f>COUNTIF(Table145[city],Table145[[#This Row],[city]])</f>
        <v>1334</v>
      </c>
    </row>
    <row r="1667" spans="1:13" x14ac:dyDescent="0.35">
      <c r="A1667" t="s">
        <v>3362</v>
      </c>
      <c r="B1667" t="s">
        <v>8</v>
      </c>
      <c r="C1667" t="s">
        <v>9</v>
      </c>
      <c r="D1667" t="s">
        <v>3363</v>
      </c>
      <c r="E1667" t="b">
        <v>1</v>
      </c>
      <c r="F1667">
        <f>VLOOKUP(Table145[[#This Row],[menu_id]],Table2[#All],2,0)</f>
        <v>43566</v>
      </c>
      <c r="G1667" t="str">
        <f>VLOOKUP(Table145[[#This Row],[menu_id]],Table2[#All],3,0)</f>
        <v>e40c412711c8</v>
      </c>
      <c r="H1667" t="str">
        <f>VLOOKUP(Table145[[#This Row],[menu_id]],Table2[#All],4,0)</f>
        <v>af725ef93704</v>
      </c>
      <c r="I1667">
        <f>VLOOKUP(Table145[[#This Row],[menu_id]],Table2[#All],5,0)</f>
        <v>5.5</v>
      </c>
      <c r="J1667">
        <f>VLOOKUP(Table145[[#This Row],[menu_id]],Table2[#All],6,0)</f>
        <v>10.1</v>
      </c>
      <c r="K1667" t="str">
        <f>VLOOKUP(Table145[[#This Row],[menu_id]],Table2[#All],7,0)</f>
        <v>lunch</v>
      </c>
      <c r="L1667" t="str">
        <f>VLOOKUP(Table145[[#This Row],[menu_id]],Table2[#All],8,0)</f>
        <v>Seattle</v>
      </c>
      <c r="M1667">
        <f>COUNTIF(Table145[city],Table145[[#This Row],[city]])</f>
        <v>1334</v>
      </c>
    </row>
    <row r="1668" spans="1:13" x14ac:dyDescent="0.35">
      <c r="A1668" t="s">
        <v>3364</v>
      </c>
      <c r="B1668" t="s">
        <v>76</v>
      </c>
      <c r="C1668" t="s">
        <v>9</v>
      </c>
      <c r="D1668" t="s">
        <v>3365</v>
      </c>
      <c r="E1668" t="b">
        <v>1</v>
      </c>
      <c r="F1668">
        <f>VLOOKUP(Table145[[#This Row],[menu_id]],Table2[#All],2,0)</f>
        <v>43558</v>
      </c>
      <c r="G1668" t="str">
        <f>VLOOKUP(Table145[[#This Row],[menu_id]],Table2[#All],3,0)</f>
        <v>32432515b0ad</v>
      </c>
      <c r="H1668" t="str">
        <f>VLOOKUP(Table145[[#This Row],[menu_id]],Table2[#All],4,0)</f>
        <v>1fda2070304d</v>
      </c>
      <c r="I1668">
        <f>VLOOKUP(Table145[[#This Row],[menu_id]],Table2[#All],5,0)</f>
        <v>5.5</v>
      </c>
      <c r="J1668">
        <f>VLOOKUP(Table145[[#This Row],[menu_id]],Table2[#All],6,0)</f>
        <v>10.1</v>
      </c>
      <c r="K1668" t="str">
        <f>VLOOKUP(Table145[[#This Row],[menu_id]],Table2[#All],7,0)</f>
        <v>lunch</v>
      </c>
      <c r="L1668" t="str">
        <f>VLOOKUP(Table145[[#This Row],[menu_id]],Table2[#All],8,0)</f>
        <v>Seattle</v>
      </c>
      <c r="M1668">
        <f>COUNTIF(Table145[city],Table145[[#This Row],[city]])</f>
        <v>1334</v>
      </c>
    </row>
    <row r="1669" spans="1:13" x14ac:dyDescent="0.35">
      <c r="A1669" t="s">
        <v>3366</v>
      </c>
      <c r="B1669" t="s">
        <v>162</v>
      </c>
      <c r="C1669" t="s">
        <v>9</v>
      </c>
      <c r="D1669" t="s">
        <v>1461</v>
      </c>
      <c r="E1669" t="b">
        <v>0</v>
      </c>
      <c r="F1669">
        <f>VLOOKUP(Table145[[#This Row],[menu_id]],Table2[#All],2,0)</f>
        <v>43556</v>
      </c>
      <c r="G1669" t="str">
        <f>VLOOKUP(Table145[[#This Row],[menu_id]],Table2[#All],3,0)</f>
        <v>71d6b72a3bf9</v>
      </c>
      <c r="H1669" t="str">
        <f>VLOOKUP(Table145[[#This Row],[menu_id]],Table2[#All],4,0)</f>
        <v>8d29781a8b2f</v>
      </c>
      <c r="I1669">
        <f>VLOOKUP(Table145[[#This Row],[menu_id]],Table2[#All],5,0)</f>
        <v>4.5</v>
      </c>
      <c r="J1669">
        <f>VLOOKUP(Table145[[#This Row],[menu_id]],Table2[#All],6,0)</f>
        <v>11.5</v>
      </c>
      <c r="K1669" t="str">
        <f>VLOOKUP(Table145[[#This Row],[menu_id]],Table2[#All],7,0)</f>
        <v>lunch</v>
      </c>
      <c r="L1669" t="str">
        <f>VLOOKUP(Table145[[#This Row],[menu_id]],Table2[#All],8,0)</f>
        <v>Chicago</v>
      </c>
      <c r="M1669">
        <f>COUNTIF(Table145[city],Table145[[#This Row],[city]])</f>
        <v>907</v>
      </c>
    </row>
    <row r="1670" spans="1:13" x14ac:dyDescent="0.35">
      <c r="A1670" t="s">
        <v>3367</v>
      </c>
      <c r="B1670" t="s">
        <v>368</v>
      </c>
      <c r="C1670" t="s">
        <v>9</v>
      </c>
      <c r="D1670" t="s">
        <v>2515</v>
      </c>
      <c r="E1670" t="b">
        <v>1</v>
      </c>
      <c r="F1670">
        <f>VLOOKUP(Table145[[#This Row],[menu_id]],Table2[#All],2,0)</f>
        <v>43557</v>
      </c>
      <c r="G1670" t="str">
        <f>VLOOKUP(Table145[[#This Row],[menu_id]],Table2[#All],3,0)</f>
        <v>af34b5c605e8</v>
      </c>
      <c r="H1670" t="str">
        <f>VLOOKUP(Table145[[#This Row],[menu_id]],Table2[#All],4,0)</f>
        <v>55029fc1d377</v>
      </c>
      <c r="I1670">
        <f>VLOOKUP(Table145[[#This Row],[menu_id]],Table2[#All],5,0)</f>
        <v>4</v>
      </c>
      <c r="J1670">
        <f>VLOOKUP(Table145[[#This Row],[menu_id]],Table2[#All],6,0)</f>
        <v>11.5</v>
      </c>
      <c r="K1670" t="str">
        <f>VLOOKUP(Table145[[#This Row],[menu_id]],Table2[#All],7,0)</f>
        <v>lunch</v>
      </c>
      <c r="L1670" t="str">
        <f>VLOOKUP(Table145[[#This Row],[menu_id]],Table2[#All],8,0)</f>
        <v>Chicago</v>
      </c>
      <c r="M1670">
        <f>COUNTIF(Table145[city],Table145[[#This Row],[city]])</f>
        <v>907</v>
      </c>
    </row>
    <row r="1671" spans="1:13" x14ac:dyDescent="0.35">
      <c r="A1671" t="s">
        <v>3368</v>
      </c>
      <c r="B1671" t="s">
        <v>225</v>
      </c>
      <c r="C1671" t="s">
        <v>9</v>
      </c>
      <c r="D1671" t="s">
        <v>3369</v>
      </c>
      <c r="E1671" t="b">
        <v>1</v>
      </c>
      <c r="F1671">
        <f>VLOOKUP(Table145[[#This Row],[menu_id]],Table2[#All],2,0)</f>
        <v>43559</v>
      </c>
      <c r="G1671" t="str">
        <f>VLOOKUP(Table145[[#This Row],[menu_id]],Table2[#All],3,0)</f>
        <v>2e1282b7ffa0</v>
      </c>
      <c r="H1671" t="str">
        <f>VLOOKUP(Table145[[#This Row],[menu_id]],Table2[#All],4,0)</f>
        <v>e7202ab74a2f</v>
      </c>
      <c r="I1671">
        <f>VLOOKUP(Table145[[#This Row],[menu_id]],Table2[#All],5,0)</f>
        <v>5</v>
      </c>
      <c r="J1671">
        <f>VLOOKUP(Table145[[#This Row],[menu_id]],Table2[#All],6,0)</f>
        <v>10.1</v>
      </c>
      <c r="K1671" t="str">
        <f>VLOOKUP(Table145[[#This Row],[menu_id]],Table2[#All],7,0)</f>
        <v>lunch</v>
      </c>
      <c r="L1671" t="str">
        <f>VLOOKUP(Table145[[#This Row],[menu_id]],Table2[#All],8,0)</f>
        <v>Seattle</v>
      </c>
      <c r="M1671">
        <f>COUNTIF(Table145[city],Table145[[#This Row],[city]])</f>
        <v>1334</v>
      </c>
    </row>
    <row r="1672" spans="1:13" x14ac:dyDescent="0.35">
      <c r="A1672" t="s">
        <v>3370</v>
      </c>
      <c r="B1672" t="s">
        <v>508</v>
      </c>
      <c r="C1672" t="s">
        <v>9</v>
      </c>
      <c r="D1672" t="s">
        <v>3371</v>
      </c>
      <c r="E1672" t="b">
        <v>1</v>
      </c>
      <c r="F1672">
        <f>VLOOKUP(Table145[[#This Row],[menu_id]],Table2[#All],2,0)</f>
        <v>43557</v>
      </c>
      <c r="G1672" t="str">
        <f>VLOOKUP(Table145[[#This Row],[menu_id]],Table2[#All],3,0)</f>
        <v>adcb80ca9872</v>
      </c>
      <c r="H1672" t="str">
        <f>VLOOKUP(Table145[[#This Row],[menu_id]],Table2[#All],4,0)</f>
        <v>7d8b8e0a0ebb</v>
      </c>
      <c r="I1672">
        <f>VLOOKUP(Table145[[#This Row],[menu_id]],Table2[#All],5,0)</f>
        <v>5.5</v>
      </c>
      <c r="J1672">
        <f>VLOOKUP(Table145[[#This Row],[menu_id]],Table2[#All],6,0)</f>
        <v>10.1</v>
      </c>
      <c r="K1672" t="str">
        <f>VLOOKUP(Table145[[#This Row],[menu_id]],Table2[#All],7,0)</f>
        <v>lunch</v>
      </c>
      <c r="L1672" t="str">
        <f>VLOOKUP(Table145[[#This Row],[menu_id]],Table2[#All],8,0)</f>
        <v>Seattle</v>
      </c>
      <c r="M1672">
        <f>COUNTIF(Table145[city],Table145[[#This Row],[city]])</f>
        <v>1334</v>
      </c>
    </row>
    <row r="1673" spans="1:13" x14ac:dyDescent="0.35">
      <c r="A1673" t="s">
        <v>3372</v>
      </c>
      <c r="B1673" t="s">
        <v>129</v>
      </c>
      <c r="C1673" t="s">
        <v>9</v>
      </c>
      <c r="D1673" t="s">
        <v>3373</v>
      </c>
      <c r="E1673" t="b">
        <v>1</v>
      </c>
      <c r="F1673">
        <f>VLOOKUP(Table145[[#This Row],[menu_id]],Table2[#All],2,0)</f>
        <v>43563</v>
      </c>
      <c r="G1673" t="str">
        <f>VLOOKUP(Table145[[#This Row],[menu_id]],Table2[#All],3,0)</f>
        <v>e6988f5baa00</v>
      </c>
      <c r="H1673" t="str">
        <f>VLOOKUP(Table145[[#This Row],[menu_id]],Table2[#All],4,0)</f>
        <v>c8951056cc8c</v>
      </c>
      <c r="I1673">
        <f>VLOOKUP(Table145[[#This Row],[menu_id]],Table2[#All],5,0)</f>
        <v>6.64</v>
      </c>
      <c r="J1673">
        <f>VLOOKUP(Table145[[#This Row],[menu_id]],Table2[#All],6,0)</f>
        <v>11.5</v>
      </c>
      <c r="K1673" t="str">
        <f>VLOOKUP(Table145[[#This Row],[menu_id]],Table2[#All],7,0)</f>
        <v>lunch</v>
      </c>
      <c r="L1673" t="str">
        <f>VLOOKUP(Table145[[#This Row],[menu_id]],Table2[#All],8,0)</f>
        <v>Chicago</v>
      </c>
      <c r="M1673">
        <f>COUNTIF(Table145[city],Table145[[#This Row],[city]])</f>
        <v>907</v>
      </c>
    </row>
    <row r="1674" spans="1:13" x14ac:dyDescent="0.35">
      <c r="A1674" t="s">
        <v>3374</v>
      </c>
      <c r="B1674" t="s">
        <v>650</v>
      </c>
      <c r="C1674" t="s">
        <v>9</v>
      </c>
      <c r="D1674" t="s">
        <v>3375</v>
      </c>
      <c r="E1674" t="b">
        <v>1</v>
      </c>
      <c r="F1674">
        <f>VLOOKUP(Table145[[#This Row],[menu_id]],Table2[#All],2,0)</f>
        <v>43559</v>
      </c>
      <c r="G1674" t="str">
        <f>VLOOKUP(Table145[[#This Row],[menu_id]],Table2[#All],3,0)</f>
        <v>08c6b815d4d7</v>
      </c>
      <c r="H1674" t="str">
        <f>VLOOKUP(Table145[[#This Row],[menu_id]],Table2[#All],4,0)</f>
        <v>1111f5e5308d</v>
      </c>
      <c r="I1674">
        <f>VLOOKUP(Table145[[#This Row],[menu_id]],Table2[#All],5,0)</f>
        <v>5</v>
      </c>
      <c r="J1674">
        <f>VLOOKUP(Table145[[#This Row],[menu_id]],Table2[#All],6,0)</f>
        <v>10.1</v>
      </c>
      <c r="K1674" t="str">
        <f>VLOOKUP(Table145[[#This Row],[menu_id]],Table2[#All],7,0)</f>
        <v>lunch</v>
      </c>
      <c r="L1674" t="str">
        <f>VLOOKUP(Table145[[#This Row],[menu_id]],Table2[#All],8,0)</f>
        <v>Seattle</v>
      </c>
      <c r="M1674">
        <f>COUNTIF(Table145[city],Table145[[#This Row],[city]])</f>
        <v>1334</v>
      </c>
    </row>
    <row r="1675" spans="1:13" x14ac:dyDescent="0.35">
      <c r="A1675" t="s">
        <v>3376</v>
      </c>
      <c r="B1675" t="s">
        <v>785</v>
      </c>
      <c r="C1675" t="s">
        <v>9</v>
      </c>
      <c r="D1675" t="s">
        <v>3377</v>
      </c>
      <c r="E1675" t="b">
        <v>1</v>
      </c>
      <c r="F1675">
        <f>VLOOKUP(Table145[[#This Row],[menu_id]],Table2[#All],2,0)</f>
        <v>43563</v>
      </c>
      <c r="G1675" t="str">
        <f>VLOOKUP(Table145[[#This Row],[menu_id]],Table2[#All],3,0)</f>
        <v>7886a5687d38</v>
      </c>
      <c r="H1675" t="str">
        <f>VLOOKUP(Table145[[#This Row],[menu_id]],Table2[#All],4,0)</f>
        <v>a6a0b4defcd6</v>
      </c>
      <c r="I1675">
        <f>VLOOKUP(Table145[[#This Row],[menu_id]],Table2[#All],5,0)</f>
        <v>5.9</v>
      </c>
      <c r="J1675">
        <f>VLOOKUP(Table145[[#This Row],[menu_id]],Table2[#All],6,0)</f>
        <v>10.1</v>
      </c>
      <c r="K1675" t="str">
        <f>VLOOKUP(Table145[[#This Row],[menu_id]],Table2[#All],7,0)</f>
        <v>lunch</v>
      </c>
      <c r="L1675" t="str">
        <f>VLOOKUP(Table145[[#This Row],[menu_id]],Table2[#All],8,0)</f>
        <v>Seattle</v>
      </c>
      <c r="M1675">
        <f>COUNTIF(Table145[city],Table145[[#This Row],[city]])</f>
        <v>1334</v>
      </c>
    </row>
    <row r="1676" spans="1:13" x14ac:dyDescent="0.35">
      <c r="A1676" t="s">
        <v>3378</v>
      </c>
      <c r="B1676" t="s">
        <v>351</v>
      </c>
      <c r="C1676" t="s">
        <v>9</v>
      </c>
      <c r="D1676" t="s">
        <v>3379</v>
      </c>
      <c r="E1676" t="b">
        <v>1</v>
      </c>
      <c r="F1676">
        <f>VLOOKUP(Table145[[#This Row],[menu_id]],Table2[#All],2,0)</f>
        <v>43558</v>
      </c>
      <c r="G1676" t="str">
        <f>VLOOKUP(Table145[[#This Row],[menu_id]],Table2[#All],3,0)</f>
        <v>68077af5e4f1</v>
      </c>
      <c r="H1676" t="str">
        <f>VLOOKUP(Table145[[#This Row],[menu_id]],Table2[#All],4,0)</f>
        <v>33da060b427a</v>
      </c>
      <c r="I1676">
        <f>VLOOKUP(Table145[[#This Row],[menu_id]],Table2[#All],5,0)</f>
        <v>5.75</v>
      </c>
      <c r="J1676">
        <f>VLOOKUP(Table145[[#This Row],[menu_id]],Table2[#All],6,0)</f>
        <v>10.1</v>
      </c>
      <c r="K1676" t="str">
        <f>VLOOKUP(Table145[[#This Row],[menu_id]],Table2[#All],7,0)</f>
        <v>lunch</v>
      </c>
      <c r="L1676" t="str">
        <f>VLOOKUP(Table145[[#This Row],[menu_id]],Table2[#All],8,0)</f>
        <v>Seattle</v>
      </c>
      <c r="M1676">
        <f>COUNTIF(Table145[city],Table145[[#This Row],[city]])</f>
        <v>1334</v>
      </c>
    </row>
    <row r="1677" spans="1:13" x14ac:dyDescent="0.35">
      <c r="A1677" t="s">
        <v>3380</v>
      </c>
      <c r="B1677" t="s">
        <v>437</v>
      </c>
      <c r="C1677" t="s">
        <v>9</v>
      </c>
      <c r="D1677" t="s">
        <v>3381</v>
      </c>
      <c r="E1677" t="b">
        <v>1</v>
      </c>
      <c r="F1677">
        <f>VLOOKUP(Table145[[#This Row],[menu_id]],Table2[#All],2,0)</f>
        <v>43565</v>
      </c>
      <c r="G1677" t="str">
        <f>VLOOKUP(Table145[[#This Row],[menu_id]],Table2[#All],3,0)</f>
        <v>56e430d2a490</v>
      </c>
      <c r="H1677" t="str">
        <f>VLOOKUP(Table145[[#This Row],[menu_id]],Table2[#All],4,0)</f>
        <v>4c9c18f960f7</v>
      </c>
      <c r="I1677">
        <f>VLOOKUP(Table145[[#This Row],[menu_id]],Table2[#All],5,0)</f>
        <v>6.75</v>
      </c>
      <c r="J1677">
        <f>VLOOKUP(Table145[[#This Row],[menu_id]],Table2[#All],6,0)</f>
        <v>10.1</v>
      </c>
      <c r="K1677" t="str">
        <f>VLOOKUP(Table145[[#This Row],[menu_id]],Table2[#All],7,0)</f>
        <v>lunch</v>
      </c>
      <c r="L1677" t="str">
        <f>VLOOKUP(Table145[[#This Row],[menu_id]],Table2[#All],8,0)</f>
        <v>Seattle</v>
      </c>
      <c r="M1677">
        <f>COUNTIF(Table145[city],Table145[[#This Row],[city]])</f>
        <v>1334</v>
      </c>
    </row>
    <row r="1678" spans="1:13" x14ac:dyDescent="0.35">
      <c r="A1678" t="s">
        <v>3382</v>
      </c>
      <c r="B1678" t="s">
        <v>35</v>
      </c>
      <c r="C1678" t="s">
        <v>9</v>
      </c>
      <c r="D1678" t="s">
        <v>3383</v>
      </c>
      <c r="E1678" t="b">
        <v>1</v>
      </c>
      <c r="F1678">
        <f>VLOOKUP(Table145[[#This Row],[menu_id]],Table2[#All],2,0)</f>
        <v>43564</v>
      </c>
      <c r="G1678" t="str">
        <f>VLOOKUP(Table145[[#This Row],[menu_id]],Table2[#All],3,0)</f>
        <v>1c44a83add01</v>
      </c>
      <c r="H1678" t="str">
        <f>VLOOKUP(Table145[[#This Row],[menu_id]],Table2[#All],4,0)</f>
        <v>810dadc655e9</v>
      </c>
      <c r="I1678">
        <f>VLOOKUP(Table145[[#This Row],[menu_id]],Table2[#All],5,0)</f>
        <v>5</v>
      </c>
      <c r="J1678">
        <f>VLOOKUP(Table145[[#This Row],[menu_id]],Table2[#All],6,0)</f>
        <v>10.1</v>
      </c>
      <c r="K1678" t="str">
        <f>VLOOKUP(Table145[[#This Row],[menu_id]],Table2[#All],7,0)</f>
        <v>lunch</v>
      </c>
      <c r="L1678" t="str">
        <f>VLOOKUP(Table145[[#This Row],[menu_id]],Table2[#All],8,0)</f>
        <v>Seattle</v>
      </c>
      <c r="M1678">
        <f>COUNTIF(Table145[city],Table145[[#This Row],[city]])</f>
        <v>1334</v>
      </c>
    </row>
    <row r="1679" spans="1:13" x14ac:dyDescent="0.35">
      <c r="A1679" t="s">
        <v>3384</v>
      </c>
      <c r="B1679" t="s">
        <v>437</v>
      </c>
      <c r="C1679" t="s">
        <v>9</v>
      </c>
      <c r="D1679" t="s">
        <v>3385</v>
      </c>
      <c r="E1679" t="b">
        <v>1</v>
      </c>
      <c r="F1679">
        <f>VLOOKUP(Table145[[#This Row],[menu_id]],Table2[#All],2,0)</f>
        <v>43565</v>
      </c>
      <c r="G1679" t="str">
        <f>VLOOKUP(Table145[[#This Row],[menu_id]],Table2[#All],3,0)</f>
        <v>56e430d2a490</v>
      </c>
      <c r="H1679" t="str">
        <f>VLOOKUP(Table145[[#This Row],[menu_id]],Table2[#All],4,0)</f>
        <v>4c9c18f960f7</v>
      </c>
      <c r="I1679">
        <f>VLOOKUP(Table145[[#This Row],[menu_id]],Table2[#All],5,0)</f>
        <v>6.75</v>
      </c>
      <c r="J1679">
        <f>VLOOKUP(Table145[[#This Row],[menu_id]],Table2[#All],6,0)</f>
        <v>10.1</v>
      </c>
      <c r="K1679" t="str">
        <f>VLOOKUP(Table145[[#This Row],[menu_id]],Table2[#All],7,0)</f>
        <v>lunch</v>
      </c>
      <c r="L1679" t="str">
        <f>VLOOKUP(Table145[[#This Row],[menu_id]],Table2[#All],8,0)</f>
        <v>Seattle</v>
      </c>
      <c r="M1679">
        <f>COUNTIF(Table145[city],Table145[[#This Row],[city]])</f>
        <v>1334</v>
      </c>
    </row>
    <row r="1680" spans="1:13" x14ac:dyDescent="0.35">
      <c r="A1680" t="s">
        <v>3386</v>
      </c>
      <c r="B1680" t="s">
        <v>72</v>
      </c>
      <c r="C1680" t="s">
        <v>9</v>
      </c>
      <c r="D1680" t="s">
        <v>3387</v>
      </c>
      <c r="E1680" t="b">
        <v>1</v>
      </c>
      <c r="F1680">
        <f>VLOOKUP(Table145[[#This Row],[menu_id]],Table2[#All],2,0)</f>
        <v>43564</v>
      </c>
      <c r="G1680" t="str">
        <f>VLOOKUP(Table145[[#This Row],[menu_id]],Table2[#All],3,0)</f>
        <v>ee2605cecdb2</v>
      </c>
      <c r="H1680" t="str">
        <f>VLOOKUP(Table145[[#This Row],[menu_id]],Table2[#All],4,0)</f>
        <v>76e224451ab7</v>
      </c>
      <c r="I1680">
        <f>VLOOKUP(Table145[[#This Row],[menu_id]],Table2[#All],5,0)</f>
        <v>5.5</v>
      </c>
      <c r="J1680">
        <f>VLOOKUP(Table145[[#This Row],[menu_id]],Table2[#All],6,0)</f>
        <v>10.1</v>
      </c>
      <c r="K1680" t="str">
        <f>VLOOKUP(Table145[[#This Row],[menu_id]],Table2[#All],7,0)</f>
        <v>lunch</v>
      </c>
      <c r="L1680" t="str">
        <f>VLOOKUP(Table145[[#This Row],[menu_id]],Table2[#All],8,0)</f>
        <v>Seattle</v>
      </c>
      <c r="M1680">
        <f>COUNTIF(Table145[city],Table145[[#This Row],[city]])</f>
        <v>1334</v>
      </c>
    </row>
    <row r="1681" spans="1:13" x14ac:dyDescent="0.35">
      <c r="A1681" t="s">
        <v>3388</v>
      </c>
      <c r="B1681" t="s">
        <v>162</v>
      </c>
      <c r="C1681" t="s">
        <v>9</v>
      </c>
      <c r="D1681" t="s">
        <v>3389</v>
      </c>
      <c r="E1681" t="b">
        <v>1</v>
      </c>
      <c r="F1681">
        <f>VLOOKUP(Table145[[#This Row],[menu_id]],Table2[#All],2,0)</f>
        <v>43556</v>
      </c>
      <c r="G1681" t="str">
        <f>VLOOKUP(Table145[[#This Row],[menu_id]],Table2[#All],3,0)</f>
        <v>71d6b72a3bf9</v>
      </c>
      <c r="H1681" t="str">
        <f>VLOOKUP(Table145[[#This Row],[menu_id]],Table2[#All],4,0)</f>
        <v>8d29781a8b2f</v>
      </c>
      <c r="I1681">
        <f>VLOOKUP(Table145[[#This Row],[menu_id]],Table2[#All],5,0)</f>
        <v>4.5</v>
      </c>
      <c r="J1681">
        <f>VLOOKUP(Table145[[#This Row],[menu_id]],Table2[#All],6,0)</f>
        <v>11.5</v>
      </c>
      <c r="K1681" t="str">
        <f>VLOOKUP(Table145[[#This Row],[menu_id]],Table2[#All],7,0)</f>
        <v>lunch</v>
      </c>
      <c r="L1681" t="str">
        <f>VLOOKUP(Table145[[#This Row],[menu_id]],Table2[#All],8,0)</f>
        <v>Chicago</v>
      </c>
      <c r="M1681">
        <f>COUNTIF(Table145[city],Table145[[#This Row],[city]])</f>
        <v>907</v>
      </c>
    </row>
    <row r="1682" spans="1:13" x14ac:dyDescent="0.35">
      <c r="A1682" t="s">
        <v>3390</v>
      </c>
      <c r="B1682" t="s">
        <v>65</v>
      </c>
      <c r="C1682" t="s">
        <v>9</v>
      </c>
      <c r="D1682" t="s">
        <v>3391</v>
      </c>
      <c r="E1682" t="b">
        <v>1</v>
      </c>
      <c r="F1682">
        <f>VLOOKUP(Table145[[#This Row],[menu_id]],Table2[#All],2,0)</f>
        <v>43563</v>
      </c>
      <c r="G1682" t="str">
        <f>VLOOKUP(Table145[[#This Row],[menu_id]],Table2[#All],3,0)</f>
        <v>0eb481a71049</v>
      </c>
      <c r="H1682" t="str">
        <f>VLOOKUP(Table145[[#This Row],[menu_id]],Table2[#All],4,0)</f>
        <v>5bf0c6f38e1d</v>
      </c>
      <c r="I1682">
        <f>VLOOKUP(Table145[[#This Row],[menu_id]],Table2[#All],5,0)</f>
        <v>5.5</v>
      </c>
      <c r="J1682">
        <f>VLOOKUP(Table145[[#This Row],[menu_id]],Table2[#All],6,0)</f>
        <v>10.1</v>
      </c>
      <c r="K1682" t="str">
        <f>VLOOKUP(Table145[[#This Row],[menu_id]],Table2[#All],7,0)</f>
        <v>lunch</v>
      </c>
      <c r="L1682" t="str">
        <f>VLOOKUP(Table145[[#This Row],[menu_id]],Table2[#All],8,0)</f>
        <v>Seattle</v>
      </c>
      <c r="M1682">
        <f>COUNTIF(Table145[city],Table145[[#This Row],[city]])</f>
        <v>1334</v>
      </c>
    </row>
    <row r="1683" spans="1:13" x14ac:dyDescent="0.35">
      <c r="A1683" t="s">
        <v>3392</v>
      </c>
      <c r="B1683" t="s">
        <v>112</v>
      </c>
      <c r="C1683" t="s">
        <v>9</v>
      </c>
      <c r="D1683" t="s">
        <v>3393</v>
      </c>
      <c r="E1683" t="b">
        <v>1</v>
      </c>
      <c r="F1683">
        <f>VLOOKUP(Table145[[#This Row],[menu_id]],Table2[#All],2,0)</f>
        <v>43564</v>
      </c>
      <c r="G1683" t="str">
        <f>VLOOKUP(Table145[[#This Row],[menu_id]],Table2[#All],3,0)</f>
        <v>5b78a469f6af</v>
      </c>
      <c r="H1683" t="str">
        <f>VLOOKUP(Table145[[#This Row],[menu_id]],Table2[#All],4,0)</f>
        <v>afa55d0e0004</v>
      </c>
      <c r="I1683">
        <f>VLOOKUP(Table145[[#This Row],[menu_id]],Table2[#All],5,0)</f>
        <v>5.99</v>
      </c>
      <c r="J1683">
        <f>VLOOKUP(Table145[[#This Row],[menu_id]],Table2[#All],6,0)</f>
        <v>11.5</v>
      </c>
      <c r="K1683" t="str">
        <f>VLOOKUP(Table145[[#This Row],[menu_id]],Table2[#All],7,0)</f>
        <v>lunch</v>
      </c>
      <c r="L1683" t="str">
        <f>VLOOKUP(Table145[[#This Row],[menu_id]],Table2[#All],8,0)</f>
        <v>Chicago</v>
      </c>
      <c r="M1683">
        <f>COUNTIF(Table145[city],Table145[[#This Row],[city]])</f>
        <v>907</v>
      </c>
    </row>
    <row r="1684" spans="1:13" x14ac:dyDescent="0.35">
      <c r="A1684" t="s">
        <v>3394</v>
      </c>
      <c r="B1684" t="s">
        <v>81</v>
      </c>
      <c r="C1684" t="s">
        <v>9</v>
      </c>
      <c r="D1684" t="s">
        <v>3395</v>
      </c>
      <c r="E1684" t="b">
        <v>1</v>
      </c>
      <c r="F1684">
        <f>VLOOKUP(Table145[[#This Row],[menu_id]],Table2[#All],2,0)</f>
        <v>43564</v>
      </c>
      <c r="G1684" t="str">
        <f>VLOOKUP(Table145[[#This Row],[menu_id]],Table2[#All],3,0)</f>
        <v>9adf6d17e5a9</v>
      </c>
      <c r="H1684" t="str">
        <f>VLOOKUP(Table145[[#This Row],[menu_id]],Table2[#All],4,0)</f>
        <v>ad304fb4f951</v>
      </c>
      <c r="I1684">
        <f>VLOOKUP(Table145[[#This Row],[menu_id]],Table2[#All],5,0)</f>
        <v>6.25</v>
      </c>
      <c r="J1684">
        <f>VLOOKUP(Table145[[#This Row],[menu_id]],Table2[#All],6,0)</f>
        <v>10.1</v>
      </c>
      <c r="K1684" t="str">
        <f>VLOOKUP(Table145[[#This Row],[menu_id]],Table2[#All],7,0)</f>
        <v>lunch</v>
      </c>
      <c r="L1684" t="str">
        <f>VLOOKUP(Table145[[#This Row],[menu_id]],Table2[#All],8,0)</f>
        <v>Seattle</v>
      </c>
      <c r="M1684">
        <f>COUNTIF(Table145[city],Table145[[#This Row],[city]])</f>
        <v>1334</v>
      </c>
    </row>
    <row r="1685" spans="1:13" x14ac:dyDescent="0.35">
      <c r="A1685" t="s">
        <v>3396</v>
      </c>
      <c r="B1685" t="s">
        <v>611</v>
      </c>
      <c r="C1685" t="s">
        <v>9</v>
      </c>
      <c r="D1685" t="s">
        <v>3397</v>
      </c>
      <c r="E1685" t="b">
        <v>1</v>
      </c>
      <c r="F1685">
        <f>VLOOKUP(Table145[[#This Row],[menu_id]],Table2[#All],2,0)</f>
        <v>43557</v>
      </c>
      <c r="G1685" t="str">
        <f>VLOOKUP(Table145[[#This Row],[menu_id]],Table2[#All],3,0)</f>
        <v>8b917aa7343a</v>
      </c>
      <c r="H1685" t="str">
        <f>VLOOKUP(Table145[[#This Row],[menu_id]],Table2[#All],4,0)</f>
        <v>8642ae977d96</v>
      </c>
      <c r="I1685">
        <f>VLOOKUP(Table145[[#This Row],[menu_id]],Table2[#All],5,0)</f>
        <v>5.99</v>
      </c>
      <c r="J1685">
        <f>VLOOKUP(Table145[[#This Row],[menu_id]],Table2[#All],6,0)</f>
        <v>11.5</v>
      </c>
      <c r="K1685" t="str">
        <f>VLOOKUP(Table145[[#This Row],[menu_id]],Table2[#All],7,0)</f>
        <v>lunch</v>
      </c>
      <c r="L1685" t="str">
        <f>VLOOKUP(Table145[[#This Row],[menu_id]],Table2[#All],8,0)</f>
        <v>Chicago</v>
      </c>
      <c r="M1685">
        <f>COUNTIF(Table145[city],Table145[[#This Row],[city]])</f>
        <v>907</v>
      </c>
    </row>
    <row r="1686" spans="1:13" x14ac:dyDescent="0.35">
      <c r="A1686" t="s">
        <v>3398</v>
      </c>
      <c r="B1686" t="s">
        <v>454</v>
      </c>
      <c r="C1686" t="s">
        <v>9</v>
      </c>
      <c r="D1686" t="s">
        <v>3399</v>
      </c>
      <c r="E1686" t="b">
        <v>1</v>
      </c>
      <c r="F1686">
        <f>VLOOKUP(Table145[[#This Row],[menu_id]],Table2[#All],2,0)</f>
        <v>43559</v>
      </c>
      <c r="G1686" t="str">
        <f>VLOOKUP(Table145[[#This Row],[menu_id]],Table2[#All],3,0)</f>
        <v>9fd60e7368e1</v>
      </c>
      <c r="H1686" t="str">
        <f>VLOOKUP(Table145[[#This Row],[menu_id]],Table2[#All],4,0)</f>
        <v>a5a1955b27fc</v>
      </c>
      <c r="I1686">
        <f>VLOOKUP(Table145[[#This Row],[menu_id]],Table2[#All],5,0)</f>
        <v>5.5</v>
      </c>
      <c r="J1686">
        <f>VLOOKUP(Table145[[#This Row],[menu_id]],Table2[#All],6,0)</f>
        <v>11.5</v>
      </c>
      <c r="K1686" t="str">
        <f>VLOOKUP(Table145[[#This Row],[menu_id]],Table2[#All],7,0)</f>
        <v>lunch</v>
      </c>
      <c r="L1686" t="str">
        <f>VLOOKUP(Table145[[#This Row],[menu_id]],Table2[#All],8,0)</f>
        <v>Chicago</v>
      </c>
      <c r="M1686">
        <f>COUNTIF(Table145[city],Table145[[#This Row],[city]])</f>
        <v>907</v>
      </c>
    </row>
    <row r="1687" spans="1:13" x14ac:dyDescent="0.35">
      <c r="A1687" t="s">
        <v>3400</v>
      </c>
      <c r="B1687" t="s">
        <v>97</v>
      </c>
      <c r="C1687" t="s">
        <v>9</v>
      </c>
      <c r="D1687" t="s">
        <v>3401</v>
      </c>
      <c r="E1687" t="b">
        <v>1</v>
      </c>
      <c r="F1687">
        <f>VLOOKUP(Table145[[#This Row],[menu_id]],Table2[#All],2,0)</f>
        <v>43567</v>
      </c>
      <c r="G1687" t="str">
        <f>VLOOKUP(Table145[[#This Row],[menu_id]],Table2[#All],3,0)</f>
        <v>7e1585b970fc</v>
      </c>
      <c r="H1687" t="str">
        <f>VLOOKUP(Table145[[#This Row],[menu_id]],Table2[#All],4,0)</f>
        <v>ea2b63db40ab</v>
      </c>
      <c r="I1687">
        <f>VLOOKUP(Table145[[#This Row],[menu_id]],Table2[#All],5,0)</f>
        <v>7.5399999999999991</v>
      </c>
      <c r="J1687">
        <f>VLOOKUP(Table145[[#This Row],[menu_id]],Table2[#All],6,0)</f>
        <v>11.5</v>
      </c>
      <c r="K1687" t="str">
        <f>VLOOKUP(Table145[[#This Row],[menu_id]],Table2[#All],7,0)</f>
        <v>lunch</v>
      </c>
      <c r="L1687" t="str">
        <f>VLOOKUP(Table145[[#This Row],[menu_id]],Table2[#All],8,0)</f>
        <v>Chicago</v>
      </c>
      <c r="M1687">
        <f>COUNTIF(Table145[city],Table145[[#This Row],[city]])</f>
        <v>907</v>
      </c>
    </row>
    <row r="1688" spans="1:13" x14ac:dyDescent="0.35">
      <c r="A1688" t="s">
        <v>3402</v>
      </c>
      <c r="B1688" t="s">
        <v>250</v>
      </c>
      <c r="C1688" t="s">
        <v>9</v>
      </c>
      <c r="D1688" t="s">
        <v>3403</v>
      </c>
      <c r="E1688" t="b">
        <v>1</v>
      </c>
      <c r="F1688">
        <f>VLOOKUP(Table145[[#This Row],[menu_id]],Table2[#All],2,0)</f>
        <v>43556</v>
      </c>
      <c r="G1688" t="str">
        <f>VLOOKUP(Table145[[#This Row],[menu_id]],Table2[#All],3,0)</f>
        <v>e6da5a382bb7</v>
      </c>
      <c r="H1688" t="str">
        <f>VLOOKUP(Table145[[#This Row],[menu_id]],Table2[#All],4,0)</f>
        <v>ffcff44b013c</v>
      </c>
      <c r="I1688">
        <f>VLOOKUP(Table145[[#This Row],[menu_id]],Table2[#All],5,0)</f>
        <v>5.25</v>
      </c>
      <c r="J1688">
        <f>VLOOKUP(Table145[[#This Row],[menu_id]],Table2[#All],6,0)</f>
        <v>10.1</v>
      </c>
      <c r="K1688" t="str">
        <f>VLOOKUP(Table145[[#This Row],[menu_id]],Table2[#All],7,0)</f>
        <v>lunch</v>
      </c>
      <c r="L1688" t="str">
        <f>VLOOKUP(Table145[[#This Row],[menu_id]],Table2[#All],8,0)</f>
        <v>Seattle</v>
      </c>
      <c r="M1688">
        <f>COUNTIF(Table145[city],Table145[[#This Row],[city]])</f>
        <v>1334</v>
      </c>
    </row>
    <row r="1689" spans="1:13" x14ac:dyDescent="0.35">
      <c r="A1689" t="s">
        <v>3404</v>
      </c>
      <c r="B1689" t="s">
        <v>437</v>
      </c>
      <c r="C1689" t="s">
        <v>9</v>
      </c>
      <c r="D1689" t="s">
        <v>3405</v>
      </c>
      <c r="E1689" t="b">
        <v>1</v>
      </c>
      <c r="F1689">
        <f>VLOOKUP(Table145[[#This Row],[menu_id]],Table2[#All],2,0)</f>
        <v>43565</v>
      </c>
      <c r="G1689" t="str">
        <f>VLOOKUP(Table145[[#This Row],[menu_id]],Table2[#All],3,0)</f>
        <v>56e430d2a490</v>
      </c>
      <c r="H1689" t="str">
        <f>VLOOKUP(Table145[[#This Row],[menu_id]],Table2[#All],4,0)</f>
        <v>4c9c18f960f7</v>
      </c>
      <c r="I1689">
        <f>VLOOKUP(Table145[[#This Row],[menu_id]],Table2[#All],5,0)</f>
        <v>6.75</v>
      </c>
      <c r="J1689">
        <f>VLOOKUP(Table145[[#This Row],[menu_id]],Table2[#All],6,0)</f>
        <v>10.1</v>
      </c>
      <c r="K1689" t="str">
        <f>VLOOKUP(Table145[[#This Row],[menu_id]],Table2[#All],7,0)</f>
        <v>lunch</v>
      </c>
      <c r="L1689" t="str">
        <f>VLOOKUP(Table145[[#This Row],[menu_id]],Table2[#All],8,0)</f>
        <v>Seattle</v>
      </c>
      <c r="M1689">
        <f>COUNTIF(Table145[city],Table145[[#This Row],[city]])</f>
        <v>1334</v>
      </c>
    </row>
    <row r="1690" spans="1:13" x14ac:dyDescent="0.35">
      <c r="A1690" t="s">
        <v>3406</v>
      </c>
      <c r="B1690" t="s">
        <v>112</v>
      </c>
      <c r="C1690" t="s">
        <v>9</v>
      </c>
      <c r="D1690" t="s">
        <v>3407</v>
      </c>
      <c r="E1690" t="b">
        <v>1</v>
      </c>
      <c r="F1690">
        <f>VLOOKUP(Table145[[#This Row],[menu_id]],Table2[#All],2,0)</f>
        <v>43564</v>
      </c>
      <c r="G1690" t="str">
        <f>VLOOKUP(Table145[[#This Row],[menu_id]],Table2[#All],3,0)</f>
        <v>5b78a469f6af</v>
      </c>
      <c r="H1690" t="str">
        <f>VLOOKUP(Table145[[#This Row],[menu_id]],Table2[#All],4,0)</f>
        <v>afa55d0e0004</v>
      </c>
      <c r="I1690">
        <f>VLOOKUP(Table145[[#This Row],[menu_id]],Table2[#All],5,0)</f>
        <v>5.99</v>
      </c>
      <c r="J1690">
        <f>VLOOKUP(Table145[[#This Row],[menu_id]],Table2[#All],6,0)</f>
        <v>11.5</v>
      </c>
      <c r="K1690" t="str">
        <f>VLOOKUP(Table145[[#This Row],[menu_id]],Table2[#All],7,0)</f>
        <v>lunch</v>
      </c>
      <c r="L1690" t="str">
        <f>VLOOKUP(Table145[[#This Row],[menu_id]],Table2[#All],8,0)</f>
        <v>Chicago</v>
      </c>
      <c r="M1690">
        <f>COUNTIF(Table145[city],Table145[[#This Row],[city]])</f>
        <v>907</v>
      </c>
    </row>
    <row r="1691" spans="1:13" x14ac:dyDescent="0.35">
      <c r="A1691" t="s">
        <v>3408</v>
      </c>
      <c r="B1691" t="s">
        <v>23</v>
      </c>
      <c r="C1691" t="s">
        <v>9</v>
      </c>
      <c r="D1691" t="s">
        <v>3409</v>
      </c>
      <c r="E1691" t="b">
        <v>1</v>
      </c>
      <c r="F1691">
        <f>VLOOKUP(Table145[[#This Row],[menu_id]],Table2[#All],2,0)</f>
        <v>43558</v>
      </c>
      <c r="G1691" t="str">
        <f>VLOOKUP(Table145[[#This Row],[menu_id]],Table2[#All],3,0)</f>
        <v>eae2c55ae732</v>
      </c>
      <c r="H1691" t="str">
        <f>VLOOKUP(Table145[[#This Row],[menu_id]],Table2[#All],4,0)</f>
        <v>d79e3f439363</v>
      </c>
      <c r="I1691">
        <f>VLOOKUP(Table145[[#This Row],[menu_id]],Table2[#All],5,0)</f>
        <v>4.5</v>
      </c>
      <c r="J1691">
        <f>VLOOKUP(Table145[[#This Row],[menu_id]],Table2[#All],6,0)</f>
        <v>10.1</v>
      </c>
      <c r="K1691" t="str">
        <f>VLOOKUP(Table145[[#This Row],[menu_id]],Table2[#All],7,0)</f>
        <v>lunch</v>
      </c>
      <c r="L1691" t="str">
        <f>VLOOKUP(Table145[[#This Row],[menu_id]],Table2[#All],8,0)</f>
        <v>Seattle</v>
      </c>
      <c r="M1691">
        <f>COUNTIF(Table145[city],Table145[[#This Row],[city]])</f>
        <v>1334</v>
      </c>
    </row>
    <row r="1692" spans="1:13" x14ac:dyDescent="0.35">
      <c r="A1692" t="s">
        <v>3410</v>
      </c>
      <c r="B1692" t="s">
        <v>892</v>
      </c>
      <c r="C1692" t="s">
        <v>9</v>
      </c>
      <c r="D1692" t="s">
        <v>3411</v>
      </c>
      <c r="E1692" t="b">
        <v>1</v>
      </c>
      <c r="F1692">
        <f>VLOOKUP(Table145[[#This Row],[menu_id]],Table2[#All],2,0)</f>
        <v>43558</v>
      </c>
      <c r="G1692" t="str">
        <f>VLOOKUP(Table145[[#This Row],[menu_id]],Table2[#All],3,0)</f>
        <v>fe39833dec47</v>
      </c>
      <c r="H1692" t="str">
        <f>VLOOKUP(Table145[[#This Row],[menu_id]],Table2[#All],4,0)</f>
        <v>9b76fd08aabf</v>
      </c>
      <c r="I1692">
        <f>VLOOKUP(Table145[[#This Row],[menu_id]],Table2[#All],5,0)</f>
        <v>6.64</v>
      </c>
      <c r="J1692">
        <f>VLOOKUP(Table145[[#This Row],[menu_id]],Table2[#All],6,0)</f>
        <v>11.5</v>
      </c>
      <c r="K1692" t="str">
        <f>VLOOKUP(Table145[[#This Row],[menu_id]],Table2[#All],7,0)</f>
        <v>lunch</v>
      </c>
      <c r="L1692" t="str">
        <f>VLOOKUP(Table145[[#This Row],[menu_id]],Table2[#All],8,0)</f>
        <v>Chicago</v>
      </c>
      <c r="M1692">
        <f>COUNTIF(Table145[city],Table145[[#This Row],[city]])</f>
        <v>907</v>
      </c>
    </row>
    <row r="1693" spans="1:13" x14ac:dyDescent="0.35">
      <c r="A1693" t="s">
        <v>3412</v>
      </c>
      <c r="B1693" t="s">
        <v>286</v>
      </c>
      <c r="C1693" t="s">
        <v>9</v>
      </c>
      <c r="D1693" t="s">
        <v>3413</v>
      </c>
      <c r="E1693" t="b">
        <v>1</v>
      </c>
      <c r="F1693">
        <f>VLOOKUP(Table145[[#This Row],[menu_id]],Table2[#All],2,0)</f>
        <v>43557</v>
      </c>
      <c r="G1693" t="str">
        <f>VLOOKUP(Table145[[#This Row],[menu_id]],Table2[#All],3,0)</f>
        <v>0b0897e22802</v>
      </c>
      <c r="H1693" t="str">
        <f>VLOOKUP(Table145[[#This Row],[menu_id]],Table2[#All],4,0)</f>
        <v>a5a1955b27fc</v>
      </c>
      <c r="I1693">
        <f>VLOOKUP(Table145[[#This Row],[menu_id]],Table2[#All],5,0)</f>
        <v>5</v>
      </c>
      <c r="J1693">
        <f>VLOOKUP(Table145[[#This Row],[menu_id]],Table2[#All],6,0)</f>
        <v>11.5</v>
      </c>
      <c r="K1693" t="str">
        <f>VLOOKUP(Table145[[#This Row],[menu_id]],Table2[#All],7,0)</f>
        <v>lunch</v>
      </c>
      <c r="L1693" t="str">
        <f>VLOOKUP(Table145[[#This Row],[menu_id]],Table2[#All],8,0)</f>
        <v>Chicago</v>
      </c>
      <c r="M1693">
        <f>COUNTIF(Table145[city],Table145[[#This Row],[city]])</f>
        <v>907</v>
      </c>
    </row>
    <row r="1694" spans="1:13" x14ac:dyDescent="0.35">
      <c r="A1694" t="s">
        <v>3414</v>
      </c>
      <c r="B1694" t="s">
        <v>785</v>
      </c>
      <c r="C1694" t="s">
        <v>9</v>
      </c>
      <c r="D1694" t="s">
        <v>3415</v>
      </c>
      <c r="E1694" t="b">
        <v>1</v>
      </c>
      <c r="F1694">
        <f>VLOOKUP(Table145[[#This Row],[menu_id]],Table2[#All],2,0)</f>
        <v>43563</v>
      </c>
      <c r="G1694" t="str">
        <f>VLOOKUP(Table145[[#This Row],[menu_id]],Table2[#All],3,0)</f>
        <v>7886a5687d38</v>
      </c>
      <c r="H1694" t="str">
        <f>VLOOKUP(Table145[[#This Row],[menu_id]],Table2[#All],4,0)</f>
        <v>a6a0b4defcd6</v>
      </c>
      <c r="I1694">
        <f>VLOOKUP(Table145[[#This Row],[menu_id]],Table2[#All],5,0)</f>
        <v>5.9</v>
      </c>
      <c r="J1694">
        <f>VLOOKUP(Table145[[#This Row],[menu_id]],Table2[#All],6,0)</f>
        <v>10.1</v>
      </c>
      <c r="K1694" t="str">
        <f>VLOOKUP(Table145[[#This Row],[menu_id]],Table2[#All],7,0)</f>
        <v>lunch</v>
      </c>
      <c r="L1694" t="str">
        <f>VLOOKUP(Table145[[#This Row],[menu_id]],Table2[#All],8,0)</f>
        <v>Seattle</v>
      </c>
      <c r="M1694">
        <f>COUNTIF(Table145[city],Table145[[#This Row],[city]])</f>
        <v>1334</v>
      </c>
    </row>
    <row r="1695" spans="1:13" x14ac:dyDescent="0.35">
      <c r="A1695" t="s">
        <v>3416</v>
      </c>
      <c r="B1695" t="s">
        <v>219</v>
      </c>
      <c r="C1695" t="s">
        <v>9</v>
      </c>
      <c r="D1695" t="s">
        <v>3417</v>
      </c>
      <c r="E1695" t="b">
        <v>1</v>
      </c>
      <c r="F1695">
        <f>VLOOKUP(Table145[[#This Row],[menu_id]],Table2[#All],2,0)</f>
        <v>43566</v>
      </c>
      <c r="G1695" t="str">
        <f>VLOOKUP(Table145[[#This Row],[menu_id]],Table2[#All],3,0)</f>
        <v>4d2337424a9b</v>
      </c>
      <c r="H1695" t="str">
        <f>VLOOKUP(Table145[[#This Row],[menu_id]],Table2[#All],4,0)</f>
        <v>a7d17284ed4d</v>
      </c>
      <c r="I1695">
        <f>VLOOKUP(Table145[[#This Row],[menu_id]],Table2[#All],5,0)</f>
        <v>4.3</v>
      </c>
      <c r="J1695">
        <f>VLOOKUP(Table145[[#This Row],[menu_id]],Table2[#All],6,0)</f>
        <v>11.5</v>
      </c>
      <c r="K1695" t="str">
        <f>VLOOKUP(Table145[[#This Row],[menu_id]],Table2[#All],7,0)</f>
        <v>lunch</v>
      </c>
      <c r="L1695" t="str">
        <f>VLOOKUP(Table145[[#This Row],[menu_id]],Table2[#All],8,0)</f>
        <v>Chicago</v>
      </c>
      <c r="M1695">
        <f>COUNTIF(Table145[city],Table145[[#This Row],[city]])</f>
        <v>907</v>
      </c>
    </row>
    <row r="1696" spans="1:13" x14ac:dyDescent="0.35">
      <c r="A1696" t="s">
        <v>3418</v>
      </c>
      <c r="B1696" t="s">
        <v>611</v>
      </c>
      <c r="C1696" t="s">
        <v>9</v>
      </c>
      <c r="D1696" t="s">
        <v>3419</v>
      </c>
      <c r="E1696" t="b">
        <v>0</v>
      </c>
      <c r="F1696">
        <f>VLOOKUP(Table145[[#This Row],[menu_id]],Table2[#All],2,0)</f>
        <v>43557</v>
      </c>
      <c r="G1696" t="str">
        <f>VLOOKUP(Table145[[#This Row],[menu_id]],Table2[#All],3,0)</f>
        <v>8b917aa7343a</v>
      </c>
      <c r="H1696" t="str">
        <f>VLOOKUP(Table145[[#This Row],[menu_id]],Table2[#All],4,0)</f>
        <v>8642ae977d96</v>
      </c>
      <c r="I1696">
        <f>VLOOKUP(Table145[[#This Row],[menu_id]],Table2[#All],5,0)</f>
        <v>5.99</v>
      </c>
      <c r="J1696">
        <f>VLOOKUP(Table145[[#This Row],[menu_id]],Table2[#All],6,0)</f>
        <v>11.5</v>
      </c>
      <c r="K1696" t="str">
        <f>VLOOKUP(Table145[[#This Row],[menu_id]],Table2[#All],7,0)</f>
        <v>lunch</v>
      </c>
      <c r="L1696" t="str">
        <f>VLOOKUP(Table145[[#This Row],[menu_id]],Table2[#All],8,0)</f>
        <v>Chicago</v>
      </c>
      <c r="M1696">
        <f>COUNTIF(Table145[city],Table145[[#This Row],[city]])</f>
        <v>907</v>
      </c>
    </row>
    <row r="1697" spans="1:13" x14ac:dyDescent="0.35">
      <c r="A1697" t="s">
        <v>3420</v>
      </c>
      <c r="B1697" t="s">
        <v>785</v>
      </c>
      <c r="C1697" t="s">
        <v>9</v>
      </c>
      <c r="D1697" t="s">
        <v>3421</v>
      </c>
      <c r="E1697" t="b">
        <v>1</v>
      </c>
      <c r="F1697">
        <f>VLOOKUP(Table145[[#This Row],[menu_id]],Table2[#All],2,0)</f>
        <v>43563</v>
      </c>
      <c r="G1697" t="str">
        <f>VLOOKUP(Table145[[#This Row],[menu_id]],Table2[#All],3,0)</f>
        <v>7886a5687d38</v>
      </c>
      <c r="H1697" t="str">
        <f>VLOOKUP(Table145[[#This Row],[menu_id]],Table2[#All],4,0)</f>
        <v>a6a0b4defcd6</v>
      </c>
      <c r="I1697">
        <f>VLOOKUP(Table145[[#This Row],[menu_id]],Table2[#All],5,0)</f>
        <v>5.9</v>
      </c>
      <c r="J1697">
        <f>VLOOKUP(Table145[[#This Row],[menu_id]],Table2[#All],6,0)</f>
        <v>10.1</v>
      </c>
      <c r="K1697" t="str">
        <f>VLOOKUP(Table145[[#This Row],[menu_id]],Table2[#All],7,0)</f>
        <v>lunch</v>
      </c>
      <c r="L1697" t="str">
        <f>VLOOKUP(Table145[[#This Row],[menu_id]],Table2[#All],8,0)</f>
        <v>Seattle</v>
      </c>
      <c r="M1697">
        <f>COUNTIF(Table145[city],Table145[[#This Row],[city]])</f>
        <v>1334</v>
      </c>
    </row>
    <row r="1698" spans="1:13" x14ac:dyDescent="0.35">
      <c r="A1698" t="s">
        <v>3422</v>
      </c>
      <c r="B1698" t="s">
        <v>139</v>
      </c>
      <c r="C1698" t="s">
        <v>9</v>
      </c>
      <c r="D1698" t="s">
        <v>3423</v>
      </c>
      <c r="E1698" t="b">
        <v>1</v>
      </c>
      <c r="F1698">
        <f>VLOOKUP(Table145[[#This Row],[menu_id]],Table2[#All],2,0)</f>
        <v>43556</v>
      </c>
      <c r="G1698" t="str">
        <f>VLOOKUP(Table145[[#This Row],[menu_id]],Table2[#All],3,0)</f>
        <v>9adf6d17e5a9</v>
      </c>
      <c r="H1698" t="str">
        <f>VLOOKUP(Table145[[#This Row],[menu_id]],Table2[#All],4,0)</f>
        <v>ad304fb4f951</v>
      </c>
      <c r="I1698">
        <f>VLOOKUP(Table145[[#This Row],[menu_id]],Table2[#All],5,0)</f>
        <v>6.25</v>
      </c>
      <c r="J1698">
        <f>VLOOKUP(Table145[[#This Row],[menu_id]],Table2[#All],6,0)</f>
        <v>10.1</v>
      </c>
      <c r="K1698" t="str">
        <f>VLOOKUP(Table145[[#This Row],[menu_id]],Table2[#All],7,0)</f>
        <v>lunch</v>
      </c>
      <c r="L1698" t="str">
        <f>VLOOKUP(Table145[[#This Row],[menu_id]],Table2[#All],8,0)</f>
        <v>Seattle</v>
      </c>
      <c r="M1698">
        <f>COUNTIF(Table145[city],Table145[[#This Row],[city]])</f>
        <v>1334</v>
      </c>
    </row>
    <row r="1699" spans="1:13" x14ac:dyDescent="0.35">
      <c r="A1699" t="s">
        <v>3424</v>
      </c>
      <c r="B1699" t="s">
        <v>486</v>
      </c>
      <c r="C1699" t="s">
        <v>9</v>
      </c>
      <c r="D1699" t="s">
        <v>3425</v>
      </c>
      <c r="E1699" t="b">
        <v>0</v>
      </c>
      <c r="F1699">
        <f>VLOOKUP(Table145[[#This Row],[menu_id]],Table2[#All],2,0)</f>
        <v>43567</v>
      </c>
      <c r="G1699" t="str">
        <f>VLOOKUP(Table145[[#This Row],[menu_id]],Table2[#All],3,0)</f>
        <v>3494eefb1729</v>
      </c>
      <c r="H1699" t="str">
        <f>VLOOKUP(Table145[[#This Row],[menu_id]],Table2[#All],4,0)</f>
        <v>7342b9fc3434</v>
      </c>
      <c r="I1699">
        <f>VLOOKUP(Table145[[#This Row],[menu_id]],Table2[#All],5,0)</f>
        <v>4.5</v>
      </c>
      <c r="J1699">
        <f>VLOOKUP(Table145[[#This Row],[menu_id]],Table2[#All],6,0)</f>
        <v>11.5</v>
      </c>
      <c r="K1699" t="str">
        <f>VLOOKUP(Table145[[#This Row],[menu_id]],Table2[#All],7,0)</f>
        <v>lunch</v>
      </c>
      <c r="L1699" t="str">
        <f>VLOOKUP(Table145[[#This Row],[menu_id]],Table2[#All],8,0)</f>
        <v>Chicago</v>
      </c>
      <c r="M1699">
        <f>COUNTIF(Table145[city],Table145[[#This Row],[city]])</f>
        <v>907</v>
      </c>
    </row>
    <row r="1700" spans="1:13" x14ac:dyDescent="0.35">
      <c r="A1700" t="s">
        <v>3426</v>
      </c>
      <c r="B1700" t="s">
        <v>493</v>
      </c>
      <c r="C1700" t="s">
        <v>9</v>
      </c>
      <c r="D1700" t="s">
        <v>3427</v>
      </c>
      <c r="E1700" t="b">
        <v>1</v>
      </c>
      <c r="F1700">
        <f>VLOOKUP(Table145[[#This Row],[menu_id]],Table2[#All],2,0)</f>
        <v>43557</v>
      </c>
      <c r="G1700" t="str">
        <f>VLOOKUP(Table145[[#This Row],[menu_id]],Table2[#All],3,0)</f>
        <v>751abed209db</v>
      </c>
      <c r="H1700" t="str">
        <f>VLOOKUP(Table145[[#This Row],[menu_id]],Table2[#All],4,0)</f>
        <v>8537e1327cdb</v>
      </c>
      <c r="I1700">
        <f>VLOOKUP(Table145[[#This Row],[menu_id]],Table2[#All],5,0)</f>
        <v>4.5</v>
      </c>
      <c r="J1700">
        <f>VLOOKUP(Table145[[#This Row],[menu_id]],Table2[#All],6,0)</f>
        <v>10.1</v>
      </c>
      <c r="K1700" t="str">
        <f>VLOOKUP(Table145[[#This Row],[menu_id]],Table2[#All],7,0)</f>
        <v>lunch</v>
      </c>
      <c r="L1700" t="str">
        <f>VLOOKUP(Table145[[#This Row],[menu_id]],Table2[#All],8,0)</f>
        <v>Seattle</v>
      </c>
      <c r="M1700">
        <f>COUNTIF(Table145[city],Table145[[#This Row],[city]])</f>
        <v>1334</v>
      </c>
    </row>
    <row r="1701" spans="1:13" x14ac:dyDescent="0.35">
      <c r="A1701" t="s">
        <v>3428</v>
      </c>
      <c r="B1701" t="s">
        <v>76</v>
      </c>
      <c r="C1701" t="s">
        <v>9</v>
      </c>
      <c r="D1701" t="s">
        <v>3429</v>
      </c>
      <c r="E1701" t="b">
        <v>1</v>
      </c>
      <c r="F1701">
        <f>VLOOKUP(Table145[[#This Row],[menu_id]],Table2[#All],2,0)</f>
        <v>43558</v>
      </c>
      <c r="G1701" t="str">
        <f>VLOOKUP(Table145[[#This Row],[menu_id]],Table2[#All],3,0)</f>
        <v>32432515b0ad</v>
      </c>
      <c r="H1701" t="str">
        <f>VLOOKUP(Table145[[#This Row],[menu_id]],Table2[#All],4,0)</f>
        <v>1fda2070304d</v>
      </c>
      <c r="I1701">
        <f>VLOOKUP(Table145[[#This Row],[menu_id]],Table2[#All],5,0)</f>
        <v>5.5</v>
      </c>
      <c r="J1701">
        <f>VLOOKUP(Table145[[#This Row],[menu_id]],Table2[#All],6,0)</f>
        <v>10.1</v>
      </c>
      <c r="K1701" t="str">
        <f>VLOOKUP(Table145[[#This Row],[menu_id]],Table2[#All],7,0)</f>
        <v>lunch</v>
      </c>
      <c r="L1701" t="str">
        <f>VLOOKUP(Table145[[#This Row],[menu_id]],Table2[#All],8,0)</f>
        <v>Seattle</v>
      </c>
      <c r="M1701">
        <f>COUNTIF(Table145[city],Table145[[#This Row],[city]])</f>
        <v>1334</v>
      </c>
    </row>
    <row r="1702" spans="1:13" x14ac:dyDescent="0.35">
      <c r="A1702" t="s">
        <v>3430</v>
      </c>
      <c r="B1702" t="s">
        <v>32</v>
      </c>
      <c r="C1702" t="s">
        <v>9</v>
      </c>
      <c r="D1702" t="s">
        <v>3096</v>
      </c>
      <c r="E1702" t="b">
        <v>1</v>
      </c>
      <c r="F1702">
        <f>VLOOKUP(Table145[[#This Row],[menu_id]],Table2[#All],2,0)</f>
        <v>43565</v>
      </c>
      <c r="G1702" t="str">
        <f>VLOOKUP(Table145[[#This Row],[menu_id]],Table2[#All],3,0)</f>
        <v>ba1d97f69656</v>
      </c>
      <c r="H1702" t="str">
        <f>VLOOKUP(Table145[[#This Row],[menu_id]],Table2[#All],4,0)</f>
        <v>a969c477134f</v>
      </c>
      <c r="I1702">
        <f>VLOOKUP(Table145[[#This Row],[menu_id]],Table2[#All],5,0)</f>
        <v>11</v>
      </c>
      <c r="J1702">
        <f>VLOOKUP(Table145[[#This Row],[menu_id]],Table2[#All],6,0)</f>
        <v>11.5</v>
      </c>
      <c r="K1702" t="str">
        <f>VLOOKUP(Table145[[#This Row],[menu_id]],Table2[#All],7,0)</f>
        <v>lunch</v>
      </c>
      <c r="L1702" t="str">
        <f>VLOOKUP(Table145[[#This Row],[menu_id]],Table2[#All],8,0)</f>
        <v>Chicago</v>
      </c>
      <c r="M1702">
        <f>COUNTIF(Table145[city],Table145[[#This Row],[city]])</f>
        <v>907</v>
      </c>
    </row>
    <row r="1703" spans="1:13" x14ac:dyDescent="0.35">
      <c r="A1703" t="s">
        <v>3431</v>
      </c>
      <c r="B1703" t="s">
        <v>552</v>
      </c>
      <c r="C1703" t="s">
        <v>9</v>
      </c>
      <c r="D1703" t="s">
        <v>2229</v>
      </c>
      <c r="E1703" t="b">
        <v>1</v>
      </c>
      <c r="F1703">
        <f>VLOOKUP(Table145[[#This Row],[menu_id]],Table2[#All],2,0)</f>
        <v>43560</v>
      </c>
      <c r="G1703" t="str">
        <f>VLOOKUP(Table145[[#This Row],[menu_id]],Table2[#All],3,0)</f>
        <v>a65e92d53f62</v>
      </c>
      <c r="H1703" t="str">
        <f>VLOOKUP(Table145[[#This Row],[menu_id]],Table2[#All],4,0)</f>
        <v>1134b2882b2e</v>
      </c>
      <c r="I1703">
        <f>VLOOKUP(Table145[[#This Row],[menu_id]],Table2[#All],5,0)</f>
        <v>5.25</v>
      </c>
      <c r="J1703">
        <f>VLOOKUP(Table145[[#This Row],[menu_id]],Table2[#All],6,0)</f>
        <v>10.1</v>
      </c>
      <c r="K1703" t="str">
        <f>VLOOKUP(Table145[[#This Row],[menu_id]],Table2[#All],7,0)</f>
        <v>lunch</v>
      </c>
      <c r="L1703" t="str">
        <f>VLOOKUP(Table145[[#This Row],[menu_id]],Table2[#All],8,0)</f>
        <v>Seattle</v>
      </c>
      <c r="M1703">
        <f>COUNTIF(Table145[city],Table145[[#This Row],[city]])</f>
        <v>1334</v>
      </c>
    </row>
    <row r="1704" spans="1:13" x14ac:dyDescent="0.35">
      <c r="A1704" t="s">
        <v>3432</v>
      </c>
      <c r="B1704" t="s">
        <v>241</v>
      </c>
      <c r="C1704" t="s">
        <v>9</v>
      </c>
      <c r="D1704" t="s">
        <v>3433</v>
      </c>
      <c r="E1704" t="b">
        <v>1</v>
      </c>
      <c r="F1704">
        <f>VLOOKUP(Table145[[#This Row],[menu_id]],Table2[#All],2,0)</f>
        <v>43559</v>
      </c>
      <c r="G1704" t="str">
        <f>VLOOKUP(Table145[[#This Row],[menu_id]],Table2[#All],3,0)</f>
        <v>bd6c55a7113c</v>
      </c>
      <c r="H1704" t="str">
        <f>VLOOKUP(Table145[[#This Row],[menu_id]],Table2[#All],4,0)</f>
        <v>32524ba7065d</v>
      </c>
      <c r="I1704">
        <f>VLOOKUP(Table145[[#This Row],[menu_id]],Table2[#All],5,0)</f>
        <v>5.7</v>
      </c>
      <c r="J1704">
        <f>VLOOKUP(Table145[[#This Row],[menu_id]],Table2[#All],6,0)</f>
        <v>10.1</v>
      </c>
      <c r="K1704" t="str">
        <f>VLOOKUP(Table145[[#This Row],[menu_id]],Table2[#All],7,0)</f>
        <v>lunch</v>
      </c>
      <c r="L1704" t="str">
        <f>VLOOKUP(Table145[[#This Row],[menu_id]],Table2[#All],8,0)</f>
        <v>Seattle</v>
      </c>
      <c r="M1704">
        <f>COUNTIF(Table145[city],Table145[[#This Row],[city]])</f>
        <v>1334</v>
      </c>
    </row>
    <row r="1705" spans="1:13" x14ac:dyDescent="0.35">
      <c r="A1705" t="s">
        <v>3434</v>
      </c>
      <c r="B1705" t="s">
        <v>72</v>
      </c>
      <c r="C1705" t="s">
        <v>9</v>
      </c>
      <c r="D1705" t="s">
        <v>3435</v>
      </c>
      <c r="E1705" t="b">
        <v>1</v>
      </c>
      <c r="F1705">
        <f>VLOOKUP(Table145[[#This Row],[menu_id]],Table2[#All],2,0)</f>
        <v>43564</v>
      </c>
      <c r="G1705" t="str">
        <f>VLOOKUP(Table145[[#This Row],[menu_id]],Table2[#All],3,0)</f>
        <v>ee2605cecdb2</v>
      </c>
      <c r="H1705" t="str">
        <f>VLOOKUP(Table145[[#This Row],[menu_id]],Table2[#All],4,0)</f>
        <v>76e224451ab7</v>
      </c>
      <c r="I1705">
        <f>VLOOKUP(Table145[[#This Row],[menu_id]],Table2[#All],5,0)</f>
        <v>5.5</v>
      </c>
      <c r="J1705">
        <f>VLOOKUP(Table145[[#This Row],[menu_id]],Table2[#All],6,0)</f>
        <v>10.1</v>
      </c>
      <c r="K1705" t="str">
        <f>VLOOKUP(Table145[[#This Row],[menu_id]],Table2[#All],7,0)</f>
        <v>lunch</v>
      </c>
      <c r="L1705" t="str">
        <f>VLOOKUP(Table145[[#This Row],[menu_id]],Table2[#All],8,0)</f>
        <v>Seattle</v>
      </c>
      <c r="M1705">
        <f>COUNTIF(Table145[city],Table145[[#This Row],[city]])</f>
        <v>1334</v>
      </c>
    </row>
    <row r="1706" spans="1:13" x14ac:dyDescent="0.35">
      <c r="A1706" t="s">
        <v>3436</v>
      </c>
      <c r="B1706" t="s">
        <v>493</v>
      </c>
      <c r="C1706" t="s">
        <v>9</v>
      </c>
      <c r="D1706" t="s">
        <v>2871</v>
      </c>
      <c r="E1706" t="b">
        <v>1</v>
      </c>
      <c r="F1706">
        <f>VLOOKUP(Table145[[#This Row],[menu_id]],Table2[#All],2,0)</f>
        <v>43557</v>
      </c>
      <c r="G1706" t="str">
        <f>VLOOKUP(Table145[[#This Row],[menu_id]],Table2[#All],3,0)</f>
        <v>751abed209db</v>
      </c>
      <c r="H1706" t="str">
        <f>VLOOKUP(Table145[[#This Row],[menu_id]],Table2[#All],4,0)</f>
        <v>8537e1327cdb</v>
      </c>
      <c r="I1706">
        <f>VLOOKUP(Table145[[#This Row],[menu_id]],Table2[#All],5,0)</f>
        <v>4.5</v>
      </c>
      <c r="J1706">
        <f>VLOOKUP(Table145[[#This Row],[menu_id]],Table2[#All],6,0)</f>
        <v>10.1</v>
      </c>
      <c r="K1706" t="str">
        <f>VLOOKUP(Table145[[#This Row],[menu_id]],Table2[#All],7,0)</f>
        <v>lunch</v>
      </c>
      <c r="L1706" t="str">
        <f>VLOOKUP(Table145[[#This Row],[menu_id]],Table2[#All],8,0)</f>
        <v>Seattle</v>
      </c>
      <c r="M1706">
        <f>COUNTIF(Table145[city],Table145[[#This Row],[city]])</f>
        <v>1334</v>
      </c>
    </row>
    <row r="1707" spans="1:13" x14ac:dyDescent="0.35">
      <c r="A1707" t="s">
        <v>3437</v>
      </c>
      <c r="B1707" t="s">
        <v>437</v>
      </c>
      <c r="C1707" t="s">
        <v>9</v>
      </c>
      <c r="D1707" t="s">
        <v>3438</v>
      </c>
      <c r="E1707" t="b">
        <v>1</v>
      </c>
      <c r="F1707">
        <f>VLOOKUP(Table145[[#This Row],[menu_id]],Table2[#All],2,0)</f>
        <v>43565</v>
      </c>
      <c r="G1707" t="str">
        <f>VLOOKUP(Table145[[#This Row],[menu_id]],Table2[#All],3,0)</f>
        <v>56e430d2a490</v>
      </c>
      <c r="H1707" t="str">
        <f>VLOOKUP(Table145[[#This Row],[menu_id]],Table2[#All],4,0)</f>
        <v>4c9c18f960f7</v>
      </c>
      <c r="I1707">
        <f>VLOOKUP(Table145[[#This Row],[menu_id]],Table2[#All],5,0)</f>
        <v>6.75</v>
      </c>
      <c r="J1707">
        <f>VLOOKUP(Table145[[#This Row],[menu_id]],Table2[#All],6,0)</f>
        <v>10.1</v>
      </c>
      <c r="K1707" t="str">
        <f>VLOOKUP(Table145[[#This Row],[menu_id]],Table2[#All],7,0)</f>
        <v>lunch</v>
      </c>
      <c r="L1707" t="str">
        <f>VLOOKUP(Table145[[#This Row],[menu_id]],Table2[#All],8,0)</f>
        <v>Seattle</v>
      </c>
      <c r="M1707">
        <f>COUNTIF(Table145[city],Table145[[#This Row],[city]])</f>
        <v>1334</v>
      </c>
    </row>
    <row r="1708" spans="1:13" x14ac:dyDescent="0.35">
      <c r="A1708" t="s">
        <v>3439</v>
      </c>
      <c r="B1708" t="s">
        <v>378</v>
      </c>
      <c r="C1708" t="s">
        <v>9</v>
      </c>
      <c r="D1708" t="s">
        <v>967</v>
      </c>
      <c r="E1708" t="b">
        <v>1</v>
      </c>
      <c r="F1708">
        <f>VLOOKUP(Table145[[#This Row],[menu_id]],Table2[#All],2,0)</f>
        <v>43565</v>
      </c>
      <c r="G1708" t="str">
        <f>VLOOKUP(Table145[[#This Row],[menu_id]],Table2[#All],3,0)</f>
        <v>bc848b8373be</v>
      </c>
      <c r="H1708" t="str">
        <f>VLOOKUP(Table145[[#This Row],[menu_id]],Table2[#All],4,0)</f>
        <v>a7d17284ed4d</v>
      </c>
      <c r="I1708">
        <f>VLOOKUP(Table145[[#This Row],[menu_id]],Table2[#All],5,0)</f>
        <v>4.3</v>
      </c>
      <c r="J1708">
        <f>VLOOKUP(Table145[[#This Row],[menu_id]],Table2[#All],6,0)</f>
        <v>11.5</v>
      </c>
      <c r="K1708" t="str">
        <f>VLOOKUP(Table145[[#This Row],[menu_id]],Table2[#All],7,0)</f>
        <v>lunch</v>
      </c>
      <c r="L1708" t="str">
        <f>VLOOKUP(Table145[[#This Row],[menu_id]],Table2[#All],8,0)</f>
        <v>Chicago</v>
      </c>
      <c r="M1708">
        <f>COUNTIF(Table145[city],Table145[[#This Row],[city]])</f>
        <v>907</v>
      </c>
    </row>
    <row r="1709" spans="1:13" x14ac:dyDescent="0.35">
      <c r="A1709" t="s">
        <v>3440</v>
      </c>
      <c r="B1709" t="s">
        <v>638</v>
      </c>
      <c r="C1709" t="s">
        <v>9</v>
      </c>
      <c r="D1709" t="s">
        <v>3441</v>
      </c>
      <c r="E1709" t="b">
        <v>1</v>
      </c>
      <c r="F1709">
        <f>VLOOKUP(Table145[[#This Row],[menu_id]],Table2[#All],2,0)</f>
        <v>43565</v>
      </c>
      <c r="G1709" t="str">
        <f>VLOOKUP(Table145[[#This Row],[menu_id]],Table2[#All],3,0)</f>
        <v>9d63c5eb50e5</v>
      </c>
      <c r="H1709" t="str">
        <f>VLOOKUP(Table145[[#This Row],[menu_id]],Table2[#All],4,0)</f>
        <v>43158d9bc4b2</v>
      </c>
      <c r="I1709">
        <f>VLOOKUP(Table145[[#This Row],[menu_id]],Table2[#All],5,0)</f>
        <v>5.15</v>
      </c>
      <c r="J1709">
        <f>VLOOKUP(Table145[[#This Row],[menu_id]],Table2[#All],6,0)</f>
        <v>11.5</v>
      </c>
      <c r="K1709" t="str">
        <f>VLOOKUP(Table145[[#This Row],[menu_id]],Table2[#All],7,0)</f>
        <v>lunch</v>
      </c>
      <c r="L1709" t="str">
        <f>VLOOKUP(Table145[[#This Row],[menu_id]],Table2[#All],8,0)</f>
        <v>Chicago</v>
      </c>
      <c r="M1709">
        <f>COUNTIF(Table145[city],Table145[[#This Row],[city]])</f>
        <v>907</v>
      </c>
    </row>
    <row r="1710" spans="1:13" x14ac:dyDescent="0.35">
      <c r="A1710" t="s">
        <v>3442</v>
      </c>
      <c r="B1710" t="s">
        <v>627</v>
      </c>
      <c r="C1710" t="s">
        <v>9</v>
      </c>
      <c r="D1710" t="s">
        <v>1020</v>
      </c>
      <c r="E1710" t="b">
        <v>1</v>
      </c>
      <c r="F1710">
        <f>VLOOKUP(Table145[[#This Row],[menu_id]],Table2[#All],2,0)</f>
        <v>43566</v>
      </c>
      <c r="G1710" t="str">
        <f>VLOOKUP(Table145[[#This Row],[menu_id]],Table2[#All],3,0)</f>
        <v>fbeaeb353aa6</v>
      </c>
      <c r="H1710" t="str">
        <f>VLOOKUP(Table145[[#This Row],[menu_id]],Table2[#All],4,0)</f>
        <v>bedb51313ab5</v>
      </c>
      <c r="I1710">
        <f>VLOOKUP(Table145[[#This Row],[menu_id]],Table2[#All],5,0)</f>
        <v>5</v>
      </c>
      <c r="J1710">
        <f>VLOOKUP(Table145[[#This Row],[menu_id]],Table2[#All],6,0)</f>
        <v>11.5</v>
      </c>
      <c r="K1710" t="str">
        <f>VLOOKUP(Table145[[#This Row],[menu_id]],Table2[#All],7,0)</f>
        <v>lunch</v>
      </c>
      <c r="L1710" t="str">
        <f>VLOOKUP(Table145[[#This Row],[menu_id]],Table2[#All],8,0)</f>
        <v>Chicago</v>
      </c>
      <c r="M1710">
        <f>COUNTIF(Table145[city],Table145[[#This Row],[city]])</f>
        <v>907</v>
      </c>
    </row>
    <row r="1711" spans="1:13" x14ac:dyDescent="0.35">
      <c r="A1711" t="s">
        <v>3443</v>
      </c>
      <c r="B1711" t="s">
        <v>43</v>
      </c>
      <c r="C1711" t="s">
        <v>9</v>
      </c>
      <c r="D1711" t="s">
        <v>3444</v>
      </c>
      <c r="E1711" t="b">
        <v>0</v>
      </c>
      <c r="F1711">
        <f>VLOOKUP(Table145[[#This Row],[menu_id]],Table2[#All],2,0)</f>
        <v>43556</v>
      </c>
      <c r="G1711" t="str">
        <f>VLOOKUP(Table145[[#This Row],[menu_id]],Table2[#All],3,0)</f>
        <v>e768f704c6ae</v>
      </c>
      <c r="H1711" t="str">
        <f>VLOOKUP(Table145[[#This Row],[menu_id]],Table2[#All],4,0)</f>
        <v>340fb85a346c</v>
      </c>
      <c r="I1711">
        <f>VLOOKUP(Table145[[#This Row],[menu_id]],Table2[#All],5,0)</f>
        <v>5.8</v>
      </c>
      <c r="J1711">
        <f>VLOOKUP(Table145[[#This Row],[menu_id]],Table2[#All],6,0)</f>
        <v>10.1</v>
      </c>
      <c r="K1711" t="str">
        <f>VLOOKUP(Table145[[#This Row],[menu_id]],Table2[#All],7,0)</f>
        <v>lunch</v>
      </c>
      <c r="L1711" t="str">
        <f>VLOOKUP(Table145[[#This Row],[menu_id]],Table2[#All],8,0)</f>
        <v>Seattle</v>
      </c>
      <c r="M1711">
        <f>COUNTIF(Table145[city],Table145[[#This Row],[city]])</f>
        <v>1334</v>
      </c>
    </row>
    <row r="1712" spans="1:13" x14ac:dyDescent="0.35">
      <c r="A1712" t="s">
        <v>3445</v>
      </c>
      <c r="B1712" t="s">
        <v>16</v>
      </c>
      <c r="C1712" t="s">
        <v>9</v>
      </c>
      <c r="D1712" t="s">
        <v>3446</v>
      </c>
      <c r="E1712" t="b">
        <v>1</v>
      </c>
      <c r="F1712">
        <f>VLOOKUP(Table145[[#This Row],[menu_id]],Table2[#All],2,0)</f>
        <v>43567</v>
      </c>
      <c r="G1712" t="str">
        <f>VLOOKUP(Table145[[#This Row],[menu_id]],Table2[#All],3,0)</f>
        <v>3e16e1213da0</v>
      </c>
      <c r="H1712" t="str">
        <f>VLOOKUP(Table145[[#This Row],[menu_id]],Table2[#All],4,0)</f>
        <v>a9974f64e053</v>
      </c>
      <c r="I1712">
        <f>VLOOKUP(Table145[[#This Row],[menu_id]],Table2[#All],5,0)</f>
        <v>4.95</v>
      </c>
      <c r="J1712">
        <f>VLOOKUP(Table145[[#This Row],[menu_id]],Table2[#All],6,0)</f>
        <v>10.1</v>
      </c>
      <c r="K1712" t="str">
        <f>VLOOKUP(Table145[[#This Row],[menu_id]],Table2[#All],7,0)</f>
        <v>lunch</v>
      </c>
      <c r="L1712" t="str">
        <f>VLOOKUP(Table145[[#This Row],[menu_id]],Table2[#All],8,0)</f>
        <v>Seattle</v>
      </c>
      <c r="M1712">
        <f>COUNTIF(Table145[city],Table145[[#This Row],[city]])</f>
        <v>1334</v>
      </c>
    </row>
    <row r="1713" spans="1:13" x14ac:dyDescent="0.35">
      <c r="A1713" t="s">
        <v>3447</v>
      </c>
      <c r="B1713" t="s">
        <v>8</v>
      </c>
      <c r="C1713" t="s">
        <v>9</v>
      </c>
      <c r="D1713" t="s">
        <v>3448</v>
      </c>
      <c r="E1713" t="b">
        <v>1</v>
      </c>
      <c r="F1713">
        <f>VLOOKUP(Table145[[#This Row],[menu_id]],Table2[#All],2,0)</f>
        <v>43566</v>
      </c>
      <c r="G1713" t="str">
        <f>VLOOKUP(Table145[[#This Row],[menu_id]],Table2[#All],3,0)</f>
        <v>e40c412711c8</v>
      </c>
      <c r="H1713" t="str">
        <f>VLOOKUP(Table145[[#This Row],[menu_id]],Table2[#All],4,0)</f>
        <v>af725ef93704</v>
      </c>
      <c r="I1713">
        <f>VLOOKUP(Table145[[#This Row],[menu_id]],Table2[#All],5,0)</f>
        <v>5.5</v>
      </c>
      <c r="J1713">
        <f>VLOOKUP(Table145[[#This Row],[menu_id]],Table2[#All],6,0)</f>
        <v>10.1</v>
      </c>
      <c r="K1713" t="str">
        <f>VLOOKUP(Table145[[#This Row],[menu_id]],Table2[#All],7,0)</f>
        <v>lunch</v>
      </c>
      <c r="L1713" t="str">
        <f>VLOOKUP(Table145[[#This Row],[menu_id]],Table2[#All],8,0)</f>
        <v>Seattle</v>
      </c>
      <c r="M1713">
        <f>COUNTIF(Table145[city],Table145[[#This Row],[city]])</f>
        <v>1334</v>
      </c>
    </row>
    <row r="1714" spans="1:13" x14ac:dyDescent="0.35">
      <c r="A1714" t="s">
        <v>3449</v>
      </c>
      <c r="B1714" t="s">
        <v>108</v>
      </c>
      <c r="C1714" t="s">
        <v>9</v>
      </c>
      <c r="D1714" t="s">
        <v>1139</v>
      </c>
      <c r="E1714" t="b">
        <v>1</v>
      </c>
      <c r="F1714">
        <f>VLOOKUP(Table145[[#This Row],[menu_id]],Table2[#All],2,0)</f>
        <v>43565</v>
      </c>
      <c r="G1714" t="str">
        <f>VLOOKUP(Table145[[#This Row],[menu_id]],Table2[#All],3,0)</f>
        <v>c14aa4830177</v>
      </c>
      <c r="H1714" t="str">
        <f>VLOOKUP(Table145[[#This Row],[menu_id]],Table2[#All],4,0)</f>
        <v>7b2a7251b54c</v>
      </c>
      <c r="I1714">
        <f>VLOOKUP(Table145[[#This Row],[menu_id]],Table2[#All],5,0)</f>
        <v>5.95</v>
      </c>
      <c r="J1714">
        <f>VLOOKUP(Table145[[#This Row],[menu_id]],Table2[#All],6,0)</f>
        <v>10.1</v>
      </c>
      <c r="K1714" t="str">
        <f>VLOOKUP(Table145[[#This Row],[menu_id]],Table2[#All],7,0)</f>
        <v>lunch</v>
      </c>
      <c r="L1714" t="str">
        <f>VLOOKUP(Table145[[#This Row],[menu_id]],Table2[#All],8,0)</f>
        <v>Seattle</v>
      </c>
      <c r="M1714">
        <f>COUNTIF(Table145[city],Table145[[#This Row],[city]])</f>
        <v>1334</v>
      </c>
    </row>
    <row r="1715" spans="1:13" x14ac:dyDescent="0.35">
      <c r="A1715" t="s">
        <v>3450</v>
      </c>
      <c r="B1715" t="s">
        <v>39</v>
      </c>
      <c r="C1715" t="s">
        <v>9</v>
      </c>
      <c r="D1715" t="s">
        <v>3451</v>
      </c>
      <c r="E1715" t="b">
        <v>1</v>
      </c>
      <c r="F1715">
        <f>VLOOKUP(Table145[[#This Row],[menu_id]],Table2[#All],2,0)</f>
        <v>43559</v>
      </c>
      <c r="G1715" t="str">
        <f>VLOOKUP(Table145[[#This Row],[menu_id]],Table2[#All],3,0)</f>
        <v>ac5d1401db7d</v>
      </c>
      <c r="H1715" t="str">
        <f>VLOOKUP(Table145[[#This Row],[menu_id]],Table2[#All],4,0)</f>
        <v>063beecf1419</v>
      </c>
      <c r="I1715">
        <f>VLOOKUP(Table145[[#This Row],[menu_id]],Table2[#All],5,0)</f>
        <v>11.75</v>
      </c>
      <c r="J1715">
        <f>VLOOKUP(Table145[[#This Row],[menu_id]],Table2[#All],6,0)</f>
        <v>11.5</v>
      </c>
      <c r="K1715" t="str">
        <f>VLOOKUP(Table145[[#This Row],[menu_id]],Table2[#All],7,0)</f>
        <v>lunch</v>
      </c>
      <c r="L1715" t="str">
        <f>VLOOKUP(Table145[[#This Row],[menu_id]],Table2[#All],8,0)</f>
        <v>Chicago</v>
      </c>
      <c r="M1715">
        <f>COUNTIF(Table145[city],Table145[[#This Row],[city]])</f>
        <v>907</v>
      </c>
    </row>
    <row r="1716" spans="1:13" x14ac:dyDescent="0.35">
      <c r="A1716" t="s">
        <v>3452</v>
      </c>
      <c r="B1716" t="s">
        <v>211</v>
      </c>
      <c r="C1716" t="s">
        <v>9</v>
      </c>
      <c r="D1716" t="s">
        <v>2996</v>
      </c>
      <c r="E1716" t="b">
        <v>1</v>
      </c>
      <c r="F1716">
        <f>VLOOKUP(Table145[[#This Row],[menu_id]],Table2[#All],2,0)</f>
        <v>43564</v>
      </c>
      <c r="G1716" t="str">
        <f>VLOOKUP(Table145[[#This Row],[menu_id]],Table2[#All],3,0)</f>
        <v>8c02e5587b5b</v>
      </c>
      <c r="H1716" t="str">
        <f>VLOOKUP(Table145[[#This Row],[menu_id]],Table2[#All],4,0)</f>
        <v>034156a10a72</v>
      </c>
      <c r="I1716">
        <f>VLOOKUP(Table145[[#This Row],[menu_id]],Table2[#All],5,0)</f>
        <v>5.15</v>
      </c>
      <c r="J1716">
        <f>VLOOKUP(Table145[[#This Row],[menu_id]],Table2[#All],6,0)</f>
        <v>11.5</v>
      </c>
      <c r="K1716" t="str">
        <f>VLOOKUP(Table145[[#This Row],[menu_id]],Table2[#All],7,0)</f>
        <v>lunch</v>
      </c>
      <c r="L1716" t="str">
        <f>VLOOKUP(Table145[[#This Row],[menu_id]],Table2[#All],8,0)</f>
        <v>Chicago</v>
      </c>
      <c r="M1716">
        <f>COUNTIF(Table145[city],Table145[[#This Row],[city]])</f>
        <v>907</v>
      </c>
    </row>
    <row r="1717" spans="1:13" x14ac:dyDescent="0.35">
      <c r="A1717" t="s">
        <v>3453</v>
      </c>
      <c r="B1717" t="s">
        <v>336</v>
      </c>
      <c r="C1717" t="s">
        <v>9</v>
      </c>
      <c r="D1717" t="s">
        <v>2129</v>
      </c>
      <c r="E1717" t="b">
        <v>1</v>
      </c>
      <c r="F1717">
        <f>VLOOKUP(Table145[[#This Row],[menu_id]],Table2[#All],2,0)</f>
        <v>43556</v>
      </c>
      <c r="G1717" t="str">
        <f>VLOOKUP(Table145[[#This Row],[menu_id]],Table2[#All],3,0)</f>
        <v>41cbd225a772</v>
      </c>
      <c r="H1717" t="str">
        <f>VLOOKUP(Table145[[#This Row],[menu_id]],Table2[#All],4,0)</f>
        <v>b2ef540e3dbe</v>
      </c>
      <c r="I1717">
        <f>VLOOKUP(Table145[[#This Row],[menu_id]],Table2[#All],5,0)</f>
        <v>6.8</v>
      </c>
      <c r="J1717">
        <f>VLOOKUP(Table145[[#This Row],[menu_id]],Table2[#All],6,0)</f>
        <v>10.1</v>
      </c>
      <c r="K1717" t="str">
        <f>VLOOKUP(Table145[[#This Row],[menu_id]],Table2[#All],7,0)</f>
        <v>lunch</v>
      </c>
      <c r="L1717" t="str">
        <f>VLOOKUP(Table145[[#This Row],[menu_id]],Table2[#All],8,0)</f>
        <v>Seattle</v>
      </c>
      <c r="M1717">
        <f>COUNTIF(Table145[city],Table145[[#This Row],[city]])</f>
        <v>1334</v>
      </c>
    </row>
    <row r="1718" spans="1:13" x14ac:dyDescent="0.35">
      <c r="A1718" t="s">
        <v>3454</v>
      </c>
      <c r="B1718" t="s">
        <v>268</v>
      </c>
      <c r="C1718" t="s">
        <v>9</v>
      </c>
      <c r="D1718" t="s">
        <v>2747</v>
      </c>
      <c r="E1718" t="b">
        <v>1</v>
      </c>
      <c r="F1718">
        <f>VLOOKUP(Table145[[#This Row],[menu_id]],Table2[#All],2,0)</f>
        <v>43565</v>
      </c>
      <c r="G1718" t="str">
        <f>VLOOKUP(Table145[[#This Row],[menu_id]],Table2[#All],3,0)</f>
        <v>91ab55042ff7</v>
      </c>
      <c r="H1718" t="str">
        <f>VLOOKUP(Table145[[#This Row],[menu_id]],Table2[#All],4,0)</f>
        <v>07ede05a2f51</v>
      </c>
      <c r="I1718">
        <f>VLOOKUP(Table145[[#This Row],[menu_id]],Table2[#All],5,0)</f>
        <v>5</v>
      </c>
      <c r="J1718">
        <f>VLOOKUP(Table145[[#This Row],[menu_id]],Table2[#All],6,0)</f>
        <v>10.1</v>
      </c>
      <c r="K1718" t="str">
        <f>VLOOKUP(Table145[[#This Row],[menu_id]],Table2[#All],7,0)</f>
        <v>lunch</v>
      </c>
      <c r="L1718" t="str">
        <f>VLOOKUP(Table145[[#This Row],[menu_id]],Table2[#All],8,0)</f>
        <v>Seattle</v>
      </c>
      <c r="M1718">
        <f>COUNTIF(Table145[city],Table145[[#This Row],[city]])</f>
        <v>1334</v>
      </c>
    </row>
    <row r="1719" spans="1:13" x14ac:dyDescent="0.35">
      <c r="A1719" t="s">
        <v>3455</v>
      </c>
      <c r="B1719" t="s">
        <v>23</v>
      </c>
      <c r="C1719" t="s">
        <v>9</v>
      </c>
      <c r="D1719" t="s">
        <v>3456</v>
      </c>
      <c r="E1719" t="b">
        <v>1</v>
      </c>
      <c r="F1719">
        <f>VLOOKUP(Table145[[#This Row],[menu_id]],Table2[#All],2,0)</f>
        <v>43558</v>
      </c>
      <c r="G1719" t="str">
        <f>VLOOKUP(Table145[[#This Row],[menu_id]],Table2[#All],3,0)</f>
        <v>eae2c55ae732</v>
      </c>
      <c r="H1719" t="str">
        <f>VLOOKUP(Table145[[#This Row],[menu_id]],Table2[#All],4,0)</f>
        <v>d79e3f439363</v>
      </c>
      <c r="I1719">
        <f>VLOOKUP(Table145[[#This Row],[menu_id]],Table2[#All],5,0)</f>
        <v>4.5</v>
      </c>
      <c r="J1719">
        <f>VLOOKUP(Table145[[#This Row],[menu_id]],Table2[#All],6,0)</f>
        <v>10.1</v>
      </c>
      <c r="K1719" t="str">
        <f>VLOOKUP(Table145[[#This Row],[menu_id]],Table2[#All],7,0)</f>
        <v>lunch</v>
      </c>
      <c r="L1719" t="str">
        <f>VLOOKUP(Table145[[#This Row],[menu_id]],Table2[#All],8,0)</f>
        <v>Seattle</v>
      </c>
      <c r="M1719">
        <f>COUNTIF(Table145[city],Table145[[#This Row],[city]])</f>
        <v>1334</v>
      </c>
    </row>
    <row r="1720" spans="1:13" x14ac:dyDescent="0.35">
      <c r="A1720" t="s">
        <v>3457</v>
      </c>
      <c r="B1720" t="s">
        <v>508</v>
      </c>
      <c r="C1720" t="s">
        <v>9</v>
      </c>
      <c r="D1720" t="s">
        <v>3458</v>
      </c>
      <c r="E1720" t="b">
        <v>1</v>
      </c>
      <c r="F1720">
        <f>VLOOKUP(Table145[[#This Row],[menu_id]],Table2[#All],2,0)</f>
        <v>43557</v>
      </c>
      <c r="G1720" t="str">
        <f>VLOOKUP(Table145[[#This Row],[menu_id]],Table2[#All],3,0)</f>
        <v>adcb80ca9872</v>
      </c>
      <c r="H1720" t="str">
        <f>VLOOKUP(Table145[[#This Row],[menu_id]],Table2[#All],4,0)</f>
        <v>7d8b8e0a0ebb</v>
      </c>
      <c r="I1720">
        <f>VLOOKUP(Table145[[#This Row],[menu_id]],Table2[#All],5,0)</f>
        <v>5.5</v>
      </c>
      <c r="J1720">
        <f>VLOOKUP(Table145[[#This Row],[menu_id]],Table2[#All],6,0)</f>
        <v>10.1</v>
      </c>
      <c r="K1720" t="str">
        <f>VLOOKUP(Table145[[#This Row],[menu_id]],Table2[#All],7,0)</f>
        <v>lunch</v>
      </c>
      <c r="L1720" t="str">
        <f>VLOOKUP(Table145[[#This Row],[menu_id]],Table2[#All],8,0)</f>
        <v>Seattle</v>
      </c>
      <c r="M1720">
        <f>COUNTIF(Table145[city],Table145[[#This Row],[city]])</f>
        <v>1334</v>
      </c>
    </row>
    <row r="1721" spans="1:13" x14ac:dyDescent="0.35">
      <c r="A1721" t="s">
        <v>3459</v>
      </c>
      <c r="B1721" t="s">
        <v>346</v>
      </c>
      <c r="C1721" t="s">
        <v>9</v>
      </c>
      <c r="D1721" t="s">
        <v>1044</v>
      </c>
      <c r="E1721" t="b">
        <v>1</v>
      </c>
      <c r="F1721">
        <f>VLOOKUP(Table145[[#This Row],[menu_id]],Table2[#All],2,0)</f>
        <v>43564</v>
      </c>
      <c r="G1721" t="str">
        <f>VLOOKUP(Table145[[#This Row],[menu_id]],Table2[#All],3,0)</f>
        <v>e310c04649e0</v>
      </c>
      <c r="H1721" t="str">
        <f>VLOOKUP(Table145[[#This Row],[menu_id]],Table2[#All],4,0)</f>
        <v>340fb85a346c</v>
      </c>
      <c r="I1721">
        <f>VLOOKUP(Table145[[#This Row],[menu_id]],Table2[#All],5,0)</f>
        <v>5.8</v>
      </c>
      <c r="J1721">
        <f>VLOOKUP(Table145[[#This Row],[menu_id]],Table2[#All],6,0)</f>
        <v>10.1</v>
      </c>
      <c r="K1721" t="str">
        <f>VLOOKUP(Table145[[#This Row],[menu_id]],Table2[#All],7,0)</f>
        <v>lunch</v>
      </c>
      <c r="L1721" t="str">
        <f>VLOOKUP(Table145[[#This Row],[menu_id]],Table2[#All],8,0)</f>
        <v>Seattle</v>
      </c>
      <c r="M1721">
        <f>COUNTIF(Table145[city],Table145[[#This Row],[city]])</f>
        <v>1334</v>
      </c>
    </row>
    <row r="1722" spans="1:13" x14ac:dyDescent="0.35">
      <c r="A1722" t="s">
        <v>3460</v>
      </c>
      <c r="B1722" t="s">
        <v>81</v>
      </c>
      <c r="C1722" t="s">
        <v>9</v>
      </c>
      <c r="D1722" t="s">
        <v>3461</v>
      </c>
      <c r="E1722" t="b">
        <v>1</v>
      </c>
      <c r="F1722">
        <f>VLOOKUP(Table145[[#This Row],[menu_id]],Table2[#All],2,0)</f>
        <v>43564</v>
      </c>
      <c r="G1722" t="str">
        <f>VLOOKUP(Table145[[#This Row],[menu_id]],Table2[#All],3,0)</f>
        <v>9adf6d17e5a9</v>
      </c>
      <c r="H1722" t="str">
        <f>VLOOKUP(Table145[[#This Row],[menu_id]],Table2[#All],4,0)</f>
        <v>ad304fb4f951</v>
      </c>
      <c r="I1722">
        <f>VLOOKUP(Table145[[#This Row],[menu_id]],Table2[#All],5,0)</f>
        <v>6.25</v>
      </c>
      <c r="J1722">
        <f>VLOOKUP(Table145[[#This Row],[menu_id]],Table2[#All],6,0)</f>
        <v>10.1</v>
      </c>
      <c r="K1722" t="str">
        <f>VLOOKUP(Table145[[#This Row],[menu_id]],Table2[#All],7,0)</f>
        <v>lunch</v>
      </c>
      <c r="L1722" t="str">
        <f>VLOOKUP(Table145[[#This Row],[menu_id]],Table2[#All],8,0)</f>
        <v>Seattle</v>
      </c>
      <c r="M1722">
        <f>COUNTIF(Table145[city],Table145[[#This Row],[city]])</f>
        <v>1334</v>
      </c>
    </row>
    <row r="1723" spans="1:13" x14ac:dyDescent="0.35">
      <c r="A1723" t="s">
        <v>3462</v>
      </c>
      <c r="B1723" t="s">
        <v>486</v>
      </c>
      <c r="C1723" t="s">
        <v>9</v>
      </c>
      <c r="D1723" t="s">
        <v>40</v>
      </c>
      <c r="E1723" t="b">
        <v>1</v>
      </c>
      <c r="F1723">
        <f>VLOOKUP(Table145[[#This Row],[menu_id]],Table2[#All],2,0)</f>
        <v>43567</v>
      </c>
      <c r="G1723" t="str">
        <f>VLOOKUP(Table145[[#This Row],[menu_id]],Table2[#All],3,0)</f>
        <v>3494eefb1729</v>
      </c>
      <c r="H1723" t="str">
        <f>VLOOKUP(Table145[[#This Row],[menu_id]],Table2[#All],4,0)</f>
        <v>7342b9fc3434</v>
      </c>
      <c r="I1723">
        <f>VLOOKUP(Table145[[#This Row],[menu_id]],Table2[#All],5,0)</f>
        <v>4.5</v>
      </c>
      <c r="J1723">
        <f>VLOOKUP(Table145[[#This Row],[menu_id]],Table2[#All],6,0)</f>
        <v>11.5</v>
      </c>
      <c r="K1723" t="str">
        <f>VLOOKUP(Table145[[#This Row],[menu_id]],Table2[#All],7,0)</f>
        <v>lunch</v>
      </c>
      <c r="L1723" t="str">
        <f>VLOOKUP(Table145[[#This Row],[menu_id]],Table2[#All],8,0)</f>
        <v>Chicago</v>
      </c>
      <c r="M1723">
        <f>COUNTIF(Table145[city],Table145[[#This Row],[city]])</f>
        <v>907</v>
      </c>
    </row>
    <row r="1724" spans="1:13" x14ac:dyDescent="0.35">
      <c r="A1724" t="s">
        <v>3463</v>
      </c>
      <c r="B1724" t="s">
        <v>62</v>
      </c>
      <c r="C1724" t="s">
        <v>9</v>
      </c>
      <c r="D1724" t="s">
        <v>3464</v>
      </c>
      <c r="E1724" t="b">
        <v>1</v>
      </c>
      <c r="F1724">
        <f>VLOOKUP(Table145[[#This Row],[menu_id]],Table2[#All],2,0)</f>
        <v>43563</v>
      </c>
      <c r="G1724" t="str">
        <f>VLOOKUP(Table145[[#This Row],[menu_id]],Table2[#All],3,0)</f>
        <v>3e9b2a352a3a</v>
      </c>
      <c r="H1724" t="str">
        <f>VLOOKUP(Table145[[#This Row],[menu_id]],Table2[#All],4,0)</f>
        <v>af725ef93704</v>
      </c>
      <c r="I1724">
        <f>VLOOKUP(Table145[[#This Row],[menu_id]],Table2[#All],5,0)</f>
        <v>5.5</v>
      </c>
      <c r="J1724">
        <f>VLOOKUP(Table145[[#This Row],[menu_id]],Table2[#All],6,0)</f>
        <v>10.1</v>
      </c>
      <c r="K1724" t="str">
        <f>VLOOKUP(Table145[[#This Row],[menu_id]],Table2[#All],7,0)</f>
        <v>lunch</v>
      </c>
      <c r="L1724" t="str">
        <f>VLOOKUP(Table145[[#This Row],[menu_id]],Table2[#All],8,0)</f>
        <v>Seattle</v>
      </c>
      <c r="M1724">
        <f>COUNTIF(Table145[city],Table145[[#This Row],[city]])</f>
        <v>1334</v>
      </c>
    </row>
    <row r="1725" spans="1:13" x14ac:dyDescent="0.35">
      <c r="A1725" t="s">
        <v>3465</v>
      </c>
      <c r="B1725" t="s">
        <v>486</v>
      </c>
      <c r="C1725" t="s">
        <v>9</v>
      </c>
      <c r="D1725" t="s">
        <v>3466</v>
      </c>
      <c r="E1725" t="b">
        <v>1</v>
      </c>
      <c r="F1725">
        <f>VLOOKUP(Table145[[#This Row],[menu_id]],Table2[#All],2,0)</f>
        <v>43567</v>
      </c>
      <c r="G1725" t="str">
        <f>VLOOKUP(Table145[[#This Row],[menu_id]],Table2[#All],3,0)</f>
        <v>3494eefb1729</v>
      </c>
      <c r="H1725" t="str">
        <f>VLOOKUP(Table145[[#This Row],[menu_id]],Table2[#All],4,0)</f>
        <v>7342b9fc3434</v>
      </c>
      <c r="I1725">
        <f>VLOOKUP(Table145[[#This Row],[menu_id]],Table2[#All],5,0)</f>
        <v>4.5</v>
      </c>
      <c r="J1725">
        <f>VLOOKUP(Table145[[#This Row],[menu_id]],Table2[#All],6,0)</f>
        <v>11.5</v>
      </c>
      <c r="K1725" t="str">
        <f>VLOOKUP(Table145[[#This Row],[menu_id]],Table2[#All],7,0)</f>
        <v>lunch</v>
      </c>
      <c r="L1725" t="str">
        <f>VLOOKUP(Table145[[#This Row],[menu_id]],Table2[#All],8,0)</f>
        <v>Chicago</v>
      </c>
      <c r="M1725">
        <f>COUNTIF(Table145[city],Table145[[#This Row],[city]])</f>
        <v>907</v>
      </c>
    </row>
    <row r="1726" spans="1:13" x14ac:dyDescent="0.35">
      <c r="A1726" t="s">
        <v>3467</v>
      </c>
      <c r="B1726" t="s">
        <v>437</v>
      </c>
      <c r="C1726" t="s">
        <v>9</v>
      </c>
      <c r="D1726" t="s">
        <v>1176</v>
      </c>
      <c r="E1726" t="b">
        <v>1</v>
      </c>
      <c r="F1726">
        <f>VLOOKUP(Table145[[#This Row],[menu_id]],Table2[#All],2,0)</f>
        <v>43565</v>
      </c>
      <c r="G1726" t="str">
        <f>VLOOKUP(Table145[[#This Row],[menu_id]],Table2[#All],3,0)</f>
        <v>56e430d2a490</v>
      </c>
      <c r="H1726" t="str">
        <f>VLOOKUP(Table145[[#This Row],[menu_id]],Table2[#All],4,0)</f>
        <v>4c9c18f960f7</v>
      </c>
      <c r="I1726">
        <f>VLOOKUP(Table145[[#This Row],[menu_id]],Table2[#All],5,0)</f>
        <v>6.75</v>
      </c>
      <c r="J1726">
        <f>VLOOKUP(Table145[[#This Row],[menu_id]],Table2[#All],6,0)</f>
        <v>10.1</v>
      </c>
      <c r="K1726" t="str">
        <f>VLOOKUP(Table145[[#This Row],[menu_id]],Table2[#All],7,0)</f>
        <v>lunch</v>
      </c>
      <c r="L1726" t="str">
        <f>VLOOKUP(Table145[[#This Row],[menu_id]],Table2[#All],8,0)</f>
        <v>Seattle</v>
      </c>
      <c r="M1726">
        <f>COUNTIF(Table145[city],Table145[[#This Row],[city]])</f>
        <v>1334</v>
      </c>
    </row>
    <row r="1727" spans="1:13" x14ac:dyDescent="0.35">
      <c r="A1727" t="s">
        <v>3468</v>
      </c>
      <c r="B1727" t="s">
        <v>336</v>
      </c>
      <c r="C1727" t="s">
        <v>9</v>
      </c>
      <c r="D1727" t="s">
        <v>3469</v>
      </c>
      <c r="E1727" t="b">
        <v>1</v>
      </c>
      <c r="F1727">
        <f>VLOOKUP(Table145[[#This Row],[menu_id]],Table2[#All],2,0)</f>
        <v>43556</v>
      </c>
      <c r="G1727" t="str">
        <f>VLOOKUP(Table145[[#This Row],[menu_id]],Table2[#All],3,0)</f>
        <v>41cbd225a772</v>
      </c>
      <c r="H1727" t="str">
        <f>VLOOKUP(Table145[[#This Row],[menu_id]],Table2[#All],4,0)</f>
        <v>b2ef540e3dbe</v>
      </c>
      <c r="I1727">
        <f>VLOOKUP(Table145[[#This Row],[menu_id]],Table2[#All],5,0)</f>
        <v>6.8</v>
      </c>
      <c r="J1727">
        <f>VLOOKUP(Table145[[#This Row],[menu_id]],Table2[#All],6,0)</f>
        <v>10.1</v>
      </c>
      <c r="K1727" t="str">
        <f>VLOOKUP(Table145[[#This Row],[menu_id]],Table2[#All],7,0)</f>
        <v>lunch</v>
      </c>
      <c r="L1727" t="str">
        <f>VLOOKUP(Table145[[#This Row],[menu_id]],Table2[#All],8,0)</f>
        <v>Seattle</v>
      </c>
      <c r="M1727">
        <f>COUNTIF(Table145[city],Table145[[#This Row],[city]])</f>
        <v>1334</v>
      </c>
    </row>
    <row r="1728" spans="1:13" x14ac:dyDescent="0.35">
      <c r="A1728" t="s">
        <v>3470</v>
      </c>
      <c r="B1728" t="s">
        <v>785</v>
      </c>
      <c r="C1728" t="s">
        <v>9</v>
      </c>
      <c r="D1728" t="s">
        <v>3471</v>
      </c>
      <c r="E1728" t="b">
        <v>1</v>
      </c>
      <c r="F1728">
        <f>VLOOKUP(Table145[[#This Row],[menu_id]],Table2[#All],2,0)</f>
        <v>43563</v>
      </c>
      <c r="G1728" t="str">
        <f>VLOOKUP(Table145[[#This Row],[menu_id]],Table2[#All],3,0)</f>
        <v>7886a5687d38</v>
      </c>
      <c r="H1728" t="str">
        <f>VLOOKUP(Table145[[#This Row],[menu_id]],Table2[#All],4,0)</f>
        <v>a6a0b4defcd6</v>
      </c>
      <c r="I1728">
        <f>VLOOKUP(Table145[[#This Row],[menu_id]],Table2[#All],5,0)</f>
        <v>5.9</v>
      </c>
      <c r="J1728">
        <f>VLOOKUP(Table145[[#This Row],[menu_id]],Table2[#All],6,0)</f>
        <v>10.1</v>
      </c>
      <c r="K1728" t="str">
        <f>VLOOKUP(Table145[[#This Row],[menu_id]],Table2[#All],7,0)</f>
        <v>lunch</v>
      </c>
      <c r="L1728" t="str">
        <f>VLOOKUP(Table145[[#This Row],[menu_id]],Table2[#All],8,0)</f>
        <v>Seattle</v>
      </c>
      <c r="M1728">
        <f>COUNTIF(Table145[city],Table145[[#This Row],[city]])</f>
        <v>1334</v>
      </c>
    </row>
    <row r="1729" spans="1:13" x14ac:dyDescent="0.35">
      <c r="A1729" t="s">
        <v>3472</v>
      </c>
      <c r="B1729" t="s">
        <v>23</v>
      </c>
      <c r="C1729" t="s">
        <v>9</v>
      </c>
      <c r="D1729" t="s">
        <v>3473</v>
      </c>
      <c r="E1729" t="b">
        <v>1</v>
      </c>
      <c r="F1729">
        <f>VLOOKUP(Table145[[#This Row],[menu_id]],Table2[#All],2,0)</f>
        <v>43558</v>
      </c>
      <c r="G1729" t="str">
        <f>VLOOKUP(Table145[[#This Row],[menu_id]],Table2[#All],3,0)</f>
        <v>eae2c55ae732</v>
      </c>
      <c r="H1729" t="str">
        <f>VLOOKUP(Table145[[#This Row],[menu_id]],Table2[#All],4,0)</f>
        <v>d79e3f439363</v>
      </c>
      <c r="I1729">
        <f>VLOOKUP(Table145[[#This Row],[menu_id]],Table2[#All],5,0)</f>
        <v>4.5</v>
      </c>
      <c r="J1729">
        <f>VLOOKUP(Table145[[#This Row],[menu_id]],Table2[#All],6,0)</f>
        <v>10.1</v>
      </c>
      <c r="K1729" t="str">
        <f>VLOOKUP(Table145[[#This Row],[menu_id]],Table2[#All],7,0)</f>
        <v>lunch</v>
      </c>
      <c r="L1729" t="str">
        <f>VLOOKUP(Table145[[#This Row],[menu_id]],Table2[#All],8,0)</f>
        <v>Seattle</v>
      </c>
      <c r="M1729">
        <f>COUNTIF(Table145[city],Table145[[#This Row],[city]])</f>
        <v>1334</v>
      </c>
    </row>
    <row r="1730" spans="1:13" x14ac:dyDescent="0.35">
      <c r="A1730" t="s">
        <v>3474</v>
      </c>
      <c r="B1730" t="s">
        <v>225</v>
      </c>
      <c r="C1730" t="s">
        <v>9</v>
      </c>
      <c r="D1730" t="s">
        <v>953</v>
      </c>
      <c r="E1730" t="b">
        <v>1</v>
      </c>
      <c r="F1730">
        <f>VLOOKUP(Table145[[#This Row],[menu_id]],Table2[#All],2,0)</f>
        <v>43559</v>
      </c>
      <c r="G1730" t="str">
        <f>VLOOKUP(Table145[[#This Row],[menu_id]],Table2[#All],3,0)</f>
        <v>2e1282b7ffa0</v>
      </c>
      <c r="H1730" t="str">
        <f>VLOOKUP(Table145[[#This Row],[menu_id]],Table2[#All],4,0)</f>
        <v>e7202ab74a2f</v>
      </c>
      <c r="I1730">
        <f>VLOOKUP(Table145[[#This Row],[menu_id]],Table2[#All],5,0)</f>
        <v>5</v>
      </c>
      <c r="J1730">
        <f>VLOOKUP(Table145[[#This Row],[menu_id]],Table2[#All],6,0)</f>
        <v>10.1</v>
      </c>
      <c r="K1730" t="str">
        <f>VLOOKUP(Table145[[#This Row],[menu_id]],Table2[#All],7,0)</f>
        <v>lunch</v>
      </c>
      <c r="L1730" t="str">
        <f>VLOOKUP(Table145[[#This Row],[menu_id]],Table2[#All],8,0)</f>
        <v>Seattle</v>
      </c>
      <c r="M1730">
        <f>COUNTIF(Table145[city],Table145[[#This Row],[city]])</f>
        <v>1334</v>
      </c>
    </row>
    <row r="1731" spans="1:13" x14ac:dyDescent="0.35">
      <c r="A1731" t="s">
        <v>3475</v>
      </c>
      <c r="B1731" t="s">
        <v>336</v>
      </c>
      <c r="C1731" t="s">
        <v>9</v>
      </c>
      <c r="D1731" t="s">
        <v>3476</v>
      </c>
      <c r="E1731" t="b">
        <v>1</v>
      </c>
      <c r="F1731">
        <f>VLOOKUP(Table145[[#This Row],[menu_id]],Table2[#All],2,0)</f>
        <v>43556</v>
      </c>
      <c r="G1731" t="str">
        <f>VLOOKUP(Table145[[#This Row],[menu_id]],Table2[#All],3,0)</f>
        <v>41cbd225a772</v>
      </c>
      <c r="H1731" t="str">
        <f>VLOOKUP(Table145[[#This Row],[menu_id]],Table2[#All],4,0)</f>
        <v>b2ef540e3dbe</v>
      </c>
      <c r="I1731">
        <f>VLOOKUP(Table145[[#This Row],[menu_id]],Table2[#All],5,0)</f>
        <v>6.8</v>
      </c>
      <c r="J1731">
        <f>VLOOKUP(Table145[[#This Row],[menu_id]],Table2[#All],6,0)</f>
        <v>10.1</v>
      </c>
      <c r="K1731" t="str">
        <f>VLOOKUP(Table145[[#This Row],[menu_id]],Table2[#All],7,0)</f>
        <v>lunch</v>
      </c>
      <c r="L1731" t="str">
        <f>VLOOKUP(Table145[[#This Row],[menu_id]],Table2[#All],8,0)</f>
        <v>Seattle</v>
      </c>
      <c r="M1731">
        <f>COUNTIF(Table145[city],Table145[[#This Row],[city]])</f>
        <v>1334</v>
      </c>
    </row>
    <row r="1732" spans="1:13" x14ac:dyDescent="0.35">
      <c r="A1732" t="s">
        <v>3477</v>
      </c>
      <c r="B1732" t="s">
        <v>351</v>
      </c>
      <c r="C1732" t="s">
        <v>9</v>
      </c>
      <c r="D1732" t="s">
        <v>3478</v>
      </c>
      <c r="E1732" t="b">
        <v>1</v>
      </c>
      <c r="F1732">
        <f>VLOOKUP(Table145[[#This Row],[menu_id]],Table2[#All],2,0)</f>
        <v>43558</v>
      </c>
      <c r="G1732" t="str">
        <f>VLOOKUP(Table145[[#This Row],[menu_id]],Table2[#All],3,0)</f>
        <v>68077af5e4f1</v>
      </c>
      <c r="H1732" t="str">
        <f>VLOOKUP(Table145[[#This Row],[menu_id]],Table2[#All],4,0)</f>
        <v>33da060b427a</v>
      </c>
      <c r="I1732">
        <f>VLOOKUP(Table145[[#This Row],[menu_id]],Table2[#All],5,0)</f>
        <v>5.75</v>
      </c>
      <c r="J1732">
        <f>VLOOKUP(Table145[[#This Row],[menu_id]],Table2[#All],6,0)</f>
        <v>10.1</v>
      </c>
      <c r="K1732" t="str">
        <f>VLOOKUP(Table145[[#This Row],[menu_id]],Table2[#All],7,0)</f>
        <v>lunch</v>
      </c>
      <c r="L1732" t="str">
        <f>VLOOKUP(Table145[[#This Row],[menu_id]],Table2[#All],8,0)</f>
        <v>Seattle</v>
      </c>
      <c r="M1732">
        <f>COUNTIF(Table145[city],Table145[[#This Row],[city]])</f>
        <v>1334</v>
      </c>
    </row>
    <row r="1733" spans="1:13" x14ac:dyDescent="0.35">
      <c r="A1733" t="s">
        <v>3479</v>
      </c>
      <c r="B1733" t="s">
        <v>392</v>
      </c>
      <c r="C1733" t="s">
        <v>9</v>
      </c>
      <c r="D1733" t="s">
        <v>3480</v>
      </c>
      <c r="E1733" t="b">
        <v>0</v>
      </c>
      <c r="F1733">
        <f>VLOOKUP(Table145[[#This Row],[menu_id]],Table2[#All],2,0)</f>
        <v>43558</v>
      </c>
      <c r="G1733" t="str">
        <f>VLOOKUP(Table145[[#This Row],[menu_id]],Table2[#All],3,0)</f>
        <v>c596bd066504</v>
      </c>
      <c r="H1733" t="str">
        <f>VLOOKUP(Table145[[#This Row],[menu_id]],Table2[#All],4,0)</f>
        <v>dc7ee572a932</v>
      </c>
      <c r="I1733">
        <f>VLOOKUP(Table145[[#This Row],[menu_id]],Table2[#All],5,0)</f>
        <v>6.5</v>
      </c>
      <c r="J1733">
        <f>VLOOKUP(Table145[[#This Row],[menu_id]],Table2[#All],6,0)</f>
        <v>11.5</v>
      </c>
      <c r="K1733" t="str">
        <f>VLOOKUP(Table145[[#This Row],[menu_id]],Table2[#All],7,0)</f>
        <v>lunch</v>
      </c>
      <c r="L1733" t="str">
        <f>VLOOKUP(Table145[[#This Row],[menu_id]],Table2[#All],8,0)</f>
        <v>Chicago</v>
      </c>
      <c r="M1733">
        <f>COUNTIF(Table145[city],Table145[[#This Row],[city]])</f>
        <v>907</v>
      </c>
    </row>
    <row r="1734" spans="1:13" x14ac:dyDescent="0.35">
      <c r="A1734" t="s">
        <v>3481</v>
      </c>
      <c r="B1734" t="s">
        <v>26</v>
      </c>
      <c r="C1734" t="s">
        <v>9</v>
      </c>
      <c r="D1734" t="s">
        <v>3482</v>
      </c>
      <c r="E1734" t="b">
        <v>1</v>
      </c>
      <c r="F1734">
        <f>VLOOKUP(Table145[[#This Row],[menu_id]],Table2[#All],2,0)</f>
        <v>43563</v>
      </c>
      <c r="G1734" t="str">
        <f>VLOOKUP(Table145[[#This Row],[menu_id]],Table2[#All],3,0)</f>
        <v>98ed9d442731</v>
      </c>
      <c r="H1734" t="str">
        <f>VLOOKUP(Table145[[#This Row],[menu_id]],Table2[#All],4,0)</f>
        <v>d6f74fb09f9d</v>
      </c>
      <c r="I1734">
        <f>VLOOKUP(Table145[[#This Row],[menu_id]],Table2[#All],5,0)</f>
        <v>7.5</v>
      </c>
      <c r="J1734">
        <f>VLOOKUP(Table145[[#This Row],[menu_id]],Table2[#All],6,0)</f>
        <v>11.5</v>
      </c>
      <c r="K1734" t="str">
        <f>VLOOKUP(Table145[[#This Row],[menu_id]],Table2[#All],7,0)</f>
        <v>lunch</v>
      </c>
      <c r="L1734" t="str">
        <f>VLOOKUP(Table145[[#This Row],[menu_id]],Table2[#All],8,0)</f>
        <v>Chicago</v>
      </c>
      <c r="M1734">
        <f>COUNTIF(Table145[city],Table145[[#This Row],[city]])</f>
        <v>907</v>
      </c>
    </row>
    <row r="1735" spans="1:13" x14ac:dyDescent="0.35">
      <c r="A1735" t="s">
        <v>3483</v>
      </c>
      <c r="B1735" t="s">
        <v>552</v>
      </c>
      <c r="C1735" t="s">
        <v>9</v>
      </c>
      <c r="D1735" t="s">
        <v>3484</v>
      </c>
      <c r="E1735" t="b">
        <v>1</v>
      </c>
      <c r="F1735">
        <f>VLOOKUP(Table145[[#This Row],[menu_id]],Table2[#All],2,0)</f>
        <v>43560</v>
      </c>
      <c r="G1735" t="str">
        <f>VLOOKUP(Table145[[#This Row],[menu_id]],Table2[#All],3,0)</f>
        <v>a65e92d53f62</v>
      </c>
      <c r="H1735" t="str">
        <f>VLOOKUP(Table145[[#This Row],[menu_id]],Table2[#All],4,0)</f>
        <v>1134b2882b2e</v>
      </c>
      <c r="I1735">
        <f>VLOOKUP(Table145[[#This Row],[menu_id]],Table2[#All],5,0)</f>
        <v>5.25</v>
      </c>
      <c r="J1735">
        <f>VLOOKUP(Table145[[#This Row],[menu_id]],Table2[#All],6,0)</f>
        <v>10.1</v>
      </c>
      <c r="K1735" t="str">
        <f>VLOOKUP(Table145[[#This Row],[menu_id]],Table2[#All],7,0)</f>
        <v>lunch</v>
      </c>
      <c r="L1735" t="str">
        <f>VLOOKUP(Table145[[#This Row],[menu_id]],Table2[#All],8,0)</f>
        <v>Seattle</v>
      </c>
      <c r="M1735">
        <f>COUNTIF(Table145[city],Table145[[#This Row],[city]])</f>
        <v>1334</v>
      </c>
    </row>
    <row r="1736" spans="1:13" x14ac:dyDescent="0.35">
      <c r="A1736" t="s">
        <v>3485</v>
      </c>
      <c r="B1736" t="s">
        <v>52</v>
      </c>
      <c r="C1736" t="s">
        <v>9</v>
      </c>
      <c r="D1736" t="s">
        <v>3486</v>
      </c>
      <c r="E1736" t="b">
        <v>1</v>
      </c>
      <c r="F1736">
        <f>VLOOKUP(Table145[[#This Row],[menu_id]],Table2[#All],2,0)</f>
        <v>43557</v>
      </c>
      <c r="G1736" t="str">
        <f>VLOOKUP(Table145[[#This Row],[menu_id]],Table2[#All],3,0)</f>
        <v>99dbc3b2d75c</v>
      </c>
      <c r="H1736" t="str">
        <f>VLOOKUP(Table145[[#This Row],[menu_id]],Table2[#All],4,0)</f>
        <v>d7730782fbfb</v>
      </c>
      <c r="I1736">
        <f>VLOOKUP(Table145[[#This Row],[menu_id]],Table2[#All],5,0)</f>
        <v>5.75</v>
      </c>
      <c r="J1736">
        <f>VLOOKUP(Table145[[#This Row],[menu_id]],Table2[#All],6,0)</f>
        <v>10.1</v>
      </c>
      <c r="K1736" t="str">
        <f>VLOOKUP(Table145[[#This Row],[menu_id]],Table2[#All],7,0)</f>
        <v>lunch</v>
      </c>
      <c r="L1736" t="str">
        <f>VLOOKUP(Table145[[#This Row],[menu_id]],Table2[#All],8,0)</f>
        <v>Seattle</v>
      </c>
      <c r="M1736">
        <f>COUNTIF(Table145[city],Table145[[#This Row],[city]])</f>
        <v>1334</v>
      </c>
    </row>
    <row r="1737" spans="1:13" x14ac:dyDescent="0.35">
      <c r="A1737" t="s">
        <v>3487</v>
      </c>
      <c r="B1737" t="s">
        <v>627</v>
      </c>
      <c r="C1737" t="s">
        <v>9</v>
      </c>
      <c r="D1737" t="s">
        <v>3488</v>
      </c>
      <c r="E1737" t="b">
        <v>1</v>
      </c>
      <c r="F1737">
        <f>VLOOKUP(Table145[[#This Row],[menu_id]],Table2[#All],2,0)</f>
        <v>43566</v>
      </c>
      <c r="G1737" t="str">
        <f>VLOOKUP(Table145[[#This Row],[menu_id]],Table2[#All],3,0)</f>
        <v>fbeaeb353aa6</v>
      </c>
      <c r="H1737" t="str">
        <f>VLOOKUP(Table145[[#This Row],[menu_id]],Table2[#All],4,0)</f>
        <v>bedb51313ab5</v>
      </c>
      <c r="I1737">
        <f>VLOOKUP(Table145[[#This Row],[menu_id]],Table2[#All],5,0)</f>
        <v>5</v>
      </c>
      <c r="J1737">
        <f>VLOOKUP(Table145[[#This Row],[menu_id]],Table2[#All],6,0)</f>
        <v>11.5</v>
      </c>
      <c r="K1737" t="str">
        <f>VLOOKUP(Table145[[#This Row],[menu_id]],Table2[#All],7,0)</f>
        <v>lunch</v>
      </c>
      <c r="L1737" t="str">
        <f>VLOOKUP(Table145[[#This Row],[menu_id]],Table2[#All],8,0)</f>
        <v>Chicago</v>
      </c>
      <c r="M1737">
        <f>COUNTIF(Table145[city],Table145[[#This Row],[city]])</f>
        <v>907</v>
      </c>
    </row>
    <row r="1738" spans="1:13" x14ac:dyDescent="0.35">
      <c r="A1738" t="s">
        <v>3489</v>
      </c>
      <c r="B1738" t="s">
        <v>29</v>
      </c>
      <c r="C1738" t="s">
        <v>9</v>
      </c>
      <c r="D1738" t="s">
        <v>1903</v>
      </c>
      <c r="E1738" t="b">
        <v>1</v>
      </c>
      <c r="F1738">
        <f>VLOOKUP(Table145[[#This Row],[menu_id]],Table2[#All],2,0)</f>
        <v>43559</v>
      </c>
      <c r="G1738" t="str">
        <f>VLOOKUP(Table145[[#This Row],[menu_id]],Table2[#All],3,0)</f>
        <v>df94eb67fff2</v>
      </c>
      <c r="H1738" t="str">
        <f>VLOOKUP(Table145[[#This Row],[menu_id]],Table2[#All],4,0)</f>
        <v>64216152ce0a</v>
      </c>
      <c r="I1738">
        <f>VLOOKUP(Table145[[#This Row],[menu_id]],Table2[#All],5,0)</f>
        <v>6</v>
      </c>
      <c r="J1738">
        <f>VLOOKUP(Table145[[#This Row],[menu_id]],Table2[#All],6,0)</f>
        <v>11.5</v>
      </c>
      <c r="K1738" t="str">
        <f>VLOOKUP(Table145[[#This Row],[menu_id]],Table2[#All],7,0)</f>
        <v>lunch</v>
      </c>
      <c r="L1738" t="str">
        <f>VLOOKUP(Table145[[#This Row],[menu_id]],Table2[#All],8,0)</f>
        <v>Chicago</v>
      </c>
      <c r="M1738">
        <f>COUNTIF(Table145[city],Table145[[#This Row],[city]])</f>
        <v>907</v>
      </c>
    </row>
    <row r="1739" spans="1:13" x14ac:dyDescent="0.35">
      <c r="A1739" t="s">
        <v>3490</v>
      </c>
      <c r="B1739" t="s">
        <v>32</v>
      </c>
      <c r="C1739" t="s">
        <v>9</v>
      </c>
      <c r="D1739" t="s">
        <v>3491</v>
      </c>
      <c r="E1739" t="b">
        <v>1</v>
      </c>
      <c r="F1739">
        <f>VLOOKUP(Table145[[#This Row],[menu_id]],Table2[#All],2,0)</f>
        <v>43565</v>
      </c>
      <c r="G1739" t="str">
        <f>VLOOKUP(Table145[[#This Row],[menu_id]],Table2[#All],3,0)</f>
        <v>ba1d97f69656</v>
      </c>
      <c r="H1739" t="str">
        <f>VLOOKUP(Table145[[#This Row],[menu_id]],Table2[#All],4,0)</f>
        <v>a969c477134f</v>
      </c>
      <c r="I1739">
        <f>VLOOKUP(Table145[[#This Row],[menu_id]],Table2[#All],5,0)</f>
        <v>11</v>
      </c>
      <c r="J1739">
        <f>VLOOKUP(Table145[[#This Row],[menu_id]],Table2[#All],6,0)</f>
        <v>11.5</v>
      </c>
      <c r="K1739" t="str">
        <f>VLOOKUP(Table145[[#This Row],[menu_id]],Table2[#All],7,0)</f>
        <v>lunch</v>
      </c>
      <c r="L1739" t="str">
        <f>VLOOKUP(Table145[[#This Row],[menu_id]],Table2[#All],8,0)</f>
        <v>Chicago</v>
      </c>
      <c r="M1739">
        <f>COUNTIF(Table145[city],Table145[[#This Row],[city]])</f>
        <v>907</v>
      </c>
    </row>
    <row r="1740" spans="1:13" x14ac:dyDescent="0.35">
      <c r="A1740" t="s">
        <v>3492</v>
      </c>
      <c r="B1740" t="s">
        <v>638</v>
      </c>
      <c r="C1740" t="s">
        <v>9</v>
      </c>
      <c r="D1740" t="s">
        <v>3493</v>
      </c>
      <c r="E1740" t="b">
        <v>0</v>
      </c>
      <c r="F1740">
        <f>VLOOKUP(Table145[[#This Row],[menu_id]],Table2[#All],2,0)</f>
        <v>43565</v>
      </c>
      <c r="G1740" t="str">
        <f>VLOOKUP(Table145[[#This Row],[menu_id]],Table2[#All],3,0)</f>
        <v>9d63c5eb50e5</v>
      </c>
      <c r="H1740" t="str">
        <f>VLOOKUP(Table145[[#This Row],[menu_id]],Table2[#All],4,0)</f>
        <v>43158d9bc4b2</v>
      </c>
      <c r="I1740">
        <f>VLOOKUP(Table145[[#This Row],[menu_id]],Table2[#All],5,0)</f>
        <v>5.15</v>
      </c>
      <c r="J1740">
        <f>VLOOKUP(Table145[[#This Row],[menu_id]],Table2[#All],6,0)</f>
        <v>11.5</v>
      </c>
      <c r="K1740" t="str">
        <f>VLOOKUP(Table145[[#This Row],[menu_id]],Table2[#All],7,0)</f>
        <v>lunch</v>
      </c>
      <c r="L1740" t="str">
        <f>VLOOKUP(Table145[[#This Row],[menu_id]],Table2[#All],8,0)</f>
        <v>Chicago</v>
      </c>
      <c r="M1740">
        <f>COUNTIF(Table145[city],Table145[[#This Row],[city]])</f>
        <v>907</v>
      </c>
    </row>
    <row r="1741" spans="1:13" x14ac:dyDescent="0.35">
      <c r="A1741" t="s">
        <v>3494</v>
      </c>
      <c r="B1741" t="s">
        <v>611</v>
      </c>
      <c r="C1741" t="s">
        <v>9</v>
      </c>
      <c r="D1741" t="s">
        <v>3495</v>
      </c>
      <c r="E1741" t="b">
        <v>1</v>
      </c>
      <c r="F1741">
        <f>VLOOKUP(Table145[[#This Row],[menu_id]],Table2[#All],2,0)</f>
        <v>43557</v>
      </c>
      <c r="G1741" t="str">
        <f>VLOOKUP(Table145[[#This Row],[menu_id]],Table2[#All],3,0)</f>
        <v>8b917aa7343a</v>
      </c>
      <c r="H1741" t="str">
        <f>VLOOKUP(Table145[[#This Row],[menu_id]],Table2[#All],4,0)</f>
        <v>8642ae977d96</v>
      </c>
      <c r="I1741">
        <f>VLOOKUP(Table145[[#This Row],[menu_id]],Table2[#All],5,0)</f>
        <v>5.99</v>
      </c>
      <c r="J1741">
        <f>VLOOKUP(Table145[[#This Row],[menu_id]],Table2[#All],6,0)</f>
        <v>11.5</v>
      </c>
      <c r="K1741" t="str">
        <f>VLOOKUP(Table145[[#This Row],[menu_id]],Table2[#All],7,0)</f>
        <v>lunch</v>
      </c>
      <c r="L1741" t="str">
        <f>VLOOKUP(Table145[[#This Row],[menu_id]],Table2[#All],8,0)</f>
        <v>Chicago</v>
      </c>
      <c r="M1741">
        <f>COUNTIF(Table145[city],Table145[[#This Row],[city]])</f>
        <v>907</v>
      </c>
    </row>
    <row r="1742" spans="1:13" x14ac:dyDescent="0.35">
      <c r="A1742" t="s">
        <v>3496</v>
      </c>
      <c r="B1742" t="s">
        <v>108</v>
      </c>
      <c r="C1742" t="s">
        <v>9</v>
      </c>
      <c r="D1742" t="s">
        <v>3497</v>
      </c>
      <c r="E1742" t="b">
        <v>1</v>
      </c>
      <c r="F1742">
        <f>VLOOKUP(Table145[[#This Row],[menu_id]],Table2[#All],2,0)</f>
        <v>43565</v>
      </c>
      <c r="G1742" t="str">
        <f>VLOOKUP(Table145[[#This Row],[menu_id]],Table2[#All],3,0)</f>
        <v>c14aa4830177</v>
      </c>
      <c r="H1742" t="str">
        <f>VLOOKUP(Table145[[#This Row],[menu_id]],Table2[#All],4,0)</f>
        <v>7b2a7251b54c</v>
      </c>
      <c r="I1742">
        <f>VLOOKUP(Table145[[#This Row],[menu_id]],Table2[#All],5,0)</f>
        <v>5.95</v>
      </c>
      <c r="J1742">
        <f>VLOOKUP(Table145[[#This Row],[menu_id]],Table2[#All],6,0)</f>
        <v>10.1</v>
      </c>
      <c r="K1742" t="str">
        <f>VLOOKUP(Table145[[#This Row],[menu_id]],Table2[#All],7,0)</f>
        <v>lunch</v>
      </c>
      <c r="L1742" t="str">
        <f>VLOOKUP(Table145[[#This Row],[menu_id]],Table2[#All],8,0)</f>
        <v>Seattle</v>
      </c>
      <c r="M1742">
        <f>COUNTIF(Table145[city],Table145[[#This Row],[city]])</f>
        <v>1334</v>
      </c>
    </row>
    <row r="1743" spans="1:13" x14ac:dyDescent="0.35">
      <c r="A1743" t="s">
        <v>3498</v>
      </c>
      <c r="B1743" t="s">
        <v>8</v>
      </c>
      <c r="C1743" t="s">
        <v>9</v>
      </c>
      <c r="D1743" t="s">
        <v>3499</v>
      </c>
      <c r="E1743" t="b">
        <v>1</v>
      </c>
      <c r="F1743">
        <f>VLOOKUP(Table145[[#This Row],[menu_id]],Table2[#All],2,0)</f>
        <v>43566</v>
      </c>
      <c r="G1743" t="str">
        <f>VLOOKUP(Table145[[#This Row],[menu_id]],Table2[#All],3,0)</f>
        <v>e40c412711c8</v>
      </c>
      <c r="H1743" t="str">
        <f>VLOOKUP(Table145[[#This Row],[menu_id]],Table2[#All],4,0)</f>
        <v>af725ef93704</v>
      </c>
      <c r="I1743">
        <f>VLOOKUP(Table145[[#This Row],[menu_id]],Table2[#All],5,0)</f>
        <v>5.5</v>
      </c>
      <c r="J1743">
        <f>VLOOKUP(Table145[[#This Row],[menu_id]],Table2[#All],6,0)</f>
        <v>10.1</v>
      </c>
      <c r="K1743" t="str">
        <f>VLOOKUP(Table145[[#This Row],[menu_id]],Table2[#All],7,0)</f>
        <v>lunch</v>
      </c>
      <c r="L1743" t="str">
        <f>VLOOKUP(Table145[[#This Row],[menu_id]],Table2[#All],8,0)</f>
        <v>Seattle</v>
      </c>
      <c r="M1743">
        <f>COUNTIF(Table145[city],Table145[[#This Row],[city]])</f>
        <v>1334</v>
      </c>
    </row>
    <row r="1744" spans="1:13" x14ac:dyDescent="0.35">
      <c r="A1744" t="s">
        <v>3500</v>
      </c>
      <c r="B1744" t="s">
        <v>147</v>
      </c>
      <c r="C1744" t="s">
        <v>9</v>
      </c>
      <c r="D1744" t="s">
        <v>3501</v>
      </c>
      <c r="E1744" t="b">
        <v>1</v>
      </c>
      <c r="F1744">
        <f>VLOOKUP(Table145[[#This Row],[menu_id]],Table2[#All],2,0)</f>
        <v>43567</v>
      </c>
      <c r="G1744" t="str">
        <f>VLOOKUP(Table145[[#This Row],[menu_id]],Table2[#All],3,0)</f>
        <v>fc0e92657d16</v>
      </c>
      <c r="H1744" t="str">
        <f>VLOOKUP(Table145[[#This Row],[menu_id]],Table2[#All],4,0)</f>
        <v>d7730782fbfb</v>
      </c>
      <c r="I1744">
        <f>VLOOKUP(Table145[[#This Row],[menu_id]],Table2[#All],5,0)</f>
        <v>5.75</v>
      </c>
      <c r="J1744">
        <f>VLOOKUP(Table145[[#This Row],[menu_id]],Table2[#All],6,0)</f>
        <v>10.1</v>
      </c>
      <c r="K1744" t="str">
        <f>VLOOKUP(Table145[[#This Row],[menu_id]],Table2[#All],7,0)</f>
        <v>lunch</v>
      </c>
      <c r="L1744" t="str">
        <f>VLOOKUP(Table145[[#This Row],[menu_id]],Table2[#All],8,0)</f>
        <v>Seattle</v>
      </c>
      <c r="M1744">
        <f>COUNTIF(Table145[city],Table145[[#This Row],[city]])</f>
        <v>1334</v>
      </c>
    </row>
    <row r="1745" spans="1:13" x14ac:dyDescent="0.35">
      <c r="A1745" t="s">
        <v>3502</v>
      </c>
      <c r="B1745" t="s">
        <v>115</v>
      </c>
      <c r="C1745" t="s">
        <v>9</v>
      </c>
      <c r="D1745" t="s">
        <v>1534</v>
      </c>
      <c r="E1745" t="b">
        <v>1</v>
      </c>
      <c r="F1745">
        <f>VLOOKUP(Table145[[#This Row],[menu_id]],Table2[#All],2,0)</f>
        <v>43560</v>
      </c>
      <c r="G1745" t="str">
        <f>VLOOKUP(Table145[[#This Row],[menu_id]],Table2[#All],3,0)</f>
        <v>12c81d9a0351</v>
      </c>
      <c r="H1745" t="str">
        <f>VLOOKUP(Table145[[#This Row],[menu_id]],Table2[#All],4,0)</f>
        <v>d7730782fbfb</v>
      </c>
      <c r="I1745">
        <f>VLOOKUP(Table145[[#This Row],[menu_id]],Table2[#All],5,0)</f>
        <v>5.75</v>
      </c>
      <c r="J1745">
        <f>VLOOKUP(Table145[[#This Row],[menu_id]],Table2[#All],6,0)</f>
        <v>10.1</v>
      </c>
      <c r="K1745" t="str">
        <f>VLOOKUP(Table145[[#This Row],[menu_id]],Table2[#All],7,0)</f>
        <v>lunch</v>
      </c>
      <c r="L1745" t="str">
        <f>VLOOKUP(Table145[[#This Row],[menu_id]],Table2[#All],8,0)</f>
        <v>Seattle</v>
      </c>
      <c r="M1745">
        <f>COUNTIF(Table145[city],Table145[[#This Row],[city]])</f>
        <v>1334</v>
      </c>
    </row>
    <row r="1746" spans="1:13" x14ac:dyDescent="0.35">
      <c r="A1746" t="s">
        <v>3503</v>
      </c>
      <c r="B1746" t="s">
        <v>94</v>
      </c>
      <c r="C1746" t="s">
        <v>9</v>
      </c>
      <c r="D1746" t="s">
        <v>3504</v>
      </c>
      <c r="E1746" t="b">
        <v>1</v>
      </c>
      <c r="F1746">
        <f>VLOOKUP(Table145[[#This Row],[menu_id]],Table2[#All],2,0)</f>
        <v>43567</v>
      </c>
      <c r="G1746" t="str">
        <f>VLOOKUP(Table145[[#This Row],[menu_id]],Table2[#All],3,0)</f>
        <v>4cd6c7a1703b</v>
      </c>
      <c r="H1746" t="str">
        <f>VLOOKUP(Table145[[#This Row],[menu_id]],Table2[#All],4,0)</f>
        <v>d223e2bce7cf</v>
      </c>
      <c r="I1746">
        <f>VLOOKUP(Table145[[#This Row],[menu_id]],Table2[#All],5,0)</f>
        <v>5</v>
      </c>
      <c r="J1746">
        <f>VLOOKUP(Table145[[#This Row],[menu_id]],Table2[#All],6,0)</f>
        <v>10.1</v>
      </c>
      <c r="K1746" t="str">
        <f>VLOOKUP(Table145[[#This Row],[menu_id]],Table2[#All],7,0)</f>
        <v>lunch</v>
      </c>
      <c r="L1746" t="str">
        <f>VLOOKUP(Table145[[#This Row],[menu_id]],Table2[#All],8,0)</f>
        <v>Seattle</v>
      </c>
      <c r="M1746">
        <f>COUNTIF(Table145[city],Table145[[#This Row],[city]])</f>
        <v>1334</v>
      </c>
    </row>
    <row r="1747" spans="1:13" x14ac:dyDescent="0.35">
      <c r="A1747" t="s">
        <v>3505</v>
      </c>
      <c r="B1747" t="s">
        <v>250</v>
      </c>
      <c r="C1747" t="s">
        <v>9</v>
      </c>
      <c r="D1747" t="s">
        <v>2562</v>
      </c>
      <c r="E1747" t="b">
        <v>1</v>
      </c>
      <c r="F1747">
        <f>VLOOKUP(Table145[[#This Row],[menu_id]],Table2[#All],2,0)</f>
        <v>43556</v>
      </c>
      <c r="G1747" t="str">
        <f>VLOOKUP(Table145[[#This Row],[menu_id]],Table2[#All],3,0)</f>
        <v>e6da5a382bb7</v>
      </c>
      <c r="H1747" t="str">
        <f>VLOOKUP(Table145[[#This Row],[menu_id]],Table2[#All],4,0)</f>
        <v>ffcff44b013c</v>
      </c>
      <c r="I1747">
        <f>VLOOKUP(Table145[[#This Row],[menu_id]],Table2[#All],5,0)</f>
        <v>5.25</v>
      </c>
      <c r="J1747">
        <f>VLOOKUP(Table145[[#This Row],[menu_id]],Table2[#All],6,0)</f>
        <v>10.1</v>
      </c>
      <c r="K1747" t="str">
        <f>VLOOKUP(Table145[[#This Row],[menu_id]],Table2[#All],7,0)</f>
        <v>lunch</v>
      </c>
      <c r="L1747" t="str">
        <f>VLOOKUP(Table145[[#This Row],[menu_id]],Table2[#All],8,0)</f>
        <v>Seattle</v>
      </c>
      <c r="M1747">
        <f>COUNTIF(Table145[city],Table145[[#This Row],[city]])</f>
        <v>1334</v>
      </c>
    </row>
    <row r="1748" spans="1:13" x14ac:dyDescent="0.35">
      <c r="A1748" t="s">
        <v>3506</v>
      </c>
      <c r="B1748" t="s">
        <v>375</v>
      </c>
      <c r="C1748" t="s">
        <v>9</v>
      </c>
      <c r="D1748" t="s">
        <v>506</v>
      </c>
      <c r="E1748" t="b">
        <v>1</v>
      </c>
      <c r="F1748">
        <f>VLOOKUP(Table145[[#This Row],[menu_id]],Table2[#All],2,0)</f>
        <v>43566</v>
      </c>
      <c r="G1748" t="str">
        <f>VLOOKUP(Table145[[#This Row],[menu_id]],Table2[#All],3,0)</f>
        <v>1670a5c33856</v>
      </c>
      <c r="H1748" t="str">
        <f>VLOOKUP(Table145[[#This Row],[menu_id]],Table2[#All],4,0)</f>
        <v>ffcff44b013c</v>
      </c>
      <c r="I1748">
        <f>VLOOKUP(Table145[[#This Row],[menu_id]],Table2[#All],5,0)</f>
        <v>6.25</v>
      </c>
      <c r="J1748">
        <f>VLOOKUP(Table145[[#This Row],[menu_id]],Table2[#All],6,0)</f>
        <v>10.1</v>
      </c>
      <c r="K1748" t="str">
        <f>VLOOKUP(Table145[[#This Row],[menu_id]],Table2[#All],7,0)</f>
        <v>lunch</v>
      </c>
      <c r="L1748" t="str">
        <f>VLOOKUP(Table145[[#This Row],[menu_id]],Table2[#All],8,0)</f>
        <v>Seattle</v>
      </c>
      <c r="M1748">
        <f>COUNTIF(Table145[city],Table145[[#This Row],[city]])</f>
        <v>1334</v>
      </c>
    </row>
    <row r="1749" spans="1:13" x14ac:dyDescent="0.35">
      <c r="A1749" t="s">
        <v>3507</v>
      </c>
      <c r="B1749" t="s">
        <v>202</v>
      </c>
      <c r="C1749" t="s">
        <v>9</v>
      </c>
      <c r="D1749" t="s">
        <v>3508</v>
      </c>
      <c r="E1749" t="b">
        <v>0</v>
      </c>
      <c r="F1749">
        <f>VLOOKUP(Table145[[#This Row],[menu_id]],Table2[#All],2,0)</f>
        <v>43563</v>
      </c>
      <c r="G1749" t="str">
        <f>VLOOKUP(Table145[[#This Row],[menu_id]],Table2[#All],3,0)</f>
        <v>edfff5bf01fa</v>
      </c>
      <c r="H1749" t="str">
        <f>VLOOKUP(Table145[[#This Row],[menu_id]],Table2[#All],4,0)</f>
        <v>8537e1327cdb</v>
      </c>
      <c r="I1749">
        <f>VLOOKUP(Table145[[#This Row],[menu_id]],Table2[#All],5,0)</f>
        <v>4.95</v>
      </c>
      <c r="J1749">
        <f>VLOOKUP(Table145[[#This Row],[menu_id]],Table2[#All],6,0)</f>
        <v>10.1</v>
      </c>
      <c r="K1749" t="str">
        <f>VLOOKUP(Table145[[#This Row],[menu_id]],Table2[#All],7,0)</f>
        <v>lunch</v>
      </c>
      <c r="L1749" t="str">
        <f>VLOOKUP(Table145[[#This Row],[menu_id]],Table2[#All],8,0)</f>
        <v>Seattle</v>
      </c>
      <c r="M1749">
        <f>COUNTIF(Table145[city],Table145[[#This Row],[city]])</f>
        <v>1334</v>
      </c>
    </row>
    <row r="1750" spans="1:13" x14ac:dyDescent="0.35">
      <c r="A1750" t="s">
        <v>3509</v>
      </c>
      <c r="B1750" t="s">
        <v>134</v>
      </c>
      <c r="C1750" t="s">
        <v>9</v>
      </c>
      <c r="D1750" t="s">
        <v>3510</v>
      </c>
      <c r="E1750" t="b">
        <v>1</v>
      </c>
      <c r="F1750">
        <f>VLOOKUP(Table145[[#This Row],[menu_id]],Table2[#All],2,0)</f>
        <v>43559</v>
      </c>
      <c r="G1750" t="str">
        <f>VLOOKUP(Table145[[#This Row],[menu_id]],Table2[#All],3,0)</f>
        <v>4e1ff031d14e</v>
      </c>
      <c r="H1750" t="str">
        <f>VLOOKUP(Table145[[#This Row],[menu_id]],Table2[#All],4,0)</f>
        <v>d7730782fbfb</v>
      </c>
      <c r="I1750">
        <f>VLOOKUP(Table145[[#This Row],[menu_id]],Table2[#All],5,0)</f>
        <v>5.75</v>
      </c>
      <c r="J1750">
        <f>VLOOKUP(Table145[[#This Row],[menu_id]],Table2[#All],6,0)</f>
        <v>10.1</v>
      </c>
      <c r="K1750" t="str">
        <f>VLOOKUP(Table145[[#This Row],[menu_id]],Table2[#All],7,0)</f>
        <v>lunch</v>
      </c>
      <c r="L1750" t="str">
        <f>VLOOKUP(Table145[[#This Row],[menu_id]],Table2[#All],8,0)</f>
        <v>Seattle</v>
      </c>
      <c r="M1750">
        <f>COUNTIF(Table145[city],Table145[[#This Row],[city]])</f>
        <v>1334</v>
      </c>
    </row>
    <row r="1751" spans="1:13" x14ac:dyDescent="0.35">
      <c r="A1751" t="s">
        <v>3511</v>
      </c>
      <c r="B1751" t="s">
        <v>336</v>
      </c>
      <c r="C1751" t="s">
        <v>9</v>
      </c>
      <c r="D1751" t="s">
        <v>3512</v>
      </c>
      <c r="E1751" t="b">
        <v>1</v>
      </c>
      <c r="F1751">
        <f>VLOOKUP(Table145[[#This Row],[menu_id]],Table2[#All],2,0)</f>
        <v>43556</v>
      </c>
      <c r="G1751" t="str">
        <f>VLOOKUP(Table145[[#This Row],[menu_id]],Table2[#All],3,0)</f>
        <v>41cbd225a772</v>
      </c>
      <c r="H1751" t="str">
        <f>VLOOKUP(Table145[[#This Row],[menu_id]],Table2[#All],4,0)</f>
        <v>b2ef540e3dbe</v>
      </c>
      <c r="I1751">
        <f>VLOOKUP(Table145[[#This Row],[menu_id]],Table2[#All],5,0)</f>
        <v>6.8</v>
      </c>
      <c r="J1751">
        <f>VLOOKUP(Table145[[#This Row],[menu_id]],Table2[#All],6,0)</f>
        <v>10.1</v>
      </c>
      <c r="K1751" t="str">
        <f>VLOOKUP(Table145[[#This Row],[menu_id]],Table2[#All],7,0)</f>
        <v>lunch</v>
      </c>
      <c r="L1751" t="str">
        <f>VLOOKUP(Table145[[#This Row],[menu_id]],Table2[#All],8,0)</f>
        <v>Seattle</v>
      </c>
      <c r="M1751">
        <f>COUNTIF(Table145[city],Table145[[#This Row],[city]])</f>
        <v>1334</v>
      </c>
    </row>
    <row r="1752" spans="1:13" x14ac:dyDescent="0.35">
      <c r="A1752" t="s">
        <v>3513</v>
      </c>
      <c r="B1752" t="s">
        <v>134</v>
      </c>
      <c r="C1752" t="s">
        <v>9</v>
      </c>
      <c r="D1752" t="s">
        <v>3514</v>
      </c>
      <c r="E1752" t="b">
        <v>1</v>
      </c>
      <c r="F1752">
        <f>VLOOKUP(Table145[[#This Row],[menu_id]],Table2[#All],2,0)</f>
        <v>43559</v>
      </c>
      <c r="G1752" t="str">
        <f>VLOOKUP(Table145[[#This Row],[menu_id]],Table2[#All],3,0)</f>
        <v>4e1ff031d14e</v>
      </c>
      <c r="H1752" t="str">
        <f>VLOOKUP(Table145[[#This Row],[menu_id]],Table2[#All],4,0)</f>
        <v>d7730782fbfb</v>
      </c>
      <c r="I1752">
        <f>VLOOKUP(Table145[[#This Row],[menu_id]],Table2[#All],5,0)</f>
        <v>5.75</v>
      </c>
      <c r="J1752">
        <f>VLOOKUP(Table145[[#This Row],[menu_id]],Table2[#All],6,0)</f>
        <v>10.1</v>
      </c>
      <c r="K1752" t="str">
        <f>VLOOKUP(Table145[[#This Row],[menu_id]],Table2[#All],7,0)</f>
        <v>lunch</v>
      </c>
      <c r="L1752" t="str">
        <f>VLOOKUP(Table145[[#This Row],[menu_id]],Table2[#All],8,0)</f>
        <v>Seattle</v>
      </c>
      <c r="M1752">
        <f>COUNTIF(Table145[city],Table145[[#This Row],[city]])</f>
        <v>1334</v>
      </c>
    </row>
    <row r="1753" spans="1:13" x14ac:dyDescent="0.35">
      <c r="A1753" t="s">
        <v>3515</v>
      </c>
      <c r="B1753" t="s">
        <v>219</v>
      </c>
      <c r="C1753" t="s">
        <v>9</v>
      </c>
      <c r="D1753" t="s">
        <v>1619</v>
      </c>
      <c r="E1753" t="b">
        <v>1</v>
      </c>
      <c r="F1753">
        <f>VLOOKUP(Table145[[#This Row],[menu_id]],Table2[#All],2,0)</f>
        <v>43566</v>
      </c>
      <c r="G1753" t="str">
        <f>VLOOKUP(Table145[[#This Row],[menu_id]],Table2[#All],3,0)</f>
        <v>4d2337424a9b</v>
      </c>
      <c r="H1753" t="str">
        <f>VLOOKUP(Table145[[#This Row],[menu_id]],Table2[#All],4,0)</f>
        <v>a7d17284ed4d</v>
      </c>
      <c r="I1753">
        <f>VLOOKUP(Table145[[#This Row],[menu_id]],Table2[#All],5,0)</f>
        <v>4.3</v>
      </c>
      <c r="J1753">
        <f>VLOOKUP(Table145[[#This Row],[menu_id]],Table2[#All],6,0)</f>
        <v>11.5</v>
      </c>
      <c r="K1753" t="str">
        <f>VLOOKUP(Table145[[#This Row],[menu_id]],Table2[#All],7,0)</f>
        <v>lunch</v>
      </c>
      <c r="L1753" t="str">
        <f>VLOOKUP(Table145[[#This Row],[menu_id]],Table2[#All],8,0)</f>
        <v>Chicago</v>
      </c>
      <c r="M1753">
        <f>COUNTIF(Table145[city],Table145[[#This Row],[city]])</f>
        <v>907</v>
      </c>
    </row>
    <row r="1754" spans="1:13" x14ac:dyDescent="0.35">
      <c r="A1754" t="s">
        <v>3516</v>
      </c>
      <c r="B1754" t="s">
        <v>91</v>
      </c>
      <c r="C1754" t="s">
        <v>9</v>
      </c>
      <c r="D1754" t="s">
        <v>3517</v>
      </c>
      <c r="E1754" t="b">
        <v>1</v>
      </c>
      <c r="F1754">
        <f>VLOOKUP(Table145[[#This Row],[menu_id]],Table2[#All],2,0)</f>
        <v>43557</v>
      </c>
      <c r="G1754" t="str">
        <f>VLOOKUP(Table145[[#This Row],[menu_id]],Table2[#All],3,0)</f>
        <v>d74b38211905</v>
      </c>
      <c r="H1754" t="str">
        <f>VLOOKUP(Table145[[#This Row],[menu_id]],Table2[#All],4,0)</f>
        <v>063beecf1419</v>
      </c>
      <c r="I1754">
        <f>VLOOKUP(Table145[[#This Row],[menu_id]],Table2[#All],5,0)</f>
        <v>10.050000000000001</v>
      </c>
      <c r="J1754">
        <f>VLOOKUP(Table145[[#This Row],[menu_id]],Table2[#All],6,0)</f>
        <v>11.5</v>
      </c>
      <c r="K1754" t="str">
        <f>VLOOKUP(Table145[[#This Row],[menu_id]],Table2[#All],7,0)</f>
        <v>lunch</v>
      </c>
      <c r="L1754" t="str">
        <f>VLOOKUP(Table145[[#This Row],[menu_id]],Table2[#All],8,0)</f>
        <v>Chicago</v>
      </c>
      <c r="M1754">
        <f>COUNTIF(Table145[city],Table145[[#This Row],[city]])</f>
        <v>907</v>
      </c>
    </row>
    <row r="1755" spans="1:13" x14ac:dyDescent="0.35">
      <c r="A1755" t="s">
        <v>3518</v>
      </c>
      <c r="B1755" t="s">
        <v>112</v>
      </c>
      <c r="C1755" t="s">
        <v>9</v>
      </c>
      <c r="D1755" t="s">
        <v>3519</v>
      </c>
      <c r="E1755" t="b">
        <v>1</v>
      </c>
      <c r="F1755">
        <f>VLOOKUP(Table145[[#This Row],[menu_id]],Table2[#All],2,0)</f>
        <v>43564</v>
      </c>
      <c r="G1755" t="str">
        <f>VLOOKUP(Table145[[#This Row],[menu_id]],Table2[#All],3,0)</f>
        <v>5b78a469f6af</v>
      </c>
      <c r="H1755" t="str">
        <f>VLOOKUP(Table145[[#This Row],[menu_id]],Table2[#All],4,0)</f>
        <v>afa55d0e0004</v>
      </c>
      <c r="I1755">
        <f>VLOOKUP(Table145[[#This Row],[menu_id]],Table2[#All],5,0)</f>
        <v>5.99</v>
      </c>
      <c r="J1755">
        <f>VLOOKUP(Table145[[#This Row],[menu_id]],Table2[#All],6,0)</f>
        <v>11.5</v>
      </c>
      <c r="K1755" t="str">
        <f>VLOOKUP(Table145[[#This Row],[menu_id]],Table2[#All],7,0)</f>
        <v>lunch</v>
      </c>
      <c r="L1755" t="str">
        <f>VLOOKUP(Table145[[#This Row],[menu_id]],Table2[#All],8,0)</f>
        <v>Chicago</v>
      </c>
      <c r="M1755">
        <f>COUNTIF(Table145[city],Table145[[#This Row],[city]])</f>
        <v>907</v>
      </c>
    </row>
    <row r="1756" spans="1:13" x14ac:dyDescent="0.35">
      <c r="A1756" t="s">
        <v>3520</v>
      </c>
      <c r="B1756" t="s">
        <v>86</v>
      </c>
      <c r="C1756" t="s">
        <v>9</v>
      </c>
      <c r="D1756" t="s">
        <v>3521</v>
      </c>
      <c r="E1756" t="b">
        <v>1</v>
      </c>
      <c r="F1756">
        <f>VLOOKUP(Table145[[#This Row],[menu_id]],Table2[#All],2,0)</f>
        <v>43560</v>
      </c>
      <c r="G1756" t="str">
        <f>VLOOKUP(Table145[[#This Row],[menu_id]],Table2[#All],3,0)</f>
        <v>1def3455f809</v>
      </c>
      <c r="H1756" t="str">
        <f>VLOOKUP(Table145[[#This Row],[menu_id]],Table2[#All],4,0)</f>
        <v>2a11908c23df</v>
      </c>
      <c r="I1756">
        <f>VLOOKUP(Table145[[#This Row],[menu_id]],Table2[#All],5,0)</f>
        <v>6</v>
      </c>
      <c r="J1756">
        <f>VLOOKUP(Table145[[#This Row],[menu_id]],Table2[#All],6,0)</f>
        <v>10.1</v>
      </c>
      <c r="K1756" t="str">
        <f>VLOOKUP(Table145[[#This Row],[menu_id]],Table2[#All],7,0)</f>
        <v>lunch</v>
      </c>
      <c r="L1756" t="str">
        <f>VLOOKUP(Table145[[#This Row],[menu_id]],Table2[#All],8,0)</f>
        <v>Seattle</v>
      </c>
      <c r="M1756">
        <f>COUNTIF(Table145[city],Table145[[#This Row],[city]])</f>
        <v>1334</v>
      </c>
    </row>
    <row r="1757" spans="1:13" x14ac:dyDescent="0.35">
      <c r="A1757" t="s">
        <v>3522</v>
      </c>
      <c r="B1757" t="s">
        <v>108</v>
      </c>
      <c r="C1757" t="s">
        <v>9</v>
      </c>
      <c r="D1757" t="s">
        <v>3397</v>
      </c>
      <c r="E1757" t="b">
        <v>1</v>
      </c>
      <c r="F1757">
        <f>VLOOKUP(Table145[[#This Row],[menu_id]],Table2[#All],2,0)</f>
        <v>43565</v>
      </c>
      <c r="G1757" t="str">
        <f>VLOOKUP(Table145[[#This Row],[menu_id]],Table2[#All],3,0)</f>
        <v>c14aa4830177</v>
      </c>
      <c r="H1757" t="str">
        <f>VLOOKUP(Table145[[#This Row],[menu_id]],Table2[#All],4,0)</f>
        <v>7b2a7251b54c</v>
      </c>
      <c r="I1757">
        <f>VLOOKUP(Table145[[#This Row],[menu_id]],Table2[#All],5,0)</f>
        <v>5.95</v>
      </c>
      <c r="J1757">
        <f>VLOOKUP(Table145[[#This Row],[menu_id]],Table2[#All],6,0)</f>
        <v>10.1</v>
      </c>
      <c r="K1757" t="str">
        <f>VLOOKUP(Table145[[#This Row],[menu_id]],Table2[#All],7,0)</f>
        <v>lunch</v>
      </c>
      <c r="L1757" t="str">
        <f>VLOOKUP(Table145[[#This Row],[menu_id]],Table2[#All],8,0)</f>
        <v>Seattle</v>
      </c>
      <c r="M1757">
        <f>COUNTIF(Table145[city],Table145[[#This Row],[city]])</f>
        <v>1334</v>
      </c>
    </row>
    <row r="1758" spans="1:13" x14ac:dyDescent="0.35">
      <c r="A1758" t="s">
        <v>3523</v>
      </c>
      <c r="B1758" t="s">
        <v>250</v>
      </c>
      <c r="C1758" t="s">
        <v>9</v>
      </c>
      <c r="D1758" t="s">
        <v>3524</v>
      </c>
      <c r="E1758" t="b">
        <v>1</v>
      </c>
      <c r="F1758">
        <f>VLOOKUP(Table145[[#This Row],[menu_id]],Table2[#All],2,0)</f>
        <v>43556</v>
      </c>
      <c r="G1758" t="str">
        <f>VLOOKUP(Table145[[#This Row],[menu_id]],Table2[#All],3,0)</f>
        <v>e6da5a382bb7</v>
      </c>
      <c r="H1758" t="str">
        <f>VLOOKUP(Table145[[#This Row],[menu_id]],Table2[#All],4,0)</f>
        <v>ffcff44b013c</v>
      </c>
      <c r="I1758">
        <f>VLOOKUP(Table145[[#This Row],[menu_id]],Table2[#All],5,0)</f>
        <v>5.25</v>
      </c>
      <c r="J1758">
        <f>VLOOKUP(Table145[[#This Row],[menu_id]],Table2[#All],6,0)</f>
        <v>10.1</v>
      </c>
      <c r="K1758" t="str">
        <f>VLOOKUP(Table145[[#This Row],[menu_id]],Table2[#All],7,0)</f>
        <v>lunch</v>
      </c>
      <c r="L1758" t="str">
        <f>VLOOKUP(Table145[[#This Row],[menu_id]],Table2[#All],8,0)</f>
        <v>Seattle</v>
      </c>
      <c r="M1758">
        <f>COUNTIF(Table145[city],Table145[[#This Row],[city]])</f>
        <v>1334</v>
      </c>
    </row>
    <row r="1759" spans="1:13" x14ac:dyDescent="0.35">
      <c r="A1759" t="s">
        <v>3525</v>
      </c>
      <c r="B1759" t="s">
        <v>81</v>
      </c>
      <c r="C1759" t="s">
        <v>9</v>
      </c>
      <c r="D1759" t="s">
        <v>3526</v>
      </c>
      <c r="E1759" t="b">
        <v>1</v>
      </c>
      <c r="F1759">
        <f>VLOOKUP(Table145[[#This Row],[menu_id]],Table2[#All],2,0)</f>
        <v>43564</v>
      </c>
      <c r="G1759" t="str">
        <f>VLOOKUP(Table145[[#This Row],[menu_id]],Table2[#All],3,0)</f>
        <v>9adf6d17e5a9</v>
      </c>
      <c r="H1759" t="str">
        <f>VLOOKUP(Table145[[#This Row],[menu_id]],Table2[#All],4,0)</f>
        <v>ad304fb4f951</v>
      </c>
      <c r="I1759">
        <f>VLOOKUP(Table145[[#This Row],[menu_id]],Table2[#All],5,0)</f>
        <v>6.25</v>
      </c>
      <c r="J1759">
        <f>VLOOKUP(Table145[[#This Row],[menu_id]],Table2[#All],6,0)</f>
        <v>10.1</v>
      </c>
      <c r="K1759" t="str">
        <f>VLOOKUP(Table145[[#This Row],[menu_id]],Table2[#All],7,0)</f>
        <v>lunch</v>
      </c>
      <c r="L1759" t="str">
        <f>VLOOKUP(Table145[[#This Row],[menu_id]],Table2[#All],8,0)</f>
        <v>Seattle</v>
      </c>
      <c r="M1759">
        <f>COUNTIF(Table145[city],Table145[[#This Row],[city]])</f>
        <v>1334</v>
      </c>
    </row>
    <row r="1760" spans="1:13" x14ac:dyDescent="0.35">
      <c r="A1760" t="s">
        <v>3527</v>
      </c>
      <c r="B1760" t="s">
        <v>29</v>
      </c>
      <c r="C1760" t="s">
        <v>9</v>
      </c>
      <c r="D1760" t="s">
        <v>152</v>
      </c>
      <c r="E1760" t="b">
        <v>1</v>
      </c>
      <c r="F1760">
        <f>VLOOKUP(Table145[[#This Row],[menu_id]],Table2[#All],2,0)</f>
        <v>43559</v>
      </c>
      <c r="G1760" t="str">
        <f>VLOOKUP(Table145[[#This Row],[menu_id]],Table2[#All],3,0)</f>
        <v>df94eb67fff2</v>
      </c>
      <c r="H1760" t="str">
        <f>VLOOKUP(Table145[[#This Row],[menu_id]],Table2[#All],4,0)</f>
        <v>64216152ce0a</v>
      </c>
      <c r="I1760">
        <f>VLOOKUP(Table145[[#This Row],[menu_id]],Table2[#All],5,0)</f>
        <v>6</v>
      </c>
      <c r="J1760">
        <f>VLOOKUP(Table145[[#This Row],[menu_id]],Table2[#All],6,0)</f>
        <v>11.5</v>
      </c>
      <c r="K1760" t="str">
        <f>VLOOKUP(Table145[[#This Row],[menu_id]],Table2[#All],7,0)</f>
        <v>lunch</v>
      </c>
      <c r="L1760" t="str">
        <f>VLOOKUP(Table145[[#This Row],[menu_id]],Table2[#All],8,0)</f>
        <v>Chicago</v>
      </c>
      <c r="M1760">
        <f>COUNTIF(Table145[city],Table145[[#This Row],[city]])</f>
        <v>907</v>
      </c>
    </row>
    <row r="1761" spans="1:13" x14ac:dyDescent="0.35">
      <c r="A1761" t="s">
        <v>3528</v>
      </c>
      <c r="B1761" t="s">
        <v>129</v>
      </c>
      <c r="C1761" t="s">
        <v>9</v>
      </c>
      <c r="D1761" t="s">
        <v>3529</v>
      </c>
      <c r="E1761" t="b">
        <v>1</v>
      </c>
      <c r="F1761">
        <f>VLOOKUP(Table145[[#This Row],[menu_id]],Table2[#All],2,0)</f>
        <v>43563</v>
      </c>
      <c r="G1761" t="str">
        <f>VLOOKUP(Table145[[#This Row],[menu_id]],Table2[#All],3,0)</f>
        <v>e6988f5baa00</v>
      </c>
      <c r="H1761" t="str">
        <f>VLOOKUP(Table145[[#This Row],[menu_id]],Table2[#All],4,0)</f>
        <v>c8951056cc8c</v>
      </c>
      <c r="I1761">
        <f>VLOOKUP(Table145[[#This Row],[menu_id]],Table2[#All],5,0)</f>
        <v>6.64</v>
      </c>
      <c r="J1761">
        <f>VLOOKUP(Table145[[#This Row],[menu_id]],Table2[#All],6,0)</f>
        <v>11.5</v>
      </c>
      <c r="K1761" t="str">
        <f>VLOOKUP(Table145[[#This Row],[menu_id]],Table2[#All],7,0)</f>
        <v>lunch</v>
      </c>
      <c r="L1761" t="str">
        <f>VLOOKUP(Table145[[#This Row],[menu_id]],Table2[#All],8,0)</f>
        <v>Chicago</v>
      </c>
      <c r="M1761">
        <f>COUNTIF(Table145[city],Table145[[#This Row],[city]])</f>
        <v>907</v>
      </c>
    </row>
    <row r="1762" spans="1:13" x14ac:dyDescent="0.35">
      <c r="A1762" t="s">
        <v>3530</v>
      </c>
      <c r="B1762" t="s">
        <v>192</v>
      </c>
      <c r="C1762" t="s">
        <v>9</v>
      </c>
      <c r="D1762" t="s">
        <v>3531</v>
      </c>
      <c r="E1762" t="b">
        <v>1</v>
      </c>
      <c r="F1762">
        <f>VLOOKUP(Table145[[#This Row],[menu_id]],Table2[#All],2,0)</f>
        <v>43566</v>
      </c>
      <c r="G1762" t="str">
        <f>VLOOKUP(Table145[[#This Row],[menu_id]],Table2[#All],3,0)</f>
        <v>a344675dde7b</v>
      </c>
      <c r="H1762" t="str">
        <f>VLOOKUP(Table145[[#This Row],[menu_id]],Table2[#All],4,0)</f>
        <v>0089c404e5a2</v>
      </c>
      <c r="I1762">
        <f>VLOOKUP(Table145[[#This Row],[menu_id]],Table2[#All],5,0)</f>
        <v>6</v>
      </c>
      <c r="J1762">
        <f>VLOOKUP(Table145[[#This Row],[menu_id]],Table2[#All],6,0)</f>
        <v>10.1</v>
      </c>
      <c r="K1762" t="str">
        <f>VLOOKUP(Table145[[#This Row],[menu_id]],Table2[#All],7,0)</f>
        <v>lunch</v>
      </c>
      <c r="L1762" t="str">
        <f>VLOOKUP(Table145[[#This Row],[menu_id]],Table2[#All],8,0)</f>
        <v>Seattle</v>
      </c>
      <c r="M1762">
        <f>COUNTIF(Table145[city],Table145[[#This Row],[city]])</f>
        <v>1334</v>
      </c>
    </row>
    <row r="1763" spans="1:13" x14ac:dyDescent="0.35">
      <c r="A1763" t="s">
        <v>3532</v>
      </c>
      <c r="B1763" t="s">
        <v>57</v>
      </c>
      <c r="C1763" t="s">
        <v>9</v>
      </c>
      <c r="D1763" t="s">
        <v>2820</v>
      </c>
      <c r="E1763" t="b">
        <v>1</v>
      </c>
      <c r="F1763">
        <f>VLOOKUP(Table145[[#This Row],[menu_id]],Table2[#All],2,0)</f>
        <v>43567</v>
      </c>
      <c r="G1763" t="str">
        <f>VLOOKUP(Table145[[#This Row],[menu_id]],Table2[#All],3,0)</f>
        <v>e40c412711c8</v>
      </c>
      <c r="H1763" t="str">
        <f>VLOOKUP(Table145[[#This Row],[menu_id]],Table2[#All],4,0)</f>
        <v>af725ef93704</v>
      </c>
      <c r="I1763">
        <f>VLOOKUP(Table145[[#This Row],[menu_id]],Table2[#All],5,0)</f>
        <v>5.5</v>
      </c>
      <c r="J1763">
        <f>VLOOKUP(Table145[[#This Row],[menu_id]],Table2[#All],6,0)</f>
        <v>10.1</v>
      </c>
      <c r="K1763" t="str">
        <f>VLOOKUP(Table145[[#This Row],[menu_id]],Table2[#All],7,0)</f>
        <v>lunch</v>
      </c>
      <c r="L1763" t="str">
        <f>VLOOKUP(Table145[[#This Row],[menu_id]],Table2[#All],8,0)</f>
        <v>Seattle</v>
      </c>
      <c r="M1763">
        <f>COUNTIF(Table145[city],Table145[[#This Row],[city]])</f>
        <v>1334</v>
      </c>
    </row>
    <row r="1764" spans="1:13" x14ac:dyDescent="0.35">
      <c r="A1764" t="s">
        <v>3533</v>
      </c>
      <c r="B1764" t="s">
        <v>175</v>
      </c>
      <c r="C1764" t="s">
        <v>9</v>
      </c>
      <c r="D1764" t="s">
        <v>3534</v>
      </c>
      <c r="E1764" t="b">
        <v>1</v>
      </c>
      <c r="F1764">
        <f>VLOOKUP(Table145[[#This Row],[menu_id]],Table2[#All],2,0)</f>
        <v>43556</v>
      </c>
      <c r="G1764" t="str">
        <f>VLOOKUP(Table145[[#This Row],[menu_id]],Table2[#All],3,0)</f>
        <v>aea08a81b9f2</v>
      </c>
      <c r="H1764" t="str">
        <f>VLOOKUP(Table145[[#This Row],[menu_id]],Table2[#All],4,0)</f>
        <v>a969c477134f</v>
      </c>
      <c r="I1764">
        <f>VLOOKUP(Table145[[#This Row],[menu_id]],Table2[#All],5,0)</f>
        <v>11</v>
      </c>
      <c r="J1764">
        <f>VLOOKUP(Table145[[#This Row],[menu_id]],Table2[#All],6,0)</f>
        <v>11.5</v>
      </c>
      <c r="K1764" t="str">
        <f>VLOOKUP(Table145[[#This Row],[menu_id]],Table2[#All],7,0)</f>
        <v>lunch</v>
      </c>
      <c r="L1764" t="str">
        <f>VLOOKUP(Table145[[#This Row],[menu_id]],Table2[#All],8,0)</f>
        <v>Chicago</v>
      </c>
      <c r="M1764">
        <f>COUNTIF(Table145[city],Table145[[#This Row],[city]])</f>
        <v>907</v>
      </c>
    </row>
    <row r="1765" spans="1:13" x14ac:dyDescent="0.35">
      <c r="A1765" t="s">
        <v>3535</v>
      </c>
      <c r="B1765" t="s">
        <v>508</v>
      </c>
      <c r="C1765" t="s">
        <v>9</v>
      </c>
      <c r="D1765" t="s">
        <v>3536</v>
      </c>
      <c r="E1765" t="b">
        <v>1</v>
      </c>
      <c r="F1765">
        <f>VLOOKUP(Table145[[#This Row],[menu_id]],Table2[#All],2,0)</f>
        <v>43557</v>
      </c>
      <c r="G1765" t="str">
        <f>VLOOKUP(Table145[[#This Row],[menu_id]],Table2[#All],3,0)</f>
        <v>adcb80ca9872</v>
      </c>
      <c r="H1765" t="str">
        <f>VLOOKUP(Table145[[#This Row],[menu_id]],Table2[#All],4,0)</f>
        <v>7d8b8e0a0ebb</v>
      </c>
      <c r="I1765">
        <f>VLOOKUP(Table145[[#This Row],[menu_id]],Table2[#All],5,0)</f>
        <v>5.5</v>
      </c>
      <c r="J1765">
        <f>VLOOKUP(Table145[[#This Row],[menu_id]],Table2[#All],6,0)</f>
        <v>10.1</v>
      </c>
      <c r="K1765" t="str">
        <f>VLOOKUP(Table145[[#This Row],[menu_id]],Table2[#All],7,0)</f>
        <v>lunch</v>
      </c>
      <c r="L1765" t="str">
        <f>VLOOKUP(Table145[[#This Row],[menu_id]],Table2[#All],8,0)</f>
        <v>Seattle</v>
      </c>
      <c r="M1765">
        <f>COUNTIF(Table145[city],Table145[[#This Row],[city]])</f>
        <v>1334</v>
      </c>
    </row>
    <row r="1766" spans="1:13" x14ac:dyDescent="0.35">
      <c r="A1766" t="s">
        <v>3537</v>
      </c>
      <c r="B1766" t="s">
        <v>134</v>
      </c>
      <c r="C1766" t="s">
        <v>9</v>
      </c>
      <c r="D1766" t="s">
        <v>3538</v>
      </c>
      <c r="E1766" t="b">
        <v>1</v>
      </c>
      <c r="F1766">
        <f>VLOOKUP(Table145[[#This Row],[menu_id]],Table2[#All],2,0)</f>
        <v>43559</v>
      </c>
      <c r="G1766" t="str">
        <f>VLOOKUP(Table145[[#This Row],[menu_id]],Table2[#All],3,0)</f>
        <v>4e1ff031d14e</v>
      </c>
      <c r="H1766" t="str">
        <f>VLOOKUP(Table145[[#This Row],[menu_id]],Table2[#All],4,0)</f>
        <v>d7730782fbfb</v>
      </c>
      <c r="I1766">
        <f>VLOOKUP(Table145[[#This Row],[menu_id]],Table2[#All],5,0)</f>
        <v>5.75</v>
      </c>
      <c r="J1766">
        <f>VLOOKUP(Table145[[#This Row],[menu_id]],Table2[#All],6,0)</f>
        <v>10.1</v>
      </c>
      <c r="K1766" t="str">
        <f>VLOOKUP(Table145[[#This Row],[menu_id]],Table2[#All],7,0)</f>
        <v>lunch</v>
      </c>
      <c r="L1766" t="str">
        <f>VLOOKUP(Table145[[#This Row],[menu_id]],Table2[#All],8,0)</f>
        <v>Seattle</v>
      </c>
      <c r="M1766">
        <f>COUNTIF(Table145[city],Table145[[#This Row],[city]])</f>
        <v>1334</v>
      </c>
    </row>
    <row r="1767" spans="1:13" x14ac:dyDescent="0.35">
      <c r="A1767" t="s">
        <v>3539</v>
      </c>
      <c r="B1767" t="s">
        <v>286</v>
      </c>
      <c r="C1767" t="s">
        <v>9</v>
      </c>
      <c r="D1767" t="s">
        <v>1331</v>
      </c>
      <c r="E1767" t="b">
        <v>1</v>
      </c>
      <c r="F1767">
        <f>VLOOKUP(Table145[[#This Row],[menu_id]],Table2[#All],2,0)</f>
        <v>43557</v>
      </c>
      <c r="G1767" t="str">
        <f>VLOOKUP(Table145[[#This Row],[menu_id]],Table2[#All],3,0)</f>
        <v>0b0897e22802</v>
      </c>
      <c r="H1767" t="str">
        <f>VLOOKUP(Table145[[#This Row],[menu_id]],Table2[#All],4,0)</f>
        <v>a5a1955b27fc</v>
      </c>
      <c r="I1767">
        <f>VLOOKUP(Table145[[#This Row],[menu_id]],Table2[#All],5,0)</f>
        <v>5</v>
      </c>
      <c r="J1767">
        <f>VLOOKUP(Table145[[#This Row],[menu_id]],Table2[#All],6,0)</f>
        <v>11.5</v>
      </c>
      <c r="K1767" t="str">
        <f>VLOOKUP(Table145[[#This Row],[menu_id]],Table2[#All],7,0)</f>
        <v>lunch</v>
      </c>
      <c r="L1767" t="str">
        <f>VLOOKUP(Table145[[#This Row],[menu_id]],Table2[#All],8,0)</f>
        <v>Chicago</v>
      </c>
      <c r="M1767">
        <f>COUNTIF(Table145[city],Table145[[#This Row],[city]])</f>
        <v>907</v>
      </c>
    </row>
    <row r="1768" spans="1:13" x14ac:dyDescent="0.35">
      <c r="A1768" t="s">
        <v>3540</v>
      </c>
      <c r="B1768" t="s">
        <v>62</v>
      </c>
      <c r="C1768" t="s">
        <v>9</v>
      </c>
      <c r="D1768" t="s">
        <v>3541</v>
      </c>
      <c r="E1768" t="b">
        <v>1</v>
      </c>
      <c r="F1768">
        <f>VLOOKUP(Table145[[#This Row],[menu_id]],Table2[#All],2,0)</f>
        <v>43563</v>
      </c>
      <c r="G1768" t="str">
        <f>VLOOKUP(Table145[[#This Row],[menu_id]],Table2[#All],3,0)</f>
        <v>3e9b2a352a3a</v>
      </c>
      <c r="H1768" t="str">
        <f>VLOOKUP(Table145[[#This Row],[menu_id]],Table2[#All],4,0)</f>
        <v>af725ef93704</v>
      </c>
      <c r="I1768">
        <f>VLOOKUP(Table145[[#This Row],[menu_id]],Table2[#All],5,0)</f>
        <v>5.5</v>
      </c>
      <c r="J1768">
        <f>VLOOKUP(Table145[[#This Row],[menu_id]],Table2[#All],6,0)</f>
        <v>10.1</v>
      </c>
      <c r="K1768" t="str">
        <f>VLOOKUP(Table145[[#This Row],[menu_id]],Table2[#All],7,0)</f>
        <v>lunch</v>
      </c>
      <c r="L1768" t="str">
        <f>VLOOKUP(Table145[[#This Row],[menu_id]],Table2[#All],8,0)</f>
        <v>Seattle</v>
      </c>
      <c r="M1768">
        <f>COUNTIF(Table145[city],Table145[[#This Row],[city]])</f>
        <v>1334</v>
      </c>
    </row>
    <row r="1769" spans="1:13" x14ac:dyDescent="0.35">
      <c r="A1769" t="s">
        <v>3542</v>
      </c>
      <c r="B1769" t="s">
        <v>493</v>
      </c>
      <c r="C1769" t="s">
        <v>9</v>
      </c>
      <c r="D1769" t="s">
        <v>3543</v>
      </c>
      <c r="E1769" t="b">
        <v>1</v>
      </c>
      <c r="F1769">
        <f>VLOOKUP(Table145[[#This Row],[menu_id]],Table2[#All],2,0)</f>
        <v>43557</v>
      </c>
      <c r="G1769" t="str">
        <f>VLOOKUP(Table145[[#This Row],[menu_id]],Table2[#All],3,0)</f>
        <v>751abed209db</v>
      </c>
      <c r="H1769" t="str">
        <f>VLOOKUP(Table145[[#This Row],[menu_id]],Table2[#All],4,0)</f>
        <v>8537e1327cdb</v>
      </c>
      <c r="I1769">
        <f>VLOOKUP(Table145[[#This Row],[menu_id]],Table2[#All],5,0)</f>
        <v>4.5</v>
      </c>
      <c r="J1769">
        <f>VLOOKUP(Table145[[#This Row],[menu_id]],Table2[#All],6,0)</f>
        <v>10.1</v>
      </c>
      <c r="K1769" t="str">
        <f>VLOOKUP(Table145[[#This Row],[menu_id]],Table2[#All],7,0)</f>
        <v>lunch</v>
      </c>
      <c r="L1769" t="str">
        <f>VLOOKUP(Table145[[#This Row],[menu_id]],Table2[#All],8,0)</f>
        <v>Seattle</v>
      </c>
      <c r="M1769">
        <f>COUNTIF(Table145[city],Table145[[#This Row],[city]])</f>
        <v>1334</v>
      </c>
    </row>
    <row r="1770" spans="1:13" x14ac:dyDescent="0.35">
      <c r="A1770" t="s">
        <v>3544</v>
      </c>
      <c r="B1770" t="s">
        <v>23</v>
      </c>
      <c r="C1770" t="s">
        <v>9</v>
      </c>
      <c r="D1770" t="s">
        <v>3545</v>
      </c>
      <c r="E1770" t="b">
        <v>1</v>
      </c>
      <c r="F1770">
        <f>VLOOKUP(Table145[[#This Row],[menu_id]],Table2[#All],2,0)</f>
        <v>43558</v>
      </c>
      <c r="G1770" t="str">
        <f>VLOOKUP(Table145[[#This Row],[menu_id]],Table2[#All],3,0)</f>
        <v>eae2c55ae732</v>
      </c>
      <c r="H1770" t="str">
        <f>VLOOKUP(Table145[[#This Row],[menu_id]],Table2[#All],4,0)</f>
        <v>d79e3f439363</v>
      </c>
      <c r="I1770">
        <f>VLOOKUP(Table145[[#This Row],[menu_id]],Table2[#All],5,0)</f>
        <v>4.5</v>
      </c>
      <c r="J1770">
        <f>VLOOKUP(Table145[[#This Row],[menu_id]],Table2[#All],6,0)</f>
        <v>10.1</v>
      </c>
      <c r="K1770" t="str">
        <f>VLOOKUP(Table145[[#This Row],[menu_id]],Table2[#All],7,0)</f>
        <v>lunch</v>
      </c>
      <c r="L1770" t="str">
        <f>VLOOKUP(Table145[[#This Row],[menu_id]],Table2[#All],8,0)</f>
        <v>Seattle</v>
      </c>
      <c r="M1770">
        <f>COUNTIF(Table145[city],Table145[[#This Row],[city]])</f>
        <v>1334</v>
      </c>
    </row>
    <row r="1771" spans="1:13" x14ac:dyDescent="0.35">
      <c r="A1771" t="s">
        <v>3546</v>
      </c>
      <c r="B1771" t="s">
        <v>324</v>
      </c>
      <c r="C1771" t="s">
        <v>9</v>
      </c>
      <c r="D1771" t="s">
        <v>3547</v>
      </c>
      <c r="E1771" t="b">
        <v>1</v>
      </c>
      <c r="F1771">
        <f>VLOOKUP(Table145[[#This Row],[menu_id]],Table2[#All],2,0)</f>
        <v>43558</v>
      </c>
      <c r="G1771" t="str">
        <f>VLOOKUP(Table145[[#This Row],[menu_id]],Table2[#All],3,0)</f>
        <v>1028a38ad71e</v>
      </c>
      <c r="H1771" t="str">
        <f>VLOOKUP(Table145[[#This Row],[menu_id]],Table2[#All],4,0)</f>
        <v>7d8b8e0a0ebb</v>
      </c>
      <c r="I1771">
        <f>VLOOKUP(Table145[[#This Row],[menu_id]],Table2[#All],5,0)</f>
        <v>5.5</v>
      </c>
      <c r="J1771">
        <f>VLOOKUP(Table145[[#This Row],[menu_id]],Table2[#All],6,0)</f>
        <v>10.1</v>
      </c>
      <c r="K1771" t="str">
        <f>VLOOKUP(Table145[[#This Row],[menu_id]],Table2[#All],7,0)</f>
        <v>lunch</v>
      </c>
      <c r="L1771" t="str">
        <f>VLOOKUP(Table145[[#This Row],[menu_id]],Table2[#All],8,0)</f>
        <v>Seattle</v>
      </c>
      <c r="M1771">
        <f>COUNTIF(Table145[city],Table145[[#This Row],[city]])</f>
        <v>1334</v>
      </c>
    </row>
    <row r="1772" spans="1:13" x14ac:dyDescent="0.35">
      <c r="A1772" t="s">
        <v>3548</v>
      </c>
      <c r="B1772" t="s">
        <v>622</v>
      </c>
      <c r="C1772" t="s">
        <v>9</v>
      </c>
      <c r="D1772" t="s">
        <v>1256</v>
      </c>
      <c r="E1772" t="b">
        <v>1</v>
      </c>
      <c r="F1772">
        <f>VLOOKUP(Table145[[#This Row],[menu_id]],Table2[#All],2,0)</f>
        <v>43560</v>
      </c>
      <c r="G1772" t="str">
        <f>VLOOKUP(Table145[[#This Row],[menu_id]],Table2[#All],3,0)</f>
        <v>b1485a284c03</v>
      </c>
      <c r="H1772" t="str">
        <f>VLOOKUP(Table145[[#This Row],[menu_id]],Table2[#All],4,0)</f>
        <v>a2f9c9b9cf7a</v>
      </c>
      <c r="I1772">
        <f>VLOOKUP(Table145[[#This Row],[menu_id]],Table2[#All],5,0)</f>
        <v>6</v>
      </c>
      <c r="J1772">
        <f>VLOOKUP(Table145[[#This Row],[menu_id]],Table2[#All],6,0)</f>
        <v>11.5</v>
      </c>
      <c r="K1772" t="str">
        <f>VLOOKUP(Table145[[#This Row],[menu_id]],Table2[#All],7,0)</f>
        <v>lunch</v>
      </c>
      <c r="L1772" t="str">
        <f>VLOOKUP(Table145[[#This Row],[menu_id]],Table2[#All],8,0)</f>
        <v>Chicago</v>
      </c>
      <c r="M1772">
        <f>COUNTIF(Table145[city],Table145[[#This Row],[city]])</f>
        <v>907</v>
      </c>
    </row>
    <row r="1773" spans="1:13" x14ac:dyDescent="0.35">
      <c r="A1773" t="s">
        <v>3549</v>
      </c>
      <c r="B1773" t="s">
        <v>241</v>
      </c>
      <c r="C1773" t="s">
        <v>9</v>
      </c>
      <c r="D1773" t="s">
        <v>3550</v>
      </c>
      <c r="E1773" t="b">
        <v>1</v>
      </c>
      <c r="F1773">
        <f>VLOOKUP(Table145[[#This Row],[menu_id]],Table2[#All],2,0)</f>
        <v>43559</v>
      </c>
      <c r="G1773" t="str">
        <f>VLOOKUP(Table145[[#This Row],[menu_id]],Table2[#All],3,0)</f>
        <v>bd6c55a7113c</v>
      </c>
      <c r="H1773" t="str">
        <f>VLOOKUP(Table145[[#This Row],[menu_id]],Table2[#All],4,0)</f>
        <v>32524ba7065d</v>
      </c>
      <c r="I1773">
        <f>VLOOKUP(Table145[[#This Row],[menu_id]],Table2[#All],5,0)</f>
        <v>5.7</v>
      </c>
      <c r="J1773">
        <f>VLOOKUP(Table145[[#This Row],[menu_id]],Table2[#All],6,0)</f>
        <v>10.1</v>
      </c>
      <c r="K1773" t="str">
        <f>VLOOKUP(Table145[[#This Row],[menu_id]],Table2[#All],7,0)</f>
        <v>lunch</v>
      </c>
      <c r="L1773" t="str">
        <f>VLOOKUP(Table145[[#This Row],[menu_id]],Table2[#All],8,0)</f>
        <v>Seattle</v>
      </c>
      <c r="M1773">
        <f>COUNTIF(Table145[city],Table145[[#This Row],[city]])</f>
        <v>1334</v>
      </c>
    </row>
    <row r="1774" spans="1:13" x14ac:dyDescent="0.35">
      <c r="A1774" t="s">
        <v>3551</v>
      </c>
      <c r="B1774" t="s">
        <v>286</v>
      </c>
      <c r="C1774" t="s">
        <v>9</v>
      </c>
      <c r="D1774" t="s">
        <v>3552</v>
      </c>
      <c r="E1774" t="b">
        <v>1</v>
      </c>
      <c r="F1774">
        <f>VLOOKUP(Table145[[#This Row],[menu_id]],Table2[#All],2,0)</f>
        <v>43557</v>
      </c>
      <c r="G1774" t="str">
        <f>VLOOKUP(Table145[[#This Row],[menu_id]],Table2[#All],3,0)</f>
        <v>0b0897e22802</v>
      </c>
      <c r="H1774" t="str">
        <f>VLOOKUP(Table145[[#This Row],[menu_id]],Table2[#All],4,0)</f>
        <v>a5a1955b27fc</v>
      </c>
      <c r="I1774">
        <f>VLOOKUP(Table145[[#This Row],[menu_id]],Table2[#All],5,0)</f>
        <v>5</v>
      </c>
      <c r="J1774">
        <f>VLOOKUP(Table145[[#This Row],[menu_id]],Table2[#All],6,0)</f>
        <v>11.5</v>
      </c>
      <c r="K1774" t="str">
        <f>VLOOKUP(Table145[[#This Row],[menu_id]],Table2[#All],7,0)</f>
        <v>lunch</v>
      </c>
      <c r="L1774" t="str">
        <f>VLOOKUP(Table145[[#This Row],[menu_id]],Table2[#All],8,0)</f>
        <v>Chicago</v>
      </c>
      <c r="M1774">
        <f>COUNTIF(Table145[city],Table145[[#This Row],[city]])</f>
        <v>907</v>
      </c>
    </row>
    <row r="1775" spans="1:13" x14ac:dyDescent="0.35">
      <c r="A1775" t="s">
        <v>3553</v>
      </c>
      <c r="B1775" t="s">
        <v>199</v>
      </c>
      <c r="C1775" t="s">
        <v>9</v>
      </c>
      <c r="D1775" t="s">
        <v>3554</v>
      </c>
      <c r="E1775" t="b">
        <v>1</v>
      </c>
      <c r="F1775">
        <f>VLOOKUP(Table145[[#This Row],[menu_id]],Table2[#All],2,0)</f>
        <v>43558</v>
      </c>
      <c r="G1775" t="str">
        <f>VLOOKUP(Table145[[#This Row],[menu_id]],Table2[#All],3,0)</f>
        <v>8b77e4ce92ba</v>
      </c>
      <c r="H1775" t="str">
        <f>VLOOKUP(Table145[[#This Row],[menu_id]],Table2[#All],4,0)</f>
        <v>a969c477134f</v>
      </c>
      <c r="I1775">
        <f>VLOOKUP(Table145[[#This Row],[menu_id]],Table2[#All],5,0)</f>
        <v>11</v>
      </c>
      <c r="J1775">
        <f>VLOOKUP(Table145[[#This Row],[menu_id]],Table2[#All],6,0)</f>
        <v>11.5</v>
      </c>
      <c r="K1775" t="str">
        <f>VLOOKUP(Table145[[#This Row],[menu_id]],Table2[#All],7,0)</f>
        <v>lunch</v>
      </c>
      <c r="L1775" t="str">
        <f>VLOOKUP(Table145[[#This Row],[menu_id]],Table2[#All],8,0)</f>
        <v>Chicago</v>
      </c>
      <c r="M1775">
        <f>COUNTIF(Table145[city],Table145[[#This Row],[city]])</f>
        <v>907</v>
      </c>
    </row>
    <row r="1776" spans="1:13" x14ac:dyDescent="0.35">
      <c r="A1776" t="s">
        <v>3555</v>
      </c>
      <c r="B1776" t="s">
        <v>139</v>
      </c>
      <c r="C1776" t="s">
        <v>9</v>
      </c>
      <c r="D1776" t="s">
        <v>1070</v>
      </c>
      <c r="E1776" t="b">
        <v>1</v>
      </c>
      <c r="F1776">
        <f>VLOOKUP(Table145[[#This Row],[menu_id]],Table2[#All],2,0)</f>
        <v>43556</v>
      </c>
      <c r="G1776" t="str">
        <f>VLOOKUP(Table145[[#This Row],[menu_id]],Table2[#All],3,0)</f>
        <v>9adf6d17e5a9</v>
      </c>
      <c r="H1776" t="str">
        <f>VLOOKUP(Table145[[#This Row],[menu_id]],Table2[#All],4,0)</f>
        <v>ad304fb4f951</v>
      </c>
      <c r="I1776">
        <f>VLOOKUP(Table145[[#This Row],[menu_id]],Table2[#All],5,0)</f>
        <v>6.25</v>
      </c>
      <c r="J1776">
        <f>VLOOKUP(Table145[[#This Row],[menu_id]],Table2[#All],6,0)</f>
        <v>10.1</v>
      </c>
      <c r="K1776" t="str">
        <f>VLOOKUP(Table145[[#This Row],[menu_id]],Table2[#All],7,0)</f>
        <v>lunch</v>
      </c>
      <c r="L1776" t="str">
        <f>VLOOKUP(Table145[[#This Row],[menu_id]],Table2[#All],8,0)</f>
        <v>Seattle</v>
      </c>
      <c r="M1776">
        <f>COUNTIF(Table145[city],Table145[[#This Row],[city]])</f>
        <v>1334</v>
      </c>
    </row>
    <row r="1777" spans="1:13" x14ac:dyDescent="0.35">
      <c r="A1777" t="s">
        <v>3556</v>
      </c>
      <c r="B1777" t="s">
        <v>785</v>
      </c>
      <c r="C1777" t="s">
        <v>9</v>
      </c>
      <c r="D1777" t="s">
        <v>3557</v>
      </c>
      <c r="E1777" t="b">
        <v>1</v>
      </c>
      <c r="F1777">
        <f>VLOOKUP(Table145[[#This Row],[menu_id]],Table2[#All],2,0)</f>
        <v>43563</v>
      </c>
      <c r="G1777" t="str">
        <f>VLOOKUP(Table145[[#This Row],[menu_id]],Table2[#All],3,0)</f>
        <v>7886a5687d38</v>
      </c>
      <c r="H1777" t="str">
        <f>VLOOKUP(Table145[[#This Row],[menu_id]],Table2[#All],4,0)</f>
        <v>a6a0b4defcd6</v>
      </c>
      <c r="I1777">
        <f>VLOOKUP(Table145[[#This Row],[menu_id]],Table2[#All],5,0)</f>
        <v>5.9</v>
      </c>
      <c r="J1777">
        <f>VLOOKUP(Table145[[#This Row],[menu_id]],Table2[#All],6,0)</f>
        <v>10.1</v>
      </c>
      <c r="K1777" t="str">
        <f>VLOOKUP(Table145[[#This Row],[menu_id]],Table2[#All],7,0)</f>
        <v>lunch</v>
      </c>
      <c r="L1777" t="str">
        <f>VLOOKUP(Table145[[#This Row],[menu_id]],Table2[#All],8,0)</f>
        <v>Seattle</v>
      </c>
      <c r="M1777">
        <f>COUNTIF(Table145[city],Table145[[#This Row],[city]])</f>
        <v>1334</v>
      </c>
    </row>
    <row r="1778" spans="1:13" x14ac:dyDescent="0.35">
      <c r="A1778" t="s">
        <v>3558</v>
      </c>
      <c r="B1778" t="s">
        <v>508</v>
      </c>
      <c r="C1778" t="s">
        <v>9</v>
      </c>
      <c r="D1778" t="s">
        <v>3326</v>
      </c>
      <c r="E1778" t="b">
        <v>1</v>
      </c>
      <c r="F1778">
        <f>VLOOKUP(Table145[[#This Row],[menu_id]],Table2[#All],2,0)</f>
        <v>43557</v>
      </c>
      <c r="G1778" t="str">
        <f>VLOOKUP(Table145[[#This Row],[menu_id]],Table2[#All],3,0)</f>
        <v>adcb80ca9872</v>
      </c>
      <c r="H1778" t="str">
        <f>VLOOKUP(Table145[[#This Row],[menu_id]],Table2[#All],4,0)</f>
        <v>7d8b8e0a0ebb</v>
      </c>
      <c r="I1778">
        <f>VLOOKUP(Table145[[#This Row],[menu_id]],Table2[#All],5,0)</f>
        <v>5.5</v>
      </c>
      <c r="J1778">
        <f>VLOOKUP(Table145[[#This Row],[menu_id]],Table2[#All],6,0)</f>
        <v>10.1</v>
      </c>
      <c r="K1778" t="str">
        <f>VLOOKUP(Table145[[#This Row],[menu_id]],Table2[#All],7,0)</f>
        <v>lunch</v>
      </c>
      <c r="L1778" t="str">
        <f>VLOOKUP(Table145[[#This Row],[menu_id]],Table2[#All],8,0)</f>
        <v>Seattle</v>
      </c>
      <c r="M1778">
        <f>COUNTIF(Table145[city],Table145[[#This Row],[city]])</f>
        <v>1334</v>
      </c>
    </row>
    <row r="1779" spans="1:13" x14ac:dyDescent="0.35">
      <c r="A1779" t="s">
        <v>3559</v>
      </c>
      <c r="B1779" t="s">
        <v>351</v>
      </c>
      <c r="C1779" t="s">
        <v>9</v>
      </c>
      <c r="D1779" t="s">
        <v>3560</v>
      </c>
      <c r="E1779" t="b">
        <v>1</v>
      </c>
      <c r="F1779">
        <f>VLOOKUP(Table145[[#This Row],[menu_id]],Table2[#All],2,0)</f>
        <v>43558</v>
      </c>
      <c r="G1779" t="str">
        <f>VLOOKUP(Table145[[#This Row],[menu_id]],Table2[#All],3,0)</f>
        <v>68077af5e4f1</v>
      </c>
      <c r="H1779" t="str">
        <f>VLOOKUP(Table145[[#This Row],[menu_id]],Table2[#All],4,0)</f>
        <v>33da060b427a</v>
      </c>
      <c r="I1779">
        <f>VLOOKUP(Table145[[#This Row],[menu_id]],Table2[#All],5,0)</f>
        <v>5.75</v>
      </c>
      <c r="J1779">
        <f>VLOOKUP(Table145[[#This Row],[menu_id]],Table2[#All],6,0)</f>
        <v>10.1</v>
      </c>
      <c r="K1779" t="str">
        <f>VLOOKUP(Table145[[#This Row],[menu_id]],Table2[#All],7,0)</f>
        <v>lunch</v>
      </c>
      <c r="L1779" t="str">
        <f>VLOOKUP(Table145[[#This Row],[menu_id]],Table2[#All],8,0)</f>
        <v>Seattle</v>
      </c>
      <c r="M1779">
        <f>COUNTIF(Table145[city],Table145[[#This Row],[city]])</f>
        <v>1334</v>
      </c>
    </row>
    <row r="1780" spans="1:13" x14ac:dyDescent="0.35">
      <c r="A1780" t="s">
        <v>3561</v>
      </c>
      <c r="B1780" t="s">
        <v>76</v>
      </c>
      <c r="C1780" t="s">
        <v>9</v>
      </c>
      <c r="D1780" t="s">
        <v>3562</v>
      </c>
      <c r="E1780" t="b">
        <v>1</v>
      </c>
      <c r="F1780">
        <f>VLOOKUP(Table145[[#This Row],[menu_id]],Table2[#All],2,0)</f>
        <v>43558</v>
      </c>
      <c r="G1780" t="str">
        <f>VLOOKUP(Table145[[#This Row],[menu_id]],Table2[#All],3,0)</f>
        <v>32432515b0ad</v>
      </c>
      <c r="H1780" t="str">
        <f>VLOOKUP(Table145[[#This Row],[menu_id]],Table2[#All],4,0)</f>
        <v>1fda2070304d</v>
      </c>
      <c r="I1780">
        <f>VLOOKUP(Table145[[#This Row],[menu_id]],Table2[#All],5,0)</f>
        <v>5.5</v>
      </c>
      <c r="J1780">
        <f>VLOOKUP(Table145[[#This Row],[menu_id]],Table2[#All],6,0)</f>
        <v>10.1</v>
      </c>
      <c r="K1780" t="str">
        <f>VLOOKUP(Table145[[#This Row],[menu_id]],Table2[#All],7,0)</f>
        <v>lunch</v>
      </c>
      <c r="L1780" t="str">
        <f>VLOOKUP(Table145[[#This Row],[menu_id]],Table2[#All],8,0)</f>
        <v>Seattle</v>
      </c>
      <c r="M1780">
        <f>COUNTIF(Table145[city],Table145[[#This Row],[city]])</f>
        <v>1334</v>
      </c>
    </row>
    <row r="1781" spans="1:13" x14ac:dyDescent="0.35">
      <c r="A1781" t="s">
        <v>3563</v>
      </c>
      <c r="B1781" t="s">
        <v>8</v>
      </c>
      <c r="C1781" t="s">
        <v>9</v>
      </c>
      <c r="D1781" t="s">
        <v>3564</v>
      </c>
      <c r="E1781" t="b">
        <v>1</v>
      </c>
      <c r="F1781">
        <f>VLOOKUP(Table145[[#This Row],[menu_id]],Table2[#All],2,0)</f>
        <v>43566</v>
      </c>
      <c r="G1781" t="str">
        <f>VLOOKUP(Table145[[#This Row],[menu_id]],Table2[#All],3,0)</f>
        <v>e40c412711c8</v>
      </c>
      <c r="H1781" t="str">
        <f>VLOOKUP(Table145[[#This Row],[menu_id]],Table2[#All],4,0)</f>
        <v>af725ef93704</v>
      </c>
      <c r="I1781">
        <f>VLOOKUP(Table145[[#This Row],[menu_id]],Table2[#All],5,0)</f>
        <v>5.5</v>
      </c>
      <c r="J1781">
        <f>VLOOKUP(Table145[[#This Row],[menu_id]],Table2[#All],6,0)</f>
        <v>10.1</v>
      </c>
      <c r="K1781" t="str">
        <f>VLOOKUP(Table145[[#This Row],[menu_id]],Table2[#All],7,0)</f>
        <v>lunch</v>
      </c>
      <c r="L1781" t="str">
        <f>VLOOKUP(Table145[[#This Row],[menu_id]],Table2[#All],8,0)</f>
        <v>Seattle</v>
      </c>
      <c r="M1781">
        <f>COUNTIF(Table145[city],Table145[[#This Row],[city]])</f>
        <v>1334</v>
      </c>
    </row>
    <row r="1782" spans="1:13" x14ac:dyDescent="0.35">
      <c r="A1782" t="s">
        <v>3565</v>
      </c>
      <c r="B1782" t="s">
        <v>785</v>
      </c>
      <c r="C1782" t="s">
        <v>9</v>
      </c>
      <c r="D1782" t="s">
        <v>3566</v>
      </c>
      <c r="E1782" t="b">
        <v>1</v>
      </c>
      <c r="F1782">
        <f>VLOOKUP(Table145[[#This Row],[menu_id]],Table2[#All],2,0)</f>
        <v>43563</v>
      </c>
      <c r="G1782" t="str">
        <f>VLOOKUP(Table145[[#This Row],[menu_id]],Table2[#All],3,0)</f>
        <v>7886a5687d38</v>
      </c>
      <c r="H1782" t="str">
        <f>VLOOKUP(Table145[[#This Row],[menu_id]],Table2[#All],4,0)</f>
        <v>a6a0b4defcd6</v>
      </c>
      <c r="I1782">
        <f>VLOOKUP(Table145[[#This Row],[menu_id]],Table2[#All],5,0)</f>
        <v>5.9</v>
      </c>
      <c r="J1782">
        <f>VLOOKUP(Table145[[#This Row],[menu_id]],Table2[#All],6,0)</f>
        <v>10.1</v>
      </c>
      <c r="K1782" t="str">
        <f>VLOOKUP(Table145[[#This Row],[menu_id]],Table2[#All],7,0)</f>
        <v>lunch</v>
      </c>
      <c r="L1782" t="str">
        <f>VLOOKUP(Table145[[#This Row],[menu_id]],Table2[#All],8,0)</f>
        <v>Seattle</v>
      </c>
      <c r="M1782">
        <f>COUNTIF(Table145[city],Table145[[#This Row],[city]])</f>
        <v>1334</v>
      </c>
    </row>
    <row r="1783" spans="1:13" x14ac:dyDescent="0.35">
      <c r="A1783" t="s">
        <v>3567</v>
      </c>
      <c r="B1783" t="s">
        <v>378</v>
      </c>
      <c r="C1783" t="s">
        <v>9</v>
      </c>
      <c r="D1783" t="s">
        <v>3568</v>
      </c>
      <c r="E1783" t="b">
        <v>1</v>
      </c>
      <c r="F1783">
        <f>VLOOKUP(Table145[[#This Row],[menu_id]],Table2[#All],2,0)</f>
        <v>43565</v>
      </c>
      <c r="G1783" t="str">
        <f>VLOOKUP(Table145[[#This Row],[menu_id]],Table2[#All],3,0)</f>
        <v>bc848b8373be</v>
      </c>
      <c r="H1783" t="str">
        <f>VLOOKUP(Table145[[#This Row],[menu_id]],Table2[#All],4,0)</f>
        <v>a7d17284ed4d</v>
      </c>
      <c r="I1783">
        <f>VLOOKUP(Table145[[#This Row],[menu_id]],Table2[#All],5,0)</f>
        <v>4.3</v>
      </c>
      <c r="J1783">
        <f>VLOOKUP(Table145[[#This Row],[menu_id]],Table2[#All],6,0)</f>
        <v>11.5</v>
      </c>
      <c r="K1783" t="str">
        <f>VLOOKUP(Table145[[#This Row],[menu_id]],Table2[#All],7,0)</f>
        <v>lunch</v>
      </c>
      <c r="L1783" t="str">
        <f>VLOOKUP(Table145[[#This Row],[menu_id]],Table2[#All],8,0)</f>
        <v>Chicago</v>
      </c>
      <c r="M1783">
        <f>COUNTIF(Table145[city],Table145[[#This Row],[city]])</f>
        <v>907</v>
      </c>
    </row>
    <row r="1784" spans="1:13" x14ac:dyDescent="0.35">
      <c r="A1784" t="s">
        <v>3569</v>
      </c>
      <c r="B1784" t="s">
        <v>43</v>
      </c>
      <c r="C1784" t="s">
        <v>9</v>
      </c>
      <c r="D1784" t="s">
        <v>1280</v>
      </c>
      <c r="E1784" t="b">
        <v>1</v>
      </c>
      <c r="F1784">
        <f>VLOOKUP(Table145[[#This Row],[menu_id]],Table2[#All],2,0)</f>
        <v>43556</v>
      </c>
      <c r="G1784" t="str">
        <f>VLOOKUP(Table145[[#This Row],[menu_id]],Table2[#All],3,0)</f>
        <v>e768f704c6ae</v>
      </c>
      <c r="H1784" t="str">
        <f>VLOOKUP(Table145[[#This Row],[menu_id]],Table2[#All],4,0)</f>
        <v>340fb85a346c</v>
      </c>
      <c r="I1784">
        <f>VLOOKUP(Table145[[#This Row],[menu_id]],Table2[#All],5,0)</f>
        <v>5.8</v>
      </c>
      <c r="J1784">
        <f>VLOOKUP(Table145[[#This Row],[menu_id]],Table2[#All],6,0)</f>
        <v>10.1</v>
      </c>
      <c r="K1784" t="str">
        <f>VLOOKUP(Table145[[#This Row],[menu_id]],Table2[#All],7,0)</f>
        <v>lunch</v>
      </c>
      <c r="L1784" t="str">
        <f>VLOOKUP(Table145[[#This Row],[menu_id]],Table2[#All],8,0)</f>
        <v>Seattle</v>
      </c>
      <c r="M1784">
        <f>COUNTIF(Table145[city],Table145[[#This Row],[city]])</f>
        <v>1334</v>
      </c>
    </row>
    <row r="1785" spans="1:13" x14ac:dyDescent="0.35">
      <c r="A1785" t="s">
        <v>3570</v>
      </c>
      <c r="B1785" t="s">
        <v>43</v>
      </c>
      <c r="C1785" t="s">
        <v>9</v>
      </c>
      <c r="D1785" t="s">
        <v>3571</v>
      </c>
      <c r="E1785" t="b">
        <v>1</v>
      </c>
      <c r="F1785">
        <f>VLOOKUP(Table145[[#This Row],[menu_id]],Table2[#All],2,0)</f>
        <v>43556</v>
      </c>
      <c r="G1785" t="str">
        <f>VLOOKUP(Table145[[#This Row],[menu_id]],Table2[#All],3,0)</f>
        <v>e768f704c6ae</v>
      </c>
      <c r="H1785" t="str">
        <f>VLOOKUP(Table145[[#This Row],[menu_id]],Table2[#All],4,0)</f>
        <v>340fb85a346c</v>
      </c>
      <c r="I1785">
        <f>VLOOKUP(Table145[[#This Row],[menu_id]],Table2[#All],5,0)</f>
        <v>5.8</v>
      </c>
      <c r="J1785">
        <f>VLOOKUP(Table145[[#This Row],[menu_id]],Table2[#All],6,0)</f>
        <v>10.1</v>
      </c>
      <c r="K1785" t="str">
        <f>VLOOKUP(Table145[[#This Row],[menu_id]],Table2[#All],7,0)</f>
        <v>lunch</v>
      </c>
      <c r="L1785" t="str">
        <f>VLOOKUP(Table145[[#This Row],[menu_id]],Table2[#All],8,0)</f>
        <v>Seattle</v>
      </c>
      <c r="M1785">
        <f>COUNTIF(Table145[city],Table145[[#This Row],[city]])</f>
        <v>1334</v>
      </c>
    </row>
    <row r="1786" spans="1:13" x14ac:dyDescent="0.35">
      <c r="A1786" t="s">
        <v>3572</v>
      </c>
      <c r="B1786" t="s">
        <v>330</v>
      </c>
      <c r="C1786" t="s">
        <v>9</v>
      </c>
      <c r="D1786" t="s">
        <v>3573</v>
      </c>
      <c r="E1786" t="b">
        <v>1</v>
      </c>
      <c r="F1786">
        <f>VLOOKUP(Table145[[#This Row],[menu_id]],Table2[#All],2,0)</f>
        <v>43559</v>
      </c>
      <c r="G1786" t="str">
        <f>VLOOKUP(Table145[[#This Row],[menu_id]],Table2[#All],3,0)</f>
        <v>10aee25b350a</v>
      </c>
      <c r="H1786" t="str">
        <f>VLOOKUP(Table145[[#This Row],[menu_id]],Table2[#All],4,0)</f>
        <v>7931e2eb8ace</v>
      </c>
      <c r="I1786">
        <f>VLOOKUP(Table145[[#This Row],[menu_id]],Table2[#All],5,0)</f>
        <v>4.5</v>
      </c>
      <c r="J1786">
        <f>VLOOKUP(Table145[[#This Row],[menu_id]],Table2[#All],6,0)</f>
        <v>11.5</v>
      </c>
      <c r="K1786" t="str">
        <f>VLOOKUP(Table145[[#This Row],[menu_id]],Table2[#All],7,0)</f>
        <v>lunch</v>
      </c>
      <c r="L1786" t="str">
        <f>VLOOKUP(Table145[[#This Row],[menu_id]],Table2[#All],8,0)</f>
        <v>Chicago</v>
      </c>
      <c r="M1786">
        <f>COUNTIF(Table145[city],Table145[[#This Row],[city]])</f>
        <v>907</v>
      </c>
    </row>
    <row r="1787" spans="1:13" x14ac:dyDescent="0.35">
      <c r="A1787" t="s">
        <v>3574</v>
      </c>
      <c r="B1787" t="s">
        <v>139</v>
      </c>
      <c r="C1787" t="s">
        <v>9</v>
      </c>
      <c r="D1787" t="s">
        <v>3575</v>
      </c>
      <c r="E1787" t="b">
        <v>1</v>
      </c>
      <c r="F1787">
        <f>VLOOKUP(Table145[[#This Row],[menu_id]],Table2[#All],2,0)</f>
        <v>43556</v>
      </c>
      <c r="G1787" t="str">
        <f>VLOOKUP(Table145[[#This Row],[menu_id]],Table2[#All],3,0)</f>
        <v>9adf6d17e5a9</v>
      </c>
      <c r="H1787" t="str">
        <f>VLOOKUP(Table145[[#This Row],[menu_id]],Table2[#All],4,0)</f>
        <v>ad304fb4f951</v>
      </c>
      <c r="I1787">
        <f>VLOOKUP(Table145[[#This Row],[menu_id]],Table2[#All],5,0)</f>
        <v>6.25</v>
      </c>
      <c r="J1787">
        <f>VLOOKUP(Table145[[#This Row],[menu_id]],Table2[#All],6,0)</f>
        <v>10.1</v>
      </c>
      <c r="K1787" t="str">
        <f>VLOOKUP(Table145[[#This Row],[menu_id]],Table2[#All],7,0)</f>
        <v>lunch</v>
      </c>
      <c r="L1787" t="str">
        <f>VLOOKUP(Table145[[#This Row],[menu_id]],Table2[#All],8,0)</f>
        <v>Seattle</v>
      </c>
      <c r="M1787">
        <f>COUNTIF(Table145[city],Table145[[#This Row],[city]])</f>
        <v>1334</v>
      </c>
    </row>
    <row r="1788" spans="1:13" x14ac:dyDescent="0.35">
      <c r="A1788" t="s">
        <v>3576</v>
      </c>
      <c r="B1788" t="s">
        <v>638</v>
      </c>
      <c r="C1788" t="s">
        <v>9</v>
      </c>
      <c r="D1788" t="s">
        <v>1833</v>
      </c>
      <c r="E1788" t="b">
        <v>1</v>
      </c>
      <c r="F1788">
        <f>VLOOKUP(Table145[[#This Row],[menu_id]],Table2[#All],2,0)</f>
        <v>43565</v>
      </c>
      <c r="G1788" t="str">
        <f>VLOOKUP(Table145[[#This Row],[menu_id]],Table2[#All],3,0)</f>
        <v>9d63c5eb50e5</v>
      </c>
      <c r="H1788" t="str">
        <f>VLOOKUP(Table145[[#This Row],[menu_id]],Table2[#All],4,0)</f>
        <v>43158d9bc4b2</v>
      </c>
      <c r="I1788">
        <f>VLOOKUP(Table145[[#This Row],[menu_id]],Table2[#All],5,0)</f>
        <v>5.15</v>
      </c>
      <c r="J1788">
        <f>VLOOKUP(Table145[[#This Row],[menu_id]],Table2[#All],6,0)</f>
        <v>11.5</v>
      </c>
      <c r="K1788" t="str">
        <f>VLOOKUP(Table145[[#This Row],[menu_id]],Table2[#All],7,0)</f>
        <v>lunch</v>
      </c>
      <c r="L1788" t="str">
        <f>VLOOKUP(Table145[[#This Row],[menu_id]],Table2[#All],8,0)</f>
        <v>Chicago</v>
      </c>
      <c r="M1788">
        <f>COUNTIF(Table145[city],Table145[[#This Row],[city]])</f>
        <v>907</v>
      </c>
    </row>
    <row r="1789" spans="1:13" x14ac:dyDescent="0.35">
      <c r="A1789" t="s">
        <v>3577</v>
      </c>
      <c r="B1789" t="s">
        <v>199</v>
      </c>
      <c r="C1789" t="s">
        <v>9</v>
      </c>
      <c r="D1789" t="s">
        <v>3578</v>
      </c>
      <c r="E1789" t="b">
        <v>0</v>
      </c>
      <c r="F1789">
        <f>VLOOKUP(Table145[[#This Row],[menu_id]],Table2[#All],2,0)</f>
        <v>43558</v>
      </c>
      <c r="G1789" t="str">
        <f>VLOOKUP(Table145[[#This Row],[menu_id]],Table2[#All],3,0)</f>
        <v>8b77e4ce92ba</v>
      </c>
      <c r="H1789" t="str">
        <f>VLOOKUP(Table145[[#This Row],[menu_id]],Table2[#All],4,0)</f>
        <v>a969c477134f</v>
      </c>
      <c r="I1789">
        <f>VLOOKUP(Table145[[#This Row],[menu_id]],Table2[#All],5,0)</f>
        <v>11</v>
      </c>
      <c r="J1789">
        <f>VLOOKUP(Table145[[#This Row],[menu_id]],Table2[#All],6,0)</f>
        <v>11.5</v>
      </c>
      <c r="K1789" t="str">
        <f>VLOOKUP(Table145[[#This Row],[menu_id]],Table2[#All],7,0)</f>
        <v>lunch</v>
      </c>
      <c r="L1789" t="str">
        <f>VLOOKUP(Table145[[#This Row],[menu_id]],Table2[#All],8,0)</f>
        <v>Chicago</v>
      </c>
      <c r="M1789">
        <f>COUNTIF(Table145[city],Table145[[#This Row],[city]])</f>
        <v>907</v>
      </c>
    </row>
    <row r="1790" spans="1:13" x14ac:dyDescent="0.35">
      <c r="A1790" t="s">
        <v>3579</v>
      </c>
      <c r="B1790" t="s">
        <v>43</v>
      </c>
      <c r="C1790" t="s">
        <v>9</v>
      </c>
      <c r="D1790" t="s">
        <v>3580</v>
      </c>
      <c r="E1790" t="b">
        <v>1</v>
      </c>
      <c r="F1790">
        <f>VLOOKUP(Table145[[#This Row],[menu_id]],Table2[#All],2,0)</f>
        <v>43556</v>
      </c>
      <c r="G1790" t="str">
        <f>VLOOKUP(Table145[[#This Row],[menu_id]],Table2[#All],3,0)</f>
        <v>e768f704c6ae</v>
      </c>
      <c r="H1790" t="str">
        <f>VLOOKUP(Table145[[#This Row],[menu_id]],Table2[#All],4,0)</f>
        <v>340fb85a346c</v>
      </c>
      <c r="I1790">
        <f>VLOOKUP(Table145[[#This Row],[menu_id]],Table2[#All],5,0)</f>
        <v>5.8</v>
      </c>
      <c r="J1790">
        <f>VLOOKUP(Table145[[#This Row],[menu_id]],Table2[#All],6,0)</f>
        <v>10.1</v>
      </c>
      <c r="K1790" t="str">
        <f>VLOOKUP(Table145[[#This Row],[menu_id]],Table2[#All],7,0)</f>
        <v>lunch</v>
      </c>
      <c r="L1790" t="str">
        <f>VLOOKUP(Table145[[#This Row],[menu_id]],Table2[#All],8,0)</f>
        <v>Seattle</v>
      </c>
      <c r="M1790">
        <f>COUNTIF(Table145[city],Table145[[#This Row],[city]])</f>
        <v>1334</v>
      </c>
    </row>
    <row r="1791" spans="1:13" x14ac:dyDescent="0.35">
      <c r="A1791" t="s">
        <v>3581</v>
      </c>
      <c r="B1791" t="s">
        <v>346</v>
      </c>
      <c r="C1791" t="s">
        <v>9</v>
      </c>
      <c r="D1791" t="s">
        <v>252</v>
      </c>
      <c r="E1791" t="b">
        <v>1</v>
      </c>
      <c r="F1791">
        <f>VLOOKUP(Table145[[#This Row],[menu_id]],Table2[#All],2,0)</f>
        <v>43564</v>
      </c>
      <c r="G1791" t="str">
        <f>VLOOKUP(Table145[[#This Row],[menu_id]],Table2[#All],3,0)</f>
        <v>e310c04649e0</v>
      </c>
      <c r="H1791" t="str">
        <f>VLOOKUP(Table145[[#This Row],[menu_id]],Table2[#All],4,0)</f>
        <v>340fb85a346c</v>
      </c>
      <c r="I1791">
        <f>VLOOKUP(Table145[[#This Row],[menu_id]],Table2[#All],5,0)</f>
        <v>5.8</v>
      </c>
      <c r="J1791">
        <f>VLOOKUP(Table145[[#This Row],[menu_id]],Table2[#All],6,0)</f>
        <v>10.1</v>
      </c>
      <c r="K1791" t="str">
        <f>VLOOKUP(Table145[[#This Row],[menu_id]],Table2[#All],7,0)</f>
        <v>lunch</v>
      </c>
      <c r="L1791" t="str">
        <f>VLOOKUP(Table145[[#This Row],[menu_id]],Table2[#All],8,0)</f>
        <v>Seattle</v>
      </c>
      <c r="M1791">
        <f>COUNTIF(Table145[city],Table145[[#This Row],[city]])</f>
        <v>1334</v>
      </c>
    </row>
    <row r="1792" spans="1:13" x14ac:dyDescent="0.35">
      <c r="A1792" t="s">
        <v>3582</v>
      </c>
      <c r="B1792" t="s">
        <v>20</v>
      </c>
      <c r="C1792" t="s">
        <v>9</v>
      </c>
      <c r="D1792" t="s">
        <v>3583</v>
      </c>
      <c r="E1792" t="b">
        <v>1</v>
      </c>
      <c r="F1792">
        <f>VLOOKUP(Table145[[#This Row],[menu_id]],Table2[#All],2,0)</f>
        <v>43557</v>
      </c>
      <c r="G1792" t="str">
        <f>VLOOKUP(Table145[[#This Row],[menu_id]],Table2[#All],3,0)</f>
        <v>59c228acd21f</v>
      </c>
      <c r="H1792" t="str">
        <f>VLOOKUP(Table145[[#This Row],[menu_id]],Table2[#All],4,0)</f>
        <v>ffcff44b013c</v>
      </c>
      <c r="I1792">
        <f>VLOOKUP(Table145[[#This Row],[menu_id]],Table2[#All],5,0)</f>
        <v>5.25</v>
      </c>
      <c r="J1792">
        <f>VLOOKUP(Table145[[#This Row],[menu_id]],Table2[#All],6,0)</f>
        <v>10.1</v>
      </c>
      <c r="K1792" t="str">
        <f>VLOOKUP(Table145[[#This Row],[menu_id]],Table2[#All],7,0)</f>
        <v>lunch</v>
      </c>
      <c r="L1792" t="str">
        <f>VLOOKUP(Table145[[#This Row],[menu_id]],Table2[#All],8,0)</f>
        <v>Seattle</v>
      </c>
      <c r="M1792">
        <f>COUNTIF(Table145[city],Table145[[#This Row],[city]])</f>
        <v>1334</v>
      </c>
    </row>
    <row r="1793" spans="1:13" x14ac:dyDescent="0.35">
      <c r="A1793" t="s">
        <v>3584</v>
      </c>
      <c r="B1793" t="s">
        <v>86</v>
      </c>
      <c r="C1793" t="s">
        <v>9</v>
      </c>
      <c r="D1793" t="s">
        <v>3585</v>
      </c>
      <c r="E1793" t="b">
        <v>1</v>
      </c>
      <c r="F1793">
        <f>VLOOKUP(Table145[[#This Row],[menu_id]],Table2[#All],2,0)</f>
        <v>43560</v>
      </c>
      <c r="G1793" t="str">
        <f>VLOOKUP(Table145[[#This Row],[menu_id]],Table2[#All],3,0)</f>
        <v>1def3455f809</v>
      </c>
      <c r="H1793" t="str">
        <f>VLOOKUP(Table145[[#This Row],[menu_id]],Table2[#All],4,0)</f>
        <v>2a11908c23df</v>
      </c>
      <c r="I1793">
        <f>VLOOKUP(Table145[[#This Row],[menu_id]],Table2[#All],5,0)</f>
        <v>6</v>
      </c>
      <c r="J1793">
        <f>VLOOKUP(Table145[[#This Row],[menu_id]],Table2[#All],6,0)</f>
        <v>10.1</v>
      </c>
      <c r="K1793" t="str">
        <f>VLOOKUP(Table145[[#This Row],[menu_id]],Table2[#All],7,0)</f>
        <v>lunch</v>
      </c>
      <c r="L1793" t="str">
        <f>VLOOKUP(Table145[[#This Row],[menu_id]],Table2[#All],8,0)</f>
        <v>Seattle</v>
      </c>
      <c r="M1793">
        <f>COUNTIF(Table145[city],Table145[[#This Row],[city]])</f>
        <v>1334</v>
      </c>
    </row>
    <row r="1794" spans="1:13" x14ac:dyDescent="0.35">
      <c r="A1794" t="s">
        <v>3586</v>
      </c>
      <c r="B1794" t="s">
        <v>72</v>
      </c>
      <c r="C1794" t="s">
        <v>9</v>
      </c>
      <c r="D1794" t="s">
        <v>632</v>
      </c>
      <c r="E1794" t="b">
        <v>1</v>
      </c>
      <c r="F1794">
        <f>VLOOKUP(Table145[[#This Row],[menu_id]],Table2[#All],2,0)</f>
        <v>43564</v>
      </c>
      <c r="G1794" t="str">
        <f>VLOOKUP(Table145[[#This Row],[menu_id]],Table2[#All],3,0)</f>
        <v>ee2605cecdb2</v>
      </c>
      <c r="H1794" t="str">
        <f>VLOOKUP(Table145[[#This Row],[menu_id]],Table2[#All],4,0)</f>
        <v>76e224451ab7</v>
      </c>
      <c r="I1794">
        <f>VLOOKUP(Table145[[#This Row],[menu_id]],Table2[#All],5,0)</f>
        <v>5.5</v>
      </c>
      <c r="J1794">
        <f>VLOOKUP(Table145[[#This Row],[menu_id]],Table2[#All],6,0)</f>
        <v>10.1</v>
      </c>
      <c r="K1794" t="str">
        <f>VLOOKUP(Table145[[#This Row],[menu_id]],Table2[#All],7,0)</f>
        <v>lunch</v>
      </c>
      <c r="L1794" t="str">
        <f>VLOOKUP(Table145[[#This Row],[menu_id]],Table2[#All],8,0)</f>
        <v>Seattle</v>
      </c>
      <c r="M1794">
        <f>COUNTIF(Table145[city],Table145[[#This Row],[city]])</f>
        <v>1334</v>
      </c>
    </row>
    <row r="1795" spans="1:13" x14ac:dyDescent="0.35">
      <c r="A1795" t="s">
        <v>3587</v>
      </c>
      <c r="B1795" t="s">
        <v>892</v>
      </c>
      <c r="C1795" t="s">
        <v>9</v>
      </c>
      <c r="D1795" t="s">
        <v>3588</v>
      </c>
      <c r="E1795" t="b">
        <v>1</v>
      </c>
      <c r="F1795">
        <f>VLOOKUP(Table145[[#This Row],[menu_id]],Table2[#All],2,0)</f>
        <v>43558</v>
      </c>
      <c r="G1795" t="str">
        <f>VLOOKUP(Table145[[#This Row],[menu_id]],Table2[#All],3,0)</f>
        <v>fe39833dec47</v>
      </c>
      <c r="H1795" t="str">
        <f>VLOOKUP(Table145[[#This Row],[menu_id]],Table2[#All],4,0)</f>
        <v>9b76fd08aabf</v>
      </c>
      <c r="I1795">
        <f>VLOOKUP(Table145[[#This Row],[menu_id]],Table2[#All],5,0)</f>
        <v>6.64</v>
      </c>
      <c r="J1795">
        <f>VLOOKUP(Table145[[#This Row],[menu_id]],Table2[#All],6,0)</f>
        <v>11.5</v>
      </c>
      <c r="K1795" t="str">
        <f>VLOOKUP(Table145[[#This Row],[menu_id]],Table2[#All],7,0)</f>
        <v>lunch</v>
      </c>
      <c r="L1795" t="str">
        <f>VLOOKUP(Table145[[#This Row],[menu_id]],Table2[#All],8,0)</f>
        <v>Chicago</v>
      </c>
      <c r="M1795">
        <f>COUNTIF(Table145[city],Table145[[#This Row],[city]])</f>
        <v>907</v>
      </c>
    </row>
    <row r="1796" spans="1:13" x14ac:dyDescent="0.35">
      <c r="A1796" t="s">
        <v>3589</v>
      </c>
      <c r="B1796" t="s">
        <v>169</v>
      </c>
      <c r="C1796" t="s">
        <v>9</v>
      </c>
      <c r="D1796" t="s">
        <v>1780</v>
      </c>
      <c r="E1796" t="b">
        <v>1</v>
      </c>
      <c r="F1796">
        <f>VLOOKUP(Table145[[#This Row],[menu_id]],Table2[#All],2,0)</f>
        <v>43558</v>
      </c>
      <c r="G1796" t="str">
        <f>VLOOKUP(Table145[[#This Row],[menu_id]],Table2[#All],3,0)</f>
        <v>23a0e7fa78c4</v>
      </c>
      <c r="H1796" t="str">
        <f>VLOOKUP(Table145[[#This Row],[menu_id]],Table2[#All],4,0)</f>
        <v>d8487b4ed428</v>
      </c>
      <c r="I1796">
        <f>VLOOKUP(Table145[[#This Row],[menu_id]],Table2[#All],5,0)</f>
        <v>5.9</v>
      </c>
      <c r="J1796">
        <f>VLOOKUP(Table145[[#This Row],[menu_id]],Table2[#All],6,0)</f>
        <v>11.5</v>
      </c>
      <c r="K1796" t="str">
        <f>VLOOKUP(Table145[[#This Row],[menu_id]],Table2[#All],7,0)</f>
        <v>lunch</v>
      </c>
      <c r="L1796" t="str">
        <f>VLOOKUP(Table145[[#This Row],[menu_id]],Table2[#All],8,0)</f>
        <v>Chicago</v>
      </c>
      <c r="M1796">
        <f>COUNTIF(Table145[city],Table145[[#This Row],[city]])</f>
        <v>907</v>
      </c>
    </row>
    <row r="1797" spans="1:13" x14ac:dyDescent="0.35">
      <c r="A1797" t="s">
        <v>3590</v>
      </c>
      <c r="B1797" t="s">
        <v>486</v>
      </c>
      <c r="C1797" t="s">
        <v>9</v>
      </c>
      <c r="D1797" t="s">
        <v>3591</v>
      </c>
      <c r="E1797" t="b">
        <v>1</v>
      </c>
      <c r="F1797">
        <f>VLOOKUP(Table145[[#This Row],[menu_id]],Table2[#All],2,0)</f>
        <v>43567</v>
      </c>
      <c r="G1797" t="str">
        <f>VLOOKUP(Table145[[#This Row],[menu_id]],Table2[#All],3,0)</f>
        <v>3494eefb1729</v>
      </c>
      <c r="H1797" t="str">
        <f>VLOOKUP(Table145[[#This Row],[menu_id]],Table2[#All],4,0)</f>
        <v>7342b9fc3434</v>
      </c>
      <c r="I1797">
        <f>VLOOKUP(Table145[[#This Row],[menu_id]],Table2[#All],5,0)</f>
        <v>4.5</v>
      </c>
      <c r="J1797">
        <f>VLOOKUP(Table145[[#This Row],[menu_id]],Table2[#All],6,0)</f>
        <v>11.5</v>
      </c>
      <c r="K1797" t="str">
        <f>VLOOKUP(Table145[[#This Row],[menu_id]],Table2[#All],7,0)</f>
        <v>lunch</v>
      </c>
      <c r="L1797" t="str">
        <f>VLOOKUP(Table145[[#This Row],[menu_id]],Table2[#All],8,0)</f>
        <v>Chicago</v>
      </c>
      <c r="M1797">
        <f>COUNTIF(Table145[city],Table145[[#This Row],[city]])</f>
        <v>907</v>
      </c>
    </row>
    <row r="1798" spans="1:13" x14ac:dyDescent="0.35">
      <c r="A1798" t="s">
        <v>3592</v>
      </c>
      <c r="B1798" t="s">
        <v>483</v>
      </c>
      <c r="C1798" t="s">
        <v>9</v>
      </c>
      <c r="D1798" t="s">
        <v>1540</v>
      </c>
      <c r="E1798" t="b">
        <v>1</v>
      </c>
      <c r="F1798">
        <f>VLOOKUP(Table145[[#This Row],[menu_id]],Table2[#All],2,0)</f>
        <v>43560</v>
      </c>
      <c r="G1798" t="str">
        <f>VLOOKUP(Table145[[#This Row],[menu_id]],Table2[#All],3,0)</f>
        <v>e076e189d42a</v>
      </c>
      <c r="H1798" t="str">
        <f>VLOOKUP(Table145[[#This Row],[menu_id]],Table2[#All],4,0)</f>
        <v>afa55d0e0004</v>
      </c>
      <c r="I1798">
        <f>VLOOKUP(Table145[[#This Row],[menu_id]],Table2[#All],5,0)</f>
        <v>6.75</v>
      </c>
      <c r="J1798">
        <f>VLOOKUP(Table145[[#This Row],[menu_id]],Table2[#All],6,0)</f>
        <v>11.5</v>
      </c>
      <c r="K1798" t="str">
        <f>VLOOKUP(Table145[[#This Row],[menu_id]],Table2[#All],7,0)</f>
        <v>lunch</v>
      </c>
      <c r="L1798" t="str">
        <f>VLOOKUP(Table145[[#This Row],[menu_id]],Table2[#All],8,0)</f>
        <v>Chicago</v>
      </c>
      <c r="M1798">
        <f>COUNTIF(Table145[city],Table145[[#This Row],[city]])</f>
        <v>907</v>
      </c>
    </row>
    <row r="1799" spans="1:13" x14ac:dyDescent="0.35">
      <c r="A1799" t="s">
        <v>3593</v>
      </c>
      <c r="B1799" t="s">
        <v>139</v>
      </c>
      <c r="C1799" t="s">
        <v>9</v>
      </c>
      <c r="D1799" t="s">
        <v>3594</v>
      </c>
      <c r="E1799" t="b">
        <v>1</v>
      </c>
      <c r="F1799">
        <f>VLOOKUP(Table145[[#This Row],[menu_id]],Table2[#All],2,0)</f>
        <v>43556</v>
      </c>
      <c r="G1799" t="str">
        <f>VLOOKUP(Table145[[#This Row],[menu_id]],Table2[#All],3,0)</f>
        <v>9adf6d17e5a9</v>
      </c>
      <c r="H1799" t="str">
        <f>VLOOKUP(Table145[[#This Row],[menu_id]],Table2[#All],4,0)</f>
        <v>ad304fb4f951</v>
      </c>
      <c r="I1799">
        <f>VLOOKUP(Table145[[#This Row],[menu_id]],Table2[#All],5,0)</f>
        <v>6.25</v>
      </c>
      <c r="J1799">
        <f>VLOOKUP(Table145[[#This Row],[menu_id]],Table2[#All],6,0)</f>
        <v>10.1</v>
      </c>
      <c r="K1799" t="str">
        <f>VLOOKUP(Table145[[#This Row],[menu_id]],Table2[#All],7,0)</f>
        <v>lunch</v>
      </c>
      <c r="L1799" t="str">
        <f>VLOOKUP(Table145[[#This Row],[menu_id]],Table2[#All],8,0)</f>
        <v>Seattle</v>
      </c>
      <c r="M1799">
        <f>COUNTIF(Table145[city],Table145[[#This Row],[city]])</f>
        <v>1334</v>
      </c>
    </row>
    <row r="1800" spans="1:13" x14ac:dyDescent="0.35">
      <c r="A1800" t="s">
        <v>3595</v>
      </c>
      <c r="B1800" t="s">
        <v>94</v>
      </c>
      <c r="C1800" t="s">
        <v>9</v>
      </c>
      <c r="D1800" t="s">
        <v>3596</v>
      </c>
      <c r="E1800" t="b">
        <v>1</v>
      </c>
      <c r="F1800">
        <f>VLOOKUP(Table145[[#This Row],[menu_id]],Table2[#All],2,0)</f>
        <v>43567</v>
      </c>
      <c r="G1800" t="str">
        <f>VLOOKUP(Table145[[#This Row],[menu_id]],Table2[#All],3,0)</f>
        <v>4cd6c7a1703b</v>
      </c>
      <c r="H1800" t="str">
        <f>VLOOKUP(Table145[[#This Row],[menu_id]],Table2[#All],4,0)</f>
        <v>d223e2bce7cf</v>
      </c>
      <c r="I1800">
        <f>VLOOKUP(Table145[[#This Row],[menu_id]],Table2[#All],5,0)</f>
        <v>5</v>
      </c>
      <c r="J1800">
        <f>VLOOKUP(Table145[[#This Row],[menu_id]],Table2[#All],6,0)</f>
        <v>10.1</v>
      </c>
      <c r="K1800" t="str">
        <f>VLOOKUP(Table145[[#This Row],[menu_id]],Table2[#All],7,0)</f>
        <v>lunch</v>
      </c>
      <c r="L1800" t="str">
        <f>VLOOKUP(Table145[[#This Row],[menu_id]],Table2[#All],8,0)</f>
        <v>Seattle</v>
      </c>
      <c r="M1800">
        <f>COUNTIF(Table145[city],Table145[[#This Row],[city]])</f>
        <v>1334</v>
      </c>
    </row>
    <row r="1801" spans="1:13" x14ac:dyDescent="0.35">
      <c r="A1801" t="s">
        <v>3597</v>
      </c>
      <c r="B1801" t="s">
        <v>437</v>
      </c>
      <c r="C1801" t="s">
        <v>9</v>
      </c>
      <c r="D1801" t="s">
        <v>3598</v>
      </c>
      <c r="E1801" t="b">
        <v>1</v>
      </c>
      <c r="F1801">
        <f>VLOOKUP(Table145[[#This Row],[menu_id]],Table2[#All],2,0)</f>
        <v>43565</v>
      </c>
      <c r="G1801" t="str">
        <f>VLOOKUP(Table145[[#This Row],[menu_id]],Table2[#All],3,0)</f>
        <v>56e430d2a490</v>
      </c>
      <c r="H1801" t="str">
        <f>VLOOKUP(Table145[[#This Row],[menu_id]],Table2[#All],4,0)</f>
        <v>4c9c18f960f7</v>
      </c>
      <c r="I1801">
        <f>VLOOKUP(Table145[[#This Row],[menu_id]],Table2[#All],5,0)</f>
        <v>6.75</v>
      </c>
      <c r="J1801">
        <f>VLOOKUP(Table145[[#This Row],[menu_id]],Table2[#All],6,0)</f>
        <v>10.1</v>
      </c>
      <c r="K1801" t="str">
        <f>VLOOKUP(Table145[[#This Row],[menu_id]],Table2[#All],7,0)</f>
        <v>lunch</v>
      </c>
      <c r="L1801" t="str">
        <f>VLOOKUP(Table145[[#This Row],[menu_id]],Table2[#All],8,0)</f>
        <v>Seattle</v>
      </c>
      <c r="M1801">
        <f>COUNTIF(Table145[city],Table145[[#This Row],[city]])</f>
        <v>1334</v>
      </c>
    </row>
    <row r="1802" spans="1:13" x14ac:dyDescent="0.35">
      <c r="A1802" t="s">
        <v>3599</v>
      </c>
      <c r="B1802" t="s">
        <v>129</v>
      </c>
      <c r="C1802" t="s">
        <v>9</v>
      </c>
      <c r="D1802" t="s">
        <v>3600</v>
      </c>
      <c r="E1802" t="b">
        <v>1</v>
      </c>
      <c r="F1802">
        <f>VLOOKUP(Table145[[#This Row],[menu_id]],Table2[#All],2,0)</f>
        <v>43563</v>
      </c>
      <c r="G1802" t="str">
        <f>VLOOKUP(Table145[[#This Row],[menu_id]],Table2[#All],3,0)</f>
        <v>e6988f5baa00</v>
      </c>
      <c r="H1802" t="str">
        <f>VLOOKUP(Table145[[#This Row],[menu_id]],Table2[#All],4,0)</f>
        <v>c8951056cc8c</v>
      </c>
      <c r="I1802">
        <f>VLOOKUP(Table145[[#This Row],[menu_id]],Table2[#All],5,0)</f>
        <v>6.64</v>
      </c>
      <c r="J1802">
        <f>VLOOKUP(Table145[[#This Row],[menu_id]],Table2[#All],6,0)</f>
        <v>11.5</v>
      </c>
      <c r="K1802" t="str">
        <f>VLOOKUP(Table145[[#This Row],[menu_id]],Table2[#All],7,0)</f>
        <v>lunch</v>
      </c>
      <c r="L1802" t="str">
        <f>VLOOKUP(Table145[[#This Row],[menu_id]],Table2[#All],8,0)</f>
        <v>Chicago</v>
      </c>
      <c r="M1802">
        <f>COUNTIF(Table145[city],Table145[[#This Row],[city]])</f>
        <v>907</v>
      </c>
    </row>
    <row r="1803" spans="1:13" x14ac:dyDescent="0.35">
      <c r="A1803" t="s">
        <v>3601</v>
      </c>
      <c r="B1803" t="s">
        <v>336</v>
      </c>
      <c r="C1803" t="s">
        <v>9</v>
      </c>
      <c r="D1803" t="s">
        <v>3602</v>
      </c>
      <c r="E1803" t="b">
        <v>1</v>
      </c>
      <c r="F1803">
        <f>VLOOKUP(Table145[[#This Row],[menu_id]],Table2[#All],2,0)</f>
        <v>43556</v>
      </c>
      <c r="G1803" t="str">
        <f>VLOOKUP(Table145[[#This Row],[menu_id]],Table2[#All],3,0)</f>
        <v>41cbd225a772</v>
      </c>
      <c r="H1803" t="str">
        <f>VLOOKUP(Table145[[#This Row],[menu_id]],Table2[#All],4,0)</f>
        <v>b2ef540e3dbe</v>
      </c>
      <c r="I1803">
        <f>VLOOKUP(Table145[[#This Row],[menu_id]],Table2[#All],5,0)</f>
        <v>6.8</v>
      </c>
      <c r="J1803">
        <f>VLOOKUP(Table145[[#This Row],[menu_id]],Table2[#All],6,0)</f>
        <v>10.1</v>
      </c>
      <c r="K1803" t="str">
        <f>VLOOKUP(Table145[[#This Row],[menu_id]],Table2[#All],7,0)</f>
        <v>lunch</v>
      </c>
      <c r="L1803" t="str">
        <f>VLOOKUP(Table145[[#This Row],[menu_id]],Table2[#All],8,0)</f>
        <v>Seattle</v>
      </c>
      <c r="M1803">
        <f>COUNTIF(Table145[city],Table145[[#This Row],[city]])</f>
        <v>1334</v>
      </c>
    </row>
    <row r="1804" spans="1:13" x14ac:dyDescent="0.35">
      <c r="A1804" t="s">
        <v>3603</v>
      </c>
      <c r="B1804" t="s">
        <v>29</v>
      </c>
      <c r="C1804" t="s">
        <v>9</v>
      </c>
      <c r="D1804" t="s">
        <v>2104</v>
      </c>
      <c r="E1804" t="b">
        <v>1</v>
      </c>
      <c r="F1804">
        <f>VLOOKUP(Table145[[#This Row],[menu_id]],Table2[#All],2,0)</f>
        <v>43559</v>
      </c>
      <c r="G1804" t="str">
        <f>VLOOKUP(Table145[[#This Row],[menu_id]],Table2[#All],3,0)</f>
        <v>df94eb67fff2</v>
      </c>
      <c r="H1804" t="str">
        <f>VLOOKUP(Table145[[#This Row],[menu_id]],Table2[#All],4,0)</f>
        <v>64216152ce0a</v>
      </c>
      <c r="I1804">
        <f>VLOOKUP(Table145[[#This Row],[menu_id]],Table2[#All],5,0)</f>
        <v>6</v>
      </c>
      <c r="J1804">
        <f>VLOOKUP(Table145[[#This Row],[menu_id]],Table2[#All],6,0)</f>
        <v>11.5</v>
      </c>
      <c r="K1804" t="str">
        <f>VLOOKUP(Table145[[#This Row],[menu_id]],Table2[#All],7,0)</f>
        <v>lunch</v>
      </c>
      <c r="L1804" t="str">
        <f>VLOOKUP(Table145[[#This Row],[menu_id]],Table2[#All],8,0)</f>
        <v>Chicago</v>
      </c>
      <c r="M1804">
        <f>COUNTIF(Table145[city],Table145[[#This Row],[city]])</f>
        <v>907</v>
      </c>
    </row>
    <row r="1805" spans="1:13" x14ac:dyDescent="0.35">
      <c r="A1805" t="s">
        <v>3604</v>
      </c>
      <c r="B1805" t="s">
        <v>118</v>
      </c>
      <c r="C1805" t="s">
        <v>9</v>
      </c>
      <c r="D1805" t="s">
        <v>3605</v>
      </c>
      <c r="E1805" t="b">
        <v>1</v>
      </c>
      <c r="F1805">
        <f>VLOOKUP(Table145[[#This Row],[menu_id]],Table2[#All],2,0)</f>
        <v>43556</v>
      </c>
      <c r="G1805" t="str">
        <f>VLOOKUP(Table145[[#This Row],[menu_id]],Table2[#All],3,0)</f>
        <v>8a1c11ffbef6</v>
      </c>
      <c r="H1805" t="str">
        <f>VLOOKUP(Table145[[#This Row],[menu_id]],Table2[#All],4,0)</f>
        <v>063beecf1419</v>
      </c>
      <c r="I1805">
        <f>VLOOKUP(Table145[[#This Row],[menu_id]],Table2[#All],5,0)</f>
        <v>13.45</v>
      </c>
      <c r="J1805">
        <f>VLOOKUP(Table145[[#This Row],[menu_id]],Table2[#All],6,0)</f>
        <v>11.5</v>
      </c>
      <c r="K1805" t="str">
        <f>VLOOKUP(Table145[[#This Row],[menu_id]],Table2[#All],7,0)</f>
        <v>lunch</v>
      </c>
      <c r="L1805" t="str">
        <f>VLOOKUP(Table145[[#This Row],[menu_id]],Table2[#All],8,0)</f>
        <v>Chicago</v>
      </c>
      <c r="M1805">
        <f>COUNTIF(Table145[city],Table145[[#This Row],[city]])</f>
        <v>907</v>
      </c>
    </row>
    <row r="1806" spans="1:13" x14ac:dyDescent="0.35">
      <c r="A1806" t="s">
        <v>3606</v>
      </c>
      <c r="B1806" t="s">
        <v>354</v>
      </c>
      <c r="C1806" t="s">
        <v>9</v>
      </c>
      <c r="D1806" t="s">
        <v>427</v>
      </c>
      <c r="E1806" t="b">
        <v>1</v>
      </c>
      <c r="F1806">
        <f>VLOOKUP(Table145[[#This Row],[menu_id]],Table2[#All],2,0)</f>
        <v>43565</v>
      </c>
      <c r="G1806" t="str">
        <f>VLOOKUP(Table145[[#This Row],[menu_id]],Table2[#All],3,0)</f>
        <v>0f66058b9ec5</v>
      </c>
      <c r="H1806" t="str">
        <f>VLOOKUP(Table145[[#This Row],[menu_id]],Table2[#All],4,0)</f>
        <v>85aa296ddc0d</v>
      </c>
      <c r="I1806">
        <f>VLOOKUP(Table145[[#This Row],[menu_id]],Table2[#All],5,0)</f>
        <v>4</v>
      </c>
      <c r="J1806">
        <f>VLOOKUP(Table145[[#This Row],[menu_id]],Table2[#All],6,0)</f>
        <v>11.5</v>
      </c>
      <c r="K1806" t="str">
        <f>VLOOKUP(Table145[[#This Row],[menu_id]],Table2[#All],7,0)</f>
        <v>lunch</v>
      </c>
      <c r="L1806" t="str">
        <f>VLOOKUP(Table145[[#This Row],[menu_id]],Table2[#All],8,0)</f>
        <v>Chicago</v>
      </c>
      <c r="M1806">
        <f>COUNTIF(Table145[city],Table145[[#This Row],[city]])</f>
        <v>907</v>
      </c>
    </row>
    <row r="1807" spans="1:13" x14ac:dyDescent="0.35">
      <c r="A1807" t="s">
        <v>3607</v>
      </c>
      <c r="B1807" t="s">
        <v>26</v>
      </c>
      <c r="C1807" t="s">
        <v>9</v>
      </c>
      <c r="D1807" t="s">
        <v>3608</v>
      </c>
      <c r="E1807" t="b">
        <v>1</v>
      </c>
      <c r="F1807">
        <f>VLOOKUP(Table145[[#This Row],[menu_id]],Table2[#All],2,0)</f>
        <v>43563</v>
      </c>
      <c r="G1807" t="str">
        <f>VLOOKUP(Table145[[#This Row],[menu_id]],Table2[#All],3,0)</f>
        <v>98ed9d442731</v>
      </c>
      <c r="H1807" t="str">
        <f>VLOOKUP(Table145[[#This Row],[menu_id]],Table2[#All],4,0)</f>
        <v>d6f74fb09f9d</v>
      </c>
      <c r="I1807">
        <f>VLOOKUP(Table145[[#This Row],[menu_id]],Table2[#All],5,0)</f>
        <v>7.5</v>
      </c>
      <c r="J1807">
        <f>VLOOKUP(Table145[[#This Row],[menu_id]],Table2[#All],6,0)</f>
        <v>11.5</v>
      </c>
      <c r="K1807" t="str">
        <f>VLOOKUP(Table145[[#This Row],[menu_id]],Table2[#All],7,0)</f>
        <v>lunch</v>
      </c>
      <c r="L1807" t="str">
        <f>VLOOKUP(Table145[[#This Row],[menu_id]],Table2[#All],8,0)</f>
        <v>Chicago</v>
      </c>
      <c r="M1807">
        <f>COUNTIF(Table145[city],Table145[[#This Row],[city]])</f>
        <v>907</v>
      </c>
    </row>
    <row r="1808" spans="1:13" x14ac:dyDescent="0.35">
      <c r="A1808" t="s">
        <v>3609</v>
      </c>
      <c r="B1808" t="s">
        <v>219</v>
      </c>
      <c r="C1808" t="s">
        <v>9</v>
      </c>
      <c r="D1808" t="s">
        <v>3610</v>
      </c>
      <c r="E1808" t="b">
        <v>1</v>
      </c>
      <c r="F1808">
        <f>VLOOKUP(Table145[[#This Row],[menu_id]],Table2[#All],2,0)</f>
        <v>43566</v>
      </c>
      <c r="G1808" t="str">
        <f>VLOOKUP(Table145[[#This Row],[menu_id]],Table2[#All],3,0)</f>
        <v>4d2337424a9b</v>
      </c>
      <c r="H1808" t="str">
        <f>VLOOKUP(Table145[[#This Row],[menu_id]],Table2[#All],4,0)</f>
        <v>a7d17284ed4d</v>
      </c>
      <c r="I1808">
        <f>VLOOKUP(Table145[[#This Row],[menu_id]],Table2[#All],5,0)</f>
        <v>4.3</v>
      </c>
      <c r="J1808">
        <f>VLOOKUP(Table145[[#This Row],[menu_id]],Table2[#All],6,0)</f>
        <v>11.5</v>
      </c>
      <c r="K1808" t="str">
        <f>VLOOKUP(Table145[[#This Row],[menu_id]],Table2[#All],7,0)</f>
        <v>lunch</v>
      </c>
      <c r="L1808" t="str">
        <f>VLOOKUP(Table145[[#This Row],[menu_id]],Table2[#All],8,0)</f>
        <v>Chicago</v>
      </c>
      <c r="M1808">
        <f>COUNTIF(Table145[city],Table145[[#This Row],[city]])</f>
        <v>907</v>
      </c>
    </row>
    <row r="1809" spans="1:13" x14ac:dyDescent="0.35">
      <c r="A1809" t="s">
        <v>3611</v>
      </c>
      <c r="B1809" t="s">
        <v>650</v>
      </c>
      <c r="C1809" t="s">
        <v>9</v>
      </c>
      <c r="D1809" t="s">
        <v>10</v>
      </c>
      <c r="E1809" t="b">
        <v>1</v>
      </c>
      <c r="F1809">
        <f>VLOOKUP(Table145[[#This Row],[menu_id]],Table2[#All],2,0)</f>
        <v>43559</v>
      </c>
      <c r="G1809" t="str">
        <f>VLOOKUP(Table145[[#This Row],[menu_id]],Table2[#All],3,0)</f>
        <v>08c6b815d4d7</v>
      </c>
      <c r="H1809" t="str">
        <f>VLOOKUP(Table145[[#This Row],[menu_id]],Table2[#All],4,0)</f>
        <v>1111f5e5308d</v>
      </c>
      <c r="I1809">
        <f>VLOOKUP(Table145[[#This Row],[menu_id]],Table2[#All],5,0)</f>
        <v>5</v>
      </c>
      <c r="J1809">
        <f>VLOOKUP(Table145[[#This Row],[menu_id]],Table2[#All],6,0)</f>
        <v>10.1</v>
      </c>
      <c r="K1809" t="str">
        <f>VLOOKUP(Table145[[#This Row],[menu_id]],Table2[#All],7,0)</f>
        <v>lunch</v>
      </c>
      <c r="L1809" t="str">
        <f>VLOOKUP(Table145[[#This Row],[menu_id]],Table2[#All],8,0)</f>
        <v>Seattle</v>
      </c>
      <c r="M1809">
        <f>COUNTIF(Table145[city],Table145[[#This Row],[city]])</f>
        <v>1334</v>
      </c>
    </row>
    <row r="1810" spans="1:13" x14ac:dyDescent="0.35">
      <c r="A1810" t="s">
        <v>3612</v>
      </c>
      <c r="B1810" t="s">
        <v>650</v>
      </c>
      <c r="C1810" t="s">
        <v>9</v>
      </c>
      <c r="D1810" t="s">
        <v>3613</v>
      </c>
      <c r="E1810" t="b">
        <v>1</v>
      </c>
      <c r="F1810">
        <f>VLOOKUP(Table145[[#This Row],[menu_id]],Table2[#All],2,0)</f>
        <v>43559</v>
      </c>
      <c r="G1810" t="str">
        <f>VLOOKUP(Table145[[#This Row],[menu_id]],Table2[#All],3,0)</f>
        <v>08c6b815d4d7</v>
      </c>
      <c r="H1810" t="str">
        <f>VLOOKUP(Table145[[#This Row],[menu_id]],Table2[#All],4,0)</f>
        <v>1111f5e5308d</v>
      </c>
      <c r="I1810">
        <f>VLOOKUP(Table145[[#This Row],[menu_id]],Table2[#All],5,0)</f>
        <v>5</v>
      </c>
      <c r="J1810">
        <f>VLOOKUP(Table145[[#This Row],[menu_id]],Table2[#All],6,0)</f>
        <v>10.1</v>
      </c>
      <c r="K1810" t="str">
        <f>VLOOKUP(Table145[[#This Row],[menu_id]],Table2[#All],7,0)</f>
        <v>lunch</v>
      </c>
      <c r="L1810" t="str">
        <f>VLOOKUP(Table145[[#This Row],[menu_id]],Table2[#All],8,0)</f>
        <v>Seattle</v>
      </c>
      <c r="M1810">
        <f>COUNTIF(Table145[city],Table145[[#This Row],[city]])</f>
        <v>1334</v>
      </c>
    </row>
    <row r="1811" spans="1:13" x14ac:dyDescent="0.35">
      <c r="A1811" t="s">
        <v>3614</v>
      </c>
      <c r="B1811" t="s">
        <v>785</v>
      </c>
      <c r="C1811" t="s">
        <v>9</v>
      </c>
      <c r="D1811" t="s">
        <v>2377</v>
      </c>
      <c r="E1811" t="b">
        <v>0</v>
      </c>
      <c r="F1811">
        <f>VLOOKUP(Table145[[#This Row],[menu_id]],Table2[#All],2,0)</f>
        <v>43563</v>
      </c>
      <c r="G1811" t="str">
        <f>VLOOKUP(Table145[[#This Row],[menu_id]],Table2[#All],3,0)</f>
        <v>7886a5687d38</v>
      </c>
      <c r="H1811" t="str">
        <f>VLOOKUP(Table145[[#This Row],[menu_id]],Table2[#All],4,0)</f>
        <v>a6a0b4defcd6</v>
      </c>
      <c r="I1811">
        <f>VLOOKUP(Table145[[#This Row],[menu_id]],Table2[#All],5,0)</f>
        <v>5.9</v>
      </c>
      <c r="J1811">
        <f>VLOOKUP(Table145[[#This Row],[menu_id]],Table2[#All],6,0)</f>
        <v>10.1</v>
      </c>
      <c r="K1811" t="str">
        <f>VLOOKUP(Table145[[#This Row],[menu_id]],Table2[#All],7,0)</f>
        <v>lunch</v>
      </c>
      <c r="L1811" t="str">
        <f>VLOOKUP(Table145[[#This Row],[menu_id]],Table2[#All],8,0)</f>
        <v>Seattle</v>
      </c>
      <c r="M1811">
        <f>COUNTIF(Table145[city],Table145[[#This Row],[city]])</f>
        <v>1334</v>
      </c>
    </row>
    <row r="1812" spans="1:13" x14ac:dyDescent="0.35">
      <c r="A1812" t="s">
        <v>3615</v>
      </c>
      <c r="B1812" t="s">
        <v>225</v>
      </c>
      <c r="C1812" t="s">
        <v>9</v>
      </c>
      <c r="D1812" t="s">
        <v>3616</v>
      </c>
      <c r="E1812" t="b">
        <v>1</v>
      </c>
      <c r="F1812">
        <f>VLOOKUP(Table145[[#This Row],[menu_id]],Table2[#All],2,0)</f>
        <v>43559</v>
      </c>
      <c r="G1812" t="str">
        <f>VLOOKUP(Table145[[#This Row],[menu_id]],Table2[#All],3,0)</f>
        <v>2e1282b7ffa0</v>
      </c>
      <c r="H1812" t="str">
        <f>VLOOKUP(Table145[[#This Row],[menu_id]],Table2[#All],4,0)</f>
        <v>e7202ab74a2f</v>
      </c>
      <c r="I1812">
        <f>VLOOKUP(Table145[[#This Row],[menu_id]],Table2[#All],5,0)</f>
        <v>5</v>
      </c>
      <c r="J1812">
        <f>VLOOKUP(Table145[[#This Row],[menu_id]],Table2[#All],6,0)</f>
        <v>10.1</v>
      </c>
      <c r="K1812" t="str">
        <f>VLOOKUP(Table145[[#This Row],[menu_id]],Table2[#All],7,0)</f>
        <v>lunch</v>
      </c>
      <c r="L1812" t="str">
        <f>VLOOKUP(Table145[[#This Row],[menu_id]],Table2[#All],8,0)</f>
        <v>Seattle</v>
      </c>
      <c r="M1812">
        <f>COUNTIF(Table145[city],Table145[[#This Row],[city]])</f>
        <v>1334</v>
      </c>
    </row>
    <row r="1813" spans="1:13" x14ac:dyDescent="0.35">
      <c r="A1813" t="s">
        <v>3617</v>
      </c>
      <c r="B1813" t="s">
        <v>29</v>
      </c>
      <c r="C1813" t="s">
        <v>9</v>
      </c>
      <c r="D1813" t="s">
        <v>3618</v>
      </c>
      <c r="E1813" t="b">
        <v>1</v>
      </c>
      <c r="F1813">
        <f>VLOOKUP(Table145[[#This Row],[menu_id]],Table2[#All],2,0)</f>
        <v>43559</v>
      </c>
      <c r="G1813" t="str">
        <f>VLOOKUP(Table145[[#This Row],[menu_id]],Table2[#All],3,0)</f>
        <v>df94eb67fff2</v>
      </c>
      <c r="H1813" t="str">
        <f>VLOOKUP(Table145[[#This Row],[menu_id]],Table2[#All],4,0)</f>
        <v>64216152ce0a</v>
      </c>
      <c r="I1813">
        <f>VLOOKUP(Table145[[#This Row],[menu_id]],Table2[#All],5,0)</f>
        <v>6</v>
      </c>
      <c r="J1813">
        <f>VLOOKUP(Table145[[#This Row],[menu_id]],Table2[#All],6,0)</f>
        <v>11.5</v>
      </c>
      <c r="K1813" t="str">
        <f>VLOOKUP(Table145[[#This Row],[menu_id]],Table2[#All],7,0)</f>
        <v>lunch</v>
      </c>
      <c r="L1813" t="str">
        <f>VLOOKUP(Table145[[#This Row],[menu_id]],Table2[#All],8,0)</f>
        <v>Chicago</v>
      </c>
      <c r="M1813">
        <f>COUNTIF(Table145[city],Table145[[#This Row],[city]])</f>
        <v>907</v>
      </c>
    </row>
    <row r="1814" spans="1:13" x14ac:dyDescent="0.35">
      <c r="A1814" t="s">
        <v>3619</v>
      </c>
      <c r="B1814" t="s">
        <v>169</v>
      </c>
      <c r="C1814" t="s">
        <v>9</v>
      </c>
      <c r="D1814" t="s">
        <v>3028</v>
      </c>
      <c r="E1814" t="b">
        <v>1</v>
      </c>
      <c r="F1814">
        <f>VLOOKUP(Table145[[#This Row],[menu_id]],Table2[#All],2,0)</f>
        <v>43558</v>
      </c>
      <c r="G1814" t="str">
        <f>VLOOKUP(Table145[[#This Row],[menu_id]],Table2[#All],3,0)</f>
        <v>23a0e7fa78c4</v>
      </c>
      <c r="H1814" t="str">
        <f>VLOOKUP(Table145[[#This Row],[menu_id]],Table2[#All],4,0)</f>
        <v>d8487b4ed428</v>
      </c>
      <c r="I1814">
        <f>VLOOKUP(Table145[[#This Row],[menu_id]],Table2[#All],5,0)</f>
        <v>5.9</v>
      </c>
      <c r="J1814">
        <f>VLOOKUP(Table145[[#This Row],[menu_id]],Table2[#All],6,0)</f>
        <v>11.5</v>
      </c>
      <c r="K1814" t="str">
        <f>VLOOKUP(Table145[[#This Row],[menu_id]],Table2[#All],7,0)</f>
        <v>lunch</v>
      </c>
      <c r="L1814" t="str">
        <f>VLOOKUP(Table145[[#This Row],[menu_id]],Table2[#All],8,0)</f>
        <v>Chicago</v>
      </c>
      <c r="M1814">
        <f>COUNTIF(Table145[city],Table145[[#This Row],[city]])</f>
        <v>907</v>
      </c>
    </row>
    <row r="1815" spans="1:13" x14ac:dyDescent="0.35">
      <c r="A1815" t="s">
        <v>3620</v>
      </c>
      <c r="B1815" t="s">
        <v>134</v>
      </c>
      <c r="C1815" t="s">
        <v>9</v>
      </c>
      <c r="D1815" t="s">
        <v>3621</v>
      </c>
      <c r="E1815" t="b">
        <v>1</v>
      </c>
      <c r="F1815">
        <f>VLOOKUP(Table145[[#This Row],[menu_id]],Table2[#All],2,0)</f>
        <v>43559</v>
      </c>
      <c r="G1815" t="str">
        <f>VLOOKUP(Table145[[#This Row],[menu_id]],Table2[#All],3,0)</f>
        <v>4e1ff031d14e</v>
      </c>
      <c r="H1815" t="str">
        <f>VLOOKUP(Table145[[#This Row],[menu_id]],Table2[#All],4,0)</f>
        <v>d7730782fbfb</v>
      </c>
      <c r="I1815">
        <f>VLOOKUP(Table145[[#This Row],[menu_id]],Table2[#All],5,0)</f>
        <v>5.75</v>
      </c>
      <c r="J1815">
        <f>VLOOKUP(Table145[[#This Row],[menu_id]],Table2[#All],6,0)</f>
        <v>10.1</v>
      </c>
      <c r="K1815" t="str">
        <f>VLOOKUP(Table145[[#This Row],[menu_id]],Table2[#All],7,0)</f>
        <v>lunch</v>
      </c>
      <c r="L1815" t="str">
        <f>VLOOKUP(Table145[[#This Row],[menu_id]],Table2[#All],8,0)</f>
        <v>Seattle</v>
      </c>
      <c r="M1815">
        <f>COUNTIF(Table145[city],Table145[[#This Row],[city]])</f>
        <v>1334</v>
      </c>
    </row>
    <row r="1816" spans="1:13" x14ac:dyDescent="0.35">
      <c r="A1816" t="s">
        <v>3622</v>
      </c>
      <c r="B1816" t="s">
        <v>52</v>
      </c>
      <c r="C1816" t="s">
        <v>9</v>
      </c>
      <c r="D1816" t="s">
        <v>427</v>
      </c>
      <c r="E1816" t="b">
        <v>1</v>
      </c>
      <c r="F1816">
        <f>VLOOKUP(Table145[[#This Row],[menu_id]],Table2[#All],2,0)</f>
        <v>43557</v>
      </c>
      <c r="G1816" t="str">
        <f>VLOOKUP(Table145[[#This Row],[menu_id]],Table2[#All],3,0)</f>
        <v>99dbc3b2d75c</v>
      </c>
      <c r="H1816" t="str">
        <f>VLOOKUP(Table145[[#This Row],[menu_id]],Table2[#All],4,0)</f>
        <v>d7730782fbfb</v>
      </c>
      <c r="I1816">
        <f>VLOOKUP(Table145[[#This Row],[menu_id]],Table2[#All],5,0)</f>
        <v>5.75</v>
      </c>
      <c r="J1816">
        <f>VLOOKUP(Table145[[#This Row],[menu_id]],Table2[#All],6,0)</f>
        <v>10.1</v>
      </c>
      <c r="K1816" t="str">
        <f>VLOOKUP(Table145[[#This Row],[menu_id]],Table2[#All],7,0)</f>
        <v>lunch</v>
      </c>
      <c r="L1816" t="str">
        <f>VLOOKUP(Table145[[#This Row],[menu_id]],Table2[#All],8,0)</f>
        <v>Seattle</v>
      </c>
      <c r="M1816">
        <f>COUNTIF(Table145[city],Table145[[#This Row],[city]])</f>
        <v>1334</v>
      </c>
    </row>
    <row r="1817" spans="1:13" x14ac:dyDescent="0.35">
      <c r="A1817" t="s">
        <v>3623</v>
      </c>
      <c r="B1817" t="s">
        <v>39</v>
      </c>
      <c r="C1817" t="s">
        <v>9</v>
      </c>
      <c r="D1817" t="s">
        <v>3624</v>
      </c>
      <c r="E1817" t="b">
        <v>1</v>
      </c>
      <c r="F1817">
        <f>VLOOKUP(Table145[[#This Row],[menu_id]],Table2[#All],2,0)</f>
        <v>43559</v>
      </c>
      <c r="G1817" t="str">
        <f>VLOOKUP(Table145[[#This Row],[menu_id]],Table2[#All],3,0)</f>
        <v>ac5d1401db7d</v>
      </c>
      <c r="H1817" t="str">
        <f>VLOOKUP(Table145[[#This Row],[menu_id]],Table2[#All],4,0)</f>
        <v>063beecf1419</v>
      </c>
      <c r="I1817">
        <f>VLOOKUP(Table145[[#This Row],[menu_id]],Table2[#All],5,0)</f>
        <v>11.75</v>
      </c>
      <c r="J1817">
        <f>VLOOKUP(Table145[[#This Row],[menu_id]],Table2[#All],6,0)</f>
        <v>11.5</v>
      </c>
      <c r="K1817" t="str">
        <f>VLOOKUP(Table145[[#This Row],[menu_id]],Table2[#All],7,0)</f>
        <v>lunch</v>
      </c>
      <c r="L1817" t="str">
        <f>VLOOKUP(Table145[[#This Row],[menu_id]],Table2[#All],8,0)</f>
        <v>Chicago</v>
      </c>
      <c r="M1817">
        <f>COUNTIF(Table145[city],Table145[[#This Row],[city]])</f>
        <v>907</v>
      </c>
    </row>
    <row r="1818" spans="1:13" x14ac:dyDescent="0.35">
      <c r="A1818" t="s">
        <v>3625</v>
      </c>
      <c r="B1818" t="s">
        <v>351</v>
      </c>
      <c r="C1818" t="s">
        <v>9</v>
      </c>
      <c r="D1818" t="s">
        <v>3218</v>
      </c>
      <c r="E1818" t="b">
        <v>1</v>
      </c>
      <c r="F1818">
        <f>VLOOKUP(Table145[[#This Row],[menu_id]],Table2[#All],2,0)</f>
        <v>43558</v>
      </c>
      <c r="G1818" t="str">
        <f>VLOOKUP(Table145[[#This Row],[menu_id]],Table2[#All],3,0)</f>
        <v>68077af5e4f1</v>
      </c>
      <c r="H1818" t="str">
        <f>VLOOKUP(Table145[[#This Row],[menu_id]],Table2[#All],4,0)</f>
        <v>33da060b427a</v>
      </c>
      <c r="I1818">
        <f>VLOOKUP(Table145[[#This Row],[menu_id]],Table2[#All],5,0)</f>
        <v>5.75</v>
      </c>
      <c r="J1818">
        <f>VLOOKUP(Table145[[#This Row],[menu_id]],Table2[#All],6,0)</f>
        <v>10.1</v>
      </c>
      <c r="K1818" t="str">
        <f>VLOOKUP(Table145[[#This Row],[menu_id]],Table2[#All],7,0)</f>
        <v>lunch</v>
      </c>
      <c r="L1818" t="str">
        <f>VLOOKUP(Table145[[#This Row],[menu_id]],Table2[#All],8,0)</f>
        <v>Seattle</v>
      </c>
      <c r="M1818">
        <f>COUNTIF(Table145[city],Table145[[#This Row],[city]])</f>
        <v>1334</v>
      </c>
    </row>
    <row r="1819" spans="1:13" x14ac:dyDescent="0.35">
      <c r="A1819" t="s">
        <v>3626</v>
      </c>
      <c r="B1819" t="s">
        <v>118</v>
      </c>
      <c r="C1819" t="s">
        <v>9</v>
      </c>
      <c r="D1819" t="s">
        <v>2021</v>
      </c>
      <c r="E1819" t="b">
        <v>1</v>
      </c>
      <c r="F1819">
        <f>VLOOKUP(Table145[[#This Row],[menu_id]],Table2[#All],2,0)</f>
        <v>43556</v>
      </c>
      <c r="G1819" t="str">
        <f>VLOOKUP(Table145[[#This Row],[menu_id]],Table2[#All],3,0)</f>
        <v>8a1c11ffbef6</v>
      </c>
      <c r="H1819" t="str">
        <f>VLOOKUP(Table145[[#This Row],[menu_id]],Table2[#All],4,0)</f>
        <v>063beecf1419</v>
      </c>
      <c r="I1819">
        <f>VLOOKUP(Table145[[#This Row],[menu_id]],Table2[#All],5,0)</f>
        <v>13.45</v>
      </c>
      <c r="J1819">
        <f>VLOOKUP(Table145[[#This Row],[menu_id]],Table2[#All],6,0)</f>
        <v>11.5</v>
      </c>
      <c r="K1819" t="str">
        <f>VLOOKUP(Table145[[#This Row],[menu_id]],Table2[#All],7,0)</f>
        <v>lunch</v>
      </c>
      <c r="L1819" t="str">
        <f>VLOOKUP(Table145[[#This Row],[menu_id]],Table2[#All],8,0)</f>
        <v>Chicago</v>
      </c>
      <c r="M1819">
        <f>COUNTIF(Table145[city],Table145[[#This Row],[city]])</f>
        <v>907</v>
      </c>
    </row>
    <row r="1820" spans="1:13" x14ac:dyDescent="0.35">
      <c r="A1820" t="s">
        <v>3627</v>
      </c>
      <c r="B1820" t="s">
        <v>268</v>
      </c>
      <c r="C1820" t="s">
        <v>9</v>
      </c>
      <c r="D1820" t="s">
        <v>3200</v>
      </c>
      <c r="E1820" t="b">
        <v>1</v>
      </c>
      <c r="F1820">
        <f>VLOOKUP(Table145[[#This Row],[menu_id]],Table2[#All],2,0)</f>
        <v>43565</v>
      </c>
      <c r="G1820" t="str">
        <f>VLOOKUP(Table145[[#This Row],[menu_id]],Table2[#All],3,0)</f>
        <v>91ab55042ff7</v>
      </c>
      <c r="H1820" t="str">
        <f>VLOOKUP(Table145[[#This Row],[menu_id]],Table2[#All],4,0)</f>
        <v>07ede05a2f51</v>
      </c>
      <c r="I1820">
        <f>VLOOKUP(Table145[[#This Row],[menu_id]],Table2[#All],5,0)</f>
        <v>5</v>
      </c>
      <c r="J1820">
        <f>VLOOKUP(Table145[[#This Row],[menu_id]],Table2[#All],6,0)</f>
        <v>10.1</v>
      </c>
      <c r="K1820" t="str">
        <f>VLOOKUP(Table145[[#This Row],[menu_id]],Table2[#All],7,0)</f>
        <v>lunch</v>
      </c>
      <c r="L1820" t="str">
        <f>VLOOKUP(Table145[[#This Row],[menu_id]],Table2[#All],8,0)</f>
        <v>Seattle</v>
      </c>
      <c r="M1820">
        <f>COUNTIF(Table145[city],Table145[[#This Row],[city]])</f>
        <v>1334</v>
      </c>
    </row>
    <row r="1821" spans="1:13" x14ac:dyDescent="0.35">
      <c r="A1821" t="s">
        <v>3628</v>
      </c>
      <c r="B1821" t="s">
        <v>68</v>
      </c>
      <c r="C1821" t="s">
        <v>9</v>
      </c>
      <c r="D1821" t="s">
        <v>3629</v>
      </c>
      <c r="E1821" t="b">
        <v>1</v>
      </c>
      <c r="F1821">
        <f>VLOOKUP(Table145[[#This Row],[menu_id]],Table2[#All],2,0)</f>
        <v>43560</v>
      </c>
      <c r="G1821" t="str">
        <f>VLOOKUP(Table145[[#This Row],[menu_id]],Table2[#All],3,0)</f>
        <v>f89ec17a8f5f</v>
      </c>
      <c r="H1821" t="str">
        <f>VLOOKUP(Table145[[#This Row],[menu_id]],Table2[#All],4,0)</f>
        <v>a06b1ea8c279</v>
      </c>
      <c r="I1821">
        <f>VLOOKUP(Table145[[#This Row],[menu_id]],Table2[#All],5,0)</f>
        <v>6.8</v>
      </c>
      <c r="J1821">
        <f>VLOOKUP(Table145[[#This Row],[menu_id]],Table2[#All],6,0)</f>
        <v>10.1</v>
      </c>
      <c r="K1821" t="str">
        <f>VLOOKUP(Table145[[#This Row],[menu_id]],Table2[#All],7,0)</f>
        <v>lunch</v>
      </c>
      <c r="L1821" t="str">
        <f>VLOOKUP(Table145[[#This Row],[menu_id]],Table2[#All],8,0)</f>
        <v>Seattle</v>
      </c>
      <c r="M1821">
        <f>COUNTIF(Table145[city],Table145[[#This Row],[city]])</f>
        <v>1334</v>
      </c>
    </row>
    <row r="1822" spans="1:13" x14ac:dyDescent="0.35">
      <c r="A1822" t="s">
        <v>3630</v>
      </c>
      <c r="B1822" t="s">
        <v>508</v>
      </c>
      <c r="C1822" t="s">
        <v>9</v>
      </c>
      <c r="D1822" t="s">
        <v>1827</v>
      </c>
      <c r="E1822" t="b">
        <v>1</v>
      </c>
      <c r="F1822">
        <f>VLOOKUP(Table145[[#This Row],[menu_id]],Table2[#All],2,0)</f>
        <v>43557</v>
      </c>
      <c r="G1822" t="str">
        <f>VLOOKUP(Table145[[#This Row],[menu_id]],Table2[#All],3,0)</f>
        <v>adcb80ca9872</v>
      </c>
      <c r="H1822" t="str">
        <f>VLOOKUP(Table145[[#This Row],[menu_id]],Table2[#All],4,0)</f>
        <v>7d8b8e0a0ebb</v>
      </c>
      <c r="I1822">
        <f>VLOOKUP(Table145[[#This Row],[menu_id]],Table2[#All],5,0)</f>
        <v>5.5</v>
      </c>
      <c r="J1822">
        <f>VLOOKUP(Table145[[#This Row],[menu_id]],Table2[#All],6,0)</f>
        <v>10.1</v>
      </c>
      <c r="K1822" t="str">
        <f>VLOOKUP(Table145[[#This Row],[menu_id]],Table2[#All],7,0)</f>
        <v>lunch</v>
      </c>
      <c r="L1822" t="str">
        <f>VLOOKUP(Table145[[#This Row],[menu_id]],Table2[#All],8,0)</f>
        <v>Seattle</v>
      </c>
      <c r="M1822">
        <f>COUNTIF(Table145[city],Table145[[#This Row],[city]])</f>
        <v>1334</v>
      </c>
    </row>
    <row r="1823" spans="1:13" x14ac:dyDescent="0.35">
      <c r="A1823" t="s">
        <v>3631</v>
      </c>
      <c r="B1823" t="s">
        <v>483</v>
      </c>
      <c r="C1823" t="s">
        <v>9</v>
      </c>
      <c r="D1823" t="s">
        <v>3632</v>
      </c>
      <c r="E1823" t="b">
        <v>1</v>
      </c>
      <c r="F1823">
        <f>VLOOKUP(Table145[[#This Row],[menu_id]],Table2[#All],2,0)</f>
        <v>43560</v>
      </c>
      <c r="G1823" t="str">
        <f>VLOOKUP(Table145[[#This Row],[menu_id]],Table2[#All],3,0)</f>
        <v>e076e189d42a</v>
      </c>
      <c r="H1823" t="str">
        <f>VLOOKUP(Table145[[#This Row],[menu_id]],Table2[#All],4,0)</f>
        <v>afa55d0e0004</v>
      </c>
      <c r="I1823">
        <f>VLOOKUP(Table145[[#This Row],[menu_id]],Table2[#All],5,0)</f>
        <v>6.75</v>
      </c>
      <c r="J1823">
        <f>VLOOKUP(Table145[[#This Row],[menu_id]],Table2[#All],6,0)</f>
        <v>11.5</v>
      </c>
      <c r="K1823" t="str">
        <f>VLOOKUP(Table145[[#This Row],[menu_id]],Table2[#All],7,0)</f>
        <v>lunch</v>
      </c>
      <c r="L1823" t="str">
        <f>VLOOKUP(Table145[[#This Row],[menu_id]],Table2[#All],8,0)</f>
        <v>Chicago</v>
      </c>
      <c r="M1823">
        <f>COUNTIF(Table145[city],Table145[[#This Row],[city]])</f>
        <v>907</v>
      </c>
    </row>
    <row r="1824" spans="1:13" x14ac:dyDescent="0.35">
      <c r="A1824" t="s">
        <v>3633</v>
      </c>
      <c r="B1824" t="s">
        <v>202</v>
      </c>
      <c r="C1824" t="s">
        <v>9</v>
      </c>
      <c r="D1824" t="s">
        <v>3634</v>
      </c>
      <c r="E1824" t="b">
        <v>1</v>
      </c>
      <c r="F1824">
        <f>VLOOKUP(Table145[[#This Row],[menu_id]],Table2[#All],2,0)</f>
        <v>43563</v>
      </c>
      <c r="G1824" t="str">
        <f>VLOOKUP(Table145[[#This Row],[menu_id]],Table2[#All],3,0)</f>
        <v>edfff5bf01fa</v>
      </c>
      <c r="H1824" t="str">
        <f>VLOOKUP(Table145[[#This Row],[menu_id]],Table2[#All],4,0)</f>
        <v>8537e1327cdb</v>
      </c>
      <c r="I1824">
        <f>VLOOKUP(Table145[[#This Row],[menu_id]],Table2[#All],5,0)</f>
        <v>4.95</v>
      </c>
      <c r="J1824">
        <f>VLOOKUP(Table145[[#This Row],[menu_id]],Table2[#All],6,0)</f>
        <v>10.1</v>
      </c>
      <c r="K1824" t="str">
        <f>VLOOKUP(Table145[[#This Row],[menu_id]],Table2[#All],7,0)</f>
        <v>lunch</v>
      </c>
      <c r="L1824" t="str">
        <f>VLOOKUP(Table145[[#This Row],[menu_id]],Table2[#All],8,0)</f>
        <v>Seattle</v>
      </c>
      <c r="M1824">
        <f>COUNTIF(Table145[city],Table145[[#This Row],[city]])</f>
        <v>1334</v>
      </c>
    </row>
    <row r="1825" spans="1:13" x14ac:dyDescent="0.35">
      <c r="A1825" t="s">
        <v>3635</v>
      </c>
      <c r="B1825" t="s">
        <v>129</v>
      </c>
      <c r="C1825" t="s">
        <v>9</v>
      </c>
      <c r="D1825" t="s">
        <v>3636</v>
      </c>
      <c r="E1825" t="b">
        <v>1</v>
      </c>
      <c r="F1825">
        <f>VLOOKUP(Table145[[#This Row],[menu_id]],Table2[#All],2,0)</f>
        <v>43563</v>
      </c>
      <c r="G1825" t="str">
        <f>VLOOKUP(Table145[[#This Row],[menu_id]],Table2[#All],3,0)</f>
        <v>e6988f5baa00</v>
      </c>
      <c r="H1825" t="str">
        <f>VLOOKUP(Table145[[#This Row],[menu_id]],Table2[#All],4,0)</f>
        <v>c8951056cc8c</v>
      </c>
      <c r="I1825">
        <f>VLOOKUP(Table145[[#This Row],[menu_id]],Table2[#All],5,0)</f>
        <v>6.64</v>
      </c>
      <c r="J1825">
        <f>VLOOKUP(Table145[[#This Row],[menu_id]],Table2[#All],6,0)</f>
        <v>11.5</v>
      </c>
      <c r="K1825" t="str">
        <f>VLOOKUP(Table145[[#This Row],[menu_id]],Table2[#All],7,0)</f>
        <v>lunch</v>
      </c>
      <c r="L1825" t="str">
        <f>VLOOKUP(Table145[[#This Row],[menu_id]],Table2[#All],8,0)</f>
        <v>Chicago</v>
      </c>
      <c r="M1825">
        <f>COUNTIF(Table145[city],Table145[[#This Row],[city]])</f>
        <v>907</v>
      </c>
    </row>
    <row r="1826" spans="1:13" x14ac:dyDescent="0.35">
      <c r="A1826" t="s">
        <v>3637</v>
      </c>
      <c r="B1826" t="s">
        <v>418</v>
      </c>
      <c r="C1826" t="s">
        <v>9</v>
      </c>
      <c r="D1826" t="s">
        <v>431</v>
      </c>
      <c r="E1826" t="b">
        <v>1</v>
      </c>
      <c r="F1826">
        <f>VLOOKUP(Table145[[#This Row],[menu_id]],Table2[#All],2,0)</f>
        <v>43563</v>
      </c>
      <c r="G1826" t="str">
        <f>VLOOKUP(Table145[[#This Row],[menu_id]],Table2[#All],3,0)</f>
        <v>6b459442662c</v>
      </c>
      <c r="H1826" t="str">
        <f>VLOOKUP(Table145[[#This Row],[menu_id]],Table2[#All],4,0)</f>
        <v>a969c477134f</v>
      </c>
      <c r="I1826">
        <f>VLOOKUP(Table145[[#This Row],[menu_id]],Table2[#All],5,0)</f>
        <v>11</v>
      </c>
      <c r="J1826">
        <f>VLOOKUP(Table145[[#This Row],[menu_id]],Table2[#All],6,0)</f>
        <v>11.5</v>
      </c>
      <c r="K1826" t="str">
        <f>VLOOKUP(Table145[[#This Row],[menu_id]],Table2[#All],7,0)</f>
        <v>lunch</v>
      </c>
      <c r="L1826" t="str">
        <f>VLOOKUP(Table145[[#This Row],[menu_id]],Table2[#All],8,0)</f>
        <v>Chicago</v>
      </c>
      <c r="M1826">
        <f>COUNTIF(Table145[city],Table145[[#This Row],[city]])</f>
        <v>907</v>
      </c>
    </row>
    <row r="1827" spans="1:13" x14ac:dyDescent="0.35">
      <c r="A1827" t="s">
        <v>3638</v>
      </c>
      <c r="B1827" t="s">
        <v>165</v>
      </c>
      <c r="C1827" t="s">
        <v>9</v>
      </c>
      <c r="D1827" t="s">
        <v>3639</v>
      </c>
      <c r="E1827" t="b">
        <v>0</v>
      </c>
      <c r="F1827">
        <f>VLOOKUP(Table145[[#This Row],[menu_id]],Table2[#All],2,0)</f>
        <v>43560</v>
      </c>
      <c r="G1827" t="str">
        <f>VLOOKUP(Table145[[#This Row],[menu_id]],Table2[#All],3,0)</f>
        <v>fbeaeb353aa6</v>
      </c>
      <c r="H1827" t="str">
        <f>VLOOKUP(Table145[[#This Row],[menu_id]],Table2[#All],4,0)</f>
        <v>bedb51313ab5</v>
      </c>
      <c r="I1827">
        <f>VLOOKUP(Table145[[#This Row],[menu_id]],Table2[#All],5,0)</f>
        <v>5</v>
      </c>
      <c r="J1827">
        <f>VLOOKUP(Table145[[#This Row],[menu_id]],Table2[#All],6,0)</f>
        <v>11.5</v>
      </c>
      <c r="K1827" t="str">
        <f>VLOOKUP(Table145[[#This Row],[menu_id]],Table2[#All],7,0)</f>
        <v>lunch</v>
      </c>
      <c r="L1827" t="str">
        <f>VLOOKUP(Table145[[#This Row],[menu_id]],Table2[#All],8,0)</f>
        <v>Chicago</v>
      </c>
      <c r="M1827">
        <f>COUNTIF(Table145[city],Table145[[#This Row],[city]])</f>
        <v>907</v>
      </c>
    </row>
    <row r="1828" spans="1:13" x14ac:dyDescent="0.35">
      <c r="A1828" t="s">
        <v>3640</v>
      </c>
      <c r="B1828" t="s">
        <v>508</v>
      </c>
      <c r="C1828" t="s">
        <v>9</v>
      </c>
      <c r="D1828" t="s">
        <v>3641</v>
      </c>
      <c r="E1828" t="b">
        <v>1</v>
      </c>
      <c r="F1828">
        <f>VLOOKUP(Table145[[#This Row],[menu_id]],Table2[#All],2,0)</f>
        <v>43557</v>
      </c>
      <c r="G1828" t="str">
        <f>VLOOKUP(Table145[[#This Row],[menu_id]],Table2[#All],3,0)</f>
        <v>adcb80ca9872</v>
      </c>
      <c r="H1828" t="str">
        <f>VLOOKUP(Table145[[#This Row],[menu_id]],Table2[#All],4,0)</f>
        <v>7d8b8e0a0ebb</v>
      </c>
      <c r="I1828">
        <f>VLOOKUP(Table145[[#This Row],[menu_id]],Table2[#All],5,0)</f>
        <v>5.5</v>
      </c>
      <c r="J1828">
        <f>VLOOKUP(Table145[[#This Row],[menu_id]],Table2[#All],6,0)</f>
        <v>10.1</v>
      </c>
      <c r="K1828" t="str">
        <f>VLOOKUP(Table145[[#This Row],[menu_id]],Table2[#All],7,0)</f>
        <v>lunch</v>
      </c>
      <c r="L1828" t="str">
        <f>VLOOKUP(Table145[[#This Row],[menu_id]],Table2[#All],8,0)</f>
        <v>Seattle</v>
      </c>
      <c r="M1828">
        <f>COUNTIF(Table145[city],Table145[[#This Row],[city]])</f>
        <v>1334</v>
      </c>
    </row>
    <row r="1829" spans="1:13" x14ac:dyDescent="0.35">
      <c r="A1829" t="s">
        <v>3642</v>
      </c>
      <c r="B1829" t="s">
        <v>375</v>
      </c>
      <c r="C1829" t="s">
        <v>9</v>
      </c>
      <c r="D1829" t="s">
        <v>2582</v>
      </c>
      <c r="E1829" t="b">
        <v>1</v>
      </c>
      <c r="F1829">
        <f>VLOOKUP(Table145[[#This Row],[menu_id]],Table2[#All],2,0)</f>
        <v>43566</v>
      </c>
      <c r="G1829" t="str">
        <f>VLOOKUP(Table145[[#This Row],[menu_id]],Table2[#All],3,0)</f>
        <v>1670a5c33856</v>
      </c>
      <c r="H1829" t="str">
        <f>VLOOKUP(Table145[[#This Row],[menu_id]],Table2[#All],4,0)</f>
        <v>ffcff44b013c</v>
      </c>
      <c r="I1829">
        <f>VLOOKUP(Table145[[#This Row],[menu_id]],Table2[#All],5,0)</f>
        <v>6.25</v>
      </c>
      <c r="J1829">
        <f>VLOOKUP(Table145[[#This Row],[menu_id]],Table2[#All],6,0)</f>
        <v>10.1</v>
      </c>
      <c r="K1829" t="str">
        <f>VLOOKUP(Table145[[#This Row],[menu_id]],Table2[#All],7,0)</f>
        <v>lunch</v>
      </c>
      <c r="L1829" t="str">
        <f>VLOOKUP(Table145[[#This Row],[menu_id]],Table2[#All],8,0)</f>
        <v>Seattle</v>
      </c>
      <c r="M1829">
        <f>COUNTIF(Table145[city],Table145[[#This Row],[city]])</f>
        <v>1334</v>
      </c>
    </row>
    <row r="1830" spans="1:13" x14ac:dyDescent="0.35">
      <c r="A1830" t="s">
        <v>3643</v>
      </c>
      <c r="B1830" t="s">
        <v>12</v>
      </c>
      <c r="C1830" t="s">
        <v>9</v>
      </c>
      <c r="D1830" t="s">
        <v>1030</v>
      </c>
      <c r="E1830" t="b">
        <v>1</v>
      </c>
      <c r="F1830">
        <f>VLOOKUP(Table145[[#This Row],[menu_id]],Table2[#All],2,0)</f>
        <v>43565</v>
      </c>
      <c r="G1830" t="str">
        <f>VLOOKUP(Table145[[#This Row],[menu_id]],Table2[#All],3,0)</f>
        <v>a96bf3d329be</v>
      </c>
      <c r="H1830" t="str">
        <f>VLOOKUP(Table145[[#This Row],[menu_id]],Table2[#All],4,0)</f>
        <v>b2ef540e3dbe</v>
      </c>
      <c r="I1830">
        <f>VLOOKUP(Table145[[#This Row],[menu_id]],Table2[#All],5,0)</f>
        <v>6.8</v>
      </c>
      <c r="J1830">
        <f>VLOOKUP(Table145[[#This Row],[menu_id]],Table2[#All],6,0)</f>
        <v>10.1</v>
      </c>
      <c r="K1830" t="str">
        <f>VLOOKUP(Table145[[#This Row],[menu_id]],Table2[#All],7,0)</f>
        <v>lunch</v>
      </c>
      <c r="L1830" t="str">
        <f>VLOOKUP(Table145[[#This Row],[menu_id]],Table2[#All],8,0)</f>
        <v>Seattle</v>
      </c>
      <c r="M1830">
        <f>COUNTIF(Table145[city],Table145[[#This Row],[city]])</f>
        <v>1334</v>
      </c>
    </row>
    <row r="1831" spans="1:13" x14ac:dyDescent="0.35">
      <c r="A1831" t="s">
        <v>3644</v>
      </c>
      <c r="B1831" t="s">
        <v>26</v>
      </c>
      <c r="C1831" t="s">
        <v>9</v>
      </c>
      <c r="D1831" t="s">
        <v>3645</v>
      </c>
      <c r="E1831" t="b">
        <v>1</v>
      </c>
      <c r="F1831">
        <f>VLOOKUP(Table145[[#This Row],[menu_id]],Table2[#All],2,0)</f>
        <v>43563</v>
      </c>
      <c r="G1831" t="str">
        <f>VLOOKUP(Table145[[#This Row],[menu_id]],Table2[#All],3,0)</f>
        <v>98ed9d442731</v>
      </c>
      <c r="H1831" t="str">
        <f>VLOOKUP(Table145[[#This Row],[menu_id]],Table2[#All],4,0)</f>
        <v>d6f74fb09f9d</v>
      </c>
      <c r="I1831">
        <f>VLOOKUP(Table145[[#This Row],[menu_id]],Table2[#All],5,0)</f>
        <v>7.5</v>
      </c>
      <c r="J1831">
        <f>VLOOKUP(Table145[[#This Row],[menu_id]],Table2[#All],6,0)</f>
        <v>11.5</v>
      </c>
      <c r="K1831" t="str">
        <f>VLOOKUP(Table145[[#This Row],[menu_id]],Table2[#All],7,0)</f>
        <v>lunch</v>
      </c>
      <c r="L1831" t="str">
        <f>VLOOKUP(Table145[[#This Row],[menu_id]],Table2[#All],8,0)</f>
        <v>Chicago</v>
      </c>
      <c r="M1831">
        <f>COUNTIF(Table145[city],Table145[[#This Row],[city]])</f>
        <v>907</v>
      </c>
    </row>
    <row r="1832" spans="1:13" x14ac:dyDescent="0.35">
      <c r="A1832" t="s">
        <v>3646</v>
      </c>
      <c r="B1832" t="s">
        <v>94</v>
      </c>
      <c r="C1832" t="s">
        <v>9</v>
      </c>
      <c r="D1832" t="s">
        <v>3647</v>
      </c>
      <c r="E1832" t="b">
        <v>1</v>
      </c>
      <c r="F1832">
        <f>VLOOKUP(Table145[[#This Row],[menu_id]],Table2[#All],2,0)</f>
        <v>43567</v>
      </c>
      <c r="G1832" t="str">
        <f>VLOOKUP(Table145[[#This Row],[menu_id]],Table2[#All],3,0)</f>
        <v>4cd6c7a1703b</v>
      </c>
      <c r="H1832" t="str">
        <f>VLOOKUP(Table145[[#This Row],[menu_id]],Table2[#All],4,0)</f>
        <v>d223e2bce7cf</v>
      </c>
      <c r="I1832">
        <f>VLOOKUP(Table145[[#This Row],[menu_id]],Table2[#All],5,0)</f>
        <v>5</v>
      </c>
      <c r="J1832">
        <f>VLOOKUP(Table145[[#This Row],[menu_id]],Table2[#All],6,0)</f>
        <v>10.1</v>
      </c>
      <c r="K1832" t="str">
        <f>VLOOKUP(Table145[[#This Row],[menu_id]],Table2[#All],7,0)</f>
        <v>lunch</v>
      </c>
      <c r="L1832" t="str">
        <f>VLOOKUP(Table145[[#This Row],[menu_id]],Table2[#All],8,0)</f>
        <v>Seattle</v>
      </c>
      <c r="M1832">
        <f>COUNTIF(Table145[city],Table145[[#This Row],[city]])</f>
        <v>1334</v>
      </c>
    </row>
    <row r="1833" spans="1:13" x14ac:dyDescent="0.35">
      <c r="A1833" t="s">
        <v>3648</v>
      </c>
      <c r="B1833" t="s">
        <v>650</v>
      </c>
      <c r="C1833" t="s">
        <v>9</v>
      </c>
      <c r="D1833" t="s">
        <v>3649</v>
      </c>
      <c r="E1833" t="b">
        <v>1</v>
      </c>
      <c r="F1833">
        <f>VLOOKUP(Table145[[#This Row],[menu_id]],Table2[#All],2,0)</f>
        <v>43559</v>
      </c>
      <c r="G1833" t="str">
        <f>VLOOKUP(Table145[[#This Row],[menu_id]],Table2[#All],3,0)</f>
        <v>08c6b815d4d7</v>
      </c>
      <c r="H1833" t="str">
        <f>VLOOKUP(Table145[[#This Row],[menu_id]],Table2[#All],4,0)</f>
        <v>1111f5e5308d</v>
      </c>
      <c r="I1833">
        <f>VLOOKUP(Table145[[#This Row],[menu_id]],Table2[#All],5,0)</f>
        <v>5</v>
      </c>
      <c r="J1833">
        <f>VLOOKUP(Table145[[#This Row],[menu_id]],Table2[#All],6,0)</f>
        <v>10.1</v>
      </c>
      <c r="K1833" t="str">
        <f>VLOOKUP(Table145[[#This Row],[menu_id]],Table2[#All],7,0)</f>
        <v>lunch</v>
      </c>
      <c r="L1833" t="str">
        <f>VLOOKUP(Table145[[#This Row],[menu_id]],Table2[#All],8,0)</f>
        <v>Seattle</v>
      </c>
      <c r="M1833">
        <f>COUNTIF(Table145[city],Table145[[#This Row],[city]])</f>
        <v>1334</v>
      </c>
    </row>
    <row r="1834" spans="1:13" x14ac:dyDescent="0.35">
      <c r="A1834" t="s">
        <v>3650</v>
      </c>
      <c r="B1834" t="s">
        <v>65</v>
      </c>
      <c r="C1834" t="s">
        <v>9</v>
      </c>
      <c r="D1834" t="s">
        <v>3651</v>
      </c>
      <c r="E1834" t="b">
        <v>1</v>
      </c>
      <c r="F1834">
        <f>VLOOKUP(Table145[[#This Row],[menu_id]],Table2[#All],2,0)</f>
        <v>43563</v>
      </c>
      <c r="G1834" t="str">
        <f>VLOOKUP(Table145[[#This Row],[menu_id]],Table2[#All],3,0)</f>
        <v>0eb481a71049</v>
      </c>
      <c r="H1834" t="str">
        <f>VLOOKUP(Table145[[#This Row],[menu_id]],Table2[#All],4,0)</f>
        <v>5bf0c6f38e1d</v>
      </c>
      <c r="I1834">
        <f>VLOOKUP(Table145[[#This Row],[menu_id]],Table2[#All],5,0)</f>
        <v>5.5</v>
      </c>
      <c r="J1834">
        <f>VLOOKUP(Table145[[#This Row],[menu_id]],Table2[#All],6,0)</f>
        <v>10.1</v>
      </c>
      <c r="K1834" t="str">
        <f>VLOOKUP(Table145[[#This Row],[menu_id]],Table2[#All],7,0)</f>
        <v>lunch</v>
      </c>
      <c r="L1834" t="str">
        <f>VLOOKUP(Table145[[#This Row],[menu_id]],Table2[#All],8,0)</f>
        <v>Seattle</v>
      </c>
      <c r="M1834">
        <f>COUNTIF(Table145[city],Table145[[#This Row],[city]])</f>
        <v>1334</v>
      </c>
    </row>
    <row r="1835" spans="1:13" x14ac:dyDescent="0.35">
      <c r="A1835" t="s">
        <v>3652</v>
      </c>
      <c r="B1835" t="s">
        <v>375</v>
      </c>
      <c r="C1835" t="s">
        <v>9</v>
      </c>
      <c r="D1835" t="s">
        <v>344</v>
      </c>
      <c r="E1835" t="b">
        <v>1</v>
      </c>
      <c r="F1835">
        <f>VLOOKUP(Table145[[#This Row],[menu_id]],Table2[#All],2,0)</f>
        <v>43566</v>
      </c>
      <c r="G1835" t="str">
        <f>VLOOKUP(Table145[[#This Row],[menu_id]],Table2[#All],3,0)</f>
        <v>1670a5c33856</v>
      </c>
      <c r="H1835" t="str">
        <f>VLOOKUP(Table145[[#This Row],[menu_id]],Table2[#All],4,0)</f>
        <v>ffcff44b013c</v>
      </c>
      <c r="I1835">
        <f>VLOOKUP(Table145[[#This Row],[menu_id]],Table2[#All],5,0)</f>
        <v>6.25</v>
      </c>
      <c r="J1835">
        <f>VLOOKUP(Table145[[#This Row],[menu_id]],Table2[#All],6,0)</f>
        <v>10.1</v>
      </c>
      <c r="K1835" t="str">
        <f>VLOOKUP(Table145[[#This Row],[menu_id]],Table2[#All],7,0)</f>
        <v>lunch</v>
      </c>
      <c r="L1835" t="str">
        <f>VLOOKUP(Table145[[#This Row],[menu_id]],Table2[#All],8,0)</f>
        <v>Seattle</v>
      </c>
      <c r="M1835">
        <f>COUNTIF(Table145[city],Table145[[#This Row],[city]])</f>
        <v>1334</v>
      </c>
    </row>
    <row r="1836" spans="1:13" x14ac:dyDescent="0.35">
      <c r="A1836" t="s">
        <v>3653</v>
      </c>
      <c r="B1836" t="s">
        <v>76</v>
      </c>
      <c r="C1836" t="s">
        <v>9</v>
      </c>
      <c r="D1836" t="s">
        <v>3654</v>
      </c>
      <c r="E1836" t="b">
        <v>0</v>
      </c>
      <c r="F1836">
        <f>VLOOKUP(Table145[[#This Row],[menu_id]],Table2[#All],2,0)</f>
        <v>43558</v>
      </c>
      <c r="G1836" t="str">
        <f>VLOOKUP(Table145[[#This Row],[menu_id]],Table2[#All],3,0)</f>
        <v>32432515b0ad</v>
      </c>
      <c r="H1836" t="str">
        <f>VLOOKUP(Table145[[#This Row],[menu_id]],Table2[#All],4,0)</f>
        <v>1fda2070304d</v>
      </c>
      <c r="I1836">
        <f>VLOOKUP(Table145[[#This Row],[menu_id]],Table2[#All],5,0)</f>
        <v>5.5</v>
      </c>
      <c r="J1836">
        <f>VLOOKUP(Table145[[#This Row],[menu_id]],Table2[#All],6,0)</f>
        <v>10.1</v>
      </c>
      <c r="K1836" t="str">
        <f>VLOOKUP(Table145[[#This Row],[menu_id]],Table2[#All],7,0)</f>
        <v>lunch</v>
      </c>
      <c r="L1836" t="str">
        <f>VLOOKUP(Table145[[#This Row],[menu_id]],Table2[#All],8,0)</f>
        <v>Seattle</v>
      </c>
      <c r="M1836">
        <f>COUNTIF(Table145[city],Table145[[#This Row],[city]])</f>
        <v>1334</v>
      </c>
    </row>
    <row r="1837" spans="1:13" x14ac:dyDescent="0.35">
      <c r="A1837" t="s">
        <v>3655</v>
      </c>
      <c r="B1837" t="s">
        <v>76</v>
      </c>
      <c r="C1837" t="s">
        <v>9</v>
      </c>
      <c r="D1837" t="s">
        <v>3656</v>
      </c>
      <c r="E1837" t="b">
        <v>1</v>
      </c>
      <c r="F1837">
        <f>VLOOKUP(Table145[[#This Row],[menu_id]],Table2[#All],2,0)</f>
        <v>43558</v>
      </c>
      <c r="G1837" t="str">
        <f>VLOOKUP(Table145[[#This Row],[menu_id]],Table2[#All],3,0)</f>
        <v>32432515b0ad</v>
      </c>
      <c r="H1837" t="str">
        <f>VLOOKUP(Table145[[#This Row],[menu_id]],Table2[#All],4,0)</f>
        <v>1fda2070304d</v>
      </c>
      <c r="I1837">
        <f>VLOOKUP(Table145[[#This Row],[menu_id]],Table2[#All],5,0)</f>
        <v>5.5</v>
      </c>
      <c r="J1837">
        <f>VLOOKUP(Table145[[#This Row],[menu_id]],Table2[#All],6,0)</f>
        <v>10.1</v>
      </c>
      <c r="K1837" t="str">
        <f>VLOOKUP(Table145[[#This Row],[menu_id]],Table2[#All],7,0)</f>
        <v>lunch</v>
      </c>
      <c r="L1837" t="str">
        <f>VLOOKUP(Table145[[#This Row],[menu_id]],Table2[#All],8,0)</f>
        <v>Seattle</v>
      </c>
      <c r="M1837">
        <f>COUNTIF(Table145[city],Table145[[#This Row],[city]])</f>
        <v>1334</v>
      </c>
    </row>
    <row r="1838" spans="1:13" x14ac:dyDescent="0.35">
      <c r="A1838" t="s">
        <v>3657</v>
      </c>
      <c r="B1838" t="s">
        <v>486</v>
      </c>
      <c r="C1838" t="s">
        <v>9</v>
      </c>
      <c r="D1838" t="s">
        <v>3658</v>
      </c>
      <c r="E1838" t="b">
        <v>1</v>
      </c>
      <c r="F1838">
        <f>VLOOKUP(Table145[[#This Row],[menu_id]],Table2[#All],2,0)</f>
        <v>43567</v>
      </c>
      <c r="G1838" t="str">
        <f>VLOOKUP(Table145[[#This Row],[menu_id]],Table2[#All],3,0)</f>
        <v>3494eefb1729</v>
      </c>
      <c r="H1838" t="str">
        <f>VLOOKUP(Table145[[#This Row],[menu_id]],Table2[#All],4,0)</f>
        <v>7342b9fc3434</v>
      </c>
      <c r="I1838">
        <f>VLOOKUP(Table145[[#This Row],[menu_id]],Table2[#All],5,0)</f>
        <v>4.5</v>
      </c>
      <c r="J1838">
        <f>VLOOKUP(Table145[[#This Row],[menu_id]],Table2[#All],6,0)</f>
        <v>11.5</v>
      </c>
      <c r="K1838" t="str">
        <f>VLOOKUP(Table145[[#This Row],[menu_id]],Table2[#All],7,0)</f>
        <v>lunch</v>
      </c>
      <c r="L1838" t="str">
        <f>VLOOKUP(Table145[[#This Row],[menu_id]],Table2[#All],8,0)</f>
        <v>Chicago</v>
      </c>
      <c r="M1838">
        <f>COUNTIF(Table145[city],Table145[[#This Row],[city]])</f>
        <v>907</v>
      </c>
    </row>
    <row r="1839" spans="1:13" x14ac:dyDescent="0.35">
      <c r="A1839" t="s">
        <v>3659</v>
      </c>
      <c r="B1839" t="s">
        <v>354</v>
      </c>
      <c r="C1839" t="s">
        <v>9</v>
      </c>
      <c r="D1839" t="s">
        <v>2096</v>
      </c>
      <c r="E1839" t="b">
        <v>1</v>
      </c>
      <c r="F1839">
        <f>VLOOKUP(Table145[[#This Row],[menu_id]],Table2[#All],2,0)</f>
        <v>43565</v>
      </c>
      <c r="G1839" t="str">
        <f>VLOOKUP(Table145[[#This Row],[menu_id]],Table2[#All],3,0)</f>
        <v>0f66058b9ec5</v>
      </c>
      <c r="H1839" t="str">
        <f>VLOOKUP(Table145[[#This Row],[menu_id]],Table2[#All],4,0)</f>
        <v>85aa296ddc0d</v>
      </c>
      <c r="I1839">
        <f>VLOOKUP(Table145[[#This Row],[menu_id]],Table2[#All],5,0)</f>
        <v>4</v>
      </c>
      <c r="J1839">
        <f>VLOOKUP(Table145[[#This Row],[menu_id]],Table2[#All],6,0)</f>
        <v>11.5</v>
      </c>
      <c r="K1839" t="str">
        <f>VLOOKUP(Table145[[#This Row],[menu_id]],Table2[#All],7,0)</f>
        <v>lunch</v>
      </c>
      <c r="L1839" t="str">
        <f>VLOOKUP(Table145[[#This Row],[menu_id]],Table2[#All],8,0)</f>
        <v>Chicago</v>
      </c>
      <c r="M1839">
        <f>COUNTIF(Table145[city],Table145[[#This Row],[city]])</f>
        <v>907</v>
      </c>
    </row>
    <row r="1840" spans="1:13" x14ac:dyDescent="0.35">
      <c r="A1840" t="s">
        <v>3660</v>
      </c>
      <c r="B1840" t="s">
        <v>134</v>
      </c>
      <c r="C1840" t="s">
        <v>9</v>
      </c>
      <c r="D1840" t="s">
        <v>3661</v>
      </c>
      <c r="E1840" t="b">
        <v>1</v>
      </c>
      <c r="F1840">
        <f>VLOOKUP(Table145[[#This Row],[menu_id]],Table2[#All],2,0)</f>
        <v>43559</v>
      </c>
      <c r="G1840" t="str">
        <f>VLOOKUP(Table145[[#This Row],[menu_id]],Table2[#All],3,0)</f>
        <v>4e1ff031d14e</v>
      </c>
      <c r="H1840" t="str">
        <f>VLOOKUP(Table145[[#This Row],[menu_id]],Table2[#All],4,0)</f>
        <v>d7730782fbfb</v>
      </c>
      <c r="I1840">
        <f>VLOOKUP(Table145[[#This Row],[menu_id]],Table2[#All],5,0)</f>
        <v>5.75</v>
      </c>
      <c r="J1840">
        <f>VLOOKUP(Table145[[#This Row],[menu_id]],Table2[#All],6,0)</f>
        <v>10.1</v>
      </c>
      <c r="K1840" t="str">
        <f>VLOOKUP(Table145[[#This Row],[menu_id]],Table2[#All],7,0)</f>
        <v>lunch</v>
      </c>
      <c r="L1840" t="str">
        <f>VLOOKUP(Table145[[#This Row],[menu_id]],Table2[#All],8,0)</f>
        <v>Seattle</v>
      </c>
      <c r="M1840">
        <f>COUNTIF(Table145[city],Table145[[#This Row],[city]])</f>
        <v>1334</v>
      </c>
    </row>
    <row r="1841" spans="1:13" x14ac:dyDescent="0.35">
      <c r="A1841" t="s">
        <v>3662</v>
      </c>
      <c r="B1841" t="s">
        <v>162</v>
      </c>
      <c r="C1841" t="s">
        <v>9</v>
      </c>
      <c r="D1841" t="s">
        <v>3624</v>
      </c>
      <c r="E1841" t="b">
        <v>1</v>
      </c>
      <c r="F1841">
        <f>VLOOKUP(Table145[[#This Row],[menu_id]],Table2[#All],2,0)</f>
        <v>43556</v>
      </c>
      <c r="G1841" t="str">
        <f>VLOOKUP(Table145[[#This Row],[menu_id]],Table2[#All],3,0)</f>
        <v>71d6b72a3bf9</v>
      </c>
      <c r="H1841" t="str">
        <f>VLOOKUP(Table145[[#This Row],[menu_id]],Table2[#All],4,0)</f>
        <v>8d29781a8b2f</v>
      </c>
      <c r="I1841">
        <f>VLOOKUP(Table145[[#This Row],[menu_id]],Table2[#All],5,0)</f>
        <v>4.5</v>
      </c>
      <c r="J1841">
        <f>VLOOKUP(Table145[[#This Row],[menu_id]],Table2[#All],6,0)</f>
        <v>11.5</v>
      </c>
      <c r="K1841" t="str">
        <f>VLOOKUP(Table145[[#This Row],[menu_id]],Table2[#All],7,0)</f>
        <v>lunch</v>
      </c>
      <c r="L1841" t="str">
        <f>VLOOKUP(Table145[[#This Row],[menu_id]],Table2[#All],8,0)</f>
        <v>Chicago</v>
      </c>
      <c r="M1841">
        <f>COUNTIF(Table145[city],Table145[[#This Row],[city]])</f>
        <v>907</v>
      </c>
    </row>
    <row r="1842" spans="1:13" x14ac:dyDescent="0.35">
      <c r="A1842" t="s">
        <v>3663</v>
      </c>
      <c r="B1842" t="s">
        <v>330</v>
      </c>
      <c r="C1842" t="s">
        <v>9</v>
      </c>
      <c r="D1842" t="s">
        <v>3645</v>
      </c>
      <c r="E1842" t="b">
        <v>1</v>
      </c>
      <c r="F1842">
        <f>VLOOKUP(Table145[[#This Row],[menu_id]],Table2[#All],2,0)</f>
        <v>43559</v>
      </c>
      <c r="G1842" t="str">
        <f>VLOOKUP(Table145[[#This Row],[menu_id]],Table2[#All],3,0)</f>
        <v>10aee25b350a</v>
      </c>
      <c r="H1842" t="str">
        <f>VLOOKUP(Table145[[#This Row],[menu_id]],Table2[#All],4,0)</f>
        <v>7931e2eb8ace</v>
      </c>
      <c r="I1842">
        <f>VLOOKUP(Table145[[#This Row],[menu_id]],Table2[#All],5,0)</f>
        <v>4.5</v>
      </c>
      <c r="J1842">
        <f>VLOOKUP(Table145[[#This Row],[menu_id]],Table2[#All],6,0)</f>
        <v>11.5</v>
      </c>
      <c r="K1842" t="str">
        <f>VLOOKUP(Table145[[#This Row],[menu_id]],Table2[#All],7,0)</f>
        <v>lunch</v>
      </c>
      <c r="L1842" t="str">
        <f>VLOOKUP(Table145[[#This Row],[menu_id]],Table2[#All],8,0)</f>
        <v>Chicago</v>
      </c>
      <c r="M1842">
        <f>COUNTIF(Table145[city],Table145[[#This Row],[city]])</f>
        <v>907</v>
      </c>
    </row>
    <row r="1843" spans="1:13" x14ac:dyDescent="0.35">
      <c r="A1843" t="s">
        <v>3664</v>
      </c>
      <c r="B1843" t="s">
        <v>493</v>
      </c>
      <c r="C1843" t="s">
        <v>9</v>
      </c>
      <c r="D1843" t="s">
        <v>489</v>
      </c>
      <c r="E1843" t="b">
        <v>1</v>
      </c>
      <c r="F1843">
        <f>VLOOKUP(Table145[[#This Row],[menu_id]],Table2[#All],2,0)</f>
        <v>43557</v>
      </c>
      <c r="G1843" t="str">
        <f>VLOOKUP(Table145[[#This Row],[menu_id]],Table2[#All],3,0)</f>
        <v>751abed209db</v>
      </c>
      <c r="H1843" t="str">
        <f>VLOOKUP(Table145[[#This Row],[menu_id]],Table2[#All],4,0)</f>
        <v>8537e1327cdb</v>
      </c>
      <c r="I1843">
        <f>VLOOKUP(Table145[[#This Row],[menu_id]],Table2[#All],5,0)</f>
        <v>4.5</v>
      </c>
      <c r="J1843">
        <f>VLOOKUP(Table145[[#This Row],[menu_id]],Table2[#All],6,0)</f>
        <v>10.1</v>
      </c>
      <c r="K1843" t="str">
        <f>VLOOKUP(Table145[[#This Row],[menu_id]],Table2[#All],7,0)</f>
        <v>lunch</v>
      </c>
      <c r="L1843" t="str">
        <f>VLOOKUP(Table145[[#This Row],[menu_id]],Table2[#All],8,0)</f>
        <v>Seattle</v>
      </c>
      <c r="M1843">
        <f>COUNTIF(Table145[city],Table145[[#This Row],[city]])</f>
        <v>1334</v>
      </c>
    </row>
    <row r="1844" spans="1:13" x14ac:dyDescent="0.35">
      <c r="A1844" t="s">
        <v>3665</v>
      </c>
      <c r="B1844" t="s">
        <v>12</v>
      </c>
      <c r="C1844" t="s">
        <v>9</v>
      </c>
      <c r="D1844" t="s">
        <v>3666</v>
      </c>
      <c r="E1844" t="b">
        <v>1</v>
      </c>
      <c r="F1844">
        <f>VLOOKUP(Table145[[#This Row],[menu_id]],Table2[#All],2,0)</f>
        <v>43565</v>
      </c>
      <c r="G1844" t="str">
        <f>VLOOKUP(Table145[[#This Row],[menu_id]],Table2[#All],3,0)</f>
        <v>a96bf3d329be</v>
      </c>
      <c r="H1844" t="str">
        <f>VLOOKUP(Table145[[#This Row],[menu_id]],Table2[#All],4,0)</f>
        <v>b2ef540e3dbe</v>
      </c>
      <c r="I1844">
        <f>VLOOKUP(Table145[[#This Row],[menu_id]],Table2[#All],5,0)</f>
        <v>6.8</v>
      </c>
      <c r="J1844">
        <f>VLOOKUP(Table145[[#This Row],[menu_id]],Table2[#All],6,0)</f>
        <v>10.1</v>
      </c>
      <c r="K1844" t="str">
        <f>VLOOKUP(Table145[[#This Row],[menu_id]],Table2[#All],7,0)</f>
        <v>lunch</v>
      </c>
      <c r="L1844" t="str">
        <f>VLOOKUP(Table145[[#This Row],[menu_id]],Table2[#All],8,0)</f>
        <v>Seattle</v>
      </c>
      <c r="M1844">
        <f>COUNTIF(Table145[city],Table145[[#This Row],[city]])</f>
        <v>1334</v>
      </c>
    </row>
    <row r="1845" spans="1:13" x14ac:dyDescent="0.35">
      <c r="A1845" t="s">
        <v>3667</v>
      </c>
      <c r="B1845" t="s">
        <v>785</v>
      </c>
      <c r="C1845" t="s">
        <v>9</v>
      </c>
      <c r="D1845" t="s">
        <v>2501</v>
      </c>
      <c r="E1845" t="b">
        <v>1</v>
      </c>
      <c r="F1845">
        <f>VLOOKUP(Table145[[#This Row],[menu_id]],Table2[#All],2,0)</f>
        <v>43563</v>
      </c>
      <c r="G1845" t="str">
        <f>VLOOKUP(Table145[[#This Row],[menu_id]],Table2[#All],3,0)</f>
        <v>7886a5687d38</v>
      </c>
      <c r="H1845" t="str">
        <f>VLOOKUP(Table145[[#This Row],[menu_id]],Table2[#All],4,0)</f>
        <v>a6a0b4defcd6</v>
      </c>
      <c r="I1845">
        <f>VLOOKUP(Table145[[#This Row],[menu_id]],Table2[#All],5,0)</f>
        <v>5.9</v>
      </c>
      <c r="J1845">
        <f>VLOOKUP(Table145[[#This Row],[menu_id]],Table2[#All],6,0)</f>
        <v>10.1</v>
      </c>
      <c r="K1845" t="str">
        <f>VLOOKUP(Table145[[#This Row],[menu_id]],Table2[#All],7,0)</f>
        <v>lunch</v>
      </c>
      <c r="L1845" t="str">
        <f>VLOOKUP(Table145[[#This Row],[menu_id]],Table2[#All],8,0)</f>
        <v>Seattle</v>
      </c>
      <c r="M1845">
        <f>COUNTIF(Table145[city],Table145[[#This Row],[city]])</f>
        <v>1334</v>
      </c>
    </row>
    <row r="1846" spans="1:13" x14ac:dyDescent="0.35">
      <c r="A1846" t="s">
        <v>3668</v>
      </c>
      <c r="B1846" t="s">
        <v>315</v>
      </c>
      <c r="C1846" t="s">
        <v>9</v>
      </c>
      <c r="D1846" t="s">
        <v>1508</v>
      </c>
      <c r="E1846" t="b">
        <v>1</v>
      </c>
      <c r="F1846">
        <f>VLOOKUP(Table145[[#This Row],[menu_id]],Table2[#All],2,0)</f>
        <v>43556</v>
      </c>
      <c r="G1846" t="str">
        <f>VLOOKUP(Table145[[#This Row],[menu_id]],Table2[#All],3,0)</f>
        <v>dcb8af98560d</v>
      </c>
      <c r="H1846" t="str">
        <f>VLOOKUP(Table145[[#This Row],[menu_id]],Table2[#All],4,0)</f>
        <v>afa55d0e0004</v>
      </c>
      <c r="I1846">
        <f>VLOOKUP(Table145[[#This Row],[menu_id]],Table2[#All],5,0)</f>
        <v>5.99</v>
      </c>
      <c r="J1846">
        <f>VLOOKUP(Table145[[#This Row],[menu_id]],Table2[#All],6,0)</f>
        <v>11.5</v>
      </c>
      <c r="K1846" t="str">
        <f>VLOOKUP(Table145[[#This Row],[menu_id]],Table2[#All],7,0)</f>
        <v>lunch</v>
      </c>
      <c r="L1846" t="str">
        <f>VLOOKUP(Table145[[#This Row],[menu_id]],Table2[#All],8,0)</f>
        <v>Chicago</v>
      </c>
      <c r="M1846">
        <f>COUNTIF(Table145[city],Table145[[#This Row],[city]])</f>
        <v>907</v>
      </c>
    </row>
    <row r="1847" spans="1:13" x14ac:dyDescent="0.35">
      <c r="A1847" t="s">
        <v>3669</v>
      </c>
      <c r="B1847" t="s">
        <v>418</v>
      </c>
      <c r="C1847" t="s">
        <v>9</v>
      </c>
      <c r="D1847" t="s">
        <v>3670</v>
      </c>
      <c r="E1847" t="b">
        <v>1</v>
      </c>
      <c r="F1847">
        <f>VLOOKUP(Table145[[#This Row],[menu_id]],Table2[#All],2,0)</f>
        <v>43563</v>
      </c>
      <c r="G1847" t="str">
        <f>VLOOKUP(Table145[[#This Row],[menu_id]],Table2[#All],3,0)</f>
        <v>6b459442662c</v>
      </c>
      <c r="H1847" t="str">
        <f>VLOOKUP(Table145[[#This Row],[menu_id]],Table2[#All],4,0)</f>
        <v>a969c477134f</v>
      </c>
      <c r="I1847">
        <f>VLOOKUP(Table145[[#This Row],[menu_id]],Table2[#All],5,0)</f>
        <v>11</v>
      </c>
      <c r="J1847">
        <f>VLOOKUP(Table145[[#This Row],[menu_id]],Table2[#All],6,0)</f>
        <v>11.5</v>
      </c>
      <c r="K1847" t="str">
        <f>VLOOKUP(Table145[[#This Row],[menu_id]],Table2[#All],7,0)</f>
        <v>lunch</v>
      </c>
      <c r="L1847" t="str">
        <f>VLOOKUP(Table145[[#This Row],[menu_id]],Table2[#All],8,0)</f>
        <v>Chicago</v>
      </c>
      <c r="M1847">
        <f>COUNTIF(Table145[city],Table145[[#This Row],[city]])</f>
        <v>907</v>
      </c>
    </row>
    <row r="1848" spans="1:13" x14ac:dyDescent="0.35">
      <c r="A1848" t="s">
        <v>3671</v>
      </c>
      <c r="B1848" t="s">
        <v>147</v>
      </c>
      <c r="C1848" t="s">
        <v>9</v>
      </c>
      <c r="D1848" t="s">
        <v>3672</v>
      </c>
      <c r="E1848" t="b">
        <v>1</v>
      </c>
      <c r="F1848">
        <f>VLOOKUP(Table145[[#This Row],[menu_id]],Table2[#All],2,0)</f>
        <v>43567</v>
      </c>
      <c r="G1848" t="str">
        <f>VLOOKUP(Table145[[#This Row],[menu_id]],Table2[#All],3,0)</f>
        <v>fc0e92657d16</v>
      </c>
      <c r="H1848" t="str">
        <f>VLOOKUP(Table145[[#This Row],[menu_id]],Table2[#All],4,0)</f>
        <v>d7730782fbfb</v>
      </c>
      <c r="I1848">
        <f>VLOOKUP(Table145[[#This Row],[menu_id]],Table2[#All],5,0)</f>
        <v>5.75</v>
      </c>
      <c r="J1848">
        <f>VLOOKUP(Table145[[#This Row],[menu_id]],Table2[#All],6,0)</f>
        <v>10.1</v>
      </c>
      <c r="K1848" t="str">
        <f>VLOOKUP(Table145[[#This Row],[menu_id]],Table2[#All],7,0)</f>
        <v>lunch</v>
      </c>
      <c r="L1848" t="str">
        <f>VLOOKUP(Table145[[#This Row],[menu_id]],Table2[#All],8,0)</f>
        <v>Seattle</v>
      </c>
      <c r="M1848">
        <f>COUNTIF(Table145[city],Table145[[#This Row],[city]])</f>
        <v>1334</v>
      </c>
    </row>
    <row r="1849" spans="1:13" x14ac:dyDescent="0.35">
      <c r="A1849" t="s">
        <v>3673</v>
      </c>
      <c r="B1849" t="s">
        <v>100</v>
      </c>
      <c r="C1849" t="s">
        <v>9</v>
      </c>
      <c r="D1849" t="s">
        <v>3674</v>
      </c>
      <c r="E1849" t="b">
        <v>1</v>
      </c>
      <c r="F1849">
        <f>VLOOKUP(Table145[[#This Row],[menu_id]],Table2[#All],2,0)</f>
        <v>43564</v>
      </c>
      <c r="G1849" t="str">
        <f>VLOOKUP(Table145[[#This Row],[menu_id]],Table2[#All],3,0)</f>
        <v>d0e4efc702e0</v>
      </c>
      <c r="H1849" t="str">
        <f>VLOOKUP(Table145[[#This Row],[menu_id]],Table2[#All],4,0)</f>
        <v>8cab6275ddb5</v>
      </c>
      <c r="I1849">
        <f>VLOOKUP(Table145[[#This Row],[menu_id]],Table2[#All],5,0)</f>
        <v>5.75</v>
      </c>
      <c r="J1849">
        <f>VLOOKUP(Table145[[#This Row],[menu_id]],Table2[#All],6,0)</f>
        <v>11.5</v>
      </c>
      <c r="K1849" t="str">
        <f>VLOOKUP(Table145[[#This Row],[menu_id]],Table2[#All],7,0)</f>
        <v>lunch</v>
      </c>
      <c r="L1849" t="str">
        <f>VLOOKUP(Table145[[#This Row],[menu_id]],Table2[#All],8,0)</f>
        <v>Chicago</v>
      </c>
      <c r="M1849">
        <f>COUNTIF(Table145[city],Table145[[#This Row],[city]])</f>
        <v>907</v>
      </c>
    </row>
    <row r="1850" spans="1:13" x14ac:dyDescent="0.35">
      <c r="A1850" t="s">
        <v>3675</v>
      </c>
      <c r="B1850" t="s">
        <v>72</v>
      </c>
      <c r="C1850" t="s">
        <v>9</v>
      </c>
      <c r="D1850" t="s">
        <v>1585</v>
      </c>
      <c r="E1850" t="b">
        <v>1</v>
      </c>
      <c r="F1850">
        <f>VLOOKUP(Table145[[#This Row],[menu_id]],Table2[#All],2,0)</f>
        <v>43564</v>
      </c>
      <c r="G1850" t="str">
        <f>VLOOKUP(Table145[[#This Row],[menu_id]],Table2[#All],3,0)</f>
        <v>ee2605cecdb2</v>
      </c>
      <c r="H1850" t="str">
        <f>VLOOKUP(Table145[[#This Row],[menu_id]],Table2[#All],4,0)</f>
        <v>76e224451ab7</v>
      </c>
      <c r="I1850">
        <f>VLOOKUP(Table145[[#This Row],[menu_id]],Table2[#All],5,0)</f>
        <v>5.5</v>
      </c>
      <c r="J1850">
        <f>VLOOKUP(Table145[[#This Row],[menu_id]],Table2[#All],6,0)</f>
        <v>10.1</v>
      </c>
      <c r="K1850" t="str">
        <f>VLOOKUP(Table145[[#This Row],[menu_id]],Table2[#All],7,0)</f>
        <v>lunch</v>
      </c>
      <c r="L1850" t="str">
        <f>VLOOKUP(Table145[[#This Row],[menu_id]],Table2[#All],8,0)</f>
        <v>Seattle</v>
      </c>
      <c r="M1850">
        <f>COUNTIF(Table145[city],Table145[[#This Row],[city]])</f>
        <v>1334</v>
      </c>
    </row>
    <row r="1851" spans="1:13" x14ac:dyDescent="0.35">
      <c r="A1851" t="s">
        <v>3676</v>
      </c>
      <c r="B1851" t="s">
        <v>354</v>
      </c>
      <c r="C1851" t="s">
        <v>9</v>
      </c>
      <c r="D1851" t="s">
        <v>520</v>
      </c>
      <c r="E1851" t="b">
        <v>1</v>
      </c>
      <c r="F1851">
        <f>VLOOKUP(Table145[[#This Row],[menu_id]],Table2[#All],2,0)</f>
        <v>43565</v>
      </c>
      <c r="G1851" t="str">
        <f>VLOOKUP(Table145[[#This Row],[menu_id]],Table2[#All],3,0)</f>
        <v>0f66058b9ec5</v>
      </c>
      <c r="H1851" t="str">
        <f>VLOOKUP(Table145[[#This Row],[menu_id]],Table2[#All],4,0)</f>
        <v>85aa296ddc0d</v>
      </c>
      <c r="I1851">
        <f>VLOOKUP(Table145[[#This Row],[menu_id]],Table2[#All],5,0)</f>
        <v>4</v>
      </c>
      <c r="J1851">
        <f>VLOOKUP(Table145[[#This Row],[menu_id]],Table2[#All],6,0)</f>
        <v>11.5</v>
      </c>
      <c r="K1851" t="str">
        <f>VLOOKUP(Table145[[#This Row],[menu_id]],Table2[#All],7,0)</f>
        <v>lunch</v>
      </c>
      <c r="L1851" t="str">
        <f>VLOOKUP(Table145[[#This Row],[menu_id]],Table2[#All],8,0)</f>
        <v>Chicago</v>
      </c>
      <c r="M1851">
        <f>COUNTIF(Table145[city],Table145[[#This Row],[city]])</f>
        <v>907</v>
      </c>
    </row>
    <row r="1852" spans="1:13" x14ac:dyDescent="0.35">
      <c r="A1852" t="s">
        <v>3677</v>
      </c>
      <c r="B1852" t="s">
        <v>268</v>
      </c>
      <c r="C1852" t="s">
        <v>9</v>
      </c>
      <c r="D1852" t="s">
        <v>3678</v>
      </c>
      <c r="E1852" t="b">
        <v>1</v>
      </c>
      <c r="F1852">
        <f>VLOOKUP(Table145[[#This Row],[menu_id]],Table2[#All],2,0)</f>
        <v>43565</v>
      </c>
      <c r="G1852" t="str">
        <f>VLOOKUP(Table145[[#This Row],[menu_id]],Table2[#All],3,0)</f>
        <v>91ab55042ff7</v>
      </c>
      <c r="H1852" t="str">
        <f>VLOOKUP(Table145[[#This Row],[menu_id]],Table2[#All],4,0)</f>
        <v>07ede05a2f51</v>
      </c>
      <c r="I1852">
        <f>VLOOKUP(Table145[[#This Row],[menu_id]],Table2[#All],5,0)</f>
        <v>5</v>
      </c>
      <c r="J1852">
        <f>VLOOKUP(Table145[[#This Row],[menu_id]],Table2[#All],6,0)</f>
        <v>10.1</v>
      </c>
      <c r="K1852" t="str">
        <f>VLOOKUP(Table145[[#This Row],[menu_id]],Table2[#All],7,0)</f>
        <v>lunch</v>
      </c>
      <c r="L1852" t="str">
        <f>VLOOKUP(Table145[[#This Row],[menu_id]],Table2[#All],8,0)</f>
        <v>Seattle</v>
      </c>
      <c r="M1852">
        <f>COUNTIF(Table145[city],Table145[[#This Row],[city]])</f>
        <v>1334</v>
      </c>
    </row>
    <row r="1853" spans="1:13" x14ac:dyDescent="0.35">
      <c r="A1853" t="s">
        <v>3679</v>
      </c>
      <c r="B1853" t="s">
        <v>315</v>
      </c>
      <c r="C1853" t="s">
        <v>9</v>
      </c>
      <c r="D1853" t="s">
        <v>3680</v>
      </c>
      <c r="E1853" t="b">
        <v>1</v>
      </c>
      <c r="F1853">
        <f>VLOOKUP(Table145[[#This Row],[menu_id]],Table2[#All],2,0)</f>
        <v>43556</v>
      </c>
      <c r="G1853" t="str">
        <f>VLOOKUP(Table145[[#This Row],[menu_id]],Table2[#All],3,0)</f>
        <v>dcb8af98560d</v>
      </c>
      <c r="H1853" t="str">
        <f>VLOOKUP(Table145[[#This Row],[menu_id]],Table2[#All],4,0)</f>
        <v>afa55d0e0004</v>
      </c>
      <c r="I1853">
        <f>VLOOKUP(Table145[[#This Row],[menu_id]],Table2[#All],5,0)</f>
        <v>5.99</v>
      </c>
      <c r="J1853">
        <f>VLOOKUP(Table145[[#This Row],[menu_id]],Table2[#All],6,0)</f>
        <v>11.5</v>
      </c>
      <c r="K1853" t="str">
        <f>VLOOKUP(Table145[[#This Row],[menu_id]],Table2[#All],7,0)</f>
        <v>lunch</v>
      </c>
      <c r="L1853" t="str">
        <f>VLOOKUP(Table145[[#This Row],[menu_id]],Table2[#All],8,0)</f>
        <v>Chicago</v>
      </c>
      <c r="M1853">
        <f>COUNTIF(Table145[city],Table145[[#This Row],[city]])</f>
        <v>907</v>
      </c>
    </row>
    <row r="1854" spans="1:13" x14ac:dyDescent="0.35">
      <c r="A1854" t="s">
        <v>3681</v>
      </c>
      <c r="B1854" t="s">
        <v>454</v>
      </c>
      <c r="C1854" t="s">
        <v>9</v>
      </c>
      <c r="D1854" t="s">
        <v>3682</v>
      </c>
      <c r="E1854" t="b">
        <v>1</v>
      </c>
      <c r="F1854">
        <f>VLOOKUP(Table145[[#This Row],[menu_id]],Table2[#All],2,0)</f>
        <v>43559</v>
      </c>
      <c r="G1854" t="str">
        <f>VLOOKUP(Table145[[#This Row],[menu_id]],Table2[#All],3,0)</f>
        <v>9fd60e7368e1</v>
      </c>
      <c r="H1854" t="str">
        <f>VLOOKUP(Table145[[#This Row],[menu_id]],Table2[#All],4,0)</f>
        <v>a5a1955b27fc</v>
      </c>
      <c r="I1854">
        <f>VLOOKUP(Table145[[#This Row],[menu_id]],Table2[#All],5,0)</f>
        <v>5.5</v>
      </c>
      <c r="J1854">
        <f>VLOOKUP(Table145[[#This Row],[menu_id]],Table2[#All],6,0)</f>
        <v>11.5</v>
      </c>
      <c r="K1854" t="str">
        <f>VLOOKUP(Table145[[#This Row],[menu_id]],Table2[#All],7,0)</f>
        <v>lunch</v>
      </c>
      <c r="L1854" t="str">
        <f>VLOOKUP(Table145[[#This Row],[menu_id]],Table2[#All],8,0)</f>
        <v>Chicago</v>
      </c>
      <c r="M1854">
        <f>COUNTIF(Table145[city],Table145[[#This Row],[city]])</f>
        <v>907</v>
      </c>
    </row>
    <row r="1855" spans="1:13" x14ac:dyDescent="0.35">
      <c r="A1855" t="s">
        <v>3683</v>
      </c>
      <c r="B1855" t="s">
        <v>392</v>
      </c>
      <c r="C1855" t="s">
        <v>9</v>
      </c>
      <c r="D1855" t="s">
        <v>3684</v>
      </c>
      <c r="E1855" t="b">
        <v>1</v>
      </c>
      <c r="F1855">
        <f>VLOOKUP(Table145[[#This Row],[menu_id]],Table2[#All],2,0)</f>
        <v>43558</v>
      </c>
      <c r="G1855" t="str">
        <f>VLOOKUP(Table145[[#This Row],[menu_id]],Table2[#All],3,0)</f>
        <v>c596bd066504</v>
      </c>
      <c r="H1855" t="str">
        <f>VLOOKUP(Table145[[#This Row],[menu_id]],Table2[#All],4,0)</f>
        <v>dc7ee572a932</v>
      </c>
      <c r="I1855">
        <f>VLOOKUP(Table145[[#This Row],[menu_id]],Table2[#All],5,0)</f>
        <v>6.5</v>
      </c>
      <c r="J1855">
        <f>VLOOKUP(Table145[[#This Row],[menu_id]],Table2[#All],6,0)</f>
        <v>11.5</v>
      </c>
      <c r="K1855" t="str">
        <f>VLOOKUP(Table145[[#This Row],[menu_id]],Table2[#All],7,0)</f>
        <v>lunch</v>
      </c>
      <c r="L1855" t="str">
        <f>VLOOKUP(Table145[[#This Row],[menu_id]],Table2[#All],8,0)</f>
        <v>Chicago</v>
      </c>
      <c r="M1855">
        <f>COUNTIF(Table145[city],Table145[[#This Row],[city]])</f>
        <v>907</v>
      </c>
    </row>
    <row r="1856" spans="1:13" x14ac:dyDescent="0.35">
      <c r="A1856" t="s">
        <v>3685</v>
      </c>
      <c r="B1856" t="s">
        <v>401</v>
      </c>
      <c r="C1856" t="s">
        <v>9</v>
      </c>
      <c r="D1856" t="s">
        <v>342</v>
      </c>
      <c r="E1856" t="b">
        <v>1</v>
      </c>
      <c r="F1856">
        <f>VLOOKUP(Table145[[#This Row],[menu_id]],Table2[#All],2,0)</f>
        <v>43560</v>
      </c>
      <c r="G1856" t="str">
        <f>VLOOKUP(Table145[[#This Row],[menu_id]],Table2[#All],3,0)</f>
        <v>25ca004fbc86</v>
      </c>
      <c r="H1856" t="str">
        <f>VLOOKUP(Table145[[#This Row],[menu_id]],Table2[#All],4,0)</f>
        <v>a7d17284ed4d</v>
      </c>
      <c r="I1856">
        <f>VLOOKUP(Table145[[#This Row],[menu_id]],Table2[#All],5,0)</f>
        <v>4.45</v>
      </c>
      <c r="J1856">
        <f>VLOOKUP(Table145[[#This Row],[menu_id]],Table2[#All],6,0)</f>
        <v>11.5</v>
      </c>
      <c r="K1856" t="str">
        <f>VLOOKUP(Table145[[#This Row],[menu_id]],Table2[#All],7,0)</f>
        <v>lunch</v>
      </c>
      <c r="L1856" t="str">
        <f>VLOOKUP(Table145[[#This Row],[menu_id]],Table2[#All],8,0)</f>
        <v>Chicago</v>
      </c>
      <c r="M1856">
        <f>COUNTIF(Table145[city],Table145[[#This Row],[city]])</f>
        <v>907</v>
      </c>
    </row>
    <row r="1857" spans="1:13" x14ac:dyDescent="0.35">
      <c r="A1857" t="s">
        <v>3686</v>
      </c>
      <c r="B1857" t="s">
        <v>57</v>
      </c>
      <c r="C1857" t="s">
        <v>9</v>
      </c>
      <c r="D1857" t="s">
        <v>3687</v>
      </c>
      <c r="E1857" t="b">
        <v>1</v>
      </c>
      <c r="F1857">
        <f>VLOOKUP(Table145[[#This Row],[menu_id]],Table2[#All],2,0)</f>
        <v>43567</v>
      </c>
      <c r="G1857" t="str">
        <f>VLOOKUP(Table145[[#This Row],[menu_id]],Table2[#All],3,0)</f>
        <v>e40c412711c8</v>
      </c>
      <c r="H1857" t="str">
        <f>VLOOKUP(Table145[[#This Row],[menu_id]],Table2[#All],4,0)</f>
        <v>af725ef93704</v>
      </c>
      <c r="I1857">
        <f>VLOOKUP(Table145[[#This Row],[menu_id]],Table2[#All],5,0)</f>
        <v>5.5</v>
      </c>
      <c r="J1857">
        <f>VLOOKUP(Table145[[#This Row],[menu_id]],Table2[#All],6,0)</f>
        <v>10.1</v>
      </c>
      <c r="K1857" t="str">
        <f>VLOOKUP(Table145[[#This Row],[menu_id]],Table2[#All],7,0)</f>
        <v>lunch</v>
      </c>
      <c r="L1857" t="str">
        <f>VLOOKUP(Table145[[#This Row],[menu_id]],Table2[#All],8,0)</f>
        <v>Seattle</v>
      </c>
      <c r="M1857">
        <f>COUNTIF(Table145[city],Table145[[#This Row],[city]])</f>
        <v>1334</v>
      </c>
    </row>
    <row r="1858" spans="1:13" x14ac:dyDescent="0.35">
      <c r="A1858" t="s">
        <v>3688</v>
      </c>
      <c r="B1858" t="s">
        <v>91</v>
      </c>
      <c r="C1858" t="s">
        <v>9</v>
      </c>
      <c r="D1858" t="s">
        <v>2021</v>
      </c>
      <c r="E1858" t="b">
        <v>1</v>
      </c>
      <c r="F1858">
        <f>VLOOKUP(Table145[[#This Row],[menu_id]],Table2[#All],2,0)</f>
        <v>43557</v>
      </c>
      <c r="G1858" t="str">
        <f>VLOOKUP(Table145[[#This Row],[menu_id]],Table2[#All],3,0)</f>
        <v>d74b38211905</v>
      </c>
      <c r="H1858" t="str">
        <f>VLOOKUP(Table145[[#This Row],[menu_id]],Table2[#All],4,0)</f>
        <v>063beecf1419</v>
      </c>
      <c r="I1858">
        <f>VLOOKUP(Table145[[#This Row],[menu_id]],Table2[#All],5,0)</f>
        <v>10.050000000000001</v>
      </c>
      <c r="J1858">
        <f>VLOOKUP(Table145[[#This Row],[menu_id]],Table2[#All],6,0)</f>
        <v>11.5</v>
      </c>
      <c r="K1858" t="str">
        <f>VLOOKUP(Table145[[#This Row],[menu_id]],Table2[#All],7,0)</f>
        <v>lunch</v>
      </c>
      <c r="L1858" t="str">
        <f>VLOOKUP(Table145[[#This Row],[menu_id]],Table2[#All],8,0)</f>
        <v>Chicago</v>
      </c>
      <c r="M1858">
        <f>COUNTIF(Table145[city],Table145[[#This Row],[city]])</f>
        <v>907</v>
      </c>
    </row>
    <row r="1859" spans="1:13" x14ac:dyDescent="0.35">
      <c r="A1859" t="s">
        <v>3689</v>
      </c>
      <c r="B1859" t="s">
        <v>375</v>
      </c>
      <c r="C1859" t="s">
        <v>9</v>
      </c>
      <c r="D1859" t="s">
        <v>3690</v>
      </c>
      <c r="E1859" t="b">
        <v>1</v>
      </c>
      <c r="F1859">
        <f>VLOOKUP(Table145[[#This Row],[menu_id]],Table2[#All],2,0)</f>
        <v>43566</v>
      </c>
      <c r="G1859" t="str">
        <f>VLOOKUP(Table145[[#This Row],[menu_id]],Table2[#All],3,0)</f>
        <v>1670a5c33856</v>
      </c>
      <c r="H1859" t="str">
        <f>VLOOKUP(Table145[[#This Row],[menu_id]],Table2[#All],4,0)</f>
        <v>ffcff44b013c</v>
      </c>
      <c r="I1859">
        <f>VLOOKUP(Table145[[#This Row],[menu_id]],Table2[#All],5,0)</f>
        <v>6.25</v>
      </c>
      <c r="J1859">
        <f>VLOOKUP(Table145[[#This Row],[menu_id]],Table2[#All],6,0)</f>
        <v>10.1</v>
      </c>
      <c r="K1859" t="str">
        <f>VLOOKUP(Table145[[#This Row],[menu_id]],Table2[#All],7,0)</f>
        <v>lunch</v>
      </c>
      <c r="L1859" t="str">
        <f>VLOOKUP(Table145[[#This Row],[menu_id]],Table2[#All],8,0)</f>
        <v>Seattle</v>
      </c>
      <c r="M1859">
        <f>COUNTIF(Table145[city],Table145[[#This Row],[city]])</f>
        <v>1334</v>
      </c>
    </row>
    <row r="1860" spans="1:13" x14ac:dyDescent="0.35">
      <c r="A1860" t="s">
        <v>3691</v>
      </c>
      <c r="B1860" t="s">
        <v>52</v>
      </c>
      <c r="C1860" t="s">
        <v>9</v>
      </c>
      <c r="D1860" t="s">
        <v>3692</v>
      </c>
      <c r="E1860" t="b">
        <v>1</v>
      </c>
      <c r="F1860">
        <f>VLOOKUP(Table145[[#This Row],[menu_id]],Table2[#All],2,0)</f>
        <v>43557</v>
      </c>
      <c r="G1860" t="str">
        <f>VLOOKUP(Table145[[#This Row],[menu_id]],Table2[#All],3,0)</f>
        <v>99dbc3b2d75c</v>
      </c>
      <c r="H1860" t="str">
        <f>VLOOKUP(Table145[[#This Row],[menu_id]],Table2[#All],4,0)</f>
        <v>d7730782fbfb</v>
      </c>
      <c r="I1860">
        <f>VLOOKUP(Table145[[#This Row],[menu_id]],Table2[#All],5,0)</f>
        <v>5.75</v>
      </c>
      <c r="J1860">
        <f>VLOOKUP(Table145[[#This Row],[menu_id]],Table2[#All],6,0)</f>
        <v>10.1</v>
      </c>
      <c r="K1860" t="str">
        <f>VLOOKUP(Table145[[#This Row],[menu_id]],Table2[#All],7,0)</f>
        <v>lunch</v>
      </c>
      <c r="L1860" t="str">
        <f>VLOOKUP(Table145[[#This Row],[menu_id]],Table2[#All],8,0)</f>
        <v>Seattle</v>
      </c>
      <c r="M1860">
        <f>COUNTIF(Table145[city],Table145[[#This Row],[city]])</f>
        <v>1334</v>
      </c>
    </row>
    <row r="1861" spans="1:13" x14ac:dyDescent="0.35">
      <c r="A1861" t="s">
        <v>3693</v>
      </c>
      <c r="B1861" t="s">
        <v>62</v>
      </c>
      <c r="C1861" t="s">
        <v>9</v>
      </c>
      <c r="D1861" t="s">
        <v>3694</v>
      </c>
      <c r="E1861" t="b">
        <v>1</v>
      </c>
      <c r="F1861">
        <f>VLOOKUP(Table145[[#This Row],[menu_id]],Table2[#All],2,0)</f>
        <v>43563</v>
      </c>
      <c r="G1861" t="str">
        <f>VLOOKUP(Table145[[#This Row],[menu_id]],Table2[#All],3,0)</f>
        <v>3e9b2a352a3a</v>
      </c>
      <c r="H1861" t="str">
        <f>VLOOKUP(Table145[[#This Row],[menu_id]],Table2[#All],4,0)</f>
        <v>af725ef93704</v>
      </c>
      <c r="I1861">
        <f>VLOOKUP(Table145[[#This Row],[menu_id]],Table2[#All],5,0)</f>
        <v>5.5</v>
      </c>
      <c r="J1861">
        <f>VLOOKUP(Table145[[#This Row],[menu_id]],Table2[#All],6,0)</f>
        <v>10.1</v>
      </c>
      <c r="K1861" t="str">
        <f>VLOOKUP(Table145[[#This Row],[menu_id]],Table2[#All],7,0)</f>
        <v>lunch</v>
      </c>
      <c r="L1861" t="str">
        <f>VLOOKUP(Table145[[#This Row],[menu_id]],Table2[#All],8,0)</f>
        <v>Seattle</v>
      </c>
      <c r="M1861">
        <f>COUNTIF(Table145[city],Table145[[#This Row],[city]])</f>
        <v>1334</v>
      </c>
    </row>
    <row r="1862" spans="1:13" x14ac:dyDescent="0.35">
      <c r="A1862" t="s">
        <v>3695</v>
      </c>
      <c r="B1862" t="s">
        <v>508</v>
      </c>
      <c r="C1862" t="s">
        <v>9</v>
      </c>
      <c r="D1862" t="s">
        <v>3696</v>
      </c>
      <c r="E1862" t="b">
        <v>1</v>
      </c>
      <c r="F1862">
        <f>VLOOKUP(Table145[[#This Row],[menu_id]],Table2[#All],2,0)</f>
        <v>43557</v>
      </c>
      <c r="G1862" t="str">
        <f>VLOOKUP(Table145[[#This Row],[menu_id]],Table2[#All],3,0)</f>
        <v>adcb80ca9872</v>
      </c>
      <c r="H1862" t="str">
        <f>VLOOKUP(Table145[[#This Row],[menu_id]],Table2[#All],4,0)</f>
        <v>7d8b8e0a0ebb</v>
      </c>
      <c r="I1862">
        <f>VLOOKUP(Table145[[#This Row],[menu_id]],Table2[#All],5,0)</f>
        <v>5.5</v>
      </c>
      <c r="J1862">
        <f>VLOOKUP(Table145[[#This Row],[menu_id]],Table2[#All],6,0)</f>
        <v>10.1</v>
      </c>
      <c r="K1862" t="str">
        <f>VLOOKUP(Table145[[#This Row],[menu_id]],Table2[#All],7,0)</f>
        <v>lunch</v>
      </c>
      <c r="L1862" t="str">
        <f>VLOOKUP(Table145[[#This Row],[menu_id]],Table2[#All],8,0)</f>
        <v>Seattle</v>
      </c>
      <c r="M1862">
        <f>COUNTIF(Table145[city],Table145[[#This Row],[city]])</f>
        <v>1334</v>
      </c>
    </row>
    <row r="1863" spans="1:13" x14ac:dyDescent="0.35">
      <c r="A1863" t="s">
        <v>3697</v>
      </c>
      <c r="B1863" t="s">
        <v>139</v>
      </c>
      <c r="C1863" t="s">
        <v>9</v>
      </c>
      <c r="D1863" t="s">
        <v>3698</v>
      </c>
      <c r="E1863" t="b">
        <v>1</v>
      </c>
      <c r="F1863">
        <f>VLOOKUP(Table145[[#This Row],[menu_id]],Table2[#All],2,0)</f>
        <v>43556</v>
      </c>
      <c r="G1863" t="str">
        <f>VLOOKUP(Table145[[#This Row],[menu_id]],Table2[#All],3,0)</f>
        <v>9adf6d17e5a9</v>
      </c>
      <c r="H1863" t="str">
        <f>VLOOKUP(Table145[[#This Row],[menu_id]],Table2[#All],4,0)</f>
        <v>ad304fb4f951</v>
      </c>
      <c r="I1863">
        <f>VLOOKUP(Table145[[#This Row],[menu_id]],Table2[#All],5,0)</f>
        <v>6.25</v>
      </c>
      <c r="J1863">
        <f>VLOOKUP(Table145[[#This Row],[menu_id]],Table2[#All],6,0)</f>
        <v>10.1</v>
      </c>
      <c r="K1863" t="str">
        <f>VLOOKUP(Table145[[#This Row],[menu_id]],Table2[#All],7,0)</f>
        <v>lunch</v>
      </c>
      <c r="L1863" t="str">
        <f>VLOOKUP(Table145[[#This Row],[menu_id]],Table2[#All],8,0)</f>
        <v>Seattle</v>
      </c>
      <c r="M1863">
        <f>COUNTIF(Table145[city],Table145[[#This Row],[city]])</f>
        <v>1334</v>
      </c>
    </row>
    <row r="1864" spans="1:13" x14ac:dyDescent="0.35">
      <c r="A1864" t="s">
        <v>3699</v>
      </c>
      <c r="B1864" t="s">
        <v>552</v>
      </c>
      <c r="C1864" t="s">
        <v>9</v>
      </c>
      <c r="D1864" t="s">
        <v>467</v>
      </c>
      <c r="E1864" t="b">
        <v>1</v>
      </c>
      <c r="F1864">
        <f>VLOOKUP(Table145[[#This Row],[menu_id]],Table2[#All],2,0)</f>
        <v>43560</v>
      </c>
      <c r="G1864" t="str">
        <f>VLOOKUP(Table145[[#This Row],[menu_id]],Table2[#All],3,0)</f>
        <v>a65e92d53f62</v>
      </c>
      <c r="H1864" t="str">
        <f>VLOOKUP(Table145[[#This Row],[menu_id]],Table2[#All],4,0)</f>
        <v>1134b2882b2e</v>
      </c>
      <c r="I1864">
        <f>VLOOKUP(Table145[[#This Row],[menu_id]],Table2[#All],5,0)</f>
        <v>5.25</v>
      </c>
      <c r="J1864">
        <f>VLOOKUP(Table145[[#This Row],[menu_id]],Table2[#All],6,0)</f>
        <v>10.1</v>
      </c>
      <c r="K1864" t="str">
        <f>VLOOKUP(Table145[[#This Row],[menu_id]],Table2[#All],7,0)</f>
        <v>lunch</v>
      </c>
      <c r="L1864" t="str">
        <f>VLOOKUP(Table145[[#This Row],[menu_id]],Table2[#All],8,0)</f>
        <v>Seattle</v>
      </c>
      <c r="M1864">
        <f>COUNTIF(Table145[city],Table145[[#This Row],[city]])</f>
        <v>1334</v>
      </c>
    </row>
    <row r="1865" spans="1:13" x14ac:dyDescent="0.35">
      <c r="A1865" t="s">
        <v>3700</v>
      </c>
      <c r="B1865" t="s">
        <v>65</v>
      </c>
      <c r="C1865" t="s">
        <v>9</v>
      </c>
      <c r="D1865" t="s">
        <v>3701</v>
      </c>
      <c r="E1865" t="b">
        <v>1</v>
      </c>
      <c r="F1865">
        <f>VLOOKUP(Table145[[#This Row],[menu_id]],Table2[#All],2,0)</f>
        <v>43563</v>
      </c>
      <c r="G1865" t="str">
        <f>VLOOKUP(Table145[[#This Row],[menu_id]],Table2[#All],3,0)</f>
        <v>0eb481a71049</v>
      </c>
      <c r="H1865" t="str">
        <f>VLOOKUP(Table145[[#This Row],[menu_id]],Table2[#All],4,0)</f>
        <v>5bf0c6f38e1d</v>
      </c>
      <c r="I1865">
        <f>VLOOKUP(Table145[[#This Row],[menu_id]],Table2[#All],5,0)</f>
        <v>5.5</v>
      </c>
      <c r="J1865">
        <f>VLOOKUP(Table145[[#This Row],[menu_id]],Table2[#All],6,0)</f>
        <v>10.1</v>
      </c>
      <c r="K1865" t="str">
        <f>VLOOKUP(Table145[[#This Row],[menu_id]],Table2[#All],7,0)</f>
        <v>lunch</v>
      </c>
      <c r="L1865" t="str">
        <f>VLOOKUP(Table145[[#This Row],[menu_id]],Table2[#All],8,0)</f>
        <v>Seattle</v>
      </c>
      <c r="M1865">
        <f>COUNTIF(Table145[city],Table145[[#This Row],[city]])</f>
        <v>1334</v>
      </c>
    </row>
    <row r="1866" spans="1:13" x14ac:dyDescent="0.35">
      <c r="A1866" t="s">
        <v>3702</v>
      </c>
      <c r="B1866" t="s">
        <v>650</v>
      </c>
      <c r="C1866" t="s">
        <v>9</v>
      </c>
      <c r="D1866" t="s">
        <v>3703</v>
      </c>
      <c r="E1866" t="b">
        <v>1</v>
      </c>
      <c r="F1866">
        <f>VLOOKUP(Table145[[#This Row],[menu_id]],Table2[#All],2,0)</f>
        <v>43559</v>
      </c>
      <c r="G1866" t="str">
        <f>VLOOKUP(Table145[[#This Row],[menu_id]],Table2[#All],3,0)</f>
        <v>08c6b815d4d7</v>
      </c>
      <c r="H1866" t="str">
        <f>VLOOKUP(Table145[[#This Row],[menu_id]],Table2[#All],4,0)</f>
        <v>1111f5e5308d</v>
      </c>
      <c r="I1866">
        <f>VLOOKUP(Table145[[#This Row],[menu_id]],Table2[#All],5,0)</f>
        <v>5</v>
      </c>
      <c r="J1866">
        <f>VLOOKUP(Table145[[#This Row],[menu_id]],Table2[#All],6,0)</f>
        <v>10.1</v>
      </c>
      <c r="K1866" t="str">
        <f>VLOOKUP(Table145[[#This Row],[menu_id]],Table2[#All],7,0)</f>
        <v>lunch</v>
      </c>
      <c r="L1866" t="str">
        <f>VLOOKUP(Table145[[#This Row],[menu_id]],Table2[#All],8,0)</f>
        <v>Seattle</v>
      </c>
      <c r="M1866">
        <f>COUNTIF(Table145[city],Table145[[#This Row],[city]])</f>
        <v>1334</v>
      </c>
    </row>
    <row r="1867" spans="1:13" x14ac:dyDescent="0.35">
      <c r="A1867" t="s">
        <v>3704</v>
      </c>
      <c r="B1867" t="s">
        <v>437</v>
      </c>
      <c r="C1867" t="s">
        <v>9</v>
      </c>
      <c r="D1867" t="s">
        <v>3705</v>
      </c>
      <c r="E1867" t="b">
        <v>1</v>
      </c>
      <c r="F1867">
        <f>VLOOKUP(Table145[[#This Row],[menu_id]],Table2[#All],2,0)</f>
        <v>43565</v>
      </c>
      <c r="G1867" t="str">
        <f>VLOOKUP(Table145[[#This Row],[menu_id]],Table2[#All],3,0)</f>
        <v>56e430d2a490</v>
      </c>
      <c r="H1867" t="str">
        <f>VLOOKUP(Table145[[#This Row],[menu_id]],Table2[#All],4,0)</f>
        <v>4c9c18f960f7</v>
      </c>
      <c r="I1867">
        <f>VLOOKUP(Table145[[#This Row],[menu_id]],Table2[#All],5,0)</f>
        <v>6.75</v>
      </c>
      <c r="J1867">
        <f>VLOOKUP(Table145[[#This Row],[menu_id]],Table2[#All],6,0)</f>
        <v>10.1</v>
      </c>
      <c r="K1867" t="str">
        <f>VLOOKUP(Table145[[#This Row],[menu_id]],Table2[#All],7,0)</f>
        <v>lunch</v>
      </c>
      <c r="L1867" t="str">
        <f>VLOOKUP(Table145[[#This Row],[menu_id]],Table2[#All],8,0)</f>
        <v>Seattle</v>
      </c>
      <c r="M1867">
        <f>COUNTIF(Table145[city],Table145[[#This Row],[city]])</f>
        <v>1334</v>
      </c>
    </row>
    <row r="1868" spans="1:13" x14ac:dyDescent="0.35">
      <c r="A1868" t="s">
        <v>3706</v>
      </c>
      <c r="B1868" t="s">
        <v>289</v>
      </c>
      <c r="C1868" t="s">
        <v>9</v>
      </c>
      <c r="D1868" t="s">
        <v>1903</v>
      </c>
      <c r="E1868" t="b">
        <v>1</v>
      </c>
      <c r="F1868">
        <f>VLOOKUP(Table145[[#This Row],[menu_id]],Table2[#All],2,0)</f>
        <v>43564</v>
      </c>
      <c r="G1868" t="str">
        <f>VLOOKUP(Table145[[#This Row],[menu_id]],Table2[#All],3,0)</f>
        <v>69ed976fd1ca</v>
      </c>
      <c r="H1868" t="str">
        <f>VLOOKUP(Table145[[#This Row],[menu_id]],Table2[#All],4,0)</f>
        <v>9b76fd08aabf</v>
      </c>
      <c r="I1868">
        <f>VLOOKUP(Table145[[#This Row],[menu_id]],Table2[#All],5,0)</f>
        <v>6.64</v>
      </c>
      <c r="J1868">
        <f>VLOOKUP(Table145[[#This Row],[menu_id]],Table2[#All],6,0)</f>
        <v>11.5</v>
      </c>
      <c r="K1868" t="str">
        <f>VLOOKUP(Table145[[#This Row],[menu_id]],Table2[#All],7,0)</f>
        <v>lunch</v>
      </c>
      <c r="L1868" t="str">
        <f>VLOOKUP(Table145[[#This Row],[menu_id]],Table2[#All],8,0)</f>
        <v>Chicago</v>
      </c>
      <c r="M1868">
        <f>COUNTIF(Table145[city],Table145[[#This Row],[city]])</f>
        <v>907</v>
      </c>
    </row>
    <row r="1869" spans="1:13" x14ac:dyDescent="0.35">
      <c r="A1869" t="s">
        <v>3707</v>
      </c>
      <c r="B1869" t="s">
        <v>508</v>
      </c>
      <c r="C1869" t="s">
        <v>9</v>
      </c>
      <c r="D1869" t="s">
        <v>2873</v>
      </c>
      <c r="E1869" t="b">
        <v>1</v>
      </c>
      <c r="F1869">
        <f>VLOOKUP(Table145[[#This Row],[menu_id]],Table2[#All],2,0)</f>
        <v>43557</v>
      </c>
      <c r="G1869" t="str">
        <f>VLOOKUP(Table145[[#This Row],[menu_id]],Table2[#All],3,0)</f>
        <v>adcb80ca9872</v>
      </c>
      <c r="H1869" t="str">
        <f>VLOOKUP(Table145[[#This Row],[menu_id]],Table2[#All],4,0)</f>
        <v>7d8b8e0a0ebb</v>
      </c>
      <c r="I1869">
        <f>VLOOKUP(Table145[[#This Row],[menu_id]],Table2[#All],5,0)</f>
        <v>5.5</v>
      </c>
      <c r="J1869">
        <f>VLOOKUP(Table145[[#This Row],[menu_id]],Table2[#All],6,0)</f>
        <v>10.1</v>
      </c>
      <c r="K1869" t="str">
        <f>VLOOKUP(Table145[[#This Row],[menu_id]],Table2[#All],7,0)</f>
        <v>lunch</v>
      </c>
      <c r="L1869" t="str">
        <f>VLOOKUP(Table145[[#This Row],[menu_id]],Table2[#All],8,0)</f>
        <v>Seattle</v>
      </c>
      <c r="M1869">
        <f>COUNTIF(Table145[city],Table145[[#This Row],[city]])</f>
        <v>1334</v>
      </c>
    </row>
    <row r="1870" spans="1:13" x14ac:dyDescent="0.35">
      <c r="A1870" t="s">
        <v>3708</v>
      </c>
      <c r="B1870" t="s">
        <v>225</v>
      </c>
      <c r="C1870" t="s">
        <v>9</v>
      </c>
      <c r="D1870" t="s">
        <v>3709</v>
      </c>
      <c r="E1870" t="b">
        <v>1</v>
      </c>
      <c r="F1870">
        <f>VLOOKUP(Table145[[#This Row],[menu_id]],Table2[#All],2,0)</f>
        <v>43559</v>
      </c>
      <c r="G1870" t="str">
        <f>VLOOKUP(Table145[[#This Row],[menu_id]],Table2[#All],3,0)</f>
        <v>2e1282b7ffa0</v>
      </c>
      <c r="H1870" t="str">
        <f>VLOOKUP(Table145[[#This Row],[menu_id]],Table2[#All],4,0)</f>
        <v>e7202ab74a2f</v>
      </c>
      <c r="I1870">
        <f>VLOOKUP(Table145[[#This Row],[menu_id]],Table2[#All],5,0)</f>
        <v>5</v>
      </c>
      <c r="J1870">
        <f>VLOOKUP(Table145[[#This Row],[menu_id]],Table2[#All],6,0)</f>
        <v>10.1</v>
      </c>
      <c r="K1870" t="str">
        <f>VLOOKUP(Table145[[#This Row],[menu_id]],Table2[#All],7,0)</f>
        <v>lunch</v>
      </c>
      <c r="L1870" t="str">
        <f>VLOOKUP(Table145[[#This Row],[menu_id]],Table2[#All],8,0)</f>
        <v>Seattle</v>
      </c>
      <c r="M1870">
        <f>COUNTIF(Table145[city],Table145[[#This Row],[city]])</f>
        <v>1334</v>
      </c>
    </row>
    <row r="1871" spans="1:13" x14ac:dyDescent="0.35">
      <c r="A1871" t="s">
        <v>3710</v>
      </c>
      <c r="B1871" t="s">
        <v>241</v>
      </c>
      <c r="C1871" t="s">
        <v>9</v>
      </c>
      <c r="D1871" t="s">
        <v>2829</v>
      </c>
      <c r="E1871" t="b">
        <v>1</v>
      </c>
      <c r="F1871">
        <f>VLOOKUP(Table145[[#This Row],[menu_id]],Table2[#All],2,0)</f>
        <v>43559</v>
      </c>
      <c r="G1871" t="str">
        <f>VLOOKUP(Table145[[#This Row],[menu_id]],Table2[#All],3,0)</f>
        <v>bd6c55a7113c</v>
      </c>
      <c r="H1871" t="str">
        <f>VLOOKUP(Table145[[#This Row],[menu_id]],Table2[#All],4,0)</f>
        <v>32524ba7065d</v>
      </c>
      <c r="I1871">
        <f>VLOOKUP(Table145[[#This Row],[menu_id]],Table2[#All],5,0)</f>
        <v>5.7</v>
      </c>
      <c r="J1871">
        <f>VLOOKUP(Table145[[#This Row],[menu_id]],Table2[#All],6,0)</f>
        <v>10.1</v>
      </c>
      <c r="K1871" t="str">
        <f>VLOOKUP(Table145[[#This Row],[menu_id]],Table2[#All],7,0)</f>
        <v>lunch</v>
      </c>
      <c r="L1871" t="str">
        <f>VLOOKUP(Table145[[#This Row],[menu_id]],Table2[#All],8,0)</f>
        <v>Seattle</v>
      </c>
      <c r="M1871">
        <f>COUNTIF(Table145[city],Table145[[#This Row],[city]])</f>
        <v>1334</v>
      </c>
    </row>
    <row r="1872" spans="1:13" x14ac:dyDescent="0.35">
      <c r="A1872" t="s">
        <v>3711</v>
      </c>
      <c r="B1872" t="s">
        <v>202</v>
      </c>
      <c r="C1872" t="s">
        <v>9</v>
      </c>
      <c r="D1872" t="s">
        <v>3712</v>
      </c>
      <c r="E1872" t="b">
        <v>1</v>
      </c>
      <c r="F1872">
        <f>VLOOKUP(Table145[[#This Row],[menu_id]],Table2[#All],2,0)</f>
        <v>43563</v>
      </c>
      <c r="G1872" t="str">
        <f>VLOOKUP(Table145[[#This Row],[menu_id]],Table2[#All],3,0)</f>
        <v>edfff5bf01fa</v>
      </c>
      <c r="H1872" t="str">
        <f>VLOOKUP(Table145[[#This Row],[menu_id]],Table2[#All],4,0)</f>
        <v>8537e1327cdb</v>
      </c>
      <c r="I1872">
        <f>VLOOKUP(Table145[[#This Row],[menu_id]],Table2[#All],5,0)</f>
        <v>4.95</v>
      </c>
      <c r="J1872">
        <f>VLOOKUP(Table145[[#This Row],[menu_id]],Table2[#All],6,0)</f>
        <v>10.1</v>
      </c>
      <c r="K1872" t="str">
        <f>VLOOKUP(Table145[[#This Row],[menu_id]],Table2[#All],7,0)</f>
        <v>lunch</v>
      </c>
      <c r="L1872" t="str">
        <f>VLOOKUP(Table145[[#This Row],[menu_id]],Table2[#All],8,0)</f>
        <v>Seattle</v>
      </c>
      <c r="M1872">
        <f>COUNTIF(Table145[city],Table145[[#This Row],[city]])</f>
        <v>1334</v>
      </c>
    </row>
    <row r="1873" spans="1:13" x14ac:dyDescent="0.35">
      <c r="A1873" t="s">
        <v>3713</v>
      </c>
      <c r="B1873" t="s">
        <v>351</v>
      </c>
      <c r="C1873" t="s">
        <v>9</v>
      </c>
      <c r="D1873" t="s">
        <v>3714</v>
      </c>
      <c r="E1873" t="b">
        <v>1</v>
      </c>
      <c r="F1873">
        <f>VLOOKUP(Table145[[#This Row],[menu_id]],Table2[#All],2,0)</f>
        <v>43558</v>
      </c>
      <c r="G1873" t="str">
        <f>VLOOKUP(Table145[[#This Row],[menu_id]],Table2[#All],3,0)</f>
        <v>68077af5e4f1</v>
      </c>
      <c r="H1873" t="str">
        <f>VLOOKUP(Table145[[#This Row],[menu_id]],Table2[#All],4,0)</f>
        <v>33da060b427a</v>
      </c>
      <c r="I1873">
        <f>VLOOKUP(Table145[[#This Row],[menu_id]],Table2[#All],5,0)</f>
        <v>5.75</v>
      </c>
      <c r="J1873">
        <f>VLOOKUP(Table145[[#This Row],[menu_id]],Table2[#All],6,0)</f>
        <v>10.1</v>
      </c>
      <c r="K1873" t="str">
        <f>VLOOKUP(Table145[[#This Row],[menu_id]],Table2[#All],7,0)</f>
        <v>lunch</v>
      </c>
      <c r="L1873" t="str">
        <f>VLOOKUP(Table145[[#This Row],[menu_id]],Table2[#All],8,0)</f>
        <v>Seattle</v>
      </c>
      <c r="M1873">
        <f>COUNTIF(Table145[city],Table145[[#This Row],[city]])</f>
        <v>1334</v>
      </c>
    </row>
    <row r="1874" spans="1:13" x14ac:dyDescent="0.35">
      <c r="A1874" t="s">
        <v>3715</v>
      </c>
      <c r="B1874" t="s">
        <v>454</v>
      </c>
      <c r="C1874" t="s">
        <v>9</v>
      </c>
      <c r="D1874" t="s">
        <v>1741</v>
      </c>
      <c r="E1874" t="b">
        <v>1</v>
      </c>
      <c r="F1874">
        <f>VLOOKUP(Table145[[#This Row],[menu_id]],Table2[#All],2,0)</f>
        <v>43559</v>
      </c>
      <c r="G1874" t="str">
        <f>VLOOKUP(Table145[[#This Row],[menu_id]],Table2[#All],3,0)</f>
        <v>9fd60e7368e1</v>
      </c>
      <c r="H1874" t="str">
        <f>VLOOKUP(Table145[[#This Row],[menu_id]],Table2[#All],4,0)</f>
        <v>a5a1955b27fc</v>
      </c>
      <c r="I1874">
        <f>VLOOKUP(Table145[[#This Row],[menu_id]],Table2[#All],5,0)</f>
        <v>5.5</v>
      </c>
      <c r="J1874">
        <f>VLOOKUP(Table145[[#This Row],[menu_id]],Table2[#All],6,0)</f>
        <v>11.5</v>
      </c>
      <c r="K1874" t="str">
        <f>VLOOKUP(Table145[[#This Row],[menu_id]],Table2[#All],7,0)</f>
        <v>lunch</v>
      </c>
      <c r="L1874" t="str">
        <f>VLOOKUP(Table145[[#This Row],[menu_id]],Table2[#All],8,0)</f>
        <v>Chicago</v>
      </c>
      <c r="M1874">
        <f>COUNTIF(Table145[city],Table145[[#This Row],[city]])</f>
        <v>907</v>
      </c>
    </row>
    <row r="1875" spans="1:13" x14ac:dyDescent="0.35">
      <c r="A1875" t="s">
        <v>3716</v>
      </c>
      <c r="B1875" t="s">
        <v>351</v>
      </c>
      <c r="C1875" t="s">
        <v>9</v>
      </c>
      <c r="D1875" t="s">
        <v>1577</v>
      </c>
      <c r="E1875" t="b">
        <v>1</v>
      </c>
      <c r="F1875">
        <f>VLOOKUP(Table145[[#This Row],[menu_id]],Table2[#All],2,0)</f>
        <v>43558</v>
      </c>
      <c r="G1875" t="str">
        <f>VLOOKUP(Table145[[#This Row],[menu_id]],Table2[#All],3,0)</f>
        <v>68077af5e4f1</v>
      </c>
      <c r="H1875" t="str">
        <f>VLOOKUP(Table145[[#This Row],[menu_id]],Table2[#All],4,0)</f>
        <v>33da060b427a</v>
      </c>
      <c r="I1875">
        <f>VLOOKUP(Table145[[#This Row],[menu_id]],Table2[#All],5,0)</f>
        <v>5.75</v>
      </c>
      <c r="J1875">
        <f>VLOOKUP(Table145[[#This Row],[menu_id]],Table2[#All],6,0)</f>
        <v>10.1</v>
      </c>
      <c r="K1875" t="str">
        <f>VLOOKUP(Table145[[#This Row],[menu_id]],Table2[#All],7,0)</f>
        <v>lunch</v>
      </c>
      <c r="L1875" t="str">
        <f>VLOOKUP(Table145[[#This Row],[menu_id]],Table2[#All],8,0)</f>
        <v>Seattle</v>
      </c>
      <c r="M1875">
        <f>COUNTIF(Table145[city],Table145[[#This Row],[city]])</f>
        <v>1334</v>
      </c>
    </row>
    <row r="1876" spans="1:13" x14ac:dyDescent="0.35">
      <c r="A1876" t="s">
        <v>3717</v>
      </c>
      <c r="B1876" t="s">
        <v>91</v>
      </c>
      <c r="C1876" t="s">
        <v>9</v>
      </c>
      <c r="D1876" t="s">
        <v>1483</v>
      </c>
      <c r="E1876" t="b">
        <v>1</v>
      </c>
      <c r="F1876">
        <f>VLOOKUP(Table145[[#This Row],[menu_id]],Table2[#All],2,0)</f>
        <v>43557</v>
      </c>
      <c r="G1876" t="str">
        <f>VLOOKUP(Table145[[#This Row],[menu_id]],Table2[#All],3,0)</f>
        <v>d74b38211905</v>
      </c>
      <c r="H1876" t="str">
        <f>VLOOKUP(Table145[[#This Row],[menu_id]],Table2[#All],4,0)</f>
        <v>063beecf1419</v>
      </c>
      <c r="I1876">
        <f>VLOOKUP(Table145[[#This Row],[menu_id]],Table2[#All],5,0)</f>
        <v>10.050000000000001</v>
      </c>
      <c r="J1876">
        <f>VLOOKUP(Table145[[#This Row],[menu_id]],Table2[#All],6,0)</f>
        <v>11.5</v>
      </c>
      <c r="K1876" t="str">
        <f>VLOOKUP(Table145[[#This Row],[menu_id]],Table2[#All],7,0)</f>
        <v>lunch</v>
      </c>
      <c r="L1876" t="str">
        <f>VLOOKUP(Table145[[#This Row],[menu_id]],Table2[#All],8,0)</f>
        <v>Chicago</v>
      </c>
      <c r="M1876">
        <f>COUNTIF(Table145[city],Table145[[#This Row],[city]])</f>
        <v>907</v>
      </c>
    </row>
    <row r="1877" spans="1:13" x14ac:dyDescent="0.35">
      <c r="A1877" t="s">
        <v>3718</v>
      </c>
      <c r="B1877" t="s">
        <v>202</v>
      </c>
      <c r="C1877" t="s">
        <v>9</v>
      </c>
      <c r="D1877" t="s">
        <v>3719</v>
      </c>
      <c r="E1877" t="b">
        <v>1</v>
      </c>
      <c r="F1877">
        <f>VLOOKUP(Table145[[#This Row],[menu_id]],Table2[#All],2,0)</f>
        <v>43563</v>
      </c>
      <c r="G1877" t="str">
        <f>VLOOKUP(Table145[[#This Row],[menu_id]],Table2[#All],3,0)</f>
        <v>edfff5bf01fa</v>
      </c>
      <c r="H1877" t="str">
        <f>VLOOKUP(Table145[[#This Row],[menu_id]],Table2[#All],4,0)</f>
        <v>8537e1327cdb</v>
      </c>
      <c r="I1877">
        <f>VLOOKUP(Table145[[#This Row],[menu_id]],Table2[#All],5,0)</f>
        <v>4.95</v>
      </c>
      <c r="J1877">
        <f>VLOOKUP(Table145[[#This Row],[menu_id]],Table2[#All],6,0)</f>
        <v>10.1</v>
      </c>
      <c r="K1877" t="str">
        <f>VLOOKUP(Table145[[#This Row],[menu_id]],Table2[#All],7,0)</f>
        <v>lunch</v>
      </c>
      <c r="L1877" t="str">
        <f>VLOOKUP(Table145[[#This Row],[menu_id]],Table2[#All],8,0)</f>
        <v>Seattle</v>
      </c>
      <c r="M1877">
        <f>COUNTIF(Table145[city],Table145[[#This Row],[city]])</f>
        <v>1334</v>
      </c>
    </row>
    <row r="1878" spans="1:13" x14ac:dyDescent="0.35">
      <c r="A1878" t="s">
        <v>3720</v>
      </c>
      <c r="B1878" t="s">
        <v>650</v>
      </c>
      <c r="C1878" t="s">
        <v>9</v>
      </c>
      <c r="D1878" t="s">
        <v>3721</v>
      </c>
      <c r="E1878" t="b">
        <v>1</v>
      </c>
      <c r="F1878">
        <f>VLOOKUP(Table145[[#This Row],[menu_id]],Table2[#All],2,0)</f>
        <v>43559</v>
      </c>
      <c r="G1878" t="str">
        <f>VLOOKUP(Table145[[#This Row],[menu_id]],Table2[#All],3,0)</f>
        <v>08c6b815d4d7</v>
      </c>
      <c r="H1878" t="str">
        <f>VLOOKUP(Table145[[#This Row],[menu_id]],Table2[#All],4,0)</f>
        <v>1111f5e5308d</v>
      </c>
      <c r="I1878">
        <f>VLOOKUP(Table145[[#This Row],[menu_id]],Table2[#All],5,0)</f>
        <v>5</v>
      </c>
      <c r="J1878">
        <f>VLOOKUP(Table145[[#This Row],[menu_id]],Table2[#All],6,0)</f>
        <v>10.1</v>
      </c>
      <c r="K1878" t="str">
        <f>VLOOKUP(Table145[[#This Row],[menu_id]],Table2[#All],7,0)</f>
        <v>lunch</v>
      </c>
      <c r="L1878" t="str">
        <f>VLOOKUP(Table145[[#This Row],[menu_id]],Table2[#All],8,0)</f>
        <v>Seattle</v>
      </c>
      <c r="M1878">
        <f>COUNTIF(Table145[city],Table145[[#This Row],[city]])</f>
        <v>1334</v>
      </c>
    </row>
    <row r="1879" spans="1:13" x14ac:dyDescent="0.35">
      <c r="A1879" t="s">
        <v>3722</v>
      </c>
      <c r="B1879" t="s">
        <v>147</v>
      </c>
      <c r="C1879" t="s">
        <v>9</v>
      </c>
      <c r="D1879" t="s">
        <v>3723</v>
      </c>
      <c r="E1879" t="b">
        <v>1</v>
      </c>
      <c r="F1879">
        <f>VLOOKUP(Table145[[#This Row],[menu_id]],Table2[#All],2,0)</f>
        <v>43567</v>
      </c>
      <c r="G1879" t="str">
        <f>VLOOKUP(Table145[[#This Row],[menu_id]],Table2[#All],3,0)</f>
        <v>fc0e92657d16</v>
      </c>
      <c r="H1879" t="str">
        <f>VLOOKUP(Table145[[#This Row],[menu_id]],Table2[#All],4,0)</f>
        <v>d7730782fbfb</v>
      </c>
      <c r="I1879">
        <f>VLOOKUP(Table145[[#This Row],[menu_id]],Table2[#All],5,0)</f>
        <v>5.75</v>
      </c>
      <c r="J1879">
        <f>VLOOKUP(Table145[[#This Row],[menu_id]],Table2[#All],6,0)</f>
        <v>10.1</v>
      </c>
      <c r="K1879" t="str">
        <f>VLOOKUP(Table145[[#This Row],[menu_id]],Table2[#All],7,0)</f>
        <v>lunch</v>
      </c>
      <c r="L1879" t="str">
        <f>VLOOKUP(Table145[[#This Row],[menu_id]],Table2[#All],8,0)</f>
        <v>Seattle</v>
      </c>
      <c r="M1879">
        <f>COUNTIF(Table145[city],Table145[[#This Row],[city]])</f>
        <v>1334</v>
      </c>
    </row>
    <row r="1880" spans="1:13" x14ac:dyDescent="0.35">
      <c r="A1880" t="s">
        <v>3724</v>
      </c>
      <c r="B1880" t="s">
        <v>108</v>
      </c>
      <c r="C1880" t="s">
        <v>9</v>
      </c>
      <c r="D1880" t="s">
        <v>1752</v>
      </c>
      <c r="E1880" t="b">
        <v>1</v>
      </c>
      <c r="F1880">
        <f>VLOOKUP(Table145[[#This Row],[menu_id]],Table2[#All],2,0)</f>
        <v>43565</v>
      </c>
      <c r="G1880" t="str">
        <f>VLOOKUP(Table145[[#This Row],[menu_id]],Table2[#All],3,0)</f>
        <v>c14aa4830177</v>
      </c>
      <c r="H1880" t="str">
        <f>VLOOKUP(Table145[[#This Row],[menu_id]],Table2[#All],4,0)</f>
        <v>7b2a7251b54c</v>
      </c>
      <c r="I1880">
        <f>VLOOKUP(Table145[[#This Row],[menu_id]],Table2[#All],5,0)</f>
        <v>5.95</v>
      </c>
      <c r="J1880">
        <f>VLOOKUP(Table145[[#This Row],[menu_id]],Table2[#All],6,0)</f>
        <v>10.1</v>
      </c>
      <c r="K1880" t="str">
        <f>VLOOKUP(Table145[[#This Row],[menu_id]],Table2[#All],7,0)</f>
        <v>lunch</v>
      </c>
      <c r="L1880" t="str">
        <f>VLOOKUP(Table145[[#This Row],[menu_id]],Table2[#All],8,0)</f>
        <v>Seattle</v>
      </c>
      <c r="M1880">
        <f>COUNTIF(Table145[city],Table145[[#This Row],[city]])</f>
        <v>1334</v>
      </c>
    </row>
    <row r="1881" spans="1:13" x14ac:dyDescent="0.35">
      <c r="A1881" t="s">
        <v>3725</v>
      </c>
      <c r="B1881" t="s">
        <v>552</v>
      </c>
      <c r="C1881" t="s">
        <v>9</v>
      </c>
      <c r="D1881" t="s">
        <v>3726</v>
      </c>
      <c r="E1881" t="b">
        <v>1</v>
      </c>
      <c r="F1881">
        <f>VLOOKUP(Table145[[#This Row],[menu_id]],Table2[#All],2,0)</f>
        <v>43560</v>
      </c>
      <c r="G1881" t="str">
        <f>VLOOKUP(Table145[[#This Row],[menu_id]],Table2[#All],3,0)</f>
        <v>a65e92d53f62</v>
      </c>
      <c r="H1881" t="str">
        <f>VLOOKUP(Table145[[#This Row],[menu_id]],Table2[#All],4,0)</f>
        <v>1134b2882b2e</v>
      </c>
      <c r="I1881">
        <f>VLOOKUP(Table145[[#This Row],[menu_id]],Table2[#All],5,0)</f>
        <v>5.25</v>
      </c>
      <c r="J1881">
        <f>VLOOKUP(Table145[[#This Row],[menu_id]],Table2[#All],6,0)</f>
        <v>10.1</v>
      </c>
      <c r="K1881" t="str">
        <f>VLOOKUP(Table145[[#This Row],[menu_id]],Table2[#All],7,0)</f>
        <v>lunch</v>
      </c>
      <c r="L1881" t="str">
        <f>VLOOKUP(Table145[[#This Row],[menu_id]],Table2[#All],8,0)</f>
        <v>Seattle</v>
      </c>
      <c r="M1881">
        <f>COUNTIF(Table145[city],Table145[[#This Row],[city]])</f>
        <v>1334</v>
      </c>
    </row>
    <row r="1882" spans="1:13" x14ac:dyDescent="0.35">
      <c r="A1882" t="s">
        <v>3727</v>
      </c>
      <c r="B1882" t="s">
        <v>20</v>
      </c>
      <c r="C1882" t="s">
        <v>9</v>
      </c>
      <c r="D1882" t="s">
        <v>3728</v>
      </c>
      <c r="E1882" t="b">
        <v>1</v>
      </c>
      <c r="F1882">
        <f>VLOOKUP(Table145[[#This Row],[menu_id]],Table2[#All],2,0)</f>
        <v>43557</v>
      </c>
      <c r="G1882" t="str">
        <f>VLOOKUP(Table145[[#This Row],[menu_id]],Table2[#All],3,0)</f>
        <v>59c228acd21f</v>
      </c>
      <c r="H1882" t="str">
        <f>VLOOKUP(Table145[[#This Row],[menu_id]],Table2[#All],4,0)</f>
        <v>ffcff44b013c</v>
      </c>
      <c r="I1882">
        <f>VLOOKUP(Table145[[#This Row],[menu_id]],Table2[#All],5,0)</f>
        <v>5.25</v>
      </c>
      <c r="J1882">
        <f>VLOOKUP(Table145[[#This Row],[menu_id]],Table2[#All],6,0)</f>
        <v>10.1</v>
      </c>
      <c r="K1882" t="str">
        <f>VLOOKUP(Table145[[#This Row],[menu_id]],Table2[#All],7,0)</f>
        <v>lunch</v>
      </c>
      <c r="L1882" t="str">
        <f>VLOOKUP(Table145[[#This Row],[menu_id]],Table2[#All],8,0)</f>
        <v>Seattle</v>
      </c>
      <c r="M1882">
        <f>COUNTIF(Table145[city],Table145[[#This Row],[city]])</f>
        <v>1334</v>
      </c>
    </row>
    <row r="1883" spans="1:13" x14ac:dyDescent="0.35">
      <c r="A1883" t="s">
        <v>3729</v>
      </c>
      <c r="B1883" t="s">
        <v>23</v>
      </c>
      <c r="C1883" t="s">
        <v>9</v>
      </c>
      <c r="D1883" t="s">
        <v>3730</v>
      </c>
      <c r="E1883" t="b">
        <v>1</v>
      </c>
      <c r="F1883">
        <f>VLOOKUP(Table145[[#This Row],[menu_id]],Table2[#All],2,0)</f>
        <v>43558</v>
      </c>
      <c r="G1883" t="str">
        <f>VLOOKUP(Table145[[#This Row],[menu_id]],Table2[#All],3,0)</f>
        <v>eae2c55ae732</v>
      </c>
      <c r="H1883" t="str">
        <f>VLOOKUP(Table145[[#This Row],[menu_id]],Table2[#All],4,0)</f>
        <v>d79e3f439363</v>
      </c>
      <c r="I1883">
        <f>VLOOKUP(Table145[[#This Row],[menu_id]],Table2[#All],5,0)</f>
        <v>4.5</v>
      </c>
      <c r="J1883">
        <f>VLOOKUP(Table145[[#This Row],[menu_id]],Table2[#All],6,0)</f>
        <v>10.1</v>
      </c>
      <c r="K1883" t="str">
        <f>VLOOKUP(Table145[[#This Row],[menu_id]],Table2[#All],7,0)</f>
        <v>lunch</v>
      </c>
      <c r="L1883" t="str">
        <f>VLOOKUP(Table145[[#This Row],[menu_id]],Table2[#All],8,0)</f>
        <v>Seattle</v>
      </c>
      <c r="M1883">
        <f>COUNTIF(Table145[city],Table145[[#This Row],[city]])</f>
        <v>1334</v>
      </c>
    </row>
    <row r="1884" spans="1:13" x14ac:dyDescent="0.35">
      <c r="A1884" t="s">
        <v>3731</v>
      </c>
      <c r="B1884" t="s">
        <v>139</v>
      </c>
      <c r="C1884" t="s">
        <v>9</v>
      </c>
      <c r="D1884" t="s">
        <v>3732</v>
      </c>
      <c r="E1884" t="b">
        <v>1</v>
      </c>
      <c r="F1884">
        <f>VLOOKUP(Table145[[#This Row],[menu_id]],Table2[#All],2,0)</f>
        <v>43556</v>
      </c>
      <c r="G1884" t="str">
        <f>VLOOKUP(Table145[[#This Row],[menu_id]],Table2[#All],3,0)</f>
        <v>9adf6d17e5a9</v>
      </c>
      <c r="H1884" t="str">
        <f>VLOOKUP(Table145[[#This Row],[menu_id]],Table2[#All],4,0)</f>
        <v>ad304fb4f951</v>
      </c>
      <c r="I1884">
        <f>VLOOKUP(Table145[[#This Row],[menu_id]],Table2[#All],5,0)</f>
        <v>6.25</v>
      </c>
      <c r="J1884">
        <f>VLOOKUP(Table145[[#This Row],[menu_id]],Table2[#All],6,0)</f>
        <v>10.1</v>
      </c>
      <c r="K1884" t="str">
        <f>VLOOKUP(Table145[[#This Row],[menu_id]],Table2[#All],7,0)</f>
        <v>lunch</v>
      </c>
      <c r="L1884" t="str">
        <f>VLOOKUP(Table145[[#This Row],[menu_id]],Table2[#All],8,0)</f>
        <v>Seattle</v>
      </c>
      <c r="M1884">
        <f>COUNTIF(Table145[city],Table145[[#This Row],[city]])</f>
        <v>1334</v>
      </c>
    </row>
    <row r="1885" spans="1:13" x14ac:dyDescent="0.35">
      <c r="A1885" t="s">
        <v>3733</v>
      </c>
      <c r="B1885" t="s">
        <v>76</v>
      </c>
      <c r="C1885" t="s">
        <v>9</v>
      </c>
      <c r="D1885" t="s">
        <v>3734</v>
      </c>
      <c r="E1885" t="b">
        <v>1</v>
      </c>
      <c r="F1885">
        <f>VLOOKUP(Table145[[#This Row],[menu_id]],Table2[#All],2,0)</f>
        <v>43558</v>
      </c>
      <c r="G1885" t="str">
        <f>VLOOKUP(Table145[[#This Row],[menu_id]],Table2[#All],3,0)</f>
        <v>32432515b0ad</v>
      </c>
      <c r="H1885" t="str">
        <f>VLOOKUP(Table145[[#This Row],[menu_id]],Table2[#All],4,0)</f>
        <v>1fda2070304d</v>
      </c>
      <c r="I1885">
        <f>VLOOKUP(Table145[[#This Row],[menu_id]],Table2[#All],5,0)</f>
        <v>5.5</v>
      </c>
      <c r="J1885">
        <f>VLOOKUP(Table145[[#This Row],[menu_id]],Table2[#All],6,0)</f>
        <v>10.1</v>
      </c>
      <c r="K1885" t="str">
        <f>VLOOKUP(Table145[[#This Row],[menu_id]],Table2[#All],7,0)</f>
        <v>lunch</v>
      </c>
      <c r="L1885" t="str">
        <f>VLOOKUP(Table145[[#This Row],[menu_id]],Table2[#All],8,0)</f>
        <v>Seattle</v>
      </c>
      <c r="M1885">
        <f>COUNTIF(Table145[city],Table145[[#This Row],[city]])</f>
        <v>1334</v>
      </c>
    </row>
    <row r="1886" spans="1:13" x14ac:dyDescent="0.35">
      <c r="A1886" t="s">
        <v>3735</v>
      </c>
      <c r="B1886" t="s">
        <v>20</v>
      </c>
      <c r="C1886" t="s">
        <v>9</v>
      </c>
      <c r="D1886" t="s">
        <v>3736</v>
      </c>
      <c r="E1886" t="b">
        <v>1</v>
      </c>
      <c r="F1886">
        <f>VLOOKUP(Table145[[#This Row],[menu_id]],Table2[#All],2,0)</f>
        <v>43557</v>
      </c>
      <c r="G1886" t="str">
        <f>VLOOKUP(Table145[[#This Row],[menu_id]],Table2[#All],3,0)</f>
        <v>59c228acd21f</v>
      </c>
      <c r="H1886" t="str">
        <f>VLOOKUP(Table145[[#This Row],[menu_id]],Table2[#All],4,0)</f>
        <v>ffcff44b013c</v>
      </c>
      <c r="I1886">
        <f>VLOOKUP(Table145[[#This Row],[menu_id]],Table2[#All],5,0)</f>
        <v>5.25</v>
      </c>
      <c r="J1886">
        <f>VLOOKUP(Table145[[#This Row],[menu_id]],Table2[#All],6,0)</f>
        <v>10.1</v>
      </c>
      <c r="K1886" t="str">
        <f>VLOOKUP(Table145[[#This Row],[menu_id]],Table2[#All],7,0)</f>
        <v>lunch</v>
      </c>
      <c r="L1886" t="str">
        <f>VLOOKUP(Table145[[#This Row],[menu_id]],Table2[#All],8,0)</f>
        <v>Seattle</v>
      </c>
      <c r="M1886">
        <f>COUNTIF(Table145[city],Table145[[#This Row],[city]])</f>
        <v>1334</v>
      </c>
    </row>
    <row r="1887" spans="1:13" x14ac:dyDescent="0.35">
      <c r="A1887" t="s">
        <v>3737</v>
      </c>
      <c r="B1887" t="s">
        <v>483</v>
      </c>
      <c r="C1887" t="s">
        <v>9</v>
      </c>
      <c r="D1887" t="s">
        <v>3738</v>
      </c>
      <c r="E1887" t="b">
        <v>0</v>
      </c>
      <c r="F1887">
        <f>VLOOKUP(Table145[[#This Row],[menu_id]],Table2[#All],2,0)</f>
        <v>43560</v>
      </c>
      <c r="G1887" t="str">
        <f>VLOOKUP(Table145[[#This Row],[menu_id]],Table2[#All],3,0)</f>
        <v>e076e189d42a</v>
      </c>
      <c r="H1887" t="str">
        <f>VLOOKUP(Table145[[#This Row],[menu_id]],Table2[#All],4,0)</f>
        <v>afa55d0e0004</v>
      </c>
      <c r="I1887">
        <f>VLOOKUP(Table145[[#This Row],[menu_id]],Table2[#All],5,0)</f>
        <v>6.75</v>
      </c>
      <c r="J1887">
        <f>VLOOKUP(Table145[[#This Row],[menu_id]],Table2[#All],6,0)</f>
        <v>11.5</v>
      </c>
      <c r="K1887" t="str">
        <f>VLOOKUP(Table145[[#This Row],[menu_id]],Table2[#All],7,0)</f>
        <v>lunch</v>
      </c>
      <c r="L1887" t="str">
        <f>VLOOKUP(Table145[[#This Row],[menu_id]],Table2[#All],8,0)</f>
        <v>Chicago</v>
      </c>
      <c r="M1887">
        <f>COUNTIF(Table145[city],Table145[[#This Row],[city]])</f>
        <v>907</v>
      </c>
    </row>
    <row r="1888" spans="1:13" x14ac:dyDescent="0.35">
      <c r="A1888" t="s">
        <v>3739</v>
      </c>
      <c r="B1888" t="s">
        <v>354</v>
      </c>
      <c r="C1888" t="s">
        <v>9</v>
      </c>
      <c r="D1888" t="s">
        <v>574</v>
      </c>
      <c r="E1888" t="b">
        <v>1</v>
      </c>
      <c r="F1888">
        <f>VLOOKUP(Table145[[#This Row],[menu_id]],Table2[#All],2,0)</f>
        <v>43565</v>
      </c>
      <c r="G1888" t="str">
        <f>VLOOKUP(Table145[[#This Row],[menu_id]],Table2[#All],3,0)</f>
        <v>0f66058b9ec5</v>
      </c>
      <c r="H1888" t="str">
        <f>VLOOKUP(Table145[[#This Row],[menu_id]],Table2[#All],4,0)</f>
        <v>85aa296ddc0d</v>
      </c>
      <c r="I1888">
        <f>VLOOKUP(Table145[[#This Row],[menu_id]],Table2[#All],5,0)</f>
        <v>4</v>
      </c>
      <c r="J1888">
        <f>VLOOKUP(Table145[[#This Row],[menu_id]],Table2[#All],6,0)</f>
        <v>11.5</v>
      </c>
      <c r="K1888" t="str">
        <f>VLOOKUP(Table145[[#This Row],[menu_id]],Table2[#All],7,0)</f>
        <v>lunch</v>
      </c>
      <c r="L1888" t="str">
        <f>VLOOKUP(Table145[[#This Row],[menu_id]],Table2[#All],8,0)</f>
        <v>Chicago</v>
      </c>
      <c r="M1888">
        <f>COUNTIF(Table145[city],Table145[[#This Row],[city]])</f>
        <v>907</v>
      </c>
    </row>
    <row r="1889" spans="1:13" x14ac:dyDescent="0.35">
      <c r="A1889" t="s">
        <v>3740</v>
      </c>
      <c r="B1889" t="s">
        <v>375</v>
      </c>
      <c r="C1889" t="s">
        <v>9</v>
      </c>
      <c r="D1889" t="s">
        <v>3741</v>
      </c>
      <c r="E1889" t="b">
        <v>1</v>
      </c>
      <c r="F1889">
        <f>VLOOKUP(Table145[[#This Row],[menu_id]],Table2[#All],2,0)</f>
        <v>43566</v>
      </c>
      <c r="G1889" t="str">
        <f>VLOOKUP(Table145[[#This Row],[menu_id]],Table2[#All],3,0)</f>
        <v>1670a5c33856</v>
      </c>
      <c r="H1889" t="str">
        <f>VLOOKUP(Table145[[#This Row],[menu_id]],Table2[#All],4,0)</f>
        <v>ffcff44b013c</v>
      </c>
      <c r="I1889">
        <f>VLOOKUP(Table145[[#This Row],[menu_id]],Table2[#All],5,0)</f>
        <v>6.25</v>
      </c>
      <c r="J1889">
        <f>VLOOKUP(Table145[[#This Row],[menu_id]],Table2[#All],6,0)</f>
        <v>10.1</v>
      </c>
      <c r="K1889" t="str">
        <f>VLOOKUP(Table145[[#This Row],[menu_id]],Table2[#All],7,0)</f>
        <v>lunch</v>
      </c>
      <c r="L1889" t="str">
        <f>VLOOKUP(Table145[[#This Row],[menu_id]],Table2[#All],8,0)</f>
        <v>Seattle</v>
      </c>
      <c r="M1889">
        <f>COUNTIF(Table145[city],Table145[[#This Row],[city]])</f>
        <v>1334</v>
      </c>
    </row>
    <row r="1890" spans="1:13" x14ac:dyDescent="0.35">
      <c r="A1890" t="s">
        <v>3742</v>
      </c>
      <c r="B1890" t="s">
        <v>219</v>
      </c>
      <c r="C1890" t="s">
        <v>9</v>
      </c>
      <c r="D1890" t="s">
        <v>3743</v>
      </c>
      <c r="E1890" t="b">
        <v>1</v>
      </c>
      <c r="F1890">
        <f>VLOOKUP(Table145[[#This Row],[menu_id]],Table2[#All],2,0)</f>
        <v>43566</v>
      </c>
      <c r="G1890" t="str">
        <f>VLOOKUP(Table145[[#This Row],[menu_id]],Table2[#All],3,0)</f>
        <v>4d2337424a9b</v>
      </c>
      <c r="H1890" t="str">
        <f>VLOOKUP(Table145[[#This Row],[menu_id]],Table2[#All],4,0)</f>
        <v>a7d17284ed4d</v>
      </c>
      <c r="I1890">
        <f>VLOOKUP(Table145[[#This Row],[menu_id]],Table2[#All],5,0)</f>
        <v>4.3</v>
      </c>
      <c r="J1890">
        <f>VLOOKUP(Table145[[#This Row],[menu_id]],Table2[#All],6,0)</f>
        <v>11.5</v>
      </c>
      <c r="K1890" t="str">
        <f>VLOOKUP(Table145[[#This Row],[menu_id]],Table2[#All],7,0)</f>
        <v>lunch</v>
      </c>
      <c r="L1890" t="str">
        <f>VLOOKUP(Table145[[#This Row],[menu_id]],Table2[#All],8,0)</f>
        <v>Chicago</v>
      </c>
      <c r="M1890">
        <f>COUNTIF(Table145[city],Table145[[#This Row],[city]])</f>
        <v>907</v>
      </c>
    </row>
    <row r="1891" spans="1:13" x14ac:dyDescent="0.35">
      <c r="A1891" t="s">
        <v>3744</v>
      </c>
      <c r="B1891" t="s">
        <v>86</v>
      </c>
      <c r="C1891" t="s">
        <v>9</v>
      </c>
      <c r="D1891" t="s">
        <v>3745</v>
      </c>
      <c r="E1891" t="b">
        <v>1</v>
      </c>
      <c r="F1891">
        <f>VLOOKUP(Table145[[#This Row],[menu_id]],Table2[#All],2,0)</f>
        <v>43560</v>
      </c>
      <c r="G1891" t="str">
        <f>VLOOKUP(Table145[[#This Row],[menu_id]],Table2[#All],3,0)</f>
        <v>1def3455f809</v>
      </c>
      <c r="H1891" t="str">
        <f>VLOOKUP(Table145[[#This Row],[menu_id]],Table2[#All],4,0)</f>
        <v>2a11908c23df</v>
      </c>
      <c r="I1891">
        <f>VLOOKUP(Table145[[#This Row],[menu_id]],Table2[#All],5,0)</f>
        <v>6</v>
      </c>
      <c r="J1891">
        <f>VLOOKUP(Table145[[#This Row],[menu_id]],Table2[#All],6,0)</f>
        <v>10.1</v>
      </c>
      <c r="K1891" t="str">
        <f>VLOOKUP(Table145[[#This Row],[menu_id]],Table2[#All],7,0)</f>
        <v>lunch</v>
      </c>
      <c r="L1891" t="str">
        <f>VLOOKUP(Table145[[#This Row],[menu_id]],Table2[#All],8,0)</f>
        <v>Seattle</v>
      </c>
      <c r="M1891">
        <f>COUNTIF(Table145[city],Table145[[#This Row],[city]])</f>
        <v>1334</v>
      </c>
    </row>
    <row r="1892" spans="1:13" x14ac:dyDescent="0.35">
      <c r="A1892" t="s">
        <v>3746</v>
      </c>
      <c r="B1892" t="s">
        <v>563</v>
      </c>
      <c r="C1892" t="s">
        <v>9</v>
      </c>
      <c r="D1892" t="s">
        <v>3373</v>
      </c>
      <c r="E1892" t="b">
        <v>1</v>
      </c>
      <c r="F1892">
        <f>VLOOKUP(Table145[[#This Row],[menu_id]],Table2[#All],2,0)</f>
        <v>43567</v>
      </c>
      <c r="G1892" t="str">
        <f>VLOOKUP(Table145[[#This Row],[menu_id]],Table2[#All],3,0)</f>
        <v>7f1dfb16d132</v>
      </c>
      <c r="H1892" t="str">
        <f>VLOOKUP(Table145[[#This Row],[menu_id]],Table2[#All],4,0)</f>
        <v>2bab1f6cc3e1</v>
      </c>
      <c r="I1892">
        <f>VLOOKUP(Table145[[#This Row],[menu_id]],Table2[#All],5,0)</f>
        <v>7</v>
      </c>
      <c r="J1892">
        <f>VLOOKUP(Table145[[#This Row],[menu_id]],Table2[#All],6,0)</f>
        <v>11.5</v>
      </c>
      <c r="K1892" t="str">
        <f>VLOOKUP(Table145[[#This Row],[menu_id]],Table2[#All],7,0)</f>
        <v>lunch</v>
      </c>
      <c r="L1892" t="str">
        <f>VLOOKUP(Table145[[#This Row],[menu_id]],Table2[#All],8,0)</f>
        <v>Chicago</v>
      </c>
      <c r="M1892">
        <f>COUNTIF(Table145[city],Table145[[#This Row],[city]])</f>
        <v>907</v>
      </c>
    </row>
    <row r="1893" spans="1:13" x14ac:dyDescent="0.35">
      <c r="A1893" t="s">
        <v>3747</v>
      </c>
      <c r="B1893" t="s">
        <v>241</v>
      </c>
      <c r="C1893" t="s">
        <v>9</v>
      </c>
      <c r="D1893" t="s">
        <v>1166</v>
      </c>
      <c r="E1893" t="b">
        <v>1</v>
      </c>
      <c r="F1893">
        <f>VLOOKUP(Table145[[#This Row],[menu_id]],Table2[#All],2,0)</f>
        <v>43559</v>
      </c>
      <c r="G1893" t="str">
        <f>VLOOKUP(Table145[[#This Row],[menu_id]],Table2[#All],3,0)</f>
        <v>bd6c55a7113c</v>
      </c>
      <c r="H1893" t="str">
        <f>VLOOKUP(Table145[[#This Row],[menu_id]],Table2[#All],4,0)</f>
        <v>32524ba7065d</v>
      </c>
      <c r="I1893">
        <f>VLOOKUP(Table145[[#This Row],[menu_id]],Table2[#All],5,0)</f>
        <v>5.7</v>
      </c>
      <c r="J1893">
        <f>VLOOKUP(Table145[[#This Row],[menu_id]],Table2[#All],6,0)</f>
        <v>10.1</v>
      </c>
      <c r="K1893" t="str">
        <f>VLOOKUP(Table145[[#This Row],[menu_id]],Table2[#All],7,0)</f>
        <v>lunch</v>
      </c>
      <c r="L1893" t="str">
        <f>VLOOKUP(Table145[[#This Row],[menu_id]],Table2[#All],8,0)</f>
        <v>Seattle</v>
      </c>
      <c r="M1893">
        <f>COUNTIF(Table145[city],Table145[[#This Row],[city]])</f>
        <v>1334</v>
      </c>
    </row>
    <row r="1894" spans="1:13" x14ac:dyDescent="0.35">
      <c r="A1894" t="s">
        <v>3748</v>
      </c>
      <c r="B1894" t="s">
        <v>20</v>
      </c>
      <c r="C1894" t="s">
        <v>9</v>
      </c>
      <c r="D1894" t="s">
        <v>3749</v>
      </c>
      <c r="E1894" t="b">
        <v>1</v>
      </c>
      <c r="F1894">
        <f>VLOOKUP(Table145[[#This Row],[menu_id]],Table2[#All],2,0)</f>
        <v>43557</v>
      </c>
      <c r="G1894" t="str">
        <f>VLOOKUP(Table145[[#This Row],[menu_id]],Table2[#All],3,0)</f>
        <v>59c228acd21f</v>
      </c>
      <c r="H1894" t="str">
        <f>VLOOKUP(Table145[[#This Row],[menu_id]],Table2[#All],4,0)</f>
        <v>ffcff44b013c</v>
      </c>
      <c r="I1894">
        <f>VLOOKUP(Table145[[#This Row],[menu_id]],Table2[#All],5,0)</f>
        <v>5.25</v>
      </c>
      <c r="J1894">
        <f>VLOOKUP(Table145[[#This Row],[menu_id]],Table2[#All],6,0)</f>
        <v>10.1</v>
      </c>
      <c r="K1894" t="str">
        <f>VLOOKUP(Table145[[#This Row],[menu_id]],Table2[#All],7,0)</f>
        <v>lunch</v>
      </c>
      <c r="L1894" t="str">
        <f>VLOOKUP(Table145[[#This Row],[menu_id]],Table2[#All],8,0)</f>
        <v>Seattle</v>
      </c>
      <c r="M1894">
        <f>COUNTIF(Table145[city],Table145[[#This Row],[city]])</f>
        <v>1334</v>
      </c>
    </row>
    <row r="1895" spans="1:13" x14ac:dyDescent="0.35">
      <c r="A1895" t="s">
        <v>3750</v>
      </c>
      <c r="B1895" t="s">
        <v>368</v>
      </c>
      <c r="C1895" t="s">
        <v>9</v>
      </c>
      <c r="D1895" t="s">
        <v>3751</v>
      </c>
      <c r="E1895" t="b">
        <v>1</v>
      </c>
      <c r="F1895">
        <f>VLOOKUP(Table145[[#This Row],[menu_id]],Table2[#All],2,0)</f>
        <v>43557</v>
      </c>
      <c r="G1895" t="str">
        <f>VLOOKUP(Table145[[#This Row],[menu_id]],Table2[#All],3,0)</f>
        <v>af34b5c605e8</v>
      </c>
      <c r="H1895" t="str">
        <f>VLOOKUP(Table145[[#This Row],[menu_id]],Table2[#All],4,0)</f>
        <v>55029fc1d377</v>
      </c>
      <c r="I1895">
        <f>VLOOKUP(Table145[[#This Row],[menu_id]],Table2[#All],5,0)</f>
        <v>4</v>
      </c>
      <c r="J1895">
        <f>VLOOKUP(Table145[[#This Row],[menu_id]],Table2[#All],6,0)</f>
        <v>11.5</v>
      </c>
      <c r="K1895" t="str">
        <f>VLOOKUP(Table145[[#This Row],[menu_id]],Table2[#All],7,0)</f>
        <v>lunch</v>
      </c>
      <c r="L1895" t="str">
        <f>VLOOKUP(Table145[[#This Row],[menu_id]],Table2[#All],8,0)</f>
        <v>Chicago</v>
      </c>
      <c r="M1895">
        <f>COUNTIF(Table145[city],Table145[[#This Row],[city]])</f>
        <v>907</v>
      </c>
    </row>
    <row r="1896" spans="1:13" x14ac:dyDescent="0.35">
      <c r="A1896" t="s">
        <v>3752</v>
      </c>
      <c r="B1896" t="s">
        <v>315</v>
      </c>
      <c r="C1896" t="s">
        <v>9</v>
      </c>
      <c r="D1896" t="s">
        <v>3753</v>
      </c>
      <c r="E1896" t="b">
        <v>1</v>
      </c>
      <c r="F1896">
        <f>VLOOKUP(Table145[[#This Row],[menu_id]],Table2[#All],2,0)</f>
        <v>43556</v>
      </c>
      <c r="G1896" t="str">
        <f>VLOOKUP(Table145[[#This Row],[menu_id]],Table2[#All],3,0)</f>
        <v>dcb8af98560d</v>
      </c>
      <c r="H1896" t="str">
        <f>VLOOKUP(Table145[[#This Row],[menu_id]],Table2[#All],4,0)</f>
        <v>afa55d0e0004</v>
      </c>
      <c r="I1896">
        <f>VLOOKUP(Table145[[#This Row],[menu_id]],Table2[#All],5,0)</f>
        <v>5.99</v>
      </c>
      <c r="J1896">
        <f>VLOOKUP(Table145[[#This Row],[menu_id]],Table2[#All],6,0)</f>
        <v>11.5</v>
      </c>
      <c r="K1896" t="str">
        <f>VLOOKUP(Table145[[#This Row],[menu_id]],Table2[#All],7,0)</f>
        <v>lunch</v>
      </c>
      <c r="L1896" t="str">
        <f>VLOOKUP(Table145[[#This Row],[menu_id]],Table2[#All],8,0)</f>
        <v>Chicago</v>
      </c>
      <c r="M1896">
        <f>COUNTIF(Table145[city],Table145[[#This Row],[city]])</f>
        <v>907</v>
      </c>
    </row>
    <row r="1897" spans="1:13" x14ac:dyDescent="0.35">
      <c r="A1897" t="s">
        <v>3754</v>
      </c>
      <c r="B1897" t="s">
        <v>892</v>
      </c>
      <c r="C1897" t="s">
        <v>9</v>
      </c>
      <c r="D1897" t="s">
        <v>598</v>
      </c>
      <c r="E1897" t="b">
        <v>1</v>
      </c>
      <c r="F1897">
        <f>VLOOKUP(Table145[[#This Row],[menu_id]],Table2[#All],2,0)</f>
        <v>43558</v>
      </c>
      <c r="G1897" t="str">
        <f>VLOOKUP(Table145[[#This Row],[menu_id]],Table2[#All],3,0)</f>
        <v>fe39833dec47</v>
      </c>
      <c r="H1897" t="str">
        <f>VLOOKUP(Table145[[#This Row],[menu_id]],Table2[#All],4,0)</f>
        <v>9b76fd08aabf</v>
      </c>
      <c r="I1897">
        <f>VLOOKUP(Table145[[#This Row],[menu_id]],Table2[#All],5,0)</f>
        <v>6.64</v>
      </c>
      <c r="J1897">
        <f>VLOOKUP(Table145[[#This Row],[menu_id]],Table2[#All],6,0)</f>
        <v>11.5</v>
      </c>
      <c r="K1897" t="str">
        <f>VLOOKUP(Table145[[#This Row],[menu_id]],Table2[#All],7,0)</f>
        <v>lunch</v>
      </c>
      <c r="L1897" t="str">
        <f>VLOOKUP(Table145[[#This Row],[menu_id]],Table2[#All],8,0)</f>
        <v>Chicago</v>
      </c>
      <c r="M1897">
        <f>COUNTIF(Table145[city],Table145[[#This Row],[city]])</f>
        <v>907</v>
      </c>
    </row>
    <row r="1898" spans="1:13" x14ac:dyDescent="0.35">
      <c r="A1898" t="s">
        <v>3755</v>
      </c>
      <c r="B1898" t="s">
        <v>115</v>
      </c>
      <c r="C1898" t="s">
        <v>9</v>
      </c>
      <c r="D1898" t="s">
        <v>3756</v>
      </c>
      <c r="E1898" t="b">
        <v>0</v>
      </c>
      <c r="F1898">
        <f>VLOOKUP(Table145[[#This Row],[menu_id]],Table2[#All],2,0)</f>
        <v>43560</v>
      </c>
      <c r="G1898" t="str">
        <f>VLOOKUP(Table145[[#This Row],[menu_id]],Table2[#All],3,0)</f>
        <v>12c81d9a0351</v>
      </c>
      <c r="H1898" t="str">
        <f>VLOOKUP(Table145[[#This Row],[menu_id]],Table2[#All],4,0)</f>
        <v>d7730782fbfb</v>
      </c>
      <c r="I1898">
        <f>VLOOKUP(Table145[[#This Row],[menu_id]],Table2[#All],5,0)</f>
        <v>5.75</v>
      </c>
      <c r="J1898">
        <f>VLOOKUP(Table145[[#This Row],[menu_id]],Table2[#All],6,0)</f>
        <v>10.1</v>
      </c>
      <c r="K1898" t="str">
        <f>VLOOKUP(Table145[[#This Row],[menu_id]],Table2[#All],7,0)</f>
        <v>lunch</v>
      </c>
      <c r="L1898" t="str">
        <f>VLOOKUP(Table145[[#This Row],[menu_id]],Table2[#All],8,0)</f>
        <v>Seattle</v>
      </c>
      <c r="M1898">
        <f>COUNTIF(Table145[city],Table145[[#This Row],[city]])</f>
        <v>1334</v>
      </c>
    </row>
    <row r="1899" spans="1:13" x14ac:dyDescent="0.35">
      <c r="A1899" t="s">
        <v>3757</v>
      </c>
      <c r="B1899" t="s">
        <v>32</v>
      </c>
      <c r="C1899" t="s">
        <v>9</v>
      </c>
      <c r="D1899" t="s">
        <v>1187</v>
      </c>
      <c r="E1899" t="b">
        <v>1</v>
      </c>
      <c r="F1899">
        <f>VLOOKUP(Table145[[#This Row],[menu_id]],Table2[#All],2,0)</f>
        <v>43565</v>
      </c>
      <c r="G1899" t="str">
        <f>VLOOKUP(Table145[[#This Row],[menu_id]],Table2[#All],3,0)</f>
        <v>ba1d97f69656</v>
      </c>
      <c r="H1899" t="str">
        <f>VLOOKUP(Table145[[#This Row],[menu_id]],Table2[#All],4,0)</f>
        <v>a969c477134f</v>
      </c>
      <c r="I1899">
        <f>VLOOKUP(Table145[[#This Row],[menu_id]],Table2[#All],5,0)</f>
        <v>11</v>
      </c>
      <c r="J1899">
        <f>VLOOKUP(Table145[[#This Row],[menu_id]],Table2[#All],6,0)</f>
        <v>11.5</v>
      </c>
      <c r="K1899" t="str">
        <f>VLOOKUP(Table145[[#This Row],[menu_id]],Table2[#All],7,0)</f>
        <v>lunch</v>
      </c>
      <c r="L1899" t="str">
        <f>VLOOKUP(Table145[[#This Row],[menu_id]],Table2[#All],8,0)</f>
        <v>Chicago</v>
      </c>
      <c r="M1899">
        <f>COUNTIF(Table145[city],Table145[[#This Row],[city]])</f>
        <v>907</v>
      </c>
    </row>
    <row r="1900" spans="1:13" x14ac:dyDescent="0.35">
      <c r="A1900" t="s">
        <v>3758</v>
      </c>
      <c r="B1900" t="s">
        <v>175</v>
      </c>
      <c r="C1900" t="s">
        <v>9</v>
      </c>
      <c r="D1900" t="s">
        <v>557</v>
      </c>
      <c r="E1900" t="b">
        <v>1</v>
      </c>
      <c r="F1900">
        <f>VLOOKUP(Table145[[#This Row],[menu_id]],Table2[#All],2,0)</f>
        <v>43556</v>
      </c>
      <c r="G1900" t="str">
        <f>VLOOKUP(Table145[[#This Row],[menu_id]],Table2[#All],3,0)</f>
        <v>aea08a81b9f2</v>
      </c>
      <c r="H1900" t="str">
        <f>VLOOKUP(Table145[[#This Row],[menu_id]],Table2[#All],4,0)</f>
        <v>a969c477134f</v>
      </c>
      <c r="I1900">
        <f>VLOOKUP(Table145[[#This Row],[menu_id]],Table2[#All],5,0)</f>
        <v>11</v>
      </c>
      <c r="J1900">
        <f>VLOOKUP(Table145[[#This Row],[menu_id]],Table2[#All],6,0)</f>
        <v>11.5</v>
      </c>
      <c r="K1900" t="str">
        <f>VLOOKUP(Table145[[#This Row],[menu_id]],Table2[#All],7,0)</f>
        <v>lunch</v>
      </c>
      <c r="L1900" t="str">
        <f>VLOOKUP(Table145[[#This Row],[menu_id]],Table2[#All],8,0)</f>
        <v>Chicago</v>
      </c>
      <c r="M1900">
        <f>COUNTIF(Table145[city],Table145[[#This Row],[city]])</f>
        <v>907</v>
      </c>
    </row>
    <row r="1901" spans="1:13" x14ac:dyDescent="0.35">
      <c r="A1901" t="s">
        <v>3759</v>
      </c>
      <c r="B1901" t="s">
        <v>162</v>
      </c>
      <c r="C1901" t="s">
        <v>9</v>
      </c>
      <c r="D1901" t="s">
        <v>1931</v>
      </c>
      <c r="E1901" t="b">
        <v>1</v>
      </c>
      <c r="F1901">
        <f>VLOOKUP(Table145[[#This Row],[menu_id]],Table2[#All],2,0)</f>
        <v>43556</v>
      </c>
      <c r="G1901" t="str">
        <f>VLOOKUP(Table145[[#This Row],[menu_id]],Table2[#All],3,0)</f>
        <v>71d6b72a3bf9</v>
      </c>
      <c r="H1901" t="str">
        <f>VLOOKUP(Table145[[#This Row],[menu_id]],Table2[#All],4,0)</f>
        <v>8d29781a8b2f</v>
      </c>
      <c r="I1901">
        <f>VLOOKUP(Table145[[#This Row],[menu_id]],Table2[#All],5,0)</f>
        <v>4.5</v>
      </c>
      <c r="J1901">
        <f>VLOOKUP(Table145[[#This Row],[menu_id]],Table2[#All],6,0)</f>
        <v>11.5</v>
      </c>
      <c r="K1901" t="str">
        <f>VLOOKUP(Table145[[#This Row],[menu_id]],Table2[#All],7,0)</f>
        <v>lunch</v>
      </c>
      <c r="L1901" t="str">
        <f>VLOOKUP(Table145[[#This Row],[menu_id]],Table2[#All],8,0)</f>
        <v>Chicago</v>
      </c>
      <c r="M1901">
        <f>COUNTIF(Table145[city],Table145[[#This Row],[city]])</f>
        <v>907</v>
      </c>
    </row>
    <row r="1902" spans="1:13" x14ac:dyDescent="0.35">
      <c r="A1902" t="s">
        <v>3760</v>
      </c>
      <c r="B1902" t="s">
        <v>46</v>
      </c>
      <c r="C1902" t="s">
        <v>9</v>
      </c>
      <c r="D1902" t="s">
        <v>3761</v>
      </c>
      <c r="E1902" t="b">
        <v>1</v>
      </c>
      <c r="F1902">
        <f>VLOOKUP(Table145[[#This Row],[menu_id]],Table2[#All],2,0)</f>
        <v>43566</v>
      </c>
      <c r="G1902" t="str">
        <f>VLOOKUP(Table145[[#This Row],[menu_id]],Table2[#All],3,0)</f>
        <v>418ef21ccc73</v>
      </c>
      <c r="H1902" t="str">
        <f>VLOOKUP(Table145[[#This Row],[menu_id]],Table2[#All],4,0)</f>
        <v>76e224451ab7</v>
      </c>
      <c r="I1902">
        <f>VLOOKUP(Table145[[#This Row],[menu_id]],Table2[#All],5,0)</f>
        <v>5.5</v>
      </c>
      <c r="J1902">
        <f>VLOOKUP(Table145[[#This Row],[menu_id]],Table2[#All],6,0)</f>
        <v>10.1</v>
      </c>
      <c r="K1902" t="str">
        <f>VLOOKUP(Table145[[#This Row],[menu_id]],Table2[#All],7,0)</f>
        <v>lunch</v>
      </c>
      <c r="L1902" t="str">
        <f>VLOOKUP(Table145[[#This Row],[menu_id]],Table2[#All],8,0)</f>
        <v>Seattle</v>
      </c>
      <c r="M1902">
        <f>COUNTIF(Table145[city],Table145[[#This Row],[city]])</f>
        <v>1334</v>
      </c>
    </row>
    <row r="1903" spans="1:13" x14ac:dyDescent="0.35">
      <c r="A1903" t="s">
        <v>3762</v>
      </c>
      <c r="B1903" t="s">
        <v>108</v>
      </c>
      <c r="C1903" t="s">
        <v>9</v>
      </c>
      <c r="D1903" t="s">
        <v>3763</v>
      </c>
      <c r="E1903" t="b">
        <v>1</v>
      </c>
      <c r="F1903">
        <f>VLOOKUP(Table145[[#This Row],[menu_id]],Table2[#All],2,0)</f>
        <v>43565</v>
      </c>
      <c r="G1903" t="str">
        <f>VLOOKUP(Table145[[#This Row],[menu_id]],Table2[#All],3,0)</f>
        <v>c14aa4830177</v>
      </c>
      <c r="H1903" t="str">
        <f>VLOOKUP(Table145[[#This Row],[menu_id]],Table2[#All],4,0)</f>
        <v>7b2a7251b54c</v>
      </c>
      <c r="I1903">
        <f>VLOOKUP(Table145[[#This Row],[menu_id]],Table2[#All],5,0)</f>
        <v>5.95</v>
      </c>
      <c r="J1903">
        <f>VLOOKUP(Table145[[#This Row],[menu_id]],Table2[#All],6,0)</f>
        <v>10.1</v>
      </c>
      <c r="K1903" t="str">
        <f>VLOOKUP(Table145[[#This Row],[menu_id]],Table2[#All],7,0)</f>
        <v>lunch</v>
      </c>
      <c r="L1903" t="str">
        <f>VLOOKUP(Table145[[#This Row],[menu_id]],Table2[#All],8,0)</f>
        <v>Seattle</v>
      </c>
      <c r="M1903">
        <f>COUNTIF(Table145[city],Table145[[#This Row],[city]])</f>
        <v>1334</v>
      </c>
    </row>
    <row r="1904" spans="1:13" x14ac:dyDescent="0.35">
      <c r="A1904" t="s">
        <v>3764</v>
      </c>
      <c r="B1904" t="s">
        <v>134</v>
      </c>
      <c r="C1904" t="s">
        <v>9</v>
      </c>
      <c r="D1904" t="s">
        <v>3765</v>
      </c>
      <c r="E1904" t="b">
        <v>1</v>
      </c>
      <c r="F1904">
        <f>VLOOKUP(Table145[[#This Row],[menu_id]],Table2[#All],2,0)</f>
        <v>43559</v>
      </c>
      <c r="G1904" t="str">
        <f>VLOOKUP(Table145[[#This Row],[menu_id]],Table2[#All],3,0)</f>
        <v>4e1ff031d14e</v>
      </c>
      <c r="H1904" t="str">
        <f>VLOOKUP(Table145[[#This Row],[menu_id]],Table2[#All],4,0)</f>
        <v>d7730782fbfb</v>
      </c>
      <c r="I1904">
        <f>VLOOKUP(Table145[[#This Row],[menu_id]],Table2[#All],5,0)</f>
        <v>5.75</v>
      </c>
      <c r="J1904">
        <f>VLOOKUP(Table145[[#This Row],[menu_id]],Table2[#All],6,0)</f>
        <v>10.1</v>
      </c>
      <c r="K1904" t="str">
        <f>VLOOKUP(Table145[[#This Row],[menu_id]],Table2[#All],7,0)</f>
        <v>lunch</v>
      </c>
      <c r="L1904" t="str">
        <f>VLOOKUP(Table145[[#This Row],[menu_id]],Table2[#All],8,0)</f>
        <v>Seattle</v>
      </c>
      <c r="M1904">
        <f>COUNTIF(Table145[city],Table145[[#This Row],[city]])</f>
        <v>1334</v>
      </c>
    </row>
    <row r="1905" spans="1:13" x14ac:dyDescent="0.35">
      <c r="A1905" t="s">
        <v>3766</v>
      </c>
      <c r="B1905" t="s">
        <v>139</v>
      </c>
      <c r="C1905" t="s">
        <v>9</v>
      </c>
      <c r="D1905" t="s">
        <v>3767</v>
      </c>
      <c r="E1905" t="b">
        <v>1</v>
      </c>
      <c r="F1905">
        <f>VLOOKUP(Table145[[#This Row],[menu_id]],Table2[#All],2,0)</f>
        <v>43556</v>
      </c>
      <c r="G1905" t="str">
        <f>VLOOKUP(Table145[[#This Row],[menu_id]],Table2[#All],3,0)</f>
        <v>9adf6d17e5a9</v>
      </c>
      <c r="H1905" t="str">
        <f>VLOOKUP(Table145[[#This Row],[menu_id]],Table2[#All],4,0)</f>
        <v>ad304fb4f951</v>
      </c>
      <c r="I1905">
        <f>VLOOKUP(Table145[[#This Row],[menu_id]],Table2[#All],5,0)</f>
        <v>6.25</v>
      </c>
      <c r="J1905">
        <f>VLOOKUP(Table145[[#This Row],[menu_id]],Table2[#All],6,0)</f>
        <v>10.1</v>
      </c>
      <c r="K1905" t="str">
        <f>VLOOKUP(Table145[[#This Row],[menu_id]],Table2[#All],7,0)</f>
        <v>lunch</v>
      </c>
      <c r="L1905" t="str">
        <f>VLOOKUP(Table145[[#This Row],[menu_id]],Table2[#All],8,0)</f>
        <v>Seattle</v>
      </c>
      <c r="M1905">
        <f>COUNTIF(Table145[city],Table145[[#This Row],[city]])</f>
        <v>1334</v>
      </c>
    </row>
    <row r="1906" spans="1:13" x14ac:dyDescent="0.35">
      <c r="A1906" t="s">
        <v>3768</v>
      </c>
      <c r="B1906" t="s">
        <v>622</v>
      </c>
      <c r="C1906" t="s">
        <v>9</v>
      </c>
      <c r="D1906" t="s">
        <v>3769</v>
      </c>
      <c r="E1906" t="b">
        <v>1</v>
      </c>
      <c r="F1906">
        <f>VLOOKUP(Table145[[#This Row],[menu_id]],Table2[#All],2,0)</f>
        <v>43560</v>
      </c>
      <c r="G1906" t="str">
        <f>VLOOKUP(Table145[[#This Row],[menu_id]],Table2[#All],3,0)</f>
        <v>b1485a284c03</v>
      </c>
      <c r="H1906" t="str">
        <f>VLOOKUP(Table145[[#This Row],[menu_id]],Table2[#All],4,0)</f>
        <v>a2f9c9b9cf7a</v>
      </c>
      <c r="I1906">
        <f>VLOOKUP(Table145[[#This Row],[menu_id]],Table2[#All],5,0)</f>
        <v>6</v>
      </c>
      <c r="J1906">
        <f>VLOOKUP(Table145[[#This Row],[menu_id]],Table2[#All],6,0)</f>
        <v>11.5</v>
      </c>
      <c r="K1906" t="str">
        <f>VLOOKUP(Table145[[#This Row],[menu_id]],Table2[#All],7,0)</f>
        <v>lunch</v>
      </c>
      <c r="L1906" t="str">
        <f>VLOOKUP(Table145[[#This Row],[menu_id]],Table2[#All],8,0)</f>
        <v>Chicago</v>
      </c>
      <c r="M1906">
        <f>COUNTIF(Table145[city],Table145[[#This Row],[city]])</f>
        <v>907</v>
      </c>
    </row>
    <row r="1907" spans="1:13" x14ac:dyDescent="0.35">
      <c r="A1907" t="s">
        <v>3770</v>
      </c>
      <c r="B1907" t="s">
        <v>65</v>
      </c>
      <c r="C1907" t="s">
        <v>9</v>
      </c>
      <c r="D1907" t="s">
        <v>3771</v>
      </c>
      <c r="E1907" t="b">
        <v>1</v>
      </c>
      <c r="F1907">
        <f>VLOOKUP(Table145[[#This Row],[menu_id]],Table2[#All],2,0)</f>
        <v>43563</v>
      </c>
      <c r="G1907" t="str">
        <f>VLOOKUP(Table145[[#This Row],[menu_id]],Table2[#All],3,0)</f>
        <v>0eb481a71049</v>
      </c>
      <c r="H1907" t="str">
        <f>VLOOKUP(Table145[[#This Row],[menu_id]],Table2[#All],4,0)</f>
        <v>5bf0c6f38e1d</v>
      </c>
      <c r="I1907">
        <f>VLOOKUP(Table145[[#This Row],[menu_id]],Table2[#All],5,0)</f>
        <v>5.5</v>
      </c>
      <c r="J1907">
        <f>VLOOKUP(Table145[[#This Row],[menu_id]],Table2[#All],6,0)</f>
        <v>10.1</v>
      </c>
      <c r="K1907" t="str">
        <f>VLOOKUP(Table145[[#This Row],[menu_id]],Table2[#All],7,0)</f>
        <v>lunch</v>
      </c>
      <c r="L1907" t="str">
        <f>VLOOKUP(Table145[[#This Row],[menu_id]],Table2[#All],8,0)</f>
        <v>Seattle</v>
      </c>
      <c r="M1907">
        <f>COUNTIF(Table145[city],Table145[[#This Row],[city]])</f>
        <v>1334</v>
      </c>
    </row>
    <row r="1908" spans="1:13" x14ac:dyDescent="0.35">
      <c r="A1908" t="s">
        <v>3772</v>
      </c>
      <c r="B1908" t="s">
        <v>20</v>
      </c>
      <c r="C1908" t="s">
        <v>9</v>
      </c>
      <c r="D1908" t="s">
        <v>3773</v>
      </c>
      <c r="E1908" t="b">
        <v>1</v>
      </c>
      <c r="F1908">
        <f>VLOOKUP(Table145[[#This Row],[menu_id]],Table2[#All],2,0)</f>
        <v>43557</v>
      </c>
      <c r="G1908" t="str">
        <f>VLOOKUP(Table145[[#This Row],[menu_id]],Table2[#All],3,0)</f>
        <v>59c228acd21f</v>
      </c>
      <c r="H1908" t="str">
        <f>VLOOKUP(Table145[[#This Row],[menu_id]],Table2[#All],4,0)</f>
        <v>ffcff44b013c</v>
      </c>
      <c r="I1908">
        <f>VLOOKUP(Table145[[#This Row],[menu_id]],Table2[#All],5,0)</f>
        <v>5.25</v>
      </c>
      <c r="J1908">
        <f>VLOOKUP(Table145[[#This Row],[menu_id]],Table2[#All],6,0)</f>
        <v>10.1</v>
      </c>
      <c r="K1908" t="str">
        <f>VLOOKUP(Table145[[#This Row],[menu_id]],Table2[#All],7,0)</f>
        <v>lunch</v>
      </c>
      <c r="L1908" t="str">
        <f>VLOOKUP(Table145[[#This Row],[menu_id]],Table2[#All],8,0)</f>
        <v>Seattle</v>
      </c>
      <c r="M1908">
        <f>COUNTIF(Table145[city],Table145[[#This Row],[city]])</f>
        <v>1334</v>
      </c>
    </row>
    <row r="1909" spans="1:13" x14ac:dyDescent="0.35">
      <c r="A1909" t="s">
        <v>3774</v>
      </c>
      <c r="B1909" t="s">
        <v>437</v>
      </c>
      <c r="C1909" t="s">
        <v>9</v>
      </c>
      <c r="D1909" t="s">
        <v>3775</v>
      </c>
      <c r="E1909" t="b">
        <v>1</v>
      </c>
      <c r="F1909">
        <f>VLOOKUP(Table145[[#This Row],[menu_id]],Table2[#All],2,0)</f>
        <v>43565</v>
      </c>
      <c r="G1909" t="str">
        <f>VLOOKUP(Table145[[#This Row],[menu_id]],Table2[#All],3,0)</f>
        <v>56e430d2a490</v>
      </c>
      <c r="H1909" t="str">
        <f>VLOOKUP(Table145[[#This Row],[menu_id]],Table2[#All],4,0)</f>
        <v>4c9c18f960f7</v>
      </c>
      <c r="I1909">
        <f>VLOOKUP(Table145[[#This Row],[menu_id]],Table2[#All],5,0)</f>
        <v>6.75</v>
      </c>
      <c r="J1909">
        <f>VLOOKUP(Table145[[#This Row],[menu_id]],Table2[#All],6,0)</f>
        <v>10.1</v>
      </c>
      <c r="K1909" t="str">
        <f>VLOOKUP(Table145[[#This Row],[menu_id]],Table2[#All],7,0)</f>
        <v>lunch</v>
      </c>
      <c r="L1909" t="str">
        <f>VLOOKUP(Table145[[#This Row],[menu_id]],Table2[#All],8,0)</f>
        <v>Seattle</v>
      </c>
      <c r="M1909">
        <f>COUNTIF(Table145[city],Table145[[#This Row],[city]])</f>
        <v>1334</v>
      </c>
    </row>
    <row r="1910" spans="1:13" x14ac:dyDescent="0.35">
      <c r="A1910" t="s">
        <v>3776</v>
      </c>
      <c r="B1910" t="s">
        <v>72</v>
      </c>
      <c r="C1910" t="s">
        <v>9</v>
      </c>
      <c r="D1910" t="s">
        <v>1650</v>
      </c>
      <c r="E1910" t="b">
        <v>1</v>
      </c>
      <c r="F1910">
        <f>VLOOKUP(Table145[[#This Row],[menu_id]],Table2[#All],2,0)</f>
        <v>43564</v>
      </c>
      <c r="G1910" t="str">
        <f>VLOOKUP(Table145[[#This Row],[menu_id]],Table2[#All],3,0)</f>
        <v>ee2605cecdb2</v>
      </c>
      <c r="H1910" t="str">
        <f>VLOOKUP(Table145[[#This Row],[menu_id]],Table2[#All],4,0)</f>
        <v>76e224451ab7</v>
      </c>
      <c r="I1910">
        <f>VLOOKUP(Table145[[#This Row],[menu_id]],Table2[#All],5,0)</f>
        <v>5.5</v>
      </c>
      <c r="J1910">
        <f>VLOOKUP(Table145[[#This Row],[menu_id]],Table2[#All],6,0)</f>
        <v>10.1</v>
      </c>
      <c r="K1910" t="str">
        <f>VLOOKUP(Table145[[#This Row],[menu_id]],Table2[#All],7,0)</f>
        <v>lunch</v>
      </c>
      <c r="L1910" t="str">
        <f>VLOOKUP(Table145[[#This Row],[menu_id]],Table2[#All],8,0)</f>
        <v>Seattle</v>
      </c>
      <c r="M1910">
        <f>COUNTIF(Table145[city],Table145[[#This Row],[city]])</f>
        <v>1334</v>
      </c>
    </row>
    <row r="1911" spans="1:13" x14ac:dyDescent="0.35">
      <c r="A1911" t="s">
        <v>3777</v>
      </c>
      <c r="B1911" t="s">
        <v>638</v>
      </c>
      <c r="C1911" t="s">
        <v>9</v>
      </c>
      <c r="D1911" t="s">
        <v>3778</v>
      </c>
      <c r="E1911" t="b">
        <v>1</v>
      </c>
      <c r="F1911">
        <f>VLOOKUP(Table145[[#This Row],[menu_id]],Table2[#All],2,0)</f>
        <v>43565</v>
      </c>
      <c r="G1911" t="str">
        <f>VLOOKUP(Table145[[#This Row],[menu_id]],Table2[#All],3,0)</f>
        <v>9d63c5eb50e5</v>
      </c>
      <c r="H1911" t="str">
        <f>VLOOKUP(Table145[[#This Row],[menu_id]],Table2[#All],4,0)</f>
        <v>43158d9bc4b2</v>
      </c>
      <c r="I1911">
        <f>VLOOKUP(Table145[[#This Row],[menu_id]],Table2[#All],5,0)</f>
        <v>5.15</v>
      </c>
      <c r="J1911">
        <f>VLOOKUP(Table145[[#This Row],[menu_id]],Table2[#All],6,0)</f>
        <v>11.5</v>
      </c>
      <c r="K1911" t="str">
        <f>VLOOKUP(Table145[[#This Row],[menu_id]],Table2[#All],7,0)</f>
        <v>lunch</v>
      </c>
      <c r="L1911" t="str">
        <f>VLOOKUP(Table145[[#This Row],[menu_id]],Table2[#All],8,0)</f>
        <v>Chicago</v>
      </c>
      <c r="M1911">
        <f>COUNTIF(Table145[city],Table145[[#This Row],[city]])</f>
        <v>907</v>
      </c>
    </row>
    <row r="1912" spans="1:13" x14ac:dyDescent="0.35">
      <c r="A1912" t="s">
        <v>3779</v>
      </c>
      <c r="B1912" t="s">
        <v>552</v>
      </c>
      <c r="C1912" t="s">
        <v>9</v>
      </c>
      <c r="D1912" t="s">
        <v>1378</v>
      </c>
      <c r="E1912" t="b">
        <v>1</v>
      </c>
      <c r="F1912">
        <f>VLOOKUP(Table145[[#This Row],[menu_id]],Table2[#All],2,0)</f>
        <v>43560</v>
      </c>
      <c r="G1912" t="str">
        <f>VLOOKUP(Table145[[#This Row],[menu_id]],Table2[#All],3,0)</f>
        <v>a65e92d53f62</v>
      </c>
      <c r="H1912" t="str">
        <f>VLOOKUP(Table145[[#This Row],[menu_id]],Table2[#All],4,0)</f>
        <v>1134b2882b2e</v>
      </c>
      <c r="I1912">
        <f>VLOOKUP(Table145[[#This Row],[menu_id]],Table2[#All],5,0)</f>
        <v>5.25</v>
      </c>
      <c r="J1912">
        <f>VLOOKUP(Table145[[#This Row],[menu_id]],Table2[#All],6,0)</f>
        <v>10.1</v>
      </c>
      <c r="K1912" t="str">
        <f>VLOOKUP(Table145[[#This Row],[menu_id]],Table2[#All],7,0)</f>
        <v>lunch</v>
      </c>
      <c r="L1912" t="str">
        <f>VLOOKUP(Table145[[#This Row],[menu_id]],Table2[#All],8,0)</f>
        <v>Seattle</v>
      </c>
      <c r="M1912">
        <f>COUNTIF(Table145[city],Table145[[#This Row],[city]])</f>
        <v>1334</v>
      </c>
    </row>
    <row r="1913" spans="1:13" x14ac:dyDescent="0.35">
      <c r="A1913" t="s">
        <v>3780</v>
      </c>
      <c r="B1913" t="s">
        <v>202</v>
      </c>
      <c r="C1913" t="s">
        <v>9</v>
      </c>
      <c r="D1913" t="s">
        <v>3781</v>
      </c>
      <c r="E1913" t="b">
        <v>1</v>
      </c>
      <c r="F1913">
        <f>VLOOKUP(Table145[[#This Row],[menu_id]],Table2[#All],2,0)</f>
        <v>43563</v>
      </c>
      <c r="G1913" t="str">
        <f>VLOOKUP(Table145[[#This Row],[menu_id]],Table2[#All],3,0)</f>
        <v>edfff5bf01fa</v>
      </c>
      <c r="H1913" t="str">
        <f>VLOOKUP(Table145[[#This Row],[menu_id]],Table2[#All],4,0)</f>
        <v>8537e1327cdb</v>
      </c>
      <c r="I1913">
        <f>VLOOKUP(Table145[[#This Row],[menu_id]],Table2[#All],5,0)</f>
        <v>4.95</v>
      </c>
      <c r="J1913">
        <f>VLOOKUP(Table145[[#This Row],[menu_id]],Table2[#All],6,0)</f>
        <v>10.1</v>
      </c>
      <c r="K1913" t="str">
        <f>VLOOKUP(Table145[[#This Row],[menu_id]],Table2[#All],7,0)</f>
        <v>lunch</v>
      </c>
      <c r="L1913" t="str">
        <f>VLOOKUP(Table145[[#This Row],[menu_id]],Table2[#All],8,0)</f>
        <v>Seattle</v>
      </c>
      <c r="M1913">
        <f>COUNTIF(Table145[city],Table145[[#This Row],[city]])</f>
        <v>1334</v>
      </c>
    </row>
    <row r="1914" spans="1:13" x14ac:dyDescent="0.35">
      <c r="A1914" t="s">
        <v>3782</v>
      </c>
      <c r="B1914" t="s">
        <v>62</v>
      </c>
      <c r="C1914" t="s">
        <v>9</v>
      </c>
      <c r="D1914" t="s">
        <v>3783</v>
      </c>
      <c r="E1914" t="b">
        <v>1</v>
      </c>
      <c r="F1914">
        <f>VLOOKUP(Table145[[#This Row],[menu_id]],Table2[#All],2,0)</f>
        <v>43563</v>
      </c>
      <c r="G1914" t="str">
        <f>VLOOKUP(Table145[[#This Row],[menu_id]],Table2[#All],3,0)</f>
        <v>3e9b2a352a3a</v>
      </c>
      <c r="H1914" t="str">
        <f>VLOOKUP(Table145[[#This Row],[menu_id]],Table2[#All],4,0)</f>
        <v>af725ef93704</v>
      </c>
      <c r="I1914">
        <f>VLOOKUP(Table145[[#This Row],[menu_id]],Table2[#All],5,0)</f>
        <v>5.5</v>
      </c>
      <c r="J1914">
        <f>VLOOKUP(Table145[[#This Row],[menu_id]],Table2[#All],6,0)</f>
        <v>10.1</v>
      </c>
      <c r="K1914" t="str">
        <f>VLOOKUP(Table145[[#This Row],[menu_id]],Table2[#All],7,0)</f>
        <v>lunch</v>
      </c>
      <c r="L1914" t="str">
        <f>VLOOKUP(Table145[[#This Row],[menu_id]],Table2[#All],8,0)</f>
        <v>Seattle</v>
      </c>
      <c r="M1914">
        <f>COUNTIF(Table145[city],Table145[[#This Row],[city]])</f>
        <v>1334</v>
      </c>
    </row>
    <row r="1915" spans="1:13" x14ac:dyDescent="0.35">
      <c r="A1915" t="s">
        <v>3784</v>
      </c>
      <c r="B1915" t="s">
        <v>46</v>
      </c>
      <c r="C1915" t="s">
        <v>9</v>
      </c>
      <c r="D1915" t="s">
        <v>3785</v>
      </c>
      <c r="E1915" t="b">
        <v>1</v>
      </c>
      <c r="F1915">
        <f>VLOOKUP(Table145[[#This Row],[menu_id]],Table2[#All],2,0)</f>
        <v>43566</v>
      </c>
      <c r="G1915" t="str">
        <f>VLOOKUP(Table145[[#This Row],[menu_id]],Table2[#All],3,0)</f>
        <v>418ef21ccc73</v>
      </c>
      <c r="H1915" t="str">
        <f>VLOOKUP(Table145[[#This Row],[menu_id]],Table2[#All],4,0)</f>
        <v>76e224451ab7</v>
      </c>
      <c r="I1915">
        <f>VLOOKUP(Table145[[#This Row],[menu_id]],Table2[#All],5,0)</f>
        <v>5.5</v>
      </c>
      <c r="J1915">
        <f>VLOOKUP(Table145[[#This Row],[menu_id]],Table2[#All],6,0)</f>
        <v>10.1</v>
      </c>
      <c r="K1915" t="str">
        <f>VLOOKUP(Table145[[#This Row],[menu_id]],Table2[#All],7,0)</f>
        <v>lunch</v>
      </c>
      <c r="L1915" t="str">
        <f>VLOOKUP(Table145[[#This Row],[menu_id]],Table2[#All],8,0)</f>
        <v>Seattle</v>
      </c>
      <c r="M1915">
        <f>COUNTIF(Table145[city],Table145[[#This Row],[city]])</f>
        <v>1334</v>
      </c>
    </row>
    <row r="1916" spans="1:13" x14ac:dyDescent="0.35">
      <c r="A1916" t="s">
        <v>3786</v>
      </c>
      <c r="B1916" t="s">
        <v>552</v>
      </c>
      <c r="C1916" t="s">
        <v>9</v>
      </c>
      <c r="D1916" t="s">
        <v>1209</v>
      </c>
      <c r="E1916" t="b">
        <v>1</v>
      </c>
      <c r="F1916">
        <f>VLOOKUP(Table145[[#This Row],[menu_id]],Table2[#All],2,0)</f>
        <v>43560</v>
      </c>
      <c r="G1916" t="str">
        <f>VLOOKUP(Table145[[#This Row],[menu_id]],Table2[#All],3,0)</f>
        <v>a65e92d53f62</v>
      </c>
      <c r="H1916" t="str">
        <f>VLOOKUP(Table145[[#This Row],[menu_id]],Table2[#All],4,0)</f>
        <v>1134b2882b2e</v>
      </c>
      <c r="I1916">
        <f>VLOOKUP(Table145[[#This Row],[menu_id]],Table2[#All],5,0)</f>
        <v>5.25</v>
      </c>
      <c r="J1916">
        <f>VLOOKUP(Table145[[#This Row],[menu_id]],Table2[#All],6,0)</f>
        <v>10.1</v>
      </c>
      <c r="K1916" t="str">
        <f>VLOOKUP(Table145[[#This Row],[menu_id]],Table2[#All],7,0)</f>
        <v>lunch</v>
      </c>
      <c r="L1916" t="str">
        <f>VLOOKUP(Table145[[#This Row],[menu_id]],Table2[#All],8,0)</f>
        <v>Seattle</v>
      </c>
      <c r="M1916">
        <f>COUNTIF(Table145[city],Table145[[#This Row],[city]])</f>
        <v>1334</v>
      </c>
    </row>
    <row r="1917" spans="1:13" x14ac:dyDescent="0.35">
      <c r="A1917" t="s">
        <v>3787</v>
      </c>
      <c r="B1917" t="s">
        <v>330</v>
      </c>
      <c r="C1917" t="s">
        <v>9</v>
      </c>
      <c r="D1917" t="s">
        <v>3092</v>
      </c>
      <c r="E1917" t="b">
        <v>1</v>
      </c>
      <c r="F1917">
        <f>VLOOKUP(Table145[[#This Row],[menu_id]],Table2[#All],2,0)</f>
        <v>43559</v>
      </c>
      <c r="G1917" t="str">
        <f>VLOOKUP(Table145[[#This Row],[menu_id]],Table2[#All],3,0)</f>
        <v>10aee25b350a</v>
      </c>
      <c r="H1917" t="str">
        <f>VLOOKUP(Table145[[#This Row],[menu_id]],Table2[#All],4,0)</f>
        <v>7931e2eb8ace</v>
      </c>
      <c r="I1917">
        <f>VLOOKUP(Table145[[#This Row],[menu_id]],Table2[#All],5,0)</f>
        <v>4.5</v>
      </c>
      <c r="J1917">
        <f>VLOOKUP(Table145[[#This Row],[menu_id]],Table2[#All],6,0)</f>
        <v>11.5</v>
      </c>
      <c r="K1917" t="str">
        <f>VLOOKUP(Table145[[#This Row],[menu_id]],Table2[#All],7,0)</f>
        <v>lunch</v>
      </c>
      <c r="L1917" t="str">
        <f>VLOOKUP(Table145[[#This Row],[menu_id]],Table2[#All],8,0)</f>
        <v>Chicago</v>
      </c>
      <c r="M1917">
        <f>COUNTIF(Table145[city],Table145[[#This Row],[city]])</f>
        <v>907</v>
      </c>
    </row>
    <row r="1918" spans="1:13" x14ac:dyDescent="0.35">
      <c r="A1918" t="s">
        <v>3788</v>
      </c>
      <c r="B1918" t="s">
        <v>35</v>
      </c>
      <c r="C1918" t="s">
        <v>9</v>
      </c>
      <c r="D1918" t="s">
        <v>2790</v>
      </c>
      <c r="E1918" t="b">
        <v>1</v>
      </c>
      <c r="F1918">
        <f>VLOOKUP(Table145[[#This Row],[menu_id]],Table2[#All],2,0)</f>
        <v>43564</v>
      </c>
      <c r="G1918" t="str">
        <f>VLOOKUP(Table145[[#This Row],[menu_id]],Table2[#All],3,0)</f>
        <v>1c44a83add01</v>
      </c>
      <c r="H1918" t="str">
        <f>VLOOKUP(Table145[[#This Row],[menu_id]],Table2[#All],4,0)</f>
        <v>810dadc655e9</v>
      </c>
      <c r="I1918">
        <f>VLOOKUP(Table145[[#This Row],[menu_id]],Table2[#All],5,0)</f>
        <v>5</v>
      </c>
      <c r="J1918">
        <f>VLOOKUP(Table145[[#This Row],[menu_id]],Table2[#All],6,0)</f>
        <v>10.1</v>
      </c>
      <c r="K1918" t="str">
        <f>VLOOKUP(Table145[[#This Row],[menu_id]],Table2[#All],7,0)</f>
        <v>lunch</v>
      </c>
      <c r="L1918" t="str">
        <f>VLOOKUP(Table145[[#This Row],[menu_id]],Table2[#All],8,0)</f>
        <v>Seattle</v>
      </c>
      <c r="M1918">
        <f>COUNTIF(Table145[city],Table145[[#This Row],[city]])</f>
        <v>1334</v>
      </c>
    </row>
    <row r="1919" spans="1:13" x14ac:dyDescent="0.35">
      <c r="A1919" t="s">
        <v>3789</v>
      </c>
      <c r="B1919" t="s">
        <v>165</v>
      </c>
      <c r="C1919" t="s">
        <v>9</v>
      </c>
      <c r="D1919" t="s">
        <v>3790</v>
      </c>
      <c r="E1919" t="b">
        <v>1</v>
      </c>
      <c r="F1919">
        <f>VLOOKUP(Table145[[#This Row],[menu_id]],Table2[#All],2,0)</f>
        <v>43560</v>
      </c>
      <c r="G1919" t="str">
        <f>VLOOKUP(Table145[[#This Row],[menu_id]],Table2[#All],3,0)</f>
        <v>fbeaeb353aa6</v>
      </c>
      <c r="H1919" t="str">
        <f>VLOOKUP(Table145[[#This Row],[menu_id]],Table2[#All],4,0)</f>
        <v>bedb51313ab5</v>
      </c>
      <c r="I1919">
        <f>VLOOKUP(Table145[[#This Row],[menu_id]],Table2[#All],5,0)</f>
        <v>5</v>
      </c>
      <c r="J1919">
        <f>VLOOKUP(Table145[[#This Row],[menu_id]],Table2[#All],6,0)</f>
        <v>11.5</v>
      </c>
      <c r="K1919" t="str">
        <f>VLOOKUP(Table145[[#This Row],[menu_id]],Table2[#All],7,0)</f>
        <v>lunch</v>
      </c>
      <c r="L1919" t="str">
        <f>VLOOKUP(Table145[[#This Row],[menu_id]],Table2[#All],8,0)</f>
        <v>Chicago</v>
      </c>
      <c r="M1919">
        <f>COUNTIF(Table145[city],Table145[[#This Row],[city]])</f>
        <v>907</v>
      </c>
    </row>
    <row r="1920" spans="1:13" x14ac:dyDescent="0.35">
      <c r="A1920" t="s">
        <v>3791</v>
      </c>
      <c r="B1920" t="s">
        <v>493</v>
      </c>
      <c r="C1920" t="s">
        <v>9</v>
      </c>
      <c r="D1920" t="s">
        <v>3792</v>
      </c>
      <c r="E1920" t="b">
        <v>1</v>
      </c>
      <c r="F1920">
        <f>VLOOKUP(Table145[[#This Row],[menu_id]],Table2[#All],2,0)</f>
        <v>43557</v>
      </c>
      <c r="G1920" t="str">
        <f>VLOOKUP(Table145[[#This Row],[menu_id]],Table2[#All],3,0)</f>
        <v>751abed209db</v>
      </c>
      <c r="H1920" t="str">
        <f>VLOOKUP(Table145[[#This Row],[menu_id]],Table2[#All],4,0)</f>
        <v>8537e1327cdb</v>
      </c>
      <c r="I1920">
        <f>VLOOKUP(Table145[[#This Row],[menu_id]],Table2[#All],5,0)</f>
        <v>4.5</v>
      </c>
      <c r="J1920">
        <f>VLOOKUP(Table145[[#This Row],[menu_id]],Table2[#All],6,0)</f>
        <v>10.1</v>
      </c>
      <c r="K1920" t="str">
        <f>VLOOKUP(Table145[[#This Row],[menu_id]],Table2[#All],7,0)</f>
        <v>lunch</v>
      </c>
      <c r="L1920" t="str">
        <f>VLOOKUP(Table145[[#This Row],[menu_id]],Table2[#All],8,0)</f>
        <v>Seattle</v>
      </c>
      <c r="M1920">
        <f>COUNTIF(Table145[city],Table145[[#This Row],[city]])</f>
        <v>1334</v>
      </c>
    </row>
    <row r="1921" spans="1:13" x14ac:dyDescent="0.35">
      <c r="A1921" t="s">
        <v>3793</v>
      </c>
      <c r="B1921" t="s">
        <v>250</v>
      </c>
      <c r="C1921" t="s">
        <v>9</v>
      </c>
      <c r="D1921" t="s">
        <v>3794</v>
      </c>
      <c r="E1921" t="b">
        <v>1</v>
      </c>
      <c r="F1921">
        <f>VLOOKUP(Table145[[#This Row],[menu_id]],Table2[#All],2,0)</f>
        <v>43556</v>
      </c>
      <c r="G1921" t="str">
        <f>VLOOKUP(Table145[[#This Row],[menu_id]],Table2[#All],3,0)</f>
        <v>e6da5a382bb7</v>
      </c>
      <c r="H1921" t="str">
        <f>VLOOKUP(Table145[[#This Row],[menu_id]],Table2[#All],4,0)</f>
        <v>ffcff44b013c</v>
      </c>
      <c r="I1921">
        <f>VLOOKUP(Table145[[#This Row],[menu_id]],Table2[#All],5,0)</f>
        <v>5.25</v>
      </c>
      <c r="J1921">
        <f>VLOOKUP(Table145[[#This Row],[menu_id]],Table2[#All],6,0)</f>
        <v>10.1</v>
      </c>
      <c r="K1921" t="str">
        <f>VLOOKUP(Table145[[#This Row],[menu_id]],Table2[#All],7,0)</f>
        <v>lunch</v>
      </c>
      <c r="L1921" t="str">
        <f>VLOOKUP(Table145[[#This Row],[menu_id]],Table2[#All],8,0)</f>
        <v>Seattle</v>
      </c>
      <c r="M1921">
        <f>COUNTIF(Table145[city],Table145[[#This Row],[city]])</f>
        <v>1334</v>
      </c>
    </row>
    <row r="1922" spans="1:13" x14ac:dyDescent="0.35">
      <c r="A1922" t="s">
        <v>3795</v>
      </c>
      <c r="B1922" t="s">
        <v>103</v>
      </c>
      <c r="C1922" t="s">
        <v>9</v>
      </c>
      <c r="D1922" t="s">
        <v>3796</v>
      </c>
      <c r="E1922" t="b">
        <v>1</v>
      </c>
      <c r="F1922">
        <f>VLOOKUP(Table145[[#This Row],[menu_id]],Table2[#All],2,0)</f>
        <v>43563</v>
      </c>
      <c r="G1922" t="str">
        <f>VLOOKUP(Table145[[#This Row],[menu_id]],Table2[#All],3,0)</f>
        <v>d5f63db8ad27</v>
      </c>
      <c r="H1922" t="str">
        <f>VLOOKUP(Table145[[#This Row],[menu_id]],Table2[#All],4,0)</f>
        <v>9b76fd08aabf</v>
      </c>
      <c r="I1922">
        <f>VLOOKUP(Table145[[#This Row],[menu_id]],Table2[#All],5,0)</f>
        <v>6.64</v>
      </c>
      <c r="J1922">
        <f>VLOOKUP(Table145[[#This Row],[menu_id]],Table2[#All],6,0)</f>
        <v>11.5</v>
      </c>
      <c r="K1922" t="str">
        <f>VLOOKUP(Table145[[#This Row],[menu_id]],Table2[#All],7,0)</f>
        <v>lunch</v>
      </c>
      <c r="L1922" t="str">
        <f>VLOOKUP(Table145[[#This Row],[menu_id]],Table2[#All],8,0)</f>
        <v>Chicago</v>
      </c>
      <c r="M1922">
        <f>COUNTIF(Table145[city],Table145[[#This Row],[city]])</f>
        <v>907</v>
      </c>
    </row>
    <row r="1923" spans="1:13" x14ac:dyDescent="0.35">
      <c r="A1923" t="s">
        <v>3797</v>
      </c>
      <c r="B1923" t="s">
        <v>23</v>
      </c>
      <c r="C1923" t="s">
        <v>9</v>
      </c>
      <c r="D1923" t="s">
        <v>3798</v>
      </c>
      <c r="E1923" t="b">
        <v>1</v>
      </c>
      <c r="F1923">
        <f>VLOOKUP(Table145[[#This Row],[menu_id]],Table2[#All],2,0)</f>
        <v>43558</v>
      </c>
      <c r="G1923" t="str">
        <f>VLOOKUP(Table145[[#This Row],[menu_id]],Table2[#All],3,0)</f>
        <v>eae2c55ae732</v>
      </c>
      <c r="H1923" t="str">
        <f>VLOOKUP(Table145[[#This Row],[menu_id]],Table2[#All],4,0)</f>
        <v>d79e3f439363</v>
      </c>
      <c r="I1923">
        <f>VLOOKUP(Table145[[#This Row],[menu_id]],Table2[#All],5,0)</f>
        <v>4.5</v>
      </c>
      <c r="J1923">
        <f>VLOOKUP(Table145[[#This Row],[menu_id]],Table2[#All],6,0)</f>
        <v>10.1</v>
      </c>
      <c r="K1923" t="str">
        <f>VLOOKUP(Table145[[#This Row],[menu_id]],Table2[#All],7,0)</f>
        <v>lunch</v>
      </c>
      <c r="L1923" t="str">
        <f>VLOOKUP(Table145[[#This Row],[menu_id]],Table2[#All],8,0)</f>
        <v>Seattle</v>
      </c>
      <c r="M1923">
        <f>COUNTIF(Table145[city],Table145[[#This Row],[city]])</f>
        <v>1334</v>
      </c>
    </row>
    <row r="1924" spans="1:13" x14ac:dyDescent="0.35">
      <c r="A1924" t="s">
        <v>3799</v>
      </c>
      <c r="B1924" t="s">
        <v>57</v>
      </c>
      <c r="C1924" t="s">
        <v>9</v>
      </c>
      <c r="D1924" t="s">
        <v>1863</v>
      </c>
      <c r="E1924" t="b">
        <v>1</v>
      </c>
      <c r="F1924">
        <f>VLOOKUP(Table145[[#This Row],[menu_id]],Table2[#All],2,0)</f>
        <v>43567</v>
      </c>
      <c r="G1924" t="str">
        <f>VLOOKUP(Table145[[#This Row],[menu_id]],Table2[#All],3,0)</f>
        <v>e40c412711c8</v>
      </c>
      <c r="H1924" t="str">
        <f>VLOOKUP(Table145[[#This Row],[menu_id]],Table2[#All],4,0)</f>
        <v>af725ef93704</v>
      </c>
      <c r="I1924">
        <f>VLOOKUP(Table145[[#This Row],[menu_id]],Table2[#All],5,0)</f>
        <v>5.5</v>
      </c>
      <c r="J1924">
        <f>VLOOKUP(Table145[[#This Row],[menu_id]],Table2[#All],6,0)</f>
        <v>10.1</v>
      </c>
      <c r="K1924" t="str">
        <f>VLOOKUP(Table145[[#This Row],[menu_id]],Table2[#All],7,0)</f>
        <v>lunch</v>
      </c>
      <c r="L1924" t="str">
        <f>VLOOKUP(Table145[[#This Row],[menu_id]],Table2[#All],8,0)</f>
        <v>Seattle</v>
      </c>
      <c r="M1924">
        <f>COUNTIF(Table145[city],Table145[[#This Row],[city]])</f>
        <v>1334</v>
      </c>
    </row>
    <row r="1925" spans="1:13" x14ac:dyDescent="0.35">
      <c r="A1925" t="s">
        <v>3800</v>
      </c>
      <c r="B1925" t="s">
        <v>16</v>
      </c>
      <c r="C1925" t="s">
        <v>9</v>
      </c>
      <c r="D1925" t="s">
        <v>3801</v>
      </c>
      <c r="E1925" t="b">
        <v>1</v>
      </c>
      <c r="F1925">
        <f>VLOOKUP(Table145[[#This Row],[menu_id]],Table2[#All],2,0)</f>
        <v>43567</v>
      </c>
      <c r="G1925" t="str">
        <f>VLOOKUP(Table145[[#This Row],[menu_id]],Table2[#All],3,0)</f>
        <v>3e16e1213da0</v>
      </c>
      <c r="H1925" t="str">
        <f>VLOOKUP(Table145[[#This Row],[menu_id]],Table2[#All],4,0)</f>
        <v>a9974f64e053</v>
      </c>
      <c r="I1925">
        <f>VLOOKUP(Table145[[#This Row],[menu_id]],Table2[#All],5,0)</f>
        <v>4.95</v>
      </c>
      <c r="J1925">
        <f>VLOOKUP(Table145[[#This Row],[menu_id]],Table2[#All],6,0)</f>
        <v>10.1</v>
      </c>
      <c r="K1925" t="str">
        <f>VLOOKUP(Table145[[#This Row],[menu_id]],Table2[#All],7,0)</f>
        <v>lunch</v>
      </c>
      <c r="L1925" t="str">
        <f>VLOOKUP(Table145[[#This Row],[menu_id]],Table2[#All],8,0)</f>
        <v>Seattle</v>
      </c>
      <c r="M1925">
        <f>COUNTIF(Table145[city],Table145[[#This Row],[city]])</f>
        <v>1334</v>
      </c>
    </row>
    <row r="1926" spans="1:13" x14ac:dyDescent="0.35">
      <c r="A1926" t="s">
        <v>3802</v>
      </c>
      <c r="B1926" t="s">
        <v>650</v>
      </c>
      <c r="C1926" t="s">
        <v>9</v>
      </c>
      <c r="D1926" t="s">
        <v>3803</v>
      </c>
      <c r="E1926" t="b">
        <v>1</v>
      </c>
      <c r="F1926">
        <f>VLOOKUP(Table145[[#This Row],[menu_id]],Table2[#All],2,0)</f>
        <v>43559</v>
      </c>
      <c r="G1926" t="str">
        <f>VLOOKUP(Table145[[#This Row],[menu_id]],Table2[#All],3,0)</f>
        <v>08c6b815d4d7</v>
      </c>
      <c r="H1926" t="str">
        <f>VLOOKUP(Table145[[#This Row],[menu_id]],Table2[#All],4,0)</f>
        <v>1111f5e5308d</v>
      </c>
      <c r="I1926">
        <f>VLOOKUP(Table145[[#This Row],[menu_id]],Table2[#All],5,0)</f>
        <v>5</v>
      </c>
      <c r="J1926">
        <f>VLOOKUP(Table145[[#This Row],[menu_id]],Table2[#All],6,0)</f>
        <v>10.1</v>
      </c>
      <c r="K1926" t="str">
        <f>VLOOKUP(Table145[[#This Row],[menu_id]],Table2[#All],7,0)</f>
        <v>lunch</v>
      </c>
      <c r="L1926" t="str">
        <f>VLOOKUP(Table145[[#This Row],[menu_id]],Table2[#All],8,0)</f>
        <v>Seattle</v>
      </c>
      <c r="M1926">
        <f>COUNTIF(Table145[city],Table145[[#This Row],[city]])</f>
        <v>1334</v>
      </c>
    </row>
    <row r="1927" spans="1:13" x14ac:dyDescent="0.35">
      <c r="A1927" t="s">
        <v>3804</v>
      </c>
      <c r="B1927" t="s">
        <v>20</v>
      </c>
      <c r="C1927" t="s">
        <v>9</v>
      </c>
      <c r="D1927" t="s">
        <v>3805</v>
      </c>
      <c r="E1927" t="b">
        <v>1</v>
      </c>
      <c r="F1927">
        <f>VLOOKUP(Table145[[#This Row],[menu_id]],Table2[#All],2,0)</f>
        <v>43557</v>
      </c>
      <c r="G1927" t="str">
        <f>VLOOKUP(Table145[[#This Row],[menu_id]],Table2[#All],3,0)</f>
        <v>59c228acd21f</v>
      </c>
      <c r="H1927" t="str">
        <f>VLOOKUP(Table145[[#This Row],[menu_id]],Table2[#All],4,0)</f>
        <v>ffcff44b013c</v>
      </c>
      <c r="I1927">
        <f>VLOOKUP(Table145[[#This Row],[menu_id]],Table2[#All],5,0)</f>
        <v>5.25</v>
      </c>
      <c r="J1927">
        <f>VLOOKUP(Table145[[#This Row],[menu_id]],Table2[#All],6,0)</f>
        <v>10.1</v>
      </c>
      <c r="K1927" t="str">
        <f>VLOOKUP(Table145[[#This Row],[menu_id]],Table2[#All],7,0)</f>
        <v>lunch</v>
      </c>
      <c r="L1927" t="str">
        <f>VLOOKUP(Table145[[#This Row],[menu_id]],Table2[#All],8,0)</f>
        <v>Seattle</v>
      </c>
      <c r="M1927">
        <f>COUNTIF(Table145[city],Table145[[#This Row],[city]])</f>
        <v>1334</v>
      </c>
    </row>
    <row r="1928" spans="1:13" x14ac:dyDescent="0.35">
      <c r="A1928" t="s">
        <v>3806</v>
      </c>
      <c r="B1928" t="s">
        <v>23</v>
      </c>
      <c r="C1928" t="s">
        <v>9</v>
      </c>
      <c r="D1928" t="s">
        <v>3807</v>
      </c>
      <c r="E1928" t="b">
        <v>1</v>
      </c>
      <c r="F1928">
        <f>VLOOKUP(Table145[[#This Row],[menu_id]],Table2[#All],2,0)</f>
        <v>43558</v>
      </c>
      <c r="G1928" t="str">
        <f>VLOOKUP(Table145[[#This Row],[menu_id]],Table2[#All],3,0)</f>
        <v>eae2c55ae732</v>
      </c>
      <c r="H1928" t="str">
        <f>VLOOKUP(Table145[[#This Row],[menu_id]],Table2[#All],4,0)</f>
        <v>d79e3f439363</v>
      </c>
      <c r="I1928">
        <f>VLOOKUP(Table145[[#This Row],[menu_id]],Table2[#All],5,0)</f>
        <v>4.5</v>
      </c>
      <c r="J1928">
        <f>VLOOKUP(Table145[[#This Row],[menu_id]],Table2[#All],6,0)</f>
        <v>10.1</v>
      </c>
      <c r="K1928" t="str">
        <f>VLOOKUP(Table145[[#This Row],[menu_id]],Table2[#All],7,0)</f>
        <v>lunch</v>
      </c>
      <c r="L1928" t="str">
        <f>VLOOKUP(Table145[[#This Row],[menu_id]],Table2[#All],8,0)</f>
        <v>Seattle</v>
      </c>
      <c r="M1928">
        <f>COUNTIF(Table145[city],Table145[[#This Row],[city]])</f>
        <v>1334</v>
      </c>
    </row>
    <row r="1929" spans="1:13" x14ac:dyDescent="0.35">
      <c r="A1929" t="s">
        <v>3808</v>
      </c>
      <c r="B1929" t="s">
        <v>330</v>
      </c>
      <c r="C1929" t="s">
        <v>9</v>
      </c>
      <c r="D1929" t="s">
        <v>3809</v>
      </c>
      <c r="E1929" t="b">
        <v>1</v>
      </c>
      <c r="F1929">
        <f>VLOOKUP(Table145[[#This Row],[menu_id]],Table2[#All],2,0)</f>
        <v>43559</v>
      </c>
      <c r="G1929" t="str">
        <f>VLOOKUP(Table145[[#This Row],[menu_id]],Table2[#All],3,0)</f>
        <v>10aee25b350a</v>
      </c>
      <c r="H1929" t="str">
        <f>VLOOKUP(Table145[[#This Row],[menu_id]],Table2[#All],4,0)</f>
        <v>7931e2eb8ace</v>
      </c>
      <c r="I1929">
        <f>VLOOKUP(Table145[[#This Row],[menu_id]],Table2[#All],5,0)</f>
        <v>4.5</v>
      </c>
      <c r="J1929">
        <f>VLOOKUP(Table145[[#This Row],[menu_id]],Table2[#All],6,0)</f>
        <v>11.5</v>
      </c>
      <c r="K1929" t="str">
        <f>VLOOKUP(Table145[[#This Row],[menu_id]],Table2[#All],7,0)</f>
        <v>lunch</v>
      </c>
      <c r="L1929" t="str">
        <f>VLOOKUP(Table145[[#This Row],[menu_id]],Table2[#All],8,0)</f>
        <v>Chicago</v>
      </c>
      <c r="M1929">
        <f>COUNTIF(Table145[city],Table145[[#This Row],[city]])</f>
        <v>907</v>
      </c>
    </row>
    <row r="1930" spans="1:13" x14ac:dyDescent="0.35">
      <c r="A1930" t="s">
        <v>3810</v>
      </c>
      <c r="B1930" t="s">
        <v>650</v>
      </c>
      <c r="C1930" t="s">
        <v>9</v>
      </c>
      <c r="D1930" t="s">
        <v>3811</v>
      </c>
      <c r="E1930" t="b">
        <v>1</v>
      </c>
      <c r="F1930">
        <f>VLOOKUP(Table145[[#This Row],[menu_id]],Table2[#All],2,0)</f>
        <v>43559</v>
      </c>
      <c r="G1930" t="str">
        <f>VLOOKUP(Table145[[#This Row],[menu_id]],Table2[#All],3,0)</f>
        <v>08c6b815d4d7</v>
      </c>
      <c r="H1930" t="str">
        <f>VLOOKUP(Table145[[#This Row],[menu_id]],Table2[#All],4,0)</f>
        <v>1111f5e5308d</v>
      </c>
      <c r="I1930">
        <f>VLOOKUP(Table145[[#This Row],[menu_id]],Table2[#All],5,0)</f>
        <v>5</v>
      </c>
      <c r="J1930">
        <f>VLOOKUP(Table145[[#This Row],[menu_id]],Table2[#All],6,0)</f>
        <v>10.1</v>
      </c>
      <c r="K1930" t="str">
        <f>VLOOKUP(Table145[[#This Row],[menu_id]],Table2[#All],7,0)</f>
        <v>lunch</v>
      </c>
      <c r="L1930" t="str">
        <f>VLOOKUP(Table145[[#This Row],[menu_id]],Table2[#All],8,0)</f>
        <v>Seattle</v>
      </c>
      <c r="M1930">
        <f>COUNTIF(Table145[city],Table145[[#This Row],[city]])</f>
        <v>1334</v>
      </c>
    </row>
    <row r="1931" spans="1:13" x14ac:dyDescent="0.35">
      <c r="A1931" t="s">
        <v>3812</v>
      </c>
      <c r="B1931" t="s">
        <v>68</v>
      </c>
      <c r="C1931" t="s">
        <v>9</v>
      </c>
      <c r="D1931" t="s">
        <v>3813</v>
      </c>
      <c r="E1931" t="b">
        <v>1</v>
      </c>
      <c r="F1931">
        <f>VLOOKUP(Table145[[#This Row],[menu_id]],Table2[#All],2,0)</f>
        <v>43560</v>
      </c>
      <c r="G1931" t="str">
        <f>VLOOKUP(Table145[[#This Row],[menu_id]],Table2[#All],3,0)</f>
        <v>f89ec17a8f5f</v>
      </c>
      <c r="H1931" t="str">
        <f>VLOOKUP(Table145[[#This Row],[menu_id]],Table2[#All],4,0)</f>
        <v>a06b1ea8c279</v>
      </c>
      <c r="I1931">
        <f>VLOOKUP(Table145[[#This Row],[menu_id]],Table2[#All],5,0)</f>
        <v>6.8</v>
      </c>
      <c r="J1931">
        <f>VLOOKUP(Table145[[#This Row],[menu_id]],Table2[#All],6,0)</f>
        <v>10.1</v>
      </c>
      <c r="K1931" t="str">
        <f>VLOOKUP(Table145[[#This Row],[menu_id]],Table2[#All],7,0)</f>
        <v>lunch</v>
      </c>
      <c r="L1931" t="str">
        <f>VLOOKUP(Table145[[#This Row],[menu_id]],Table2[#All],8,0)</f>
        <v>Seattle</v>
      </c>
      <c r="M1931">
        <f>COUNTIF(Table145[city],Table145[[#This Row],[city]])</f>
        <v>1334</v>
      </c>
    </row>
    <row r="1932" spans="1:13" x14ac:dyDescent="0.35">
      <c r="A1932" t="s">
        <v>3814</v>
      </c>
      <c r="B1932" t="s">
        <v>563</v>
      </c>
      <c r="C1932" t="s">
        <v>9</v>
      </c>
      <c r="D1932" t="s">
        <v>3815</v>
      </c>
      <c r="E1932" t="b">
        <v>1</v>
      </c>
      <c r="F1932">
        <f>VLOOKUP(Table145[[#This Row],[menu_id]],Table2[#All],2,0)</f>
        <v>43567</v>
      </c>
      <c r="G1932" t="str">
        <f>VLOOKUP(Table145[[#This Row],[menu_id]],Table2[#All],3,0)</f>
        <v>7f1dfb16d132</v>
      </c>
      <c r="H1932" t="str">
        <f>VLOOKUP(Table145[[#This Row],[menu_id]],Table2[#All],4,0)</f>
        <v>2bab1f6cc3e1</v>
      </c>
      <c r="I1932">
        <f>VLOOKUP(Table145[[#This Row],[menu_id]],Table2[#All],5,0)</f>
        <v>7</v>
      </c>
      <c r="J1932">
        <f>VLOOKUP(Table145[[#This Row],[menu_id]],Table2[#All],6,0)</f>
        <v>11.5</v>
      </c>
      <c r="K1932" t="str">
        <f>VLOOKUP(Table145[[#This Row],[menu_id]],Table2[#All],7,0)</f>
        <v>lunch</v>
      </c>
      <c r="L1932" t="str">
        <f>VLOOKUP(Table145[[#This Row],[menu_id]],Table2[#All],8,0)</f>
        <v>Chicago</v>
      </c>
      <c r="M1932">
        <f>COUNTIF(Table145[city],Table145[[#This Row],[city]])</f>
        <v>907</v>
      </c>
    </row>
    <row r="1933" spans="1:13" x14ac:dyDescent="0.35">
      <c r="A1933" t="s">
        <v>3816</v>
      </c>
      <c r="B1933" t="s">
        <v>68</v>
      </c>
      <c r="C1933" t="s">
        <v>9</v>
      </c>
      <c r="D1933" t="s">
        <v>3817</v>
      </c>
      <c r="E1933" t="b">
        <v>1</v>
      </c>
      <c r="F1933">
        <f>VLOOKUP(Table145[[#This Row],[menu_id]],Table2[#All],2,0)</f>
        <v>43560</v>
      </c>
      <c r="G1933" t="str">
        <f>VLOOKUP(Table145[[#This Row],[menu_id]],Table2[#All],3,0)</f>
        <v>f89ec17a8f5f</v>
      </c>
      <c r="H1933" t="str">
        <f>VLOOKUP(Table145[[#This Row],[menu_id]],Table2[#All],4,0)</f>
        <v>a06b1ea8c279</v>
      </c>
      <c r="I1933">
        <f>VLOOKUP(Table145[[#This Row],[menu_id]],Table2[#All],5,0)</f>
        <v>6.8</v>
      </c>
      <c r="J1933">
        <f>VLOOKUP(Table145[[#This Row],[menu_id]],Table2[#All],6,0)</f>
        <v>10.1</v>
      </c>
      <c r="K1933" t="str">
        <f>VLOOKUP(Table145[[#This Row],[menu_id]],Table2[#All],7,0)</f>
        <v>lunch</v>
      </c>
      <c r="L1933" t="str">
        <f>VLOOKUP(Table145[[#This Row],[menu_id]],Table2[#All],8,0)</f>
        <v>Seattle</v>
      </c>
      <c r="M1933">
        <f>COUNTIF(Table145[city],Table145[[#This Row],[city]])</f>
        <v>1334</v>
      </c>
    </row>
    <row r="1934" spans="1:13" x14ac:dyDescent="0.35">
      <c r="A1934" t="s">
        <v>3818</v>
      </c>
      <c r="B1934" t="s">
        <v>483</v>
      </c>
      <c r="C1934" t="s">
        <v>9</v>
      </c>
      <c r="D1934" t="s">
        <v>1639</v>
      </c>
      <c r="E1934" t="b">
        <v>1</v>
      </c>
      <c r="F1934">
        <f>VLOOKUP(Table145[[#This Row],[menu_id]],Table2[#All],2,0)</f>
        <v>43560</v>
      </c>
      <c r="G1934" t="str">
        <f>VLOOKUP(Table145[[#This Row],[menu_id]],Table2[#All],3,0)</f>
        <v>e076e189d42a</v>
      </c>
      <c r="H1934" t="str">
        <f>VLOOKUP(Table145[[#This Row],[menu_id]],Table2[#All],4,0)</f>
        <v>afa55d0e0004</v>
      </c>
      <c r="I1934">
        <f>VLOOKUP(Table145[[#This Row],[menu_id]],Table2[#All],5,0)</f>
        <v>6.75</v>
      </c>
      <c r="J1934">
        <f>VLOOKUP(Table145[[#This Row],[menu_id]],Table2[#All],6,0)</f>
        <v>11.5</v>
      </c>
      <c r="K1934" t="str">
        <f>VLOOKUP(Table145[[#This Row],[menu_id]],Table2[#All],7,0)</f>
        <v>lunch</v>
      </c>
      <c r="L1934" t="str">
        <f>VLOOKUP(Table145[[#This Row],[menu_id]],Table2[#All],8,0)</f>
        <v>Chicago</v>
      </c>
      <c r="M1934">
        <f>COUNTIF(Table145[city],Table145[[#This Row],[city]])</f>
        <v>907</v>
      </c>
    </row>
    <row r="1935" spans="1:13" x14ac:dyDescent="0.35">
      <c r="A1935" t="s">
        <v>3819</v>
      </c>
      <c r="B1935" t="s">
        <v>49</v>
      </c>
      <c r="C1935" t="s">
        <v>9</v>
      </c>
      <c r="D1935" t="s">
        <v>491</v>
      </c>
      <c r="E1935" t="b">
        <v>1</v>
      </c>
      <c r="F1935">
        <f>VLOOKUP(Table145[[#This Row],[menu_id]],Table2[#All],2,0)</f>
        <v>43566</v>
      </c>
      <c r="G1935" t="str">
        <f>VLOOKUP(Table145[[#This Row],[menu_id]],Table2[#All],3,0)</f>
        <v>7d5495f1a9e4</v>
      </c>
      <c r="H1935" t="str">
        <f>VLOOKUP(Table145[[#This Row],[menu_id]],Table2[#All],4,0)</f>
        <v>e7f3f8549a70</v>
      </c>
      <c r="I1935">
        <f>VLOOKUP(Table145[[#This Row],[menu_id]],Table2[#All],5,0)</f>
        <v>5</v>
      </c>
      <c r="J1935">
        <f>VLOOKUP(Table145[[#This Row],[menu_id]],Table2[#All],6,0)</f>
        <v>11.5</v>
      </c>
      <c r="K1935" t="str">
        <f>VLOOKUP(Table145[[#This Row],[menu_id]],Table2[#All],7,0)</f>
        <v>lunch</v>
      </c>
      <c r="L1935" t="str">
        <f>VLOOKUP(Table145[[#This Row],[menu_id]],Table2[#All],8,0)</f>
        <v>Chicago</v>
      </c>
      <c r="M1935">
        <f>COUNTIF(Table145[city],Table145[[#This Row],[city]])</f>
        <v>907</v>
      </c>
    </row>
    <row r="1936" spans="1:13" x14ac:dyDescent="0.35">
      <c r="A1936" t="s">
        <v>3820</v>
      </c>
      <c r="B1936" t="s">
        <v>65</v>
      </c>
      <c r="C1936" t="s">
        <v>9</v>
      </c>
      <c r="D1936" t="s">
        <v>3821</v>
      </c>
      <c r="E1936" t="b">
        <v>1</v>
      </c>
      <c r="F1936">
        <f>VLOOKUP(Table145[[#This Row],[menu_id]],Table2[#All],2,0)</f>
        <v>43563</v>
      </c>
      <c r="G1936" t="str">
        <f>VLOOKUP(Table145[[#This Row],[menu_id]],Table2[#All],3,0)</f>
        <v>0eb481a71049</v>
      </c>
      <c r="H1936" t="str">
        <f>VLOOKUP(Table145[[#This Row],[menu_id]],Table2[#All],4,0)</f>
        <v>5bf0c6f38e1d</v>
      </c>
      <c r="I1936">
        <f>VLOOKUP(Table145[[#This Row],[menu_id]],Table2[#All],5,0)</f>
        <v>5.5</v>
      </c>
      <c r="J1936">
        <f>VLOOKUP(Table145[[#This Row],[menu_id]],Table2[#All],6,0)</f>
        <v>10.1</v>
      </c>
      <c r="K1936" t="str">
        <f>VLOOKUP(Table145[[#This Row],[menu_id]],Table2[#All],7,0)</f>
        <v>lunch</v>
      </c>
      <c r="L1936" t="str">
        <f>VLOOKUP(Table145[[#This Row],[menu_id]],Table2[#All],8,0)</f>
        <v>Seattle</v>
      </c>
      <c r="M1936">
        <f>COUNTIF(Table145[city],Table145[[#This Row],[city]])</f>
        <v>1334</v>
      </c>
    </row>
    <row r="1937" spans="1:13" x14ac:dyDescent="0.35">
      <c r="A1937" t="s">
        <v>3822</v>
      </c>
      <c r="B1937" t="s">
        <v>20</v>
      </c>
      <c r="C1937" t="s">
        <v>9</v>
      </c>
      <c r="D1937" t="s">
        <v>3823</v>
      </c>
      <c r="E1937" t="b">
        <v>0</v>
      </c>
      <c r="F1937">
        <f>VLOOKUP(Table145[[#This Row],[menu_id]],Table2[#All],2,0)</f>
        <v>43557</v>
      </c>
      <c r="G1937" t="str">
        <f>VLOOKUP(Table145[[#This Row],[menu_id]],Table2[#All],3,0)</f>
        <v>59c228acd21f</v>
      </c>
      <c r="H1937" t="str">
        <f>VLOOKUP(Table145[[#This Row],[menu_id]],Table2[#All],4,0)</f>
        <v>ffcff44b013c</v>
      </c>
      <c r="I1937">
        <f>VLOOKUP(Table145[[#This Row],[menu_id]],Table2[#All],5,0)</f>
        <v>5.25</v>
      </c>
      <c r="J1937">
        <f>VLOOKUP(Table145[[#This Row],[menu_id]],Table2[#All],6,0)</f>
        <v>10.1</v>
      </c>
      <c r="K1937" t="str">
        <f>VLOOKUP(Table145[[#This Row],[menu_id]],Table2[#All],7,0)</f>
        <v>lunch</v>
      </c>
      <c r="L1937" t="str">
        <f>VLOOKUP(Table145[[#This Row],[menu_id]],Table2[#All],8,0)</f>
        <v>Seattle</v>
      </c>
      <c r="M1937">
        <f>COUNTIF(Table145[city],Table145[[#This Row],[city]])</f>
        <v>1334</v>
      </c>
    </row>
    <row r="1938" spans="1:13" x14ac:dyDescent="0.35">
      <c r="A1938" t="s">
        <v>3824</v>
      </c>
      <c r="B1938" t="s">
        <v>86</v>
      </c>
      <c r="C1938" t="s">
        <v>9</v>
      </c>
      <c r="D1938" t="s">
        <v>3825</v>
      </c>
      <c r="E1938" t="b">
        <v>1</v>
      </c>
      <c r="F1938">
        <f>VLOOKUP(Table145[[#This Row],[menu_id]],Table2[#All],2,0)</f>
        <v>43560</v>
      </c>
      <c r="G1938" t="str">
        <f>VLOOKUP(Table145[[#This Row],[menu_id]],Table2[#All],3,0)</f>
        <v>1def3455f809</v>
      </c>
      <c r="H1938" t="str">
        <f>VLOOKUP(Table145[[#This Row],[menu_id]],Table2[#All],4,0)</f>
        <v>2a11908c23df</v>
      </c>
      <c r="I1938">
        <f>VLOOKUP(Table145[[#This Row],[menu_id]],Table2[#All],5,0)</f>
        <v>6</v>
      </c>
      <c r="J1938">
        <f>VLOOKUP(Table145[[#This Row],[menu_id]],Table2[#All],6,0)</f>
        <v>10.1</v>
      </c>
      <c r="K1938" t="str">
        <f>VLOOKUP(Table145[[#This Row],[menu_id]],Table2[#All],7,0)</f>
        <v>lunch</v>
      </c>
      <c r="L1938" t="str">
        <f>VLOOKUP(Table145[[#This Row],[menu_id]],Table2[#All],8,0)</f>
        <v>Seattle</v>
      </c>
      <c r="M1938">
        <f>COUNTIF(Table145[city],Table145[[#This Row],[city]])</f>
        <v>1334</v>
      </c>
    </row>
    <row r="1939" spans="1:13" x14ac:dyDescent="0.35">
      <c r="A1939" t="s">
        <v>3826</v>
      </c>
      <c r="B1939" t="s">
        <v>563</v>
      </c>
      <c r="C1939" t="s">
        <v>9</v>
      </c>
      <c r="D1939" t="s">
        <v>178</v>
      </c>
      <c r="E1939" t="b">
        <v>1</v>
      </c>
      <c r="F1939">
        <f>VLOOKUP(Table145[[#This Row],[menu_id]],Table2[#All],2,0)</f>
        <v>43567</v>
      </c>
      <c r="G1939" t="str">
        <f>VLOOKUP(Table145[[#This Row],[menu_id]],Table2[#All],3,0)</f>
        <v>7f1dfb16d132</v>
      </c>
      <c r="H1939" t="str">
        <f>VLOOKUP(Table145[[#This Row],[menu_id]],Table2[#All],4,0)</f>
        <v>2bab1f6cc3e1</v>
      </c>
      <c r="I1939">
        <f>VLOOKUP(Table145[[#This Row],[menu_id]],Table2[#All],5,0)</f>
        <v>7</v>
      </c>
      <c r="J1939">
        <f>VLOOKUP(Table145[[#This Row],[menu_id]],Table2[#All],6,0)</f>
        <v>11.5</v>
      </c>
      <c r="K1939" t="str">
        <f>VLOOKUP(Table145[[#This Row],[menu_id]],Table2[#All],7,0)</f>
        <v>lunch</v>
      </c>
      <c r="L1939" t="str">
        <f>VLOOKUP(Table145[[#This Row],[menu_id]],Table2[#All],8,0)</f>
        <v>Chicago</v>
      </c>
      <c r="M1939">
        <f>COUNTIF(Table145[city],Table145[[#This Row],[city]])</f>
        <v>907</v>
      </c>
    </row>
    <row r="1940" spans="1:13" x14ac:dyDescent="0.35">
      <c r="A1940" t="s">
        <v>3827</v>
      </c>
      <c r="B1940" t="s">
        <v>115</v>
      </c>
      <c r="C1940" t="s">
        <v>9</v>
      </c>
      <c r="D1940" t="s">
        <v>3828</v>
      </c>
      <c r="E1940" t="b">
        <v>1</v>
      </c>
      <c r="F1940">
        <f>VLOOKUP(Table145[[#This Row],[menu_id]],Table2[#All],2,0)</f>
        <v>43560</v>
      </c>
      <c r="G1940" t="str">
        <f>VLOOKUP(Table145[[#This Row],[menu_id]],Table2[#All],3,0)</f>
        <v>12c81d9a0351</v>
      </c>
      <c r="H1940" t="str">
        <f>VLOOKUP(Table145[[#This Row],[menu_id]],Table2[#All],4,0)</f>
        <v>d7730782fbfb</v>
      </c>
      <c r="I1940">
        <f>VLOOKUP(Table145[[#This Row],[menu_id]],Table2[#All],5,0)</f>
        <v>5.75</v>
      </c>
      <c r="J1940">
        <f>VLOOKUP(Table145[[#This Row],[menu_id]],Table2[#All],6,0)</f>
        <v>10.1</v>
      </c>
      <c r="K1940" t="str">
        <f>VLOOKUP(Table145[[#This Row],[menu_id]],Table2[#All],7,0)</f>
        <v>lunch</v>
      </c>
      <c r="L1940" t="str">
        <f>VLOOKUP(Table145[[#This Row],[menu_id]],Table2[#All],8,0)</f>
        <v>Seattle</v>
      </c>
      <c r="M1940">
        <f>COUNTIF(Table145[city],Table145[[#This Row],[city]])</f>
        <v>1334</v>
      </c>
    </row>
    <row r="1941" spans="1:13" x14ac:dyDescent="0.35">
      <c r="A1941" t="s">
        <v>3829</v>
      </c>
      <c r="B1941" t="s">
        <v>508</v>
      </c>
      <c r="C1941" t="s">
        <v>9</v>
      </c>
      <c r="D1941" t="s">
        <v>3830</v>
      </c>
      <c r="E1941" t="b">
        <v>1</v>
      </c>
      <c r="F1941">
        <f>VLOOKUP(Table145[[#This Row],[menu_id]],Table2[#All],2,0)</f>
        <v>43557</v>
      </c>
      <c r="G1941" t="str">
        <f>VLOOKUP(Table145[[#This Row],[menu_id]],Table2[#All],3,0)</f>
        <v>adcb80ca9872</v>
      </c>
      <c r="H1941" t="str">
        <f>VLOOKUP(Table145[[#This Row],[menu_id]],Table2[#All],4,0)</f>
        <v>7d8b8e0a0ebb</v>
      </c>
      <c r="I1941">
        <f>VLOOKUP(Table145[[#This Row],[menu_id]],Table2[#All],5,0)</f>
        <v>5.5</v>
      </c>
      <c r="J1941">
        <f>VLOOKUP(Table145[[#This Row],[menu_id]],Table2[#All],6,0)</f>
        <v>10.1</v>
      </c>
      <c r="K1941" t="str">
        <f>VLOOKUP(Table145[[#This Row],[menu_id]],Table2[#All],7,0)</f>
        <v>lunch</v>
      </c>
      <c r="L1941" t="str">
        <f>VLOOKUP(Table145[[#This Row],[menu_id]],Table2[#All],8,0)</f>
        <v>Seattle</v>
      </c>
      <c r="M1941">
        <f>COUNTIF(Table145[city],Table145[[#This Row],[city]])</f>
        <v>1334</v>
      </c>
    </row>
    <row r="1942" spans="1:13" x14ac:dyDescent="0.35">
      <c r="A1942" t="s">
        <v>3831</v>
      </c>
      <c r="B1942" t="s">
        <v>192</v>
      </c>
      <c r="C1942" t="s">
        <v>9</v>
      </c>
      <c r="D1942" t="s">
        <v>3832</v>
      </c>
      <c r="E1942" t="b">
        <v>1</v>
      </c>
      <c r="F1942">
        <f>VLOOKUP(Table145[[#This Row],[menu_id]],Table2[#All],2,0)</f>
        <v>43566</v>
      </c>
      <c r="G1942" t="str">
        <f>VLOOKUP(Table145[[#This Row],[menu_id]],Table2[#All],3,0)</f>
        <v>a344675dde7b</v>
      </c>
      <c r="H1942" t="str">
        <f>VLOOKUP(Table145[[#This Row],[menu_id]],Table2[#All],4,0)</f>
        <v>0089c404e5a2</v>
      </c>
      <c r="I1942">
        <f>VLOOKUP(Table145[[#This Row],[menu_id]],Table2[#All],5,0)</f>
        <v>6</v>
      </c>
      <c r="J1942">
        <f>VLOOKUP(Table145[[#This Row],[menu_id]],Table2[#All],6,0)</f>
        <v>10.1</v>
      </c>
      <c r="K1942" t="str">
        <f>VLOOKUP(Table145[[#This Row],[menu_id]],Table2[#All],7,0)</f>
        <v>lunch</v>
      </c>
      <c r="L1942" t="str">
        <f>VLOOKUP(Table145[[#This Row],[menu_id]],Table2[#All],8,0)</f>
        <v>Seattle</v>
      </c>
      <c r="M1942">
        <f>COUNTIF(Table145[city],Table145[[#This Row],[city]])</f>
        <v>1334</v>
      </c>
    </row>
    <row r="1943" spans="1:13" x14ac:dyDescent="0.35">
      <c r="A1943" t="s">
        <v>3833</v>
      </c>
      <c r="B1943" t="s">
        <v>650</v>
      </c>
      <c r="C1943" t="s">
        <v>9</v>
      </c>
      <c r="D1943" t="s">
        <v>3834</v>
      </c>
      <c r="E1943" t="b">
        <v>1</v>
      </c>
      <c r="F1943">
        <f>VLOOKUP(Table145[[#This Row],[menu_id]],Table2[#All],2,0)</f>
        <v>43559</v>
      </c>
      <c r="G1943" t="str">
        <f>VLOOKUP(Table145[[#This Row],[menu_id]],Table2[#All],3,0)</f>
        <v>08c6b815d4d7</v>
      </c>
      <c r="H1943" t="str">
        <f>VLOOKUP(Table145[[#This Row],[menu_id]],Table2[#All],4,0)</f>
        <v>1111f5e5308d</v>
      </c>
      <c r="I1943">
        <f>VLOOKUP(Table145[[#This Row],[menu_id]],Table2[#All],5,0)</f>
        <v>5</v>
      </c>
      <c r="J1943">
        <f>VLOOKUP(Table145[[#This Row],[menu_id]],Table2[#All],6,0)</f>
        <v>10.1</v>
      </c>
      <c r="K1943" t="str">
        <f>VLOOKUP(Table145[[#This Row],[menu_id]],Table2[#All],7,0)</f>
        <v>lunch</v>
      </c>
      <c r="L1943" t="str">
        <f>VLOOKUP(Table145[[#This Row],[menu_id]],Table2[#All],8,0)</f>
        <v>Seattle</v>
      </c>
      <c r="M1943">
        <f>COUNTIF(Table145[city],Table145[[#This Row],[city]])</f>
        <v>1334</v>
      </c>
    </row>
    <row r="1944" spans="1:13" x14ac:dyDescent="0.35">
      <c r="A1944" t="s">
        <v>3835</v>
      </c>
      <c r="B1944" t="s">
        <v>8</v>
      </c>
      <c r="C1944" t="s">
        <v>9</v>
      </c>
      <c r="D1944" t="s">
        <v>3836</v>
      </c>
      <c r="E1944" t="b">
        <v>1</v>
      </c>
      <c r="F1944">
        <f>VLOOKUP(Table145[[#This Row],[menu_id]],Table2[#All],2,0)</f>
        <v>43566</v>
      </c>
      <c r="G1944" t="str">
        <f>VLOOKUP(Table145[[#This Row],[menu_id]],Table2[#All],3,0)</f>
        <v>e40c412711c8</v>
      </c>
      <c r="H1944" t="str">
        <f>VLOOKUP(Table145[[#This Row],[menu_id]],Table2[#All],4,0)</f>
        <v>af725ef93704</v>
      </c>
      <c r="I1944">
        <f>VLOOKUP(Table145[[#This Row],[menu_id]],Table2[#All],5,0)</f>
        <v>5.5</v>
      </c>
      <c r="J1944">
        <f>VLOOKUP(Table145[[#This Row],[menu_id]],Table2[#All],6,0)</f>
        <v>10.1</v>
      </c>
      <c r="K1944" t="str">
        <f>VLOOKUP(Table145[[#This Row],[menu_id]],Table2[#All],7,0)</f>
        <v>lunch</v>
      </c>
      <c r="L1944" t="str">
        <f>VLOOKUP(Table145[[#This Row],[menu_id]],Table2[#All],8,0)</f>
        <v>Seattle</v>
      </c>
      <c r="M1944">
        <f>COUNTIF(Table145[city],Table145[[#This Row],[city]])</f>
        <v>1334</v>
      </c>
    </row>
    <row r="1945" spans="1:13" x14ac:dyDescent="0.35">
      <c r="A1945" t="s">
        <v>3837</v>
      </c>
      <c r="B1945" t="s">
        <v>627</v>
      </c>
      <c r="C1945" t="s">
        <v>9</v>
      </c>
      <c r="D1945" t="s">
        <v>1016</v>
      </c>
      <c r="E1945" t="b">
        <v>1</v>
      </c>
      <c r="F1945">
        <f>VLOOKUP(Table145[[#This Row],[menu_id]],Table2[#All],2,0)</f>
        <v>43566</v>
      </c>
      <c r="G1945" t="str">
        <f>VLOOKUP(Table145[[#This Row],[menu_id]],Table2[#All],3,0)</f>
        <v>fbeaeb353aa6</v>
      </c>
      <c r="H1945" t="str">
        <f>VLOOKUP(Table145[[#This Row],[menu_id]],Table2[#All],4,0)</f>
        <v>bedb51313ab5</v>
      </c>
      <c r="I1945">
        <f>VLOOKUP(Table145[[#This Row],[menu_id]],Table2[#All],5,0)</f>
        <v>5</v>
      </c>
      <c r="J1945">
        <f>VLOOKUP(Table145[[#This Row],[menu_id]],Table2[#All],6,0)</f>
        <v>11.5</v>
      </c>
      <c r="K1945" t="str">
        <f>VLOOKUP(Table145[[#This Row],[menu_id]],Table2[#All],7,0)</f>
        <v>lunch</v>
      </c>
      <c r="L1945" t="str">
        <f>VLOOKUP(Table145[[#This Row],[menu_id]],Table2[#All],8,0)</f>
        <v>Chicago</v>
      </c>
      <c r="M1945">
        <f>COUNTIF(Table145[city],Table145[[#This Row],[city]])</f>
        <v>907</v>
      </c>
    </row>
    <row r="1946" spans="1:13" x14ac:dyDescent="0.35">
      <c r="A1946" t="s">
        <v>3838</v>
      </c>
      <c r="B1946" t="s">
        <v>20</v>
      </c>
      <c r="C1946" t="s">
        <v>9</v>
      </c>
      <c r="D1946" t="s">
        <v>3839</v>
      </c>
      <c r="E1946" t="b">
        <v>1</v>
      </c>
      <c r="F1946">
        <f>VLOOKUP(Table145[[#This Row],[menu_id]],Table2[#All],2,0)</f>
        <v>43557</v>
      </c>
      <c r="G1946" t="str">
        <f>VLOOKUP(Table145[[#This Row],[menu_id]],Table2[#All],3,0)</f>
        <v>59c228acd21f</v>
      </c>
      <c r="H1946" t="str">
        <f>VLOOKUP(Table145[[#This Row],[menu_id]],Table2[#All],4,0)</f>
        <v>ffcff44b013c</v>
      </c>
      <c r="I1946">
        <f>VLOOKUP(Table145[[#This Row],[menu_id]],Table2[#All],5,0)</f>
        <v>5.25</v>
      </c>
      <c r="J1946">
        <f>VLOOKUP(Table145[[#This Row],[menu_id]],Table2[#All],6,0)</f>
        <v>10.1</v>
      </c>
      <c r="K1946" t="str">
        <f>VLOOKUP(Table145[[#This Row],[menu_id]],Table2[#All],7,0)</f>
        <v>lunch</v>
      </c>
      <c r="L1946" t="str">
        <f>VLOOKUP(Table145[[#This Row],[menu_id]],Table2[#All],8,0)</f>
        <v>Seattle</v>
      </c>
      <c r="M1946">
        <f>COUNTIF(Table145[city],Table145[[#This Row],[city]])</f>
        <v>1334</v>
      </c>
    </row>
    <row r="1947" spans="1:13" x14ac:dyDescent="0.35">
      <c r="A1947" t="s">
        <v>3840</v>
      </c>
      <c r="B1947" t="s">
        <v>638</v>
      </c>
      <c r="C1947" t="s">
        <v>9</v>
      </c>
      <c r="D1947" t="s">
        <v>3841</v>
      </c>
      <c r="E1947" t="b">
        <v>1</v>
      </c>
      <c r="F1947">
        <f>VLOOKUP(Table145[[#This Row],[menu_id]],Table2[#All],2,0)</f>
        <v>43565</v>
      </c>
      <c r="G1947" t="str">
        <f>VLOOKUP(Table145[[#This Row],[menu_id]],Table2[#All],3,0)</f>
        <v>9d63c5eb50e5</v>
      </c>
      <c r="H1947" t="str">
        <f>VLOOKUP(Table145[[#This Row],[menu_id]],Table2[#All],4,0)</f>
        <v>43158d9bc4b2</v>
      </c>
      <c r="I1947">
        <f>VLOOKUP(Table145[[#This Row],[menu_id]],Table2[#All],5,0)</f>
        <v>5.15</v>
      </c>
      <c r="J1947">
        <f>VLOOKUP(Table145[[#This Row],[menu_id]],Table2[#All],6,0)</f>
        <v>11.5</v>
      </c>
      <c r="K1947" t="str">
        <f>VLOOKUP(Table145[[#This Row],[menu_id]],Table2[#All],7,0)</f>
        <v>lunch</v>
      </c>
      <c r="L1947" t="str">
        <f>VLOOKUP(Table145[[#This Row],[menu_id]],Table2[#All],8,0)</f>
        <v>Chicago</v>
      </c>
      <c r="M1947">
        <f>COUNTIF(Table145[city],Table145[[#This Row],[city]])</f>
        <v>907</v>
      </c>
    </row>
    <row r="1948" spans="1:13" x14ac:dyDescent="0.35">
      <c r="A1948" t="s">
        <v>3842</v>
      </c>
      <c r="B1948" t="s">
        <v>622</v>
      </c>
      <c r="C1948" t="s">
        <v>9</v>
      </c>
      <c r="D1948" t="s">
        <v>3843</v>
      </c>
      <c r="E1948" t="b">
        <v>1</v>
      </c>
      <c r="F1948">
        <f>VLOOKUP(Table145[[#This Row],[menu_id]],Table2[#All],2,0)</f>
        <v>43560</v>
      </c>
      <c r="G1948" t="str">
        <f>VLOOKUP(Table145[[#This Row],[menu_id]],Table2[#All],3,0)</f>
        <v>b1485a284c03</v>
      </c>
      <c r="H1948" t="str">
        <f>VLOOKUP(Table145[[#This Row],[menu_id]],Table2[#All],4,0)</f>
        <v>a2f9c9b9cf7a</v>
      </c>
      <c r="I1948">
        <f>VLOOKUP(Table145[[#This Row],[menu_id]],Table2[#All],5,0)</f>
        <v>6</v>
      </c>
      <c r="J1948">
        <f>VLOOKUP(Table145[[#This Row],[menu_id]],Table2[#All],6,0)</f>
        <v>11.5</v>
      </c>
      <c r="K1948" t="str">
        <f>VLOOKUP(Table145[[#This Row],[menu_id]],Table2[#All],7,0)</f>
        <v>lunch</v>
      </c>
      <c r="L1948" t="str">
        <f>VLOOKUP(Table145[[#This Row],[menu_id]],Table2[#All],8,0)</f>
        <v>Chicago</v>
      </c>
      <c r="M1948">
        <f>COUNTIF(Table145[city],Table145[[#This Row],[city]])</f>
        <v>907</v>
      </c>
    </row>
    <row r="1949" spans="1:13" x14ac:dyDescent="0.35">
      <c r="A1949" t="s">
        <v>3844</v>
      </c>
      <c r="B1949" t="s">
        <v>39</v>
      </c>
      <c r="C1949" t="s">
        <v>9</v>
      </c>
      <c r="D1949" t="s">
        <v>3845</v>
      </c>
      <c r="E1949" t="b">
        <v>1</v>
      </c>
      <c r="F1949">
        <f>VLOOKUP(Table145[[#This Row],[menu_id]],Table2[#All],2,0)</f>
        <v>43559</v>
      </c>
      <c r="G1949" t="str">
        <f>VLOOKUP(Table145[[#This Row],[menu_id]],Table2[#All],3,0)</f>
        <v>ac5d1401db7d</v>
      </c>
      <c r="H1949" t="str">
        <f>VLOOKUP(Table145[[#This Row],[menu_id]],Table2[#All],4,0)</f>
        <v>063beecf1419</v>
      </c>
      <c r="I1949">
        <f>VLOOKUP(Table145[[#This Row],[menu_id]],Table2[#All],5,0)</f>
        <v>11.75</v>
      </c>
      <c r="J1949">
        <f>VLOOKUP(Table145[[#This Row],[menu_id]],Table2[#All],6,0)</f>
        <v>11.5</v>
      </c>
      <c r="K1949" t="str">
        <f>VLOOKUP(Table145[[#This Row],[menu_id]],Table2[#All],7,0)</f>
        <v>lunch</v>
      </c>
      <c r="L1949" t="str">
        <f>VLOOKUP(Table145[[#This Row],[menu_id]],Table2[#All],8,0)</f>
        <v>Chicago</v>
      </c>
      <c r="M1949">
        <f>COUNTIF(Table145[city],Table145[[#This Row],[city]])</f>
        <v>907</v>
      </c>
    </row>
    <row r="1950" spans="1:13" x14ac:dyDescent="0.35">
      <c r="A1950" t="s">
        <v>3846</v>
      </c>
      <c r="B1950" t="s">
        <v>20</v>
      </c>
      <c r="C1950" t="s">
        <v>9</v>
      </c>
      <c r="D1950" t="s">
        <v>3847</v>
      </c>
      <c r="E1950" t="b">
        <v>1</v>
      </c>
      <c r="F1950">
        <f>VLOOKUP(Table145[[#This Row],[menu_id]],Table2[#All],2,0)</f>
        <v>43557</v>
      </c>
      <c r="G1950" t="str">
        <f>VLOOKUP(Table145[[#This Row],[menu_id]],Table2[#All],3,0)</f>
        <v>59c228acd21f</v>
      </c>
      <c r="H1950" t="str">
        <f>VLOOKUP(Table145[[#This Row],[menu_id]],Table2[#All],4,0)</f>
        <v>ffcff44b013c</v>
      </c>
      <c r="I1950">
        <f>VLOOKUP(Table145[[#This Row],[menu_id]],Table2[#All],5,0)</f>
        <v>5.25</v>
      </c>
      <c r="J1950">
        <f>VLOOKUP(Table145[[#This Row],[menu_id]],Table2[#All],6,0)</f>
        <v>10.1</v>
      </c>
      <c r="K1950" t="str">
        <f>VLOOKUP(Table145[[#This Row],[menu_id]],Table2[#All],7,0)</f>
        <v>lunch</v>
      </c>
      <c r="L1950" t="str">
        <f>VLOOKUP(Table145[[#This Row],[menu_id]],Table2[#All],8,0)</f>
        <v>Seattle</v>
      </c>
      <c r="M1950">
        <f>COUNTIF(Table145[city],Table145[[#This Row],[city]])</f>
        <v>1334</v>
      </c>
    </row>
    <row r="1951" spans="1:13" x14ac:dyDescent="0.35">
      <c r="A1951" t="s">
        <v>3848</v>
      </c>
      <c r="B1951" t="s">
        <v>68</v>
      </c>
      <c r="C1951" t="s">
        <v>9</v>
      </c>
      <c r="D1951" t="s">
        <v>3849</v>
      </c>
      <c r="E1951" t="b">
        <v>0</v>
      </c>
      <c r="F1951">
        <f>VLOOKUP(Table145[[#This Row],[menu_id]],Table2[#All],2,0)</f>
        <v>43560</v>
      </c>
      <c r="G1951" t="str">
        <f>VLOOKUP(Table145[[#This Row],[menu_id]],Table2[#All],3,0)</f>
        <v>f89ec17a8f5f</v>
      </c>
      <c r="H1951" t="str">
        <f>VLOOKUP(Table145[[#This Row],[menu_id]],Table2[#All],4,0)</f>
        <v>a06b1ea8c279</v>
      </c>
      <c r="I1951">
        <f>VLOOKUP(Table145[[#This Row],[menu_id]],Table2[#All],5,0)</f>
        <v>6.8</v>
      </c>
      <c r="J1951">
        <f>VLOOKUP(Table145[[#This Row],[menu_id]],Table2[#All],6,0)</f>
        <v>10.1</v>
      </c>
      <c r="K1951" t="str">
        <f>VLOOKUP(Table145[[#This Row],[menu_id]],Table2[#All],7,0)</f>
        <v>lunch</v>
      </c>
      <c r="L1951" t="str">
        <f>VLOOKUP(Table145[[#This Row],[menu_id]],Table2[#All],8,0)</f>
        <v>Seattle</v>
      </c>
      <c r="M1951">
        <f>COUNTIF(Table145[city],Table145[[#This Row],[city]])</f>
        <v>1334</v>
      </c>
    </row>
    <row r="1952" spans="1:13" x14ac:dyDescent="0.35">
      <c r="A1952" t="s">
        <v>3850</v>
      </c>
      <c r="B1952" t="s">
        <v>35</v>
      </c>
      <c r="C1952" t="s">
        <v>9</v>
      </c>
      <c r="D1952" t="s">
        <v>3851</v>
      </c>
      <c r="E1952" t="b">
        <v>0</v>
      </c>
      <c r="F1952">
        <f>VLOOKUP(Table145[[#This Row],[menu_id]],Table2[#All],2,0)</f>
        <v>43564</v>
      </c>
      <c r="G1952" t="str">
        <f>VLOOKUP(Table145[[#This Row],[menu_id]],Table2[#All],3,0)</f>
        <v>1c44a83add01</v>
      </c>
      <c r="H1952" t="str">
        <f>VLOOKUP(Table145[[#This Row],[menu_id]],Table2[#All],4,0)</f>
        <v>810dadc655e9</v>
      </c>
      <c r="I1952">
        <f>VLOOKUP(Table145[[#This Row],[menu_id]],Table2[#All],5,0)</f>
        <v>5</v>
      </c>
      <c r="J1952">
        <f>VLOOKUP(Table145[[#This Row],[menu_id]],Table2[#All],6,0)</f>
        <v>10.1</v>
      </c>
      <c r="K1952" t="str">
        <f>VLOOKUP(Table145[[#This Row],[menu_id]],Table2[#All],7,0)</f>
        <v>lunch</v>
      </c>
      <c r="L1952" t="str">
        <f>VLOOKUP(Table145[[#This Row],[menu_id]],Table2[#All],8,0)</f>
        <v>Seattle</v>
      </c>
      <c r="M1952">
        <f>COUNTIF(Table145[city],Table145[[#This Row],[city]])</f>
        <v>1334</v>
      </c>
    </row>
    <row r="1953" spans="1:13" x14ac:dyDescent="0.35">
      <c r="A1953" t="s">
        <v>3852</v>
      </c>
      <c r="B1953" t="s">
        <v>172</v>
      </c>
      <c r="C1953" t="s">
        <v>9</v>
      </c>
      <c r="D1953" t="s">
        <v>3853</v>
      </c>
      <c r="E1953" t="b">
        <v>1</v>
      </c>
      <c r="F1953">
        <f>VLOOKUP(Table145[[#This Row],[menu_id]],Table2[#All],2,0)</f>
        <v>43567</v>
      </c>
      <c r="G1953" t="str">
        <f>VLOOKUP(Table145[[#This Row],[menu_id]],Table2[#All],3,0)</f>
        <v>52926af48831</v>
      </c>
      <c r="H1953" t="str">
        <f>VLOOKUP(Table145[[#This Row],[menu_id]],Table2[#All],4,0)</f>
        <v>64216152ce0a</v>
      </c>
      <c r="I1953">
        <f>VLOOKUP(Table145[[#This Row],[menu_id]],Table2[#All],5,0)</f>
        <v>6</v>
      </c>
      <c r="J1953">
        <f>VLOOKUP(Table145[[#This Row],[menu_id]],Table2[#All],6,0)</f>
        <v>11.5</v>
      </c>
      <c r="K1953" t="str">
        <f>VLOOKUP(Table145[[#This Row],[menu_id]],Table2[#All],7,0)</f>
        <v>lunch</v>
      </c>
      <c r="L1953" t="str">
        <f>VLOOKUP(Table145[[#This Row],[menu_id]],Table2[#All],8,0)</f>
        <v>Chicago</v>
      </c>
      <c r="M1953">
        <f>COUNTIF(Table145[city],Table145[[#This Row],[city]])</f>
        <v>907</v>
      </c>
    </row>
    <row r="1954" spans="1:13" x14ac:dyDescent="0.35">
      <c r="A1954" t="s">
        <v>3854</v>
      </c>
      <c r="B1954" t="s">
        <v>650</v>
      </c>
      <c r="C1954" t="s">
        <v>9</v>
      </c>
      <c r="D1954" t="s">
        <v>3855</v>
      </c>
      <c r="E1954" t="b">
        <v>0</v>
      </c>
      <c r="F1954">
        <f>VLOOKUP(Table145[[#This Row],[menu_id]],Table2[#All],2,0)</f>
        <v>43559</v>
      </c>
      <c r="G1954" t="str">
        <f>VLOOKUP(Table145[[#This Row],[menu_id]],Table2[#All],3,0)</f>
        <v>08c6b815d4d7</v>
      </c>
      <c r="H1954" t="str">
        <f>VLOOKUP(Table145[[#This Row],[menu_id]],Table2[#All],4,0)</f>
        <v>1111f5e5308d</v>
      </c>
      <c r="I1954">
        <f>VLOOKUP(Table145[[#This Row],[menu_id]],Table2[#All],5,0)</f>
        <v>5</v>
      </c>
      <c r="J1954">
        <f>VLOOKUP(Table145[[#This Row],[menu_id]],Table2[#All],6,0)</f>
        <v>10.1</v>
      </c>
      <c r="K1954" t="str">
        <f>VLOOKUP(Table145[[#This Row],[menu_id]],Table2[#All],7,0)</f>
        <v>lunch</v>
      </c>
      <c r="L1954" t="str">
        <f>VLOOKUP(Table145[[#This Row],[menu_id]],Table2[#All],8,0)</f>
        <v>Seattle</v>
      </c>
      <c r="M1954">
        <f>COUNTIF(Table145[city],Table145[[#This Row],[city]])</f>
        <v>1334</v>
      </c>
    </row>
    <row r="1955" spans="1:13" x14ac:dyDescent="0.35">
      <c r="A1955" t="s">
        <v>3856</v>
      </c>
      <c r="B1955" t="s">
        <v>493</v>
      </c>
      <c r="C1955" t="s">
        <v>9</v>
      </c>
      <c r="D1955" t="s">
        <v>3857</v>
      </c>
      <c r="E1955" t="b">
        <v>1</v>
      </c>
      <c r="F1955">
        <f>VLOOKUP(Table145[[#This Row],[menu_id]],Table2[#All],2,0)</f>
        <v>43557</v>
      </c>
      <c r="G1955" t="str">
        <f>VLOOKUP(Table145[[#This Row],[menu_id]],Table2[#All],3,0)</f>
        <v>751abed209db</v>
      </c>
      <c r="H1955" t="str">
        <f>VLOOKUP(Table145[[#This Row],[menu_id]],Table2[#All],4,0)</f>
        <v>8537e1327cdb</v>
      </c>
      <c r="I1955">
        <f>VLOOKUP(Table145[[#This Row],[menu_id]],Table2[#All],5,0)</f>
        <v>4.5</v>
      </c>
      <c r="J1955">
        <f>VLOOKUP(Table145[[#This Row],[menu_id]],Table2[#All],6,0)</f>
        <v>10.1</v>
      </c>
      <c r="K1955" t="str">
        <f>VLOOKUP(Table145[[#This Row],[menu_id]],Table2[#All],7,0)</f>
        <v>lunch</v>
      </c>
      <c r="L1955" t="str">
        <f>VLOOKUP(Table145[[#This Row],[menu_id]],Table2[#All],8,0)</f>
        <v>Seattle</v>
      </c>
      <c r="M1955">
        <f>COUNTIF(Table145[city],Table145[[#This Row],[city]])</f>
        <v>1334</v>
      </c>
    </row>
    <row r="1956" spans="1:13" x14ac:dyDescent="0.35">
      <c r="A1956" t="s">
        <v>3858</v>
      </c>
      <c r="B1956" t="s">
        <v>32</v>
      </c>
      <c r="C1956" t="s">
        <v>9</v>
      </c>
      <c r="D1956" t="s">
        <v>3859</v>
      </c>
      <c r="E1956" t="b">
        <v>1</v>
      </c>
      <c r="F1956">
        <f>VLOOKUP(Table145[[#This Row],[menu_id]],Table2[#All],2,0)</f>
        <v>43565</v>
      </c>
      <c r="G1956" t="str">
        <f>VLOOKUP(Table145[[#This Row],[menu_id]],Table2[#All],3,0)</f>
        <v>ba1d97f69656</v>
      </c>
      <c r="H1956" t="str">
        <f>VLOOKUP(Table145[[#This Row],[menu_id]],Table2[#All],4,0)</f>
        <v>a969c477134f</v>
      </c>
      <c r="I1956">
        <f>VLOOKUP(Table145[[#This Row],[menu_id]],Table2[#All],5,0)</f>
        <v>11</v>
      </c>
      <c r="J1956">
        <f>VLOOKUP(Table145[[#This Row],[menu_id]],Table2[#All],6,0)</f>
        <v>11.5</v>
      </c>
      <c r="K1956" t="str">
        <f>VLOOKUP(Table145[[#This Row],[menu_id]],Table2[#All],7,0)</f>
        <v>lunch</v>
      </c>
      <c r="L1956" t="str">
        <f>VLOOKUP(Table145[[#This Row],[menu_id]],Table2[#All],8,0)</f>
        <v>Chicago</v>
      </c>
      <c r="M1956">
        <f>COUNTIF(Table145[city],Table145[[#This Row],[city]])</f>
        <v>907</v>
      </c>
    </row>
    <row r="1957" spans="1:13" x14ac:dyDescent="0.35">
      <c r="A1957" t="s">
        <v>3860</v>
      </c>
      <c r="B1957" t="s">
        <v>23</v>
      </c>
      <c r="C1957" t="s">
        <v>9</v>
      </c>
      <c r="D1957" t="s">
        <v>3861</v>
      </c>
      <c r="E1957" t="b">
        <v>1</v>
      </c>
      <c r="F1957">
        <f>VLOOKUP(Table145[[#This Row],[menu_id]],Table2[#All],2,0)</f>
        <v>43558</v>
      </c>
      <c r="G1957" t="str">
        <f>VLOOKUP(Table145[[#This Row],[menu_id]],Table2[#All],3,0)</f>
        <v>eae2c55ae732</v>
      </c>
      <c r="H1957" t="str">
        <f>VLOOKUP(Table145[[#This Row],[menu_id]],Table2[#All],4,0)</f>
        <v>d79e3f439363</v>
      </c>
      <c r="I1957">
        <f>VLOOKUP(Table145[[#This Row],[menu_id]],Table2[#All],5,0)</f>
        <v>4.5</v>
      </c>
      <c r="J1957">
        <f>VLOOKUP(Table145[[#This Row],[menu_id]],Table2[#All],6,0)</f>
        <v>10.1</v>
      </c>
      <c r="K1957" t="str">
        <f>VLOOKUP(Table145[[#This Row],[menu_id]],Table2[#All],7,0)</f>
        <v>lunch</v>
      </c>
      <c r="L1957" t="str">
        <f>VLOOKUP(Table145[[#This Row],[menu_id]],Table2[#All],8,0)</f>
        <v>Seattle</v>
      </c>
      <c r="M1957">
        <f>COUNTIF(Table145[city],Table145[[#This Row],[city]])</f>
        <v>1334</v>
      </c>
    </row>
    <row r="1958" spans="1:13" x14ac:dyDescent="0.35">
      <c r="A1958" t="s">
        <v>3862</v>
      </c>
      <c r="B1958" t="s">
        <v>241</v>
      </c>
      <c r="C1958" t="s">
        <v>9</v>
      </c>
      <c r="D1958" t="s">
        <v>3863</v>
      </c>
      <c r="E1958" t="b">
        <v>1</v>
      </c>
      <c r="F1958">
        <f>VLOOKUP(Table145[[#This Row],[menu_id]],Table2[#All],2,0)</f>
        <v>43559</v>
      </c>
      <c r="G1958" t="str">
        <f>VLOOKUP(Table145[[#This Row],[menu_id]],Table2[#All],3,0)</f>
        <v>bd6c55a7113c</v>
      </c>
      <c r="H1958" t="str">
        <f>VLOOKUP(Table145[[#This Row],[menu_id]],Table2[#All],4,0)</f>
        <v>32524ba7065d</v>
      </c>
      <c r="I1958">
        <f>VLOOKUP(Table145[[#This Row],[menu_id]],Table2[#All],5,0)</f>
        <v>5.7</v>
      </c>
      <c r="J1958">
        <f>VLOOKUP(Table145[[#This Row],[menu_id]],Table2[#All],6,0)</f>
        <v>10.1</v>
      </c>
      <c r="K1958" t="str">
        <f>VLOOKUP(Table145[[#This Row],[menu_id]],Table2[#All],7,0)</f>
        <v>lunch</v>
      </c>
      <c r="L1958" t="str">
        <f>VLOOKUP(Table145[[#This Row],[menu_id]],Table2[#All],8,0)</f>
        <v>Seattle</v>
      </c>
      <c r="M1958">
        <f>COUNTIF(Table145[city],Table145[[#This Row],[city]])</f>
        <v>1334</v>
      </c>
    </row>
    <row r="1959" spans="1:13" x14ac:dyDescent="0.35">
      <c r="A1959" t="s">
        <v>3864</v>
      </c>
      <c r="B1959" t="s">
        <v>268</v>
      </c>
      <c r="C1959" t="s">
        <v>9</v>
      </c>
      <c r="D1959" t="s">
        <v>3865</v>
      </c>
      <c r="E1959" t="b">
        <v>1</v>
      </c>
      <c r="F1959">
        <f>VLOOKUP(Table145[[#This Row],[menu_id]],Table2[#All],2,0)</f>
        <v>43565</v>
      </c>
      <c r="G1959" t="str">
        <f>VLOOKUP(Table145[[#This Row],[menu_id]],Table2[#All],3,0)</f>
        <v>91ab55042ff7</v>
      </c>
      <c r="H1959" t="str">
        <f>VLOOKUP(Table145[[#This Row],[menu_id]],Table2[#All],4,0)</f>
        <v>07ede05a2f51</v>
      </c>
      <c r="I1959">
        <f>VLOOKUP(Table145[[#This Row],[menu_id]],Table2[#All],5,0)</f>
        <v>5</v>
      </c>
      <c r="J1959">
        <f>VLOOKUP(Table145[[#This Row],[menu_id]],Table2[#All],6,0)</f>
        <v>10.1</v>
      </c>
      <c r="K1959" t="str">
        <f>VLOOKUP(Table145[[#This Row],[menu_id]],Table2[#All],7,0)</f>
        <v>lunch</v>
      </c>
      <c r="L1959" t="str">
        <f>VLOOKUP(Table145[[#This Row],[menu_id]],Table2[#All],8,0)</f>
        <v>Seattle</v>
      </c>
      <c r="M1959">
        <f>COUNTIF(Table145[city],Table145[[#This Row],[city]])</f>
        <v>1334</v>
      </c>
    </row>
    <row r="1960" spans="1:13" x14ac:dyDescent="0.35">
      <c r="A1960" t="s">
        <v>3866</v>
      </c>
      <c r="B1960" t="s">
        <v>418</v>
      </c>
      <c r="C1960" t="s">
        <v>9</v>
      </c>
      <c r="D1960" t="s">
        <v>3867</v>
      </c>
      <c r="E1960" t="b">
        <v>1</v>
      </c>
      <c r="F1960">
        <f>VLOOKUP(Table145[[#This Row],[menu_id]],Table2[#All],2,0)</f>
        <v>43563</v>
      </c>
      <c r="G1960" t="str">
        <f>VLOOKUP(Table145[[#This Row],[menu_id]],Table2[#All],3,0)</f>
        <v>6b459442662c</v>
      </c>
      <c r="H1960" t="str">
        <f>VLOOKUP(Table145[[#This Row],[menu_id]],Table2[#All],4,0)</f>
        <v>a969c477134f</v>
      </c>
      <c r="I1960">
        <f>VLOOKUP(Table145[[#This Row],[menu_id]],Table2[#All],5,0)</f>
        <v>11</v>
      </c>
      <c r="J1960">
        <f>VLOOKUP(Table145[[#This Row],[menu_id]],Table2[#All],6,0)</f>
        <v>11.5</v>
      </c>
      <c r="K1960" t="str">
        <f>VLOOKUP(Table145[[#This Row],[menu_id]],Table2[#All],7,0)</f>
        <v>lunch</v>
      </c>
      <c r="L1960" t="str">
        <f>VLOOKUP(Table145[[#This Row],[menu_id]],Table2[#All],8,0)</f>
        <v>Chicago</v>
      </c>
      <c r="M1960">
        <f>COUNTIF(Table145[city],Table145[[#This Row],[city]])</f>
        <v>907</v>
      </c>
    </row>
    <row r="1961" spans="1:13" x14ac:dyDescent="0.35">
      <c r="A1961" t="s">
        <v>3868</v>
      </c>
      <c r="B1961" t="s">
        <v>72</v>
      </c>
      <c r="C1961" t="s">
        <v>9</v>
      </c>
      <c r="D1961" t="s">
        <v>239</v>
      </c>
      <c r="E1961" t="b">
        <v>1</v>
      </c>
      <c r="F1961">
        <f>VLOOKUP(Table145[[#This Row],[menu_id]],Table2[#All],2,0)</f>
        <v>43564</v>
      </c>
      <c r="G1961" t="str">
        <f>VLOOKUP(Table145[[#This Row],[menu_id]],Table2[#All],3,0)</f>
        <v>ee2605cecdb2</v>
      </c>
      <c r="H1961" t="str">
        <f>VLOOKUP(Table145[[#This Row],[menu_id]],Table2[#All],4,0)</f>
        <v>76e224451ab7</v>
      </c>
      <c r="I1961">
        <f>VLOOKUP(Table145[[#This Row],[menu_id]],Table2[#All],5,0)</f>
        <v>5.5</v>
      </c>
      <c r="J1961">
        <f>VLOOKUP(Table145[[#This Row],[menu_id]],Table2[#All],6,0)</f>
        <v>10.1</v>
      </c>
      <c r="K1961" t="str">
        <f>VLOOKUP(Table145[[#This Row],[menu_id]],Table2[#All],7,0)</f>
        <v>lunch</v>
      </c>
      <c r="L1961" t="str">
        <f>VLOOKUP(Table145[[#This Row],[menu_id]],Table2[#All],8,0)</f>
        <v>Seattle</v>
      </c>
      <c r="M1961">
        <f>COUNTIF(Table145[city],Table145[[#This Row],[city]])</f>
        <v>1334</v>
      </c>
    </row>
    <row r="1962" spans="1:13" x14ac:dyDescent="0.35">
      <c r="A1962" t="s">
        <v>3869</v>
      </c>
      <c r="B1962" t="s">
        <v>354</v>
      </c>
      <c r="C1962" t="s">
        <v>9</v>
      </c>
      <c r="D1962" t="s">
        <v>1780</v>
      </c>
      <c r="E1962" t="b">
        <v>1</v>
      </c>
      <c r="F1962">
        <f>VLOOKUP(Table145[[#This Row],[menu_id]],Table2[#All],2,0)</f>
        <v>43565</v>
      </c>
      <c r="G1962" t="str">
        <f>VLOOKUP(Table145[[#This Row],[menu_id]],Table2[#All],3,0)</f>
        <v>0f66058b9ec5</v>
      </c>
      <c r="H1962" t="str">
        <f>VLOOKUP(Table145[[#This Row],[menu_id]],Table2[#All],4,0)</f>
        <v>85aa296ddc0d</v>
      </c>
      <c r="I1962">
        <f>VLOOKUP(Table145[[#This Row],[menu_id]],Table2[#All],5,0)</f>
        <v>4</v>
      </c>
      <c r="J1962">
        <f>VLOOKUP(Table145[[#This Row],[menu_id]],Table2[#All],6,0)</f>
        <v>11.5</v>
      </c>
      <c r="K1962" t="str">
        <f>VLOOKUP(Table145[[#This Row],[menu_id]],Table2[#All],7,0)</f>
        <v>lunch</v>
      </c>
      <c r="L1962" t="str">
        <f>VLOOKUP(Table145[[#This Row],[menu_id]],Table2[#All],8,0)</f>
        <v>Chicago</v>
      </c>
      <c r="M1962">
        <f>COUNTIF(Table145[city],Table145[[#This Row],[city]])</f>
        <v>907</v>
      </c>
    </row>
    <row r="1963" spans="1:13" x14ac:dyDescent="0.35">
      <c r="A1963" t="s">
        <v>3870</v>
      </c>
      <c r="B1963" t="s">
        <v>378</v>
      </c>
      <c r="C1963" t="s">
        <v>9</v>
      </c>
      <c r="D1963" t="s">
        <v>2328</v>
      </c>
      <c r="E1963" t="b">
        <v>1</v>
      </c>
      <c r="F1963">
        <f>VLOOKUP(Table145[[#This Row],[menu_id]],Table2[#All],2,0)</f>
        <v>43565</v>
      </c>
      <c r="G1963" t="str">
        <f>VLOOKUP(Table145[[#This Row],[menu_id]],Table2[#All],3,0)</f>
        <v>bc848b8373be</v>
      </c>
      <c r="H1963" t="str">
        <f>VLOOKUP(Table145[[#This Row],[menu_id]],Table2[#All],4,0)</f>
        <v>a7d17284ed4d</v>
      </c>
      <c r="I1963">
        <f>VLOOKUP(Table145[[#This Row],[menu_id]],Table2[#All],5,0)</f>
        <v>4.3</v>
      </c>
      <c r="J1963">
        <f>VLOOKUP(Table145[[#This Row],[menu_id]],Table2[#All],6,0)</f>
        <v>11.5</v>
      </c>
      <c r="K1963" t="str">
        <f>VLOOKUP(Table145[[#This Row],[menu_id]],Table2[#All],7,0)</f>
        <v>lunch</v>
      </c>
      <c r="L1963" t="str">
        <f>VLOOKUP(Table145[[#This Row],[menu_id]],Table2[#All],8,0)</f>
        <v>Chicago</v>
      </c>
      <c r="M1963">
        <f>COUNTIF(Table145[city],Table145[[#This Row],[city]])</f>
        <v>907</v>
      </c>
    </row>
    <row r="1964" spans="1:13" x14ac:dyDescent="0.35">
      <c r="A1964" t="s">
        <v>3871</v>
      </c>
      <c r="B1964" t="s">
        <v>508</v>
      </c>
      <c r="C1964" t="s">
        <v>9</v>
      </c>
      <c r="D1964" t="s">
        <v>3872</v>
      </c>
      <c r="E1964" t="b">
        <v>1</v>
      </c>
      <c r="F1964">
        <f>VLOOKUP(Table145[[#This Row],[menu_id]],Table2[#All],2,0)</f>
        <v>43557</v>
      </c>
      <c r="G1964" t="str">
        <f>VLOOKUP(Table145[[#This Row],[menu_id]],Table2[#All],3,0)</f>
        <v>adcb80ca9872</v>
      </c>
      <c r="H1964" t="str">
        <f>VLOOKUP(Table145[[#This Row],[menu_id]],Table2[#All],4,0)</f>
        <v>7d8b8e0a0ebb</v>
      </c>
      <c r="I1964">
        <f>VLOOKUP(Table145[[#This Row],[menu_id]],Table2[#All],5,0)</f>
        <v>5.5</v>
      </c>
      <c r="J1964">
        <f>VLOOKUP(Table145[[#This Row],[menu_id]],Table2[#All],6,0)</f>
        <v>10.1</v>
      </c>
      <c r="K1964" t="str">
        <f>VLOOKUP(Table145[[#This Row],[menu_id]],Table2[#All],7,0)</f>
        <v>lunch</v>
      </c>
      <c r="L1964" t="str">
        <f>VLOOKUP(Table145[[#This Row],[menu_id]],Table2[#All],8,0)</f>
        <v>Seattle</v>
      </c>
      <c r="M1964">
        <f>COUNTIF(Table145[city],Table145[[#This Row],[city]])</f>
        <v>1334</v>
      </c>
    </row>
    <row r="1965" spans="1:13" x14ac:dyDescent="0.35">
      <c r="A1965" t="s">
        <v>3873</v>
      </c>
      <c r="B1965" t="s">
        <v>62</v>
      </c>
      <c r="C1965" t="s">
        <v>9</v>
      </c>
      <c r="D1965" t="s">
        <v>3874</v>
      </c>
      <c r="E1965" t="b">
        <v>1</v>
      </c>
      <c r="F1965">
        <f>VLOOKUP(Table145[[#This Row],[menu_id]],Table2[#All],2,0)</f>
        <v>43563</v>
      </c>
      <c r="G1965" t="str">
        <f>VLOOKUP(Table145[[#This Row],[menu_id]],Table2[#All],3,0)</f>
        <v>3e9b2a352a3a</v>
      </c>
      <c r="H1965" t="str">
        <f>VLOOKUP(Table145[[#This Row],[menu_id]],Table2[#All],4,0)</f>
        <v>af725ef93704</v>
      </c>
      <c r="I1965">
        <f>VLOOKUP(Table145[[#This Row],[menu_id]],Table2[#All],5,0)</f>
        <v>5.5</v>
      </c>
      <c r="J1965">
        <f>VLOOKUP(Table145[[#This Row],[menu_id]],Table2[#All],6,0)</f>
        <v>10.1</v>
      </c>
      <c r="K1965" t="str">
        <f>VLOOKUP(Table145[[#This Row],[menu_id]],Table2[#All],7,0)</f>
        <v>lunch</v>
      </c>
      <c r="L1965" t="str">
        <f>VLOOKUP(Table145[[#This Row],[menu_id]],Table2[#All],8,0)</f>
        <v>Seattle</v>
      </c>
      <c r="M1965">
        <f>COUNTIF(Table145[city],Table145[[#This Row],[city]])</f>
        <v>1334</v>
      </c>
    </row>
    <row r="1966" spans="1:13" x14ac:dyDescent="0.35">
      <c r="A1966" t="s">
        <v>3875</v>
      </c>
      <c r="B1966" t="s">
        <v>129</v>
      </c>
      <c r="C1966" t="s">
        <v>9</v>
      </c>
      <c r="D1966" t="s">
        <v>605</v>
      </c>
      <c r="E1966" t="b">
        <v>1</v>
      </c>
      <c r="F1966">
        <f>VLOOKUP(Table145[[#This Row],[menu_id]],Table2[#All],2,0)</f>
        <v>43563</v>
      </c>
      <c r="G1966" t="str">
        <f>VLOOKUP(Table145[[#This Row],[menu_id]],Table2[#All],3,0)</f>
        <v>e6988f5baa00</v>
      </c>
      <c r="H1966" t="str">
        <f>VLOOKUP(Table145[[#This Row],[menu_id]],Table2[#All],4,0)</f>
        <v>c8951056cc8c</v>
      </c>
      <c r="I1966">
        <f>VLOOKUP(Table145[[#This Row],[menu_id]],Table2[#All],5,0)</f>
        <v>6.64</v>
      </c>
      <c r="J1966">
        <f>VLOOKUP(Table145[[#This Row],[menu_id]],Table2[#All],6,0)</f>
        <v>11.5</v>
      </c>
      <c r="K1966" t="str">
        <f>VLOOKUP(Table145[[#This Row],[menu_id]],Table2[#All],7,0)</f>
        <v>lunch</v>
      </c>
      <c r="L1966" t="str">
        <f>VLOOKUP(Table145[[#This Row],[menu_id]],Table2[#All],8,0)</f>
        <v>Chicago</v>
      </c>
      <c r="M1966">
        <f>COUNTIF(Table145[city],Table145[[#This Row],[city]])</f>
        <v>907</v>
      </c>
    </row>
    <row r="1967" spans="1:13" x14ac:dyDescent="0.35">
      <c r="A1967" t="s">
        <v>3876</v>
      </c>
      <c r="B1967" t="s">
        <v>483</v>
      </c>
      <c r="C1967" t="s">
        <v>9</v>
      </c>
      <c r="D1967" t="s">
        <v>1611</v>
      </c>
      <c r="E1967" t="b">
        <v>1</v>
      </c>
      <c r="F1967">
        <f>VLOOKUP(Table145[[#This Row],[menu_id]],Table2[#All],2,0)</f>
        <v>43560</v>
      </c>
      <c r="G1967" t="str">
        <f>VLOOKUP(Table145[[#This Row],[menu_id]],Table2[#All],3,0)</f>
        <v>e076e189d42a</v>
      </c>
      <c r="H1967" t="str">
        <f>VLOOKUP(Table145[[#This Row],[menu_id]],Table2[#All],4,0)</f>
        <v>afa55d0e0004</v>
      </c>
      <c r="I1967">
        <f>VLOOKUP(Table145[[#This Row],[menu_id]],Table2[#All],5,0)</f>
        <v>6.75</v>
      </c>
      <c r="J1967">
        <f>VLOOKUP(Table145[[#This Row],[menu_id]],Table2[#All],6,0)</f>
        <v>11.5</v>
      </c>
      <c r="K1967" t="str">
        <f>VLOOKUP(Table145[[#This Row],[menu_id]],Table2[#All],7,0)</f>
        <v>lunch</v>
      </c>
      <c r="L1967" t="str">
        <f>VLOOKUP(Table145[[#This Row],[menu_id]],Table2[#All],8,0)</f>
        <v>Chicago</v>
      </c>
      <c r="M1967">
        <f>COUNTIF(Table145[city],Table145[[#This Row],[city]])</f>
        <v>907</v>
      </c>
    </row>
    <row r="1968" spans="1:13" x14ac:dyDescent="0.35">
      <c r="A1968" t="s">
        <v>3877</v>
      </c>
      <c r="B1968" t="s">
        <v>86</v>
      </c>
      <c r="C1968" t="s">
        <v>9</v>
      </c>
      <c r="D1968" t="s">
        <v>3878</v>
      </c>
      <c r="E1968" t="b">
        <v>1</v>
      </c>
      <c r="F1968">
        <f>VLOOKUP(Table145[[#This Row],[menu_id]],Table2[#All],2,0)</f>
        <v>43560</v>
      </c>
      <c r="G1968" t="str">
        <f>VLOOKUP(Table145[[#This Row],[menu_id]],Table2[#All],3,0)</f>
        <v>1def3455f809</v>
      </c>
      <c r="H1968" t="str">
        <f>VLOOKUP(Table145[[#This Row],[menu_id]],Table2[#All],4,0)</f>
        <v>2a11908c23df</v>
      </c>
      <c r="I1968">
        <f>VLOOKUP(Table145[[#This Row],[menu_id]],Table2[#All],5,0)</f>
        <v>6</v>
      </c>
      <c r="J1968">
        <f>VLOOKUP(Table145[[#This Row],[menu_id]],Table2[#All],6,0)</f>
        <v>10.1</v>
      </c>
      <c r="K1968" t="str">
        <f>VLOOKUP(Table145[[#This Row],[menu_id]],Table2[#All],7,0)</f>
        <v>lunch</v>
      </c>
      <c r="L1968" t="str">
        <f>VLOOKUP(Table145[[#This Row],[menu_id]],Table2[#All],8,0)</f>
        <v>Seattle</v>
      </c>
      <c r="M1968">
        <f>COUNTIF(Table145[city],Table145[[#This Row],[city]])</f>
        <v>1334</v>
      </c>
    </row>
    <row r="1969" spans="1:13" x14ac:dyDescent="0.35">
      <c r="A1969" t="s">
        <v>3879</v>
      </c>
      <c r="B1969" t="s">
        <v>100</v>
      </c>
      <c r="C1969" t="s">
        <v>9</v>
      </c>
      <c r="D1969" t="s">
        <v>3389</v>
      </c>
      <c r="E1969" t="b">
        <v>1</v>
      </c>
      <c r="F1969">
        <f>VLOOKUP(Table145[[#This Row],[menu_id]],Table2[#All],2,0)</f>
        <v>43564</v>
      </c>
      <c r="G1969" t="str">
        <f>VLOOKUP(Table145[[#This Row],[menu_id]],Table2[#All],3,0)</f>
        <v>d0e4efc702e0</v>
      </c>
      <c r="H1969" t="str">
        <f>VLOOKUP(Table145[[#This Row],[menu_id]],Table2[#All],4,0)</f>
        <v>8cab6275ddb5</v>
      </c>
      <c r="I1969">
        <f>VLOOKUP(Table145[[#This Row],[menu_id]],Table2[#All],5,0)</f>
        <v>5.75</v>
      </c>
      <c r="J1969">
        <f>VLOOKUP(Table145[[#This Row],[menu_id]],Table2[#All],6,0)</f>
        <v>11.5</v>
      </c>
      <c r="K1969" t="str">
        <f>VLOOKUP(Table145[[#This Row],[menu_id]],Table2[#All],7,0)</f>
        <v>lunch</v>
      </c>
      <c r="L1969" t="str">
        <f>VLOOKUP(Table145[[#This Row],[menu_id]],Table2[#All],8,0)</f>
        <v>Chicago</v>
      </c>
      <c r="M1969">
        <f>COUNTIF(Table145[city],Table145[[#This Row],[city]])</f>
        <v>907</v>
      </c>
    </row>
    <row r="1970" spans="1:13" x14ac:dyDescent="0.35">
      <c r="A1970" t="s">
        <v>3880</v>
      </c>
      <c r="B1970" t="s">
        <v>165</v>
      </c>
      <c r="C1970" t="s">
        <v>9</v>
      </c>
      <c r="D1970" t="s">
        <v>3881</v>
      </c>
      <c r="E1970" t="b">
        <v>1</v>
      </c>
      <c r="F1970">
        <f>VLOOKUP(Table145[[#This Row],[menu_id]],Table2[#All],2,0)</f>
        <v>43560</v>
      </c>
      <c r="G1970" t="str">
        <f>VLOOKUP(Table145[[#This Row],[menu_id]],Table2[#All],3,0)</f>
        <v>fbeaeb353aa6</v>
      </c>
      <c r="H1970" t="str">
        <f>VLOOKUP(Table145[[#This Row],[menu_id]],Table2[#All],4,0)</f>
        <v>bedb51313ab5</v>
      </c>
      <c r="I1970">
        <f>VLOOKUP(Table145[[#This Row],[menu_id]],Table2[#All],5,0)</f>
        <v>5</v>
      </c>
      <c r="J1970">
        <f>VLOOKUP(Table145[[#This Row],[menu_id]],Table2[#All],6,0)</f>
        <v>11.5</v>
      </c>
      <c r="K1970" t="str">
        <f>VLOOKUP(Table145[[#This Row],[menu_id]],Table2[#All],7,0)</f>
        <v>lunch</v>
      </c>
      <c r="L1970" t="str">
        <f>VLOOKUP(Table145[[#This Row],[menu_id]],Table2[#All],8,0)</f>
        <v>Chicago</v>
      </c>
      <c r="M1970">
        <f>COUNTIF(Table145[city],Table145[[#This Row],[city]])</f>
        <v>907</v>
      </c>
    </row>
    <row r="1971" spans="1:13" x14ac:dyDescent="0.35">
      <c r="A1971" t="s">
        <v>3882</v>
      </c>
      <c r="B1971" t="s">
        <v>611</v>
      </c>
      <c r="C1971" t="s">
        <v>9</v>
      </c>
      <c r="D1971" t="s">
        <v>2768</v>
      </c>
      <c r="E1971" t="b">
        <v>0</v>
      </c>
      <c r="F1971">
        <f>VLOOKUP(Table145[[#This Row],[menu_id]],Table2[#All],2,0)</f>
        <v>43557</v>
      </c>
      <c r="G1971" t="str">
        <f>VLOOKUP(Table145[[#This Row],[menu_id]],Table2[#All],3,0)</f>
        <v>8b917aa7343a</v>
      </c>
      <c r="H1971" t="str">
        <f>VLOOKUP(Table145[[#This Row],[menu_id]],Table2[#All],4,0)</f>
        <v>8642ae977d96</v>
      </c>
      <c r="I1971">
        <f>VLOOKUP(Table145[[#This Row],[menu_id]],Table2[#All],5,0)</f>
        <v>5.99</v>
      </c>
      <c r="J1971">
        <f>VLOOKUP(Table145[[#This Row],[menu_id]],Table2[#All],6,0)</f>
        <v>11.5</v>
      </c>
      <c r="K1971" t="str">
        <f>VLOOKUP(Table145[[#This Row],[menu_id]],Table2[#All],7,0)</f>
        <v>lunch</v>
      </c>
      <c r="L1971" t="str">
        <f>VLOOKUP(Table145[[#This Row],[menu_id]],Table2[#All],8,0)</f>
        <v>Chicago</v>
      </c>
      <c r="M1971">
        <f>COUNTIF(Table145[city],Table145[[#This Row],[city]])</f>
        <v>907</v>
      </c>
    </row>
    <row r="1972" spans="1:13" x14ac:dyDescent="0.35">
      <c r="A1972" t="s">
        <v>3883</v>
      </c>
      <c r="B1972" t="s">
        <v>86</v>
      </c>
      <c r="C1972" t="s">
        <v>9</v>
      </c>
      <c r="D1972" t="s">
        <v>3884</v>
      </c>
      <c r="E1972" t="b">
        <v>1</v>
      </c>
      <c r="F1972">
        <f>VLOOKUP(Table145[[#This Row],[menu_id]],Table2[#All],2,0)</f>
        <v>43560</v>
      </c>
      <c r="G1972" t="str">
        <f>VLOOKUP(Table145[[#This Row],[menu_id]],Table2[#All],3,0)</f>
        <v>1def3455f809</v>
      </c>
      <c r="H1972" t="str">
        <f>VLOOKUP(Table145[[#This Row],[menu_id]],Table2[#All],4,0)</f>
        <v>2a11908c23df</v>
      </c>
      <c r="I1972">
        <f>VLOOKUP(Table145[[#This Row],[menu_id]],Table2[#All],5,0)</f>
        <v>6</v>
      </c>
      <c r="J1972">
        <f>VLOOKUP(Table145[[#This Row],[menu_id]],Table2[#All],6,0)</f>
        <v>10.1</v>
      </c>
      <c r="K1972" t="str">
        <f>VLOOKUP(Table145[[#This Row],[menu_id]],Table2[#All],7,0)</f>
        <v>lunch</v>
      </c>
      <c r="L1972" t="str">
        <f>VLOOKUP(Table145[[#This Row],[menu_id]],Table2[#All],8,0)</f>
        <v>Seattle</v>
      </c>
      <c r="M1972">
        <f>COUNTIF(Table145[city],Table145[[#This Row],[city]])</f>
        <v>1334</v>
      </c>
    </row>
    <row r="1973" spans="1:13" x14ac:dyDescent="0.35">
      <c r="A1973" t="s">
        <v>3885</v>
      </c>
      <c r="B1973" t="s">
        <v>351</v>
      </c>
      <c r="C1973" t="s">
        <v>9</v>
      </c>
      <c r="D1973" t="s">
        <v>3886</v>
      </c>
      <c r="E1973" t="b">
        <v>1</v>
      </c>
      <c r="F1973">
        <f>VLOOKUP(Table145[[#This Row],[menu_id]],Table2[#All],2,0)</f>
        <v>43558</v>
      </c>
      <c r="G1973" t="str">
        <f>VLOOKUP(Table145[[#This Row],[menu_id]],Table2[#All],3,0)</f>
        <v>68077af5e4f1</v>
      </c>
      <c r="H1973" t="str">
        <f>VLOOKUP(Table145[[#This Row],[menu_id]],Table2[#All],4,0)</f>
        <v>33da060b427a</v>
      </c>
      <c r="I1973">
        <f>VLOOKUP(Table145[[#This Row],[menu_id]],Table2[#All],5,0)</f>
        <v>5.75</v>
      </c>
      <c r="J1973">
        <f>VLOOKUP(Table145[[#This Row],[menu_id]],Table2[#All],6,0)</f>
        <v>10.1</v>
      </c>
      <c r="K1973" t="str">
        <f>VLOOKUP(Table145[[#This Row],[menu_id]],Table2[#All],7,0)</f>
        <v>lunch</v>
      </c>
      <c r="L1973" t="str">
        <f>VLOOKUP(Table145[[#This Row],[menu_id]],Table2[#All],8,0)</f>
        <v>Seattle</v>
      </c>
      <c r="M1973">
        <f>COUNTIF(Table145[city],Table145[[#This Row],[city]])</f>
        <v>1334</v>
      </c>
    </row>
    <row r="1974" spans="1:13" x14ac:dyDescent="0.35">
      <c r="A1974" t="s">
        <v>3887</v>
      </c>
      <c r="B1974" t="s">
        <v>199</v>
      </c>
      <c r="C1974" t="s">
        <v>9</v>
      </c>
      <c r="D1974" t="s">
        <v>557</v>
      </c>
      <c r="E1974" t="b">
        <v>1</v>
      </c>
      <c r="F1974">
        <f>VLOOKUP(Table145[[#This Row],[menu_id]],Table2[#All],2,0)</f>
        <v>43558</v>
      </c>
      <c r="G1974" t="str">
        <f>VLOOKUP(Table145[[#This Row],[menu_id]],Table2[#All],3,0)</f>
        <v>8b77e4ce92ba</v>
      </c>
      <c r="H1974" t="str">
        <f>VLOOKUP(Table145[[#This Row],[menu_id]],Table2[#All],4,0)</f>
        <v>a969c477134f</v>
      </c>
      <c r="I1974">
        <f>VLOOKUP(Table145[[#This Row],[menu_id]],Table2[#All],5,0)</f>
        <v>11</v>
      </c>
      <c r="J1974">
        <f>VLOOKUP(Table145[[#This Row],[menu_id]],Table2[#All],6,0)</f>
        <v>11.5</v>
      </c>
      <c r="K1974" t="str">
        <f>VLOOKUP(Table145[[#This Row],[menu_id]],Table2[#All],7,0)</f>
        <v>lunch</v>
      </c>
      <c r="L1974" t="str">
        <f>VLOOKUP(Table145[[#This Row],[menu_id]],Table2[#All],8,0)</f>
        <v>Chicago</v>
      </c>
      <c r="M1974">
        <f>COUNTIF(Table145[city],Table145[[#This Row],[city]])</f>
        <v>907</v>
      </c>
    </row>
    <row r="1975" spans="1:13" x14ac:dyDescent="0.35">
      <c r="A1975" t="s">
        <v>3888</v>
      </c>
      <c r="B1975" t="s">
        <v>627</v>
      </c>
      <c r="C1975" t="s">
        <v>9</v>
      </c>
      <c r="D1975" t="s">
        <v>3889</v>
      </c>
      <c r="E1975" t="b">
        <v>1</v>
      </c>
      <c r="F1975">
        <f>VLOOKUP(Table145[[#This Row],[menu_id]],Table2[#All],2,0)</f>
        <v>43566</v>
      </c>
      <c r="G1975" t="str">
        <f>VLOOKUP(Table145[[#This Row],[menu_id]],Table2[#All],3,0)</f>
        <v>fbeaeb353aa6</v>
      </c>
      <c r="H1975" t="str">
        <f>VLOOKUP(Table145[[#This Row],[menu_id]],Table2[#All],4,0)</f>
        <v>bedb51313ab5</v>
      </c>
      <c r="I1975">
        <f>VLOOKUP(Table145[[#This Row],[menu_id]],Table2[#All],5,0)</f>
        <v>5</v>
      </c>
      <c r="J1975">
        <f>VLOOKUP(Table145[[#This Row],[menu_id]],Table2[#All],6,0)</f>
        <v>11.5</v>
      </c>
      <c r="K1975" t="str">
        <f>VLOOKUP(Table145[[#This Row],[menu_id]],Table2[#All],7,0)</f>
        <v>lunch</v>
      </c>
      <c r="L1975" t="str">
        <f>VLOOKUP(Table145[[#This Row],[menu_id]],Table2[#All],8,0)</f>
        <v>Chicago</v>
      </c>
      <c r="M1975">
        <f>COUNTIF(Table145[city],Table145[[#This Row],[city]])</f>
        <v>907</v>
      </c>
    </row>
    <row r="1976" spans="1:13" x14ac:dyDescent="0.35">
      <c r="A1976" t="s">
        <v>3890</v>
      </c>
      <c r="B1976" t="s">
        <v>650</v>
      </c>
      <c r="C1976" t="s">
        <v>9</v>
      </c>
      <c r="D1976" t="s">
        <v>3891</v>
      </c>
      <c r="E1976" t="b">
        <v>1</v>
      </c>
      <c r="F1976">
        <f>VLOOKUP(Table145[[#This Row],[menu_id]],Table2[#All],2,0)</f>
        <v>43559</v>
      </c>
      <c r="G1976" t="str">
        <f>VLOOKUP(Table145[[#This Row],[menu_id]],Table2[#All],3,0)</f>
        <v>08c6b815d4d7</v>
      </c>
      <c r="H1976" t="str">
        <f>VLOOKUP(Table145[[#This Row],[menu_id]],Table2[#All],4,0)</f>
        <v>1111f5e5308d</v>
      </c>
      <c r="I1976">
        <f>VLOOKUP(Table145[[#This Row],[menu_id]],Table2[#All],5,0)</f>
        <v>5</v>
      </c>
      <c r="J1976">
        <f>VLOOKUP(Table145[[#This Row],[menu_id]],Table2[#All],6,0)</f>
        <v>10.1</v>
      </c>
      <c r="K1976" t="str">
        <f>VLOOKUP(Table145[[#This Row],[menu_id]],Table2[#All],7,0)</f>
        <v>lunch</v>
      </c>
      <c r="L1976" t="str">
        <f>VLOOKUP(Table145[[#This Row],[menu_id]],Table2[#All],8,0)</f>
        <v>Seattle</v>
      </c>
      <c r="M1976">
        <f>COUNTIF(Table145[city],Table145[[#This Row],[city]])</f>
        <v>1334</v>
      </c>
    </row>
    <row r="1977" spans="1:13" x14ac:dyDescent="0.35">
      <c r="A1977" t="s">
        <v>3892</v>
      </c>
      <c r="B1977" t="s">
        <v>286</v>
      </c>
      <c r="C1977" t="s">
        <v>9</v>
      </c>
      <c r="D1977" t="s">
        <v>3098</v>
      </c>
      <c r="E1977" t="b">
        <v>1</v>
      </c>
      <c r="F1977">
        <f>VLOOKUP(Table145[[#This Row],[menu_id]],Table2[#All],2,0)</f>
        <v>43557</v>
      </c>
      <c r="G1977" t="str">
        <f>VLOOKUP(Table145[[#This Row],[menu_id]],Table2[#All],3,0)</f>
        <v>0b0897e22802</v>
      </c>
      <c r="H1977" t="str">
        <f>VLOOKUP(Table145[[#This Row],[menu_id]],Table2[#All],4,0)</f>
        <v>a5a1955b27fc</v>
      </c>
      <c r="I1977">
        <f>VLOOKUP(Table145[[#This Row],[menu_id]],Table2[#All],5,0)</f>
        <v>5</v>
      </c>
      <c r="J1977">
        <f>VLOOKUP(Table145[[#This Row],[menu_id]],Table2[#All],6,0)</f>
        <v>11.5</v>
      </c>
      <c r="K1977" t="str">
        <f>VLOOKUP(Table145[[#This Row],[menu_id]],Table2[#All],7,0)</f>
        <v>lunch</v>
      </c>
      <c r="L1977" t="str">
        <f>VLOOKUP(Table145[[#This Row],[menu_id]],Table2[#All],8,0)</f>
        <v>Chicago</v>
      </c>
      <c r="M1977">
        <f>COUNTIF(Table145[city],Table145[[#This Row],[city]])</f>
        <v>907</v>
      </c>
    </row>
    <row r="1978" spans="1:13" x14ac:dyDescent="0.35">
      <c r="A1978" t="s">
        <v>3893</v>
      </c>
      <c r="B1978" t="s">
        <v>351</v>
      </c>
      <c r="C1978" t="s">
        <v>9</v>
      </c>
      <c r="D1978" t="s">
        <v>3894</v>
      </c>
      <c r="E1978" t="b">
        <v>1</v>
      </c>
      <c r="F1978">
        <f>VLOOKUP(Table145[[#This Row],[menu_id]],Table2[#All],2,0)</f>
        <v>43558</v>
      </c>
      <c r="G1978" t="str">
        <f>VLOOKUP(Table145[[#This Row],[menu_id]],Table2[#All],3,0)</f>
        <v>68077af5e4f1</v>
      </c>
      <c r="H1978" t="str">
        <f>VLOOKUP(Table145[[#This Row],[menu_id]],Table2[#All],4,0)</f>
        <v>33da060b427a</v>
      </c>
      <c r="I1978">
        <f>VLOOKUP(Table145[[#This Row],[menu_id]],Table2[#All],5,0)</f>
        <v>5.75</v>
      </c>
      <c r="J1978">
        <f>VLOOKUP(Table145[[#This Row],[menu_id]],Table2[#All],6,0)</f>
        <v>10.1</v>
      </c>
      <c r="K1978" t="str">
        <f>VLOOKUP(Table145[[#This Row],[menu_id]],Table2[#All],7,0)</f>
        <v>lunch</v>
      </c>
      <c r="L1978" t="str">
        <f>VLOOKUP(Table145[[#This Row],[menu_id]],Table2[#All],8,0)</f>
        <v>Seattle</v>
      </c>
      <c r="M1978">
        <f>COUNTIF(Table145[city],Table145[[#This Row],[city]])</f>
        <v>1334</v>
      </c>
    </row>
    <row r="1979" spans="1:13" x14ac:dyDescent="0.35">
      <c r="A1979" t="s">
        <v>3895</v>
      </c>
      <c r="B1979" t="s">
        <v>49</v>
      </c>
      <c r="C1979" t="s">
        <v>9</v>
      </c>
      <c r="D1979" t="s">
        <v>2958</v>
      </c>
      <c r="E1979" t="b">
        <v>1</v>
      </c>
      <c r="F1979">
        <f>VLOOKUP(Table145[[#This Row],[menu_id]],Table2[#All],2,0)</f>
        <v>43566</v>
      </c>
      <c r="G1979" t="str">
        <f>VLOOKUP(Table145[[#This Row],[menu_id]],Table2[#All],3,0)</f>
        <v>7d5495f1a9e4</v>
      </c>
      <c r="H1979" t="str">
        <f>VLOOKUP(Table145[[#This Row],[menu_id]],Table2[#All],4,0)</f>
        <v>e7f3f8549a70</v>
      </c>
      <c r="I1979">
        <f>VLOOKUP(Table145[[#This Row],[menu_id]],Table2[#All],5,0)</f>
        <v>5</v>
      </c>
      <c r="J1979">
        <f>VLOOKUP(Table145[[#This Row],[menu_id]],Table2[#All],6,0)</f>
        <v>11.5</v>
      </c>
      <c r="K1979" t="str">
        <f>VLOOKUP(Table145[[#This Row],[menu_id]],Table2[#All],7,0)</f>
        <v>lunch</v>
      </c>
      <c r="L1979" t="str">
        <f>VLOOKUP(Table145[[#This Row],[menu_id]],Table2[#All],8,0)</f>
        <v>Chicago</v>
      </c>
      <c r="M1979">
        <f>COUNTIF(Table145[city],Table145[[#This Row],[city]])</f>
        <v>907</v>
      </c>
    </row>
    <row r="1980" spans="1:13" x14ac:dyDescent="0.35">
      <c r="A1980" t="s">
        <v>3896</v>
      </c>
      <c r="B1980" t="s">
        <v>86</v>
      </c>
      <c r="C1980" t="s">
        <v>9</v>
      </c>
      <c r="D1980" t="s">
        <v>3897</v>
      </c>
      <c r="E1980" t="b">
        <v>1</v>
      </c>
      <c r="F1980">
        <f>VLOOKUP(Table145[[#This Row],[menu_id]],Table2[#All],2,0)</f>
        <v>43560</v>
      </c>
      <c r="G1980" t="str">
        <f>VLOOKUP(Table145[[#This Row],[menu_id]],Table2[#All],3,0)</f>
        <v>1def3455f809</v>
      </c>
      <c r="H1980" t="str">
        <f>VLOOKUP(Table145[[#This Row],[menu_id]],Table2[#All],4,0)</f>
        <v>2a11908c23df</v>
      </c>
      <c r="I1980">
        <f>VLOOKUP(Table145[[#This Row],[menu_id]],Table2[#All],5,0)</f>
        <v>6</v>
      </c>
      <c r="J1980">
        <f>VLOOKUP(Table145[[#This Row],[menu_id]],Table2[#All],6,0)</f>
        <v>10.1</v>
      </c>
      <c r="K1980" t="str">
        <f>VLOOKUP(Table145[[#This Row],[menu_id]],Table2[#All],7,0)</f>
        <v>lunch</v>
      </c>
      <c r="L1980" t="str">
        <f>VLOOKUP(Table145[[#This Row],[menu_id]],Table2[#All],8,0)</f>
        <v>Seattle</v>
      </c>
      <c r="M1980">
        <f>COUNTIF(Table145[city],Table145[[#This Row],[city]])</f>
        <v>1334</v>
      </c>
    </row>
    <row r="1981" spans="1:13" x14ac:dyDescent="0.35">
      <c r="A1981" t="s">
        <v>3898</v>
      </c>
      <c r="B1981" t="s">
        <v>97</v>
      </c>
      <c r="C1981" t="s">
        <v>9</v>
      </c>
      <c r="D1981" t="s">
        <v>3899</v>
      </c>
      <c r="E1981" t="b">
        <v>1</v>
      </c>
      <c r="F1981">
        <f>VLOOKUP(Table145[[#This Row],[menu_id]],Table2[#All],2,0)</f>
        <v>43567</v>
      </c>
      <c r="G1981" t="str">
        <f>VLOOKUP(Table145[[#This Row],[menu_id]],Table2[#All],3,0)</f>
        <v>7e1585b970fc</v>
      </c>
      <c r="H1981" t="str">
        <f>VLOOKUP(Table145[[#This Row],[menu_id]],Table2[#All],4,0)</f>
        <v>ea2b63db40ab</v>
      </c>
      <c r="I1981">
        <f>VLOOKUP(Table145[[#This Row],[menu_id]],Table2[#All],5,0)</f>
        <v>7.5399999999999991</v>
      </c>
      <c r="J1981">
        <f>VLOOKUP(Table145[[#This Row],[menu_id]],Table2[#All],6,0)</f>
        <v>11.5</v>
      </c>
      <c r="K1981" t="str">
        <f>VLOOKUP(Table145[[#This Row],[menu_id]],Table2[#All],7,0)</f>
        <v>lunch</v>
      </c>
      <c r="L1981" t="str">
        <f>VLOOKUP(Table145[[#This Row],[menu_id]],Table2[#All],8,0)</f>
        <v>Chicago</v>
      </c>
      <c r="M1981">
        <f>COUNTIF(Table145[city],Table145[[#This Row],[city]])</f>
        <v>907</v>
      </c>
    </row>
    <row r="1982" spans="1:13" x14ac:dyDescent="0.35">
      <c r="A1982" t="s">
        <v>3900</v>
      </c>
      <c r="B1982" t="s">
        <v>418</v>
      </c>
      <c r="C1982" t="s">
        <v>9</v>
      </c>
      <c r="D1982" t="s">
        <v>3901</v>
      </c>
      <c r="E1982" t="b">
        <v>1</v>
      </c>
      <c r="F1982">
        <f>VLOOKUP(Table145[[#This Row],[menu_id]],Table2[#All],2,0)</f>
        <v>43563</v>
      </c>
      <c r="G1982" t="str">
        <f>VLOOKUP(Table145[[#This Row],[menu_id]],Table2[#All],3,0)</f>
        <v>6b459442662c</v>
      </c>
      <c r="H1982" t="str">
        <f>VLOOKUP(Table145[[#This Row],[menu_id]],Table2[#All],4,0)</f>
        <v>a969c477134f</v>
      </c>
      <c r="I1982">
        <f>VLOOKUP(Table145[[#This Row],[menu_id]],Table2[#All],5,0)</f>
        <v>11</v>
      </c>
      <c r="J1982">
        <f>VLOOKUP(Table145[[#This Row],[menu_id]],Table2[#All],6,0)</f>
        <v>11.5</v>
      </c>
      <c r="K1982" t="str">
        <f>VLOOKUP(Table145[[#This Row],[menu_id]],Table2[#All],7,0)</f>
        <v>lunch</v>
      </c>
      <c r="L1982" t="str">
        <f>VLOOKUP(Table145[[#This Row],[menu_id]],Table2[#All],8,0)</f>
        <v>Chicago</v>
      </c>
      <c r="M1982">
        <f>COUNTIF(Table145[city],Table145[[#This Row],[city]])</f>
        <v>907</v>
      </c>
    </row>
    <row r="1983" spans="1:13" x14ac:dyDescent="0.35">
      <c r="A1983" t="s">
        <v>3902</v>
      </c>
      <c r="B1983" t="s">
        <v>351</v>
      </c>
      <c r="C1983" t="s">
        <v>9</v>
      </c>
      <c r="D1983" t="s">
        <v>3387</v>
      </c>
      <c r="E1983" t="b">
        <v>1</v>
      </c>
      <c r="F1983">
        <f>VLOOKUP(Table145[[#This Row],[menu_id]],Table2[#All],2,0)</f>
        <v>43558</v>
      </c>
      <c r="G1983" t="str">
        <f>VLOOKUP(Table145[[#This Row],[menu_id]],Table2[#All],3,0)</f>
        <v>68077af5e4f1</v>
      </c>
      <c r="H1983" t="str">
        <f>VLOOKUP(Table145[[#This Row],[menu_id]],Table2[#All],4,0)</f>
        <v>33da060b427a</v>
      </c>
      <c r="I1983">
        <f>VLOOKUP(Table145[[#This Row],[menu_id]],Table2[#All],5,0)</f>
        <v>5.75</v>
      </c>
      <c r="J1983">
        <f>VLOOKUP(Table145[[#This Row],[menu_id]],Table2[#All],6,0)</f>
        <v>10.1</v>
      </c>
      <c r="K1983" t="str">
        <f>VLOOKUP(Table145[[#This Row],[menu_id]],Table2[#All],7,0)</f>
        <v>lunch</v>
      </c>
      <c r="L1983" t="str">
        <f>VLOOKUP(Table145[[#This Row],[menu_id]],Table2[#All],8,0)</f>
        <v>Seattle</v>
      </c>
      <c r="M1983">
        <f>COUNTIF(Table145[city],Table145[[#This Row],[city]])</f>
        <v>1334</v>
      </c>
    </row>
    <row r="1984" spans="1:13" x14ac:dyDescent="0.35">
      <c r="A1984" t="s">
        <v>3903</v>
      </c>
      <c r="B1984" t="s">
        <v>175</v>
      </c>
      <c r="C1984" t="s">
        <v>9</v>
      </c>
      <c r="D1984" t="s">
        <v>3904</v>
      </c>
      <c r="E1984" t="b">
        <v>1</v>
      </c>
      <c r="F1984">
        <f>VLOOKUP(Table145[[#This Row],[menu_id]],Table2[#All],2,0)</f>
        <v>43556</v>
      </c>
      <c r="G1984" t="str">
        <f>VLOOKUP(Table145[[#This Row],[menu_id]],Table2[#All],3,0)</f>
        <v>aea08a81b9f2</v>
      </c>
      <c r="H1984" t="str">
        <f>VLOOKUP(Table145[[#This Row],[menu_id]],Table2[#All],4,0)</f>
        <v>a969c477134f</v>
      </c>
      <c r="I1984">
        <f>VLOOKUP(Table145[[#This Row],[menu_id]],Table2[#All],5,0)</f>
        <v>11</v>
      </c>
      <c r="J1984">
        <f>VLOOKUP(Table145[[#This Row],[menu_id]],Table2[#All],6,0)</f>
        <v>11.5</v>
      </c>
      <c r="K1984" t="str">
        <f>VLOOKUP(Table145[[#This Row],[menu_id]],Table2[#All],7,0)</f>
        <v>lunch</v>
      </c>
      <c r="L1984" t="str">
        <f>VLOOKUP(Table145[[#This Row],[menu_id]],Table2[#All],8,0)</f>
        <v>Chicago</v>
      </c>
      <c r="M1984">
        <f>COUNTIF(Table145[city],Table145[[#This Row],[city]])</f>
        <v>907</v>
      </c>
    </row>
    <row r="1985" spans="1:13" x14ac:dyDescent="0.35">
      <c r="A1985" t="s">
        <v>3905</v>
      </c>
      <c r="B1985" t="s">
        <v>354</v>
      </c>
      <c r="C1985" t="s">
        <v>9</v>
      </c>
      <c r="D1985" t="s">
        <v>2375</v>
      </c>
      <c r="E1985" t="b">
        <v>1</v>
      </c>
      <c r="F1985">
        <f>VLOOKUP(Table145[[#This Row],[menu_id]],Table2[#All],2,0)</f>
        <v>43565</v>
      </c>
      <c r="G1985" t="str">
        <f>VLOOKUP(Table145[[#This Row],[menu_id]],Table2[#All],3,0)</f>
        <v>0f66058b9ec5</v>
      </c>
      <c r="H1985" t="str">
        <f>VLOOKUP(Table145[[#This Row],[menu_id]],Table2[#All],4,0)</f>
        <v>85aa296ddc0d</v>
      </c>
      <c r="I1985">
        <f>VLOOKUP(Table145[[#This Row],[menu_id]],Table2[#All],5,0)</f>
        <v>4</v>
      </c>
      <c r="J1985">
        <f>VLOOKUP(Table145[[#This Row],[menu_id]],Table2[#All],6,0)</f>
        <v>11.5</v>
      </c>
      <c r="K1985" t="str">
        <f>VLOOKUP(Table145[[#This Row],[menu_id]],Table2[#All],7,0)</f>
        <v>lunch</v>
      </c>
      <c r="L1985" t="str">
        <f>VLOOKUP(Table145[[#This Row],[menu_id]],Table2[#All],8,0)</f>
        <v>Chicago</v>
      </c>
      <c r="M1985">
        <f>COUNTIF(Table145[city],Table145[[#This Row],[city]])</f>
        <v>907</v>
      </c>
    </row>
    <row r="1986" spans="1:13" x14ac:dyDescent="0.35">
      <c r="A1986" t="s">
        <v>3906</v>
      </c>
      <c r="B1986" t="s">
        <v>250</v>
      </c>
      <c r="C1986" t="s">
        <v>9</v>
      </c>
      <c r="D1986" t="s">
        <v>3317</v>
      </c>
      <c r="E1986" t="b">
        <v>1</v>
      </c>
      <c r="F1986">
        <f>VLOOKUP(Table145[[#This Row],[menu_id]],Table2[#All],2,0)</f>
        <v>43556</v>
      </c>
      <c r="G1986" t="str">
        <f>VLOOKUP(Table145[[#This Row],[menu_id]],Table2[#All],3,0)</f>
        <v>e6da5a382bb7</v>
      </c>
      <c r="H1986" t="str">
        <f>VLOOKUP(Table145[[#This Row],[menu_id]],Table2[#All],4,0)</f>
        <v>ffcff44b013c</v>
      </c>
      <c r="I1986">
        <f>VLOOKUP(Table145[[#This Row],[menu_id]],Table2[#All],5,0)</f>
        <v>5.25</v>
      </c>
      <c r="J1986">
        <f>VLOOKUP(Table145[[#This Row],[menu_id]],Table2[#All],6,0)</f>
        <v>10.1</v>
      </c>
      <c r="K1986" t="str">
        <f>VLOOKUP(Table145[[#This Row],[menu_id]],Table2[#All],7,0)</f>
        <v>lunch</v>
      </c>
      <c r="L1986" t="str">
        <f>VLOOKUP(Table145[[#This Row],[menu_id]],Table2[#All],8,0)</f>
        <v>Seattle</v>
      </c>
      <c r="M1986">
        <f>COUNTIF(Table145[city],Table145[[#This Row],[city]])</f>
        <v>1334</v>
      </c>
    </row>
    <row r="1987" spans="1:13" x14ac:dyDescent="0.35">
      <c r="A1987" t="s">
        <v>3907</v>
      </c>
      <c r="B1987" t="s">
        <v>289</v>
      </c>
      <c r="C1987" t="s">
        <v>9</v>
      </c>
      <c r="D1987" t="s">
        <v>3908</v>
      </c>
      <c r="E1987" t="b">
        <v>1</v>
      </c>
      <c r="F1987">
        <f>VLOOKUP(Table145[[#This Row],[menu_id]],Table2[#All],2,0)</f>
        <v>43564</v>
      </c>
      <c r="G1987" t="str">
        <f>VLOOKUP(Table145[[#This Row],[menu_id]],Table2[#All],3,0)</f>
        <v>69ed976fd1ca</v>
      </c>
      <c r="H1987" t="str">
        <f>VLOOKUP(Table145[[#This Row],[menu_id]],Table2[#All],4,0)</f>
        <v>9b76fd08aabf</v>
      </c>
      <c r="I1987">
        <f>VLOOKUP(Table145[[#This Row],[menu_id]],Table2[#All],5,0)</f>
        <v>6.64</v>
      </c>
      <c r="J1987">
        <f>VLOOKUP(Table145[[#This Row],[menu_id]],Table2[#All],6,0)</f>
        <v>11.5</v>
      </c>
      <c r="K1987" t="str">
        <f>VLOOKUP(Table145[[#This Row],[menu_id]],Table2[#All],7,0)</f>
        <v>lunch</v>
      </c>
      <c r="L1987" t="str">
        <f>VLOOKUP(Table145[[#This Row],[menu_id]],Table2[#All],8,0)</f>
        <v>Chicago</v>
      </c>
      <c r="M1987">
        <f>COUNTIF(Table145[city],Table145[[#This Row],[city]])</f>
        <v>907</v>
      </c>
    </row>
    <row r="1988" spans="1:13" x14ac:dyDescent="0.35">
      <c r="A1988" t="s">
        <v>3909</v>
      </c>
      <c r="B1988" t="s">
        <v>622</v>
      </c>
      <c r="C1988" t="s">
        <v>9</v>
      </c>
      <c r="D1988" t="s">
        <v>3910</v>
      </c>
      <c r="E1988" t="b">
        <v>1</v>
      </c>
      <c r="F1988">
        <f>VLOOKUP(Table145[[#This Row],[menu_id]],Table2[#All],2,0)</f>
        <v>43560</v>
      </c>
      <c r="G1988" t="str">
        <f>VLOOKUP(Table145[[#This Row],[menu_id]],Table2[#All],3,0)</f>
        <v>b1485a284c03</v>
      </c>
      <c r="H1988" t="str">
        <f>VLOOKUP(Table145[[#This Row],[menu_id]],Table2[#All],4,0)</f>
        <v>a2f9c9b9cf7a</v>
      </c>
      <c r="I1988">
        <f>VLOOKUP(Table145[[#This Row],[menu_id]],Table2[#All],5,0)</f>
        <v>6</v>
      </c>
      <c r="J1988">
        <f>VLOOKUP(Table145[[#This Row],[menu_id]],Table2[#All],6,0)</f>
        <v>11.5</v>
      </c>
      <c r="K1988" t="str">
        <f>VLOOKUP(Table145[[#This Row],[menu_id]],Table2[#All],7,0)</f>
        <v>lunch</v>
      </c>
      <c r="L1988" t="str">
        <f>VLOOKUP(Table145[[#This Row],[menu_id]],Table2[#All],8,0)</f>
        <v>Chicago</v>
      </c>
      <c r="M1988">
        <f>COUNTIF(Table145[city],Table145[[#This Row],[city]])</f>
        <v>907</v>
      </c>
    </row>
    <row r="1989" spans="1:13" x14ac:dyDescent="0.35">
      <c r="A1989" t="s">
        <v>3911</v>
      </c>
      <c r="B1989" t="s">
        <v>563</v>
      </c>
      <c r="C1989" t="s">
        <v>9</v>
      </c>
      <c r="D1989" t="s">
        <v>3912</v>
      </c>
      <c r="E1989" t="b">
        <v>1</v>
      </c>
      <c r="F1989">
        <f>VLOOKUP(Table145[[#This Row],[menu_id]],Table2[#All],2,0)</f>
        <v>43567</v>
      </c>
      <c r="G1989" t="str">
        <f>VLOOKUP(Table145[[#This Row],[menu_id]],Table2[#All],3,0)</f>
        <v>7f1dfb16d132</v>
      </c>
      <c r="H1989" t="str">
        <f>VLOOKUP(Table145[[#This Row],[menu_id]],Table2[#All],4,0)</f>
        <v>2bab1f6cc3e1</v>
      </c>
      <c r="I1989">
        <f>VLOOKUP(Table145[[#This Row],[menu_id]],Table2[#All],5,0)</f>
        <v>7</v>
      </c>
      <c r="J1989">
        <f>VLOOKUP(Table145[[#This Row],[menu_id]],Table2[#All],6,0)</f>
        <v>11.5</v>
      </c>
      <c r="K1989" t="str">
        <f>VLOOKUP(Table145[[#This Row],[menu_id]],Table2[#All],7,0)</f>
        <v>lunch</v>
      </c>
      <c r="L1989" t="str">
        <f>VLOOKUP(Table145[[#This Row],[menu_id]],Table2[#All],8,0)</f>
        <v>Chicago</v>
      </c>
      <c r="M1989">
        <f>COUNTIF(Table145[city],Table145[[#This Row],[city]])</f>
        <v>907</v>
      </c>
    </row>
    <row r="1990" spans="1:13" x14ac:dyDescent="0.35">
      <c r="A1990" t="s">
        <v>3913</v>
      </c>
      <c r="B1990" t="s">
        <v>65</v>
      </c>
      <c r="C1990" t="s">
        <v>9</v>
      </c>
      <c r="D1990" t="s">
        <v>3914</v>
      </c>
      <c r="E1990" t="b">
        <v>1</v>
      </c>
      <c r="F1990">
        <f>VLOOKUP(Table145[[#This Row],[menu_id]],Table2[#All],2,0)</f>
        <v>43563</v>
      </c>
      <c r="G1990" t="str">
        <f>VLOOKUP(Table145[[#This Row],[menu_id]],Table2[#All],3,0)</f>
        <v>0eb481a71049</v>
      </c>
      <c r="H1990" t="str">
        <f>VLOOKUP(Table145[[#This Row],[menu_id]],Table2[#All],4,0)</f>
        <v>5bf0c6f38e1d</v>
      </c>
      <c r="I1990">
        <f>VLOOKUP(Table145[[#This Row],[menu_id]],Table2[#All],5,0)</f>
        <v>5.5</v>
      </c>
      <c r="J1990">
        <f>VLOOKUP(Table145[[#This Row],[menu_id]],Table2[#All],6,0)</f>
        <v>10.1</v>
      </c>
      <c r="K1990" t="str">
        <f>VLOOKUP(Table145[[#This Row],[menu_id]],Table2[#All],7,0)</f>
        <v>lunch</v>
      </c>
      <c r="L1990" t="str">
        <f>VLOOKUP(Table145[[#This Row],[menu_id]],Table2[#All],8,0)</f>
        <v>Seattle</v>
      </c>
      <c r="M1990">
        <f>COUNTIF(Table145[city],Table145[[#This Row],[city]])</f>
        <v>1334</v>
      </c>
    </row>
    <row r="1991" spans="1:13" x14ac:dyDescent="0.35">
      <c r="A1991" t="s">
        <v>3915</v>
      </c>
      <c r="B1991" t="s">
        <v>192</v>
      </c>
      <c r="C1991" t="s">
        <v>9</v>
      </c>
      <c r="D1991" t="s">
        <v>3916</v>
      </c>
      <c r="E1991" t="b">
        <v>1</v>
      </c>
      <c r="F1991">
        <f>VLOOKUP(Table145[[#This Row],[menu_id]],Table2[#All],2,0)</f>
        <v>43566</v>
      </c>
      <c r="G1991" t="str">
        <f>VLOOKUP(Table145[[#This Row],[menu_id]],Table2[#All],3,0)</f>
        <v>a344675dde7b</v>
      </c>
      <c r="H1991" t="str">
        <f>VLOOKUP(Table145[[#This Row],[menu_id]],Table2[#All],4,0)</f>
        <v>0089c404e5a2</v>
      </c>
      <c r="I1991">
        <f>VLOOKUP(Table145[[#This Row],[menu_id]],Table2[#All],5,0)</f>
        <v>6</v>
      </c>
      <c r="J1991">
        <f>VLOOKUP(Table145[[#This Row],[menu_id]],Table2[#All],6,0)</f>
        <v>10.1</v>
      </c>
      <c r="K1991" t="str">
        <f>VLOOKUP(Table145[[#This Row],[menu_id]],Table2[#All],7,0)</f>
        <v>lunch</v>
      </c>
      <c r="L1991" t="str">
        <f>VLOOKUP(Table145[[#This Row],[menu_id]],Table2[#All],8,0)</f>
        <v>Seattle</v>
      </c>
      <c r="M1991">
        <f>COUNTIF(Table145[city],Table145[[#This Row],[city]])</f>
        <v>1334</v>
      </c>
    </row>
    <row r="1992" spans="1:13" x14ac:dyDescent="0.35">
      <c r="A1992" t="s">
        <v>3917</v>
      </c>
      <c r="B1992" t="s">
        <v>16</v>
      </c>
      <c r="C1992" t="s">
        <v>9</v>
      </c>
      <c r="D1992" t="s">
        <v>3918</v>
      </c>
      <c r="E1992" t="b">
        <v>1</v>
      </c>
      <c r="F1992">
        <f>VLOOKUP(Table145[[#This Row],[menu_id]],Table2[#All],2,0)</f>
        <v>43567</v>
      </c>
      <c r="G1992" t="str">
        <f>VLOOKUP(Table145[[#This Row],[menu_id]],Table2[#All],3,0)</f>
        <v>3e16e1213da0</v>
      </c>
      <c r="H1992" t="str">
        <f>VLOOKUP(Table145[[#This Row],[menu_id]],Table2[#All],4,0)</f>
        <v>a9974f64e053</v>
      </c>
      <c r="I1992">
        <f>VLOOKUP(Table145[[#This Row],[menu_id]],Table2[#All],5,0)</f>
        <v>4.95</v>
      </c>
      <c r="J1992">
        <f>VLOOKUP(Table145[[#This Row],[menu_id]],Table2[#All],6,0)</f>
        <v>10.1</v>
      </c>
      <c r="K1992" t="str">
        <f>VLOOKUP(Table145[[#This Row],[menu_id]],Table2[#All],7,0)</f>
        <v>lunch</v>
      </c>
      <c r="L1992" t="str">
        <f>VLOOKUP(Table145[[#This Row],[menu_id]],Table2[#All],8,0)</f>
        <v>Seattle</v>
      </c>
      <c r="M1992">
        <f>COUNTIF(Table145[city],Table145[[#This Row],[city]])</f>
        <v>1334</v>
      </c>
    </row>
    <row r="1993" spans="1:13" x14ac:dyDescent="0.35">
      <c r="A1993" t="s">
        <v>3919</v>
      </c>
      <c r="B1993" t="s">
        <v>81</v>
      </c>
      <c r="C1993" t="s">
        <v>9</v>
      </c>
      <c r="D1993" t="s">
        <v>3920</v>
      </c>
      <c r="E1993" t="b">
        <v>1</v>
      </c>
      <c r="F1993">
        <f>VLOOKUP(Table145[[#This Row],[menu_id]],Table2[#All],2,0)</f>
        <v>43564</v>
      </c>
      <c r="G1993" t="str">
        <f>VLOOKUP(Table145[[#This Row],[menu_id]],Table2[#All],3,0)</f>
        <v>9adf6d17e5a9</v>
      </c>
      <c r="H1993" t="str">
        <f>VLOOKUP(Table145[[#This Row],[menu_id]],Table2[#All],4,0)</f>
        <v>ad304fb4f951</v>
      </c>
      <c r="I1993">
        <f>VLOOKUP(Table145[[#This Row],[menu_id]],Table2[#All],5,0)</f>
        <v>6.25</v>
      </c>
      <c r="J1993">
        <f>VLOOKUP(Table145[[#This Row],[menu_id]],Table2[#All],6,0)</f>
        <v>10.1</v>
      </c>
      <c r="K1993" t="str">
        <f>VLOOKUP(Table145[[#This Row],[menu_id]],Table2[#All],7,0)</f>
        <v>lunch</v>
      </c>
      <c r="L1993" t="str">
        <f>VLOOKUP(Table145[[#This Row],[menu_id]],Table2[#All],8,0)</f>
        <v>Seattle</v>
      </c>
      <c r="M1993">
        <f>COUNTIF(Table145[city],Table145[[#This Row],[city]])</f>
        <v>1334</v>
      </c>
    </row>
    <row r="1994" spans="1:13" x14ac:dyDescent="0.35">
      <c r="A1994" t="s">
        <v>3921</v>
      </c>
      <c r="B1994" t="s">
        <v>118</v>
      </c>
      <c r="C1994" t="s">
        <v>9</v>
      </c>
      <c r="D1994" t="s">
        <v>3922</v>
      </c>
      <c r="E1994" t="b">
        <v>1</v>
      </c>
      <c r="F1994">
        <f>VLOOKUP(Table145[[#This Row],[menu_id]],Table2[#All],2,0)</f>
        <v>43556</v>
      </c>
      <c r="G1994" t="str">
        <f>VLOOKUP(Table145[[#This Row],[menu_id]],Table2[#All],3,0)</f>
        <v>8a1c11ffbef6</v>
      </c>
      <c r="H1994" t="str">
        <f>VLOOKUP(Table145[[#This Row],[menu_id]],Table2[#All],4,0)</f>
        <v>063beecf1419</v>
      </c>
      <c r="I1994">
        <f>VLOOKUP(Table145[[#This Row],[menu_id]],Table2[#All],5,0)</f>
        <v>13.45</v>
      </c>
      <c r="J1994">
        <f>VLOOKUP(Table145[[#This Row],[menu_id]],Table2[#All],6,0)</f>
        <v>11.5</v>
      </c>
      <c r="K1994" t="str">
        <f>VLOOKUP(Table145[[#This Row],[menu_id]],Table2[#All],7,0)</f>
        <v>lunch</v>
      </c>
      <c r="L1994" t="str">
        <f>VLOOKUP(Table145[[#This Row],[menu_id]],Table2[#All],8,0)</f>
        <v>Chicago</v>
      </c>
      <c r="M1994">
        <f>COUNTIF(Table145[city],Table145[[#This Row],[city]])</f>
        <v>907</v>
      </c>
    </row>
    <row r="1995" spans="1:13" x14ac:dyDescent="0.35">
      <c r="A1995" t="s">
        <v>3923</v>
      </c>
      <c r="B1995" t="s">
        <v>892</v>
      </c>
      <c r="C1995" t="s">
        <v>9</v>
      </c>
      <c r="D1995" t="s">
        <v>1014</v>
      </c>
      <c r="E1995" t="b">
        <v>1</v>
      </c>
      <c r="F1995">
        <f>VLOOKUP(Table145[[#This Row],[menu_id]],Table2[#All],2,0)</f>
        <v>43558</v>
      </c>
      <c r="G1995" t="str">
        <f>VLOOKUP(Table145[[#This Row],[menu_id]],Table2[#All],3,0)</f>
        <v>fe39833dec47</v>
      </c>
      <c r="H1995" t="str">
        <f>VLOOKUP(Table145[[#This Row],[menu_id]],Table2[#All],4,0)</f>
        <v>9b76fd08aabf</v>
      </c>
      <c r="I1995">
        <f>VLOOKUP(Table145[[#This Row],[menu_id]],Table2[#All],5,0)</f>
        <v>6.64</v>
      </c>
      <c r="J1995">
        <f>VLOOKUP(Table145[[#This Row],[menu_id]],Table2[#All],6,0)</f>
        <v>11.5</v>
      </c>
      <c r="K1995" t="str">
        <f>VLOOKUP(Table145[[#This Row],[menu_id]],Table2[#All],7,0)</f>
        <v>lunch</v>
      </c>
      <c r="L1995" t="str">
        <f>VLOOKUP(Table145[[#This Row],[menu_id]],Table2[#All],8,0)</f>
        <v>Chicago</v>
      </c>
      <c r="M1995">
        <f>COUNTIF(Table145[city],Table145[[#This Row],[city]])</f>
        <v>907</v>
      </c>
    </row>
    <row r="1996" spans="1:13" x14ac:dyDescent="0.35">
      <c r="A1996" t="s">
        <v>3924</v>
      </c>
      <c r="B1996" t="s">
        <v>65</v>
      </c>
      <c r="C1996" t="s">
        <v>9</v>
      </c>
      <c r="D1996" t="s">
        <v>3925</v>
      </c>
      <c r="E1996" t="b">
        <v>1</v>
      </c>
      <c r="F1996">
        <f>VLOOKUP(Table145[[#This Row],[menu_id]],Table2[#All],2,0)</f>
        <v>43563</v>
      </c>
      <c r="G1996" t="str">
        <f>VLOOKUP(Table145[[#This Row],[menu_id]],Table2[#All],3,0)</f>
        <v>0eb481a71049</v>
      </c>
      <c r="H1996" t="str">
        <f>VLOOKUP(Table145[[#This Row],[menu_id]],Table2[#All],4,0)</f>
        <v>5bf0c6f38e1d</v>
      </c>
      <c r="I1996">
        <f>VLOOKUP(Table145[[#This Row],[menu_id]],Table2[#All],5,0)</f>
        <v>5.5</v>
      </c>
      <c r="J1996">
        <f>VLOOKUP(Table145[[#This Row],[menu_id]],Table2[#All],6,0)</f>
        <v>10.1</v>
      </c>
      <c r="K1996" t="str">
        <f>VLOOKUP(Table145[[#This Row],[menu_id]],Table2[#All],7,0)</f>
        <v>lunch</v>
      </c>
      <c r="L1996" t="str">
        <f>VLOOKUP(Table145[[#This Row],[menu_id]],Table2[#All],8,0)</f>
        <v>Seattle</v>
      </c>
      <c r="M1996">
        <f>COUNTIF(Table145[city],Table145[[#This Row],[city]])</f>
        <v>1334</v>
      </c>
    </row>
    <row r="1997" spans="1:13" x14ac:dyDescent="0.35">
      <c r="A1997" t="s">
        <v>3926</v>
      </c>
      <c r="B1997" t="s">
        <v>155</v>
      </c>
      <c r="C1997" t="s">
        <v>9</v>
      </c>
      <c r="D1997" t="s">
        <v>3927</v>
      </c>
      <c r="E1997" t="b">
        <v>1</v>
      </c>
      <c r="F1997">
        <f>VLOOKUP(Table145[[#This Row],[menu_id]],Table2[#All],2,0)</f>
        <v>43566</v>
      </c>
      <c r="G1997" t="str">
        <f>VLOOKUP(Table145[[#This Row],[menu_id]],Table2[#All],3,0)</f>
        <v>df94eb67fff2</v>
      </c>
      <c r="H1997" t="str">
        <f>VLOOKUP(Table145[[#This Row],[menu_id]],Table2[#All],4,0)</f>
        <v>64216152ce0a</v>
      </c>
      <c r="I1997">
        <f>VLOOKUP(Table145[[#This Row],[menu_id]],Table2[#All],5,0)</f>
        <v>6</v>
      </c>
      <c r="J1997">
        <f>VLOOKUP(Table145[[#This Row],[menu_id]],Table2[#All],6,0)</f>
        <v>11.5</v>
      </c>
      <c r="K1997" t="str">
        <f>VLOOKUP(Table145[[#This Row],[menu_id]],Table2[#All],7,0)</f>
        <v>lunch</v>
      </c>
      <c r="L1997" t="str">
        <f>VLOOKUP(Table145[[#This Row],[menu_id]],Table2[#All],8,0)</f>
        <v>Chicago</v>
      </c>
      <c r="M1997">
        <f>COUNTIF(Table145[city],Table145[[#This Row],[city]])</f>
        <v>907</v>
      </c>
    </row>
    <row r="1998" spans="1:13" x14ac:dyDescent="0.35">
      <c r="A1998" t="s">
        <v>3928</v>
      </c>
      <c r="B1998" t="s">
        <v>892</v>
      </c>
      <c r="C1998" t="s">
        <v>9</v>
      </c>
      <c r="D1998" t="s">
        <v>3929</v>
      </c>
      <c r="E1998" t="b">
        <v>1</v>
      </c>
      <c r="F1998">
        <f>VLOOKUP(Table145[[#This Row],[menu_id]],Table2[#All],2,0)</f>
        <v>43558</v>
      </c>
      <c r="G1998" t="str">
        <f>VLOOKUP(Table145[[#This Row],[menu_id]],Table2[#All],3,0)</f>
        <v>fe39833dec47</v>
      </c>
      <c r="H1998" t="str">
        <f>VLOOKUP(Table145[[#This Row],[menu_id]],Table2[#All],4,0)</f>
        <v>9b76fd08aabf</v>
      </c>
      <c r="I1998">
        <f>VLOOKUP(Table145[[#This Row],[menu_id]],Table2[#All],5,0)</f>
        <v>6.64</v>
      </c>
      <c r="J1998">
        <f>VLOOKUP(Table145[[#This Row],[menu_id]],Table2[#All],6,0)</f>
        <v>11.5</v>
      </c>
      <c r="K1998" t="str">
        <f>VLOOKUP(Table145[[#This Row],[menu_id]],Table2[#All],7,0)</f>
        <v>lunch</v>
      </c>
      <c r="L1998" t="str">
        <f>VLOOKUP(Table145[[#This Row],[menu_id]],Table2[#All],8,0)</f>
        <v>Chicago</v>
      </c>
      <c r="M1998">
        <f>COUNTIF(Table145[city],Table145[[#This Row],[city]])</f>
        <v>907</v>
      </c>
    </row>
    <row r="1999" spans="1:13" x14ac:dyDescent="0.35">
      <c r="A1999" t="s">
        <v>3930</v>
      </c>
      <c r="B1999" t="s">
        <v>785</v>
      </c>
      <c r="C1999" t="s">
        <v>9</v>
      </c>
      <c r="D1999" t="s">
        <v>3931</v>
      </c>
      <c r="E1999" t="b">
        <v>1</v>
      </c>
      <c r="F1999">
        <f>VLOOKUP(Table145[[#This Row],[menu_id]],Table2[#All],2,0)</f>
        <v>43563</v>
      </c>
      <c r="G1999" t="str">
        <f>VLOOKUP(Table145[[#This Row],[menu_id]],Table2[#All],3,0)</f>
        <v>7886a5687d38</v>
      </c>
      <c r="H1999" t="str">
        <f>VLOOKUP(Table145[[#This Row],[menu_id]],Table2[#All],4,0)</f>
        <v>a6a0b4defcd6</v>
      </c>
      <c r="I1999">
        <f>VLOOKUP(Table145[[#This Row],[menu_id]],Table2[#All],5,0)</f>
        <v>5.9</v>
      </c>
      <c r="J1999">
        <f>VLOOKUP(Table145[[#This Row],[menu_id]],Table2[#All],6,0)</f>
        <v>10.1</v>
      </c>
      <c r="K1999" t="str">
        <f>VLOOKUP(Table145[[#This Row],[menu_id]],Table2[#All],7,0)</f>
        <v>lunch</v>
      </c>
      <c r="L1999" t="str">
        <f>VLOOKUP(Table145[[#This Row],[menu_id]],Table2[#All],8,0)</f>
        <v>Seattle</v>
      </c>
      <c r="M1999">
        <f>COUNTIF(Table145[city],Table145[[#This Row],[city]])</f>
        <v>1334</v>
      </c>
    </row>
    <row r="2000" spans="1:13" x14ac:dyDescent="0.35">
      <c r="A2000" t="s">
        <v>3932</v>
      </c>
      <c r="B2000" t="s">
        <v>627</v>
      </c>
      <c r="C2000" t="s">
        <v>9</v>
      </c>
      <c r="D2000" t="s">
        <v>3933</v>
      </c>
      <c r="E2000" t="b">
        <v>1</v>
      </c>
      <c r="F2000">
        <f>VLOOKUP(Table145[[#This Row],[menu_id]],Table2[#All],2,0)</f>
        <v>43566</v>
      </c>
      <c r="G2000" t="str">
        <f>VLOOKUP(Table145[[#This Row],[menu_id]],Table2[#All],3,0)</f>
        <v>fbeaeb353aa6</v>
      </c>
      <c r="H2000" t="str">
        <f>VLOOKUP(Table145[[#This Row],[menu_id]],Table2[#All],4,0)</f>
        <v>bedb51313ab5</v>
      </c>
      <c r="I2000">
        <f>VLOOKUP(Table145[[#This Row],[menu_id]],Table2[#All],5,0)</f>
        <v>5</v>
      </c>
      <c r="J2000">
        <f>VLOOKUP(Table145[[#This Row],[menu_id]],Table2[#All],6,0)</f>
        <v>11.5</v>
      </c>
      <c r="K2000" t="str">
        <f>VLOOKUP(Table145[[#This Row],[menu_id]],Table2[#All],7,0)</f>
        <v>lunch</v>
      </c>
      <c r="L2000" t="str">
        <f>VLOOKUP(Table145[[#This Row],[menu_id]],Table2[#All],8,0)</f>
        <v>Chicago</v>
      </c>
      <c r="M2000">
        <f>COUNTIF(Table145[city],Table145[[#This Row],[city]])</f>
        <v>907</v>
      </c>
    </row>
    <row r="2001" spans="1:13" x14ac:dyDescent="0.35">
      <c r="A2001" t="s">
        <v>3934</v>
      </c>
      <c r="B2001" t="s">
        <v>202</v>
      </c>
      <c r="C2001" t="s">
        <v>9</v>
      </c>
      <c r="D2001" t="s">
        <v>3935</v>
      </c>
      <c r="E2001" t="b">
        <v>1</v>
      </c>
      <c r="F2001">
        <f>VLOOKUP(Table145[[#This Row],[menu_id]],Table2[#All],2,0)</f>
        <v>43563</v>
      </c>
      <c r="G2001" t="str">
        <f>VLOOKUP(Table145[[#This Row],[menu_id]],Table2[#All],3,0)</f>
        <v>edfff5bf01fa</v>
      </c>
      <c r="H2001" t="str">
        <f>VLOOKUP(Table145[[#This Row],[menu_id]],Table2[#All],4,0)</f>
        <v>8537e1327cdb</v>
      </c>
      <c r="I2001">
        <f>VLOOKUP(Table145[[#This Row],[menu_id]],Table2[#All],5,0)</f>
        <v>4.95</v>
      </c>
      <c r="J2001">
        <f>VLOOKUP(Table145[[#This Row],[menu_id]],Table2[#All],6,0)</f>
        <v>10.1</v>
      </c>
      <c r="K2001" t="str">
        <f>VLOOKUP(Table145[[#This Row],[menu_id]],Table2[#All],7,0)</f>
        <v>lunch</v>
      </c>
      <c r="L2001" t="str">
        <f>VLOOKUP(Table145[[#This Row],[menu_id]],Table2[#All],8,0)</f>
        <v>Seattle</v>
      </c>
      <c r="M2001">
        <f>COUNTIF(Table145[city],Table145[[#This Row],[city]])</f>
        <v>1334</v>
      </c>
    </row>
    <row r="2002" spans="1:13" x14ac:dyDescent="0.35">
      <c r="A2002" t="s">
        <v>3936</v>
      </c>
      <c r="B2002" t="s">
        <v>202</v>
      </c>
      <c r="C2002" t="s">
        <v>9</v>
      </c>
      <c r="D2002" t="s">
        <v>3937</v>
      </c>
      <c r="E2002" t="b">
        <v>1</v>
      </c>
      <c r="F2002">
        <f>VLOOKUP(Table145[[#This Row],[menu_id]],Table2[#All],2,0)</f>
        <v>43563</v>
      </c>
      <c r="G2002" t="str">
        <f>VLOOKUP(Table145[[#This Row],[menu_id]],Table2[#All],3,0)</f>
        <v>edfff5bf01fa</v>
      </c>
      <c r="H2002" t="str">
        <f>VLOOKUP(Table145[[#This Row],[menu_id]],Table2[#All],4,0)</f>
        <v>8537e1327cdb</v>
      </c>
      <c r="I2002">
        <f>VLOOKUP(Table145[[#This Row],[menu_id]],Table2[#All],5,0)</f>
        <v>4.95</v>
      </c>
      <c r="J2002">
        <f>VLOOKUP(Table145[[#This Row],[menu_id]],Table2[#All],6,0)</f>
        <v>10.1</v>
      </c>
      <c r="K2002" t="str">
        <f>VLOOKUP(Table145[[#This Row],[menu_id]],Table2[#All],7,0)</f>
        <v>lunch</v>
      </c>
      <c r="L2002" t="str">
        <f>VLOOKUP(Table145[[#This Row],[menu_id]],Table2[#All],8,0)</f>
        <v>Seattle</v>
      </c>
      <c r="M2002">
        <f>COUNTIF(Table145[city],Table145[[#This Row],[city]])</f>
        <v>1334</v>
      </c>
    </row>
    <row r="2003" spans="1:13" x14ac:dyDescent="0.35">
      <c r="A2003" t="s">
        <v>3938</v>
      </c>
      <c r="B2003" t="s">
        <v>219</v>
      </c>
      <c r="C2003" t="s">
        <v>9</v>
      </c>
      <c r="D2003" t="s">
        <v>1129</v>
      </c>
      <c r="E2003" t="b">
        <v>1</v>
      </c>
      <c r="F2003">
        <f>VLOOKUP(Table145[[#This Row],[menu_id]],Table2[#All],2,0)</f>
        <v>43566</v>
      </c>
      <c r="G2003" t="str">
        <f>VLOOKUP(Table145[[#This Row],[menu_id]],Table2[#All],3,0)</f>
        <v>4d2337424a9b</v>
      </c>
      <c r="H2003" t="str">
        <f>VLOOKUP(Table145[[#This Row],[menu_id]],Table2[#All],4,0)</f>
        <v>a7d17284ed4d</v>
      </c>
      <c r="I2003">
        <f>VLOOKUP(Table145[[#This Row],[menu_id]],Table2[#All],5,0)</f>
        <v>4.3</v>
      </c>
      <c r="J2003">
        <f>VLOOKUP(Table145[[#This Row],[menu_id]],Table2[#All],6,0)</f>
        <v>11.5</v>
      </c>
      <c r="K2003" t="str">
        <f>VLOOKUP(Table145[[#This Row],[menu_id]],Table2[#All],7,0)</f>
        <v>lunch</v>
      </c>
      <c r="L2003" t="str">
        <f>VLOOKUP(Table145[[#This Row],[menu_id]],Table2[#All],8,0)</f>
        <v>Chicago</v>
      </c>
      <c r="M2003">
        <f>COUNTIF(Table145[city],Table145[[#This Row],[city]])</f>
        <v>907</v>
      </c>
    </row>
    <row r="2004" spans="1:13" x14ac:dyDescent="0.35">
      <c r="A2004" t="s">
        <v>3939</v>
      </c>
      <c r="B2004" t="s">
        <v>16</v>
      </c>
      <c r="C2004" t="s">
        <v>9</v>
      </c>
      <c r="D2004" t="s">
        <v>3940</v>
      </c>
      <c r="E2004" t="b">
        <v>1</v>
      </c>
      <c r="F2004">
        <f>VLOOKUP(Table145[[#This Row],[menu_id]],Table2[#All],2,0)</f>
        <v>43567</v>
      </c>
      <c r="G2004" t="str">
        <f>VLOOKUP(Table145[[#This Row],[menu_id]],Table2[#All],3,0)</f>
        <v>3e16e1213da0</v>
      </c>
      <c r="H2004" t="str">
        <f>VLOOKUP(Table145[[#This Row],[menu_id]],Table2[#All],4,0)</f>
        <v>a9974f64e053</v>
      </c>
      <c r="I2004">
        <f>VLOOKUP(Table145[[#This Row],[menu_id]],Table2[#All],5,0)</f>
        <v>4.95</v>
      </c>
      <c r="J2004">
        <f>VLOOKUP(Table145[[#This Row],[menu_id]],Table2[#All],6,0)</f>
        <v>10.1</v>
      </c>
      <c r="K2004" t="str">
        <f>VLOOKUP(Table145[[#This Row],[menu_id]],Table2[#All],7,0)</f>
        <v>lunch</v>
      </c>
      <c r="L2004" t="str">
        <f>VLOOKUP(Table145[[#This Row],[menu_id]],Table2[#All],8,0)</f>
        <v>Seattle</v>
      </c>
      <c r="M2004">
        <f>COUNTIF(Table145[city],Table145[[#This Row],[city]])</f>
        <v>1334</v>
      </c>
    </row>
    <row r="2005" spans="1:13" x14ac:dyDescent="0.35">
      <c r="A2005" t="s">
        <v>3941</v>
      </c>
      <c r="B2005" t="s">
        <v>97</v>
      </c>
      <c r="C2005" t="s">
        <v>9</v>
      </c>
      <c r="D2005" t="s">
        <v>3942</v>
      </c>
      <c r="E2005" t="b">
        <v>1</v>
      </c>
      <c r="F2005">
        <f>VLOOKUP(Table145[[#This Row],[menu_id]],Table2[#All],2,0)</f>
        <v>43567</v>
      </c>
      <c r="G2005" t="str">
        <f>VLOOKUP(Table145[[#This Row],[menu_id]],Table2[#All],3,0)</f>
        <v>7e1585b970fc</v>
      </c>
      <c r="H2005" t="str">
        <f>VLOOKUP(Table145[[#This Row],[menu_id]],Table2[#All],4,0)</f>
        <v>ea2b63db40ab</v>
      </c>
      <c r="I2005">
        <f>VLOOKUP(Table145[[#This Row],[menu_id]],Table2[#All],5,0)</f>
        <v>7.5399999999999991</v>
      </c>
      <c r="J2005">
        <f>VLOOKUP(Table145[[#This Row],[menu_id]],Table2[#All],6,0)</f>
        <v>11.5</v>
      </c>
      <c r="K2005" t="str">
        <f>VLOOKUP(Table145[[#This Row],[menu_id]],Table2[#All],7,0)</f>
        <v>lunch</v>
      </c>
      <c r="L2005" t="str">
        <f>VLOOKUP(Table145[[#This Row],[menu_id]],Table2[#All],8,0)</f>
        <v>Chicago</v>
      </c>
      <c r="M2005">
        <f>COUNTIF(Table145[city],Table145[[#This Row],[city]])</f>
        <v>907</v>
      </c>
    </row>
    <row r="2006" spans="1:13" x14ac:dyDescent="0.35">
      <c r="A2006" t="s">
        <v>3943</v>
      </c>
      <c r="B2006" t="s">
        <v>454</v>
      </c>
      <c r="C2006" t="s">
        <v>9</v>
      </c>
      <c r="D2006" t="s">
        <v>366</v>
      </c>
      <c r="E2006" t="b">
        <v>1</v>
      </c>
      <c r="F2006">
        <f>VLOOKUP(Table145[[#This Row],[menu_id]],Table2[#All],2,0)</f>
        <v>43559</v>
      </c>
      <c r="G2006" t="str">
        <f>VLOOKUP(Table145[[#This Row],[menu_id]],Table2[#All],3,0)</f>
        <v>9fd60e7368e1</v>
      </c>
      <c r="H2006" t="str">
        <f>VLOOKUP(Table145[[#This Row],[menu_id]],Table2[#All],4,0)</f>
        <v>a5a1955b27fc</v>
      </c>
      <c r="I2006">
        <f>VLOOKUP(Table145[[#This Row],[menu_id]],Table2[#All],5,0)</f>
        <v>5.5</v>
      </c>
      <c r="J2006">
        <f>VLOOKUP(Table145[[#This Row],[menu_id]],Table2[#All],6,0)</f>
        <v>11.5</v>
      </c>
      <c r="K2006" t="str">
        <f>VLOOKUP(Table145[[#This Row],[menu_id]],Table2[#All],7,0)</f>
        <v>lunch</v>
      </c>
      <c r="L2006" t="str">
        <f>VLOOKUP(Table145[[#This Row],[menu_id]],Table2[#All],8,0)</f>
        <v>Chicago</v>
      </c>
      <c r="M2006">
        <f>COUNTIF(Table145[city],Table145[[#This Row],[city]])</f>
        <v>907</v>
      </c>
    </row>
    <row r="2007" spans="1:13" x14ac:dyDescent="0.35">
      <c r="A2007" t="s">
        <v>3944</v>
      </c>
      <c r="B2007" t="s">
        <v>112</v>
      </c>
      <c r="C2007" t="s">
        <v>9</v>
      </c>
      <c r="D2007" t="s">
        <v>3945</v>
      </c>
      <c r="E2007" t="b">
        <v>1</v>
      </c>
      <c r="F2007">
        <f>VLOOKUP(Table145[[#This Row],[menu_id]],Table2[#All],2,0)</f>
        <v>43564</v>
      </c>
      <c r="G2007" t="str">
        <f>VLOOKUP(Table145[[#This Row],[menu_id]],Table2[#All],3,0)</f>
        <v>5b78a469f6af</v>
      </c>
      <c r="H2007" t="str">
        <f>VLOOKUP(Table145[[#This Row],[menu_id]],Table2[#All],4,0)</f>
        <v>afa55d0e0004</v>
      </c>
      <c r="I2007">
        <f>VLOOKUP(Table145[[#This Row],[menu_id]],Table2[#All],5,0)</f>
        <v>5.99</v>
      </c>
      <c r="J2007">
        <f>VLOOKUP(Table145[[#This Row],[menu_id]],Table2[#All],6,0)</f>
        <v>11.5</v>
      </c>
      <c r="K2007" t="str">
        <f>VLOOKUP(Table145[[#This Row],[menu_id]],Table2[#All],7,0)</f>
        <v>lunch</v>
      </c>
      <c r="L2007" t="str">
        <f>VLOOKUP(Table145[[#This Row],[menu_id]],Table2[#All],8,0)</f>
        <v>Chicago</v>
      </c>
      <c r="M2007">
        <f>COUNTIF(Table145[city],Table145[[#This Row],[city]])</f>
        <v>907</v>
      </c>
    </row>
    <row r="2008" spans="1:13" x14ac:dyDescent="0.35">
      <c r="A2008" t="s">
        <v>3946</v>
      </c>
      <c r="B2008" t="s">
        <v>12</v>
      </c>
      <c r="C2008" t="s">
        <v>9</v>
      </c>
      <c r="D2008" t="s">
        <v>3947</v>
      </c>
      <c r="E2008" t="b">
        <v>1</v>
      </c>
      <c r="F2008">
        <f>VLOOKUP(Table145[[#This Row],[menu_id]],Table2[#All],2,0)</f>
        <v>43565</v>
      </c>
      <c r="G2008" t="str">
        <f>VLOOKUP(Table145[[#This Row],[menu_id]],Table2[#All],3,0)</f>
        <v>a96bf3d329be</v>
      </c>
      <c r="H2008" t="str">
        <f>VLOOKUP(Table145[[#This Row],[menu_id]],Table2[#All],4,0)</f>
        <v>b2ef540e3dbe</v>
      </c>
      <c r="I2008">
        <f>VLOOKUP(Table145[[#This Row],[menu_id]],Table2[#All],5,0)</f>
        <v>6.8</v>
      </c>
      <c r="J2008">
        <f>VLOOKUP(Table145[[#This Row],[menu_id]],Table2[#All],6,0)</f>
        <v>10.1</v>
      </c>
      <c r="K2008" t="str">
        <f>VLOOKUP(Table145[[#This Row],[menu_id]],Table2[#All],7,0)</f>
        <v>lunch</v>
      </c>
      <c r="L2008" t="str">
        <f>VLOOKUP(Table145[[#This Row],[menu_id]],Table2[#All],8,0)</f>
        <v>Seattle</v>
      </c>
      <c r="M2008">
        <f>COUNTIF(Table145[city],Table145[[#This Row],[city]])</f>
        <v>1334</v>
      </c>
    </row>
    <row r="2009" spans="1:13" x14ac:dyDescent="0.35">
      <c r="A2009" t="s">
        <v>3948</v>
      </c>
      <c r="B2009" t="s">
        <v>26</v>
      </c>
      <c r="C2009" t="s">
        <v>9</v>
      </c>
      <c r="D2009" t="s">
        <v>471</v>
      </c>
      <c r="E2009" t="b">
        <v>1</v>
      </c>
      <c r="F2009">
        <f>VLOOKUP(Table145[[#This Row],[menu_id]],Table2[#All],2,0)</f>
        <v>43563</v>
      </c>
      <c r="G2009" t="str">
        <f>VLOOKUP(Table145[[#This Row],[menu_id]],Table2[#All],3,0)</f>
        <v>98ed9d442731</v>
      </c>
      <c r="H2009" t="str">
        <f>VLOOKUP(Table145[[#This Row],[menu_id]],Table2[#All],4,0)</f>
        <v>d6f74fb09f9d</v>
      </c>
      <c r="I2009">
        <f>VLOOKUP(Table145[[#This Row],[menu_id]],Table2[#All],5,0)</f>
        <v>7.5</v>
      </c>
      <c r="J2009">
        <f>VLOOKUP(Table145[[#This Row],[menu_id]],Table2[#All],6,0)</f>
        <v>11.5</v>
      </c>
      <c r="K2009" t="str">
        <f>VLOOKUP(Table145[[#This Row],[menu_id]],Table2[#All],7,0)</f>
        <v>lunch</v>
      </c>
      <c r="L2009" t="str">
        <f>VLOOKUP(Table145[[#This Row],[menu_id]],Table2[#All],8,0)</f>
        <v>Chicago</v>
      </c>
      <c r="M2009">
        <f>COUNTIF(Table145[city],Table145[[#This Row],[city]])</f>
        <v>907</v>
      </c>
    </row>
    <row r="2010" spans="1:13" x14ac:dyDescent="0.35">
      <c r="A2010" t="s">
        <v>3949</v>
      </c>
      <c r="B2010" t="s">
        <v>286</v>
      </c>
      <c r="C2010" t="s">
        <v>9</v>
      </c>
      <c r="D2010" t="s">
        <v>3950</v>
      </c>
      <c r="E2010" t="b">
        <v>1</v>
      </c>
      <c r="F2010">
        <f>VLOOKUP(Table145[[#This Row],[menu_id]],Table2[#All],2,0)</f>
        <v>43557</v>
      </c>
      <c r="G2010" t="str">
        <f>VLOOKUP(Table145[[#This Row],[menu_id]],Table2[#All],3,0)</f>
        <v>0b0897e22802</v>
      </c>
      <c r="H2010" t="str">
        <f>VLOOKUP(Table145[[#This Row],[menu_id]],Table2[#All],4,0)</f>
        <v>a5a1955b27fc</v>
      </c>
      <c r="I2010">
        <f>VLOOKUP(Table145[[#This Row],[menu_id]],Table2[#All],5,0)</f>
        <v>5</v>
      </c>
      <c r="J2010">
        <f>VLOOKUP(Table145[[#This Row],[menu_id]],Table2[#All],6,0)</f>
        <v>11.5</v>
      </c>
      <c r="K2010" t="str">
        <f>VLOOKUP(Table145[[#This Row],[menu_id]],Table2[#All],7,0)</f>
        <v>lunch</v>
      </c>
      <c r="L2010" t="str">
        <f>VLOOKUP(Table145[[#This Row],[menu_id]],Table2[#All],8,0)</f>
        <v>Chicago</v>
      </c>
      <c r="M2010">
        <f>COUNTIF(Table145[city],Table145[[#This Row],[city]])</f>
        <v>907</v>
      </c>
    </row>
    <row r="2011" spans="1:13" x14ac:dyDescent="0.35">
      <c r="A2011" t="s">
        <v>3951</v>
      </c>
      <c r="B2011" t="s">
        <v>250</v>
      </c>
      <c r="C2011" t="s">
        <v>9</v>
      </c>
      <c r="D2011" t="s">
        <v>3263</v>
      </c>
      <c r="E2011" t="b">
        <v>1</v>
      </c>
      <c r="F2011">
        <f>VLOOKUP(Table145[[#This Row],[menu_id]],Table2[#All],2,0)</f>
        <v>43556</v>
      </c>
      <c r="G2011" t="str">
        <f>VLOOKUP(Table145[[#This Row],[menu_id]],Table2[#All],3,0)</f>
        <v>e6da5a382bb7</v>
      </c>
      <c r="H2011" t="str">
        <f>VLOOKUP(Table145[[#This Row],[menu_id]],Table2[#All],4,0)</f>
        <v>ffcff44b013c</v>
      </c>
      <c r="I2011">
        <f>VLOOKUP(Table145[[#This Row],[menu_id]],Table2[#All],5,0)</f>
        <v>5.25</v>
      </c>
      <c r="J2011">
        <f>VLOOKUP(Table145[[#This Row],[menu_id]],Table2[#All],6,0)</f>
        <v>10.1</v>
      </c>
      <c r="K2011" t="str">
        <f>VLOOKUP(Table145[[#This Row],[menu_id]],Table2[#All],7,0)</f>
        <v>lunch</v>
      </c>
      <c r="L2011" t="str">
        <f>VLOOKUP(Table145[[#This Row],[menu_id]],Table2[#All],8,0)</f>
        <v>Seattle</v>
      </c>
      <c r="M2011">
        <f>COUNTIF(Table145[city],Table145[[#This Row],[city]])</f>
        <v>1334</v>
      </c>
    </row>
    <row r="2012" spans="1:13" x14ac:dyDescent="0.35">
      <c r="A2012" t="s">
        <v>3952</v>
      </c>
      <c r="B2012" t="s">
        <v>43</v>
      </c>
      <c r="C2012" t="s">
        <v>9</v>
      </c>
      <c r="D2012" t="s">
        <v>3953</v>
      </c>
      <c r="E2012" t="b">
        <v>1</v>
      </c>
      <c r="F2012">
        <f>VLOOKUP(Table145[[#This Row],[menu_id]],Table2[#All],2,0)</f>
        <v>43556</v>
      </c>
      <c r="G2012" t="str">
        <f>VLOOKUP(Table145[[#This Row],[menu_id]],Table2[#All],3,0)</f>
        <v>e768f704c6ae</v>
      </c>
      <c r="H2012" t="str">
        <f>VLOOKUP(Table145[[#This Row],[menu_id]],Table2[#All],4,0)</f>
        <v>340fb85a346c</v>
      </c>
      <c r="I2012">
        <f>VLOOKUP(Table145[[#This Row],[menu_id]],Table2[#All],5,0)</f>
        <v>5.8</v>
      </c>
      <c r="J2012">
        <f>VLOOKUP(Table145[[#This Row],[menu_id]],Table2[#All],6,0)</f>
        <v>10.1</v>
      </c>
      <c r="K2012" t="str">
        <f>VLOOKUP(Table145[[#This Row],[menu_id]],Table2[#All],7,0)</f>
        <v>lunch</v>
      </c>
      <c r="L2012" t="str">
        <f>VLOOKUP(Table145[[#This Row],[menu_id]],Table2[#All],8,0)</f>
        <v>Seattle</v>
      </c>
      <c r="M2012">
        <f>COUNTIF(Table145[city],Table145[[#This Row],[city]])</f>
        <v>1334</v>
      </c>
    </row>
    <row r="2013" spans="1:13" x14ac:dyDescent="0.35">
      <c r="A2013" t="s">
        <v>3954</v>
      </c>
      <c r="B2013" t="s">
        <v>108</v>
      </c>
      <c r="C2013" t="s">
        <v>9</v>
      </c>
      <c r="D2013" t="s">
        <v>3955</v>
      </c>
      <c r="E2013" t="b">
        <v>1</v>
      </c>
      <c r="F2013">
        <f>VLOOKUP(Table145[[#This Row],[menu_id]],Table2[#All],2,0)</f>
        <v>43565</v>
      </c>
      <c r="G2013" t="str">
        <f>VLOOKUP(Table145[[#This Row],[menu_id]],Table2[#All],3,0)</f>
        <v>c14aa4830177</v>
      </c>
      <c r="H2013" t="str">
        <f>VLOOKUP(Table145[[#This Row],[menu_id]],Table2[#All],4,0)</f>
        <v>7b2a7251b54c</v>
      </c>
      <c r="I2013">
        <f>VLOOKUP(Table145[[#This Row],[menu_id]],Table2[#All],5,0)</f>
        <v>5.95</v>
      </c>
      <c r="J2013">
        <f>VLOOKUP(Table145[[#This Row],[menu_id]],Table2[#All],6,0)</f>
        <v>10.1</v>
      </c>
      <c r="K2013" t="str">
        <f>VLOOKUP(Table145[[#This Row],[menu_id]],Table2[#All],7,0)</f>
        <v>lunch</v>
      </c>
      <c r="L2013" t="str">
        <f>VLOOKUP(Table145[[#This Row],[menu_id]],Table2[#All],8,0)</f>
        <v>Seattle</v>
      </c>
      <c r="M2013">
        <f>COUNTIF(Table145[city],Table145[[#This Row],[city]])</f>
        <v>1334</v>
      </c>
    </row>
    <row r="2014" spans="1:13" x14ac:dyDescent="0.35">
      <c r="A2014" t="s">
        <v>3956</v>
      </c>
      <c r="B2014" t="s">
        <v>108</v>
      </c>
      <c r="C2014" t="s">
        <v>9</v>
      </c>
      <c r="D2014" t="s">
        <v>1100</v>
      </c>
      <c r="E2014" t="b">
        <v>1</v>
      </c>
      <c r="F2014">
        <f>VLOOKUP(Table145[[#This Row],[menu_id]],Table2[#All],2,0)</f>
        <v>43565</v>
      </c>
      <c r="G2014" t="str">
        <f>VLOOKUP(Table145[[#This Row],[menu_id]],Table2[#All],3,0)</f>
        <v>c14aa4830177</v>
      </c>
      <c r="H2014" t="str">
        <f>VLOOKUP(Table145[[#This Row],[menu_id]],Table2[#All],4,0)</f>
        <v>7b2a7251b54c</v>
      </c>
      <c r="I2014">
        <f>VLOOKUP(Table145[[#This Row],[menu_id]],Table2[#All],5,0)</f>
        <v>5.95</v>
      </c>
      <c r="J2014">
        <f>VLOOKUP(Table145[[#This Row],[menu_id]],Table2[#All],6,0)</f>
        <v>10.1</v>
      </c>
      <c r="K2014" t="str">
        <f>VLOOKUP(Table145[[#This Row],[menu_id]],Table2[#All],7,0)</f>
        <v>lunch</v>
      </c>
      <c r="L2014" t="str">
        <f>VLOOKUP(Table145[[#This Row],[menu_id]],Table2[#All],8,0)</f>
        <v>Seattle</v>
      </c>
      <c r="M2014">
        <f>COUNTIF(Table145[city],Table145[[#This Row],[city]])</f>
        <v>1334</v>
      </c>
    </row>
    <row r="2015" spans="1:13" x14ac:dyDescent="0.35">
      <c r="A2015" t="s">
        <v>3957</v>
      </c>
      <c r="B2015" t="s">
        <v>324</v>
      </c>
      <c r="C2015" t="s">
        <v>9</v>
      </c>
      <c r="D2015" t="s">
        <v>3958</v>
      </c>
      <c r="E2015" t="b">
        <v>1</v>
      </c>
      <c r="F2015">
        <f>VLOOKUP(Table145[[#This Row],[menu_id]],Table2[#All],2,0)</f>
        <v>43558</v>
      </c>
      <c r="G2015" t="str">
        <f>VLOOKUP(Table145[[#This Row],[menu_id]],Table2[#All],3,0)</f>
        <v>1028a38ad71e</v>
      </c>
      <c r="H2015" t="str">
        <f>VLOOKUP(Table145[[#This Row],[menu_id]],Table2[#All],4,0)</f>
        <v>7d8b8e0a0ebb</v>
      </c>
      <c r="I2015">
        <f>VLOOKUP(Table145[[#This Row],[menu_id]],Table2[#All],5,0)</f>
        <v>5.5</v>
      </c>
      <c r="J2015">
        <f>VLOOKUP(Table145[[#This Row],[menu_id]],Table2[#All],6,0)</f>
        <v>10.1</v>
      </c>
      <c r="K2015" t="str">
        <f>VLOOKUP(Table145[[#This Row],[menu_id]],Table2[#All],7,0)</f>
        <v>lunch</v>
      </c>
      <c r="L2015" t="str">
        <f>VLOOKUP(Table145[[#This Row],[menu_id]],Table2[#All],8,0)</f>
        <v>Seattle</v>
      </c>
      <c r="M2015">
        <f>COUNTIF(Table145[city],Table145[[#This Row],[city]])</f>
        <v>1334</v>
      </c>
    </row>
    <row r="2016" spans="1:13" x14ac:dyDescent="0.35">
      <c r="A2016" t="s">
        <v>3959</v>
      </c>
      <c r="B2016" t="s">
        <v>508</v>
      </c>
      <c r="C2016" t="s">
        <v>9</v>
      </c>
      <c r="D2016" t="s">
        <v>3960</v>
      </c>
      <c r="E2016" t="b">
        <v>1</v>
      </c>
      <c r="F2016">
        <f>VLOOKUP(Table145[[#This Row],[menu_id]],Table2[#All],2,0)</f>
        <v>43557</v>
      </c>
      <c r="G2016" t="str">
        <f>VLOOKUP(Table145[[#This Row],[menu_id]],Table2[#All],3,0)</f>
        <v>adcb80ca9872</v>
      </c>
      <c r="H2016" t="str">
        <f>VLOOKUP(Table145[[#This Row],[menu_id]],Table2[#All],4,0)</f>
        <v>7d8b8e0a0ebb</v>
      </c>
      <c r="I2016">
        <f>VLOOKUP(Table145[[#This Row],[menu_id]],Table2[#All],5,0)</f>
        <v>5.5</v>
      </c>
      <c r="J2016">
        <f>VLOOKUP(Table145[[#This Row],[menu_id]],Table2[#All],6,0)</f>
        <v>10.1</v>
      </c>
      <c r="K2016" t="str">
        <f>VLOOKUP(Table145[[#This Row],[menu_id]],Table2[#All],7,0)</f>
        <v>lunch</v>
      </c>
      <c r="L2016" t="str">
        <f>VLOOKUP(Table145[[#This Row],[menu_id]],Table2[#All],8,0)</f>
        <v>Seattle</v>
      </c>
      <c r="M2016">
        <f>COUNTIF(Table145[city],Table145[[#This Row],[city]])</f>
        <v>1334</v>
      </c>
    </row>
    <row r="2017" spans="1:13" x14ac:dyDescent="0.35">
      <c r="A2017" t="s">
        <v>3961</v>
      </c>
      <c r="B2017" t="s">
        <v>418</v>
      </c>
      <c r="C2017" t="s">
        <v>9</v>
      </c>
      <c r="D2017" t="s">
        <v>33</v>
      </c>
      <c r="E2017" t="b">
        <v>1</v>
      </c>
      <c r="F2017">
        <f>VLOOKUP(Table145[[#This Row],[menu_id]],Table2[#All],2,0)</f>
        <v>43563</v>
      </c>
      <c r="G2017" t="str">
        <f>VLOOKUP(Table145[[#This Row],[menu_id]],Table2[#All],3,0)</f>
        <v>6b459442662c</v>
      </c>
      <c r="H2017" t="str">
        <f>VLOOKUP(Table145[[#This Row],[menu_id]],Table2[#All],4,0)</f>
        <v>a969c477134f</v>
      </c>
      <c r="I2017">
        <f>VLOOKUP(Table145[[#This Row],[menu_id]],Table2[#All],5,0)</f>
        <v>11</v>
      </c>
      <c r="J2017">
        <f>VLOOKUP(Table145[[#This Row],[menu_id]],Table2[#All],6,0)</f>
        <v>11.5</v>
      </c>
      <c r="K2017" t="str">
        <f>VLOOKUP(Table145[[#This Row],[menu_id]],Table2[#All],7,0)</f>
        <v>lunch</v>
      </c>
      <c r="L2017" t="str">
        <f>VLOOKUP(Table145[[#This Row],[menu_id]],Table2[#All],8,0)</f>
        <v>Chicago</v>
      </c>
      <c r="M2017">
        <f>COUNTIF(Table145[city],Table145[[#This Row],[city]])</f>
        <v>907</v>
      </c>
    </row>
    <row r="2018" spans="1:13" x14ac:dyDescent="0.35">
      <c r="A2018" t="s">
        <v>3962</v>
      </c>
      <c r="B2018" t="s">
        <v>225</v>
      </c>
      <c r="C2018" t="s">
        <v>9</v>
      </c>
      <c r="D2018" t="s">
        <v>3963</v>
      </c>
      <c r="E2018" t="b">
        <v>1</v>
      </c>
      <c r="F2018">
        <f>VLOOKUP(Table145[[#This Row],[menu_id]],Table2[#All],2,0)</f>
        <v>43559</v>
      </c>
      <c r="G2018" t="str">
        <f>VLOOKUP(Table145[[#This Row],[menu_id]],Table2[#All],3,0)</f>
        <v>2e1282b7ffa0</v>
      </c>
      <c r="H2018" t="str">
        <f>VLOOKUP(Table145[[#This Row],[menu_id]],Table2[#All],4,0)</f>
        <v>e7202ab74a2f</v>
      </c>
      <c r="I2018">
        <f>VLOOKUP(Table145[[#This Row],[menu_id]],Table2[#All],5,0)</f>
        <v>5</v>
      </c>
      <c r="J2018">
        <f>VLOOKUP(Table145[[#This Row],[menu_id]],Table2[#All],6,0)</f>
        <v>10.1</v>
      </c>
      <c r="K2018" t="str">
        <f>VLOOKUP(Table145[[#This Row],[menu_id]],Table2[#All],7,0)</f>
        <v>lunch</v>
      </c>
      <c r="L2018" t="str">
        <f>VLOOKUP(Table145[[#This Row],[menu_id]],Table2[#All],8,0)</f>
        <v>Seattle</v>
      </c>
      <c r="M2018">
        <f>COUNTIF(Table145[city],Table145[[#This Row],[city]])</f>
        <v>1334</v>
      </c>
    </row>
    <row r="2019" spans="1:13" x14ac:dyDescent="0.35">
      <c r="A2019" t="s">
        <v>3964</v>
      </c>
      <c r="B2019" t="s">
        <v>286</v>
      </c>
      <c r="C2019" t="s">
        <v>9</v>
      </c>
      <c r="D2019" t="s">
        <v>3965</v>
      </c>
      <c r="E2019" t="b">
        <v>1</v>
      </c>
      <c r="F2019">
        <f>VLOOKUP(Table145[[#This Row],[menu_id]],Table2[#All],2,0)</f>
        <v>43557</v>
      </c>
      <c r="G2019" t="str">
        <f>VLOOKUP(Table145[[#This Row],[menu_id]],Table2[#All],3,0)</f>
        <v>0b0897e22802</v>
      </c>
      <c r="H2019" t="str">
        <f>VLOOKUP(Table145[[#This Row],[menu_id]],Table2[#All],4,0)</f>
        <v>a5a1955b27fc</v>
      </c>
      <c r="I2019">
        <f>VLOOKUP(Table145[[#This Row],[menu_id]],Table2[#All],5,0)</f>
        <v>5</v>
      </c>
      <c r="J2019">
        <f>VLOOKUP(Table145[[#This Row],[menu_id]],Table2[#All],6,0)</f>
        <v>11.5</v>
      </c>
      <c r="K2019" t="str">
        <f>VLOOKUP(Table145[[#This Row],[menu_id]],Table2[#All],7,0)</f>
        <v>lunch</v>
      </c>
      <c r="L2019" t="str">
        <f>VLOOKUP(Table145[[#This Row],[menu_id]],Table2[#All],8,0)</f>
        <v>Chicago</v>
      </c>
      <c r="M2019">
        <f>COUNTIF(Table145[city],Table145[[#This Row],[city]])</f>
        <v>907</v>
      </c>
    </row>
    <row r="2020" spans="1:13" x14ac:dyDescent="0.35">
      <c r="A2020" t="s">
        <v>3966</v>
      </c>
      <c r="B2020" t="s">
        <v>23</v>
      </c>
      <c r="C2020" t="s">
        <v>9</v>
      </c>
      <c r="D2020" t="s">
        <v>3967</v>
      </c>
      <c r="E2020" t="b">
        <v>1</v>
      </c>
      <c r="F2020">
        <f>VLOOKUP(Table145[[#This Row],[menu_id]],Table2[#All],2,0)</f>
        <v>43558</v>
      </c>
      <c r="G2020" t="str">
        <f>VLOOKUP(Table145[[#This Row],[menu_id]],Table2[#All],3,0)</f>
        <v>eae2c55ae732</v>
      </c>
      <c r="H2020" t="str">
        <f>VLOOKUP(Table145[[#This Row],[menu_id]],Table2[#All],4,0)</f>
        <v>d79e3f439363</v>
      </c>
      <c r="I2020">
        <f>VLOOKUP(Table145[[#This Row],[menu_id]],Table2[#All],5,0)</f>
        <v>4.5</v>
      </c>
      <c r="J2020">
        <f>VLOOKUP(Table145[[#This Row],[menu_id]],Table2[#All],6,0)</f>
        <v>10.1</v>
      </c>
      <c r="K2020" t="str">
        <f>VLOOKUP(Table145[[#This Row],[menu_id]],Table2[#All],7,0)</f>
        <v>lunch</v>
      </c>
      <c r="L2020" t="str">
        <f>VLOOKUP(Table145[[#This Row],[menu_id]],Table2[#All],8,0)</f>
        <v>Seattle</v>
      </c>
      <c r="M2020">
        <f>COUNTIF(Table145[city],Table145[[#This Row],[city]])</f>
        <v>1334</v>
      </c>
    </row>
    <row r="2021" spans="1:13" x14ac:dyDescent="0.35">
      <c r="A2021" t="s">
        <v>3968</v>
      </c>
      <c r="B2021" t="s">
        <v>65</v>
      </c>
      <c r="C2021" t="s">
        <v>9</v>
      </c>
      <c r="D2021" t="s">
        <v>3969</v>
      </c>
      <c r="E2021" t="b">
        <v>1</v>
      </c>
      <c r="F2021">
        <f>VLOOKUP(Table145[[#This Row],[menu_id]],Table2[#All],2,0)</f>
        <v>43563</v>
      </c>
      <c r="G2021" t="str">
        <f>VLOOKUP(Table145[[#This Row],[menu_id]],Table2[#All],3,0)</f>
        <v>0eb481a71049</v>
      </c>
      <c r="H2021" t="str">
        <f>VLOOKUP(Table145[[#This Row],[menu_id]],Table2[#All],4,0)</f>
        <v>5bf0c6f38e1d</v>
      </c>
      <c r="I2021">
        <f>VLOOKUP(Table145[[#This Row],[menu_id]],Table2[#All],5,0)</f>
        <v>5.5</v>
      </c>
      <c r="J2021">
        <f>VLOOKUP(Table145[[#This Row],[menu_id]],Table2[#All],6,0)</f>
        <v>10.1</v>
      </c>
      <c r="K2021" t="str">
        <f>VLOOKUP(Table145[[#This Row],[menu_id]],Table2[#All],7,0)</f>
        <v>lunch</v>
      </c>
      <c r="L2021" t="str">
        <f>VLOOKUP(Table145[[#This Row],[menu_id]],Table2[#All],8,0)</f>
        <v>Seattle</v>
      </c>
      <c r="M2021">
        <f>COUNTIF(Table145[city],Table145[[#This Row],[city]])</f>
        <v>1334</v>
      </c>
    </row>
    <row r="2022" spans="1:13" x14ac:dyDescent="0.35">
      <c r="A2022" t="s">
        <v>3970</v>
      </c>
      <c r="B2022" t="s">
        <v>134</v>
      </c>
      <c r="C2022" t="s">
        <v>9</v>
      </c>
      <c r="D2022" t="s">
        <v>3971</v>
      </c>
      <c r="E2022" t="b">
        <v>1</v>
      </c>
      <c r="F2022">
        <f>VLOOKUP(Table145[[#This Row],[menu_id]],Table2[#All],2,0)</f>
        <v>43559</v>
      </c>
      <c r="G2022" t="str">
        <f>VLOOKUP(Table145[[#This Row],[menu_id]],Table2[#All],3,0)</f>
        <v>4e1ff031d14e</v>
      </c>
      <c r="H2022" t="str">
        <f>VLOOKUP(Table145[[#This Row],[menu_id]],Table2[#All],4,0)</f>
        <v>d7730782fbfb</v>
      </c>
      <c r="I2022">
        <f>VLOOKUP(Table145[[#This Row],[menu_id]],Table2[#All],5,0)</f>
        <v>5.75</v>
      </c>
      <c r="J2022">
        <f>VLOOKUP(Table145[[#This Row],[menu_id]],Table2[#All],6,0)</f>
        <v>10.1</v>
      </c>
      <c r="K2022" t="str">
        <f>VLOOKUP(Table145[[#This Row],[menu_id]],Table2[#All],7,0)</f>
        <v>lunch</v>
      </c>
      <c r="L2022" t="str">
        <f>VLOOKUP(Table145[[#This Row],[menu_id]],Table2[#All],8,0)</f>
        <v>Seattle</v>
      </c>
      <c r="M2022">
        <f>COUNTIF(Table145[city],Table145[[#This Row],[city]])</f>
        <v>1334</v>
      </c>
    </row>
    <row r="2023" spans="1:13" x14ac:dyDescent="0.35">
      <c r="A2023" t="s">
        <v>3972</v>
      </c>
      <c r="B2023" t="s">
        <v>139</v>
      </c>
      <c r="C2023" t="s">
        <v>9</v>
      </c>
      <c r="D2023" t="s">
        <v>3973</v>
      </c>
      <c r="E2023" t="b">
        <v>1</v>
      </c>
      <c r="F2023">
        <f>VLOOKUP(Table145[[#This Row],[menu_id]],Table2[#All],2,0)</f>
        <v>43556</v>
      </c>
      <c r="G2023" t="str">
        <f>VLOOKUP(Table145[[#This Row],[menu_id]],Table2[#All],3,0)</f>
        <v>9adf6d17e5a9</v>
      </c>
      <c r="H2023" t="str">
        <f>VLOOKUP(Table145[[#This Row],[menu_id]],Table2[#All],4,0)</f>
        <v>ad304fb4f951</v>
      </c>
      <c r="I2023">
        <f>VLOOKUP(Table145[[#This Row],[menu_id]],Table2[#All],5,0)</f>
        <v>6.25</v>
      </c>
      <c r="J2023">
        <f>VLOOKUP(Table145[[#This Row],[menu_id]],Table2[#All],6,0)</f>
        <v>10.1</v>
      </c>
      <c r="K2023" t="str">
        <f>VLOOKUP(Table145[[#This Row],[menu_id]],Table2[#All],7,0)</f>
        <v>lunch</v>
      </c>
      <c r="L2023" t="str">
        <f>VLOOKUP(Table145[[#This Row],[menu_id]],Table2[#All],8,0)</f>
        <v>Seattle</v>
      </c>
      <c r="M2023">
        <f>COUNTIF(Table145[city],Table145[[#This Row],[city]])</f>
        <v>1334</v>
      </c>
    </row>
    <row r="2024" spans="1:13" x14ac:dyDescent="0.35">
      <c r="A2024" t="s">
        <v>3974</v>
      </c>
      <c r="B2024" t="s">
        <v>169</v>
      </c>
      <c r="C2024" t="s">
        <v>9</v>
      </c>
      <c r="D2024" t="s">
        <v>2954</v>
      </c>
      <c r="E2024" t="b">
        <v>1</v>
      </c>
      <c r="F2024">
        <f>VLOOKUP(Table145[[#This Row],[menu_id]],Table2[#All],2,0)</f>
        <v>43558</v>
      </c>
      <c r="G2024" t="str">
        <f>VLOOKUP(Table145[[#This Row],[menu_id]],Table2[#All],3,0)</f>
        <v>23a0e7fa78c4</v>
      </c>
      <c r="H2024" t="str">
        <f>VLOOKUP(Table145[[#This Row],[menu_id]],Table2[#All],4,0)</f>
        <v>d8487b4ed428</v>
      </c>
      <c r="I2024">
        <f>VLOOKUP(Table145[[#This Row],[menu_id]],Table2[#All],5,0)</f>
        <v>5.9</v>
      </c>
      <c r="J2024">
        <f>VLOOKUP(Table145[[#This Row],[menu_id]],Table2[#All],6,0)</f>
        <v>11.5</v>
      </c>
      <c r="K2024" t="str">
        <f>VLOOKUP(Table145[[#This Row],[menu_id]],Table2[#All],7,0)</f>
        <v>lunch</v>
      </c>
      <c r="L2024" t="str">
        <f>VLOOKUP(Table145[[#This Row],[menu_id]],Table2[#All],8,0)</f>
        <v>Chicago</v>
      </c>
      <c r="M2024">
        <f>COUNTIF(Table145[city],Table145[[#This Row],[city]])</f>
        <v>907</v>
      </c>
    </row>
    <row r="2025" spans="1:13" x14ac:dyDescent="0.35">
      <c r="A2025" t="s">
        <v>3975</v>
      </c>
      <c r="B2025" t="s">
        <v>46</v>
      </c>
      <c r="C2025" t="s">
        <v>9</v>
      </c>
      <c r="D2025" t="s">
        <v>2673</v>
      </c>
      <c r="E2025" t="b">
        <v>1</v>
      </c>
      <c r="F2025">
        <f>VLOOKUP(Table145[[#This Row],[menu_id]],Table2[#All],2,0)</f>
        <v>43566</v>
      </c>
      <c r="G2025" t="str">
        <f>VLOOKUP(Table145[[#This Row],[menu_id]],Table2[#All],3,0)</f>
        <v>418ef21ccc73</v>
      </c>
      <c r="H2025" t="str">
        <f>VLOOKUP(Table145[[#This Row],[menu_id]],Table2[#All],4,0)</f>
        <v>76e224451ab7</v>
      </c>
      <c r="I2025">
        <f>VLOOKUP(Table145[[#This Row],[menu_id]],Table2[#All],5,0)</f>
        <v>5.5</v>
      </c>
      <c r="J2025">
        <f>VLOOKUP(Table145[[#This Row],[menu_id]],Table2[#All],6,0)</f>
        <v>10.1</v>
      </c>
      <c r="K2025" t="str">
        <f>VLOOKUP(Table145[[#This Row],[menu_id]],Table2[#All],7,0)</f>
        <v>lunch</v>
      </c>
      <c r="L2025" t="str">
        <f>VLOOKUP(Table145[[#This Row],[menu_id]],Table2[#All],8,0)</f>
        <v>Seattle</v>
      </c>
      <c r="M2025">
        <f>COUNTIF(Table145[city],Table145[[#This Row],[city]])</f>
        <v>1334</v>
      </c>
    </row>
    <row r="2026" spans="1:13" x14ac:dyDescent="0.35">
      <c r="A2026" t="s">
        <v>3976</v>
      </c>
      <c r="B2026" t="s">
        <v>401</v>
      </c>
      <c r="C2026" t="s">
        <v>9</v>
      </c>
      <c r="D2026" t="s">
        <v>1315</v>
      </c>
      <c r="E2026" t="b">
        <v>1</v>
      </c>
      <c r="F2026">
        <f>VLOOKUP(Table145[[#This Row],[menu_id]],Table2[#All],2,0)</f>
        <v>43560</v>
      </c>
      <c r="G2026" t="str">
        <f>VLOOKUP(Table145[[#This Row],[menu_id]],Table2[#All],3,0)</f>
        <v>25ca004fbc86</v>
      </c>
      <c r="H2026" t="str">
        <f>VLOOKUP(Table145[[#This Row],[menu_id]],Table2[#All],4,0)</f>
        <v>a7d17284ed4d</v>
      </c>
      <c r="I2026">
        <f>VLOOKUP(Table145[[#This Row],[menu_id]],Table2[#All],5,0)</f>
        <v>4.45</v>
      </c>
      <c r="J2026">
        <f>VLOOKUP(Table145[[#This Row],[menu_id]],Table2[#All],6,0)</f>
        <v>11.5</v>
      </c>
      <c r="K2026" t="str">
        <f>VLOOKUP(Table145[[#This Row],[menu_id]],Table2[#All],7,0)</f>
        <v>lunch</v>
      </c>
      <c r="L2026" t="str">
        <f>VLOOKUP(Table145[[#This Row],[menu_id]],Table2[#All],8,0)</f>
        <v>Chicago</v>
      </c>
      <c r="M2026">
        <f>COUNTIF(Table145[city],Table145[[#This Row],[city]])</f>
        <v>907</v>
      </c>
    </row>
    <row r="2027" spans="1:13" x14ac:dyDescent="0.35">
      <c r="A2027" t="s">
        <v>3977</v>
      </c>
      <c r="B2027" t="s">
        <v>324</v>
      </c>
      <c r="C2027" t="s">
        <v>9</v>
      </c>
      <c r="D2027" t="s">
        <v>3978</v>
      </c>
      <c r="E2027" t="b">
        <v>1</v>
      </c>
      <c r="F2027">
        <f>VLOOKUP(Table145[[#This Row],[menu_id]],Table2[#All],2,0)</f>
        <v>43558</v>
      </c>
      <c r="G2027" t="str">
        <f>VLOOKUP(Table145[[#This Row],[menu_id]],Table2[#All],3,0)</f>
        <v>1028a38ad71e</v>
      </c>
      <c r="H2027" t="str">
        <f>VLOOKUP(Table145[[#This Row],[menu_id]],Table2[#All],4,0)</f>
        <v>7d8b8e0a0ebb</v>
      </c>
      <c r="I2027">
        <f>VLOOKUP(Table145[[#This Row],[menu_id]],Table2[#All],5,0)</f>
        <v>5.5</v>
      </c>
      <c r="J2027">
        <f>VLOOKUP(Table145[[#This Row],[menu_id]],Table2[#All],6,0)</f>
        <v>10.1</v>
      </c>
      <c r="K2027" t="str">
        <f>VLOOKUP(Table145[[#This Row],[menu_id]],Table2[#All],7,0)</f>
        <v>lunch</v>
      </c>
      <c r="L2027" t="str">
        <f>VLOOKUP(Table145[[#This Row],[menu_id]],Table2[#All],8,0)</f>
        <v>Seattle</v>
      </c>
      <c r="M2027">
        <f>COUNTIF(Table145[city],Table145[[#This Row],[city]])</f>
        <v>1334</v>
      </c>
    </row>
    <row r="2028" spans="1:13" x14ac:dyDescent="0.35">
      <c r="A2028" t="s">
        <v>3979</v>
      </c>
      <c r="B2028" t="s">
        <v>118</v>
      </c>
      <c r="C2028" t="s">
        <v>9</v>
      </c>
      <c r="D2028" t="s">
        <v>3980</v>
      </c>
      <c r="E2028" t="b">
        <v>0</v>
      </c>
      <c r="F2028">
        <f>VLOOKUP(Table145[[#This Row],[menu_id]],Table2[#All],2,0)</f>
        <v>43556</v>
      </c>
      <c r="G2028" t="str">
        <f>VLOOKUP(Table145[[#This Row],[menu_id]],Table2[#All],3,0)</f>
        <v>8a1c11ffbef6</v>
      </c>
      <c r="H2028" t="str">
        <f>VLOOKUP(Table145[[#This Row],[menu_id]],Table2[#All],4,0)</f>
        <v>063beecf1419</v>
      </c>
      <c r="I2028">
        <f>VLOOKUP(Table145[[#This Row],[menu_id]],Table2[#All],5,0)</f>
        <v>13.45</v>
      </c>
      <c r="J2028">
        <f>VLOOKUP(Table145[[#This Row],[menu_id]],Table2[#All],6,0)</f>
        <v>11.5</v>
      </c>
      <c r="K2028" t="str">
        <f>VLOOKUP(Table145[[#This Row],[menu_id]],Table2[#All],7,0)</f>
        <v>lunch</v>
      </c>
      <c r="L2028" t="str">
        <f>VLOOKUP(Table145[[#This Row],[menu_id]],Table2[#All],8,0)</f>
        <v>Chicago</v>
      </c>
      <c r="M2028">
        <f>COUNTIF(Table145[city],Table145[[#This Row],[city]])</f>
        <v>907</v>
      </c>
    </row>
    <row r="2029" spans="1:13" x14ac:dyDescent="0.35">
      <c r="A2029" t="s">
        <v>3981</v>
      </c>
      <c r="B2029" t="s">
        <v>134</v>
      </c>
      <c r="C2029" t="s">
        <v>9</v>
      </c>
      <c r="D2029" t="s">
        <v>3982</v>
      </c>
      <c r="E2029" t="b">
        <v>1</v>
      </c>
      <c r="F2029">
        <f>VLOOKUP(Table145[[#This Row],[menu_id]],Table2[#All],2,0)</f>
        <v>43559</v>
      </c>
      <c r="G2029" t="str">
        <f>VLOOKUP(Table145[[#This Row],[menu_id]],Table2[#All],3,0)</f>
        <v>4e1ff031d14e</v>
      </c>
      <c r="H2029" t="str">
        <f>VLOOKUP(Table145[[#This Row],[menu_id]],Table2[#All],4,0)</f>
        <v>d7730782fbfb</v>
      </c>
      <c r="I2029">
        <f>VLOOKUP(Table145[[#This Row],[menu_id]],Table2[#All],5,0)</f>
        <v>5.75</v>
      </c>
      <c r="J2029">
        <f>VLOOKUP(Table145[[#This Row],[menu_id]],Table2[#All],6,0)</f>
        <v>10.1</v>
      </c>
      <c r="K2029" t="str">
        <f>VLOOKUP(Table145[[#This Row],[menu_id]],Table2[#All],7,0)</f>
        <v>lunch</v>
      </c>
      <c r="L2029" t="str">
        <f>VLOOKUP(Table145[[#This Row],[menu_id]],Table2[#All],8,0)</f>
        <v>Seattle</v>
      </c>
      <c r="M2029">
        <f>COUNTIF(Table145[city],Table145[[#This Row],[city]])</f>
        <v>1334</v>
      </c>
    </row>
    <row r="2030" spans="1:13" x14ac:dyDescent="0.35">
      <c r="A2030" t="s">
        <v>3983</v>
      </c>
      <c r="B2030" t="s">
        <v>32</v>
      </c>
      <c r="C2030" t="s">
        <v>9</v>
      </c>
      <c r="D2030" t="s">
        <v>1088</v>
      </c>
      <c r="E2030" t="b">
        <v>1</v>
      </c>
      <c r="F2030">
        <f>VLOOKUP(Table145[[#This Row],[menu_id]],Table2[#All],2,0)</f>
        <v>43565</v>
      </c>
      <c r="G2030" t="str">
        <f>VLOOKUP(Table145[[#This Row],[menu_id]],Table2[#All],3,0)</f>
        <v>ba1d97f69656</v>
      </c>
      <c r="H2030" t="str">
        <f>VLOOKUP(Table145[[#This Row],[menu_id]],Table2[#All],4,0)</f>
        <v>a969c477134f</v>
      </c>
      <c r="I2030">
        <f>VLOOKUP(Table145[[#This Row],[menu_id]],Table2[#All],5,0)</f>
        <v>11</v>
      </c>
      <c r="J2030">
        <f>VLOOKUP(Table145[[#This Row],[menu_id]],Table2[#All],6,0)</f>
        <v>11.5</v>
      </c>
      <c r="K2030" t="str">
        <f>VLOOKUP(Table145[[#This Row],[menu_id]],Table2[#All],7,0)</f>
        <v>lunch</v>
      </c>
      <c r="L2030" t="str">
        <f>VLOOKUP(Table145[[#This Row],[menu_id]],Table2[#All],8,0)</f>
        <v>Chicago</v>
      </c>
      <c r="M2030">
        <f>COUNTIF(Table145[city],Table145[[#This Row],[city]])</f>
        <v>907</v>
      </c>
    </row>
    <row r="2031" spans="1:13" x14ac:dyDescent="0.35">
      <c r="A2031" t="s">
        <v>3984</v>
      </c>
      <c r="B2031" t="s">
        <v>192</v>
      </c>
      <c r="C2031" t="s">
        <v>9</v>
      </c>
      <c r="D2031" t="s">
        <v>3985</v>
      </c>
      <c r="E2031" t="b">
        <v>1</v>
      </c>
      <c r="F2031">
        <f>VLOOKUP(Table145[[#This Row],[menu_id]],Table2[#All],2,0)</f>
        <v>43566</v>
      </c>
      <c r="G2031" t="str">
        <f>VLOOKUP(Table145[[#This Row],[menu_id]],Table2[#All],3,0)</f>
        <v>a344675dde7b</v>
      </c>
      <c r="H2031" t="str">
        <f>VLOOKUP(Table145[[#This Row],[menu_id]],Table2[#All],4,0)</f>
        <v>0089c404e5a2</v>
      </c>
      <c r="I2031">
        <f>VLOOKUP(Table145[[#This Row],[menu_id]],Table2[#All],5,0)</f>
        <v>6</v>
      </c>
      <c r="J2031">
        <f>VLOOKUP(Table145[[#This Row],[menu_id]],Table2[#All],6,0)</f>
        <v>10.1</v>
      </c>
      <c r="K2031" t="str">
        <f>VLOOKUP(Table145[[#This Row],[menu_id]],Table2[#All],7,0)</f>
        <v>lunch</v>
      </c>
      <c r="L2031" t="str">
        <f>VLOOKUP(Table145[[#This Row],[menu_id]],Table2[#All],8,0)</f>
        <v>Seattle</v>
      </c>
      <c r="M2031">
        <f>COUNTIF(Table145[city],Table145[[#This Row],[city]])</f>
        <v>1334</v>
      </c>
    </row>
    <row r="2032" spans="1:13" x14ac:dyDescent="0.35">
      <c r="A2032" t="s">
        <v>3986</v>
      </c>
      <c r="B2032" t="s">
        <v>199</v>
      </c>
      <c r="C2032" t="s">
        <v>9</v>
      </c>
      <c r="D2032" t="s">
        <v>3987</v>
      </c>
      <c r="E2032" t="b">
        <v>1</v>
      </c>
      <c r="F2032">
        <f>VLOOKUP(Table145[[#This Row],[menu_id]],Table2[#All],2,0)</f>
        <v>43558</v>
      </c>
      <c r="G2032" t="str">
        <f>VLOOKUP(Table145[[#This Row],[menu_id]],Table2[#All],3,0)</f>
        <v>8b77e4ce92ba</v>
      </c>
      <c r="H2032" t="str">
        <f>VLOOKUP(Table145[[#This Row],[menu_id]],Table2[#All],4,0)</f>
        <v>a969c477134f</v>
      </c>
      <c r="I2032">
        <f>VLOOKUP(Table145[[#This Row],[menu_id]],Table2[#All],5,0)</f>
        <v>11</v>
      </c>
      <c r="J2032">
        <f>VLOOKUP(Table145[[#This Row],[menu_id]],Table2[#All],6,0)</f>
        <v>11.5</v>
      </c>
      <c r="K2032" t="str">
        <f>VLOOKUP(Table145[[#This Row],[menu_id]],Table2[#All],7,0)</f>
        <v>lunch</v>
      </c>
      <c r="L2032" t="str">
        <f>VLOOKUP(Table145[[#This Row],[menu_id]],Table2[#All],8,0)</f>
        <v>Chicago</v>
      </c>
      <c r="M2032">
        <f>COUNTIF(Table145[city],Table145[[#This Row],[city]])</f>
        <v>907</v>
      </c>
    </row>
    <row r="2033" spans="1:13" x14ac:dyDescent="0.35">
      <c r="A2033" t="s">
        <v>3988</v>
      </c>
      <c r="B2033" t="s">
        <v>62</v>
      </c>
      <c r="C2033" t="s">
        <v>9</v>
      </c>
      <c r="D2033" t="s">
        <v>3499</v>
      </c>
      <c r="E2033" t="b">
        <v>1</v>
      </c>
      <c r="F2033">
        <f>VLOOKUP(Table145[[#This Row],[menu_id]],Table2[#All],2,0)</f>
        <v>43563</v>
      </c>
      <c r="G2033" t="str">
        <f>VLOOKUP(Table145[[#This Row],[menu_id]],Table2[#All],3,0)</f>
        <v>3e9b2a352a3a</v>
      </c>
      <c r="H2033" t="str">
        <f>VLOOKUP(Table145[[#This Row],[menu_id]],Table2[#All],4,0)</f>
        <v>af725ef93704</v>
      </c>
      <c r="I2033">
        <f>VLOOKUP(Table145[[#This Row],[menu_id]],Table2[#All],5,0)</f>
        <v>5.5</v>
      </c>
      <c r="J2033">
        <f>VLOOKUP(Table145[[#This Row],[menu_id]],Table2[#All],6,0)</f>
        <v>10.1</v>
      </c>
      <c r="K2033" t="str">
        <f>VLOOKUP(Table145[[#This Row],[menu_id]],Table2[#All],7,0)</f>
        <v>lunch</v>
      </c>
      <c r="L2033" t="str">
        <f>VLOOKUP(Table145[[#This Row],[menu_id]],Table2[#All],8,0)</f>
        <v>Seattle</v>
      </c>
      <c r="M2033">
        <f>COUNTIF(Table145[city],Table145[[#This Row],[city]])</f>
        <v>1334</v>
      </c>
    </row>
    <row r="2034" spans="1:13" x14ac:dyDescent="0.35">
      <c r="A2034" t="s">
        <v>3989</v>
      </c>
      <c r="B2034" t="s">
        <v>225</v>
      </c>
      <c r="C2034" t="s">
        <v>9</v>
      </c>
      <c r="D2034" t="s">
        <v>3990</v>
      </c>
      <c r="E2034" t="b">
        <v>1</v>
      </c>
      <c r="F2034">
        <f>VLOOKUP(Table145[[#This Row],[menu_id]],Table2[#All],2,0)</f>
        <v>43559</v>
      </c>
      <c r="G2034" t="str">
        <f>VLOOKUP(Table145[[#This Row],[menu_id]],Table2[#All],3,0)</f>
        <v>2e1282b7ffa0</v>
      </c>
      <c r="H2034" t="str">
        <f>VLOOKUP(Table145[[#This Row],[menu_id]],Table2[#All],4,0)</f>
        <v>e7202ab74a2f</v>
      </c>
      <c r="I2034">
        <f>VLOOKUP(Table145[[#This Row],[menu_id]],Table2[#All],5,0)</f>
        <v>5</v>
      </c>
      <c r="J2034">
        <f>VLOOKUP(Table145[[#This Row],[menu_id]],Table2[#All],6,0)</f>
        <v>10.1</v>
      </c>
      <c r="K2034" t="str">
        <f>VLOOKUP(Table145[[#This Row],[menu_id]],Table2[#All],7,0)</f>
        <v>lunch</v>
      </c>
      <c r="L2034" t="str">
        <f>VLOOKUP(Table145[[#This Row],[menu_id]],Table2[#All],8,0)</f>
        <v>Seattle</v>
      </c>
      <c r="M2034">
        <f>COUNTIF(Table145[city],Table145[[#This Row],[city]])</f>
        <v>1334</v>
      </c>
    </row>
    <row r="2035" spans="1:13" x14ac:dyDescent="0.35">
      <c r="A2035" t="s">
        <v>3991</v>
      </c>
      <c r="B2035" t="s">
        <v>35</v>
      </c>
      <c r="C2035" t="s">
        <v>9</v>
      </c>
      <c r="D2035" t="s">
        <v>3992</v>
      </c>
      <c r="E2035" t="b">
        <v>1</v>
      </c>
      <c r="F2035">
        <f>VLOOKUP(Table145[[#This Row],[menu_id]],Table2[#All],2,0)</f>
        <v>43564</v>
      </c>
      <c r="G2035" t="str">
        <f>VLOOKUP(Table145[[#This Row],[menu_id]],Table2[#All],3,0)</f>
        <v>1c44a83add01</v>
      </c>
      <c r="H2035" t="str">
        <f>VLOOKUP(Table145[[#This Row],[menu_id]],Table2[#All],4,0)</f>
        <v>810dadc655e9</v>
      </c>
      <c r="I2035">
        <f>VLOOKUP(Table145[[#This Row],[menu_id]],Table2[#All],5,0)</f>
        <v>5</v>
      </c>
      <c r="J2035">
        <f>VLOOKUP(Table145[[#This Row],[menu_id]],Table2[#All],6,0)</f>
        <v>10.1</v>
      </c>
      <c r="K2035" t="str">
        <f>VLOOKUP(Table145[[#This Row],[menu_id]],Table2[#All],7,0)</f>
        <v>lunch</v>
      </c>
      <c r="L2035" t="str">
        <f>VLOOKUP(Table145[[#This Row],[menu_id]],Table2[#All],8,0)</f>
        <v>Seattle</v>
      </c>
      <c r="M2035">
        <f>COUNTIF(Table145[city],Table145[[#This Row],[city]])</f>
        <v>1334</v>
      </c>
    </row>
    <row r="2036" spans="1:13" x14ac:dyDescent="0.35">
      <c r="A2036" t="s">
        <v>3993</v>
      </c>
      <c r="B2036" t="s">
        <v>100</v>
      </c>
      <c r="C2036" t="s">
        <v>9</v>
      </c>
      <c r="D2036" t="s">
        <v>598</v>
      </c>
      <c r="E2036" t="b">
        <v>1</v>
      </c>
      <c r="F2036">
        <f>VLOOKUP(Table145[[#This Row],[menu_id]],Table2[#All],2,0)</f>
        <v>43564</v>
      </c>
      <c r="G2036" t="str">
        <f>VLOOKUP(Table145[[#This Row],[menu_id]],Table2[#All],3,0)</f>
        <v>d0e4efc702e0</v>
      </c>
      <c r="H2036" t="str">
        <f>VLOOKUP(Table145[[#This Row],[menu_id]],Table2[#All],4,0)</f>
        <v>8cab6275ddb5</v>
      </c>
      <c r="I2036">
        <f>VLOOKUP(Table145[[#This Row],[menu_id]],Table2[#All],5,0)</f>
        <v>5.75</v>
      </c>
      <c r="J2036">
        <f>VLOOKUP(Table145[[#This Row],[menu_id]],Table2[#All],6,0)</f>
        <v>11.5</v>
      </c>
      <c r="K2036" t="str">
        <f>VLOOKUP(Table145[[#This Row],[menu_id]],Table2[#All],7,0)</f>
        <v>lunch</v>
      </c>
      <c r="L2036" t="str">
        <f>VLOOKUP(Table145[[#This Row],[menu_id]],Table2[#All],8,0)</f>
        <v>Chicago</v>
      </c>
      <c r="M2036">
        <f>COUNTIF(Table145[city],Table145[[#This Row],[city]])</f>
        <v>907</v>
      </c>
    </row>
    <row r="2037" spans="1:13" x14ac:dyDescent="0.35">
      <c r="A2037" t="s">
        <v>3994</v>
      </c>
      <c r="B2037" t="s">
        <v>86</v>
      </c>
      <c r="C2037" t="s">
        <v>9</v>
      </c>
      <c r="D2037" t="s">
        <v>3995</v>
      </c>
      <c r="E2037" t="b">
        <v>1</v>
      </c>
      <c r="F2037">
        <f>VLOOKUP(Table145[[#This Row],[menu_id]],Table2[#All],2,0)</f>
        <v>43560</v>
      </c>
      <c r="G2037" t="str">
        <f>VLOOKUP(Table145[[#This Row],[menu_id]],Table2[#All],3,0)</f>
        <v>1def3455f809</v>
      </c>
      <c r="H2037" t="str">
        <f>VLOOKUP(Table145[[#This Row],[menu_id]],Table2[#All],4,0)</f>
        <v>2a11908c23df</v>
      </c>
      <c r="I2037">
        <f>VLOOKUP(Table145[[#This Row],[menu_id]],Table2[#All],5,0)</f>
        <v>6</v>
      </c>
      <c r="J2037">
        <f>VLOOKUP(Table145[[#This Row],[menu_id]],Table2[#All],6,0)</f>
        <v>10.1</v>
      </c>
      <c r="K2037" t="str">
        <f>VLOOKUP(Table145[[#This Row],[menu_id]],Table2[#All],7,0)</f>
        <v>lunch</v>
      </c>
      <c r="L2037" t="str">
        <f>VLOOKUP(Table145[[#This Row],[menu_id]],Table2[#All],8,0)</f>
        <v>Seattle</v>
      </c>
      <c r="M2037">
        <f>COUNTIF(Table145[city],Table145[[#This Row],[city]])</f>
        <v>1334</v>
      </c>
    </row>
    <row r="2038" spans="1:13" x14ac:dyDescent="0.35">
      <c r="A2038" t="s">
        <v>3996</v>
      </c>
      <c r="B2038" t="s">
        <v>378</v>
      </c>
      <c r="C2038" t="s">
        <v>9</v>
      </c>
      <c r="D2038" t="s">
        <v>366</v>
      </c>
      <c r="E2038" t="b">
        <v>1</v>
      </c>
      <c r="F2038">
        <f>VLOOKUP(Table145[[#This Row],[menu_id]],Table2[#All],2,0)</f>
        <v>43565</v>
      </c>
      <c r="G2038" t="str">
        <f>VLOOKUP(Table145[[#This Row],[menu_id]],Table2[#All],3,0)</f>
        <v>bc848b8373be</v>
      </c>
      <c r="H2038" t="str">
        <f>VLOOKUP(Table145[[#This Row],[menu_id]],Table2[#All],4,0)</f>
        <v>a7d17284ed4d</v>
      </c>
      <c r="I2038">
        <f>VLOOKUP(Table145[[#This Row],[menu_id]],Table2[#All],5,0)</f>
        <v>4.3</v>
      </c>
      <c r="J2038">
        <f>VLOOKUP(Table145[[#This Row],[menu_id]],Table2[#All],6,0)</f>
        <v>11.5</v>
      </c>
      <c r="K2038" t="str">
        <f>VLOOKUP(Table145[[#This Row],[menu_id]],Table2[#All],7,0)</f>
        <v>lunch</v>
      </c>
      <c r="L2038" t="str">
        <f>VLOOKUP(Table145[[#This Row],[menu_id]],Table2[#All],8,0)</f>
        <v>Chicago</v>
      </c>
      <c r="M2038">
        <f>COUNTIF(Table145[city],Table145[[#This Row],[city]])</f>
        <v>907</v>
      </c>
    </row>
    <row r="2039" spans="1:13" x14ac:dyDescent="0.35">
      <c r="A2039" t="s">
        <v>3997</v>
      </c>
      <c r="B2039" t="s">
        <v>81</v>
      </c>
      <c r="C2039" t="s">
        <v>9</v>
      </c>
      <c r="D2039" t="s">
        <v>3998</v>
      </c>
      <c r="E2039" t="b">
        <v>1</v>
      </c>
      <c r="F2039">
        <f>VLOOKUP(Table145[[#This Row],[menu_id]],Table2[#All],2,0)</f>
        <v>43564</v>
      </c>
      <c r="G2039" t="str">
        <f>VLOOKUP(Table145[[#This Row],[menu_id]],Table2[#All],3,0)</f>
        <v>9adf6d17e5a9</v>
      </c>
      <c r="H2039" t="str">
        <f>VLOOKUP(Table145[[#This Row],[menu_id]],Table2[#All],4,0)</f>
        <v>ad304fb4f951</v>
      </c>
      <c r="I2039">
        <f>VLOOKUP(Table145[[#This Row],[menu_id]],Table2[#All],5,0)</f>
        <v>6.25</v>
      </c>
      <c r="J2039">
        <f>VLOOKUP(Table145[[#This Row],[menu_id]],Table2[#All],6,0)</f>
        <v>10.1</v>
      </c>
      <c r="K2039" t="str">
        <f>VLOOKUP(Table145[[#This Row],[menu_id]],Table2[#All],7,0)</f>
        <v>lunch</v>
      </c>
      <c r="L2039" t="str">
        <f>VLOOKUP(Table145[[#This Row],[menu_id]],Table2[#All],8,0)</f>
        <v>Seattle</v>
      </c>
      <c r="M2039">
        <f>COUNTIF(Table145[city],Table145[[#This Row],[city]])</f>
        <v>1334</v>
      </c>
    </row>
    <row r="2040" spans="1:13" x14ac:dyDescent="0.35">
      <c r="A2040" t="s">
        <v>3999</v>
      </c>
      <c r="B2040" t="s">
        <v>324</v>
      </c>
      <c r="C2040" t="s">
        <v>9</v>
      </c>
      <c r="D2040" t="s">
        <v>1617</v>
      </c>
      <c r="E2040" t="b">
        <v>1</v>
      </c>
      <c r="F2040">
        <f>VLOOKUP(Table145[[#This Row],[menu_id]],Table2[#All],2,0)</f>
        <v>43558</v>
      </c>
      <c r="G2040" t="str">
        <f>VLOOKUP(Table145[[#This Row],[menu_id]],Table2[#All],3,0)</f>
        <v>1028a38ad71e</v>
      </c>
      <c r="H2040" t="str">
        <f>VLOOKUP(Table145[[#This Row],[menu_id]],Table2[#All],4,0)</f>
        <v>7d8b8e0a0ebb</v>
      </c>
      <c r="I2040">
        <f>VLOOKUP(Table145[[#This Row],[menu_id]],Table2[#All],5,0)</f>
        <v>5.5</v>
      </c>
      <c r="J2040">
        <f>VLOOKUP(Table145[[#This Row],[menu_id]],Table2[#All],6,0)</f>
        <v>10.1</v>
      </c>
      <c r="K2040" t="str">
        <f>VLOOKUP(Table145[[#This Row],[menu_id]],Table2[#All],7,0)</f>
        <v>lunch</v>
      </c>
      <c r="L2040" t="str">
        <f>VLOOKUP(Table145[[#This Row],[menu_id]],Table2[#All],8,0)</f>
        <v>Seattle</v>
      </c>
      <c r="M2040">
        <f>COUNTIF(Table145[city],Table145[[#This Row],[city]])</f>
        <v>1334</v>
      </c>
    </row>
    <row r="2041" spans="1:13" x14ac:dyDescent="0.35">
      <c r="A2041" t="s">
        <v>4000</v>
      </c>
      <c r="B2041" t="s">
        <v>346</v>
      </c>
      <c r="C2041" t="s">
        <v>9</v>
      </c>
      <c r="D2041" t="s">
        <v>4001</v>
      </c>
      <c r="E2041" t="b">
        <v>1</v>
      </c>
      <c r="F2041">
        <f>VLOOKUP(Table145[[#This Row],[menu_id]],Table2[#All],2,0)</f>
        <v>43564</v>
      </c>
      <c r="G2041" t="str">
        <f>VLOOKUP(Table145[[#This Row],[menu_id]],Table2[#All],3,0)</f>
        <v>e310c04649e0</v>
      </c>
      <c r="H2041" t="str">
        <f>VLOOKUP(Table145[[#This Row],[menu_id]],Table2[#All],4,0)</f>
        <v>340fb85a346c</v>
      </c>
      <c r="I2041">
        <f>VLOOKUP(Table145[[#This Row],[menu_id]],Table2[#All],5,0)</f>
        <v>5.8</v>
      </c>
      <c r="J2041">
        <f>VLOOKUP(Table145[[#This Row],[menu_id]],Table2[#All],6,0)</f>
        <v>10.1</v>
      </c>
      <c r="K2041" t="str">
        <f>VLOOKUP(Table145[[#This Row],[menu_id]],Table2[#All],7,0)</f>
        <v>lunch</v>
      </c>
      <c r="L2041" t="str">
        <f>VLOOKUP(Table145[[#This Row],[menu_id]],Table2[#All],8,0)</f>
        <v>Seattle</v>
      </c>
      <c r="M2041">
        <f>COUNTIF(Table145[city],Table145[[#This Row],[city]])</f>
        <v>1334</v>
      </c>
    </row>
    <row r="2042" spans="1:13" x14ac:dyDescent="0.35">
      <c r="A2042" t="s">
        <v>4002</v>
      </c>
      <c r="B2042" t="s">
        <v>62</v>
      </c>
      <c r="C2042" t="s">
        <v>9</v>
      </c>
      <c r="D2042" t="s">
        <v>4003</v>
      </c>
      <c r="E2042" t="b">
        <v>1</v>
      </c>
      <c r="F2042">
        <f>VLOOKUP(Table145[[#This Row],[menu_id]],Table2[#All],2,0)</f>
        <v>43563</v>
      </c>
      <c r="G2042" t="str">
        <f>VLOOKUP(Table145[[#This Row],[menu_id]],Table2[#All],3,0)</f>
        <v>3e9b2a352a3a</v>
      </c>
      <c r="H2042" t="str">
        <f>VLOOKUP(Table145[[#This Row],[menu_id]],Table2[#All],4,0)</f>
        <v>af725ef93704</v>
      </c>
      <c r="I2042">
        <f>VLOOKUP(Table145[[#This Row],[menu_id]],Table2[#All],5,0)</f>
        <v>5.5</v>
      </c>
      <c r="J2042">
        <f>VLOOKUP(Table145[[#This Row],[menu_id]],Table2[#All],6,0)</f>
        <v>10.1</v>
      </c>
      <c r="K2042" t="str">
        <f>VLOOKUP(Table145[[#This Row],[menu_id]],Table2[#All],7,0)</f>
        <v>lunch</v>
      </c>
      <c r="L2042" t="str">
        <f>VLOOKUP(Table145[[#This Row],[menu_id]],Table2[#All],8,0)</f>
        <v>Seattle</v>
      </c>
      <c r="M2042">
        <f>COUNTIF(Table145[city],Table145[[#This Row],[city]])</f>
        <v>1334</v>
      </c>
    </row>
    <row r="2043" spans="1:13" x14ac:dyDescent="0.35">
      <c r="A2043" t="s">
        <v>4004</v>
      </c>
      <c r="B2043" t="s">
        <v>286</v>
      </c>
      <c r="C2043" t="s">
        <v>9</v>
      </c>
      <c r="D2043" t="s">
        <v>4005</v>
      </c>
      <c r="E2043" t="b">
        <v>1</v>
      </c>
      <c r="F2043">
        <f>VLOOKUP(Table145[[#This Row],[menu_id]],Table2[#All],2,0)</f>
        <v>43557</v>
      </c>
      <c r="G2043" t="str">
        <f>VLOOKUP(Table145[[#This Row],[menu_id]],Table2[#All],3,0)</f>
        <v>0b0897e22802</v>
      </c>
      <c r="H2043" t="str">
        <f>VLOOKUP(Table145[[#This Row],[menu_id]],Table2[#All],4,0)</f>
        <v>a5a1955b27fc</v>
      </c>
      <c r="I2043">
        <f>VLOOKUP(Table145[[#This Row],[menu_id]],Table2[#All],5,0)</f>
        <v>5</v>
      </c>
      <c r="J2043">
        <f>VLOOKUP(Table145[[#This Row],[menu_id]],Table2[#All],6,0)</f>
        <v>11.5</v>
      </c>
      <c r="K2043" t="str">
        <f>VLOOKUP(Table145[[#This Row],[menu_id]],Table2[#All],7,0)</f>
        <v>lunch</v>
      </c>
      <c r="L2043" t="str">
        <f>VLOOKUP(Table145[[#This Row],[menu_id]],Table2[#All],8,0)</f>
        <v>Chicago</v>
      </c>
      <c r="M2043">
        <f>COUNTIF(Table145[city],Table145[[#This Row],[city]])</f>
        <v>907</v>
      </c>
    </row>
    <row r="2044" spans="1:13" x14ac:dyDescent="0.35">
      <c r="A2044" t="s">
        <v>4006</v>
      </c>
      <c r="B2044" t="s">
        <v>65</v>
      </c>
      <c r="C2044" t="s">
        <v>9</v>
      </c>
      <c r="D2044" t="s">
        <v>4007</v>
      </c>
      <c r="E2044" t="b">
        <v>1</v>
      </c>
      <c r="F2044">
        <f>VLOOKUP(Table145[[#This Row],[menu_id]],Table2[#All],2,0)</f>
        <v>43563</v>
      </c>
      <c r="G2044" t="str">
        <f>VLOOKUP(Table145[[#This Row],[menu_id]],Table2[#All],3,0)</f>
        <v>0eb481a71049</v>
      </c>
      <c r="H2044" t="str">
        <f>VLOOKUP(Table145[[#This Row],[menu_id]],Table2[#All],4,0)</f>
        <v>5bf0c6f38e1d</v>
      </c>
      <c r="I2044">
        <f>VLOOKUP(Table145[[#This Row],[menu_id]],Table2[#All],5,0)</f>
        <v>5.5</v>
      </c>
      <c r="J2044">
        <f>VLOOKUP(Table145[[#This Row],[menu_id]],Table2[#All],6,0)</f>
        <v>10.1</v>
      </c>
      <c r="K2044" t="str">
        <f>VLOOKUP(Table145[[#This Row],[menu_id]],Table2[#All],7,0)</f>
        <v>lunch</v>
      </c>
      <c r="L2044" t="str">
        <f>VLOOKUP(Table145[[#This Row],[menu_id]],Table2[#All],8,0)</f>
        <v>Seattle</v>
      </c>
      <c r="M2044">
        <f>COUNTIF(Table145[city],Table145[[#This Row],[city]])</f>
        <v>1334</v>
      </c>
    </row>
    <row r="2045" spans="1:13" x14ac:dyDescent="0.35">
      <c r="A2045" t="s">
        <v>4008</v>
      </c>
      <c r="B2045" t="s">
        <v>68</v>
      </c>
      <c r="C2045" t="s">
        <v>9</v>
      </c>
      <c r="D2045" t="s">
        <v>1221</v>
      </c>
      <c r="E2045" t="b">
        <v>1</v>
      </c>
      <c r="F2045">
        <f>VLOOKUP(Table145[[#This Row],[menu_id]],Table2[#All],2,0)</f>
        <v>43560</v>
      </c>
      <c r="G2045" t="str">
        <f>VLOOKUP(Table145[[#This Row],[menu_id]],Table2[#All],3,0)</f>
        <v>f89ec17a8f5f</v>
      </c>
      <c r="H2045" t="str">
        <f>VLOOKUP(Table145[[#This Row],[menu_id]],Table2[#All],4,0)</f>
        <v>a06b1ea8c279</v>
      </c>
      <c r="I2045">
        <f>VLOOKUP(Table145[[#This Row],[menu_id]],Table2[#All],5,0)</f>
        <v>6.8</v>
      </c>
      <c r="J2045">
        <f>VLOOKUP(Table145[[#This Row],[menu_id]],Table2[#All],6,0)</f>
        <v>10.1</v>
      </c>
      <c r="K2045" t="str">
        <f>VLOOKUP(Table145[[#This Row],[menu_id]],Table2[#All],7,0)</f>
        <v>lunch</v>
      </c>
      <c r="L2045" t="str">
        <f>VLOOKUP(Table145[[#This Row],[menu_id]],Table2[#All],8,0)</f>
        <v>Seattle</v>
      </c>
      <c r="M2045">
        <f>COUNTIF(Table145[city],Table145[[#This Row],[city]])</f>
        <v>1334</v>
      </c>
    </row>
    <row r="2046" spans="1:13" x14ac:dyDescent="0.35">
      <c r="A2046" t="s">
        <v>4009</v>
      </c>
      <c r="B2046" t="s">
        <v>26</v>
      </c>
      <c r="C2046" t="s">
        <v>9</v>
      </c>
      <c r="D2046" t="s">
        <v>4010</v>
      </c>
      <c r="E2046" t="b">
        <v>1</v>
      </c>
      <c r="F2046">
        <f>VLOOKUP(Table145[[#This Row],[menu_id]],Table2[#All],2,0)</f>
        <v>43563</v>
      </c>
      <c r="G2046" t="str">
        <f>VLOOKUP(Table145[[#This Row],[menu_id]],Table2[#All],3,0)</f>
        <v>98ed9d442731</v>
      </c>
      <c r="H2046" t="str">
        <f>VLOOKUP(Table145[[#This Row],[menu_id]],Table2[#All],4,0)</f>
        <v>d6f74fb09f9d</v>
      </c>
      <c r="I2046">
        <f>VLOOKUP(Table145[[#This Row],[menu_id]],Table2[#All],5,0)</f>
        <v>7.5</v>
      </c>
      <c r="J2046">
        <f>VLOOKUP(Table145[[#This Row],[menu_id]],Table2[#All],6,0)</f>
        <v>11.5</v>
      </c>
      <c r="K2046" t="str">
        <f>VLOOKUP(Table145[[#This Row],[menu_id]],Table2[#All],7,0)</f>
        <v>lunch</v>
      </c>
      <c r="L2046" t="str">
        <f>VLOOKUP(Table145[[#This Row],[menu_id]],Table2[#All],8,0)</f>
        <v>Chicago</v>
      </c>
      <c r="M2046">
        <f>COUNTIF(Table145[city],Table145[[#This Row],[city]])</f>
        <v>907</v>
      </c>
    </row>
    <row r="2047" spans="1:13" x14ac:dyDescent="0.35">
      <c r="A2047" t="s">
        <v>4011</v>
      </c>
      <c r="B2047" t="s">
        <v>330</v>
      </c>
      <c r="C2047" t="s">
        <v>9</v>
      </c>
      <c r="D2047" t="s">
        <v>1232</v>
      </c>
      <c r="E2047" t="b">
        <v>1</v>
      </c>
      <c r="F2047">
        <f>VLOOKUP(Table145[[#This Row],[menu_id]],Table2[#All],2,0)</f>
        <v>43559</v>
      </c>
      <c r="G2047" t="str">
        <f>VLOOKUP(Table145[[#This Row],[menu_id]],Table2[#All],3,0)</f>
        <v>10aee25b350a</v>
      </c>
      <c r="H2047" t="str">
        <f>VLOOKUP(Table145[[#This Row],[menu_id]],Table2[#All],4,0)</f>
        <v>7931e2eb8ace</v>
      </c>
      <c r="I2047">
        <f>VLOOKUP(Table145[[#This Row],[menu_id]],Table2[#All],5,0)</f>
        <v>4.5</v>
      </c>
      <c r="J2047">
        <f>VLOOKUP(Table145[[#This Row],[menu_id]],Table2[#All],6,0)</f>
        <v>11.5</v>
      </c>
      <c r="K2047" t="str">
        <f>VLOOKUP(Table145[[#This Row],[menu_id]],Table2[#All],7,0)</f>
        <v>lunch</v>
      </c>
      <c r="L2047" t="str">
        <f>VLOOKUP(Table145[[#This Row],[menu_id]],Table2[#All],8,0)</f>
        <v>Chicago</v>
      </c>
      <c r="M2047">
        <f>COUNTIF(Table145[city],Table145[[#This Row],[city]])</f>
        <v>907</v>
      </c>
    </row>
    <row r="2048" spans="1:13" x14ac:dyDescent="0.35">
      <c r="A2048" t="s">
        <v>4012</v>
      </c>
      <c r="B2048" t="s">
        <v>375</v>
      </c>
      <c r="C2048" t="s">
        <v>9</v>
      </c>
      <c r="D2048" t="s">
        <v>4013</v>
      </c>
      <c r="E2048" t="b">
        <v>1</v>
      </c>
      <c r="F2048">
        <f>VLOOKUP(Table145[[#This Row],[menu_id]],Table2[#All],2,0)</f>
        <v>43566</v>
      </c>
      <c r="G2048" t="str">
        <f>VLOOKUP(Table145[[#This Row],[menu_id]],Table2[#All],3,0)</f>
        <v>1670a5c33856</v>
      </c>
      <c r="H2048" t="str">
        <f>VLOOKUP(Table145[[#This Row],[menu_id]],Table2[#All],4,0)</f>
        <v>ffcff44b013c</v>
      </c>
      <c r="I2048">
        <f>VLOOKUP(Table145[[#This Row],[menu_id]],Table2[#All],5,0)</f>
        <v>6.25</v>
      </c>
      <c r="J2048">
        <f>VLOOKUP(Table145[[#This Row],[menu_id]],Table2[#All],6,0)</f>
        <v>10.1</v>
      </c>
      <c r="K2048" t="str">
        <f>VLOOKUP(Table145[[#This Row],[menu_id]],Table2[#All],7,0)</f>
        <v>lunch</v>
      </c>
      <c r="L2048" t="str">
        <f>VLOOKUP(Table145[[#This Row],[menu_id]],Table2[#All],8,0)</f>
        <v>Seattle</v>
      </c>
      <c r="M2048">
        <f>COUNTIF(Table145[city],Table145[[#This Row],[city]])</f>
        <v>1334</v>
      </c>
    </row>
    <row r="2049" spans="1:13" x14ac:dyDescent="0.35">
      <c r="A2049" t="s">
        <v>4014</v>
      </c>
      <c r="B2049" t="s">
        <v>486</v>
      </c>
      <c r="C2049" t="s">
        <v>9</v>
      </c>
      <c r="D2049" t="s">
        <v>4015</v>
      </c>
      <c r="E2049" t="b">
        <v>1</v>
      </c>
      <c r="F2049">
        <f>VLOOKUP(Table145[[#This Row],[menu_id]],Table2[#All],2,0)</f>
        <v>43567</v>
      </c>
      <c r="G2049" t="str">
        <f>VLOOKUP(Table145[[#This Row],[menu_id]],Table2[#All],3,0)</f>
        <v>3494eefb1729</v>
      </c>
      <c r="H2049" t="str">
        <f>VLOOKUP(Table145[[#This Row],[menu_id]],Table2[#All],4,0)</f>
        <v>7342b9fc3434</v>
      </c>
      <c r="I2049">
        <f>VLOOKUP(Table145[[#This Row],[menu_id]],Table2[#All],5,0)</f>
        <v>4.5</v>
      </c>
      <c r="J2049">
        <f>VLOOKUP(Table145[[#This Row],[menu_id]],Table2[#All],6,0)</f>
        <v>11.5</v>
      </c>
      <c r="K2049" t="str">
        <f>VLOOKUP(Table145[[#This Row],[menu_id]],Table2[#All],7,0)</f>
        <v>lunch</v>
      </c>
      <c r="L2049" t="str">
        <f>VLOOKUP(Table145[[#This Row],[menu_id]],Table2[#All],8,0)</f>
        <v>Chicago</v>
      </c>
      <c r="M2049">
        <f>COUNTIF(Table145[city],Table145[[#This Row],[city]])</f>
        <v>907</v>
      </c>
    </row>
    <row r="2050" spans="1:13" x14ac:dyDescent="0.35">
      <c r="A2050" t="s">
        <v>4016</v>
      </c>
      <c r="B2050" t="s">
        <v>16</v>
      </c>
      <c r="C2050" t="s">
        <v>9</v>
      </c>
      <c r="D2050" t="s">
        <v>1979</v>
      </c>
      <c r="E2050" t="b">
        <v>1</v>
      </c>
      <c r="F2050">
        <f>VLOOKUP(Table145[[#This Row],[menu_id]],Table2[#All],2,0)</f>
        <v>43567</v>
      </c>
      <c r="G2050" t="str">
        <f>VLOOKUP(Table145[[#This Row],[menu_id]],Table2[#All],3,0)</f>
        <v>3e16e1213da0</v>
      </c>
      <c r="H2050" t="str">
        <f>VLOOKUP(Table145[[#This Row],[menu_id]],Table2[#All],4,0)</f>
        <v>a9974f64e053</v>
      </c>
      <c r="I2050">
        <f>VLOOKUP(Table145[[#This Row],[menu_id]],Table2[#All],5,0)</f>
        <v>4.95</v>
      </c>
      <c r="J2050">
        <f>VLOOKUP(Table145[[#This Row],[menu_id]],Table2[#All],6,0)</f>
        <v>10.1</v>
      </c>
      <c r="K2050" t="str">
        <f>VLOOKUP(Table145[[#This Row],[menu_id]],Table2[#All],7,0)</f>
        <v>lunch</v>
      </c>
      <c r="L2050" t="str">
        <f>VLOOKUP(Table145[[#This Row],[menu_id]],Table2[#All],8,0)</f>
        <v>Seattle</v>
      </c>
      <c r="M2050">
        <f>COUNTIF(Table145[city],Table145[[#This Row],[city]])</f>
        <v>1334</v>
      </c>
    </row>
    <row r="2051" spans="1:13" x14ac:dyDescent="0.35">
      <c r="A2051" t="s">
        <v>4017</v>
      </c>
      <c r="B2051" t="s">
        <v>627</v>
      </c>
      <c r="C2051" t="s">
        <v>9</v>
      </c>
      <c r="D2051" t="s">
        <v>1384</v>
      </c>
      <c r="E2051" t="b">
        <v>1</v>
      </c>
      <c r="F2051">
        <f>VLOOKUP(Table145[[#This Row],[menu_id]],Table2[#All],2,0)</f>
        <v>43566</v>
      </c>
      <c r="G2051" t="str">
        <f>VLOOKUP(Table145[[#This Row],[menu_id]],Table2[#All],3,0)</f>
        <v>fbeaeb353aa6</v>
      </c>
      <c r="H2051" t="str">
        <f>VLOOKUP(Table145[[#This Row],[menu_id]],Table2[#All],4,0)</f>
        <v>bedb51313ab5</v>
      </c>
      <c r="I2051">
        <f>VLOOKUP(Table145[[#This Row],[menu_id]],Table2[#All],5,0)</f>
        <v>5</v>
      </c>
      <c r="J2051">
        <f>VLOOKUP(Table145[[#This Row],[menu_id]],Table2[#All],6,0)</f>
        <v>11.5</v>
      </c>
      <c r="K2051" t="str">
        <f>VLOOKUP(Table145[[#This Row],[menu_id]],Table2[#All],7,0)</f>
        <v>lunch</v>
      </c>
      <c r="L2051" t="str">
        <f>VLOOKUP(Table145[[#This Row],[menu_id]],Table2[#All],8,0)</f>
        <v>Chicago</v>
      </c>
      <c r="M2051">
        <f>COUNTIF(Table145[city],Table145[[#This Row],[city]])</f>
        <v>907</v>
      </c>
    </row>
    <row r="2052" spans="1:13" x14ac:dyDescent="0.35">
      <c r="A2052" t="s">
        <v>4018</v>
      </c>
      <c r="B2052" t="s">
        <v>219</v>
      </c>
      <c r="C2052" t="s">
        <v>9</v>
      </c>
      <c r="D2052" t="s">
        <v>4019</v>
      </c>
      <c r="E2052" t="b">
        <v>1</v>
      </c>
      <c r="F2052">
        <f>VLOOKUP(Table145[[#This Row],[menu_id]],Table2[#All],2,0)</f>
        <v>43566</v>
      </c>
      <c r="G2052" t="str">
        <f>VLOOKUP(Table145[[#This Row],[menu_id]],Table2[#All],3,0)</f>
        <v>4d2337424a9b</v>
      </c>
      <c r="H2052" t="str">
        <f>VLOOKUP(Table145[[#This Row],[menu_id]],Table2[#All],4,0)</f>
        <v>a7d17284ed4d</v>
      </c>
      <c r="I2052">
        <f>VLOOKUP(Table145[[#This Row],[menu_id]],Table2[#All],5,0)</f>
        <v>4.3</v>
      </c>
      <c r="J2052">
        <f>VLOOKUP(Table145[[#This Row],[menu_id]],Table2[#All],6,0)</f>
        <v>11.5</v>
      </c>
      <c r="K2052" t="str">
        <f>VLOOKUP(Table145[[#This Row],[menu_id]],Table2[#All],7,0)</f>
        <v>lunch</v>
      </c>
      <c r="L2052" t="str">
        <f>VLOOKUP(Table145[[#This Row],[menu_id]],Table2[#All],8,0)</f>
        <v>Chicago</v>
      </c>
      <c r="M2052">
        <f>COUNTIF(Table145[city],Table145[[#This Row],[city]])</f>
        <v>907</v>
      </c>
    </row>
    <row r="2053" spans="1:13" x14ac:dyDescent="0.35">
      <c r="A2053" t="s">
        <v>4020</v>
      </c>
      <c r="B2053" t="s">
        <v>81</v>
      </c>
      <c r="C2053" t="s">
        <v>9</v>
      </c>
      <c r="D2053" t="s">
        <v>4021</v>
      </c>
      <c r="E2053" t="b">
        <v>1</v>
      </c>
      <c r="F2053">
        <f>VLOOKUP(Table145[[#This Row],[menu_id]],Table2[#All],2,0)</f>
        <v>43564</v>
      </c>
      <c r="G2053" t="str">
        <f>VLOOKUP(Table145[[#This Row],[menu_id]],Table2[#All],3,0)</f>
        <v>9adf6d17e5a9</v>
      </c>
      <c r="H2053" t="str">
        <f>VLOOKUP(Table145[[#This Row],[menu_id]],Table2[#All],4,0)</f>
        <v>ad304fb4f951</v>
      </c>
      <c r="I2053">
        <f>VLOOKUP(Table145[[#This Row],[menu_id]],Table2[#All],5,0)</f>
        <v>6.25</v>
      </c>
      <c r="J2053">
        <f>VLOOKUP(Table145[[#This Row],[menu_id]],Table2[#All],6,0)</f>
        <v>10.1</v>
      </c>
      <c r="K2053" t="str">
        <f>VLOOKUP(Table145[[#This Row],[menu_id]],Table2[#All],7,0)</f>
        <v>lunch</v>
      </c>
      <c r="L2053" t="str">
        <f>VLOOKUP(Table145[[#This Row],[menu_id]],Table2[#All],8,0)</f>
        <v>Seattle</v>
      </c>
      <c r="M2053">
        <f>COUNTIF(Table145[city],Table145[[#This Row],[city]])</f>
        <v>1334</v>
      </c>
    </row>
    <row r="2054" spans="1:13" x14ac:dyDescent="0.35">
      <c r="A2054" t="s">
        <v>4022</v>
      </c>
      <c r="B2054" t="s">
        <v>16</v>
      </c>
      <c r="C2054" t="s">
        <v>9</v>
      </c>
      <c r="D2054" t="s">
        <v>3678</v>
      </c>
      <c r="E2054" t="b">
        <v>1</v>
      </c>
      <c r="F2054">
        <f>VLOOKUP(Table145[[#This Row],[menu_id]],Table2[#All],2,0)</f>
        <v>43567</v>
      </c>
      <c r="G2054" t="str">
        <f>VLOOKUP(Table145[[#This Row],[menu_id]],Table2[#All],3,0)</f>
        <v>3e16e1213da0</v>
      </c>
      <c r="H2054" t="str">
        <f>VLOOKUP(Table145[[#This Row],[menu_id]],Table2[#All],4,0)</f>
        <v>a9974f64e053</v>
      </c>
      <c r="I2054">
        <f>VLOOKUP(Table145[[#This Row],[menu_id]],Table2[#All],5,0)</f>
        <v>4.95</v>
      </c>
      <c r="J2054">
        <f>VLOOKUP(Table145[[#This Row],[menu_id]],Table2[#All],6,0)</f>
        <v>10.1</v>
      </c>
      <c r="K2054" t="str">
        <f>VLOOKUP(Table145[[#This Row],[menu_id]],Table2[#All],7,0)</f>
        <v>lunch</v>
      </c>
      <c r="L2054" t="str">
        <f>VLOOKUP(Table145[[#This Row],[menu_id]],Table2[#All],8,0)</f>
        <v>Seattle</v>
      </c>
      <c r="M2054">
        <f>COUNTIF(Table145[city],Table145[[#This Row],[city]])</f>
        <v>1334</v>
      </c>
    </row>
    <row r="2055" spans="1:13" x14ac:dyDescent="0.35">
      <c r="A2055" t="s">
        <v>4023</v>
      </c>
      <c r="B2055" t="s">
        <v>147</v>
      </c>
      <c r="C2055" t="s">
        <v>9</v>
      </c>
      <c r="D2055" t="s">
        <v>4024</v>
      </c>
      <c r="E2055" t="b">
        <v>1</v>
      </c>
      <c r="F2055">
        <f>VLOOKUP(Table145[[#This Row],[menu_id]],Table2[#All],2,0)</f>
        <v>43567</v>
      </c>
      <c r="G2055" t="str">
        <f>VLOOKUP(Table145[[#This Row],[menu_id]],Table2[#All],3,0)</f>
        <v>fc0e92657d16</v>
      </c>
      <c r="H2055" t="str">
        <f>VLOOKUP(Table145[[#This Row],[menu_id]],Table2[#All],4,0)</f>
        <v>d7730782fbfb</v>
      </c>
      <c r="I2055">
        <f>VLOOKUP(Table145[[#This Row],[menu_id]],Table2[#All],5,0)</f>
        <v>5.75</v>
      </c>
      <c r="J2055">
        <f>VLOOKUP(Table145[[#This Row],[menu_id]],Table2[#All],6,0)</f>
        <v>10.1</v>
      </c>
      <c r="K2055" t="str">
        <f>VLOOKUP(Table145[[#This Row],[menu_id]],Table2[#All],7,0)</f>
        <v>lunch</v>
      </c>
      <c r="L2055" t="str">
        <f>VLOOKUP(Table145[[#This Row],[menu_id]],Table2[#All],8,0)</f>
        <v>Seattle</v>
      </c>
      <c r="M2055">
        <f>COUNTIF(Table145[city],Table145[[#This Row],[city]])</f>
        <v>1334</v>
      </c>
    </row>
    <row r="2056" spans="1:13" x14ac:dyDescent="0.35">
      <c r="A2056" t="s">
        <v>4025</v>
      </c>
      <c r="B2056" t="s">
        <v>165</v>
      </c>
      <c r="C2056" t="s">
        <v>9</v>
      </c>
      <c r="D2056" t="s">
        <v>4026</v>
      </c>
      <c r="E2056" t="b">
        <v>1</v>
      </c>
      <c r="F2056">
        <f>VLOOKUP(Table145[[#This Row],[menu_id]],Table2[#All],2,0)</f>
        <v>43560</v>
      </c>
      <c r="G2056" t="str">
        <f>VLOOKUP(Table145[[#This Row],[menu_id]],Table2[#All],3,0)</f>
        <v>fbeaeb353aa6</v>
      </c>
      <c r="H2056" t="str">
        <f>VLOOKUP(Table145[[#This Row],[menu_id]],Table2[#All],4,0)</f>
        <v>bedb51313ab5</v>
      </c>
      <c r="I2056">
        <f>VLOOKUP(Table145[[#This Row],[menu_id]],Table2[#All],5,0)</f>
        <v>5</v>
      </c>
      <c r="J2056">
        <f>VLOOKUP(Table145[[#This Row],[menu_id]],Table2[#All],6,0)</f>
        <v>11.5</v>
      </c>
      <c r="K2056" t="str">
        <f>VLOOKUP(Table145[[#This Row],[menu_id]],Table2[#All],7,0)</f>
        <v>lunch</v>
      </c>
      <c r="L2056" t="str">
        <f>VLOOKUP(Table145[[#This Row],[menu_id]],Table2[#All],8,0)</f>
        <v>Chicago</v>
      </c>
      <c r="M2056">
        <f>COUNTIF(Table145[city],Table145[[#This Row],[city]])</f>
        <v>907</v>
      </c>
    </row>
    <row r="2057" spans="1:13" x14ac:dyDescent="0.35">
      <c r="A2057" t="s">
        <v>4027</v>
      </c>
      <c r="B2057" t="s">
        <v>108</v>
      </c>
      <c r="C2057" t="s">
        <v>9</v>
      </c>
      <c r="D2057" t="s">
        <v>1629</v>
      </c>
      <c r="E2057" t="b">
        <v>1</v>
      </c>
      <c r="F2057">
        <f>VLOOKUP(Table145[[#This Row],[menu_id]],Table2[#All],2,0)</f>
        <v>43565</v>
      </c>
      <c r="G2057" t="str">
        <f>VLOOKUP(Table145[[#This Row],[menu_id]],Table2[#All],3,0)</f>
        <v>c14aa4830177</v>
      </c>
      <c r="H2057" t="str">
        <f>VLOOKUP(Table145[[#This Row],[menu_id]],Table2[#All],4,0)</f>
        <v>7b2a7251b54c</v>
      </c>
      <c r="I2057">
        <f>VLOOKUP(Table145[[#This Row],[menu_id]],Table2[#All],5,0)</f>
        <v>5.95</v>
      </c>
      <c r="J2057">
        <f>VLOOKUP(Table145[[#This Row],[menu_id]],Table2[#All],6,0)</f>
        <v>10.1</v>
      </c>
      <c r="K2057" t="str">
        <f>VLOOKUP(Table145[[#This Row],[menu_id]],Table2[#All],7,0)</f>
        <v>lunch</v>
      </c>
      <c r="L2057" t="str">
        <f>VLOOKUP(Table145[[#This Row],[menu_id]],Table2[#All],8,0)</f>
        <v>Seattle</v>
      </c>
      <c r="M2057">
        <f>COUNTIF(Table145[city],Table145[[#This Row],[city]])</f>
        <v>1334</v>
      </c>
    </row>
    <row r="2058" spans="1:13" x14ac:dyDescent="0.35">
      <c r="A2058" t="s">
        <v>4028</v>
      </c>
      <c r="B2058" t="s">
        <v>351</v>
      </c>
      <c r="C2058" t="s">
        <v>9</v>
      </c>
      <c r="D2058" t="s">
        <v>4029</v>
      </c>
      <c r="E2058" t="b">
        <v>1</v>
      </c>
      <c r="F2058">
        <f>VLOOKUP(Table145[[#This Row],[menu_id]],Table2[#All],2,0)</f>
        <v>43558</v>
      </c>
      <c r="G2058" t="str">
        <f>VLOOKUP(Table145[[#This Row],[menu_id]],Table2[#All],3,0)</f>
        <v>68077af5e4f1</v>
      </c>
      <c r="H2058" t="str">
        <f>VLOOKUP(Table145[[#This Row],[menu_id]],Table2[#All],4,0)</f>
        <v>33da060b427a</v>
      </c>
      <c r="I2058">
        <f>VLOOKUP(Table145[[#This Row],[menu_id]],Table2[#All],5,0)</f>
        <v>5.75</v>
      </c>
      <c r="J2058">
        <f>VLOOKUP(Table145[[#This Row],[menu_id]],Table2[#All],6,0)</f>
        <v>10.1</v>
      </c>
      <c r="K2058" t="str">
        <f>VLOOKUP(Table145[[#This Row],[menu_id]],Table2[#All],7,0)</f>
        <v>lunch</v>
      </c>
      <c r="L2058" t="str">
        <f>VLOOKUP(Table145[[#This Row],[menu_id]],Table2[#All],8,0)</f>
        <v>Seattle</v>
      </c>
      <c r="M2058">
        <f>COUNTIF(Table145[city],Table145[[#This Row],[city]])</f>
        <v>1334</v>
      </c>
    </row>
    <row r="2059" spans="1:13" x14ac:dyDescent="0.35">
      <c r="A2059" t="s">
        <v>4030</v>
      </c>
      <c r="B2059" t="s">
        <v>250</v>
      </c>
      <c r="C2059" t="s">
        <v>9</v>
      </c>
      <c r="D2059" t="s">
        <v>990</v>
      </c>
      <c r="E2059" t="b">
        <v>1</v>
      </c>
      <c r="F2059">
        <f>VLOOKUP(Table145[[#This Row],[menu_id]],Table2[#All],2,0)</f>
        <v>43556</v>
      </c>
      <c r="G2059" t="str">
        <f>VLOOKUP(Table145[[#This Row],[menu_id]],Table2[#All],3,0)</f>
        <v>e6da5a382bb7</v>
      </c>
      <c r="H2059" t="str">
        <f>VLOOKUP(Table145[[#This Row],[menu_id]],Table2[#All],4,0)</f>
        <v>ffcff44b013c</v>
      </c>
      <c r="I2059">
        <f>VLOOKUP(Table145[[#This Row],[menu_id]],Table2[#All],5,0)</f>
        <v>5.25</v>
      </c>
      <c r="J2059">
        <f>VLOOKUP(Table145[[#This Row],[menu_id]],Table2[#All],6,0)</f>
        <v>10.1</v>
      </c>
      <c r="K2059" t="str">
        <f>VLOOKUP(Table145[[#This Row],[menu_id]],Table2[#All],7,0)</f>
        <v>lunch</v>
      </c>
      <c r="L2059" t="str">
        <f>VLOOKUP(Table145[[#This Row],[menu_id]],Table2[#All],8,0)</f>
        <v>Seattle</v>
      </c>
      <c r="M2059">
        <f>COUNTIF(Table145[city],Table145[[#This Row],[city]])</f>
        <v>1334</v>
      </c>
    </row>
    <row r="2060" spans="1:13" x14ac:dyDescent="0.35">
      <c r="A2060" t="s">
        <v>4031</v>
      </c>
      <c r="B2060" t="s">
        <v>68</v>
      </c>
      <c r="C2060" t="s">
        <v>9</v>
      </c>
      <c r="D2060" t="s">
        <v>728</v>
      </c>
      <c r="E2060" t="b">
        <v>1</v>
      </c>
      <c r="F2060">
        <f>VLOOKUP(Table145[[#This Row],[menu_id]],Table2[#All],2,0)</f>
        <v>43560</v>
      </c>
      <c r="G2060" t="str">
        <f>VLOOKUP(Table145[[#This Row],[menu_id]],Table2[#All],3,0)</f>
        <v>f89ec17a8f5f</v>
      </c>
      <c r="H2060" t="str">
        <f>VLOOKUP(Table145[[#This Row],[menu_id]],Table2[#All],4,0)</f>
        <v>a06b1ea8c279</v>
      </c>
      <c r="I2060">
        <f>VLOOKUP(Table145[[#This Row],[menu_id]],Table2[#All],5,0)</f>
        <v>6.8</v>
      </c>
      <c r="J2060">
        <f>VLOOKUP(Table145[[#This Row],[menu_id]],Table2[#All],6,0)</f>
        <v>10.1</v>
      </c>
      <c r="K2060" t="str">
        <f>VLOOKUP(Table145[[#This Row],[menu_id]],Table2[#All],7,0)</f>
        <v>lunch</v>
      </c>
      <c r="L2060" t="str">
        <f>VLOOKUP(Table145[[#This Row],[menu_id]],Table2[#All],8,0)</f>
        <v>Seattle</v>
      </c>
      <c r="M2060">
        <f>COUNTIF(Table145[city],Table145[[#This Row],[city]])</f>
        <v>1334</v>
      </c>
    </row>
    <row r="2061" spans="1:13" x14ac:dyDescent="0.35">
      <c r="A2061" t="s">
        <v>4032</v>
      </c>
      <c r="B2061" t="s">
        <v>289</v>
      </c>
      <c r="C2061" t="s">
        <v>9</v>
      </c>
      <c r="D2061" t="s">
        <v>1094</v>
      </c>
      <c r="E2061" t="b">
        <v>1</v>
      </c>
      <c r="F2061">
        <f>VLOOKUP(Table145[[#This Row],[menu_id]],Table2[#All],2,0)</f>
        <v>43564</v>
      </c>
      <c r="G2061" t="str">
        <f>VLOOKUP(Table145[[#This Row],[menu_id]],Table2[#All],3,0)</f>
        <v>69ed976fd1ca</v>
      </c>
      <c r="H2061" t="str">
        <f>VLOOKUP(Table145[[#This Row],[menu_id]],Table2[#All],4,0)</f>
        <v>9b76fd08aabf</v>
      </c>
      <c r="I2061">
        <f>VLOOKUP(Table145[[#This Row],[menu_id]],Table2[#All],5,0)</f>
        <v>6.64</v>
      </c>
      <c r="J2061">
        <f>VLOOKUP(Table145[[#This Row],[menu_id]],Table2[#All],6,0)</f>
        <v>11.5</v>
      </c>
      <c r="K2061" t="str">
        <f>VLOOKUP(Table145[[#This Row],[menu_id]],Table2[#All],7,0)</f>
        <v>lunch</v>
      </c>
      <c r="L2061" t="str">
        <f>VLOOKUP(Table145[[#This Row],[menu_id]],Table2[#All],8,0)</f>
        <v>Chicago</v>
      </c>
      <c r="M2061">
        <f>COUNTIF(Table145[city],Table145[[#This Row],[city]])</f>
        <v>907</v>
      </c>
    </row>
    <row r="2062" spans="1:13" x14ac:dyDescent="0.35">
      <c r="A2062" t="s">
        <v>4033</v>
      </c>
      <c r="B2062" t="s">
        <v>250</v>
      </c>
      <c r="C2062" t="s">
        <v>9</v>
      </c>
      <c r="D2062" t="s">
        <v>607</v>
      </c>
      <c r="E2062" t="b">
        <v>1</v>
      </c>
      <c r="F2062">
        <f>VLOOKUP(Table145[[#This Row],[menu_id]],Table2[#All],2,0)</f>
        <v>43556</v>
      </c>
      <c r="G2062" t="str">
        <f>VLOOKUP(Table145[[#This Row],[menu_id]],Table2[#All],3,0)</f>
        <v>e6da5a382bb7</v>
      </c>
      <c r="H2062" t="str">
        <f>VLOOKUP(Table145[[#This Row],[menu_id]],Table2[#All],4,0)</f>
        <v>ffcff44b013c</v>
      </c>
      <c r="I2062">
        <f>VLOOKUP(Table145[[#This Row],[menu_id]],Table2[#All],5,0)</f>
        <v>5.25</v>
      </c>
      <c r="J2062">
        <f>VLOOKUP(Table145[[#This Row],[menu_id]],Table2[#All],6,0)</f>
        <v>10.1</v>
      </c>
      <c r="K2062" t="str">
        <f>VLOOKUP(Table145[[#This Row],[menu_id]],Table2[#All],7,0)</f>
        <v>lunch</v>
      </c>
      <c r="L2062" t="str">
        <f>VLOOKUP(Table145[[#This Row],[menu_id]],Table2[#All],8,0)</f>
        <v>Seattle</v>
      </c>
      <c r="M2062">
        <f>COUNTIF(Table145[city],Table145[[#This Row],[city]])</f>
        <v>1334</v>
      </c>
    </row>
    <row r="2063" spans="1:13" x14ac:dyDescent="0.35">
      <c r="A2063" t="s">
        <v>4034</v>
      </c>
      <c r="B2063" t="s">
        <v>552</v>
      </c>
      <c r="C2063" t="s">
        <v>9</v>
      </c>
      <c r="D2063" t="s">
        <v>3356</v>
      </c>
      <c r="E2063" t="b">
        <v>1</v>
      </c>
      <c r="F2063">
        <f>VLOOKUP(Table145[[#This Row],[menu_id]],Table2[#All],2,0)</f>
        <v>43560</v>
      </c>
      <c r="G2063" t="str">
        <f>VLOOKUP(Table145[[#This Row],[menu_id]],Table2[#All],3,0)</f>
        <v>a65e92d53f62</v>
      </c>
      <c r="H2063" t="str">
        <f>VLOOKUP(Table145[[#This Row],[menu_id]],Table2[#All],4,0)</f>
        <v>1134b2882b2e</v>
      </c>
      <c r="I2063">
        <f>VLOOKUP(Table145[[#This Row],[menu_id]],Table2[#All],5,0)</f>
        <v>5.25</v>
      </c>
      <c r="J2063">
        <f>VLOOKUP(Table145[[#This Row],[menu_id]],Table2[#All],6,0)</f>
        <v>10.1</v>
      </c>
      <c r="K2063" t="str">
        <f>VLOOKUP(Table145[[#This Row],[menu_id]],Table2[#All],7,0)</f>
        <v>lunch</v>
      </c>
      <c r="L2063" t="str">
        <f>VLOOKUP(Table145[[#This Row],[menu_id]],Table2[#All],8,0)</f>
        <v>Seattle</v>
      </c>
      <c r="M2063">
        <f>COUNTIF(Table145[city],Table145[[#This Row],[city]])</f>
        <v>1334</v>
      </c>
    </row>
    <row r="2064" spans="1:13" x14ac:dyDescent="0.35">
      <c r="A2064" t="s">
        <v>4035</v>
      </c>
      <c r="B2064" t="s">
        <v>43</v>
      </c>
      <c r="C2064" t="s">
        <v>9</v>
      </c>
      <c r="D2064" t="s">
        <v>4036</v>
      </c>
      <c r="E2064" t="b">
        <v>1</v>
      </c>
      <c r="F2064">
        <f>VLOOKUP(Table145[[#This Row],[menu_id]],Table2[#All],2,0)</f>
        <v>43556</v>
      </c>
      <c r="G2064" t="str">
        <f>VLOOKUP(Table145[[#This Row],[menu_id]],Table2[#All],3,0)</f>
        <v>e768f704c6ae</v>
      </c>
      <c r="H2064" t="str">
        <f>VLOOKUP(Table145[[#This Row],[menu_id]],Table2[#All],4,0)</f>
        <v>340fb85a346c</v>
      </c>
      <c r="I2064">
        <f>VLOOKUP(Table145[[#This Row],[menu_id]],Table2[#All],5,0)</f>
        <v>5.8</v>
      </c>
      <c r="J2064">
        <f>VLOOKUP(Table145[[#This Row],[menu_id]],Table2[#All],6,0)</f>
        <v>10.1</v>
      </c>
      <c r="K2064" t="str">
        <f>VLOOKUP(Table145[[#This Row],[menu_id]],Table2[#All],7,0)</f>
        <v>lunch</v>
      </c>
      <c r="L2064" t="str">
        <f>VLOOKUP(Table145[[#This Row],[menu_id]],Table2[#All],8,0)</f>
        <v>Seattle</v>
      </c>
      <c r="M2064">
        <f>COUNTIF(Table145[city],Table145[[#This Row],[city]])</f>
        <v>1334</v>
      </c>
    </row>
    <row r="2065" spans="1:13" x14ac:dyDescent="0.35">
      <c r="A2065" t="s">
        <v>4037</v>
      </c>
      <c r="B2065" t="s">
        <v>155</v>
      </c>
      <c r="C2065" t="s">
        <v>9</v>
      </c>
      <c r="D2065" t="s">
        <v>1780</v>
      </c>
      <c r="E2065" t="b">
        <v>1</v>
      </c>
      <c r="F2065">
        <f>VLOOKUP(Table145[[#This Row],[menu_id]],Table2[#All],2,0)</f>
        <v>43566</v>
      </c>
      <c r="G2065" t="str">
        <f>VLOOKUP(Table145[[#This Row],[menu_id]],Table2[#All],3,0)</f>
        <v>df94eb67fff2</v>
      </c>
      <c r="H2065" t="str">
        <f>VLOOKUP(Table145[[#This Row],[menu_id]],Table2[#All],4,0)</f>
        <v>64216152ce0a</v>
      </c>
      <c r="I2065">
        <f>VLOOKUP(Table145[[#This Row],[menu_id]],Table2[#All],5,0)</f>
        <v>6</v>
      </c>
      <c r="J2065">
        <f>VLOOKUP(Table145[[#This Row],[menu_id]],Table2[#All],6,0)</f>
        <v>11.5</v>
      </c>
      <c r="K2065" t="str">
        <f>VLOOKUP(Table145[[#This Row],[menu_id]],Table2[#All],7,0)</f>
        <v>lunch</v>
      </c>
      <c r="L2065" t="str">
        <f>VLOOKUP(Table145[[#This Row],[menu_id]],Table2[#All],8,0)</f>
        <v>Chicago</v>
      </c>
      <c r="M2065">
        <f>COUNTIF(Table145[city],Table145[[#This Row],[city]])</f>
        <v>907</v>
      </c>
    </row>
    <row r="2066" spans="1:13" x14ac:dyDescent="0.35">
      <c r="A2066" t="s">
        <v>4038</v>
      </c>
      <c r="B2066" t="s">
        <v>785</v>
      </c>
      <c r="C2066" t="s">
        <v>9</v>
      </c>
      <c r="D2066" t="s">
        <v>1098</v>
      </c>
      <c r="E2066" t="b">
        <v>1</v>
      </c>
      <c r="F2066">
        <f>VLOOKUP(Table145[[#This Row],[menu_id]],Table2[#All],2,0)</f>
        <v>43563</v>
      </c>
      <c r="G2066" t="str">
        <f>VLOOKUP(Table145[[#This Row],[menu_id]],Table2[#All],3,0)</f>
        <v>7886a5687d38</v>
      </c>
      <c r="H2066" t="str">
        <f>VLOOKUP(Table145[[#This Row],[menu_id]],Table2[#All],4,0)</f>
        <v>a6a0b4defcd6</v>
      </c>
      <c r="I2066">
        <f>VLOOKUP(Table145[[#This Row],[menu_id]],Table2[#All],5,0)</f>
        <v>5.9</v>
      </c>
      <c r="J2066">
        <f>VLOOKUP(Table145[[#This Row],[menu_id]],Table2[#All],6,0)</f>
        <v>10.1</v>
      </c>
      <c r="K2066" t="str">
        <f>VLOOKUP(Table145[[#This Row],[menu_id]],Table2[#All],7,0)</f>
        <v>lunch</v>
      </c>
      <c r="L2066" t="str">
        <f>VLOOKUP(Table145[[#This Row],[menu_id]],Table2[#All],8,0)</f>
        <v>Seattle</v>
      </c>
      <c r="M2066">
        <f>COUNTIF(Table145[city],Table145[[#This Row],[city]])</f>
        <v>1334</v>
      </c>
    </row>
    <row r="2067" spans="1:13" x14ac:dyDescent="0.35">
      <c r="A2067" t="s">
        <v>4039</v>
      </c>
      <c r="B2067" t="s">
        <v>268</v>
      </c>
      <c r="C2067" t="s">
        <v>9</v>
      </c>
      <c r="D2067" t="s">
        <v>2956</v>
      </c>
      <c r="E2067" t="b">
        <v>1</v>
      </c>
      <c r="F2067">
        <f>VLOOKUP(Table145[[#This Row],[menu_id]],Table2[#All],2,0)</f>
        <v>43565</v>
      </c>
      <c r="G2067" t="str">
        <f>VLOOKUP(Table145[[#This Row],[menu_id]],Table2[#All],3,0)</f>
        <v>91ab55042ff7</v>
      </c>
      <c r="H2067" t="str">
        <f>VLOOKUP(Table145[[#This Row],[menu_id]],Table2[#All],4,0)</f>
        <v>07ede05a2f51</v>
      </c>
      <c r="I2067">
        <f>VLOOKUP(Table145[[#This Row],[menu_id]],Table2[#All],5,0)</f>
        <v>5</v>
      </c>
      <c r="J2067">
        <f>VLOOKUP(Table145[[#This Row],[menu_id]],Table2[#All],6,0)</f>
        <v>10.1</v>
      </c>
      <c r="K2067" t="str">
        <f>VLOOKUP(Table145[[#This Row],[menu_id]],Table2[#All],7,0)</f>
        <v>lunch</v>
      </c>
      <c r="L2067" t="str">
        <f>VLOOKUP(Table145[[#This Row],[menu_id]],Table2[#All],8,0)</f>
        <v>Seattle</v>
      </c>
      <c r="M2067">
        <f>COUNTIF(Table145[city],Table145[[#This Row],[city]])</f>
        <v>1334</v>
      </c>
    </row>
    <row r="2068" spans="1:13" x14ac:dyDescent="0.35">
      <c r="A2068" t="s">
        <v>4040</v>
      </c>
      <c r="B2068" t="s">
        <v>172</v>
      </c>
      <c r="C2068" t="s">
        <v>9</v>
      </c>
      <c r="D2068" t="s">
        <v>857</v>
      </c>
      <c r="E2068" t="b">
        <v>1</v>
      </c>
      <c r="F2068">
        <f>VLOOKUP(Table145[[#This Row],[menu_id]],Table2[#All],2,0)</f>
        <v>43567</v>
      </c>
      <c r="G2068" t="str">
        <f>VLOOKUP(Table145[[#This Row],[menu_id]],Table2[#All],3,0)</f>
        <v>52926af48831</v>
      </c>
      <c r="H2068" t="str">
        <f>VLOOKUP(Table145[[#This Row],[menu_id]],Table2[#All],4,0)</f>
        <v>64216152ce0a</v>
      </c>
      <c r="I2068">
        <f>VLOOKUP(Table145[[#This Row],[menu_id]],Table2[#All],5,0)</f>
        <v>6</v>
      </c>
      <c r="J2068">
        <f>VLOOKUP(Table145[[#This Row],[menu_id]],Table2[#All],6,0)</f>
        <v>11.5</v>
      </c>
      <c r="K2068" t="str">
        <f>VLOOKUP(Table145[[#This Row],[menu_id]],Table2[#All],7,0)</f>
        <v>lunch</v>
      </c>
      <c r="L2068" t="str">
        <f>VLOOKUP(Table145[[#This Row],[menu_id]],Table2[#All],8,0)</f>
        <v>Chicago</v>
      </c>
      <c r="M2068">
        <f>COUNTIF(Table145[city],Table145[[#This Row],[city]])</f>
        <v>907</v>
      </c>
    </row>
    <row r="2069" spans="1:13" x14ac:dyDescent="0.35">
      <c r="A2069" t="s">
        <v>4041</v>
      </c>
      <c r="B2069" t="s">
        <v>351</v>
      </c>
      <c r="C2069" t="s">
        <v>9</v>
      </c>
      <c r="D2069" t="s">
        <v>4042</v>
      </c>
      <c r="E2069" t="b">
        <v>1</v>
      </c>
      <c r="F2069">
        <f>VLOOKUP(Table145[[#This Row],[menu_id]],Table2[#All],2,0)</f>
        <v>43558</v>
      </c>
      <c r="G2069" t="str">
        <f>VLOOKUP(Table145[[#This Row],[menu_id]],Table2[#All],3,0)</f>
        <v>68077af5e4f1</v>
      </c>
      <c r="H2069" t="str">
        <f>VLOOKUP(Table145[[#This Row],[menu_id]],Table2[#All],4,0)</f>
        <v>33da060b427a</v>
      </c>
      <c r="I2069">
        <f>VLOOKUP(Table145[[#This Row],[menu_id]],Table2[#All],5,0)</f>
        <v>5.75</v>
      </c>
      <c r="J2069">
        <f>VLOOKUP(Table145[[#This Row],[menu_id]],Table2[#All],6,0)</f>
        <v>10.1</v>
      </c>
      <c r="K2069" t="str">
        <f>VLOOKUP(Table145[[#This Row],[menu_id]],Table2[#All],7,0)</f>
        <v>lunch</v>
      </c>
      <c r="L2069" t="str">
        <f>VLOOKUP(Table145[[#This Row],[menu_id]],Table2[#All],8,0)</f>
        <v>Seattle</v>
      </c>
      <c r="M2069">
        <f>COUNTIF(Table145[city],Table145[[#This Row],[city]])</f>
        <v>1334</v>
      </c>
    </row>
    <row r="2070" spans="1:13" x14ac:dyDescent="0.35">
      <c r="A2070" t="s">
        <v>4043</v>
      </c>
      <c r="B2070" t="s">
        <v>437</v>
      </c>
      <c r="C2070" t="s">
        <v>9</v>
      </c>
      <c r="D2070" t="s">
        <v>4044</v>
      </c>
      <c r="E2070" t="b">
        <v>1</v>
      </c>
      <c r="F2070">
        <f>VLOOKUP(Table145[[#This Row],[menu_id]],Table2[#All],2,0)</f>
        <v>43565</v>
      </c>
      <c r="G2070" t="str">
        <f>VLOOKUP(Table145[[#This Row],[menu_id]],Table2[#All],3,0)</f>
        <v>56e430d2a490</v>
      </c>
      <c r="H2070" t="str">
        <f>VLOOKUP(Table145[[#This Row],[menu_id]],Table2[#All],4,0)</f>
        <v>4c9c18f960f7</v>
      </c>
      <c r="I2070">
        <f>VLOOKUP(Table145[[#This Row],[menu_id]],Table2[#All],5,0)</f>
        <v>6.75</v>
      </c>
      <c r="J2070">
        <f>VLOOKUP(Table145[[#This Row],[menu_id]],Table2[#All],6,0)</f>
        <v>10.1</v>
      </c>
      <c r="K2070" t="str">
        <f>VLOOKUP(Table145[[#This Row],[menu_id]],Table2[#All],7,0)</f>
        <v>lunch</v>
      </c>
      <c r="L2070" t="str">
        <f>VLOOKUP(Table145[[#This Row],[menu_id]],Table2[#All],8,0)</f>
        <v>Seattle</v>
      </c>
      <c r="M2070">
        <f>COUNTIF(Table145[city],Table145[[#This Row],[city]])</f>
        <v>1334</v>
      </c>
    </row>
    <row r="2071" spans="1:13" x14ac:dyDescent="0.35">
      <c r="A2071" t="s">
        <v>4045</v>
      </c>
      <c r="B2071" t="s">
        <v>118</v>
      </c>
      <c r="C2071" t="s">
        <v>9</v>
      </c>
      <c r="D2071" t="s">
        <v>92</v>
      </c>
      <c r="E2071" t="b">
        <v>1</v>
      </c>
      <c r="F2071">
        <f>VLOOKUP(Table145[[#This Row],[menu_id]],Table2[#All],2,0)</f>
        <v>43556</v>
      </c>
      <c r="G2071" t="str">
        <f>VLOOKUP(Table145[[#This Row],[menu_id]],Table2[#All],3,0)</f>
        <v>8a1c11ffbef6</v>
      </c>
      <c r="H2071" t="str">
        <f>VLOOKUP(Table145[[#This Row],[menu_id]],Table2[#All],4,0)</f>
        <v>063beecf1419</v>
      </c>
      <c r="I2071">
        <f>VLOOKUP(Table145[[#This Row],[menu_id]],Table2[#All],5,0)</f>
        <v>13.45</v>
      </c>
      <c r="J2071">
        <f>VLOOKUP(Table145[[#This Row],[menu_id]],Table2[#All],6,0)</f>
        <v>11.5</v>
      </c>
      <c r="K2071" t="str">
        <f>VLOOKUP(Table145[[#This Row],[menu_id]],Table2[#All],7,0)</f>
        <v>lunch</v>
      </c>
      <c r="L2071" t="str">
        <f>VLOOKUP(Table145[[#This Row],[menu_id]],Table2[#All],8,0)</f>
        <v>Chicago</v>
      </c>
      <c r="M2071">
        <f>COUNTIF(Table145[city],Table145[[#This Row],[city]])</f>
        <v>907</v>
      </c>
    </row>
    <row r="2072" spans="1:13" x14ac:dyDescent="0.35">
      <c r="A2072" t="s">
        <v>4046</v>
      </c>
      <c r="B2072" t="s">
        <v>35</v>
      </c>
      <c r="C2072" t="s">
        <v>9</v>
      </c>
      <c r="D2072" t="s">
        <v>4047</v>
      </c>
      <c r="E2072" t="b">
        <v>1</v>
      </c>
      <c r="F2072">
        <f>VLOOKUP(Table145[[#This Row],[menu_id]],Table2[#All],2,0)</f>
        <v>43564</v>
      </c>
      <c r="G2072" t="str">
        <f>VLOOKUP(Table145[[#This Row],[menu_id]],Table2[#All],3,0)</f>
        <v>1c44a83add01</v>
      </c>
      <c r="H2072" t="str">
        <f>VLOOKUP(Table145[[#This Row],[menu_id]],Table2[#All],4,0)</f>
        <v>810dadc655e9</v>
      </c>
      <c r="I2072">
        <f>VLOOKUP(Table145[[#This Row],[menu_id]],Table2[#All],5,0)</f>
        <v>5</v>
      </c>
      <c r="J2072">
        <f>VLOOKUP(Table145[[#This Row],[menu_id]],Table2[#All],6,0)</f>
        <v>10.1</v>
      </c>
      <c r="K2072" t="str">
        <f>VLOOKUP(Table145[[#This Row],[menu_id]],Table2[#All],7,0)</f>
        <v>lunch</v>
      </c>
      <c r="L2072" t="str">
        <f>VLOOKUP(Table145[[#This Row],[menu_id]],Table2[#All],8,0)</f>
        <v>Seattle</v>
      </c>
      <c r="M2072">
        <f>COUNTIF(Table145[city],Table145[[#This Row],[city]])</f>
        <v>1334</v>
      </c>
    </row>
    <row r="2073" spans="1:13" x14ac:dyDescent="0.35">
      <c r="A2073" t="s">
        <v>4048</v>
      </c>
      <c r="B2073" t="s">
        <v>139</v>
      </c>
      <c r="C2073" t="s">
        <v>9</v>
      </c>
      <c r="D2073" t="s">
        <v>2323</v>
      </c>
      <c r="E2073" t="b">
        <v>1</v>
      </c>
      <c r="F2073">
        <f>VLOOKUP(Table145[[#This Row],[menu_id]],Table2[#All],2,0)</f>
        <v>43556</v>
      </c>
      <c r="G2073" t="str">
        <f>VLOOKUP(Table145[[#This Row],[menu_id]],Table2[#All],3,0)</f>
        <v>9adf6d17e5a9</v>
      </c>
      <c r="H2073" t="str">
        <f>VLOOKUP(Table145[[#This Row],[menu_id]],Table2[#All],4,0)</f>
        <v>ad304fb4f951</v>
      </c>
      <c r="I2073">
        <f>VLOOKUP(Table145[[#This Row],[menu_id]],Table2[#All],5,0)</f>
        <v>6.25</v>
      </c>
      <c r="J2073">
        <f>VLOOKUP(Table145[[#This Row],[menu_id]],Table2[#All],6,0)</f>
        <v>10.1</v>
      </c>
      <c r="K2073" t="str">
        <f>VLOOKUP(Table145[[#This Row],[menu_id]],Table2[#All],7,0)</f>
        <v>lunch</v>
      </c>
      <c r="L2073" t="str">
        <f>VLOOKUP(Table145[[#This Row],[menu_id]],Table2[#All],8,0)</f>
        <v>Seattle</v>
      </c>
      <c r="M2073">
        <f>COUNTIF(Table145[city],Table145[[#This Row],[city]])</f>
        <v>1334</v>
      </c>
    </row>
    <row r="2074" spans="1:13" x14ac:dyDescent="0.35">
      <c r="A2074" t="s">
        <v>4049</v>
      </c>
      <c r="B2074" t="s">
        <v>241</v>
      </c>
      <c r="C2074" t="s">
        <v>9</v>
      </c>
      <c r="D2074" t="s">
        <v>4050</v>
      </c>
      <c r="E2074" t="b">
        <v>1</v>
      </c>
      <c r="F2074">
        <f>VLOOKUP(Table145[[#This Row],[menu_id]],Table2[#All],2,0)</f>
        <v>43559</v>
      </c>
      <c r="G2074" t="str">
        <f>VLOOKUP(Table145[[#This Row],[menu_id]],Table2[#All],3,0)</f>
        <v>bd6c55a7113c</v>
      </c>
      <c r="H2074" t="str">
        <f>VLOOKUP(Table145[[#This Row],[menu_id]],Table2[#All],4,0)</f>
        <v>32524ba7065d</v>
      </c>
      <c r="I2074">
        <f>VLOOKUP(Table145[[#This Row],[menu_id]],Table2[#All],5,0)</f>
        <v>5.7</v>
      </c>
      <c r="J2074">
        <f>VLOOKUP(Table145[[#This Row],[menu_id]],Table2[#All],6,0)</f>
        <v>10.1</v>
      </c>
      <c r="K2074" t="str">
        <f>VLOOKUP(Table145[[#This Row],[menu_id]],Table2[#All],7,0)</f>
        <v>lunch</v>
      </c>
      <c r="L2074" t="str">
        <f>VLOOKUP(Table145[[#This Row],[menu_id]],Table2[#All],8,0)</f>
        <v>Seattle</v>
      </c>
      <c r="M2074">
        <f>COUNTIF(Table145[city],Table145[[#This Row],[city]])</f>
        <v>1334</v>
      </c>
    </row>
    <row r="2075" spans="1:13" x14ac:dyDescent="0.35">
      <c r="A2075" t="s">
        <v>4051</v>
      </c>
      <c r="B2075" t="s">
        <v>172</v>
      </c>
      <c r="C2075" t="s">
        <v>9</v>
      </c>
      <c r="D2075" t="s">
        <v>4052</v>
      </c>
      <c r="E2075" t="b">
        <v>1</v>
      </c>
      <c r="F2075">
        <f>VLOOKUP(Table145[[#This Row],[menu_id]],Table2[#All],2,0)</f>
        <v>43567</v>
      </c>
      <c r="G2075" t="str">
        <f>VLOOKUP(Table145[[#This Row],[menu_id]],Table2[#All],3,0)</f>
        <v>52926af48831</v>
      </c>
      <c r="H2075" t="str">
        <f>VLOOKUP(Table145[[#This Row],[menu_id]],Table2[#All],4,0)</f>
        <v>64216152ce0a</v>
      </c>
      <c r="I2075">
        <f>VLOOKUP(Table145[[#This Row],[menu_id]],Table2[#All],5,0)</f>
        <v>6</v>
      </c>
      <c r="J2075">
        <f>VLOOKUP(Table145[[#This Row],[menu_id]],Table2[#All],6,0)</f>
        <v>11.5</v>
      </c>
      <c r="K2075" t="str">
        <f>VLOOKUP(Table145[[#This Row],[menu_id]],Table2[#All],7,0)</f>
        <v>lunch</v>
      </c>
      <c r="L2075" t="str">
        <f>VLOOKUP(Table145[[#This Row],[menu_id]],Table2[#All],8,0)</f>
        <v>Chicago</v>
      </c>
      <c r="M2075">
        <f>COUNTIF(Table145[city],Table145[[#This Row],[city]])</f>
        <v>907</v>
      </c>
    </row>
    <row r="2076" spans="1:13" x14ac:dyDescent="0.35">
      <c r="A2076" t="s">
        <v>4053</v>
      </c>
      <c r="B2076" t="s">
        <v>169</v>
      </c>
      <c r="C2076" t="s">
        <v>9</v>
      </c>
      <c r="D2076" t="s">
        <v>4054</v>
      </c>
      <c r="E2076" t="b">
        <v>1</v>
      </c>
      <c r="F2076">
        <f>VLOOKUP(Table145[[#This Row],[menu_id]],Table2[#All],2,0)</f>
        <v>43558</v>
      </c>
      <c r="G2076" t="str">
        <f>VLOOKUP(Table145[[#This Row],[menu_id]],Table2[#All],3,0)</f>
        <v>23a0e7fa78c4</v>
      </c>
      <c r="H2076" t="str">
        <f>VLOOKUP(Table145[[#This Row],[menu_id]],Table2[#All],4,0)</f>
        <v>d8487b4ed428</v>
      </c>
      <c r="I2076">
        <f>VLOOKUP(Table145[[#This Row],[menu_id]],Table2[#All],5,0)</f>
        <v>5.9</v>
      </c>
      <c r="J2076">
        <f>VLOOKUP(Table145[[#This Row],[menu_id]],Table2[#All],6,0)</f>
        <v>11.5</v>
      </c>
      <c r="K2076" t="str">
        <f>VLOOKUP(Table145[[#This Row],[menu_id]],Table2[#All],7,0)</f>
        <v>lunch</v>
      </c>
      <c r="L2076" t="str">
        <f>VLOOKUP(Table145[[#This Row],[menu_id]],Table2[#All],8,0)</f>
        <v>Chicago</v>
      </c>
      <c r="M2076">
        <f>COUNTIF(Table145[city],Table145[[#This Row],[city]])</f>
        <v>907</v>
      </c>
    </row>
    <row r="2077" spans="1:13" x14ac:dyDescent="0.35">
      <c r="A2077" t="s">
        <v>4055</v>
      </c>
      <c r="B2077" t="s">
        <v>211</v>
      </c>
      <c r="C2077" t="s">
        <v>9</v>
      </c>
      <c r="D2077" t="s">
        <v>435</v>
      </c>
      <c r="E2077" t="b">
        <v>1</v>
      </c>
      <c r="F2077">
        <f>VLOOKUP(Table145[[#This Row],[menu_id]],Table2[#All],2,0)</f>
        <v>43564</v>
      </c>
      <c r="G2077" t="str">
        <f>VLOOKUP(Table145[[#This Row],[menu_id]],Table2[#All],3,0)</f>
        <v>8c02e5587b5b</v>
      </c>
      <c r="H2077" t="str">
        <f>VLOOKUP(Table145[[#This Row],[menu_id]],Table2[#All],4,0)</f>
        <v>034156a10a72</v>
      </c>
      <c r="I2077">
        <f>VLOOKUP(Table145[[#This Row],[menu_id]],Table2[#All],5,0)</f>
        <v>5.15</v>
      </c>
      <c r="J2077">
        <f>VLOOKUP(Table145[[#This Row],[menu_id]],Table2[#All],6,0)</f>
        <v>11.5</v>
      </c>
      <c r="K2077" t="str">
        <f>VLOOKUP(Table145[[#This Row],[menu_id]],Table2[#All],7,0)</f>
        <v>lunch</v>
      </c>
      <c r="L2077" t="str">
        <f>VLOOKUP(Table145[[#This Row],[menu_id]],Table2[#All],8,0)</f>
        <v>Chicago</v>
      </c>
      <c r="M2077">
        <f>COUNTIF(Table145[city],Table145[[#This Row],[city]])</f>
        <v>907</v>
      </c>
    </row>
    <row r="2078" spans="1:13" x14ac:dyDescent="0.35">
      <c r="A2078" t="s">
        <v>4056</v>
      </c>
      <c r="B2078" t="s">
        <v>57</v>
      </c>
      <c r="C2078" t="s">
        <v>9</v>
      </c>
      <c r="D2078" t="s">
        <v>4057</v>
      </c>
      <c r="E2078" t="b">
        <v>1</v>
      </c>
      <c r="F2078">
        <f>VLOOKUP(Table145[[#This Row],[menu_id]],Table2[#All],2,0)</f>
        <v>43567</v>
      </c>
      <c r="G2078" t="str">
        <f>VLOOKUP(Table145[[#This Row],[menu_id]],Table2[#All],3,0)</f>
        <v>e40c412711c8</v>
      </c>
      <c r="H2078" t="str">
        <f>VLOOKUP(Table145[[#This Row],[menu_id]],Table2[#All],4,0)</f>
        <v>af725ef93704</v>
      </c>
      <c r="I2078">
        <f>VLOOKUP(Table145[[#This Row],[menu_id]],Table2[#All],5,0)</f>
        <v>5.5</v>
      </c>
      <c r="J2078">
        <f>VLOOKUP(Table145[[#This Row],[menu_id]],Table2[#All],6,0)</f>
        <v>10.1</v>
      </c>
      <c r="K2078" t="str">
        <f>VLOOKUP(Table145[[#This Row],[menu_id]],Table2[#All],7,0)</f>
        <v>lunch</v>
      </c>
      <c r="L2078" t="str">
        <f>VLOOKUP(Table145[[#This Row],[menu_id]],Table2[#All],8,0)</f>
        <v>Seattle</v>
      </c>
      <c r="M2078">
        <f>COUNTIF(Table145[city],Table145[[#This Row],[city]])</f>
        <v>1334</v>
      </c>
    </row>
    <row r="2079" spans="1:13" x14ac:dyDescent="0.35">
      <c r="A2079" t="s">
        <v>4058</v>
      </c>
      <c r="B2079" t="s">
        <v>401</v>
      </c>
      <c r="C2079" t="s">
        <v>9</v>
      </c>
      <c r="D2079" t="s">
        <v>2656</v>
      </c>
      <c r="E2079" t="b">
        <v>1</v>
      </c>
      <c r="F2079">
        <f>VLOOKUP(Table145[[#This Row],[menu_id]],Table2[#All],2,0)</f>
        <v>43560</v>
      </c>
      <c r="G2079" t="str">
        <f>VLOOKUP(Table145[[#This Row],[menu_id]],Table2[#All],3,0)</f>
        <v>25ca004fbc86</v>
      </c>
      <c r="H2079" t="str">
        <f>VLOOKUP(Table145[[#This Row],[menu_id]],Table2[#All],4,0)</f>
        <v>a7d17284ed4d</v>
      </c>
      <c r="I2079">
        <f>VLOOKUP(Table145[[#This Row],[menu_id]],Table2[#All],5,0)</f>
        <v>4.45</v>
      </c>
      <c r="J2079">
        <f>VLOOKUP(Table145[[#This Row],[menu_id]],Table2[#All],6,0)</f>
        <v>11.5</v>
      </c>
      <c r="K2079" t="str">
        <f>VLOOKUP(Table145[[#This Row],[menu_id]],Table2[#All],7,0)</f>
        <v>lunch</v>
      </c>
      <c r="L2079" t="str">
        <f>VLOOKUP(Table145[[#This Row],[menu_id]],Table2[#All],8,0)</f>
        <v>Chicago</v>
      </c>
      <c r="M2079">
        <f>COUNTIF(Table145[city],Table145[[#This Row],[city]])</f>
        <v>907</v>
      </c>
    </row>
    <row r="2080" spans="1:13" x14ac:dyDescent="0.35">
      <c r="A2080" t="s">
        <v>4059</v>
      </c>
      <c r="B2080" t="s">
        <v>785</v>
      </c>
      <c r="C2080" t="s">
        <v>9</v>
      </c>
      <c r="D2080" t="s">
        <v>4060</v>
      </c>
      <c r="E2080" t="b">
        <v>1</v>
      </c>
      <c r="F2080">
        <f>VLOOKUP(Table145[[#This Row],[menu_id]],Table2[#All],2,0)</f>
        <v>43563</v>
      </c>
      <c r="G2080" t="str">
        <f>VLOOKUP(Table145[[#This Row],[menu_id]],Table2[#All],3,0)</f>
        <v>7886a5687d38</v>
      </c>
      <c r="H2080" t="str">
        <f>VLOOKUP(Table145[[#This Row],[menu_id]],Table2[#All],4,0)</f>
        <v>a6a0b4defcd6</v>
      </c>
      <c r="I2080">
        <f>VLOOKUP(Table145[[#This Row],[menu_id]],Table2[#All],5,0)</f>
        <v>5.9</v>
      </c>
      <c r="J2080">
        <f>VLOOKUP(Table145[[#This Row],[menu_id]],Table2[#All],6,0)</f>
        <v>10.1</v>
      </c>
      <c r="K2080" t="str">
        <f>VLOOKUP(Table145[[#This Row],[menu_id]],Table2[#All],7,0)</f>
        <v>lunch</v>
      </c>
      <c r="L2080" t="str">
        <f>VLOOKUP(Table145[[#This Row],[menu_id]],Table2[#All],8,0)</f>
        <v>Seattle</v>
      </c>
      <c r="M2080">
        <f>COUNTIF(Table145[city],Table145[[#This Row],[city]])</f>
        <v>1334</v>
      </c>
    </row>
    <row r="2081" spans="1:13" x14ac:dyDescent="0.35">
      <c r="A2081" t="s">
        <v>4061</v>
      </c>
      <c r="B2081" t="s">
        <v>483</v>
      </c>
      <c r="C2081" t="s">
        <v>9</v>
      </c>
      <c r="D2081" t="s">
        <v>4062</v>
      </c>
      <c r="E2081" t="b">
        <v>1</v>
      </c>
      <c r="F2081">
        <f>VLOOKUP(Table145[[#This Row],[menu_id]],Table2[#All],2,0)</f>
        <v>43560</v>
      </c>
      <c r="G2081" t="str">
        <f>VLOOKUP(Table145[[#This Row],[menu_id]],Table2[#All],3,0)</f>
        <v>e076e189d42a</v>
      </c>
      <c r="H2081" t="str">
        <f>VLOOKUP(Table145[[#This Row],[menu_id]],Table2[#All],4,0)</f>
        <v>afa55d0e0004</v>
      </c>
      <c r="I2081">
        <f>VLOOKUP(Table145[[#This Row],[menu_id]],Table2[#All],5,0)</f>
        <v>6.75</v>
      </c>
      <c r="J2081">
        <f>VLOOKUP(Table145[[#This Row],[menu_id]],Table2[#All],6,0)</f>
        <v>11.5</v>
      </c>
      <c r="K2081" t="str">
        <f>VLOOKUP(Table145[[#This Row],[menu_id]],Table2[#All],7,0)</f>
        <v>lunch</v>
      </c>
      <c r="L2081" t="str">
        <f>VLOOKUP(Table145[[#This Row],[menu_id]],Table2[#All],8,0)</f>
        <v>Chicago</v>
      </c>
      <c r="M2081">
        <f>COUNTIF(Table145[city],Table145[[#This Row],[city]])</f>
        <v>907</v>
      </c>
    </row>
    <row r="2082" spans="1:13" x14ac:dyDescent="0.35">
      <c r="A2082" t="s">
        <v>4063</v>
      </c>
      <c r="B2082" t="s">
        <v>211</v>
      </c>
      <c r="C2082" t="s">
        <v>9</v>
      </c>
      <c r="D2082" t="s">
        <v>4064</v>
      </c>
      <c r="E2082" t="b">
        <v>1</v>
      </c>
      <c r="F2082">
        <f>VLOOKUP(Table145[[#This Row],[menu_id]],Table2[#All],2,0)</f>
        <v>43564</v>
      </c>
      <c r="G2082" t="str">
        <f>VLOOKUP(Table145[[#This Row],[menu_id]],Table2[#All],3,0)</f>
        <v>8c02e5587b5b</v>
      </c>
      <c r="H2082" t="str">
        <f>VLOOKUP(Table145[[#This Row],[menu_id]],Table2[#All],4,0)</f>
        <v>034156a10a72</v>
      </c>
      <c r="I2082">
        <f>VLOOKUP(Table145[[#This Row],[menu_id]],Table2[#All],5,0)</f>
        <v>5.15</v>
      </c>
      <c r="J2082">
        <f>VLOOKUP(Table145[[#This Row],[menu_id]],Table2[#All],6,0)</f>
        <v>11.5</v>
      </c>
      <c r="K2082" t="str">
        <f>VLOOKUP(Table145[[#This Row],[menu_id]],Table2[#All],7,0)</f>
        <v>lunch</v>
      </c>
      <c r="L2082" t="str">
        <f>VLOOKUP(Table145[[#This Row],[menu_id]],Table2[#All],8,0)</f>
        <v>Chicago</v>
      </c>
      <c r="M2082">
        <f>COUNTIF(Table145[city],Table145[[#This Row],[city]])</f>
        <v>907</v>
      </c>
    </row>
    <row r="2083" spans="1:13" x14ac:dyDescent="0.35">
      <c r="A2083" t="s">
        <v>4065</v>
      </c>
      <c r="B2083" t="s">
        <v>418</v>
      </c>
      <c r="C2083" t="s">
        <v>9</v>
      </c>
      <c r="D2083" t="s">
        <v>200</v>
      </c>
      <c r="E2083" t="b">
        <v>0</v>
      </c>
      <c r="F2083">
        <f>VLOOKUP(Table145[[#This Row],[menu_id]],Table2[#All],2,0)</f>
        <v>43563</v>
      </c>
      <c r="G2083" t="str">
        <f>VLOOKUP(Table145[[#This Row],[menu_id]],Table2[#All],3,0)</f>
        <v>6b459442662c</v>
      </c>
      <c r="H2083" t="str">
        <f>VLOOKUP(Table145[[#This Row],[menu_id]],Table2[#All],4,0)</f>
        <v>a969c477134f</v>
      </c>
      <c r="I2083">
        <f>VLOOKUP(Table145[[#This Row],[menu_id]],Table2[#All],5,0)</f>
        <v>11</v>
      </c>
      <c r="J2083">
        <f>VLOOKUP(Table145[[#This Row],[menu_id]],Table2[#All],6,0)</f>
        <v>11.5</v>
      </c>
      <c r="K2083" t="str">
        <f>VLOOKUP(Table145[[#This Row],[menu_id]],Table2[#All],7,0)</f>
        <v>lunch</v>
      </c>
      <c r="L2083" t="str">
        <f>VLOOKUP(Table145[[#This Row],[menu_id]],Table2[#All],8,0)</f>
        <v>Chicago</v>
      </c>
      <c r="M2083">
        <f>COUNTIF(Table145[city],Table145[[#This Row],[city]])</f>
        <v>907</v>
      </c>
    </row>
    <row r="2084" spans="1:13" x14ac:dyDescent="0.35">
      <c r="A2084" t="s">
        <v>4066</v>
      </c>
      <c r="B2084" t="s">
        <v>32</v>
      </c>
      <c r="C2084" t="s">
        <v>9</v>
      </c>
      <c r="D2084" t="s">
        <v>4067</v>
      </c>
      <c r="E2084" t="b">
        <v>1</v>
      </c>
      <c r="F2084">
        <f>VLOOKUP(Table145[[#This Row],[menu_id]],Table2[#All],2,0)</f>
        <v>43565</v>
      </c>
      <c r="G2084" t="str">
        <f>VLOOKUP(Table145[[#This Row],[menu_id]],Table2[#All],3,0)</f>
        <v>ba1d97f69656</v>
      </c>
      <c r="H2084" t="str">
        <f>VLOOKUP(Table145[[#This Row],[menu_id]],Table2[#All],4,0)</f>
        <v>a969c477134f</v>
      </c>
      <c r="I2084">
        <f>VLOOKUP(Table145[[#This Row],[menu_id]],Table2[#All],5,0)</f>
        <v>11</v>
      </c>
      <c r="J2084">
        <f>VLOOKUP(Table145[[#This Row],[menu_id]],Table2[#All],6,0)</f>
        <v>11.5</v>
      </c>
      <c r="K2084" t="str">
        <f>VLOOKUP(Table145[[#This Row],[menu_id]],Table2[#All],7,0)</f>
        <v>lunch</v>
      </c>
      <c r="L2084" t="str">
        <f>VLOOKUP(Table145[[#This Row],[menu_id]],Table2[#All],8,0)</f>
        <v>Chicago</v>
      </c>
      <c r="M2084">
        <f>COUNTIF(Table145[city],Table145[[#This Row],[city]])</f>
        <v>907</v>
      </c>
    </row>
    <row r="2085" spans="1:13" x14ac:dyDescent="0.35">
      <c r="A2085" t="s">
        <v>4068</v>
      </c>
      <c r="B2085" t="s">
        <v>418</v>
      </c>
      <c r="C2085" t="s">
        <v>9</v>
      </c>
      <c r="D2085" t="s">
        <v>3933</v>
      </c>
      <c r="E2085" t="b">
        <v>1</v>
      </c>
      <c r="F2085">
        <f>VLOOKUP(Table145[[#This Row],[menu_id]],Table2[#All],2,0)</f>
        <v>43563</v>
      </c>
      <c r="G2085" t="str">
        <f>VLOOKUP(Table145[[#This Row],[menu_id]],Table2[#All],3,0)</f>
        <v>6b459442662c</v>
      </c>
      <c r="H2085" t="str">
        <f>VLOOKUP(Table145[[#This Row],[menu_id]],Table2[#All],4,0)</f>
        <v>a969c477134f</v>
      </c>
      <c r="I2085">
        <f>VLOOKUP(Table145[[#This Row],[menu_id]],Table2[#All],5,0)</f>
        <v>11</v>
      </c>
      <c r="J2085">
        <f>VLOOKUP(Table145[[#This Row],[menu_id]],Table2[#All],6,0)</f>
        <v>11.5</v>
      </c>
      <c r="K2085" t="str">
        <f>VLOOKUP(Table145[[#This Row],[menu_id]],Table2[#All],7,0)</f>
        <v>lunch</v>
      </c>
      <c r="L2085" t="str">
        <f>VLOOKUP(Table145[[#This Row],[menu_id]],Table2[#All],8,0)</f>
        <v>Chicago</v>
      </c>
      <c r="M2085">
        <f>COUNTIF(Table145[city],Table145[[#This Row],[city]])</f>
        <v>907</v>
      </c>
    </row>
    <row r="2086" spans="1:13" x14ac:dyDescent="0.35">
      <c r="A2086" t="s">
        <v>4069</v>
      </c>
      <c r="B2086" t="s">
        <v>76</v>
      </c>
      <c r="C2086" t="s">
        <v>9</v>
      </c>
      <c r="D2086" t="s">
        <v>4070</v>
      </c>
      <c r="E2086" t="b">
        <v>1</v>
      </c>
      <c r="F2086">
        <f>VLOOKUP(Table145[[#This Row],[menu_id]],Table2[#All],2,0)</f>
        <v>43558</v>
      </c>
      <c r="G2086" t="str">
        <f>VLOOKUP(Table145[[#This Row],[menu_id]],Table2[#All],3,0)</f>
        <v>32432515b0ad</v>
      </c>
      <c r="H2086" t="str">
        <f>VLOOKUP(Table145[[#This Row],[menu_id]],Table2[#All],4,0)</f>
        <v>1fda2070304d</v>
      </c>
      <c r="I2086">
        <f>VLOOKUP(Table145[[#This Row],[menu_id]],Table2[#All],5,0)</f>
        <v>5.5</v>
      </c>
      <c r="J2086">
        <f>VLOOKUP(Table145[[#This Row],[menu_id]],Table2[#All],6,0)</f>
        <v>10.1</v>
      </c>
      <c r="K2086" t="str">
        <f>VLOOKUP(Table145[[#This Row],[menu_id]],Table2[#All],7,0)</f>
        <v>lunch</v>
      </c>
      <c r="L2086" t="str">
        <f>VLOOKUP(Table145[[#This Row],[menu_id]],Table2[#All],8,0)</f>
        <v>Seattle</v>
      </c>
      <c r="M2086">
        <f>COUNTIF(Table145[city],Table145[[#This Row],[city]])</f>
        <v>1334</v>
      </c>
    </row>
    <row r="2087" spans="1:13" x14ac:dyDescent="0.35">
      <c r="A2087" t="s">
        <v>4071</v>
      </c>
      <c r="B2087" t="s">
        <v>81</v>
      </c>
      <c r="C2087" t="s">
        <v>9</v>
      </c>
      <c r="D2087" t="s">
        <v>4072</v>
      </c>
      <c r="E2087" t="b">
        <v>1</v>
      </c>
      <c r="F2087">
        <f>VLOOKUP(Table145[[#This Row],[menu_id]],Table2[#All],2,0)</f>
        <v>43564</v>
      </c>
      <c r="G2087" t="str">
        <f>VLOOKUP(Table145[[#This Row],[menu_id]],Table2[#All],3,0)</f>
        <v>9adf6d17e5a9</v>
      </c>
      <c r="H2087" t="str">
        <f>VLOOKUP(Table145[[#This Row],[menu_id]],Table2[#All],4,0)</f>
        <v>ad304fb4f951</v>
      </c>
      <c r="I2087">
        <f>VLOOKUP(Table145[[#This Row],[menu_id]],Table2[#All],5,0)</f>
        <v>6.25</v>
      </c>
      <c r="J2087">
        <f>VLOOKUP(Table145[[#This Row],[menu_id]],Table2[#All],6,0)</f>
        <v>10.1</v>
      </c>
      <c r="K2087" t="str">
        <f>VLOOKUP(Table145[[#This Row],[menu_id]],Table2[#All],7,0)</f>
        <v>lunch</v>
      </c>
      <c r="L2087" t="str">
        <f>VLOOKUP(Table145[[#This Row],[menu_id]],Table2[#All],8,0)</f>
        <v>Seattle</v>
      </c>
      <c r="M2087">
        <f>COUNTIF(Table145[city],Table145[[#This Row],[city]])</f>
        <v>1334</v>
      </c>
    </row>
    <row r="2088" spans="1:13" x14ac:dyDescent="0.35">
      <c r="A2088" t="s">
        <v>4073</v>
      </c>
      <c r="B2088" t="s">
        <v>211</v>
      </c>
      <c r="C2088" t="s">
        <v>9</v>
      </c>
      <c r="D2088" t="s">
        <v>4074</v>
      </c>
      <c r="E2088" t="b">
        <v>1</v>
      </c>
      <c r="F2088">
        <f>VLOOKUP(Table145[[#This Row],[menu_id]],Table2[#All],2,0)</f>
        <v>43564</v>
      </c>
      <c r="G2088" t="str">
        <f>VLOOKUP(Table145[[#This Row],[menu_id]],Table2[#All],3,0)</f>
        <v>8c02e5587b5b</v>
      </c>
      <c r="H2088" t="str">
        <f>VLOOKUP(Table145[[#This Row],[menu_id]],Table2[#All],4,0)</f>
        <v>034156a10a72</v>
      </c>
      <c r="I2088">
        <f>VLOOKUP(Table145[[#This Row],[menu_id]],Table2[#All],5,0)</f>
        <v>5.15</v>
      </c>
      <c r="J2088">
        <f>VLOOKUP(Table145[[#This Row],[menu_id]],Table2[#All],6,0)</f>
        <v>11.5</v>
      </c>
      <c r="K2088" t="str">
        <f>VLOOKUP(Table145[[#This Row],[menu_id]],Table2[#All],7,0)</f>
        <v>lunch</v>
      </c>
      <c r="L2088" t="str">
        <f>VLOOKUP(Table145[[#This Row],[menu_id]],Table2[#All],8,0)</f>
        <v>Chicago</v>
      </c>
      <c r="M2088">
        <f>COUNTIF(Table145[city],Table145[[#This Row],[city]])</f>
        <v>907</v>
      </c>
    </row>
    <row r="2089" spans="1:13" x14ac:dyDescent="0.35">
      <c r="A2089" t="s">
        <v>4075</v>
      </c>
      <c r="B2089" t="s">
        <v>94</v>
      </c>
      <c r="C2089" t="s">
        <v>9</v>
      </c>
      <c r="D2089" t="s">
        <v>4076</v>
      </c>
      <c r="E2089" t="b">
        <v>1</v>
      </c>
      <c r="F2089">
        <f>VLOOKUP(Table145[[#This Row],[menu_id]],Table2[#All],2,0)</f>
        <v>43567</v>
      </c>
      <c r="G2089" t="str">
        <f>VLOOKUP(Table145[[#This Row],[menu_id]],Table2[#All],3,0)</f>
        <v>4cd6c7a1703b</v>
      </c>
      <c r="H2089" t="str">
        <f>VLOOKUP(Table145[[#This Row],[menu_id]],Table2[#All],4,0)</f>
        <v>d223e2bce7cf</v>
      </c>
      <c r="I2089">
        <f>VLOOKUP(Table145[[#This Row],[menu_id]],Table2[#All],5,0)</f>
        <v>5</v>
      </c>
      <c r="J2089">
        <f>VLOOKUP(Table145[[#This Row],[menu_id]],Table2[#All],6,0)</f>
        <v>10.1</v>
      </c>
      <c r="K2089" t="str">
        <f>VLOOKUP(Table145[[#This Row],[menu_id]],Table2[#All],7,0)</f>
        <v>lunch</v>
      </c>
      <c r="L2089" t="str">
        <f>VLOOKUP(Table145[[#This Row],[menu_id]],Table2[#All],8,0)</f>
        <v>Seattle</v>
      </c>
      <c r="M2089">
        <f>COUNTIF(Table145[city],Table145[[#This Row],[city]])</f>
        <v>1334</v>
      </c>
    </row>
    <row r="2090" spans="1:13" x14ac:dyDescent="0.35">
      <c r="A2090" t="s">
        <v>4077</v>
      </c>
      <c r="B2090" t="s">
        <v>100</v>
      </c>
      <c r="C2090" t="s">
        <v>9</v>
      </c>
      <c r="D2090" t="s">
        <v>1741</v>
      </c>
      <c r="E2090" t="b">
        <v>1</v>
      </c>
      <c r="F2090">
        <f>VLOOKUP(Table145[[#This Row],[menu_id]],Table2[#All],2,0)</f>
        <v>43564</v>
      </c>
      <c r="G2090" t="str">
        <f>VLOOKUP(Table145[[#This Row],[menu_id]],Table2[#All],3,0)</f>
        <v>d0e4efc702e0</v>
      </c>
      <c r="H2090" t="str">
        <f>VLOOKUP(Table145[[#This Row],[menu_id]],Table2[#All],4,0)</f>
        <v>8cab6275ddb5</v>
      </c>
      <c r="I2090">
        <f>VLOOKUP(Table145[[#This Row],[menu_id]],Table2[#All],5,0)</f>
        <v>5.75</v>
      </c>
      <c r="J2090">
        <f>VLOOKUP(Table145[[#This Row],[menu_id]],Table2[#All],6,0)</f>
        <v>11.5</v>
      </c>
      <c r="K2090" t="str">
        <f>VLOOKUP(Table145[[#This Row],[menu_id]],Table2[#All],7,0)</f>
        <v>lunch</v>
      </c>
      <c r="L2090" t="str">
        <f>VLOOKUP(Table145[[#This Row],[menu_id]],Table2[#All],8,0)</f>
        <v>Chicago</v>
      </c>
      <c r="M2090">
        <f>COUNTIF(Table145[city],Table145[[#This Row],[city]])</f>
        <v>907</v>
      </c>
    </row>
    <row r="2091" spans="1:13" x14ac:dyDescent="0.35">
      <c r="A2091" t="s">
        <v>4078</v>
      </c>
      <c r="B2091" t="s">
        <v>225</v>
      </c>
      <c r="C2091" t="s">
        <v>9</v>
      </c>
      <c r="D2091" t="s">
        <v>4079</v>
      </c>
      <c r="E2091" t="b">
        <v>1</v>
      </c>
      <c r="F2091">
        <f>VLOOKUP(Table145[[#This Row],[menu_id]],Table2[#All],2,0)</f>
        <v>43559</v>
      </c>
      <c r="G2091" t="str">
        <f>VLOOKUP(Table145[[#This Row],[menu_id]],Table2[#All],3,0)</f>
        <v>2e1282b7ffa0</v>
      </c>
      <c r="H2091" t="str">
        <f>VLOOKUP(Table145[[#This Row],[menu_id]],Table2[#All],4,0)</f>
        <v>e7202ab74a2f</v>
      </c>
      <c r="I2091">
        <f>VLOOKUP(Table145[[#This Row],[menu_id]],Table2[#All],5,0)</f>
        <v>5</v>
      </c>
      <c r="J2091">
        <f>VLOOKUP(Table145[[#This Row],[menu_id]],Table2[#All],6,0)</f>
        <v>10.1</v>
      </c>
      <c r="K2091" t="str">
        <f>VLOOKUP(Table145[[#This Row],[menu_id]],Table2[#All],7,0)</f>
        <v>lunch</v>
      </c>
      <c r="L2091" t="str">
        <f>VLOOKUP(Table145[[#This Row],[menu_id]],Table2[#All],8,0)</f>
        <v>Seattle</v>
      </c>
      <c r="M2091">
        <f>COUNTIF(Table145[city],Table145[[#This Row],[city]])</f>
        <v>1334</v>
      </c>
    </row>
    <row r="2092" spans="1:13" x14ac:dyDescent="0.35">
      <c r="A2092" t="s">
        <v>4080</v>
      </c>
      <c r="B2092" t="s">
        <v>289</v>
      </c>
      <c r="C2092" t="s">
        <v>9</v>
      </c>
      <c r="D2092" t="s">
        <v>4081</v>
      </c>
      <c r="E2092" t="b">
        <v>1</v>
      </c>
      <c r="F2092">
        <f>VLOOKUP(Table145[[#This Row],[menu_id]],Table2[#All],2,0)</f>
        <v>43564</v>
      </c>
      <c r="G2092" t="str">
        <f>VLOOKUP(Table145[[#This Row],[menu_id]],Table2[#All],3,0)</f>
        <v>69ed976fd1ca</v>
      </c>
      <c r="H2092" t="str">
        <f>VLOOKUP(Table145[[#This Row],[menu_id]],Table2[#All],4,0)</f>
        <v>9b76fd08aabf</v>
      </c>
      <c r="I2092">
        <f>VLOOKUP(Table145[[#This Row],[menu_id]],Table2[#All],5,0)</f>
        <v>6.64</v>
      </c>
      <c r="J2092">
        <f>VLOOKUP(Table145[[#This Row],[menu_id]],Table2[#All],6,0)</f>
        <v>11.5</v>
      </c>
      <c r="K2092" t="str">
        <f>VLOOKUP(Table145[[#This Row],[menu_id]],Table2[#All],7,0)</f>
        <v>lunch</v>
      </c>
      <c r="L2092" t="str">
        <f>VLOOKUP(Table145[[#This Row],[menu_id]],Table2[#All],8,0)</f>
        <v>Chicago</v>
      </c>
      <c r="M2092">
        <f>COUNTIF(Table145[city],Table145[[#This Row],[city]])</f>
        <v>907</v>
      </c>
    </row>
    <row r="2093" spans="1:13" x14ac:dyDescent="0.35">
      <c r="A2093" t="s">
        <v>4082</v>
      </c>
      <c r="B2093" t="s">
        <v>23</v>
      </c>
      <c r="C2093" t="s">
        <v>9</v>
      </c>
      <c r="D2093" t="s">
        <v>4083</v>
      </c>
      <c r="E2093" t="b">
        <v>1</v>
      </c>
      <c r="F2093">
        <f>VLOOKUP(Table145[[#This Row],[menu_id]],Table2[#All],2,0)</f>
        <v>43558</v>
      </c>
      <c r="G2093" t="str">
        <f>VLOOKUP(Table145[[#This Row],[menu_id]],Table2[#All],3,0)</f>
        <v>eae2c55ae732</v>
      </c>
      <c r="H2093" t="str">
        <f>VLOOKUP(Table145[[#This Row],[menu_id]],Table2[#All],4,0)</f>
        <v>d79e3f439363</v>
      </c>
      <c r="I2093">
        <f>VLOOKUP(Table145[[#This Row],[menu_id]],Table2[#All],5,0)</f>
        <v>4.5</v>
      </c>
      <c r="J2093">
        <f>VLOOKUP(Table145[[#This Row],[menu_id]],Table2[#All],6,0)</f>
        <v>10.1</v>
      </c>
      <c r="K2093" t="str">
        <f>VLOOKUP(Table145[[#This Row],[menu_id]],Table2[#All],7,0)</f>
        <v>lunch</v>
      </c>
      <c r="L2093" t="str">
        <f>VLOOKUP(Table145[[#This Row],[menu_id]],Table2[#All],8,0)</f>
        <v>Seattle</v>
      </c>
      <c r="M2093">
        <f>COUNTIF(Table145[city],Table145[[#This Row],[city]])</f>
        <v>1334</v>
      </c>
    </row>
    <row r="2094" spans="1:13" x14ac:dyDescent="0.35">
      <c r="A2094" t="s">
        <v>4084</v>
      </c>
      <c r="B2094" t="s">
        <v>202</v>
      </c>
      <c r="C2094" t="s">
        <v>9</v>
      </c>
      <c r="D2094" t="s">
        <v>4085</v>
      </c>
      <c r="E2094" t="b">
        <v>1</v>
      </c>
      <c r="F2094">
        <f>VLOOKUP(Table145[[#This Row],[menu_id]],Table2[#All],2,0)</f>
        <v>43563</v>
      </c>
      <c r="G2094" t="str">
        <f>VLOOKUP(Table145[[#This Row],[menu_id]],Table2[#All],3,0)</f>
        <v>edfff5bf01fa</v>
      </c>
      <c r="H2094" t="str">
        <f>VLOOKUP(Table145[[#This Row],[menu_id]],Table2[#All],4,0)</f>
        <v>8537e1327cdb</v>
      </c>
      <c r="I2094">
        <f>VLOOKUP(Table145[[#This Row],[menu_id]],Table2[#All],5,0)</f>
        <v>4.95</v>
      </c>
      <c r="J2094">
        <f>VLOOKUP(Table145[[#This Row],[menu_id]],Table2[#All],6,0)</f>
        <v>10.1</v>
      </c>
      <c r="K2094" t="str">
        <f>VLOOKUP(Table145[[#This Row],[menu_id]],Table2[#All],7,0)</f>
        <v>lunch</v>
      </c>
      <c r="L2094" t="str">
        <f>VLOOKUP(Table145[[#This Row],[menu_id]],Table2[#All],8,0)</f>
        <v>Seattle</v>
      </c>
      <c r="M2094">
        <f>COUNTIF(Table145[city],Table145[[#This Row],[city]])</f>
        <v>1334</v>
      </c>
    </row>
    <row r="2095" spans="1:13" x14ac:dyDescent="0.35">
      <c r="A2095" t="s">
        <v>4086</v>
      </c>
      <c r="B2095" t="s">
        <v>72</v>
      </c>
      <c r="C2095" t="s">
        <v>9</v>
      </c>
      <c r="D2095" t="s">
        <v>4087</v>
      </c>
      <c r="E2095" t="b">
        <v>1</v>
      </c>
      <c r="F2095">
        <f>VLOOKUP(Table145[[#This Row],[menu_id]],Table2[#All],2,0)</f>
        <v>43564</v>
      </c>
      <c r="G2095" t="str">
        <f>VLOOKUP(Table145[[#This Row],[menu_id]],Table2[#All],3,0)</f>
        <v>ee2605cecdb2</v>
      </c>
      <c r="H2095" t="str">
        <f>VLOOKUP(Table145[[#This Row],[menu_id]],Table2[#All],4,0)</f>
        <v>76e224451ab7</v>
      </c>
      <c r="I2095">
        <f>VLOOKUP(Table145[[#This Row],[menu_id]],Table2[#All],5,0)</f>
        <v>5.5</v>
      </c>
      <c r="J2095">
        <f>VLOOKUP(Table145[[#This Row],[menu_id]],Table2[#All],6,0)</f>
        <v>10.1</v>
      </c>
      <c r="K2095" t="str">
        <f>VLOOKUP(Table145[[#This Row],[menu_id]],Table2[#All],7,0)</f>
        <v>lunch</v>
      </c>
      <c r="L2095" t="str">
        <f>VLOOKUP(Table145[[#This Row],[menu_id]],Table2[#All],8,0)</f>
        <v>Seattle</v>
      </c>
      <c r="M2095">
        <f>COUNTIF(Table145[city],Table145[[#This Row],[city]])</f>
        <v>1334</v>
      </c>
    </row>
    <row r="2096" spans="1:13" x14ac:dyDescent="0.35">
      <c r="A2096" t="s">
        <v>4088</v>
      </c>
      <c r="B2096" t="s">
        <v>199</v>
      </c>
      <c r="C2096" t="s">
        <v>9</v>
      </c>
      <c r="D2096" t="s">
        <v>1702</v>
      </c>
      <c r="E2096" t="b">
        <v>1</v>
      </c>
      <c r="F2096">
        <f>VLOOKUP(Table145[[#This Row],[menu_id]],Table2[#All],2,0)</f>
        <v>43558</v>
      </c>
      <c r="G2096" t="str">
        <f>VLOOKUP(Table145[[#This Row],[menu_id]],Table2[#All],3,0)</f>
        <v>8b77e4ce92ba</v>
      </c>
      <c r="H2096" t="str">
        <f>VLOOKUP(Table145[[#This Row],[menu_id]],Table2[#All],4,0)</f>
        <v>a969c477134f</v>
      </c>
      <c r="I2096">
        <f>VLOOKUP(Table145[[#This Row],[menu_id]],Table2[#All],5,0)</f>
        <v>11</v>
      </c>
      <c r="J2096">
        <f>VLOOKUP(Table145[[#This Row],[menu_id]],Table2[#All],6,0)</f>
        <v>11.5</v>
      </c>
      <c r="K2096" t="str">
        <f>VLOOKUP(Table145[[#This Row],[menu_id]],Table2[#All],7,0)</f>
        <v>lunch</v>
      </c>
      <c r="L2096" t="str">
        <f>VLOOKUP(Table145[[#This Row],[menu_id]],Table2[#All],8,0)</f>
        <v>Chicago</v>
      </c>
      <c r="M2096">
        <f>COUNTIF(Table145[city],Table145[[#This Row],[city]])</f>
        <v>907</v>
      </c>
    </row>
    <row r="2097" spans="1:13" x14ac:dyDescent="0.35">
      <c r="A2097" t="s">
        <v>4089</v>
      </c>
      <c r="B2097" t="s">
        <v>62</v>
      </c>
      <c r="C2097" t="s">
        <v>9</v>
      </c>
      <c r="D2097" t="s">
        <v>4090</v>
      </c>
      <c r="E2097" t="b">
        <v>1</v>
      </c>
      <c r="F2097">
        <f>VLOOKUP(Table145[[#This Row],[menu_id]],Table2[#All],2,0)</f>
        <v>43563</v>
      </c>
      <c r="G2097" t="str">
        <f>VLOOKUP(Table145[[#This Row],[menu_id]],Table2[#All],3,0)</f>
        <v>3e9b2a352a3a</v>
      </c>
      <c r="H2097" t="str">
        <f>VLOOKUP(Table145[[#This Row],[menu_id]],Table2[#All],4,0)</f>
        <v>af725ef93704</v>
      </c>
      <c r="I2097">
        <f>VLOOKUP(Table145[[#This Row],[menu_id]],Table2[#All],5,0)</f>
        <v>5.5</v>
      </c>
      <c r="J2097">
        <f>VLOOKUP(Table145[[#This Row],[menu_id]],Table2[#All],6,0)</f>
        <v>10.1</v>
      </c>
      <c r="K2097" t="str">
        <f>VLOOKUP(Table145[[#This Row],[menu_id]],Table2[#All],7,0)</f>
        <v>lunch</v>
      </c>
      <c r="L2097" t="str">
        <f>VLOOKUP(Table145[[#This Row],[menu_id]],Table2[#All],8,0)</f>
        <v>Seattle</v>
      </c>
      <c r="M2097">
        <f>COUNTIF(Table145[city],Table145[[#This Row],[city]])</f>
        <v>1334</v>
      </c>
    </row>
    <row r="2098" spans="1:13" x14ac:dyDescent="0.35">
      <c r="A2098" t="s">
        <v>4091</v>
      </c>
      <c r="B2098" t="s">
        <v>225</v>
      </c>
      <c r="C2098" t="s">
        <v>9</v>
      </c>
      <c r="D2098" t="s">
        <v>4092</v>
      </c>
      <c r="E2098" t="b">
        <v>1</v>
      </c>
      <c r="F2098">
        <f>VLOOKUP(Table145[[#This Row],[menu_id]],Table2[#All],2,0)</f>
        <v>43559</v>
      </c>
      <c r="G2098" t="str">
        <f>VLOOKUP(Table145[[#This Row],[menu_id]],Table2[#All],3,0)</f>
        <v>2e1282b7ffa0</v>
      </c>
      <c r="H2098" t="str">
        <f>VLOOKUP(Table145[[#This Row],[menu_id]],Table2[#All],4,0)</f>
        <v>e7202ab74a2f</v>
      </c>
      <c r="I2098">
        <f>VLOOKUP(Table145[[#This Row],[menu_id]],Table2[#All],5,0)</f>
        <v>5</v>
      </c>
      <c r="J2098">
        <f>VLOOKUP(Table145[[#This Row],[menu_id]],Table2[#All],6,0)</f>
        <v>10.1</v>
      </c>
      <c r="K2098" t="str">
        <f>VLOOKUP(Table145[[#This Row],[menu_id]],Table2[#All],7,0)</f>
        <v>lunch</v>
      </c>
      <c r="L2098" t="str">
        <f>VLOOKUP(Table145[[#This Row],[menu_id]],Table2[#All],8,0)</f>
        <v>Seattle</v>
      </c>
      <c r="M2098">
        <f>COUNTIF(Table145[city],Table145[[#This Row],[city]])</f>
        <v>1334</v>
      </c>
    </row>
    <row r="2099" spans="1:13" x14ac:dyDescent="0.35">
      <c r="A2099" t="s">
        <v>4093</v>
      </c>
      <c r="B2099" t="s">
        <v>211</v>
      </c>
      <c r="C2099" t="s">
        <v>9</v>
      </c>
      <c r="D2099" t="s">
        <v>4094</v>
      </c>
      <c r="E2099" t="b">
        <v>1</v>
      </c>
      <c r="F2099">
        <f>VLOOKUP(Table145[[#This Row],[menu_id]],Table2[#All],2,0)</f>
        <v>43564</v>
      </c>
      <c r="G2099" t="str">
        <f>VLOOKUP(Table145[[#This Row],[menu_id]],Table2[#All],3,0)</f>
        <v>8c02e5587b5b</v>
      </c>
      <c r="H2099" t="str">
        <f>VLOOKUP(Table145[[#This Row],[menu_id]],Table2[#All],4,0)</f>
        <v>034156a10a72</v>
      </c>
      <c r="I2099">
        <f>VLOOKUP(Table145[[#This Row],[menu_id]],Table2[#All],5,0)</f>
        <v>5.15</v>
      </c>
      <c r="J2099">
        <f>VLOOKUP(Table145[[#This Row],[menu_id]],Table2[#All],6,0)</f>
        <v>11.5</v>
      </c>
      <c r="K2099" t="str">
        <f>VLOOKUP(Table145[[#This Row],[menu_id]],Table2[#All],7,0)</f>
        <v>lunch</v>
      </c>
      <c r="L2099" t="str">
        <f>VLOOKUP(Table145[[#This Row],[menu_id]],Table2[#All],8,0)</f>
        <v>Chicago</v>
      </c>
      <c r="M2099">
        <f>COUNTIF(Table145[city],Table145[[#This Row],[city]])</f>
        <v>907</v>
      </c>
    </row>
    <row r="2100" spans="1:13" x14ac:dyDescent="0.35">
      <c r="A2100" t="s">
        <v>4095</v>
      </c>
      <c r="B2100" t="s">
        <v>611</v>
      </c>
      <c r="C2100" t="s">
        <v>9</v>
      </c>
      <c r="D2100" t="s">
        <v>4096</v>
      </c>
      <c r="E2100" t="b">
        <v>1</v>
      </c>
      <c r="F2100">
        <f>VLOOKUP(Table145[[#This Row],[menu_id]],Table2[#All],2,0)</f>
        <v>43557</v>
      </c>
      <c r="G2100" t="str">
        <f>VLOOKUP(Table145[[#This Row],[menu_id]],Table2[#All],3,0)</f>
        <v>8b917aa7343a</v>
      </c>
      <c r="H2100" t="str">
        <f>VLOOKUP(Table145[[#This Row],[menu_id]],Table2[#All],4,0)</f>
        <v>8642ae977d96</v>
      </c>
      <c r="I2100">
        <f>VLOOKUP(Table145[[#This Row],[menu_id]],Table2[#All],5,0)</f>
        <v>5.99</v>
      </c>
      <c r="J2100">
        <f>VLOOKUP(Table145[[#This Row],[menu_id]],Table2[#All],6,0)</f>
        <v>11.5</v>
      </c>
      <c r="K2100" t="str">
        <f>VLOOKUP(Table145[[#This Row],[menu_id]],Table2[#All],7,0)</f>
        <v>lunch</v>
      </c>
      <c r="L2100" t="str">
        <f>VLOOKUP(Table145[[#This Row],[menu_id]],Table2[#All],8,0)</f>
        <v>Chicago</v>
      </c>
      <c r="M2100">
        <f>COUNTIF(Table145[city],Table145[[#This Row],[city]])</f>
        <v>907</v>
      </c>
    </row>
    <row r="2101" spans="1:13" x14ac:dyDescent="0.35">
      <c r="A2101" t="s">
        <v>4097</v>
      </c>
      <c r="B2101" t="s">
        <v>43</v>
      </c>
      <c r="C2101" t="s">
        <v>9</v>
      </c>
      <c r="D2101" t="s">
        <v>1282</v>
      </c>
      <c r="E2101" t="b">
        <v>1</v>
      </c>
      <c r="F2101">
        <f>VLOOKUP(Table145[[#This Row],[menu_id]],Table2[#All],2,0)</f>
        <v>43556</v>
      </c>
      <c r="G2101" t="str">
        <f>VLOOKUP(Table145[[#This Row],[menu_id]],Table2[#All],3,0)</f>
        <v>e768f704c6ae</v>
      </c>
      <c r="H2101" t="str">
        <f>VLOOKUP(Table145[[#This Row],[menu_id]],Table2[#All],4,0)</f>
        <v>340fb85a346c</v>
      </c>
      <c r="I2101">
        <f>VLOOKUP(Table145[[#This Row],[menu_id]],Table2[#All],5,0)</f>
        <v>5.8</v>
      </c>
      <c r="J2101">
        <f>VLOOKUP(Table145[[#This Row],[menu_id]],Table2[#All],6,0)</f>
        <v>10.1</v>
      </c>
      <c r="K2101" t="str">
        <f>VLOOKUP(Table145[[#This Row],[menu_id]],Table2[#All],7,0)</f>
        <v>lunch</v>
      </c>
      <c r="L2101" t="str">
        <f>VLOOKUP(Table145[[#This Row],[menu_id]],Table2[#All],8,0)</f>
        <v>Seattle</v>
      </c>
      <c r="M2101">
        <f>COUNTIF(Table145[city],Table145[[#This Row],[city]])</f>
        <v>1334</v>
      </c>
    </row>
    <row r="2102" spans="1:13" x14ac:dyDescent="0.35">
      <c r="A2102" t="s">
        <v>4098</v>
      </c>
      <c r="B2102" t="s">
        <v>785</v>
      </c>
      <c r="C2102" t="s">
        <v>9</v>
      </c>
      <c r="D2102" t="s">
        <v>4099</v>
      </c>
      <c r="E2102" t="b">
        <v>1</v>
      </c>
      <c r="F2102">
        <f>VLOOKUP(Table145[[#This Row],[menu_id]],Table2[#All],2,0)</f>
        <v>43563</v>
      </c>
      <c r="G2102" t="str">
        <f>VLOOKUP(Table145[[#This Row],[menu_id]],Table2[#All],3,0)</f>
        <v>7886a5687d38</v>
      </c>
      <c r="H2102" t="str">
        <f>VLOOKUP(Table145[[#This Row],[menu_id]],Table2[#All],4,0)</f>
        <v>a6a0b4defcd6</v>
      </c>
      <c r="I2102">
        <f>VLOOKUP(Table145[[#This Row],[menu_id]],Table2[#All],5,0)</f>
        <v>5.9</v>
      </c>
      <c r="J2102">
        <f>VLOOKUP(Table145[[#This Row],[menu_id]],Table2[#All],6,0)</f>
        <v>10.1</v>
      </c>
      <c r="K2102" t="str">
        <f>VLOOKUP(Table145[[#This Row],[menu_id]],Table2[#All],7,0)</f>
        <v>lunch</v>
      </c>
      <c r="L2102" t="str">
        <f>VLOOKUP(Table145[[#This Row],[menu_id]],Table2[#All],8,0)</f>
        <v>Seattle</v>
      </c>
      <c r="M2102">
        <f>COUNTIF(Table145[city],Table145[[#This Row],[city]])</f>
        <v>1334</v>
      </c>
    </row>
    <row r="2103" spans="1:13" x14ac:dyDescent="0.35">
      <c r="A2103" t="s">
        <v>4100</v>
      </c>
      <c r="B2103" t="s">
        <v>29</v>
      </c>
      <c r="C2103" t="s">
        <v>9</v>
      </c>
      <c r="D2103" t="s">
        <v>2837</v>
      </c>
      <c r="E2103" t="b">
        <v>1</v>
      </c>
      <c r="F2103">
        <f>VLOOKUP(Table145[[#This Row],[menu_id]],Table2[#All],2,0)</f>
        <v>43559</v>
      </c>
      <c r="G2103" t="str">
        <f>VLOOKUP(Table145[[#This Row],[menu_id]],Table2[#All],3,0)</f>
        <v>df94eb67fff2</v>
      </c>
      <c r="H2103" t="str">
        <f>VLOOKUP(Table145[[#This Row],[menu_id]],Table2[#All],4,0)</f>
        <v>64216152ce0a</v>
      </c>
      <c r="I2103">
        <f>VLOOKUP(Table145[[#This Row],[menu_id]],Table2[#All],5,0)</f>
        <v>6</v>
      </c>
      <c r="J2103">
        <f>VLOOKUP(Table145[[#This Row],[menu_id]],Table2[#All],6,0)</f>
        <v>11.5</v>
      </c>
      <c r="K2103" t="str">
        <f>VLOOKUP(Table145[[#This Row],[menu_id]],Table2[#All],7,0)</f>
        <v>lunch</v>
      </c>
      <c r="L2103" t="str">
        <f>VLOOKUP(Table145[[#This Row],[menu_id]],Table2[#All],8,0)</f>
        <v>Chicago</v>
      </c>
      <c r="M2103">
        <f>COUNTIF(Table145[city],Table145[[#This Row],[city]])</f>
        <v>907</v>
      </c>
    </row>
    <row r="2104" spans="1:13" x14ac:dyDescent="0.35">
      <c r="A2104" t="s">
        <v>4101</v>
      </c>
      <c r="B2104" t="s">
        <v>91</v>
      </c>
      <c r="C2104" t="s">
        <v>9</v>
      </c>
      <c r="D2104" t="s">
        <v>2489</v>
      </c>
      <c r="E2104" t="b">
        <v>1</v>
      </c>
      <c r="F2104">
        <f>VLOOKUP(Table145[[#This Row],[menu_id]],Table2[#All],2,0)</f>
        <v>43557</v>
      </c>
      <c r="G2104" t="str">
        <f>VLOOKUP(Table145[[#This Row],[menu_id]],Table2[#All],3,0)</f>
        <v>d74b38211905</v>
      </c>
      <c r="H2104" t="str">
        <f>VLOOKUP(Table145[[#This Row],[menu_id]],Table2[#All],4,0)</f>
        <v>063beecf1419</v>
      </c>
      <c r="I2104">
        <f>VLOOKUP(Table145[[#This Row],[menu_id]],Table2[#All],5,0)</f>
        <v>10.050000000000001</v>
      </c>
      <c r="J2104">
        <f>VLOOKUP(Table145[[#This Row],[menu_id]],Table2[#All],6,0)</f>
        <v>11.5</v>
      </c>
      <c r="K2104" t="str">
        <f>VLOOKUP(Table145[[#This Row],[menu_id]],Table2[#All],7,0)</f>
        <v>lunch</v>
      </c>
      <c r="L2104" t="str">
        <f>VLOOKUP(Table145[[#This Row],[menu_id]],Table2[#All],8,0)</f>
        <v>Chicago</v>
      </c>
      <c r="M2104">
        <f>COUNTIF(Table145[city],Table145[[#This Row],[city]])</f>
        <v>907</v>
      </c>
    </row>
    <row r="2105" spans="1:13" x14ac:dyDescent="0.35">
      <c r="A2105" t="s">
        <v>4102</v>
      </c>
      <c r="B2105" t="s">
        <v>219</v>
      </c>
      <c r="C2105" t="s">
        <v>9</v>
      </c>
      <c r="D2105" t="s">
        <v>4103</v>
      </c>
      <c r="E2105" t="b">
        <v>1</v>
      </c>
      <c r="F2105">
        <f>VLOOKUP(Table145[[#This Row],[menu_id]],Table2[#All],2,0)</f>
        <v>43566</v>
      </c>
      <c r="G2105" t="str">
        <f>VLOOKUP(Table145[[#This Row],[menu_id]],Table2[#All],3,0)</f>
        <v>4d2337424a9b</v>
      </c>
      <c r="H2105" t="str">
        <f>VLOOKUP(Table145[[#This Row],[menu_id]],Table2[#All],4,0)</f>
        <v>a7d17284ed4d</v>
      </c>
      <c r="I2105">
        <f>VLOOKUP(Table145[[#This Row],[menu_id]],Table2[#All],5,0)</f>
        <v>4.3</v>
      </c>
      <c r="J2105">
        <f>VLOOKUP(Table145[[#This Row],[menu_id]],Table2[#All],6,0)</f>
        <v>11.5</v>
      </c>
      <c r="K2105" t="str">
        <f>VLOOKUP(Table145[[#This Row],[menu_id]],Table2[#All],7,0)</f>
        <v>lunch</v>
      </c>
      <c r="L2105" t="str">
        <f>VLOOKUP(Table145[[#This Row],[menu_id]],Table2[#All],8,0)</f>
        <v>Chicago</v>
      </c>
      <c r="M2105">
        <f>COUNTIF(Table145[city],Table145[[#This Row],[city]])</f>
        <v>907</v>
      </c>
    </row>
    <row r="2106" spans="1:13" x14ac:dyDescent="0.35">
      <c r="A2106" t="s">
        <v>4104</v>
      </c>
      <c r="B2106" t="s">
        <v>8</v>
      </c>
      <c r="C2106" t="s">
        <v>9</v>
      </c>
      <c r="D2106" t="s">
        <v>4105</v>
      </c>
      <c r="E2106" t="b">
        <v>1</v>
      </c>
      <c r="F2106">
        <f>VLOOKUP(Table145[[#This Row],[menu_id]],Table2[#All],2,0)</f>
        <v>43566</v>
      </c>
      <c r="G2106" t="str">
        <f>VLOOKUP(Table145[[#This Row],[menu_id]],Table2[#All],3,0)</f>
        <v>e40c412711c8</v>
      </c>
      <c r="H2106" t="str">
        <f>VLOOKUP(Table145[[#This Row],[menu_id]],Table2[#All],4,0)</f>
        <v>af725ef93704</v>
      </c>
      <c r="I2106">
        <f>VLOOKUP(Table145[[#This Row],[menu_id]],Table2[#All],5,0)</f>
        <v>5.5</v>
      </c>
      <c r="J2106">
        <f>VLOOKUP(Table145[[#This Row],[menu_id]],Table2[#All],6,0)</f>
        <v>10.1</v>
      </c>
      <c r="K2106" t="str">
        <f>VLOOKUP(Table145[[#This Row],[menu_id]],Table2[#All],7,0)</f>
        <v>lunch</v>
      </c>
      <c r="L2106" t="str">
        <f>VLOOKUP(Table145[[#This Row],[menu_id]],Table2[#All],8,0)</f>
        <v>Seattle</v>
      </c>
      <c r="M2106">
        <f>COUNTIF(Table145[city],Table145[[#This Row],[city]])</f>
        <v>1334</v>
      </c>
    </row>
    <row r="2107" spans="1:13" x14ac:dyDescent="0.35">
      <c r="A2107" t="s">
        <v>4106</v>
      </c>
      <c r="B2107" t="s">
        <v>20</v>
      </c>
      <c r="C2107" t="s">
        <v>9</v>
      </c>
      <c r="D2107" t="s">
        <v>4107</v>
      </c>
      <c r="E2107" t="b">
        <v>1</v>
      </c>
      <c r="F2107">
        <f>VLOOKUP(Table145[[#This Row],[menu_id]],Table2[#All],2,0)</f>
        <v>43557</v>
      </c>
      <c r="G2107" t="str">
        <f>VLOOKUP(Table145[[#This Row],[menu_id]],Table2[#All],3,0)</f>
        <v>59c228acd21f</v>
      </c>
      <c r="H2107" t="str">
        <f>VLOOKUP(Table145[[#This Row],[menu_id]],Table2[#All],4,0)</f>
        <v>ffcff44b013c</v>
      </c>
      <c r="I2107">
        <f>VLOOKUP(Table145[[#This Row],[menu_id]],Table2[#All],5,0)</f>
        <v>5.25</v>
      </c>
      <c r="J2107">
        <f>VLOOKUP(Table145[[#This Row],[menu_id]],Table2[#All],6,0)</f>
        <v>10.1</v>
      </c>
      <c r="K2107" t="str">
        <f>VLOOKUP(Table145[[#This Row],[menu_id]],Table2[#All],7,0)</f>
        <v>lunch</v>
      </c>
      <c r="L2107" t="str">
        <f>VLOOKUP(Table145[[#This Row],[menu_id]],Table2[#All],8,0)</f>
        <v>Seattle</v>
      </c>
      <c r="M2107">
        <f>COUNTIF(Table145[city],Table145[[#This Row],[city]])</f>
        <v>1334</v>
      </c>
    </row>
    <row r="2108" spans="1:13" x14ac:dyDescent="0.35">
      <c r="A2108" t="s">
        <v>4108</v>
      </c>
      <c r="B2108" t="s">
        <v>192</v>
      </c>
      <c r="C2108" t="s">
        <v>9</v>
      </c>
      <c r="D2108" t="s">
        <v>4109</v>
      </c>
      <c r="E2108" t="b">
        <v>1</v>
      </c>
      <c r="F2108">
        <f>VLOOKUP(Table145[[#This Row],[menu_id]],Table2[#All],2,0)</f>
        <v>43566</v>
      </c>
      <c r="G2108" t="str">
        <f>VLOOKUP(Table145[[#This Row],[menu_id]],Table2[#All],3,0)</f>
        <v>a344675dde7b</v>
      </c>
      <c r="H2108" t="str">
        <f>VLOOKUP(Table145[[#This Row],[menu_id]],Table2[#All],4,0)</f>
        <v>0089c404e5a2</v>
      </c>
      <c r="I2108">
        <f>VLOOKUP(Table145[[#This Row],[menu_id]],Table2[#All],5,0)</f>
        <v>6</v>
      </c>
      <c r="J2108">
        <f>VLOOKUP(Table145[[#This Row],[menu_id]],Table2[#All],6,0)</f>
        <v>10.1</v>
      </c>
      <c r="K2108" t="str">
        <f>VLOOKUP(Table145[[#This Row],[menu_id]],Table2[#All],7,0)</f>
        <v>lunch</v>
      </c>
      <c r="L2108" t="str">
        <f>VLOOKUP(Table145[[#This Row],[menu_id]],Table2[#All],8,0)</f>
        <v>Seattle</v>
      </c>
      <c r="M2108">
        <f>COUNTIF(Table145[city],Table145[[#This Row],[city]])</f>
        <v>1334</v>
      </c>
    </row>
    <row r="2109" spans="1:13" x14ac:dyDescent="0.35">
      <c r="A2109" t="s">
        <v>4110</v>
      </c>
      <c r="B2109" t="s">
        <v>62</v>
      </c>
      <c r="C2109" t="s">
        <v>9</v>
      </c>
      <c r="D2109" t="s">
        <v>4111</v>
      </c>
      <c r="E2109" t="b">
        <v>1</v>
      </c>
      <c r="F2109">
        <f>VLOOKUP(Table145[[#This Row],[menu_id]],Table2[#All],2,0)</f>
        <v>43563</v>
      </c>
      <c r="G2109" t="str">
        <f>VLOOKUP(Table145[[#This Row],[menu_id]],Table2[#All],3,0)</f>
        <v>3e9b2a352a3a</v>
      </c>
      <c r="H2109" t="str">
        <f>VLOOKUP(Table145[[#This Row],[menu_id]],Table2[#All],4,0)</f>
        <v>af725ef93704</v>
      </c>
      <c r="I2109">
        <f>VLOOKUP(Table145[[#This Row],[menu_id]],Table2[#All],5,0)</f>
        <v>5.5</v>
      </c>
      <c r="J2109">
        <f>VLOOKUP(Table145[[#This Row],[menu_id]],Table2[#All],6,0)</f>
        <v>10.1</v>
      </c>
      <c r="K2109" t="str">
        <f>VLOOKUP(Table145[[#This Row],[menu_id]],Table2[#All],7,0)</f>
        <v>lunch</v>
      </c>
      <c r="L2109" t="str">
        <f>VLOOKUP(Table145[[#This Row],[menu_id]],Table2[#All],8,0)</f>
        <v>Seattle</v>
      </c>
      <c r="M2109">
        <f>COUNTIF(Table145[city],Table145[[#This Row],[city]])</f>
        <v>1334</v>
      </c>
    </row>
    <row r="2110" spans="1:13" x14ac:dyDescent="0.35">
      <c r="A2110" t="s">
        <v>4112</v>
      </c>
      <c r="B2110" t="s">
        <v>785</v>
      </c>
      <c r="C2110" t="s">
        <v>9</v>
      </c>
      <c r="D2110" t="s">
        <v>4113</v>
      </c>
      <c r="E2110" t="b">
        <v>1</v>
      </c>
      <c r="F2110">
        <f>VLOOKUP(Table145[[#This Row],[menu_id]],Table2[#All],2,0)</f>
        <v>43563</v>
      </c>
      <c r="G2110" t="str">
        <f>VLOOKUP(Table145[[#This Row],[menu_id]],Table2[#All],3,0)</f>
        <v>7886a5687d38</v>
      </c>
      <c r="H2110" t="str">
        <f>VLOOKUP(Table145[[#This Row],[menu_id]],Table2[#All],4,0)</f>
        <v>a6a0b4defcd6</v>
      </c>
      <c r="I2110">
        <f>VLOOKUP(Table145[[#This Row],[menu_id]],Table2[#All],5,0)</f>
        <v>5.9</v>
      </c>
      <c r="J2110">
        <f>VLOOKUP(Table145[[#This Row],[menu_id]],Table2[#All],6,0)</f>
        <v>10.1</v>
      </c>
      <c r="K2110" t="str">
        <f>VLOOKUP(Table145[[#This Row],[menu_id]],Table2[#All],7,0)</f>
        <v>lunch</v>
      </c>
      <c r="L2110" t="str">
        <f>VLOOKUP(Table145[[#This Row],[menu_id]],Table2[#All],8,0)</f>
        <v>Seattle</v>
      </c>
      <c r="M2110">
        <f>COUNTIF(Table145[city],Table145[[#This Row],[city]])</f>
        <v>1334</v>
      </c>
    </row>
    <row r="2111" spans="1:13" x14ac:dyDescent="0.35">
      <c r="A2111" t="s">
        <v>4114</v>
      </c>
      <c r="B2111" t="s">
        <v>35</v>
      </c>
      <c r="C2111" t="s">
        <v>9</v>
      </c>
      <c r="D2111" t="s">
        <v>4115</v>
      </c>
      <c r="E2111" t="b">
        <v>1</v>
      </c>
      <c r="F2111">
        <f>VLOOKUP(Table145[[#This Row],[menu_id]],Table2[#All],2,0)</f>
        <v>43564</v>
      </c>
      <c r="G2111" t="str">
        <f>VLOOKUP(Table145[[#This Row],[menu_id]],Table2[#All],3,0)</f>
        <v>1c44a83add01</v>
      </c>
      <c r="H2111" t="str">
        <f>VLOOKUP(Table145[[#This Row],[menu_id]],Table2[#All],4,0)</f>
        <v>810dadc655e9</v>
      </c>
      <c r="I2111">
        <f>VLOOKUP(Table145[[#This Row],[menu_id]],Table2[#All],5,0)</f>
        <v>5</v>
      </c>
      <c r="J2111">
        <f>VLOOKUP(Table145[[#This Row],[menu_id]],Table2[#All],6,0)</f>
        <v>10.1</v>
      </c>
      <c r="K2111" t="str">
        <f>VLOOKUP(Table145[[#This Row],[menu_id]],Table2[#All],7,0)</f>
        <v>lunch</v>
      </c>
      <c r="L2111" t="str">
        <f>VLOOKUP(Table145[[#This Row],[menu_id]],Table2[#All],8,0)</f>
        <v>Seattle</v>
      </c>
      <c r="M2111">
        <f>COUNTIF(Table145[city],Table145[[#This Row],[city]])</f>
        <v>1334</v>
      </c>
    </row>
    <row r="2112" spans="1:13" x14ac:dyDescent="0.35">
      <c r="A2112" t="s">
        <v>4116</v>
      </c>
      <c r="B2112" t="s">
        <v>108</v>
      </c>
      <c r="C2112" t="s">
        <v>9</v>
      </c>
      <c r="D2112" t="s">
        <v>4117</v>
      </c>
      <c r="E2112" t="b">
        <v>1</v>
      </c>
      <c r="F2112">
        <f>VLOOKUP(Table145[[#This Row],[menu_id]],Table2[#All],2,0)</f>
        <v>43565</v>
      </c>
      <c r="G2112" t="str">
        <f>VLOOKUP(Table145[[#This Row],[menu_id]],Table2[#All],3,0)</f>
        <v>c14aa4830177</v>
      </c>
      <c r="H2112" t="str">
        <f>VLOOKUP(Table145[[#This Row],[menu_id]],Table2[#All],4,0)</f>
        <v>7b2a7251b54c</v>
      </c>
      <c r="I2112">
        <f>VLOOKUP(Table145[[#This Row],[menu_id]],Table2[#All],5,0)</f>
        <v>5.95</v>
      </c>
      <c r="J2112">
        <f>VLOOKUP(Table145[[#This Row],[menu_id]],Table2[#All],6,0)</f>
        <v>10.1</v>
      </c>
      <c r="K2112" t="str">
        <f>VLOOKUP(Table145[[#This Row],[menu_id]],Table2[#All],7,0)</f>
        <v>lunch</v>
      </c>
      <c r="L2112" t="str">
        <f>VLOOKUP(Table145[[#This Row],[menu_id]],Table2[#All],8,0)</f>
        <v>Seattle</v>
      </c>
      <c r="M2112">
        <f>COUNTIF(Table145[city],Table145[[#This Row],[city]])</f>
        <v>1334</v>
      </c>
    </row>
    <row r="2113" spans="1:13" x14ac:dyDescent="0.35">
      <c r="A2113" t="s">
        <v>4118</v>
      </c>
      <c r="B2113" t="s">
        <v>57</v>
      </c>
      <c r="C2113" t="s">
        <v>9</v>
      </c>
      <c r="D2113" t="s">
        <v>2511</v>
      </c>
      <c r="E2113" t="b">
        <v>1</v>
      </c>
      <c r="F2113">
        <f>VLOOKUP(Table145[[#This Row],[menu_id]],Table2[#All],2,0)</f>
        <v>43567</v>
      </c>
      <c r="G2113" t="str">
        <f>VLOOKUP(Table145[[#This Row],[menu_id]],Table2[#All],3,0)</f>
        <v>e40c412711c8</v>
      </c>
      <c r="H2113" t="str">
        <f>VLOOKUP(Table145[[#This Row],[menu_id]],Table2[#All],4,0)</f>
        <v>af725ef93704</v>
      </c>
      <c r="I2113">
        <f>VLOOKUP(Table145[[#This Row],[menu_id]],Table2[#All],5,0)</f>
        <v>5.5</v>
      </c>
      <c r="J2113">
        <f>VLOOKUP(Table145[[#This Row],[menu_id]],Table2[#All],6,0)</f>
        <v>10.1</v>
      </c>
      <c r="K2113" t="str">
        <f>VLOOKUP(Table145[[#This Row],[menu_id]],Table2[#All],7,0)</f>
        <v>lunch</v>
      </c>
      <c r="L2113" t="str">
        <f>VLOOKUP(Table145[[#This Row],[menu_id]],Table2[#All],8,0)</f>
        <v>Seattle</v>
      </c>
      <c r="M2113">
        <f>COUNTIF(Table145[city],Table145[[#This Row],[city]])</f>
        <v>1334</v>
      </c>
    </row>
    <row r="2114" spans="1:13" x14ac:dyDescent="0.35">
      <c r="A2114" t="s">
        <v>4119</v>
      </c>
      <c r="B2114" t="s">
        <v>46</v>
      </c>
      <c r="C2114" t="s">
        <v>9</v>
      </c>
      <c r="D2114" t="s">
        <v>4120</v>
      </c>
      <c r="E2114" t="b">
        <v>1</v>
      </c>
      <c r="F2114">
        <f>VLOOKUP(Table145[[#This Row],[menu_id]],Table2[#All],2,0)</f>
        <v>43566</v>
      </c>
      <c r="G2114" t="str">
        <f>VLOOKUP(Table145[[#This Row],[menu_id]],Table2[#All],3,0)</f>
        <v>418ef21ccc73</v>
      </c>
      <c r="H2114" t="str">
        <f>VLOOKUP(Table145[[#This Row],[menu_id]],Table2[#All],4,0)</f>
        <v>76e224451ab7</v>
      </c>
      <c r="I2114">
        <f>VLOOKUP(Table145[[#This Row],[menu_id]],Table2[#All],5,0)</f>
        <v>5.5</v>
      </c>
      <c r="J2114">
        <f>VLOOKUP(Table145[[#This Row],[menu_id]],Table2[#All],6,0)</f>
        <v>10.1</v>
      </c>
      <c r="K2114" t="str">
        <f>VLOOKUP(Table145[[#This Row],[menu_id]],Table2[#All],7,0)</f>
        <v>lunch</v>
      </c>
      <c r="L2114" t="str">
        <f>VLOOKUP(Table145[[#This Row],[menu_id]],Table2[#All],8,0)</f>
        <v>Seattle</v>
      </c>
      <c r="M2114">
        <f>COUNTIF(Table145[city],Table145[[#This Row],[city]])</f>
        <v>1334</v>
      </c>
    </row>
    <row r="2115" spans="1:13" x14ac:dyDescent="0.35">
      <c r="A2115" t="s">
        <v>4121</v>
      </c>
      <c r="B2115" t="s">
        <v>169</v>
      </c>
      <c r="C2115" t="s">
        <v>9</v>
      </c>
      <c r="D2115" t="s">
        <v>4122</v>
      </c>
      <c r="E2115" t="b">
        <v>1</v>
      </c>
      <c r="F2115">
        <f>VLOOKUP(Table145[[#This Row],[menu_id]],Table2[#All],2,0)</f>
        <v>43558</v>
      </c>
      <c r="G2115" t="str">
        <f>VLOOKUP(Table145[[#This Row],[menu_id]],Table2[#All],3,0)</f>
        <v>23a0e7fa78c4</v>
      </c>
      <c r="H2115" t="str">
        <f>VLOOKUP(Table145[[#This Row],[menu_id]],Table2[#All],4,0)</f>
        <v>d8487b4ed428</v>
      </c>
      <c r="I2115">
        <f>VLOOKUP(Table145[[#This Row],[menu_id]],Table2[#All],5,0)</f>
        <v>5.9</v>
      </c>
      <c r="J2115">
        <f>VLOOKUP(Table145[[#This Row],[menu_id]],Table2[#All],6,0)</f>
        <v>11.5</v>
      </c>
      <c r="K2115" t="str">
        <f>VLOOKUP(Table145[[#This Row],[menu_id]],Table2[#All],7,0)</f>
        <v>lunch</v>
      </c>
      <c r="L2115" t="str">
        <f>VLOOKUP(Table145[[#This Row],[menu_id]],Table2[#All],8,0)</f>
        <v>Chicago</v>
      </c>
      <c r="M2115">
        <f>COUNTIF(Table145[city],Table145[[#This Row],[city]])</f>
        <v>907</v>
      </c>
    </row>
    <row r="2116" spans="1:13" x14ac:dyDescent="0.35">
      <c r="A2116" t="s">
        <v>4123</v>
      </c>
      <c r="B2116" t="s">
        <v>378</v>
      </c>
      <c r="C2116" t="s">
        <v>9</v>
      </c>
      <c r="D2116" t="s">
        <v>559</v>
      </c>
      <c r="E2116" t="b">
        <v>1</v>
      </c>
      <c r="F2116">
        <f>VLOOKUP(Table145[[#This Row],[menu_id]],Table2[#All],2,0)</f>
        <v>43565</v>
      </c>
      <c r="G2116" t="str">
        <f>VLOOKUP(Table145[[#This Row],[menu_id]],Table2[#All],3,0)</f>
        <v>bc848b8373be</v>
      </c>
      <c r="H2116" t="str">
        <f>VLOOKUP(Table145[[#This Row],[menu_id]],Table2[#All],4,0)</f>
        <v>a7d17284ed4d</v>
      </c>
      <c r="I2116">
        <f>VLOOKUP(Table145[[#This Row],[menu_id]],Table2[#All],5,0)</f>
        <v>4.3</v>
      </c>
      <c r="J2116">
        <f>VLOOKUP(Table145[[#This Row],[menu_id]],Table2[#All],6,0)</f>
        <v>11.5</v>
      </c>
      <c r="K2116" t="str">
        <f>VLOOKUP(Table145[[#This Row],[menu_id]],Table2[#All],7,0)</f>
        <v>lunch</v>
      </c>
      <c r="L2116" t="str">
        <f>VLOOKUP(Table145[[#This Row],[menu_id]],Table2[#All],8,0)</f>
        <v>Chicago</v>
      </c>
      <c r="M2116">
        <f>COUNTIF(Table145[city],Table145[[#This Row],[city]])</f>
        <v>907</v>
      </c>
    </row>
    <row r="2117" spans="1:13" x14ac:dyDescent="0.35">
      <c r="A2117" t="s">
        <v>4124</v>
      </c>
      <c r="B2117" t="s">
        <v>23</v>
      </c>
      <c r="C2117" t="s">
        <v>9</v>
      </c>
      <c r="D2117" t="s">
        <v>4125</v>
      </c>
      <c r="E2117" t="b">
        <v>1</v>
      </c>
      <c r="F2117">
        <f>VLOOKUP(Table145[[#This Row],[menu_id]],Table2[#All],2,0)</f>
        <v>43558</v>
      </c>
      <c r="G2117" t="str">
        <f>VLOOKUP(Table145[[#This Row],[menu_id]],Table2[#All],3,0)</f>
        <v>eae2c55ae732</v>
      </c>
      <c r="H2117" t="str">
        <f>VLOOKUP(Table145[[#This Row],[menu_id]],Table2[#All],4,0)</f>
        <v>d79e3f439363</v>
      </c>
      <c r="I2117">
        <f>VLOOKUP(Table145[[#This Row],[menu_id]],Table2[#All],5,0)</f>
        <v>4.5</v>
      </c>
      <c r="J2117">
        <f>VLOOKUP(Table145[[#This Row],[menu_id]],Table2[#All],6,0)</f>
        <v>10.1</v>
      </c>
      <c r="K2117" t="str">
        <f>VLOOKUP(Table145[[#This Row],[menu_id]],Table2[#All],7,0)</f>
        <v>lunch</v>
      </c>
      <c r="L2117" t="str">
        <f>VLOOKUP(Table145[[#This Row],[menu_id]],Table2[#All],8,0)</f>
        <v>Seattle</v>
      </c>
      <c r="M2117">
        <f>COUNTIF(Table145[city],Table145[[#This Row],[city]])</f>
        <v>1334</v>
      </c>
    </row>
    <row r="2118" spans="1:13" x14ac:dyDescent="0.35">
      <c r="A2118" t="s">
        <v>4126</v>
      </c>
      <c r="B2118" t="s">
        <v>8</v>
      </c>
      <c r="C2118" t="s">
        <v>9</v>
      </c>
      <c r="D2118" t="s">
        <v>4127</v>
      </c>
      <c r="E2118" t="b">
        <v>1</v>
      </c>
      <c r="F2118">
        <f>VLOOKUP(Table145[[#This Row],[menu_id]],Table2[#All],2,0)</f>
        <v>43566</v>
      </c>
      <c r="G2118" t="str">
        <f>VLOOKUP(Table145[[#This Row],[menu_id]],Table2[#All],3,0)</f>
        <v>e40c412711c8</v>
      </c>
      <c r="H2118" t="str">
        <f>VLOOKUP(Table145[[#This Row],[menu_id]],Table2[#All],4,0)</f>
        <v>af725ef93704</v>
      </c>
      <c r="I2118">
        <f>VLOOKUP(Table145[[#This Row],[menu_id]],Table2[#All],5,0)</f>
        <v>5.5</v>
      </c>
      <c r="J2118">
        <f>VLOOKUP(Table145[[#This Row],[menu_id]],Table2[#All],6,0)</f>
        <v>10.1</v>
      </c>
      <c r="K2118" t="str">
        <f>VLOOKUP(Table145[[#This Row],[menu_id]],Table2[#All],7,0)</f>
        <v>lunch</v>
      </c>
      <c r="L2118" t="str">
        <f>VLOOKUP(Table145[[#This Row],[menu_id]],Table2[#All],8,0)</f>
        <v>Seattle</v>
      </c>
      <c r="M2118">
        <f>COUNTIF(Table145[city],Table145[[#This Row],[city]])</f>
        <v>1334</v>
      </c>
    </row>
    <row r="2119" spans="1:13" x14ac:dyDescent="0.35">
      <c r="A2119" t="s">
        <v>4128</v>
      </c>
      <c r="B2119" t="s">
        <v>324</v>
      </c>
      <c r="C2119" t="s">
        <v>9</v>
      </c>
      <c r="D2119" t="s">
        <v>4129</v>
      </c>
      <c r="E2119" t="b">
        <v>1</v>
      </c>
      <c r="F2119">
        <f>VLOOKUP(Table145[[#This Row],[menu_id]],Table2[#All],2,0)</f>
        <v>43558</v>
      </c>
      <c r="G2119" t="str">
        <f>VLOOKUP(Table145[[#This Row],[menu_id]],Table2[#All],3,0)</f>
        <v>1028a38ad71e</v>
      </c>
      <c r="H2119" t="str">
        <f>VLOOKUP(Table145[[#This Row],[menu_id]],Table2[#All],4,0)</f>
        <v>7d8b8e0a0ebb</v>
      </c>
      <c r="I2119">
        <f>VLOOKUP(Table145[[#This Row],[menu_id]],Table2[#All],5,0)</f>
        <v>5.5</v>
      </c>
      <c r="J2119">
        <f>VLOOKUP(Table145[[#This Row],[menu_id]],Table2[#All],6,0)</f>
        <v>10.1</v>
      </c>
      <c r="K2119" t="str">
        <f>VLOOKUP(Table145[[#This Row],[menu_id]],Table2[#All],7,0)</f>
        <v>lunch</v>
      </c>
      <c r="L2119" t="str">
        <f>VLOOKUP(Table145[[#This Row],[menu_id]],Table2[#All],8,0)</f>
        <v>Seattle</v>
      </c>
      <c r="M2119">
        <f>COUNTIF(Table145[city],Table145[[#This Row],[city]])</f>
        <v>1334</v>
      </c>
    </row>
    <row r="2120" spans="1:13" x14ac:dyDescent="0.35">
      <c r="A2120" t="s">
        <v>4130</v>
      </c>
      <c r="B2120" t="s">
        <v>86</v>
      </c>
      <c r="C2120" t="s">
        <v>9</v>
      </c>
      <c r="D2120" t="s">
        <v>2438</v>
      </c>
      <c r="E2120" t="b">
        <v>1</v>
      </c>
      <c r="F2120">
        <f>VLOOKUP(Table145[[#This Row],[menu_id]],Table2[#All],2,0)</f>
        <v>43560</v>
      </c>
      <c r="G2120" t="str">
        <f>VLOOKUP(Table145[[#This Row],[menu_id]],Table2[#All],3,0)</f>
        <v>1def3455f809</v>
      </c>
      <c r="H2120" t="str">
        <f>VLOOKUP(Table145[[#This Row],[menu_id]],Table2[#All],4,0)</f>
        <v>2a11908c23df</v>
      </c>
      <c r="I2120">
        <f>VLOOKUP(Table145[[#This Row],[menu_id]],Table2[#All],5,0)</f>
        <v>6</v>
      </c>
      <c r="J2120">
        <f>VLOOKUP(Table145[[#This Row],[menu_id]],Table2[#All],6,0)</f>
        <v>10.1</v>
      </c>
      <c r="K2120" t="str">
        <f>VLOOKUP(Table145[[#This Row],[menu_id]],Table2[#All],7,0)</f>
        <v>lunch</v>
      </c>
      <c r="L2120" t="str">
        <f>VLOOKUP(Table145[[#This Row],[menu_id]],Table2[#All],8,0)</f>
        <v>Seattle</v>
      </c>
      <c r="M2120">
        <f>COUNTIF(Table145[city],Table145[[#This Row],[city]])</f>
        <v>1334</v>
      </c>
    </row>
    <row r="2121" spans="1:13" x14ac:dyDescent="0.35">
      <c r="A2121" t="s">
        <v>4131</v>
      </c>
      <c r="B2121" t="s">
        <v>483</v>
      </c>
      <c r="C2121" t="s">
        <v>9</v>
      </c>
      <c r="D2121" t="s">
        <v>3845</v>
      </c>
      <c r="E2121" t="b">
        <v>0</v>
      </c>
      <c r="F2121">
        <f>VLOOKUP(Table145[[#This Row],[menu_id]],Table2[#All],2,0)</f>
        <v>43560</v>
      </c>
      <c r="G2121" t="str">
        <f>VLOOKUP(Table145[[#This Row],[menu_id]],Table2[#All],3,0)</f>
        <v>e076e189d42a</v>
      </c>
      <c r="H2121" t="str">
        <f>VLOOKUP(Table145[[#This Row],[menu_id]],Table2[#All],4,0)</f>
        <v>afa55d0e0004</v>
      </c>
      <c r="I2121">
        <f>VLOOKUP(Table145[[#This Row],[menu_id]],Table2[#All],5,0)</f>
        <v>6.75</v>
      </c>
      <c r="J2121">
        <f>VLOOKUP(Table145[[#This Row],[menu_id]],Table2[#All],6,0)</f>
        <v>11.5</v>
      </c>
      <c r="K2121" t="str">
        <f>VLOOKUP(Table145[[#This Row],[menu_id]],Table2[#All],7,0)</f>
        <v>lunch</v>
      </c>
      <c r="L2121" t="str">
        <f>VLOOKUP(Table145[[#This Row],[menu_id]],Table2[#All],8,0)</f>
        <v>Chicago</v>
      </c>
      <c r="M2121">
        <f>COUNTIF(Table145[city],Table145[[#This Row],[city]])</f>
        <v>907</v>
      </c>
    </row>
    <row r="2122" spans="1:13" x14ac:dyDescent="0.35">
      <c r="A2122" t="s">
        <v>4132</v>
      </c>
      <c r="B2122" t="s">
        <v>76</v>
      </c>
      <c r="C2122" t="s">
        <v>9</v>
      </c>
      <c r="D2122" t="s">
        <v>4133</v>
      </c>
      <c r="E2122" t="b">
        <v>1</v>
      </c>
      <c r="F2122">
        <f>VLOOKUP(Table145[[#This Row],[menu_id]],Table2[#All],2,0)</f>
        <v>43558</v>
      </c>
      <c r="G2122" t="str">
        <f>VLOOKUP(Table145[[#This Row],[menu_id]],Table2[#All],3,0)</f>
        <v>32432515b0ad</v>
      </c>
      <c r="H2122" t="str">
        <f>VLOOKUP(Table145[[#This Row],[menu_id]],Table2[#All],4,0)</f>
        <v>1fda2070304d</v>
      </c>
      <c r="I2122">
        <f>VLOOKUP(Table145[[#This Row],[menu_id]],Table2[#All],5,0)</f>
        <v>5.5</v>
      </c>
      <c r="J2122">
        <f>VLOOKUP(Table145[[#This Row],[menu_id]],Table2[#All],6,0)</f>
        <v>10.1</v>
      </c>
      <c r="K2122" t="str">
        <f>VLOOKUP(Table145[[#This Row],[menu_id]],Table2[#All],7,0)</f>
        <v>lunch</v>
      </c>
      <c r="L2122" t="str">
        <f>VLOOKUP(Table145[[#This Row],[menu_id]],Table2[#All],8,0)</f>
        <v>Seattle</v>
      </c>
      <c r="M2122">
        <f>COUNTIF(Table145[city],Table145[[#This Row],[city]])</f>
        <v>1334</v>
      </c>
    </row>
    <row r="2123" spans="1:13" x14ac:dyDescent="0.35">
      <c r="A2123" t="s">
        <v>4134</v>
      </c>
      <c r="B2123" t="s">
        <v>94</v>
      </c>
      <c r="C2123" t="s">
        <v>9</v>
      </c>
      <c r="D2123" t="s">
        <v>4135</v>
      </c>
      <c r="E2123" t="b">
        <v>1</v>
      </c>
      <c r="F2123">
        <f>VLOOKUP(Table145[[#This Row],[menu_id]],Table2[#All],2,0)</f>
        <v>43567</v>
      </c>
      <c r="G2123" t="str">
        <f>VLOOKUP(Table145[[#This Row],[menu_id]],Table2[#All],3,0)</f>
        <v>4cd6c7a1703b</v>
      </c>
      <c r="H2123" t="str">
        <f>VLOOKUP(Table145[[#This Row],[menu_id]],Table2[#All],4,0)</f>
        <v>d223e2bce7cf</v>
      </c>
      <c r="I2123">
        <f>VLOOKUP(Table145[[#This Row],[menu_id]],Table2[#All],5,0)</f>
        <v>5</v>
      </c>
      <c r="J2123">
        <f>VLOOKUP(Table145[[#This Row],[menu_id]],Table2[#All],6,0)</f>
        <v>10.1</v>
      </c>
      <c r="K2123" t="str">
        <f>VLOOKUP(Table145[[#This Row],[menu_id]],Table2[#All],7,0)</f>
        <v>lunch</v>
      </c>
      <c r="L2123" t="str">
        <f>VLOOKUP(Table145[[#This Row],[menu_id]],Table2[#All],8,0)</f>
        <v>Seattle</v>
      </c>
      <c r="M2123">
        <f>COUNTIF(Table145[city],Table145[[#This Row],[city]])</f>
        <v>1334</v>
      </c>
    </row>
    <row r="2124" spans="1:13" x14ac:dyDescent="0.35">
      <c r="A2124" t="s">
        <v>4136</v>
      </c>
      <c r="B2124" t="s">
        <v>169</v>
      </c>
      <c r="C2124" t="s">
        <v>9</v>
      </c>
      <c r="D2124" t="s">
        <v>487</v>
      </c>
      <c r="E2124" t="b">
        <v>1</v>
      </c>
      <c r="F2124">
        <f>VLOOKUP(Table145[[#This Row],[menu_id]],Table2[#All],2,0)</f>
        <v>43558</v>
      </c>
      <c r="G2124" t="str">
        <f>VLOOKUP(Table145[[#This Row],[menu_id]],Table2[#All],3,0)</f>
        <v>23a0e7fa78c4</v>
      </c>
      <c r="H2124" t="str">
        <f>VLOOKUP(Table145[[#This Row],[menu_id]],Table2[#All],4,0)</f>
        <v>d8487b4ed428</v>
      </c>
      <c r="I2124">
        <f>VLOOKUP(Table145[[#This Row],[menu_id]],Table2[#All],5,0)</f>
        <v>5.9</v>
      </c>
      <c r="J2124">
        <f>VLOOKUP(Table145[[#This Row],[menu_id]],Table2[#All],6,0)</f>
        <v>11.5</v>
      </c>
      <c r="K2124" t="str">
        <f>VLOOKUP(Table145[[#This Row],[menu_id]],Table2[#All],7,0)</f>
        <v>lunch</v>
      </c>
      <c r="L2124" t="str">
        <f>VLOOKUP(Table145[[#This Row],[menu_id]],Table2[#All],8,0)</f>
        <v>Chicago</v>
      </c>
      <c r="M2124">
        <f>COUNTIF(Table145[city],Table145[[#This Row],[city]])</f>
        <v>907</v>
      </c>
    </row>
    <row r="2125" spans="1:13" x14ac:dyDescent="0.35">
      <c r="A2125" t="s">
        <v>4137</v>
      </c>
      <c r="B2125" t="s">
        <v>268</v>
      </c>
      <c r="C2125" t="s">
        <v>9</v>
      </c>
      <c r="D2125" t="s">
        <v>4138</v>
      </c>
      <c r="E2125" t="b">
        <v>1</v>
      </c>
      <c r="F2125">
        <f>VLOOKUP(Table145[[#This Row],[menu_id]],Table2[#All],2,0)</f>
        <v>43565</v>
      </c>
      <c r="G2125" t="str">
        <f>VLOOKUP(Table145[[#This Row],[menu_id]],Table2[#All],3,0)</f>
        <v>91ab55042ff7</v>
      </c>
      <c r="H2125" t="str">
        <f>VLOOKUP(Table145[[#This Row],[menu_id]],Table2[#All],4,0)</f>
        <v>07ede05a2f51</v>
      </c>
      <c r="I2125">
        <f>VLOOKUP(Table145[[#This Row],[menu_id]],Table2[#All],5,0)</f>
        <v>5</v>
      </c>
      <c r="J2125">
        <f>VLOOKUP(Table145[[#This Row],[menu_id]],Table2[#All],6,0)</f>
        <v>10.1</v>
      </c>
      <c r="K2125" t="str">
        <f>VLOOKUP(Table145[[#This Row],[menu_id]],Table2[#All],7,0)</f>
        <v>lunch</v>
      </c>
      <c r="L2125" t="str">
        <f>VLOOKUP(Table145[[#This Row],[menu_id]],Table2[#All],8,0)</f>
        <v>Seattle</v>
      </c>
      <c r="M2125">
        <f>COUNTIF(Table145[city],Table145[[#This Row],[city]])</f>
        <v>1334</v>
      </c>
    </row>
    <row r="2126" spans="1:13" x14ac:dyDescent="0.35">
      <c r="A2126" t="s">
        <v>4139</v>
      </c>
      <c r="B2126" t="s">
        <v>46</v>
      </c>
      <c r="C2126" t="s">
        <v>9</v>
      </c>
      <c r="D2126" t="s">
        <v>4140</v>
      </c>
      <c r="E2126" t="b">
        <v>1</v>
      </c>
      <c r="F2126">
        <f>VLOOKUP(Table145[[#This Row],[menu_id]],Table2[#All],2,0)</f>
        <v>43566</v>
      </c>
      <c r="G2126" t="str">
        <f>VLOOKUP(Table145[[#This Row],[menu_id]],Table2[#All],3,0)</f>
        <v>418ef21ccc73</v>
      </c>
      <c r="H2126" t="str">
        <f>VLOOKUP(Table145[[#This Row],[menu_id]],Table2[#All],4,0)</f>
        <v>76e224451ab7</v>
      </c>
      <c r="I2126">
        <f>VLOOKUP(Table145[[#This Row],[menu_id]],Table2[#All],5,0)</f>
        <v>5.5</v>
      </c>
      <c r="J2126">
        <f>VLOOKUP(Table145[[#This Row],[menu_id]],Table2[#All],6,0)</f>
        <v>10.1</v>
      </c>
      <c r="K2126" t="str">
        <f>VLOOKUP(Table145[[#This Row],[menu_id]],Table2[#All],7,0)</f>
        <v>lunch</v>
      </c>
      <c r="L2126" t="str">
        <f>VLOOKUP(Table145[[#This Row],[menu_id]],Table2[#All],8,0)</f>
        <v>Seattle</v>
      </c>
      <c r="M2126">
        <f>COUNTIF(Table145[city],Table145[[#This Row],[city]])</f>
        <v>1334</v>
      </c>
    </row>
    <row r="2127" spans="1:13" x14ac:dyDescent="0.35">
      <c r="A2127" t="s">
        <v>4141</v>
      </c>
      <c r="B2127" t="s">
        <v>29</v>
      </c>
      <c r="C2127" t="s">
        <v>9</v>
      </c>
      <c r="D2127" t="s">
        <v>4142</v>
      </c>
      <c r="E2127" t="b">
        <v>1</v>
      </c>
      <c r="F2127">
        <f>VLOOKUP(Table145[[#This Row],[menu_id]],Table2[#All],2,0)</f>
        <v>43559</v>
      </c>
      <c r="G2127" t="str">
        <f>VLOOKUP(Table145[[#This Row],[menu_id]],Table2[#All],3,0)</f>
        <v>df94eb67fff2</v>
      </c>
      <c r="H2127" t="str">
        <f>VLOOKUP(Table145[[#This Row],[menu_id]],Table2[#All],4,0)</f>
        <v>64216152ce0a</v>
      </c>
      <c r="I2127">
        <f>VLOOKUP(Table145[[#This Row],[menu_id]],Table2[#All],5,0)</f>
        <v>6</v>
      </c>
      <c r="J2127">
        <f>VLOOKUP(Table145[[#This Row],[menu_id]],Table2[#All],6,0)</f>
        <v>11.5</v>
      </c>
      <c r="K2127" t="str">
        <f>VLOOKUP(Table145[[#This Row],[menu_id]],Table2[#All],7,0)</f>
        <v>lunch</v>
      </c>
      <c r="L2127" t="str">
        <f>VLOOKUP(Table145[[#This Row],[menu_id]],Table2[#All],8,0)</f>
        <v>Chicago</v>
      </c>
      <c r="M2127">
        <f>COUNTIF(Table145[city],Table145[[#This Row],[city]])</f>
        <v>907</v>
      </c>
    </row>
    <row r="2128" spans="1:13" x14ac:dyDescent="0.35">
      <c r="A2128" t="s">
        <v>4143</v>
      </c>
      <c r="B2128" t="s">
        <v>552</v>
      </c>
      <c r="C2128" t="s">
        <v>9</v>
      </c>
      <c r="D2128" t="s">
        <v>3918</v>
      </c>
      <c r="E2128" t="b">
        <v>1</v>
      </c>
      <c r="F2128">
        <f>VLOOKUP(Table145[[#This Row],[menu_id]],Table2[#All],2,0)</f>
        <v>43560</v>
      </c>
      <c r="G2128" t="str">
        <f>VLOOKUP(Table145[[#This Row],[menu_id]],Table2[#All],3,0)</f>
        <v>a65e92d53f62</v>
      </c>
      <c r="H2128" t="str">
        <f>VLOOKUP(Table145[[#This Row],[menu_id]],Table2[#All],4,0)</f>
        <v>1134b2882b2e</v>
      </c>
      <c r="I2128">
        <f>VLOOKUP(Table145[[#This Row],[menu_id]],Table2[#All],5,0)</f>
        <v>5.25</v>
      </c>
      <c r="J2128">
        <f>VLOOKUP(Table145[[#This Row],[menu_id]],Table2[#All],6,0)</f>
        <v>10.1</v>
      </c>
      <c r="K2128" t="str">
        <f>VLOOKUP(Table145[[#This Row],[menu_id]],Table2[#All],7,0)</f>
        <v>lunch</v>
      </c>
      <c r="L2128" t="str">
        <f>VLOOKUP(Table145[[#This Row],[menu_id]],Table2[#All],8,0)</f>
        <v>Seattle</v>
      </c>
      <c r="M2128">
        <f>COUNTIF(Table145[city],Table145[[#This Row],[city]])</f>
        <v>1334</v>
      </c>
    </row>
    <row r="2129" spans="1:13" x14ac:dyDescent="0.35">
      <c r="A2129" t="s">
        <v>4144</v>
      </c>
      <c r="B2129" t="s">
        <v>86</v>
      </c>
      <c r="C2129" t="s">
        <v>9</v>
      </c>
      <c r="D2129" t="s">
        <v>4145</v>
      </c>
      <c r="E2129" t="b">
        <v>1</v>
      </c>
      <c r="F2129">
        <f>VLOOKUP(Table145[[#This Row],[menu_id]],Table2[#All],2,0)</f>
        <v>43560</v>
      </c>
      <c r="G2129" t="str">
        <f>VLOOKUP(Table145[[#This Row],[menu_id]],Table2[#All],3,0)</f>
        <v>1def3455f809</v>
      </c>
      <c r="H2129" t="str">
        <f>VLOOKUP(Table145[[#This Row],[menu_id]],Table2[#All],4,0)</f>
        <v>2a11908c23df</v>
      </c>
      <c r="I2129">
        <f>VLOOKUP(Table145[[#This Row],[menu_id]],Table2[#All],5,0)</f>
        <v>6</v>
      </c>
      <c r="J2129">
        <f>VLOOKUP(Table145[[#This Row],[menu_id]],Table2[#All],6,0)</f>
        <v>10.1</v>
      </c>
      <c r="K2129" t="str">
        <f>VLOOKUP(Table145[[#This Row],[menu_id]],Table2[#All],7,0)</f>
        <v>lunch</v>
      </c>
      <c r="L2129" t="str">
        <f>VLOOKUP(Table145[[#This Row],[menu_id]],Table2[#All],8,0)</f>
        <v>Seattle</v>
      </c>
      <c r="M2129">
        <f>COUNTIF(Table145[city],Table145[[#This Row],[city]])</f>
        <v>1334</v>
      </c>
    </row>
    <row r="2130" spans="1:13" x14ac:dyDescent="0.35">
      <c r="A2130" t="s">
        <v>4146</v>
      </c>
      <c r="B2130" t="s">
        <v>147</v>
      </c>
      <c r="C2130" t="s">
        <v>9</v>
      </c>
      <c r="D2130" t="s">
        <v>4147</v>
      </c>
      <c r="E2130" t="b">
        <v>1</v>
      </c>
      <c r="F2130">
        <f>VLOOKUP(Table145[[#This Row],[menu_id]],Table2[#All],2,0)</f>
        <v>43567</v>
      </c>
      <c r="G2130" t="str">
        <f>VLOOKUP(Table145[[#This Row],[menu_id]],Table2[#All],3,0)</f>
        <v>fc0e92657d16</v>
      </c>
      <c r="H2130" t="str">
        <f>VLOOKUP(Table145[[#This Row],[menu_id]],Table2[#All],4,0)</f>
        <v>d7730782fbfb</v>
      </c>
      <c r="I2130">
        <f>VLOOKUP(Table145[[#This Row],[menu_id]],Table2[#All],5,0)</f>
        <v>5.75</v>
      </c>
      <c r="J2130">
        <f>VLOOKUP(Table145[[#This Row],[menu_id]],Table2[#All],6,0)</f>
        <v>10.1</v>
      </c>
      <c r="K2130" t="str">
        <f>VLOOKUP(Table145[[#This Row],[menu_id]],Table2[#All],7,0)</f>
        <v>lunch</v>
      </c>
      <c r="L2130" t="str">
        <f>VLOOKUP(Table145[[#This Row],[menu_id]],Table2[#All],8,0)</f>
        <v>Seattle</v>
      </c>
      <c r="M2130">
        <f>COUNTIF(Table145[city],Table145[[#This Row],[city]])</f>
        <v>1334</v>
      </c>
    </row>
    <row r="2131" spans="1:13" x14ac:dyDescent="0.35">
      <c r="A2131" t="s">
        <v>4148</v>
      </c>
      <c r="B2131" t="s">
        <v>241</v>
      </c>
      <c r="C2131" t="s">
        <v>9</v>
      </c>
      <c r="D2131" t="s">
        <v>4149</v>
      </c>
      <c r="E2131" t="b">
        <v>1</v>
      </c>
      <c r="F2131">
        <f>VLOOKUP(Table145[[#This Row],[menu_id]],Table2[#All],2,0)</f>
        <v>43559</v>
      </c>
      <c r="G2131" t="str">
        <f>VLOOKUP(Table145[[#This Row],[menu_id]],Table2[#All],3,0)</f>
        <v>bd6c55a7113c</v>
      </c>
      <c r="H2131" t="str">
        <f>VLOOKUP(Table145[[#This Row],[menu_id]],Table2[#All],4,0)</f>
        <v>32524ba7065d</v>
      </c>
      <c r="I2131">
        <f>VLOOKUP(Table145[[#This Row],[menu_id]],Table2[#All],5,0)</f>
        <v>5.7</v>
      </c>
      <c r="J2131">
        <f>VLOOKUP(Table145[[#This Row],[menu_id]],Table2[#All],6,0)</f>
        <v>10.1</v>
      </c>
      <c r="K2131" t="str">
        <f>VLOOKUP(Table145[[#This Row],[menu_id]],Table2[#All],7,0)</f>
        <v>lunch</v>
      </c>
      <c r="L2131" t="str">
        <f>VLOOKUP(Table145[[#This Row],[menu_id]],Table2[#All],8,0)</f>
        <v>Seattle</v>
      </c>
      <c r="M2131">
        <f>COUNTIF(Table145[city],Table145[[#This Row],[city]])</f>
        <v>1334</v>
      </c>
    </row>
    <row r="2132" spans="1:13" x14ac:dyDescent="0.35">
      <c r="A2132" t="s">
        <v>4150</v>
      </c>
      <c r="B2132" t="s">
        <v>785</v>
      </c>
      <c r="C2132" t="s">
        <v>9</v>
      </c>
      <c r="D2132" t="s">
        <v>4151</v>
      </c>
      <c r="E2132" t="b">
        <v>1</v>
      </c>
      <c r="F2132">
        <f>VLOOKUP(Table145[[#This Row],[menu_id]],Table2[#All],2,0)</f>
        <v>43563</v>
      </c>
      <c r="G2132" t="str">
        <f>VLOOKUP(Table145[[#This Row],[menu_id]],Table2[#All],3,0)</f>
        <v>7886a5687d38</v>
      </c>
      <c r="H2132" t="str">
        <f>VLOOKUP(Table145[[#This Row],[menu_id]],Table2[#All],4,0)</f>
        <v>a6a0b4defcd6</v>
      </c>
      <c r="I2132">
        <f>VLOOKUP(Table145[[#This Row],[menu_id]],Table2[#All],5,0)</f>
        <v>5.9</v>
      </c>
      <c r="J2132">
        <f>VLOOKUP(Table145[[#This Row],[menu_id]],Table2[#All],6,0)</f>
        <v>10.1</v>
      </c>
      <c r="K2132" t="str">
        <f>VLOOKUP(Table145[[#This Row],[menu_id]],Table2[#All],7,0)</f>
        <v>lunch</v>
      </c>
      <c r="L2132" t="str">
        <f>VLOOKUP(Table145[[#This Row],[menu_id]],Table2[#All],8,0)</f>
        <v>Seattle</v>
      </c>
      <c r="M2132">
        <f>COUNTIF(Table145[city],Table145[[#This Row],[city]])</f>
        <v>1334</v>
      </c>
    </row>
    <row r="2133" spans="1:13" x14ac:dyDescent="0.35">
      <c r="A2133" t="s">
        <v>4152</v>
      </c>
      <c r="B2133" t="s">
        <v>8</v>
      </c>
      <c r="C2133" t="s">
        <v>9</v>
      </c>
      <c r="D2133" t="s">
        <v>4153</v>
      </c>
      <c r="E2133" t="b">
        <v>1</v>
      </c>
      <c r="F2133">
        <f>VLOOKUP(Table145[[#This Row],[menu_id]],Table2[#All],2,0)</f>
        <v>43566</v>
      </c>
      <c r="G2133" t="str">
        <f>VLOOKUP(Table145[[#This Row],[menu_id]],Table2[#All],3,0)</f>
        <v>e40c412711c8</v>
      </c>
      <c r="H2133" t="str">
        <f>VLOOKUP(Table145[[#This Row],[menu_id]],Table2[#All],4,0)</f>
        <v>af725ef93704</v>
      </c>
      <c r="I2133">
        <f>VLOOKUP(Table145[[#This Row],[menu_id]],Table2[#All],5,0)</f>
        <v>5.5</v>
      </c>
      <c r="J2133">
        <f>VLOOKUP(Table145[[#This Row],[menu_id]],Table2[#All],6,0)</f>
        <v>10.1</v>
      </c>
      <c r="K2133" t="str">
        <f>VLOOKUP(Table145[[#This Row],[menu_id]],Table2[#All],7,0)</f>
        <v>lunch</v>
      </c>
      <c r="L2133" t="str">
        <f>VLOOKUP(Table145[[#This Row],[menu_id]],Table2[#All],8,0)</f>
        <v>Seattle</v>
      </c>
      <c r="M2133">
        <f>COUNTIF(Table145[city],Table145[[#This Row],[city]])</f>
        <v>1334</v>
      </c>
    </row>
    <row r="2134" spans="1:13" x14ac:dyDescent="0.35">
      <c r="A2134" t="s">
        <v>4154</v>
      </c>
      <c r="B2134" t="s">
        <v>638</v>
      </c>
      <c r="C2134" t="s">
        <v>9</v>
      </c>
      <c r="D2134" t="s">
        <v>4155</v>
      </c>
      <c r="E2134" t="b">
        <v>1</v>
      </c>
      <c r="F2134">
        <f>VLOOKUP(Table145[[#This Row],[menu_id]],Table2[#All],2,0)</f>
        <v>43565</v>
      </c>
      <c r="G2134" t="str">
        <f>VLOOKUP(Table145[[#This Row],[menu_id]],Table2[#All],3,0)</f>
        <v>9d63c5eb50e5</v>
      </c>
      <c r="H2134" t="str">
        <f>VLOOKUP(Table145[[#This Row],[menu_id]],Table2[#All],4,0)</f>
        <v>43158d9bc4b2</v>
      </c>
      <c r="I2134">
        <f>VLOOKUP(Table145[[#This Row],[menu_id]],Table2[#All],5,0)</f>
        <v>5.15</v>
      </c>
      <c r="J2134">
        <f>VLOOKUP(Table145[[#This Row],[menu_id]],Table2[#All],6,0)</f>
        <v>11.5</v>
      </c>
      <c r="K2134" t="str">
        <f>VLOOKUP(Table145[[#This Row],[menu_id]],Table2[#All],7,0)</f>
        <v>lunch</v>
      </c>
      <c r="L2134" t="str">
        <f>VLOOKUP(Table145[[#This Row],[menu_id]],Table2[#All],8,0)</f>
        <v>Chicago</v>
      </c>
      <c r="M2134">
        <f>COUNTIF(Table145[city],Table145[[#This Row],[city]])</f>
        <v>907</v>
      </c>
    </row>
    <row r="2135" spans="1:13" x14ac:dyDescent="0.35">
      <c r="A2135" t="s">
        <v>4156</v>
      </c>
      <c r="B2135" t="s">
        <v>46</v>
      </c>
      <c r="C2135" t="s">
        <v>9</v>
      </c>
      <c r="D2135" t="s">
        <v>4157</v>
      </c>
      <c r="E2135" t="b">
        <v>1</v>
      </c>
      <c r="F2135">
        <f>VLOOKUP(Table145[[#This Row],[menu_id]],Table2[#All],2,0)</f>
        <v>43566</v>
      </c>
      <c r="G2135" t="str">
        <f>VLOOKUP(Table145[[#This Row],[menu_id]],Table2[#All],3,0)</f>
        <v>418ef21ccc73</v>
      </c>
      <c r="H2135" t="str">
        <f>VLOOKUP(Table145[[#This Row],[menu_id]],Table2[#All],4,0)</f>
        <v>76e224451ab7</v>
      </c>
      <c r="I2135">
        <f>VLOOKUP(Table145[[#This Row],[menu_id]],Table2[#All],5,0)</f>
        <v>5.5</v>
      </c>
      <c r="J2135">
        <f>VLOOKUP(Table145[[#This Row],[menu_id]],Table2[#All],6,0)</f>
        <v>10.1</v>
      </c>
      <c r="K2135" t="str">
        <f>VLOOKUP(Table145[[#This Row],[menu_id]],Table2[#All],7,0)</f>
        <v>lunch</v>
      </c>
      <c r="L2135" t="str">
        <f>VLOOKUP(Table145[[#This Row],[menu_id]],Table2[#All],8,0)</f>
        <v>Seattle</v>
      </c>
      <c r="M2135">
        <f>COUNTIF(Table145[city],Table145[[#This Row],[city]])</f>
        <v>1334</v>
      </c>
    </row>
    <row r="2136" spans="1:13" x14ac:dyDescent="0.35">
      <c r="A2136" t="s">
        <v>4158</v>
      </c>
      <c r="B2136" t="s">
        <v>199</v>
      </c>
      <c r="C2136" t="s">
        <v>9</v>
      </c>
      <c r="D2136" t="s">
        <v>809</v>
      </c>
      <c r="E2136" t="b">
        <v>1</v>
      </c>
      <c r="F2136">
        <f>VLOOKUP(Table145[[#This Row],[menu_id]],Table2[#All],2,0)</f>
        <v>43558</v>
      </c>
      <c r="G2136" t="str">
        <f>VLOOKUP(Table145[[#This Row],[menu_id]],Table2[#All],3,0)</f>
        <v>8b77e4ce92ba</v>
      </c>
      <c r="H2136" t="str">
        <f>VLOOKUP(Table145[[#This Row],[menu_id]],Table2[#All],4,0)</f>
        <v>a969c477134f</v>
      </c>
      <c r="I2136">
        <f>VLOOKUP(Table145[[#This Row],[menu_id]],Table2[#All],5,0)</f>
        <v>11</v>
      </c>
      <c r="J2136">
        <f>VLOOKUP(Table145[[#This Row],[menu_id]],Table2[#All],6,0)</f>
        <v>11.5</v>
      </c>
      <c r="K2136" t="str">
        <f>VLOOKUP(Table145[[#This Row],[menu_id]],Table2[#All],7,0)</f>
        <v>lunch</v>
      </c>
      <c r="L2136" t="str">
        <f>VLOOKUP(Table145[[#This Row],[menu_id]],Table2[#All],8,0)</f>
        <v>Chicago</v>
      </c>
      <c r="M2136">
        <f>COUNTIF(Table145[city],Table145[[#This Row],[city]])</f>
        <v>907</v>
      </c>
    </row>
    <row r="2137" spans="1:13" x14ac:dyDescent="0.35">
      <c r="A2137" t="s">
        <v>4159</v>
      </c>
      <c r="B2137" t="s">
        <v>346</v>
      </c>
      <c r="C2137" t="s">
        <v>9</v>
      </c>
      <c r="D2137" t="s">
        <v>44</v>
      </c>
      <c r="E2137" t="b">
        <v>1</v>
      </c>
      <c r="F2137">
        <f>VLOOKUP(Table145[[#This Row],[menu_id]],Table2[#All],2,0)</f>
        <v>43564</v>
      </c>
      <c r="G2137" t="str">
        <f>VLOOKUP(Table145[[#This Row],[menu_id]],Table2[#All],3,0)</f>
        <v>e310c04649e0</v>
      </c>
      <c r="H2137" t="str">
        <f>VLOOKUP(Table145[[#This Row],[menu_id]],Table2[#All],4,0)</f>
        <v>340fb85a346c</v>
      </c>
      <c r="I2137">
        <f>VLOOKUP(Table145[[#This Row],[menu_id]],Table2[#All],5,0)</f>
        <v>5.8</v>
      </c>
      <c r="J2137">
        <f>VLOOKUP(Table145[[#This Row],[menu_id]],Table2[#All],6,0)</f>
        <v>10.1</v>
      </c>
      <c r="K2137" t="str">
        <f>VLOOKUP(Table145[[#This Row],[menu_id]],Table2[#All],7,0)</f>
        <v>lunch</v>
      </c>
      <c r="L2137" t="str">
        <f>VLOOKUP(Table145[[#This Row],[menu_id]],Table2[#All],8,0)</f>
        <v>Seattle</v>
      </c>
      <c r="M2137">
        <f>COUNTIF(Table145[city],Table145[[#This Row],[city]])</f>
        <v>1334</v>
      </c>
    </row>
    <row r="2138" spans="1:13" x14ac:dyDescent="0.35">
      <c r="A2138" t="s">
        <v>4160</v>
      </c>
      <c r="B2138" t="s">
        <v>52</v>
      </c>
      <c r="C2138" t="s">
        <v>9</v>
      </c>
      <c r="D2138" t="s">
        <v>2503</v>
      </c>
      <c r="E2138" t="b">
        <v>1</v>
      </c>
      <c r="F2138">
        <f>VLOOKUP(Table145[[#This Row],[menu_id]],Table2[#All],2,0)</f>
        <v>43557</v>
      </c>
      <c r="G2138" t="str">
        <f>VLOOKUP(Table145[[#This Row],[menu_id]],Table2[#All],3,0)</f>
        <v>99dbc3b2d75c</v>
      </c>
      <c r="H2138" t="str">
        <f>VLOOKUP(Table145[[#This Row],[menu_id]],Table2[#All],4,0)</f>
        <v>d7730782fbfb</v>
      </c>
      <c r="I2138">
        <f>VLOOKUP(Table145[[#This Row],[menu_id]],Table2[#All],5,0)</f>
        <v>5.75</v>
      </c>
      <c r="J2138">
        <f>VLOOKUP(Table145[[#This Row],[menu_id]],Table2[#All],6,0)</f>
        <v>10.1</v>
      </c>
      <c r="K2138" t="str">
        <f>VLOOKUP(Table145[[#This Row],[menu_id]],Table2[#All],7,0)</f>
        <v>lunch</v>
      </c>
      <c r="L2138" t="str">
        <f>VLOOKUP(Table145[[#This Row],[menu_id]],Table2[#All],8,0)</f>
        <v>Seattle</v>
      </c>
      <c r="M2138">
        <f>COUNTIF(Table145[city],Table145[[#This Row],[city]])</f>
        <v>1334</v>
      </c>
    </row>
    <row r="2139" spans="1:13" x14ac:dyDescent="0.35">
      <c r="A2139" t="s">
        <v>4161</v>
      </c>
      <c r="B2139" t="s">
        <v>892</v>
      </c>
      <c r="C2139" t="s">
        <v>9</v>
      </c>
      <c r="D2139" t="s">
        <v>2459</v>
      </c>
      <c r="E2139" t="b">
        <v>1</v>
      </c>
      <c r="F2139">
        <f>VLOOKUP(Table145[[#This Row],[menu_id]],Table2[#All],2,0)</f>
        <v>43558</v>
      </c>
      <c r="G2139" t="str">
        <f>VLOOKUP(Table145[[#This Row],[menu_id]],Table2[#All],3,0)</f>
        <v>fe39833dec47</v>
      </c>
      <c r="H2139" t="str">
        <f>VLOOKUP(Table145[[#This Row],[menu_id]],Table2[#All],4,0)</f>
        <v>9b76fd08aabf</v>
      </c>
      <c r="I2139">
        <f>VLOOKUP(Table145[[#This Row],[menu_id]],Table2[#All],5,0)</f>
        <v>6.64</v>
      </c>
      <c r="J2139">
        <f>VLOOKUP(Table145[[#This Row],[menu_id]],Table2[#All],6,0)</f>
        <v>11.5</v>
      </c>
      <c r="K2139" t="str">
        <f>VLOOKUP(Table145[[#This Row],[menu_id]],Table2[#All],7,0)</f>
        <v>lunch</v>
      </c>
      <c r="L2139" t="str">
        <f>VLOOKUP(Table145[[#This Row],[menu_id]],Table2[#All],8,0)</f>
        <v>Chicago</v>
      </c>
      <c r="M2139">
        <f>COUNTIF(Table145[city],Table145[[#This Row],[city]])</f>
        <v>907</v>
      </c>
    </row>
    <row r="2140" spans="1:13" x14ac:dyDescent="0.35">
      <c r="A2140" t="s">
        <v>4162</v>
      </c>
      <c r="B2140" t="s">
        <v>192</v>
      </c>
      <c r="C2140" t="s">
        <v>9</v>
      </c>
      <c r="D2140" t="s">
        <v>4163</v>
      </c>
      <c r="E2140" t="b">
        <v>1</v>
      </c>
      <c r="F2140">
        <f>VLOOKUP(Table145[[#This Row],[menu_id]],Table2[#All],2,0)</f>
        <v>43566</v>
      </c>
      <c r="G2140" t="str">
        <f>VLOOKUP(Table145[[#This Row],[menu_id]],Table2[#All],3,0)</f>
        <v>a344675dde7b</v>
      </c>
      <c r="H2140" t="str">
        <f>VLOOKUP(Table145[[#This Row],[menu_id]],Table2[#All],4,0)</f>
        <v>0089c404e5a2</v>
      </c>
      <c r="I2140">
        <f>VLOOKUP(Table145[[#This Row],[menu_id]],Table2[#All],5,0)</f>
        <v>6</v>
      </c>
      <c r="J2140">
        <f>VLOOKUP(Table145[[#This Row],[menu_id]],Table2[#All],6,0)</f>
        <v>10.1</v>
      </c>
      <c r="K2140" t="str">
        <f>VLOOKUP(Table145[[#This Row],[menu_id]],Table2[#All],7,0)</f>
        <v>lunch</v>
      </c>
      <c r="L2140" t="str">
        <f>VLOOKUP(Table145[[#This Row],[menu_id]],Table2[#All],8,0)</f>
        <v>Seattle</v>
      </c>
      <c r="M2140">
        <f>COUNTIF(Table145[city],Table145[[#This Row],[city]])</f>
        <v>1334</v>
      </c>
    </row>
    <row r="2141" spans="1:13" x14ac:dyDescent="0.35">
      <c r="A2141" t="s">
        <v>4164</v>
      </c>
      <c r="B2141" t="s">
        <v>378</v>
      </c>
      <c r="C2141" t="s">
        <v>9</v>
      </c>
      <c r="D2141" t="s">
        <v>4165</v>
      </c>
      <c r="E2141" t="b">
        <v>1</v>
      </c>
      <c r="F2141">
        <f>VLOOKUP(Table145[[#This Row],[menu_id]],Table2[#All],2,0)</f>
        <v>43565</v>
      </c>
      <c r="G2141" t="str">
        <f>VLOOKUP(Table145[[#This Row],[menu_id]],Table2[#All],3,0)</f>
        <v>bc848b8373be</v>
      </c>
      <c r="H2141" t="str">
        <f>VLOOKUP(Table145[[#This Row],[menu_id]],Table2[#All],4,0)</f>
        <v>a7d17284ed4d</v>
      </c>
      <c r="I2141">
        <f>VLOOKUP(Table145[[#This Row],[menu_id]],Table2[#All],5,0)</f>
        <v>4.3</v>
      </c>
      <c r="J2141">
        <f>VLOOKUP(Table145[[#This Row],[menu_id]],Table2[#All],6,0)</f>
        <v>11.5</v>
      </c>
      <c r="K2141" t="str">
        <f>VLOOKUP(Table145[[#This Row],[menu_id]],Table2[#All],7,0)</f>
        <v>lunch</v>
      </c>
      <c r="L2141" t="str">
        <f>VLOOKUP(Table145[[#This Row],[menu_id]],Table2[#All],8,0)</f>
        <v>Chicago</v>
      </c>
      <c r="M2141">
        <f>COUNTIF(Table145[city],Table145[[#This Row],[city]])</f>
        <v>907</v>
      </c>
    </row>
    <row r="2142" spans="1:13" x14ac:dyDescent="0.35">
      <c r="A2142" t="s">
        <v>4166</v>
      </c>
      <c r="B2142" t="s">
        <v>129</v>
      </c>
      <c r="C2142" t="s">
        <v>9</v>
      </c>
      <c r="D2142" t="s">
        <v>4167</v>
      </c>
      <c r="E2142" t="b">
        <v>1</v>
      </c>
      <c r="F2142">
        <f>VLOOKUP(Table145[[#This Row],[menu_id]],Table2[#All],2,0)</f>
        <v>43563</v>
      </c>
      <c r="G2142" t="str">
        <f>VLOOKUP(Table145[[#This Row],[menu_id]],Table2[#All],3,0)</f>
        <v>e6988f5baa00</v>
      </c>
      <c r="H2142" t="str">
        <f>VLOOKUP(Table145[[#This Row],[menu_id]],Table2[#All],4,0)</f>
        <v>c8951056cc8c</v>
      </c>
      <c r="I2142">
        <f>VLOOKUP(Table145[[#This Row],[menu_id]],Table2[#All],5,0)</f>
        <v>6.64</v>
      </c>
      <c r="J2142">
        <f>VLOOKUP(Table145[[#This Row],[menu_id]],Table2[#All],6,0)</f>
        <v>11.5</v>
      </c>
      <c r="K2142" t="str">
        <f>VLOOKUP(Table145[[#This Row],[menu_id]],Table2[#All],7,0)</f>
        <v>lunch</v>
      </c>
      <c r="L2142" t="str">
        <f>VLOOKUP(Table145[[#This Row],[menu_id]],Table2[#All],8,0)</f>
        <v>Chicago</v>
      </c>
      <c r="M2142">
        <f>COUNTIF(Table145[city],Table145[[#This Row],[city]])</f>
        <v>907</v>
      </c>
    </row>
    <row r="2143" spans="1:13" x14ac:dyDescent="0.35">
      <c r="A2143" t="s">
        <v>4168</v>
      </c>
      <c r="B2143" t="s">
        <v>8</v>
      </c>
      <c r="C2143" t="s">
        <v>9</v>
      </c>
      <c r="D2143" t="s">
        <v>1500</v>
      </c>
      <c r="E2143" t="b">
        <v>1</v>
      </c>
      <c r="F2143">
        <f>VLOOKUP(Table145[[#This Row],[menu_id]],Table2[#All],2,0)</f>
        <v>43566</v>
      </c>
      <c r="G2143" t="str">
        <f>VLOOKUP(Table145[[#This Row],[menu_id]],Table2[#All],3,0)</f>
        <v>e40c412711c8</v>
      </c>
      <c r="H2143" t="str">
        <f>VLOOKUP(Table145[[#This Row],[menu_id]],Table2[#All],4,0)</f>
        <v>af725ef93704</v>
      </c>
      <c r="I2143">
        <f>VLOOKUP(Table145[[#This Row],[menu_id]],Table2[#All],5,0)</f>
        <v>5.5</v>
      </c>
      <c r="J2143">
        <f>VLOOKUP(Table145[[#This Row],[menu_id]],Table2[#All],6,0)</f>
        <v>10.1</v>
      </c>
      <c r="K2143" t="str">
        <f>VLOOKUP(Table145[[#This Row],[menu_id]],Table2[#All],7,0)</f>
        <v>lunch</v>
      </c>
      <c r="L2143" t="str">
        <f>VLOOKUP(Table145[[#This Row],[menu_id]],Table2[#All],8,0)</f>
        <v>Seattle</v>
      </c>
      <c r="M2143">
        <f>COUNTIF(Table145[city],Table145[[#This Row],[city]])</f>
        <v>1334</v>
      </c>
    </row>
    <row r="2144" spans="1:13" x14ac:dyDescent="0.35">
      <c r="A2144" t="s">
        <v>4169</v>
      </c>
      <c r="B2144" t="s">
        <v>46</v>
      </c>
      <c r="C2144" t="s">
        <v>9</v>
      </c>
      <c r="D2144" t="s">
        <v>4170</v>
      </c>
      <c r="E2144" t="b">
        <v>1</v>
      </c>
      <c r="F2144">
        <f>VLOOKUP(Table145[[#This Row],[menu_id]],Table2[#All],2,0)</f>
        <v>43566</v>
      </c>
      <c r="G2144" t="str">
        <f>VLOOKUP(Table145[[#This Row],[menu_id]],Table2[#All],3,0)</f>
        <v>418ef21ccc73</v>
      </c>
      <c r="H2144" t="str">
        <f>VLOOKUP(Table145[[#This Row],[menu_id]],Table2[#All],4,0)</f>
        <v>76e224451ab7</v>
      </c>
      <c r="I2144">
        <f>VLOOKUP(Table145[[#This Row],[menu_id]],Table2[#All],5,0)</f>
        <v>5.5</v>
      </c>
      <c r="J2144">
        <f>VLOOKUP(Table145[[#This Row],[menu_id]],Table2[#All],6,0)</f>
        <v>10.1</v>
      </c>
      <c r="K2144" t="str">
        <f>VLOOKUP(Table145[[#This Row],[menu_id]],Table2[#All],7,0)</f>
        <v>lunch</v>
      </c>
      <c r="L2144" t="str">
        <f>VLOOKUP(Table145[[#This Row],[menu_id]],Table2[#All],8,0)</f>
        <v>Seattle</v>
      </c>
      <c r="M2144">
        <f>COUNTIF(Table145[city],Table145[[#This Row],[city]])</f>
        <v>1334</v>
      </c>
    </row>
    <row r="2145" spans="1:13" x14ac:dyDescent="0.35">
      <c r="A2145" t="s">
        <v>4171</v>
      </c>
      <c r="B2145" t="s">
        <v>241</v>
      </c>
      <c r="C2145" t="s">
        <v>9</v>
      </c>
      <c r="D2145" t="s">
        <v>4172</v>
      </c>
      <c r="E2145" t="b">
        <v>1</v>
      </c>
      <c r="F2145">
        <f>VLOOKUP(Table145[[#This Row],[menu_id]],Table2[#All],2,0)</f>
        <v>43559</v>
      </c>
      <c r="G2145" t="str">
        <f>VLOOKUP(Table145[[#This Row],[menu_id]],Table2[#All],3,0)</f>
        <v>bd6c55a7113c</v>
      </c>
      <c r="H2145" t="str">
        <f>VLOOKUP(Table145[[#This Row],[menu_id]],Table2[#All],4,0)</f>
        <v>32524ba7065d</v>
      </c>
      <c r="I2145">
        <f>VLOOKUP(Table145[[#This Row],[menu_id]],Table2[#All],5,0)</f>
        <v>5.7</v>
      </c>
      <c r="J2145">
        <f>VLOOKUP(Table145[[#This Row],[menu_id]],Table2[#All],6,0)</f>
        <v>10.1</v>
      </c>
      <c r="K2145" t="str">
        <f>VLOOKUP(Table145[[#This Row],[menu_id]],Table2[#All],7,0)</f>
        <v>lunch</v>
      </c>
      <c r="L2145" t="str">
        <f>VLOOKUP(Table145[[#This Row],[menu_id]],Table2[#All],8,0)</f>
        <v>Seattle</v>
      </c>
      <c r="M2145">
        <f>COUNTIF(Table145[city],Table145[[#This Row],[city]])</f>
        <v>1334</v>
      </c>
    </row>
    <row r="2146" spans="1:13" x14ac:dyDescent="0.35">
      <c r="A2146" t="s">
        <v>4173</v>
      </c>
      <c r="B2146" t="s">
        <v>552</v>
      </c>
      <c r="C2146" t="s">
        <v>9</v>
      </c>
      <c r="D2146" t="s">
        <v>3039</v>
      </c>
      <c r="E2146" t="b">
        <v>1</v>
      </c>
      <c r="F2146">
        <f>VLOOKUP(Table145[[#This Row],[menu_id]],Table2[#All],2,0)</f>
        <v>43560</v>
      </c>
      <c r="G2146" t="str">
        <f>VLOOKUP(Table145[[#This Row],[menu_id]],Table2[#All],3,0)</f>
        <v>a65e92d53f62</v>
      </c>
      <c r="H2146" t="str">
        <f>VLOOKUP(Table145[[#This Row],[menu_id]],Table2[#All],4,0)</f>
        <v>1134b2882b2e</v>
      </c>
      <c r="I2146">
        <f>VLOOKUP(Table145[[#This Row],[menu_id]],Table2[#All],5,0)</f>
        <v>5.25</v>
      </c>
      <c r="J2146">
        <f>VLOOKUP(Table145[[#This Row],[menu_id]],Table2[#All],6,0)</f>
        <v>10.1</v>
      </c>
      <c r="K2146" t="str">
        <f>VLOOKUP(Table145[[#This Row],[menu_id]],Table2[#All],7,0)</f>
        <v>lunch</v>
      </c>
      <c r="L2146" t="str">
        <f>VLOOKUP(Table145[[#This Row],[menu_id]],Table2[#All],8,0)</f>
        <v>Seattle</v>
      </c>
      <c r="M2146">
        <f>COUNTIF(Table145[city],Table145[[#This Row],[city]])</f>
        <v>1334</v>
      </c>
    </row>
    <row r="2147" spans="1:13" x14ac:dyDescent="0.35">
      <c r="A2147" t="s">
        <v>4174</v>
      </c>
      <c r="B2147" t="s">
        <v>202</v>
      </c>
      <c r="C2147" t="s">
        <v>9</v>
      </c>
      <c r="D2147" t="s">
        <v>4175</v>
      </c>
      <c r="E2147" t="b">
        <v>1</v>
      </c>
      <c r="F2147">
        <f>VLOOKUP(Table145[[#This Row],[menu_id]],Table2[#All],2,0)</f>
        <v>43563</v>
      </c>
      <c r="G2147" t="str">
        <f>VLOOKUP(Table145[[#This Row],[menu_id]],Table2[#All],3,0)</f>
        <v>edfff5bf01fa</v>
      </c>
      <c r="H2147" t="str">
        <f>VLOOKUP(Table145[[#This Row],[menu_id]],Table2[#All],4,0)</f>
        <v>8537e1327cdb</v>
      </c>
      <c r="I2147">
        <f>VLOOKUP(Table145[[#This Row],[menu_id]],Table2[#All],5,0)</f>
        <v>4.95</v>
      </c>
      <c r="J2147">
        <f>VLOOKUP(Table145[[#This Row],[menu_id]],Table2[#All],6,0)</f>
        <v>10.1</v>
      </c>
      <c r="K2147" t="str">
        <f>VLOOKUP(Table145[[#This Row],[menu_id]],Table2[#All],7,0)</f>
        <v>lunch</v>
      </c>
      <c r="L2147" t="str">
        <f>VLOOKUP(Table145[[#This Row],[menu_id]],Table2[#All],8,0)</f>
        <v>Seattle</v>
      </c>
      <c r="M2147">
        <f>COUNTIF(Table145[city],Table145[[#This Row],[city]])</f>
        <v>1334</v>
      </c>
    </row>
    <row r="2148" spans="1:13" x14ac:dyDescent="0.35">
      <c r="A2148" t="s">
        <v>4176</v>
      </c>
      <c r="B2148" t="s">
        <v>346</v>
      </c>
      <c r="C2148" t="s">
        <v>9</v>
      </c>
      <c r="D2148" t="s">
        <v>4177</v>
      </c>
      <c r="E2148" t="b">
        <v>1</v>
      </c>
      <c r="F2148">
        <f>VLOOKUP(Table145[[#This Row],[menu_id]],Table2[#All],2,0)</f>
        <v>43564</v>
      </c>
      <c r="G2148" t="str">
        <f>VLOOKUP(Table145[[#This Row],[menu_id]],Table2[#All],3,0)</f>
        <v>e310c04649e0</v>
      </c>
      <c r="H2148" t="str">
        <f>VLOOKUP(Table145[[#This Row],[menu_id]],Table2[#All],4,0)</f>
        <v>340fb85a346c</v>
      </c>
      <c r="I2148">
        <f>VLOOKUP(Table145[[#This Row],[menu_id]],Table2[#All],5,0)</f>
        <v>5.8</v>
      </c>
      <c r="J2148">
        <f>VLOOKUP(Table145[[#This Row],[menu_id]],Table2[#All],6,0)</f>
        <v>10.1</v>
      </c>
      <c r="K2148" t="str">
        <f>VLOOKUP(Table145[[#This Row],[menu_id]],Table2[#All],7,0)</f>
        <v>lunch</v>
      </c>
      <c r="L2148" t="str">
        <f>VLOOKUP(Table145[[#This Row],[menu_id]],Table2[#All],8,0)</f>
        <v>Seattle</v>
      </c>
      <c r="M2148">
        <f>COUNTIF(Table145[city],Table145[[#This Row],[city]])</f>
        <v>1334</v>
      </c>
    </row>
    <row r="2149" spans="1:13" x14ac:dyDescent="0.35">
      <c r="A2149" t="s">
        <v>4178</v>
      </c>
      <c r="B2149" t="s">
        <v>202</v>
      </c>
      <c r="C2149" t="s">
        <v>9</v>
      </c>
      <c r="D2149" t="s">
        <v>4179</v>
      </c>
      <c r="E2149" t="b">
        <v>1</v>
      </c>
      <c r="F2149">
        <f>VLOOKUP(Table145[[#This Row],[menu_id]],Table2[#All],2,0)</f>
        <v>43563</v>
      </c>
      <c r="G2149" t="str">
        <f>VLOOKUP(Table145[[#This Row],[menu_id]],Table2[#All],3,0)</f>
        <v>edfff5bf01fa</v>
      </c>
      <c r="H2149" t="str">
        <f>VLOOKUP(Table145[[#This Row],[menu_id]],Table2[#All],4,0)</f>
        <v>8537e1327cdb</v>
      </c>
      <c r="I2149">
        <f>VLOOKUP(Table145[[#This Row],[menu_id]],Table2[#All],5,0)</f>
        <v>4.95</v>
      </c>
      <c r="J2149">
        <f>VLOOKUP(Table145[[#This Row],[menu_id]],Table2[#All],6,0)</f>
        <v>10.1</v>
      </c>
      <c r="K2149" t="str">
        <f>VLOOKUP(Table145[[#This Row],[menu_id]],Table2[#All],7,0)</f>
        <v>lunch</v>
      </c>
      <c r="L2149" t="str">
        <f>VLOOKUP(Table145[[#This Row],[menu_id]],Table2[#All],8,0)</f>
        <v>Seattle</v>
      </c>
      <c r="M2149">
        <f>COUNTIF(Table145[city],Table145[[#This Row],[city]])</f>
        <v>1334</v>
      </c>
    </row>
    <row r="2150" spans="1:13" x14ac:dyDescent="0.35">
      <c r="A2150" t="s">
        <v>4180</v>
      </c>
      <c r="B2150" t="s">
        <v>175</v>
      </c>
      <c r="C2150" t="s">
        <v>9</v>
      </c>
      <c r="D2150" t="s">
        <v>1512</v>
      </c>
      <c r="E2150" t="b">
        <v>1</v>
      </c>
      <c r="F2150">
        <f>VLOOKUP(Table145[[#This Row],[menu_id]],Table2[#All],2,0)</f>
        <v>43556</v>
      </c>
      <c r="G2150" t="str">
        <f>VLOOKUP(Table145[[#This Row],[menu_id]],Table2[#All],3,0)</f>
        <v>aea08a81b9f2</v>
      </c>
      <c r="H2150" t="str">
        <f>VLOOKUP(Table145[[#This Row],[menu_id]],Table2[#All],4,0)</f>
        <v>a969c477134f</v>
      </c>
      <c r="I2150">
        <f>VLOOKUP(Table145[[#This Row],[menu_id]],Table2[#All],5,0)</f>
        <v>11</v>
      </c>
      <c r="J2150">
        <f>VLOOKUP(Table145[[#This Row],[menu_id]],Table2[#All],6,0)</f>
        <v>11.5</v>
      </c>
      <c r="K2150" t="str">
        <f>VLOOKUP(Table145[[#This Row],[menu_id]],Table2[#All],7,0)</f>
        <v>lunch</v>
      </c>
      <c r="L2150" t="str">
        <f>VLOOKUP(Table145[[#This Row],[menu_id]],Table2[#All],8,0)</f>
        <v>Chicago</v>
      </c>
      <c r="M2150">
        <f>COUNTIF(Table145[city],Table145[[#This Row],[city]])</f>
        <v>907</v>
      </c>
    </row>
    <row r="2151" spans="1:13" x14ac:dyDescent="0.35">
      <c r="A2151" t="s">
        <v>4181</v>
      </c>
      <c r="B2151" t="s">
        <v>199</v>
      </c>
      <c r="C2151" t="s">
        <v>9</v>
      </c>
      <c r="D2151" t="s">
        <v>4182</v>
      </c>
      <c r="E2151" t="b">
        <v>1</v>
      </c>
      <c r="F2151">
        <f>VLOOKUP(Table145[[#This Row],[menu_id]],Table2[#All],2,0)</f>
        <v>43558</v>
      </c>
      <c r="G2151" t="str">
        <f>VLOOKUP(Table145[[#This Row],[menu_id]],Table2[#All],3,0)</f>
        <v>8b77e4ce92ba</v>
      </c>
      <c r="H2151" t="str">
        <f>VLOOKUP(Table145[[#This Row],[menu_id]],Table2[#All],4,0)</f>
        <v>a969c477134f</v>
      </c>
      <c r="I2151">
        <f>VLOOKUP(Table145[[#This Row],[menu_id]],Table2[#All],5,0)</f>
        <v>11</v>
      </c>
      <c r="J2151">
        <f>VLOOKUP(Table145[[#This Row],[menu_id]],Table2[#All],6,0)</f>
        <v>11.5</v>
      </c>
      <c r="K2151" t="str">
        <f>VLOOKUP(Table145[[#This Row],[menu_id]],Table2[#All],7,0)</f>
        <v>lunch</v>
      </c>
      <c r="L2151" t="str">
        <f>VLOOKUP(Table145[[#This Row],[menu_id]],Table2[#All],8,0)</f>
        <v>Chicago</v>
      </c>
      <c r="M2151">
        <f>COUNTIF(Table145[city],Table145[[#This Row],[city]])</f>
        <v>907</v>
      </c>
    </row>
    <row r="2152" spans="1:13" x14ac:dyDescent="0.35">
      <c r="A2152" t="s">
        <v>4183</v>
      </c>
      <c r="B2152" t="s">
        <v>336</v>
      </c>
      <c r="C2152" t="s">
        <v>9</v>
      </c>
      <c r="D2152" t="s">
        <v>2686</v>
      </c>
      <c r="E2152" t="b">
        <v>1</v>
      </c>
      <c r="F2152">
        <f>VLOOKUP(Table145[[#This Row],[menu_id]],Table2[#All],2,0)</f>
        <v>43556</v>
      </c>
      <c r="G2152" t="str">
        <f>VLOOKUP(Table145[[#This Row],[menu_id]],Table2[#All],3,0)</f>
        <v>41cbd225a772</v>
      </c>
      <c r="H2152" t="str">
        <f>VLOOKUP(Table145[[#This Row],[menu_id]],Table2[#All],4,0)</f>
        <v>b2ef540e3dbe</v>
      </c>
      <c r="I2152">
        <f>VLOOKUP(Table145[[#This Row],[menu_id]],Table2[#All],5,0)</f>
        <v>6.8</v>
      </c>
      <c r="J2152">
        <f>VLOOKUP(Table145[[#This Row],[menu_id]],Table2[#All],6,0)</f>
        <v>10.1</v>
      </c>
      <c r="K2152" t="str">
        <f>VLOOKUP(Table145[[#This Row],[menu_id]],Table2[#All],7,0)</f>
        <v>lunch</v>
      </c>
      <c r="L2152" t="str">
        <f>VLOOKUP(Table145[[#This Row],[menu_id]],Table2[#All],8,0)</f>
        <v>Seattle</v>
      </c>
      <c r="M2152">
        <f>COUNTIF(Table145[city],Table145[[#This Row],[city]])</f>
        <v>1334</v>
      </c>
    </row>
    <row r="2153" spans="1:13" x14ac:dyDescent="0.35">
      <c r="A2153" t="s">
        <v>4184</v>
      </c>
      <c r="B2153" t="s">
        <v>12</v>
      </c>
      <c r="C2153" t="s">
        <v>9</v>
      </c>
      <c r="D2153" t="s">
        <v>2554</v>
      </c>
      <c r="E2153" t="b">
        <v>1</v>
      </c>
      <c r="F2153">
        <f>VLOOKUP(Table145[[#This Row],[menu_id]],Table2[#All],2,0)</f>
        <v>43565</v>
      </c>
      <c r="G2153" t="str">
        <f>VLOOKUP(Table145[[#This Row],[menu_id]],Table2[#All],3,0)</f>
        <v>a96bf3d329be</v>
      </c>
      <c r="H2153" t="str">
        <f>VLOOKUP(Table145[[#This Row],[menu_id]],Table2[#All],4,0)</f>
        <v>b2ef540e3dbe</v>
      </c>
      <c r="I2153">
        <f>VLOOKUP(Table145[[#This Row],[menu_id]],Table2[#All],5,0)</f>
        <v>6.8</v>
      </c>
      <c r="J2153">
        <f>VLOOKUP(Table145[[#This Row],[menu_id]],Table2[#All],6,0)</f>
        <v>10.1</v>
      </c>
      <c r="K2153" t="str">
        <f>VLOOKUP(Table145[[#This Row],[menu_id]],Table2[#All],7,0)</f>
        <v>lunch</v>
      </c>
      <c r="L2153" t="str">
        <f>VLOOKUP(Table145[[#This Row],[menu_id]],Table2[#All],8,0)</f>
        <v>Seattle</v>
      </c>
      <c r="M2153">
        <f>COUNTIF(Table145[city],Table145[[#This Row],[city]])</f>
        <v>1334</v>
      </c>
    </row>
    <row r="2154" spans="1:13" x14ac:dyDescent="0.35">
      <c r="A2154" t="s">
        <v>4185</v>
      </c>
      <c r="B2154" t="s">
        <v>23</v>
      </c>
      <c r="C2154" t="s">
        <v>9</v>
      </c>
      <c r="D2154" t="s">
        <v>1657</v>
      </c>
      <c r="E2154" t="b">
        <v>1</v>
      </c>
      <c r="F2154">
        <f>VLOOKUP(Table145[[#This Row],[menu_id]],Table2[#All],2,0)</f>
        <v>43558</v>
      </c>
      <c r="G2154" t="str">
        <f>VLOOKUP(Table145[[#This Row],[menu_id]],Table2[#All],3,0)</f>
        <v>eae2c55ae732</v>
      </c>
      <c r="H2154" t="str">
        <f>VLOOKUP(Table145[[#This Row],[menu_id]],Table2[#All],4,0)</f>
        <v>d79e3f439363</v>
      </c>
      <c r="I2154">
        <f>VLOOKUP(Table145[[#This Row],[menu_id]],Table2[#All],5,0)</f>
        <v>4.5</v>
      </c>
      <c r="J2154">
        <f>VLOOKUP(Table145[[#This Row],[menu_id]],Table2[#All],6,0)</f>
        <v>10.1</v>
      </c>
      <c r="K2154" t="str">
        <f>VLOOKUP(Table145[[#This Row],[menu_id]],Table2[#All],7,0)</f>
        <v>lunch</v>
      </c>
      <c r="L2154" t="str">
        <f>VLOOKUP(Table145[[#This Row],[menu_id]],Table2[#All],8,0)</f>
        <v>Seattle</v>
      </c>
      <c r="M2154">
        <f>COUNTIF(Table145[city],Table145[[#This Row],[city]])</f>
        <v>1334</v>
      </c>
    </row>
    <row r="2155" spans="1:13" x14ac:dyDescent="0.35">
      <c r="A2155" t="s">
        <v>4186</v>
      </c>
      <c r="B2155" t="s">
        <v>454</v>
      </c>
      <c r="C2155" t="s">
        <v>9</v>
      </c>
      <c r="D2155" t="s">
        <v>1054</v>
      </c>
      <c r="E2155" t="b">
        <v>1</v>
      </c>
      <c r="F2155">
        <f>VLOOKUP(Table145[[#This Row],[menu_id]],Table2[#All],2,0)</f>
        <v>43559</v>
      </c>
      <c r="G2155" t="str">
        <f>VLOOKUP(Table145[[#This Row],[menu_id]],Table2[#All],3,0)</f>
        <v>9fd60e7368e1</v>
      </c>
      <c r="H2155" t="str">
        <f>VLOOKUP(Table145[[#This Row],[menu_id]],Table2[#All],4,0)</f>
        <v>a5a1955b27fc</v>
      </c>
      <c r="I2155">
        <f>VLOOKUP(Table145[[#This Row],[menu_id]],Table2[#All],5,0)</f>
        <v>5.5</v>
      </c>
      <c r="J2155">
        <f>VLOOKUP(Table145[[#This Row],[menu_id]],Table2[#All],6,0)</f>
        <v>11.5</v>
      </c>
      <c r="K2155" t="str">
        <f>VLOOKUP(Table145[[#This Row],[menu_id]],Table2[#All],7,0)</f>
        <v>lunch</v>
      </c>
      <c r="L2155" t="str">
        <f>VLOOKUP(Table145[[#This Row],[menu_id]],Table2[#All],8,0)</f>
        <v>Chicago</v>
      </c>
      <c r="M2155">
        <f>COUNTIF(Table145[city],Table145[[#This Row],[city]])</f>
        <v>907</v>
      </c>
    </row>
    <row r="2156" spans="1:13" x14ac:dyDescent="0.35">
      <c r="A2156" t="s">
        <v>4187</v>
      </c>
      <c r="B2156" t="s">
        <v>392</v>
      </c>
      <c r="C2156" t="s">
        <v>9</v>
      </c>
      <c r="D2156" t="s">
        <v>4188</v>
      </c>
      <c r="E2156" t="b">
        <v>1</v>
      </c>
      <c r="F2156">
        <f>VLOOKUP(Table145[[#This Row],[menu_id]],Table2[#All],2,0)</f>
        <v>43558</v>
      </c>
      <c r="G2156" t="str">
        <f>VLOOKUP(Table145[[#This Row],[menu_id]],Table2[#All],3,0)</f>
        <v>c596bd066504</v>
      </c>
      <c r="H2156" t="str">
        <f>VLOOKUP(Table145[[#This Row],[menu_id]],Table2[#All],4,0)</f>
        <v>dc7ee572a932</v>
      </c>
      <c r="I2156">
        <f>VLOOKUP(Table145[[#This Row],[menu_id]],Table2[#All],5,0)</f>
        <v>6.5</v>
      </c>
      <c r="J2156">
        <f>VLOOKUP(Table145[[#This Row],[menu_id]],Table2[#All],6,0)</f>
        <v>11.5</v>
      </c>
      <c r="K2156" t="str">
        <f>VLOOKUP(Table145[[#This Row],[menu_id]],Table2[#All],7,0)</f>
        <v>lunch</v>
      </c>
      <c r="L2156" t="str">
        <f>VLOOKUP(Table145[[#This Row],[menu_id]],Table2[#All],8,0)</f>
        <v>Chicago</v>
      </c>
      <c r="M2156">
        <f>COUNTIF(Table145[city],Table145[[#This Row],[city]])</f>
        <v>907</v>
      </c>
    </row>
    <row r="2157" spans="1:13" x14ac:dyDescent="0.35">
      <c r="A2157" t="s">
        <v>4189</v>
      </c>
      <c r="B2157" t="s">
        <v>115</v>
      </c>
      <c r="C2157" t="s">
        <v>9</v>
      </c>
      <c r="D2157" t="s">
        <v>4190</v>
      </c>
      <c r="E2157" t="b">
        <v>1</v>
      </c>
      <c r="F2157">
        <f>VLOOKUP(Table145[[#This Row],[menu_id]],Table2[#All],2,0)</f>
        <v>43560</v>
      </c>
      <c r="G2157" t="str">
        <f>VLOOKUP(Table145[[#This Row],[menu_id]],Table2[#All],3,0)</f>
        <v>12c81d9a0351</v>
      </c>
      <c r="H2157" t="str">
        <f>VLOOKUP(Table145[[#This Row],[menu_id]],Table2[#All],4,0)</f>
        <v>d7730782fbfb</v>
      </c>
      <c r="I2157">
        <f>VLOOKUP(Table145[[#This Row],[menu_id]],Table2[#All],5,0)</f>
        <v>5.75</v>
      </c>
      <c r="J2157">
        <f>VLOOKUP(Table145[[#This Row],[menu_id]],Table2[#All],6,0)</f>
        <v>10.1</v>
      </c>
      <c r="K2157" t="str">
        <f>VLOOKUP(Table145[[#This Row],[menu_id]],Table2[#All],7,0)</f>
        <v>lunch</v>
      </c>
      <c r="L2157" t="str">
        <f>VLOOKUP(Table145[[#This Row],[menu_id]],Table2[#All],8,0)</f>
        <v>Seattle</v>
      </c>
      <c r="M2157">
        <f>COUNTIF(Table145[city],Table145[[#This Row],[city]])</f>
        <v>1334</v>
      </c>
    </row>
    <row r="2158" spans="1:13" x14ac:dyDescent="0.35">
      <c r="A2158" t="s">
        <v>4191</v>
      </c>
      <c r="B2158" t="s">
        <v>112</v>
      </c>
      <c r="C2158" t="s">
        <v>9</v>
      </c>
      <c r="D2158" t="s">
        <v>2425</v>
      </c>
      <c r="E2158" t="b">
        <v>1</v>
      </c>
      <c r="F2158">
        <f>VLOOKUP(Table145[[#This Row],[menu_id]],Table2[#All],2,0)</f>
        <v>43564</v>
      </c>
      <c r="G2158" t="str">
        <f>VLOOKUP(Table145[[#This Row],[menu_id]],Table2[#All],3,0)</f>
        <v>5b78a469f6af</v>
      </c>
      <c r="H2158" t="str">
        <f>VLOOKUP(Table145[[#This Row],[menu_id]],Table2[#All],4,0)</f>
        <v>afa55d0e0004</v>
      </c>
      <c r="I2158">
        <f>VLOOKUP(Table145[[#This Row],[menu_id]],Table2[#All],5,0)</f>
        <v>5.99</v>
      </c>
      <c r="J2158">
        <f>VLOOKUP(Table145[[#This Row],[menu_id]],Table2[#All],6,0)</f>
        <v>11.5</v>
      </c>
      <c r="K2158" t="str">
        <f>VLOOKUP(Table145[[#This Row],[menu_id]],Table2[#All],7,0)</f>
        <v>lunch</v>
      </c>
      <c r="L2158" t="str">
        <f>VLOOKUP(Table145[[#This Row],[menu_id]],Table2[#All],8,0)</f>
        <v>Chicago</v>
      </c>
      <c r="M2158">
        <f>COUNTIF(Table145[city],Table145[[#This Row],[city]])</f>
        <v>907</v>
      </c>
    </row>
    <row r="2159" spans="1:13" x14ac:dyDescent="0.35">
      <c r="A2159" t="s">
        <v>4192</v>
      </c>
      <c r="B2159" t="s">
        <v>315</v>
      </c>
      <c r="C2159" t="s">
        <v>9</v>
      </c>
      <c r="D2159" t="s">
        <v>4193</v>
      </c>
      <c r="E2159" t="b">
        <v>1</v>
      </c>
      <c r="F2159">
        <f>VLOOKUP(Table145[[#This Row],[menu_id]],Table2[#All],2,0)</f>
        <v>43556</v>
      </c>
      <c r="G2159" t="str">
        <f>VLOOKUP(Table145[[#This Row],[menu_id]],Table2[#All],3,0)</f>
        <v>dcb8af98560d</v>
      </c>
      <c r="H2159" t="str">
        <f>VLOOKUP(Table145[[#This Row],[menu_id]],Table2[#All],4,0)</f>
        <v>afa55d0e0004</v>
      </c>
      <c r="I2159">
        <f>VLOOKUP(Table145[[#This Row],[menu_id]],Table2[#All],5,0)</f>
        <v>5.99</v>
      </c>
      <c r="J2159">
        <f>VLOOKUP(Table145[[#This Row],[menu_id]],Table2[#All],6,0)</f>
        <v>11.5</v>
      </c>
      <c r="K2159" t="str">
        <f>VLOOKUP(Table145[[#This Row],[menu_id]],Table2[#All],7,0)</f>
        <v>lunch</v>
      </c>
      <c r="L2159" t="str">
        <f>VLOOKUP(Table145[[#This Row],[menu_id]],Table2[#All],8,0)</f>
        <v>Chicago</v>
      </c>
      <c r="M2159">
        <f>COUNTIF(Table145[city],Table145[[#This Row],[city]])</f>
        <v>907</v>
      </c>
    </row>
    <row r="2160" spans="1:13" x14ac:dyDescent="0.35">
      <c r="A2160" t="s">
        <v>4194</v>
      </c>
      <c r="B2160" t="s">
        <v>437</v>
      </c>
      <c r="C2160" t="s">
        <v>9</v>
      </c>
      <c r="D2160" t="s">
        <v>1036</v>
      </c>
      <c r="E2160" t="b">
        <v>1</v>
      </c>
      <c r="F2160">
        <f>VLOOKUP(Table145[[#This Row],[menu_id]],Table2[#All],2,0)</f>
        <v>43565</v>
      </c>
      <c r="G2160" t="str">
        <f>VLOOKUP(Table145[[#This Row],[menu_id]],Table2[#All],3,0)</f>
        <v>56e430d2a490</v>
      </c>
      <c r="H2160" t="str">
        <f>VLOOKUP(Table145[[#This Row],[menu_id]],Table2[#All],4,0)</f>
        <v>4c9c18f960f7</v>
      </c>
      <c r="I2160">
        <f>VLOOKUP(Table145[[#This Row],[menu_id]],Table2[#All],5,0)</f>
        <v>6.75</v>
      </c>
      <c r="J2160">
        <f>VLOOKUP(Table145[[#This Row],[menu_id]],Table2[#All],6,0)</f>
        <v>10.1</v>
      </c>
      <c r="K2160" t="str">
        <f>VLOOKUP(Table145[[#This Row],[menu_id]],Table2[#All],7,0)</f>
        <v>lunch</v>
      </c>
      <c r="L2160" t="str">
        <f>VLOOKUP(Table145[[#This Row],[menu_id]],Table2[#All],8,0)</f>
        <v>Seattle</v>
      </c>
      <c r="M2160">
        <f>COUNTIF(Table145[city],Table145[[#This Row],[city]])</f>
        <v>1334</v>
      </c>
    </row>
    <row r="2161" spans="1:13" x14ac:dyDescent="0.35">
      <c r="A2161" t="s">
        <v>4195</v>
      </c>
      <c r="B2161" t="s">
        <v>134</v>
      </c>
      <c r="C2161" t="s">
        <v>9</v>
      </c>
      <c r="D2161" t="s">
        <v>4196</v>
      </c>
      <c r="E2161" t="b">
        <v>1</v>
      </c>
      <c r="F2161">
        <f>VLOOKUP(Table145[[#This Row],[menu_id]],Table2[#All],2,0)</f>
        <v>43559</v>
      </c>
      <c r="G2161" t="str">
        <f>VLOOKUP(Table145[[#This Row],[menu_id]],Table2[#All],3,0)</f>
        <v>4e1ff031d14e</v>
      </c>
      <c r="H2161" t="str">
        <f>VLOOKUP(Table145[[#This Row],[menu_id]],Table2[#All],4,0)</f>
        <v>d7730782fbfb</v>
      </c>
      <c r="I2161">
        <f>VLOOKUP(Table145[[#This Row],[menu_id]],Table2[#All],5,0)</f>
        <v>5.75</v>
      </c>
      <c r="J2161">
        <f>VLOOKUP(Table145[[#This Row],[menu_id]],Table2[#All],6,0)</f>
        <v>10.1</v>
      </c>
      <c r="K2161" t="str">
        <f>VLOOKUP(Table145[[#This Row],[menu_id]],Table2[#All],7,0)</f>
        <v>lunch</v>
      </c>
      <c r="L2161" t="str">
        <f>VLOOKUP(Table145[[#This Row],[menu_id]],Table2[#All],8,0)</f>
        <v>Seattle</v>
      </c>
      <c r="M2161">
        <f>COUNTIF(Table145[city],Table145[[#This Row],[city]])</f>
        <v>1334</v>
      </c>
    </row>
    <row r="2162" spans="1:13" x14ac:dyDescent="0.35">
      <c r="A2162" t="s">
        <v>4197</v>
      </c>
      <c r="B2162" t="s">
        <v>211</v>
      </c>
      <c r="C2162" t="s">
        <v>9</v>
      </c>
      <c r="D2162" t="s">
        <v>4198</v>
      </c>
      <c r="E2162" t="b">
        <v>1</v>
      </c>
      <c r="F2162">
        <f>VLOOKUP(Table145[[#This Row],[menu_id]],Table2[#All],2,0)</f>
        <v>43564</v>
      </c>
      <c r="G2162" t="str">
        <f>VLOOKUP(Table145[[#This Row],[menu_id]],Table2[#All],3,0)</f>
        <v>8c02e5587b5b</v>
      </c>
      <c r="H2162" t="str">
        <f>VLOOKUP(Table145[[#This Row],[menu_id]],Table2[#All],4,0)</f>
        <v>034156a10a72</v>
      </c>
      <c r="I2162">
        <f>VLOOKUP(Table145[[#This Row],[menu_id]],Table2[#All],5,0)</f>
        <v>5.15</v>
      </c>
      <c r="J2162">
        <f>VLOOKUP(Table145[[#This Row],[menu_id]],Table2[#All],6,0)</f>
        <v>11.5</v>
      </c>
      <c r="K2162" t="str">
        <f>VLOOKUP(Table145[[#This Row],[menu_id]],Table2[#All],7,0)</f>
        <v>lunch</v>
      </c>
      <c r="L2162" t="str">
        <f>VLOOKUP(Table145[[#This Row],[menu_id]],Table2[#All],8,0)</f>
        <v>Chicago</v>
      </c>
      <c r="M2162">
        <f>COUNTIF(Table145[city],Table145[[#This Row],[city]])</f>
        <v>907</v>
      </c>
    </row>
    <row r="2163" spans="1:13" x14ac:dyDescent="0.35">
      <c r="A2163" t="s">
        <v>4199</v>
      </c>
      <c r="B2163" t="s">
        <v>375</v>
      </c>
      <c r="C2163" t="s">
        <v>9</v>
      </c>
      <c r="D2163" t="s">
        <v>4200</v>
      </c>
      <c r="E2163" t="b">
        <v>1</v>
      </c>
      <c r="F2163">
        <f>VLOOKUP(Table145[[#This Row],[menu_id]],Table2[#All],2,0)</f>
        <v>43566</v>
      </c>
      <c r="G2163" t="str">
        <f>VLOOKUP(Table145[[#This Row],[menu_id]],Table2[#All],3,0)</f>
        <v>1670a5c33856</v>
      </c>
      <c r="H2163" t="str">
        <f>VLOOKUP(Table145[[#This Row],[menu_id]],Table2[#All],4,0)</f>
        <v>ffcff44b013c</v>
      </c>
      <c r="I2163">
        <f>VLOOKUP(Table145[[#This Row],[menu_id]],Table2[#All],5,0)</f>
        <v>6.25</v>
      </c>
      <c r="J2163">
        <f>VLOOKUP(Table145[[#This Row],[menu_id]],Table2[#All],6,0)</f>
        <v>10.1</v>
      </c>
      <c r="K2163" t="str">
        <f>VLOOKUP(Table145[[#This Row],[menu_id]],Table2[#All],7,0)</f>
        <v>lunch</v>
      </c>
      <c r="L2163" t="str">
        <f>VLOOKUP(Table145[[#This Row],[menu_id]],Table2[#All],8,0)</f>
        <v>Seattle</v>
      </c>
      <c r="M2163">
        <f>COUNTIF(Table145[city],Table145[[#This Row],[city]])</f>
        <v>1334</v>
      </c>
    </row>
    <row r="2164" spans="1:13" x14ac:dyDescent="0.35">
      <c r="A2164" t="s">
        <v>4201</v>
      </c>
      <c r="B2164" t="s">
        <v>8</v>
      </c>
      <c r="C2164" t="s">
        <v>9</v>
      </c>
      <c r="D2164" t="s">
        <v>4202</v>
      </c>
      <c r="E2164" t="b">
        <v>1</v>
      </c>
      <c r="F2164">
        <f>VLOOKUP(Table145[[#This Row],[menu_id]],Table2[#All],2,0)</f>
        <v>43566</v>
      </c>
      <c r="G2164" t="str">
        <f>VLOOKUP(Table145[[#This Row],[menu_id]],Table2[#All],3,0)</f>
        <v>e40c412711c8</v>
      </c>
      <c r="H2164" t="str">
        <f>VLOOKUP(Table145[[#This Row],[menu_id]],Table2[#All],4,0)</f>
        <v>af725ef93704</v>
      </c>
      <c r="I2164">
        <f>VLOOKUP(Table145[[#This Row],[menu_id]],Table2[#All],5,0)</f>
        <v>5.5</v>
      </c>
      <c r="J2164">
        <f>VLOOKUP(Table145[[#This Row],[menu_id]],Table2[#All],6,0)</f>
        <v>10.1</v>
      </c>
      <c r="K2164" t="str">
        <f>VLOOKUP(Table145[[#This Row],[menu_id]],Table2[#All],7,0)</f>
        <v>lunch</v>
      </c>
      <c r="L2164" t="str">
        <f>VLOOKUP(Table145[[#This Row],[menu_id]],Table2[#All],8,0)</f>
        <v>Seattle</v>
      </c>
      <c r="M2164">
        <f>COUNTIF(Table145[city],Table145[[#This Row],[city]])</f>
        <v>1334</v>
      </c>
    </row>
    <row r="2165" spans="1:13" x14ac:dyDescent="0.35">
      <c r="A2165" t="s">
        <v>4203</v>
      </c>
      <c r="B2165" t="s">
        <v>324</v>
      </c>
      <c r="C2165" t="s">
        <v>9</v>
      </c>
      <c r="D2165" t="s">
        <v>4204</v>
      </c>
      <c r="E2165" t="b">
        <v>1</v>
      </c>
      <c r="F2165">
        <f>VLOOKUP(Table145[[#This Row],[menu_id]],Table2[#All],2,0)</f>
        <v>43558</v>
      </c>
      <c r="G2165" t="str">
        <f>VLOOKUP(Table145[[#This Row],[menu_id]],Table2[#All],3,0)</f>
        <v>1028a38ad71e</v>
      </c>
      <c r="H2165" t="str">
        <f>VLOOKUP(Table145[[#This Row],[menu_id]],Table2[#All],4,0)</f>
        <v>7d8b8e0a0ebb</v>
      </c>
      <c r="I2165">
        <f>VLOOKUP(Table145[[#This Row],[menu_id]],Table2[#All],5,0)</f>
        <v>5.5</v>
      </c>
      <c r="J2165">
        <f>VLOOKUP(Table145[[#This Row],[menu_id]],Table2[#All],6,0)</f>
        <v>10.1</v>
      </c>
      <c r="K2165" t="str">
        <f>VLOOKUP(Table145[[#This Row],[menu_id]],Table2[#All],7,0)</f>
        <v>lunch</v>
      </c>
      <c r="L2165" t="str">
        <f>VLOOKUP(Table145[[#This Row],[menu_id]],Table2[#All],8,0)</f>
        <v>Seattle</v>
      </c>
      <c r="M2165">
        <f>COUNTIF(Table145[city],Table145[[#This Row],[city]])</f>
        <v>1334</v>
      </c>
    </row>
    <row r="2166" spans="1:13" x14ac:dyDescent="0.35">
      <c r="A2166" t="s">
        <v>4205</v>
      </c>
      <c r="B2166" t="s">
        <v>52</v>
      </c>
      <c r="C2166" t="s">
        <v>9</v>
      </c>
      <c r="D2166" t="s">
        <v>2375</v>
      </c>
      <c r="E2166" t="b">
        <v>1</v>
      </c>
      <c r="F2166">
        <f>VLOOKUP(Table145[[#This Row],[menu_id]],Table2[#All],2,0)</f>
        <v>43557</v>
      </c>
      <c r="G2166" t="str">
        <f>VLOOKUP(Table145[[#This Row],[menu_id]],Table2[#All],3,0)</f>
        <v>99dbc3b2d75c</v>
      </c>
      <c r="H2166" t="str">
        <f>VLOOKUP(Table145[[#This Row],[menu_id]],Table2[#All],4,0)</f>
        <v>d7730782fbfb</v>
      </c>
      <c r="I2166">
        <f>VLOOKUP(Table145[[#This Row],[menu_id]],Table2[#All],5,0)</f>
        <v>5.75</v>
      </c>
      <c r="J2166">
        <f>VLOOKUP(Table145[[#This Row],[menu_id]],Table2[#All],6,0)</f>
        <v>10.1</v>
      </c>
      <c r="K2166" t="str">
        <f>VLOOKUP(Table145[[#This Row],[menu_id]],Table2[#All],7,0)</f>
        <v>lunch</v>
      </c>
      <c r="L2166" t="str">
        <f>VLOOKUP(Table145[[#This Row],[menu_id]],Table2[#All],8,0)</f>
        <v>Seattle</v>
      </c>
      <c r="M2166">
        <f>COUNTIF(Table145[city],Table145[[#This Row],[city]])</f>
        <v>1334</v>
      </c>
    </row>
    <row r="2167" spans="1:13" x14ac:dyDescent="0.35">
      <c r="A2167" t="s">
        <v>4206</v>
      </c>
      <c r="B2167" t="s">
        <v>650</v>
      </c>
      <c r="C2167" t="s">
        <v>9</v>
      </c>
      <c r="D2167" t="s">
        <v>4207</v>
      </c>
      <c r="E2167" t="b">
        <v>1</v>
      </c>
      <c r="F2167">
        <f>VLOOKUP(Table145[[#This Row],[menu_id]],Table2[#All],2,0)</f>
        <v>43559</v>
      </c>
      <c r="G2167" t="str">
        <f>VLOOKUP(Table145[[#This Row],[menu_id]],Table2[#All],3,0)</f>
        <v>08c6b815d4d7</v>
      </c>
      <c r="H2167" t="str">
        <f>VLOOKUP(Table145[[#This Row],[menu_id]],Table2[#All],4,0)</f>
        <v>1111f5e5308d</v>
      </c>
      <c r="I2167">
        <f>VLOOKUP(Table145[[#This Row],[menu_id]],Table2[#All],5,0)</f>
        <v>5</v>
      </c>
      <c r="J2167">
        <f>VLOOKUP(Table145[[#This Row],[menu_id]],Table2[#All],6,0)</f>
        <v>10.1</v>
      </c>
      <c r="K2167" t="str">
        <f>VLOOKUP(Table145[[#This Row],[menu_id]],Table2[#All],7,0)</f>
        <v>lunch</v>
      </c>
      <c r="L2167" t="str">
        <f>VLOOKUP(Table145[[#This Row],[menu_id]],Table2[#All],8,0)</f>
        <v>Seattle</v>
      </c>
      <c r="M2167">
        <f>COUNTIF(Table145[city],Table145[[#This Row],[city]])</f>
        <v>1334</v>
      </c>
    </row>
    <row r="2168" spans="1:13" x14ac:dyDescent="0.35">
      <c r="A2168" t="s">
        <v>4208</v>
      </c>
      <c r="B2168" t="s">
        <v>354</v>
      </c>
      <c r="C2168" t="s">
        <v>9</v>
      </c>
      <c r="D2168" t="s">
        <v>262</v>
      </c>
      <c r="E2168" t="b">
        <v>1</v>
      </c>
      <c r="F2168">
        <f>VLOOKUP(Table145[[#This Row],[menu_id]],Table2[#All],2,0)</f>
        <v>43565</v>
      </c>
      <c r="G2168" t="str">
        <f>VLOOKUP(Table145[[#This Row],[menu_id]],Table2[#All],3,0)</f>
        <v>0f66058b9ec5</v>
      </c>
      <c r="H2168" t="str">
        <f>VLOOKUP(Table145[[#This Row],[menu_id]],Table2[#All],4,0)</f>
        <v>85aa296ddc0d</v>
      </c>
      <c r="I2168">
        <f>VLOOKUP(Table145[[#This Row],[menu_id]],Table2[#All],5,0)</f>
        <v>4</v>
      </c>
      <c r="J2168">
        <f>VLOOKUP(Table145[[#This Row],[menu_id]],Table2[#All],6,0)</f>
        <v>11.5</v>
      </c>
      <c r="K2168" t="str">
        <f>VLOOKUP(Table145[[#This Row],[menu_id]],Table2[#All],7,0)</f>
        <v>lunch</v>
      </c>
      <c r="L2168" t="str">
        <f>VLOOKUP(Table145[[#This Row],[menu_id]],Table2[#All],8,0)</f>
        <v>Chicago</v>
      </c>
      <c r="M2168">
        <f>COUNTIF(Table145[city],Table145[[#This Row],[city]])</f>
        <v>907</v>
      </c>
    </row>
    <row r="2169" spans="1:13" x14ac:dyDescent="0.35">
      <c r="A2169" t="s">
        <v>4209</v>
      </c>
      <c r="B2169" t="s">
        <v>324</v>
      </c>
      <c r="C2169" t="s">
        <v>9</v>
      </c>
      <c r="D2169" t="s">
        <v>4210</v>
      </c>
      <c r="E2169" t="b">
        <v>1</v>
      </c>
      <c r="F2169">
        <f>VLOOKUP(Table145[[#This Row],[menu_id]],Table2[#All],2,0)</f>
        <v>43558</v>
      </c>
      <c r="G2169" t="str">
        <f>VLOOKUP(Table145[[#This Row],[menu_id]],Table2[#All],3,0)</f>
        <v>1028a38ad71e</v>
      </c>
      <c r="H2169" t="str">
        <f>VLOOKUP(Table145[[#This Row],[menu_id]],Table2[#All],4,0)</f>
        <v>7d8b8e0a0ebb</v>
      </c>
      <c r="I2169">
        <f>VLOOKUP(Table145[[#This Row],[menu_id]],Table2[#All],5,0)</f>
        <v>5.5</v>
      </c>
      <c r="J2169">
        <f>VLOOKUP(Table145[[#This Row],[menu_id]],Table2[#All],6,0)</f>
        <v>10.1</v>
      </c>
      <c r="K2169" t="str">
        <f>VLOOKUP(Table145[[#This Row],[menu_id]],Table2[#All],7,0)</f>
        <v>lunch</v>
      </c>
      <c r="L2169" t="str">
        <f>VLOOKUP(Table145[[#This Row],[menu_id]],Table2[#All],8,0)</f>
        <v>Seattle</v>
      </c>
      <c r="M2169">
        <f>COUNTIF(Table145[city],Table145[[#This Row],[city]])</f>
        <v>1334</v>
      </c>
    </row>
    <row r="2170" spans="1:13" x14ac:dyDescent="0.35">
      <c r="A2170" t="s">
        <v>4211</v>
      </c>
      <c r="B2170" t="s">
        <v>91</v>
      </c>
      <c r="C2170" t="s">
        <v>9</v>
      </c>
      <c r="D2170" t="s">
        <v>2205</v>
      </c>
      <c r="E2170" t="b">
        <v>1</v>
      </c>
      <c r="F2170">
        <f>VLOOKUP(Table145[[#This Row],[menu_id]],Table2[#All],2,0)</f>
        <v>43557</v>
      </c>
      <c r="G2170" t="str">
        <f>VLOOKUP(Table145[[#This Row],[menu_id]],Table2[#All],3,0)</f>
        <v>d74b38211905</v>
      </c>
      <c r="H2170" t="str">
        <f>VLOOKUP(Table145[[#This Row],[menu_id]],Table2[#All],4,0)</f>
        <v>063beecf1419</v>
      </c>
      <c r="I2170">
        <f>VLOOKUP(Table145[[#This Row],[menu_id]],Table2[#All],5,0)</f>
        <v>10.050000000000001</v>
      </c>
      <c r="J2170">
        <f>VLOOKUP(Table145[[#This Row],[menu_id]],Table2[#All],6,0)</f>
        <v>11.5</v>
      </c>
      <c r="K2170" t="str">
        <f>VLOOKUP(Table145[[#This Row],[menu_id]],Table2[#All],7,0)</f>
        <v>lunch</v>
      </c>
      <c r="L2170" t="str">
        <f>VLOOKUP(Table145[[#This Row],[menu_id]],Table2[#All],8,0)</f>
        <v>Chicago</v>
      </c>
      <c r="M2170">
        <f>COUNTIF(Table145[city],Table145[[#This Row],[city]])</f>
        <v>907</v>
      </c>
    </row>
    <row r="2171" spans="1:13" x14ac:dyDescent="0.35">
      <c r="A2171" t="s">
        <v>4212</v>
      </c>
      <c r="B2171" t="s">
        <v>454</v>
      </c>
      <c r="C2171" t="s">
        <v>9</v>
      </c>
      <c r="D2171" t="s">
        <v>1008</v>
      </c>
      <c r="E2171" t="b">
        <v>1</v>
      </c>
      <c r="F2171">
        <f>VLOOKUP(Table145[[#This Row],[menu_id]],Table2[#All],2,0)</f>
        <v>43559</v>
      </c>
      <c r="G2171" t="str">
        <f>VLOOKUP(Table145[[#This Row],[menu_id]],Table2[#All],3,0)</f>
        <v>9fd60e7368e1</v>
      </c>
      <c r="H2171" t="str">
        <f>VLOOKUP(Table145[[#This Row],[menu_id]],Table2[#All],4,0)</f>
        <v>a5a1955b27fc</v>
      </c>
      <c r="I2171">
        <f>VLOOKUP(Table145[[#This Row],[menu_id]],Table2[#All],5,0)</f>
        <v>5.5</v>
      </c>
      <c r="J2171">
        <f>VLOOKUP(Table145[[#This Row],[menu_id]],Table2[#All],6,0)</f>
        <v>11.5</v>
      </c>
      <c r="K2171" t="str">
        <f>VLOOKUP(Table145[[#This Row],[menu_id]],Table2[#All],7,0)</f>
        <v>lunch</v>
      </c>
      <c r="L2171" t="str">
        <f>VLOOKUP(Table145[[#This Row],[menu_id]],Table2[#All],8,0)</f>
        <v>Chicago</v>
      </c>
      <c r="M2171">
        <f>COUNTIF(Table145[city],Table145[[#This Row],[city]])</f>
        <v>907</v>
      </c>
    </row>
    <row r="2172" spans="1:13" x14ac:dyDescent="0.35">
      <c r="A2172" t="s">
        <v>4213</v>
      </c>
      <c r="B2172" t="s">
        <v>100</v>
      </c>
      <c r="C2172" t="s">
        <v>9</v>
      </c>
      <c r="D2172" t="s">
        <v>340</v>
      </c>
      <c r="E2172" t="b">
        <v>1</v>
      </c>
      <c r="F2172">
        <f>VLOOKUP(Table145[[#This Row],[menu_id]],Table2[#All],2,0)</f>
        <v>43564</v>
      </c>
      <c r="G2172" t="str">
        <f>VLOOKUP(Table145[[#This Row],[menu_id]],Table2[#All],3,0)</f>
        <v>d0e4efc702e0</v>
      </c>
      <c r="H2172" t="str">
        <f>VLOOKUP(Table145[[#This Row],[menu_id]],Table2[#All],4,0)</f>
        <v>8cab6275ddb5</v>
      </c>
      <c r="I2172">
        <f>VLOOKUP(Table145[[#This Row],[menu_id]],Table2[#All],5,0)</f>
        <v>5.75</v>
      </c>
      <c r="J2172">
        <f>VLOOKUP(Table145[[#This Row],[menu_id]],Table2[#All],6,0)</f>
        <v>11.5</v>
      </c>
      <c r="K2172" t="str">
        <f>VLOOKUP(Table145[[#This Row],[menu_id]],Table2[#All],7,0)</f>
        <v>lunch</v>
      </c>
      <c r="L2172" t="str">
        <f>VLOOKUP(Table145[[#This Row],[menu_id]],Table2[#All],8,0)</f>
        <v>Chicago</v>
      </c>
      <c r="M2172">
        <f>COUNTIF(Table145[city],Table145[[#This Row],[city]])</f>
        <v>907</v>
      </c>
    </row>
    <row r="2173" spans="1:13" x14ac:dyDescent="0.35">
      <c r="A2173" t="s">
        <v>4214</v>
      </c>
      <c r="B2173" t="s">
        <v>20</v>
      </c>
      <c r="C2173" t="s">
        <v>9</v>
      </c>
      <c r="D2173" t="s">
        <v>4215</v>
      </c>
      <c r="E2173" t="b">
        <v>1</v>
      </c>
      <c r="F2173">
        <f>VLOOKUP(Table145[[#This Row],[menu_id]],Table2[#All],2,0)</f>
        <v>43557</v>
      </c>
      <c r="G2173" t="str">
        <f>VLOOKUP(Table145[[#This Row],[menu_id]],Table2[#All],3,0)</f>
        <v>59c228acd21f</v>
      </c>
      <c r="H2173" t="str">
        <f>VLOOKUP(Table145[[#This Row],[menu_id]],Table2[#All],4,0)</f>
        <v>ffcff44b013c</v>
      </c>
      <c r="I2173">
        <f>VLOOKUP(Table145[[#This Row],[menu_id]],Table2[#All],5,0)</f>
        <v>5.25</v>
      </c>
      <c r="J2173">
        <f>VLOOKUP(Table145[[#This Row],[menu_id]],Table2[#All],6,0)</f>
        <v>10.1</v>
      </c>
      <c r="K2173" t="str">
        <f>VLOOKUP(Table145[[#This Row],[menu_id]],Table2[#All],7,0)</f>
        <v>lunch</v>
      </c>
      <c r="L2173" t="str">
        <f>VLOOKUP(Table145[[#This Row],[menu_id]],Table2[#All],8,0)</f>
        <v>Seattle</v>
      </c>
      <c r="M2173">
        <f>COUNTIF(Table145[city],Table145[[#This Row],[city]])</f>
        <v>1334</v>
      </c>
    </row>
    <row r="2174" spans="1:13" x14ac:dyDescent="0.35">
      <c r="A2174" t="s">
        <v>4216</v>
      </c>
      <c r="B2174" t="s">
        <v>250</v>
      </c>
      <c r="C2174" t="s">
        <v>9</v>
      </c>
      <c r="D2174" t="s">
        <v>3054</v>
      </c>
      <c r="E2174" t="b">
        <v>1</v>
      </c>
      <c r="F2174">
        <f>VLOOKUP(Table145[[#This Row],[menu_id]],Table2[#All],2,0)</f>
        <v>43556</v>
      </c>
      <c r="G2174" t="str">
        <f>VLOOKUP(Table145[[#This Row],[menu_id]],Table2[#All],3,0)</f>
        <v>e6da5a382bb7</v>
      </c>
      <c r="H2174" t="str">
        <f>VLOOKUP(Table145[[#This Row],[menu_id]],Table2[#All],4,0)</f>
        <v>ffcff44b013c</v>
      </c>
      <c r="I2174">
        <f>VLOOKUP(Table145[[#This Row],[menu_id]],Table2[#All],5,0)</f>
        <v>5.25</v>
      </c>
      <c r="J2174">
        <f>VLOOKUP(Table145[[#This Row],[menu_id]],Table2[#All],6,0)</f>
        <v>10.1</v>
      </c>
      <c r="K2174" t="str">
        <f>VLOOKUP(Table145[[#This Row],[menu_id]],Table2[#All],7,0)</f>
        <v>lunch</v>
      </c>
      <c r="L2174" t="str">
        <f>VLOOKUP(Table145[[#This Row],[menu_id]],Table2[#All],8,0)</f>
        <v>Seattle</v>
      </c>
      <c r="M2174">
        <f>COUNTIF(Table145[city],Table145[[#This Row],[city]])</f>
        <v>1334</v>
      </c>
    </row>
    <row r="2175" spans="1:13" x14ac:dyDescent="0.35">
      <c r="A2175" t="s">
        <v>4217</v>
      </c>
      <c r="B2175" t="s">
        <v>162</v>
      </c>
      <c r="C2175" t="s">
        <v>9</v>
      </c>
      <c r="D2175" t="s">
        <v>2491</v>
      </c>
      <c r="E2175" t="b">
        <v>1</v>
      </c>
      <c r="F2175">
        <f>VLOOKUP(Table145[[#This Row],[menu_id]],Table2[#All],2,0)</f>
        <v>43556</v>
      </c>
      <c r="G2175" t="str">
        <f>VLOOKUP(Table145[[#This Row],[menu_id]],Table2[#All],3,0)</f>
        <v>71d6b72a3bf9</v>
      </c>
      <c r="H2175" t="str">
        <f>VLOOKUP(Table145[[#This Row],[menu_id]],Table2[#All],4,0)</f>
        <v>8d29781a8b2f</v>
      </c>
      <c r="I2175">
        <f>VLOOKUP(Table145[[#This Row],[menu_id]],Table2[#All],5,0)</f>
        <v>4.5</v>
      </c>
      <c r="J2175">
        <f>VLOOKUP(Table145[[#This Row],[menu_id]],Table2[#All],6,0)</f>
        <v>11.5</v>
      </c>
      <c r="K2175" t="str">
        <f>VLOOKUP(Table145[[#This Row],[menu_id]],Table2[#All],7,0)</f>
        <v>lunch</v>
      </c>
      <c r="L2175" t="str">
        <f>VLOOKUP(Table145[[#This Row],[menu_id]],Table2[#All],8,0)</f>
        <v>Chicago</v>
      </c>
      <c r="M2175">
        <f>COUNTIF(Table145[city],Table145[[#This Row],[city]])</f>
        <v>907</v>
      </c>
    </row>
    <row r="2176" spans="1:13" x14ac:dyDescent="0.35">
      <c r="A2176" t="s">
        <v>4218</v>
      </c>
      <c r="B2176" t="s">
        <v>286</v>
      </c>
      <c r="C2176" t="s">
        <v>9</v>
      </c>
      <c r="D2176" t="s">
        <v>4219</v>
      </c>
      <c r="E2176" t="b">
        <v>1</v>
      </c>
      <c r="F2176">
        <f>VLOOKUP(Table145[[#This Row],[menu_id]],Table2[#All],2,0)</f>
        <v>43557</v>
      </c>
      <c r="G2176" t="str">
        <f>VLOOKUP(Table145[[#This Row],[menu_id]],Table2[#All],3,0)</f>
        <v>0b0897e22802</v>
      </c>
      <c r="H2176" t="str">
        <f>VLOOKUP(Table145[[#This Row],[menu_id]],Table2[#All],4,0)</f>
        <v>a5a1955b27fc</v>
      </c>
      <c r="I2176">
        <f>VLOOKUP(Table145[[#This Row],[menu_id]],Table2[#All],5,0)</f>
        <v>5</v>
      </c>
      <c r="J2176">
        <f>VLOOKUP(Table145[[#This Row],[menu_id]],Table2[#All],6,0)</f>
        <v>11.5</v>
      </c>
      <c r="K2176" t="str">
        <f>VLOOKUP(Table145[[#This Row],[menu_id]],Table2[#All],7,0)</f>
        <v>lunch</v>
      </c>
      <c r="L2176" t="str">
        <f>VLOOKUP(Table145[[#This Row],[menu_id]],Table2[#All],8,0)</f>
        <v>Chicago</v>
      </c>
      <c r="M2176">
        <f>COUNTIF(Table145[city],Table145[[#This Row],[city]])</f>
        <v>907</v>
      </c>
    </row>
    <row r="2177" spans="1:13" x14ac:dyDescent="0.35">
      <c r="A2177" t="s">
        <v>4220</v>
      </c>
      <c r="B2177" t="s">
        <v>486</v>
      </c>
      <c r="C2177" t="s">
        <v>9</v>
      </c>
      <c r="D2177" t="s">
        <v>3078</v>
      </c>
      <c r="E2177" t="b">
        <v>1</v>
      </c>
      <c r="F2177">
        <f>VLOOKUP(Table145[[#This Row],[menu_id]],Table2[#All],2,0)</f>
        <v>43567</v>
      </c>
      <c r="G2177" t="str">
        <f>VLOOKUP(Table145[[#This Row],[menu_id]],Table2[#All],3,0)</f>
        <v>3494eefb1729</v>
      </c>
      <c r="H2177" t="str">
        <f>VLOOKUP(Table145[[#This Row],[menu_id]],Table2[#All],4,0)</f>
        <v>7342b9fc3434</v>
      </c>
      <c r="I2177">
        <f>VLOOKUP(Table145[[#This Row],[menu_id]],Table2[#All],5,0)</f>
        <v>4.5</v>
      </c>
      <c r="J2177">
        <f>VLOOKUP(Table145[[#This Row],[menu_id]],Table2[#All],6,0)</f>
        <v>11.5</v>
      </c>
      <c r="K2177" t="str">
        <f>VLOOKUP(Table145[[#This Row],[menu_id]],Table2[#All],7,0)</f>
        <v>lunch</v>
      </c>
      <c r="L2177" t="str">
        <f>VLOOKUP(Table145[[#This Row],[menu_id]],Table2[#All],8,0)</f>
        <v>Chicago</v>
      </c>
      <c r="M2177">
        <f>COUNTIF(Table145[city],Table145[[#This Row],[city]])</f>
        <v>907</v>
      </c>
    </row>
    <row r="2178" spans="1:13" x14ac:dyDescent="0.35">
      <c r="A2178" t="s">
        <v>4221</v>
      </c>
      <c r="B2178" t="s">
        <v>552</v>
      </c>
      <c r="C2178" t="s">
        <v>9</v>
      </c>
      <c r="D2178" t="s">
        <v>3379</v>
      </c>
      <c r="E2178" t="b">
        <v>1</v>
      </c>
      <c r="F2178">
        <f>VLOOKUP(Table145[[#This Row],[menu_id]],Table2[#All],2,0)</f>
        <v>43560</v>
      </c>
      <c r="G2178" t="str">
        <f>VLOOKUP(Table145[[#This Row],[menu_id]],Table2[#All],3,0)</f>
        <v>a65e92d53f62</v>
      </c>
      <c r="H2178" t="str">
        <f>VLOOKUP(Table145[[#This Row],[menu_id]],Table2[#All],4,0)</f>
        <v>1134b2882b2e</v>
      </c>
      <c r="I2178">
        <f>VLOOKUP(Table145[[#This Row],[menu_id]],Table2[#All],5,0)</f>
        <v>5.25</v>
      </c>
      <c r="J2178">
        <f>VLOOKUP(Table145[[#This Row],[menu_id]],Table2[#All],6,0)</f>
        <v>10.1</v>
      </c>
      <c r="K2178" t="str">
        <f>VLOOKUP(Table145[[#This Row],[menu_id]],Table2[#All],7,0)</f>
        <v>lunch</v>
      </c>
      <c r="L2178" t="str">
        <f>VLOOKUP(Table145[[#This Row],[menu_id]],Table2[#All],8,0)</f>
        <v>Seattle</v>
      </c>
      <c r="M2178">
        <f>COUNTIF(Table145[city],Table145[[#This Row],[city]])</f>
        <v>1334</v>
      </c>
    </row>
    <row r="2179" spans="1:13" x14ac:dyDescent="0.35">
      <c r="A2179" t="s">
        <v>4222</v>
      </c>
      <c r="B2179" t="s">
        <v>392</v>
      </c>
      <c r="C2179" t="s">
        <v>9</v>
      </c>
      <c r="D2179" t="s">
        <v>4223</v>
      </c>
      <c r="E2179" t="b">
        <v>1</v>
      </c>
      <c r="F2179">
        <f>VLOOKUP(Table145[[#This Row],[menu_id]],Table2[#All],2,0)</f>
        <v>43558</v>
      </c>
      <c r="G2179" t="str">
        <f>VLOOKUP(Table145[[#This Row],[menu_id]],Table2[#All],3,0)</f>
        <v>c596bd066504</v>
      </c>
      <c r="H2179" t="str">
        <f>VLOOKUP(Table145[[#This Row],[menu_id]],Table2[#All],4,0)</f>
        <v>dc7ee572a932</v>
      </c>
      <c r="I2179">
        <f>VLOOKUP(Table145[[#This Row],[menu_id]],Table2[#All],5,0)</f>
        <v>6.5</v>
      </c>
      <c r="J2179">
        <f>VLOOKUP(Table145[[#This Row],[menu_id]],Table2[#All],6,0)</f>
        <v>11.5</v>
      </c>
      <c r="K2179" t="str">
        <f>VLOOKUP(Table145[[#This Row],[menu_id]],Table2[#All],7,0)</f>
        <v>lunch</v>
      </c>
      <c r="L2179" t="str">
        <f>VLOOKUP(Table145[[#This Row],[menu_id]],Table2[#All],8,0)</f>
        <v>Chicago</v>
      </c>
      <c r="M2179">
        <f>COUNTIF(Table145[city],Table145[[#This Row],[city]])</f>
        <v>907</v>
      </c>
    </row>
    <row r="2180" spans="1:13" x14ac:dyDescent="0.35">
      <c r="A2180" t="s">
        <v>4224</v>
      </c>
      <c r="B2180" t="s">
        <v>454</v>
      </c>
      <c r="C2180" t="s">
        <v>9</v>
      </c>
      <c r="D2180" t="s">
        <v>4225</v>
      </c>
      <c r="E2180" t="b">
        <v>1</v>
      </c>
      <c r="F2180">
        <f>VLOOKUP(Table145[[#This Row],[menu_id]],Table2[#All],2,0)</f>
        <v>43559</v>
      </c>
      <c r="G2180" t="str">
        <f>VLOOKUP(Table145[[#This Row],[menu_id]],Table2[#All],3,0)</f>
        <v>9fd60e7368e1</v>
      </c>
      <c r="H2180" t="str">
        <f>VLOOKUP(Table145[[#This Row],[menu_id]],Table2[#All],4,0)</f>
        <v>a5a1955b27fc</v>
      </c>
      <c r="I2180">
        <f>VLOOKUP(Table145[[#This Row],[menu_id]],Table2[#All],5,0)</f>
        <v>5.5</v>
      </c>
      <c r="J2180">
        <f>VLOOKUP(Table145[[#This Row],[menu_id]],Table2[#All],6,0)</f>
        <v>11.5</v>
      </c>
      <c r="K2180" t="str">
        <f>VLOOKUP(Table145[[#This Row],[menu_id]],Table2[#All],7,0)</f>
        <v>lunch</v>
      </c>
      <c r="L2180" t="str">
        <f>VLOOKUP(Table145[[#This Row],[menu_id]],Table2[#All],8,0)</f>
        <v>Chicago</v>
      </c>
      <c r="M2180">
        <f>COUNTIF(Table145[city],Table145[[#This Row],[city]])</f>
        <v>907</v>
      </c>
    </row>
    <row r="2181" spans="1:13" x14ac:dyDescent="0.35">
      <c r="A2181" t="s">
        <v>4226</v>
      </c>
      <c r="B2181" t="s">
        <v>250</v>
      </c>
      <c r="C2181" t="s">
        <v>9</v>
      </c>
      <c r="D2181" t="s">
        <v>4227</v>
      </c>
      <c r="E2181" t="b">
        <v>1</v>
      </c>
      <c r="F2181">
        <f>VLOOKUP(Table145[[#This Row],[menu_id]],Table2[#All],2,0)</f>
        <v>43556</v>
      </c>
      <c r="G2181" t="str">
        <f>VLOOKUP(Table145[[#This Row],[menu_id]],Table2[#All],3,0)</f>
        <v>e6da5a382bb7</v>
      </c>
      <c r="H2181" t="str">
        <f>VLOOKUP(Table145[[#This Row],[menu_id]],Table2[#All],4,0)</f>
        <v>ffcff44b013c</v>
      </c>
      <c r="I2181">
        <f>VLOOKUP(Table145[[#This Row],[menu_id]],Table2[#All],5,0)</f>
        <v>5.25</v>
      </c>
      <c r="J2181">
        <f>VLOOKUP(Table145[[#This Row],[menu_id]],Table2[#All],6,0)</f>
        <v>10.1</v>
      </c>
      <c r="K2181" t="str">
        <f>VLOOKUP(Table145[[#This Row],[menu_id]],Table2[#All],7,0)</f>
        <v>lunch</v>
      </c>
      <c r="L2181" t="str">
        <f>VLOOKUP(Table145[[#This Row],[menu_id]],Table2[#All],8,0)</f>
        <v>Seattle</v>
      </c>
      <c r="M2181">
        <f>COUNTIF(Table145[city],Table145[[#This Row],[city]])</f>
        <v>1334</v>
      </c>
    </row>
    <row r="2182" spans="1:13" x14ac:dyDescent="0.35">
      <c r="A2182" t="s">
        <v>4228</v>
      </c>
      <c r="B2182" t="s">
        <v>129</v>
      </c>
      <c r="C2182" t="s">
        <v>9</v>
      </c>
      <c r="D2182" t="s">
        <v>4229</v>
      </c>
      <c r="E2182" t="b">
        <v>1</v>
      </c>
      <c r="F2182">
        <f>VLOOKUP(Table145[[#This Row],[menu_id]],Table2[#All],2,0)</f>
        <v>43563</v>
      </c>
      <c r="G2182" t="str">
        <f>VLOOKUP(Table145[[#This Row],[menu_id]],Table2[#All],3,0)</f>
        <v>e6988f5baa00</v>
      </c>
      <c r="H2182" t="str">
        <f>VLOOKUP(Table145[[#This Row],[menu_id]],Table2[#All],4,0)</f>
        <v>c8951056cc8c</v>
      </c>
      <c r="I2182">
        <f>VLOOKUP(Table145[[#This Row],[menu_id]],Table2[#All],5,0)</f>
        <v>6.64</v>
      </c>
      <c r="J2182">
        <f>VLOOKUP(Table145[[#This Row],[menu_id]],Table2[#All],6,0)</f>
        <v>11.5</v>
      </c>
      <c r="K2182" t="str">
        <f>VLOOKUP(Table145[[#This Row],[menu_id]],Table2[#All],7,0)</f>
        <v>lunch</v>
      </c>
      <c r="L2182" t="str">
        <f>VLOOKUP(Table145[[#This Row],[menu_id]],Table2[#All],8,0)</f>
        <v>Chicago</v>
      </c>
      <c r="M2182">
        <f>COUNTIF(Table145[city],Table145[[#This Row],[city]])</f>
        <v>907</v>
      </c>
    </row>
    <row r="2183" spans="1:13" x14ac:dyDescent="0.35">
      <c r="A2183" t="s">
        <v>4230</v>
      </c>
      <c r="B2183" t="s">
        <v>219</v>
      </c>
      <c r="C2183" t="s">
        <v>9</v>
      </c>
      <c r="D2183" t="s">
        <v>4231</v>
      </c>
      <c r="E2183" t="b">
        <v>0</v>
      </c>
      <c r="F2183">
        <f>VLOOKUP(Table145[[#This Row],[menu_id]],Table2[#All],2,0)</f>
        <v>43566</v>
      </c>
      <c r="G2183" t="str">
        <f>VLOOKUP(Table145[[#This Row],[menu_id]],Table2[#All],3,0)</f>
        <v>4d2337424a9b</v>
      </c>
      <c r="H2183" t="str">
        <f>VLOOKUP(Table145[[#This Row],[menu_id]],Table2[#All],4,0)</f>
        <v>a7d17284ed4d</v>
      </c>
      <c r="I2183">
        <f>VLOOKUP(Table145[[#This Row],[menu_id]],Table2[#All],5,0)</f>
        <v>4.3</v>
      </c>
      <c r="J2183">
        <f>VLOOKUP(Table145[[#This Row],[menu_id]],Table2[#All],6,0)</f>
        <v>11.5</v>
      </c>
      <c r="K2183" t="str">
        <f>VLOOKUP(Table145[[#This Row],[menu_id]],Table2[#All],7,0)</f>
        <v>lunch</v>
      </c>
      <c r="L2183" t="str">
        <f>VLOOKUP(Table145[[#This Row],[menu_id]],Table2[#All],8,0)</f>
        <v>Chicago</v>
      </c>
      <c r="M2183">
        <f>COUNTIF(Table145[city],Table145[[#This Row],[city]])</f>
        <v>907</v>
      </c>
    </row>
    <row r="2184" spans="1:13" x14ac:dyDescent="0.35">
      <c r="A2184" t="s">
        <v>4232</v>
      </c>
      <c r="B2184" t="s">
        <v>286</v>
      </c>
      <c r="C2184" t="s">
        <v>9</v>
      </c>
      <c r="D2184" t="s">
        <v>3190</v>
      </c>
      <c r="E2184" t="b">
        <v>1</v>
      </c>
      <c r="F2184">
        <f>VLOOKUP(Table145[[#This Row],[menu_id]],Table2[#All],2,0)</f>
        <v>43557</v>
      </c>
      <c r="G2184" t="str">
        <f>VLOOKUP(Table145[[#This Row],[menu_id]],Table2[#All],3,0)</f>
        <v>0b0897e22802</v>
      </c>
      <c r="H2184" t="str">
        <f>VLOOKUP(Table145[[#This Row],[menu_id]],Table2[#All],4,0)</f>
        <v>a5a1955b27fc</v>
      </c>
      <c r="I2184">
        <f>VLOOKUP(Table145[[#This Row],[menu_id]],Table2[#All],5,0)</f>
        <v>5</v>
      </c>
      <c r="J2184">
        <f>VLOOKUP(Table145[[#This Row],[menu_id]],Table2[#All],6,0)</f>
        <v>11.5</v>
      </c>
      <c r="K2184" t="str">
        <f>VLOOKUP(Table145[[#This Row],[menu_id]],Table2[#All],7,0)</f>
        <v>lunch</v>
      </c>
      <c r="L2184" t="str">
        <f>VLOOKUP(Table145[[#This Row],[menu_id]],Table2[#All],8,0)</f>
        <v>Chicago</v>
      </c>
      <c r="M2184">
        <f>COUNTIF(Table145[city],Table145[[#This Row],[city]])</f>
        <v>907</v>
      </c>
    </row>
    <row r="2185" spans="1:13" x14ac:dyDescent="0.35">
      <c r="A2185" t="s">
        <v>4233</v>
      </c>
      <c r="B2185" t="s">
        <v>401</v>
      </c>
      <c r="C2185" t="s">
        <v>9</v>
      </c>
      <c r="D2185" t="s">
        <v>2009</v>
      </c>
      <c r="E2185" t="b">
        <v>1</v>
      </c>
      <c r="F2185">
        <f>VLOOKUP(Table145[[#This Row],[menu_id]],Table2[#All],2,0)</f>
        <v>43560</v>
      </c>
      <c r="G2185" t="str">
        <f>VLOOKUP(Table145[[#This Row],[menu_id]],Table2[#All],3,0)</f>
        <v>25ca004fbc86</v>
      </c>
      <c r="H2185" t="str">
        <f>VLOOKUP(Table145[[#This Row],[menu_id]],Table2[#All],4,0)</f>
        <v>a7d17284ed4d</v>
      </c>
      <c r="I2185">
        <f>VLOOKUP(Table145[[#This Row],[menu_id]],Table2[#All],5,0)</f>
        <v>4.45</v>
      </c>
      <c r="J2185">
        <f>VLOOKUP(Table145[[#This Row],[menu_id]],Table2[#All],6,0)</f>
        <v>11.5</v>
      </c>
      <c r="K2185" t="str">
        <f>VLOOKUP(Table145[[#This Row],[menu_id]],Table2[#All],7,0)</f>
        <v>lunch</v>
      </c>
      <c r="L2185" t="str">
        <f>VLOOKUP(Table145[[#This Row],[menu_id]],Table2[#All],8,0)</f>
        <v>Chicago</v>
      </c>
      <c r="M2185">
        <f>COUNTIF(Table145[city],Table145[[#This Row],[city]])</f>
        <v>907</v>
      </c>
    </row>
    <row r="2186" spans="1:13" x14ac:dyDescent="0.35">
      <c r="A2186" t="s">
        <v>4234</v>
      </c>
      <c r="B2186" t="s">
        <v>49</v>
      </c>
      <c r="C2186" t="s">
        <v>9</v>
      </c>
      <c r="D2186" t="s">
        <v>366</v>
      </c>
      <c r="E2186" t="b">
        <v>1</v>
      </c>
      <c r="F2186">
        <f>VLOOKUP(Table145[[#This Row],[menu_id]],Table2[#All],2,0)</f>
        <v>43566</v>
      </c>
      <c r="G2186" t="str">
        <f>VLOOKUP(Table145[[#This Row],[menu_id]],Table2[#All],3,0)</f>
        <v>7d5495f1a9e4</v>
      </c>
      <c r="H2186" t="str">
        <f>VLOOKUP(Table145[[#This Row],[menu_id]],Table2[#All],4,0)</f>
        <v>e7f3f8549a70</v>
      </c>
      <c r="I2186">
        <f>VLOOKUP(Table145[[#This Row],[menu_id]],Table2[#All],5,0)</f>
        <v>5</v>
      </c>
      <c r="J2186">
        <f>VLOOKUP(Table145[[#This Row],[menu_id]],Table2[#All],6,0)</f>
        <v>11.5</v>
      </c>
      <c r="K2186" t="str">
        <f>VLOOKUP(Table145[[#This Row],[menu_id]],Table2[#All],7,0)</f>
        <v>lunch</v>
      </c>
      <c r="L2186" t="str">
        <f>VLOOKUP(Table145[[#This Row],[menu_id]],Table2[#All],8,0)</f>
        <v>Chicago</v>
      </c>
      <c r="M2186">
        <f>COUNTIF(Table145[city],Table145[[#This Row],[city]])</f>
        <v>907</v>
      </c>
    </row>
    <row r="2187" spans="1:13" x14ac:dyDescent="0.35">
      <c r="A2187" t="s">
        <v>4235</v>
      </c>
      <c r="B2187" t="s">
        <v>346</v>
      </c>
      <c r="C2187" t="s">
        <v>9</v>
      </c>
      <c r="D2187" t="s">
        <v>4236</v>
      </c>
      <c r="E2187" t="b">
        <v>1</v>
      </c>
      <c r="F2187">
        <f>VLOOKUP(Table145[[#This Row],[menu_id]],Table2[#All],2,0)</f>
        <v>43564</v>
      </c>
      <c r="G2187" t="str">
        <f>VLOOKUP(Table145[[#This Row],[menu_id]],Table2[#All],3,0)</f>
        <v>e310c04649e0</v>
      </c>
      <c r="H2187" t="str">
        <f>VLOOKUP(Table145[[#This Row],[menu_id]],Table2[#All],4,0)</f>
        <v>340fb85a346c</v>
      </c>
      <c r="I2187">
        <f>VLOOKUP(Table145[[#This Row],[menu_id]],Table2[#All],5,0)</f>
        <v>5.8</v>
      </c>
      <c r="J2187">
        <f>VLOOKUP(Table145[[#This Row],[menu_id]],Table2[#All],6,0)</f>
        <v>10.1</v>
      </c>
      <c r="K2187" t="str">
        <f>VLOOKUP(Table145[[#This Row],[menu_id]],Table2[#All],7,0)</f>
        <v>lunch</v>
      </c>
      <c r="L2187" t="str">
        <f>VLOOKUP(Table145[[#This Row],[menu_id]],Table2[#All],8,0)</f>
        <v>Seattle</v>
      </c>
      <c r="M2187">
        <f>COUNTIF(Table145[city],Table145[[#This Row],[city]])</f>
        <v>1334</v>
      </c>
    </row>
    <row r="2188" spans="1:13" x14ac:dyDescent="0.35">
      <c r="A2188" t="s">
        <v>4237</v>
      </c>
      <c r="B2188" t="s">
        <v>100</v>
      </c>
      <c r="C2188" t="s">
        <v>9</v>
      </c>
      <c r="D2188" t="s">
        <v>130</v>
      </c>
      <c r="E2188" t="b">
        <v>1</v>
      </c>
      <c r="F2188">
        <f>VLOOKUP(Table145[[#This Row],[menu_id]],Table2[#All],2,0)</f>
        <v>43564</v>
      </c>
      <c r="G2188" t="str">
        <f>VLOOKUP(Table145[[#This Row],[menu_id]],Table2[#All],3,0)</f>
        <v>d0e4efc702e0</v>
      </c>
      <c r="H2188" t="str">
        <f>VLOOKUP(Table145[[#This Row],[menu_id]],Table2[#All],4,0)</f>
        <v>8cab6275ddb5</v>
      </c>
      <c r="I2188">
        <f>VLOOKUP(Table145[[#This Row],[menu_id]],Table2[#All],5,0)</f>
        <v>5.75</v>
      </c>
      <c r="J2188">
        <f>VLOOKUP(Table145[[#This Row],[menu_id]],Table2[#All],6,0)</f>
        <v>11.5</v>
      </c>
      <c r="K2188" t="str">
        <f>VLOOKUP(Table145[[#This Row],[menu_id]],Table2[#All],7,0)</f>
        <v>lunch</v>
      </c>
      <c r="L2188" t="str">
        <f>VLOOKUP(Table145[[#This Row],[menu_id]],Table2[#All],8,0)</f>
        <v>Chicago</v>
      </c>
      <c r="M2188">
        <f>COUNTIF(Table145[city],Table145[[#This Row],[city]])</f>
        <v>907</v>
      </c>
    </row>
    <row r="2189" spans="1:13" x14ac:dyDescent="0.35">
      <c r="A2189" t="s">
        <v>4238</v>
      </c>
      <c r="B2189" t="s">
        <v>368</v>
      </c>
      <c r="C2189" t="s">
        <v>9</v>
      </c>
      <c r="D2189" t="s">
        <v>4239</v>
      </c>
      <c r="E2189" t="b">
        <v>1</v>
      </c>
      <c r="F2189">
        <f>VLOOKUP(Table145[[#This Row],[menu_id]],Table2[#All],2,0)</f>
        <v>43557</v>
      </c>
      <c r="G2189" t="str">
        <f>VLOOKUP(Table145[[#This Row],[menu_id]],Table2[#All],3,0)</f>
        <v>af34b5c605e8</v>
      </c>
      <c r="H2189" t="str">
        <f>VLOOKUP(Table145[[#This Row],[menu_id]],Table2[#All],4,0)</f>
        <v>55029fc1d377</v>
      </c>
      <c r="I2189">
        <f>VLOOKUP(Table145[[#This Row],[menu_id]],Table2[#All],5,0)</f>
        <v>4</v>
      </c>
      <c r="J2189">
        <f>VLOOKUP(Table145[[#This Row],[menu_id]],Table2[#All],6,0)</f>
        <v>11.5</v>
      </c>
      <c r="K2189" t="str">
        <f>VLOOKUP(Table145[[#This Row],[menu_id]],Table2[#All],7,0)</f>
        <v>lunch</v>
      </c>
      <c r="L2189" t="str">
        <f>VLOOKUP(Table145[[#This Row],[menu_id]],Table2[#All],8,0)</f>
        <v>Chicago</v>
      </c>
      <c r="M2189">
        <f>COUNTIF(Table145[city],Table145[[#This Row],[city]])</f>
        <v>907</v>
      </c>
    </row>
    <row r="2190" spans="1:13" x14ac:dyDescent="0.35">
      <c r="A2190" t="s">
        <v>4240</v>
      </c>
      <c r="B2190" t="s">
        <v>129</v>
      </c>
      <c r="C2190" t="s">
        <v>9</v>
      </c>
      <c r="D2190" t="s">
        <v>4241</v>
      </c>
      <c r="E2190" t="b">
        <v>1</v>
      </c>
      <c r="F2190">
        <f>VLOOKUP(Table145[[#This Row],[menu_id]],Table2[#All],2,0)</f>
        <v>43563</v>
      </c>
      <c r="G2190" t="str">
        <f>VLOOKUP(Table145[[#This Row],[menu_id]],Table2[#All],3,0)</f>
        <v>e6988f5baa00</v>
      </c>
      <c r="H2190" t="str">
        <f>VLOOKUP(Table145[[#This Row],[menu_id]],Table2[#All],4,0)</f>
        <v>c8951056cc8c</v>
      </c>
      <c r="I2190">
        <f>VLOOKUP(Table145[[#This Row],[menu_id]],Table2[#All],5,0)</f>
        <v>6.64</v>
      </c>
      <c r="J2190">
        <f>VLOOKUP(Table145[[#This Row],[menu_id]],Table2[#All],6,0)</f>
        <v>11.5</v>
      </c>
      <c r="K2190" t="str">
        <f>VLOOKUP(Table145[[#This Row],[menu_id]],Table2[#All],7,0)</f>
        <v>lunch</v>
      </c>
      <c r="L2190" t="str">
        <f>VLOOKUP(Table145[[#This Row],[menu_id]],Table2[#All],8,0)</f>
        <v>Chicago</v>
      </c>
      <c r="M2190">
        <f>COUNTIF(Table145[city],Table145[[#This Row],[city]])</f>
        <v>907</v>
      </c>
    </row>
    <row r="2191" spans="1:13" x14ac:dyDescent="0.35">
      <c r="A2191" t="s">
        <v>4242</v>
      </c>
      <c r="B2191" t="s">
        <v>192</v>
      </c>
      <c r="C2191" t="s">
        <v>9</v>
      </c>
      <c r="D2191" t="s">
        <v>4243</v>
      </c>
      <c r="E2191" t="b">
        <v>1</v>
      </c>
      <c r="F2191">
        <f>VLOOKUP(Table145[[#This Row],[menu_id]],Table2[#All],2,0)</f>
        <v>43566</v>
      </c>
      <c r="G2191" t="str">
        <f>VLOOKUP(Table145[[#This Row],[menu_id]],Table2[#All],3,0)</f>
        <v>a344675dde7b</v>
      </c>
      <c r="H2191" t="str">
        <f>VLOOKUP(Table145[[#This Row],[menu_id]],Table2[#All],4,0)</f>
        <v>0089c404e5a2</v>
      </c>
      <c r="I2191">
        <f>VLOOKUP(Table145[[#This Row],[menu_id]],Table2[#All],5,0)</f>
        <v>6</v>
      </c>
      <c r="J2191">
        <f>VLOOKUP(Table145[[#This Row],[menu_id]],Table2[#All],6,0)</f>
        <v>10.1</v>
      </c>
      <c r="K2191" t="str">
        <f>VLOOKUP(Table145[[#This Row],[menu_id]],Table2[#All],7,0)</f>
        <v>lunch</v>
      </c>
      <c r="L2191" t="str">
        <f>VLOOKUP(Table145[[#This Row],[menu_id]],Table2[#All],8,0)</f>
        <v>Seattle</v>
      </c>
      <c r="M2191">
        <f>COUNTIF(Table145[city],Table145[[#This Row],[city]])</f>
        <v>1334</v>
      </c>
    </row>
    <row r="2192" spans="1:13" x14ac:dyDescent="0.35">
      <c r="A2192" t="s">
        <v>4244</v>
      </c>
      <c r="B2192" t="s">
        <v>72</v>
      </c>
      <c r="C2192" t="s">
        <v>9</v>
      </c>
      <c r="D2192" t="s">
        <v>4245</v>
      </c>
      <c r="E2192" t="b">
        <v>1</v>
      </c>
      <c r="F2192">
        <f>VLOOKUP(Table145[[#This Row],[menu_id]],Table2[#All],2,0)</f>
        <v>43564</v>
      </c>
      <c r="G2192" t="str">
        <f>VLOOKUP(Table145[[#This Row],[menu_id]],Table2[#All],3,0)</f>
        <v>ee2605cecdb2</v>
      </c>
      <c r="H2192" t="str">
        <f>VLOOKUP(Table145[[#This Row],[menu_id]],Table2[#All],4,0)</f>
        <v>76e224451ab7</v>
      </c>
      <c r="I2192">
        <f>VLOOKUP(Table145[[#This Row],[menu_id]],Table2[#All],5,0)</f>
        <v>5.5</v>
      </c>
      <c r="J2192">
        <f>VLOOKUP(Table145[[#This Row],[menu_id]],Table2[#All],6,0)</f>
        <v>10.1</v>
      </c>
      <c r="K2192" t="str">
        <f>VLOOKUP(Table145[[#This Row],[menu_id]],Table2[#All],7,0)</f>
        <v>lunch</v>
      </c>
      <c r="L2192" t="str">
        <f>VLOOKUP(Table145[[#This Row],[menu_id]],Table2[#All],8,0)</f>
        <v>Seattle</v>
      </c>
      <c r="M2192">
        <f>COUNTIF(Table145[city],Table145[[#This Row],[city]])</f>
        <v>1334</v>
      </c>
    </row>
    <row r="2193" spans="1:13" x14ac:dyDescent="0.35">
      <c r="A2193" t="s">
        <v>4246</v>
      </c>
      <c r="B2193" t="s">
        <v>76</v>
      </c>
      <c r="C2193" t="s">
        <v>9</v>
      </c>
      <c r="D2193" t="s">
        <v>4247</v>
      </c>
      <c r="E2193" t="b">
        <v>1</v>
      </c>
      <c r="F2193">
        <f>VLOOKUP(Table145[[#This Row],[menu_id]],Table2[#All],2,0)</f>
        <v>43558</v>
      </c>
      <c r="G2193" t="str">
        <f>VLOOKUP(Table145[[#This Row],[menu_id]],Table2[#All],3,0)</f>
        <v>32432515b0ad</v>
      </c>
      <c r="H2193" t="str">
        <f>VLOOKUP(Table145[[#This Row],[menu_id]],Table2[#All],4,0)</f>
        <v>1fda2070304d</v>
      </c>
      <c r="I2193">
        <f>VLOOKUP(Table145[[#This Row],[menu_id]],Table2[#All],5,0)</f>
        <v>5.5</v>
      </c>
      <c r="J2193">
        <f>VLOOKUP(Table145[[#This Row],[menu_id]],Table2[#All],6,0)</f>
        <v>10.1</v>
      </c>
      <c r="K2193" t="str">
        <f>VLOOKUP(Table145[[#This Row],[menu_id]],Table2[#All],7,0)</f>
        <v>lunch</v>
      </c>
      <c r="L2193" t="str">
        <f>VLOOKUP(Table145[[#This Row],[menu_id]],Table2[#All],8,0)</f>
        <v>Seattle</v>
      </c>
      <c r="M2193">
        <f>COUNTIF(Table145[city],Table145[[#This Row],[city]])</f>
        <v>1334</v>
      </c>
    </row>
    <row r="2194" spans="1:13" x14ac:dyDescent="0.35">
      <c r="A2194" t="s">
        <v>4248</v>
      </c>
      <c r="B2194" t="s">
        <v>336</v>
      </c>
      <c r="C2194" t="s">
        <v>9</v>
      </c>
      <c r="D2194" t="s">
        <v>2900</v>
      </c>
      <c r="E2194" t="b">
        <v>1</v>
      </c>
      <c r="F2194">
        <f>VLOOKUP(Table145[[#This Row],[menu_id]],Table2[#All],2,0)</f>
        <v>43556</v>
      </c>
      <c r="G2194" t="str">
        <f>VLOOKUP(Table145[[#This Row],[menu_id]],Table2[#All],3,0)</f>
        <v>41cbd225a772</v>
      </c>
      <c r="H2194" t="str">
        <f>VLOOKUP(Table145[[#This Row],[menu_id]],Table2[#All],4,0)</f>
        <v>b2ef540e3dbe</v>
      </c>
      <c r="I2194">
        <f>VLOOKUP(Table145[[#This Row],[menu_id]],Table2[#All],5,0)</f>
        <v>6.8</v>
      </c>
      <c r="J2194">
        <f>VLOOKUP(Table145[[#This Row],[menu_id]],Table2[#All],6,0)</f>
        <v>10.1</v>
      </c>
      <c r="K2194" t="str">
        <f>VLOOKUP(Table145[[#This Row],[menu_id]],Table2[#All],7,0)</f>
        <v>lunch</v>
      </c>
      <c r="L2194" t="str">
        <f>VLOOKUP(Table145[[#This Row],[menu_id]],Table2[#All],8,0)</f>
        <v>Seattle</v>
      </c>
      <c r="M2194">
        <f>COUNTIF(Table145[city],Table145[[#This Row],[city]])</f>
        <v>1334</v>
      </c>
    </row>
    <row r="2195" spans="1:13" x14ac:dyDescent="0.35">
      <c r="A2195" t="s">
        <v>4249</v>
      </c>
      <c r="B2195" t="s">
        <v>129</v>
      </c>
      <c r="C2195" t="s">
        <v>9</v>
      </c>
      <c r="D2195" t="s">
        <v>3019</v>
      </c>
      <c r="E2195" t="b">
        <v>1</v>
      </c>
      <c r="F2195">
        <f>VLOOKUP(Table145[[#This Row],[menu_id]],Table2[#All],2,0)</f>
        <v>43563</v>
      </c>
      <c r="G2195" t="str">
        <f>VLOOKUP(Table145[[#This Row],[menu_id]],Table2[#All],3,0)</f>
        <v>e6988f5baa00</v>
      </c>
      <c r="H2195" t="str">
        <f>VLOOKUP(Table145[[#This Row],[menu_id]],Table2[#All],4,0)</f>
        <v>c8951056cc8c</v>
      </c>
      <c r="I2195">
        <f>VLOOKUP(Table145[[#This Row],[menu_id]],Table2[#All],5,0)</f>
        <v>6.64</v>
      </c>
      <c r="J2195">
        <f>VLOOKUP(Table145[[#This Row],[menu_id]],Table2[#All],6,0)</f>
        <v>11.5</v>
      </c>
      <c r="K2195" t="str">
        <f>VLOOKUP(Table145[[#This Row],[menu_id]],Table2[#All],7,0)</f>
        <v>lunch</v>
      </c>
      <c r="L2195" t="str">
        <f>VLOOKUP(Table145[[#This Row],[menu_id]],Table2[#All],8,0)</f>
        <v>Chicago</v>
      </c>
      <c r="M2195">
        <f>COUNTIF(Table145[city],Table145[[#This Row],[city]])</f>
        <v>907</v>
      </c>
    </row>
    <row r="2196" spans="1:13" x14ac:dyDescent="0.35">
      <c r="A2196" t="s">
        <v>4250</v>
      </c>
      <c r="B2196" t="s">
        <v>65</v>
      </c>
      <c r="C2196" t="s">
        <v>9</v>
      </c>
      <c r="D2196" t="s">
        <v>4251</v>
      </c>
      <c r="E2196" t="b">
        <v>1</v>
      </c>
      <c r="F2196">
        <f>VLOOKUP(Table145[[#This Row],[menu_id]],Table2[#All],2,0)</f>
        <v>43563</v>
      </c>
      <c r="G2196" t="str">
        <f>VLOOKUP(Table145[[#This Row],[menu_id]],Table2[#All],3,0)</f>
        <v>0eb481a71049</v>
      </c>
      <c r="H2196" t="str">
        <f>VLOOKUP(Table145[[#This Row],[menu_id]],Table2[#All],4,0)</f>
        <v>5bf0c6f38e1d</v>
      </c>
      <c r="I2196">
        <f>VLOOKUP(Table145[[#This Row],[menu_id]],Table2[#All],5,0)</f>
        <v>5.5</v>
      </c>
      <c r="J2196">
        <f>VLOOKUP(Table145[[#This Row],[menu_id]],Table2[#All],6,0)</f>
        <v>10.1</v>
      </c>
      <c r="K2196" t="str">
        <f>VLOOKUP(Table145[[#This Row],[menu_id]],Table2[#All],7,0)</f>
        <v>lunch</v>
      </c>
      <c r="L2196" t="str">
        <f>VLOOKUP(Table145[[#This Row],[menu_id]],Table2[#All],8,0)</f>
        <v>Seattle</v>
      </c>
      <c r="M2196">
        <f>COUNTIF(Table145[city],Table145[[#This Row],[city]])</f>
        <v>1334</v>
      </c>
    </row>
    <row r="2197" spans="1:13" x14ac:dyDescent="0.35">
      <c r="A2197" t="s">
        <v>4252</v>
      </c>
      <c r="B2197" t="s">
        <v>563</v>
      </c>
      <c r="C2197" t="s">
        <v>9</v>
      </c>
      <c r="D2197" t="s">
        <v>4253</v>
      </c>
      <c r="E2197" t="b">
        <v>1</v>
      </c>
      <c r="F2197">
        <f>VLOOKUP(Table145[[#This Row],[menu_id]],Table2[#All],2,0)</f>
        <v>43567</v>
      </c>
      <c r="G2197" t="str">
        <f>VLOOKUP(Table145[[#This Row],[menu_id]],Table2[#All],3,0)</f>
        <v>7f1dfb16d132</v>
      </c>
      <c r="H2197" t="str">
        <f>VLOOKUP(Table145[[#This Row],[menu_id]],Table2[#All],4,0)</f>
        <v>2bab1f6cc3e1</v>
      </c>
      <c r="I2197">
        <f>VLOOKUP(Table145[[#This Row],[menu_id]],Table2[#All],5,0)</f>
        <v>7</v>
      </c>
      <c r="J2197">
        <f>VLOOKUP(Table145[[#This Row],[menu_id]],Table2[#All],6,0)</f>
        <v>11.5</v>
      </c>
      <c r="K2197" t="str">
        <f>VLOOKUP(Table145[[#This Row],[menu_id]],Table2[#All],7,0)</f>
        <v>lunch</v>
      </c>
      <c r="L2197" t="str">
        <f>VLOOKUP(Table145[[#This Row],[menu_id]],Table2[#All],8,0)</f>
        <v>Chicago</v>
      </c>
      <c r="M2197">
        <f>COUNTIF(Table145[city],Table145[[#This Row],[city]])</f>
        <v>907</v>
      </c>
    </row>
    <row r="2198" spans="1:13" x14ac:dyDescent="0.35">
      <c r="A2198" t="s">
        <v>4254</v>
      </c>
      <c r="B2198" t="s">
        <v>32</v>
      </c>
      <c r="C2198" t="s">
        <v>9</v>
      </c>
      <c r="D2198" t="s">
        <v>1637</v>
      </c>
      <c r="E2198" t="b">
        <v>0</v>
      </c>
      <c r="F2198">
        <f>VLOOKUP(Table145[[#This Row],[menu_id]],Table2[#All],2,0)</f>
        <v>43565</v>
      </c>
      <c r="G2198" t="str">
        <f>VLOOKUP(Table145[[#This Row],[menu_id]],Table2[#All],3,0)</f>
        <v>ba1d97f69656</v>
      </c>
      <c r="H2198" t="str">
        <f>VLOOKUP(Table145[[#This Row],[menu_id]],Table2[#All],4,0)</f>
        <v>a969c477134f</v>
      </c>
      <c r="I2198">
        <f>VLOOKUP(Table145[[#This Row],[menu_id]],Table2[#All],5,0)</f>
        <v>11</v>
      </c>
      <c r="J2198">
        <f>VLOOKUP(Table145[[#This Row],[menu_id]],Table2[#All],6,0)</f>
        <v>11.5</v>
      </c>
      <c r="K2198" t="str">
        <f>VLOOKUP(Table145[[#This Row],[menu_id]],Table2[#All],7,0)</f>
        <v>lunch</v>
      </c>
      <c r="L2198" t="str">
        <f>VLOOKUP(Table145[[#This Row],[menu_id]],Table2[#All],8,0)</f>
        <v>Chicago</v>
      </c>
      <c r="M2198">
        <f>COUNTIF(Table145[city],Table145[[#This Row],[city]])</f>
        <v>907</v>
      </c>
    </row>
    <row r="2199" spans="1:13" x14ac:dyDescent="0.35">
      <c r="A2199" t="s">
        <v>4255</v>
      </c>
      <c r="B2199" t="s">
        <v>330</v>
      </c>
      <c r="C2199" t="s">
        <v>9</v>
      </c>
      <c r="D2199" t="s">
        <v>4256</v>
      </c>
      <c r="E2199" t="b">
        <v>1</v>
      </c>
      <c r="F2199">
        <f>VLOOKUP(Table145[[#This Row],[menu_id]],Table2[#All],2,0)</f>
        <v>43559</v>
      </c>
      <c r="G2199" t="str">
        <f>VLOOKUP(Table145[[#This Row],[menu_id]],Table2[#All],3,0)</f>
        <v>10aee25b350a</v>
      </c>
      <c r="H2199" t="str">
        <f>VLOOKUP(Table145[[#This Row],[menu_id]],Table2[#All],4,0)</f>
        <v>7931e2eb8ace</v>
      </c>
      <c r="I2199">
        <f>VLOOKUP(Table145[[#This Row],[menu_id]],Table2[#All],5,0)</f>
        <v>4.5</v>
      </c>
      <c r="J2199">
        <f>VLOOKUP(Table145[[#This Row],[menu_id]],Table2[#All],6,0)</f>
        <v>11.5</v>
      </c>
      <c r="K2199" t="str">
        <f>VLOOKUP(Table145[[#This Row],[menu_id]],Table2[#All],7,0)</f>
        <v>lunch</v>
      </c>
      <c r="L2199" t="str">
        <f>VLOOKUP(Table145[[#This Row],[menu_id]],Table2[#All],8,0)</f>
        <v>Chicago</v>
      </c>
      <c r="M2199">
        <f>COUNTIF(Table145[city],Table145[[#This Row],[city]])</f>
        <v>907</v>
      </c>
    </row>
    <row r="2200" spans="1:13" x14ac:dyDescent="0.35">
      <c r="A2200" t="s">
        <v>4257</v>
      </c>
      <c r="B2200" t="s">
        <v>91</v>
      </c>
      <c r="C2200" t="s">
        <v>9</v>
      </c>
      <c r="D2200" t="s">
        <v>3393</v>
      </c>
      <c r="E2200" t="b">
        <v>1</v>
      </c>
      <c r="F2200">
        <f>VLOOKUP(Table145[[#This Row],[menu_id]],Table2[#All],2,0)</f>
        <v>43557</v>
      </c>
      <c r="G2200" t="str">
        <f>VLOOKUP(Table145[[#This Row],[menu_id]],Table2[#All],3,0)</f>
        <v>d74b38211905</v>
      </c>
      <c r="H2200" t="str">
        <f>VLOOKUP(Table145[[#This Row],[menu_id]],Table2[#All],4,0)</f>
        <v>063beecf1419</v>
      </c>
      <c r="I2200">
        <f>VLOOKUP(Table145[[#This Row],[menu_id]],Table2[#All],5,0)</f>
        <v>10.050000000000001</v>
      </c>
      <c r="J2200">
        <f>VLOOKUP(Table145[[#This Row],[menu_id]],Table2[#All],6,0)</f>
        <v>11.5</v>
      </c>
      <c r="K2200" t="str">
        <f>VLOOKUP(Table145[[#This Row],[menu_id]],Table2[#All],7,0)</f>
        <v>lunch</v>
      </c>
      <c r="L2200" t="str">
        <f>VLOOKUP(Table145[[#This Row],[menu_id]],Table2[#All],8,0)</f>
        <v>Chicago</v>
      </c>
      <c r="M2200">
        <f>COUNTIF(Table145[city],Table145[[#This Row],[city]])</f>
        <v>907</v>
      </c>
    </row>
    <row r="2201" spans="1:13" x14ac:dyDescent="0.35">
      <c r="A2201" t="s">
        <v>4258</v>
      </c>
      <c r="B2201" t="s">
        <v>241</v>
      </c>
      <c r="C2201" t="s">
        <v>9</v>
      </c>
      <c r="D2201" t="s">
        <v>4259</v>
      </c>
      <c r="E2201" t="b">
        <v>1</v>
      </c>
      <c r="F2201">
        <f>VLOOKUP(Table145[[#This Row],[menu_id]],Table2[#All],2,0)</f>
        <v>43559</v>
      </c>
      <c r="G2201" t="str">
        <f>VLOOKUP(Table145[[#This Row],[menu_id]],Table2[#All],3,0)</f>
        <v>bd6c55a7113c</v>
      </c>
      <c r="H2201" t="str">
        <f>VLOOKUP(Table145[[#This Row],[menu_id]],Table2[#All],4,0)</f>
        <v>32524ba7065d</v>
      </c>
      <c r="I2201">
        <f>VLOOKUP(Table145[[#This Row],[menu_id]],Table2[#All],5,0)</f>
        <v>5.7</v>
      </c>
      <c r="J2201">
        <f>VLOOKUP(Table145[[#This Row],[menu_id]],Table2[#All],6,0)</f>
        <v>10.1</v>
      </c>
      <c r="K2201" t="str">
        <f>VLOOKUP(Table145[[#This Row],[menu_id]],Table2[#All],7,0)</f>
        <v>lunch</v>
      </c>
      <c r="L2201" t="str">
        <f>VLOOKUP(Table145[[#This Row],[menu_id]],Table2[#All],8,0)</f>
        <v>Seattle</v>
      </c>
      <c r="M2201">
        <f>COUNTIF(Table145[city],Table145[[#This Row],[city]])</f>
        <v>1334</v>
      </c>
    </row>
    <row r="2202" spans="1:13" x14ac:dyDescent="0.35">
      <c r="A2202" t="s">
        <v>4260</v>
      </c>
      <c r="B2202" t="s">
        <v>892</v>
      </c>
      <c r="C2202" t="s">
        <v>9</v>
      </c>
      <c r="D2202" t="s">
        <v>4261</v>
      </c>
      <c r="E2202" t="b">
        <v>1</v>
      </c>
      <c r="F2202">
        <f>VLOOKUP(Table145[[#This Row],[menu_id]],Table2[#All],2,0)</f>
        <v>43558</v>
      </c>
      <c r="G2202" t="str">
        <f>VLOOKUP(Table145[[#This Row],[menu_id]],Table2[#All],3,0)</f>
        <v>fe39833dec47</v>
      </c>
      <c r="H2202" t="str">
        <f>VLOOKUP(Table145[[#This Row],[menu_id]],Table2[#All],4,0)</f>
        <v>9b76fd08aabf</v>
      </c>
      <c r="I2202">
        <f>VLOOKUP(Table145[[#This Row],[menu_id]],Table2[#All],5,0)</f>
        <v>6.64</v>
      </c>
      <c r="J2202">
        <f>VLOOKUP(Table145[[#This Row],[menu_id]],Table2[#All],6,0)</f>
        <v>11.5</v>
      </c>
      <c r="K2202" t="str">
        <f>VLOOKUP(Table145[[#This Row],[menu_id]],Table2[#All],7,0)</f>
        <v>lunch</v>
      </c>
      <c r="L2202" t="str">
        <f>VLOOKUP(Table145[[#This Row],[menu_id]],Table2[#All],8,0)</f>
        <v>Chicago</v>
      </c>
      <c r="M2202">
        <f>COUNTIF(Table145[city],Table145[[#This Row],[city]])</f>
        <v>907</v>
      </c>
    </row>
    <row r="2203" spans="1:13" x14ac:dyDescent="0.35">
      <c r="A2203" t="s">
        <v>4262</v>
      </c>
      <c r="B2203" t="s">
        <v>103</v>
      </c>
      <c r="C2203" t="s">
        <v>9</v>
      </c>
      <c r="D2203" t="s">
        <v>574</v>
      </c>
      <c r="E2203" t="b">
        <v>0</v>
      </c>
      <c r="F2203">
        <f>VLOOKUP(Table145[[#This Row],[menu_id]],Table2[#All],2,0)</f>
        <v>43563</v>
      </c>
      <c r="G2203" t="str">
        <f>VLOOKUP(Table145[[#This Row],[menu_id]],Table2[#All],3,0)</f>
        <v>d5f63db8ad27</v>
      </c>
      <c r="H2203" t="str">
        <f>VLOOKUP(Table145[[#This Row],[menu_id]],Table2[#All],4,0)</f>
        <v>9b76fd08aabf</v>
      </c>
      <c r="I2203">
        <f>VLOOKUP(Table145[[#This Row],[menu_id]],Table2[#All],5,0)</f>
        <v>6.64</v>
      </c>
      <c r="J2203">
        <f>VLOOKUP(Table145[[#This Row],[menu_id]],Table2[#All],6,0)</f>
        <v>11.5</v>
      </c>
      <c r="K2203" t="str">
        <f>VLOOKUP(Table145[[#This Row],[menu_id]],Table2[#All],7,0)</f>
        <v>lunch</v>
      </c>
      <c r="L2203" t="str">
        <f>VLOOKUP(Table145[[#This Row],[menu_id]],Table2[#All],8,0)</f>
        <v>Chicago</v>
      </c>
      <c r="M2203">
        <f>COUNTIF(Table145[city],Table145[[#This Row],[city]])</f>
        <v>907</v>
      </c>
    </row>
    <row r="2204" spans="1:13" x14ac:dyDescent="0.35">
      <c r="A2204" t="s">
        <v>4263</v>
      </c>
      <c r="B2204" t="s">
        <v>268</v>
      </c>
      <c r="C2204" t="s">
        <v>9</v>
      </c>
      <c r="D2204" t="s">
        <v>2816</v>
      </c>
      <c r="E2204" t="b">
        <v>1</v>
      </c>
      <c r="F2204">
        <f>VLOOKUP(Table145[[#This Row],[menu_id]],Table2[#All],2,0)</f>
        <v>43565</v>
      </c>
      <c r="G2204" t="str">
        <f>VLOOKUP(Table145[[#This Row],[menu_id]],Table2[#All],3,0)</f>
        <v>91ab55042ff7</v>
      </c>
      <c r="H2204" t="str">
        <f>VLOOKUP(Table145[[#This Row],[menu_id]],Table2[#All],4,0)</f>
        <v>07ede05a2f51</v>
      </c>
      <c r="I2204">
        <f>VLOOKUP(Table145[[#This Row],[menu_id]],Table2[#All],5,0)</f>
        <v>5</v>
      </c>
      <c r="J2204">
        <f>VLOOKUP(Table145[[#This Row],[menu_id]],Table2[#All],6,0)</f>
        <v>10.1</v>
      </c>
      <c r="K2204" t="str">
        <f>VLOOKUP(Table145[[#This Row],[menu_id]],Table2[#All],7,0)</f>
        <v>lunch</v>
      </c>
      <c r="L2204" t="str">
        <f>VLOOKUP(Table145[[#This Row],[menu_id]],Table2[#All],8,0)</f>
        <v>Seattle</v>
      </c>
      <c r="M2204">
        <f>COUNTIF(Table145[city],Table145[[#This Row],[city]])</f>
        <v>1334</v>
      </c>
    </row>
    <row r="2205" spans="1:13" x14ac:dyDescent="0.35">
      <c r="A2205" t="s">
        <v>4264</v>
      </c>
      <c r="B2205" t="s">
        <v>378</v>
      </c>
      <c r="C2205" t="s">
        <v>9</v>
      </c>
      <c r="D2205" t="s">
        <v>4265</v>
      </c>
      <c r="E2205" t="b">
        <v>1</v>
      </c>
      <c r="F2205">
        <f>VLOOKUP(Table145[[#This Row],[menu_id]],Table2[#All],2,0)</f>
        <v>43565</v>
      </c>
      <c r="G2205" t="str">
        <f>VLOOKUP(Table145[[#This Row],[menu_id]],Table2[#All],3,0)</f>
        <v>bc848b8373be</v>
      </c>
      <c r="H2205" t="str">
        <f>VLOOKUP(Table145[[#This Row],[menu_id]],Table2[#All],4,0)</f>
        <v>a7d17284ed4d</v>
      </c>
      <c r="I2205">
        <f>VLOOKUP(Table145[[#This Row],[menu_id]],Table2[#All],5,0)</f>
        <v>4.3</v>
      </c>
      <c r="J2205">
        <f>VLOOKUP(Table145[[#This Row],[menu_id]],Table2[#All],6,0)</f>
        <v>11.5</v>
      </c>
      <c r="K2205" t="str">
        <f>VLOOKUP(Table145[[#This Row],[menu_id]],Table2[#All],7,0)</f>
        <v>lunch</v>
      </c>
      <c r="L2205" t="str">
        <f>VLOOKUP(Table145[[#This Row],[menu_id]],Table2[#All],8,0)</f>
        <v>Chicago</v>
      </c>
      <c r="M2205">
        <f>COUNTIF(Table145[city],Table145[[#This Row],[city]])</f>
        <v>907</v>
      </c>
    </row>
    <row r="2206" spans="1:13" x14ac:dyDescent="0.35">
      <c r="A2206" t="s">
        <v>4266</v>
      </c>
      <c r="B2206" t="s">
        <v>418</v>
      </c>
      <c r="C2206" t="s">
        <v>9</v>
      </c>
      <c r="D2206" t="s">
        <v>4267</v>
      </c>
      <c r="E2206" t="b">
        <v>1</v>
      </c>
      <c r="F2206">
        <f>VLOOKUP(Table145[[#This Row],[menu_id]],Table2[#All],2,0)</f>
        <v>43563</v>
      </c>
      <c r="G2206" t="str">
        <f>VLOOKUP(Table145[[#This Row],[menu_id]],Table2[#All],3,0)</f>
        <v>6b459442662c</v>
      </c>
      <c r="H2206" t="str">
        <f>VLOOKUP(Table145[[#This Row],[menu_id]],Table2[#All],4,0)</f>
        <v>a969c477134f</v>
      </c>
      <c r="I2206">
        <f>VLOOKUP(Table145[[#This Row],[menu_id]],Table2[#All],5,0)</f>
        <v>11</v>
      </c>
      <c r="J2206">
        <f>VLOOKUP(Table145[[#This Row],[menu_id]],Table2[#All],6,0)</f>
        <v>11.5</v>
      </c>
      <c r="K2206" t="str">
        <f>VLOOKUP(Table145[[#This Row],[menu_id]],Table2[#All],7,0)</f>
        <v>lunch</v>
      </c>
      <c r="L2206" t="str">
        <f>VLOOKUP(Table145[[#This Row],[menu_id]],Table2[#All],8,0)</f>
        <v>Chicago</v>
      </c>
      <c r="M2206">
        <f>COUNTIF(Table145[city],Table145[[#This Row],[city]])</f>
        <v>907</v>
      </c>
    </row>
    <row r="2207" spans="1:13" x14ac:dyDescent="0.35">
      <c r="A2207" t="s">
        <v>4268</v>
      </c>
      <c r="B2207" t="s">
        <v>76</v>
      </c>
      <c r="C2207" t="s">
        <v>9</v>
      </c>
      <c r="D2207" t="s">
        <v>4269</v>
      </c>
      <c r="E2207" t="b">
        <v>1</v>
      </c>
      <c r="F2207">
        <f>VLOOKUP(Table145[[#This Row],[menu_id]],Table2[#All],2,0)</f>
        <v>43558</v>
      </c>
      <c r="G2207" t="str">
        <f>VLOOKUP(Table145[[#This Row],[menu_id]],Table2[#All],3,0)</f>
        <v>32432515b0ad</v>
      </c>
      <c r="H2207" t="str">
        <f>VLOOKUP(Table145[[#This Row],[menu_id]],Table2[#All],4,0)</f>
        <v>1fda2070304d</v>
      </c>
      <c r="I2207">
        <f>VLOOKUP(Table145[[#This Row],[menu_id]],Table2[#All],5,0)</f>
        <v>5.5</v>
      </c>
      <c r="J2207">
        <f>VLOOKUP(Table145[[#This Row],[menu_id]],Table2[#All],6,0)</f>
        <v>10.1</v>
      </c>
      <c r="K2207" t="str">
        <f>VLOOKUP(Table145[[#This Row],[menu_id]],Table2[#All],7,0)</f>
        <v>lunch</v>
      </c>
      <c r="L2207" t="str">
        <f>VLOOKUP(Table145[[#This Row],[menu_id]],Table2[#All],8,0)</f>
        <v>Seattle</v>
      </c>
      <c r="M2207">
        <f>COUNTIF(Table145[city],Table145[[#This Row],[city]])</f>
        <v>1334</v>
      </c>
    </row>
    <row r="2208" spans="1:13" x14ac:dyDescent="0.35">
      <c r="A2208" t="s">
        <v>4270</v>
      </c>
      <c r="B2208" t="s">
        <v>155</v>
      </c>
      <c r="C2208" t="s">
        <v>9</v>
      </c>
      <c r="D2208" t="s">
        <v>2771</v>
      </c>
      <c r="E2208" t="b">
        <v>0</v>
      </c>
      <c r="F2208">
        <f>VLOOKUP(Table145[[#This Row],[menu_id]],Table2[#All],2,0)</f>
        <v>43566</v>
      </c>
      <c r="G2208" t="str">
        <f>VLOOKUP(Table145[[#This Row],[menu_id]],Table2[#All],3,0)</f>
        <v>df94eb67fff2</v>
      </c>
      <c r="H2208" t="str">
        <f>VLOOKUP(Table145[[#This Row],[menu_id]],Table2[#All],4,0)</f>
        <v>64216152ce0a</v>
      </c>
      <c r="I2208">
        <f>VLOOKUP(Table145[[#This Row],[menu_id]],Table2[#All],5,0)</f>
        <v>6</v>
      </c>
      <c r="J2208">
        <f>VLOOKUP(Table145[[#This Row],[menu_id]],Table2[#All],6,0)</f>
        <v>11.5</v>
      </c>
      <c r="K2208" t="str">
        <f>VLOOKUP(Table145[[#This Row],[menu_id]],Table2[#All],7,0)</f>
        <v>lunch</v>
      </c>
      <c r="L2208" t="str">
        <f>VLOOKUP(Table145[[#This Row],[menu_id]],Table2[#All],8,0)</f>
        <v>Chicago</v>
      </c>
      <c r="M2208">
        <f>COUNTIF(Table145[city],Table145[[#This Row],[city]])</f>
        <v>907</v>
      </c>
    </row>
    <row r="2209" spans="1:13" x14ac:dyDescent="0.35">
      <c r="A2209" t="s">
        <v>4271</v>
      </c>
      <c r="B2209" t="s">
        <v>52</v>
      </c>
      <c r="C2209" t="s">
        <v>9</v>
      </c>
      <c r="D2209" t="s">
        <v>4272</v>
      </c>
      <c r="E2209" t="b">
        <v>1</v>
      </c>
      <c r="F2209">
        <f>VLOOKUP(Table145[[#This Row],[menu_id]],Table2[#All],2,0)</f>
        <v>43557</v>
      </c>
      <c r="G2209" t="str">
        <f>VLOOKUP(Table145[[#This Row],[menu_id]],Table2[#All],3,0)</f>
        <v>99dbc3b2d75c</v>
      </c>
      <c r="H2209" t="str">
        <f>VLOOKUP(Table145[[#This Row],[menu_id]],Table2[#All],4,0)</f>
        <v>d7730782fbfb</v>
      </c>
      <c r="I2209">
        <f>VLOOKUP(Table145[[#This Row],[menu_id]],Table2[#All],5,0)</f>
        <v>5.75</v>
      </c>
      <c r="J2209">
        <f>VLOOKUP(Table145[[#This Row],[menu_id]],Table2[#All],6,0)</f>
        <v>10.1</v>
      </c>
      <c r="K2209" t="str">
        <f>VLOOKUP(Table145[[#This Row],[menu_id]],Table2[#All],7,0)</f>
        <v>lunch</v>
      </c>
      <c r="L2209" t="str">
        <f>VLOOKUP(Table145[[#This Row],[menu_id]],Table2[#All],8,0)</f>
        <v>Seattle</v>
      </c>
      <c r="M2209">
        <f>COUNTIF(Table145[city],Table145[[#This Row],[city]])</f>
        <v>1334</v>
      </c>
    </row>
    <row r="2210" spans="1:13" x14ac:dyDescent="0.35">
      <c r="A2210" t="s">
        <v>4273</v>
      </c>
      <c r="B2210" t="s">
        <v>315</v>
      </c>
      <c r="C2210" t="s">
        <v>9</v>
      </c>
      <c r="D2210" t="s">
        <v>4274</v>
      </c>
      <c r="E2210" t="b">
        <v>1</v>
      </c>
      <c r="F2210">
        <f>VLOOKUP(Table145[[#This Row],[menu_id]],Table2[#All],2,0)</f>
        <v>43556</v>
      </c>
      <c r="G2210" t="str">
        <f>VLOOKUP(Table145[[#This Row],[menu_id]],Table2[#All],3,0)</f>
        <v>dcb8af98560d</v>
      </c>
      <c r="H2210" t="str">
        <f>VLOOKUP(Table145[[#This Row],[menu_id]],Table2[#All],4,0)</f>
        <v>afa55d0e0004</v>
      </c>
      <c r="I2210">
        <f>VLOOKUP(Table145[[#This Row],[menu_id]],Table2[#All],5,0)</f>
        <v>5.99</v>
      </c>
      <c r="J2210">
        <f>VLOOKUP(Table145[[#This Row],[menu_id]],Table2[#All],6,0)</f>
        <v>11.5</v>
      </c>
      <c r="K2210" t="str">
        <f>VLOOKUP(Table145[[#This Row],[menu_id]],Table2[#All],7,0)</f>
        <v>lunch</v>
      </c>
      <c r="L2210" t="str">
        <f>VLOOKUP(Table145[[#This Row],[menu_id]],Table2[#All],8,0)</f>
        <v>Chicago</v>
      </c>
      <c r="M2210">
        <f>COUNTIF(Table145[city],Table145[[#This Row],[city]])</f>
        <v>907</v>
      </c>
    </row>
    <row r="2211" spans="1:13" x14ac:dyDescent="0.35">
      <c r="A2211" t="s">
        <v>4275</v>
      </c>
      <c r="B2211" t="s">
        <v>225</v>
      </c>
      <c r="C2211" t="s">
        <v>9</v>
      </c>
      <c r="D2211" t="s">
        <v>4276</v>
      </c>
      <c r="E2211" t="b">
        <v>1</v>
      </c>
      <c r="F2211">
        <f>VLOOKUP(Table145[[#This Row],[menu_id]],Table2[#All],2,0)</f>
        <v>43559</v>
      </c>
      <c r="G2211" t="str">
        <f>VLOOKUP(Table145[[#This Row],[menu_id]],Table2[#All],3,0)</f>
        <v>2e1282b7ffa0</v>
      </c>
      <c r="H2211" t="str">
        <f>VLOOKUP(Table145[[#This Row],[menu_id]],Table2[#All],4,0)</f>
        <v>e7202ab74a2f</v>
      </c>
      <c r="I2211">
        <f>VLOOKUP(Table145[[#This Row],[menu_id]],Table2[#All],5,0)</f>
        <v>5</v>
      </c>
      <c r="J2211">
        <f>VLOOKUP(Table145[[#This Row],[menu_id]],Table2[#All],6,0)</f>
        <v>10.1</v>
      </c>
      <c r="K2211" t="str">
        <f>VLOOKUP(Table145[[#This Row],[menu_id]],Table2[#All],7,0)</f>
        <v>lunch</v>
      </c>
      <c r="L2211" t="str">
        <f>VLOOKUP(Table145[[#This Row],[menu_id]],Table2[#All],8,0)</f>
        <v>Seattle</v>
      </c>
      <c r="M2211">
        <f>COUNTIF(Table145[city],Table145[[#This Row],[city]])</f>
        <v>1334</v>
      </c>
    </row>
    <row r="2212" spans="1:13" x14ac:dyDescent="0.35">
      <c r="A2212" t="s">
        <v>4277</v>
      </c>
      <c r="B2212" t="s">
        <v>112</v>
      </c>
      <c r="C2212" t="s">
        <v>9</v>
      </c>
      <c r="D2212" t="s">
        <v>2619</v>
      </c>
      <c r="E2212" t="b">
        <v>1</v>
      </c>
      <c r="F2212">
        <f>VLOOKUP(Table145[[#This Row],[menu_id]],Table2[#All],2,0)</f>
        <v>43564</v>
      </c>
      <c r="G2212" t="str">
        <f>VLOOKUP(Table145[[#This Row],[menu_id]],Table2[#All],3,0)</f>
        <v>5b78a469f6af</v>
      </c>
      <c r="H2212" t="str">
        <f>VLOOKUP(Table145[[#This Row],[menu_id]],Table2[#All],4,0)</f>
        <v>afa55d0e0004</v>
      </c>
      <c r="I2212">
        <f>VLOOKUP(Table145[[#This Row],[menu_id]],Table2[#All],5,0)</f>
        <v>5.99</v>
      </c>
      <c r="J2212">
        <f>VLOOKUP(Table145[[#This Row],[menu_id]],Table2[#All],6,0)</f>
        <v>11.5</v>
      </c>
      <c r="K2212" t="str">
        <f>VLOOKUP(Table145[[#This Row],[menu_id]],Table2[#All],7,0)</f>
        <v>lunch</v>
      </c>
      <c r="L2212" t="str">
        <f>VLOOKUP(Table145[[#This Row],[menu_id]],Table2[#All],8,0)</f>
        <v>Chicago</v>
      </c>
      <c r="M2212">
        <f>COUNTIF(Table145[city],Table145[[#This Row],[city]])</f>
        <v>907</v>
      </c>
    </row>
    <row r="2213" spans="1:13" x14ac:dyDescent="0.35">
      <c r="A2213" t="s">
        <v>4278</v>
      </c>
      <c r="B2213" t="s">
        <v>508</v>
      </c>
      <c r="C2213" t="s">
        <v>9</v>
      </c>
      <c r="D2213" t="s">
        <v>4279</v>
      </c>
      <c r="E2213" t="b">
        <v>1</v>
      </c>
      <c r="F2213">
        <f>VLOOKUP(Table145[[#This Row],[menu_id]],Table2[#All],2,0)</f>
        <v>43557</v>
      </c>
      <c r="G2213" t="str">
        <f>VLOOKUP(Table145[[#This Row],[menu_id]],Table2[#All],3,0)</f>
        <v>adcb80ca9872</v>
      </c>
      <c r="H2213" t="str">
        <f>VLOOKUP(Table145[[#This Row],[menu_id]],Table2[#All],4,0)</f>
        <v>7d8b8e0a0ebb</v>
      </c>
      <c r="I2213">
        <f>VLOOKUP(Table145[[#This Row],[menu_id]],Table2[#All],5,0)</f>
        <v>5.5</v>
      </c>
      <c r="J2213">
        <f>VLOOKUP(Table145[[#This Row],[menu_id]],Table2[#All],6,0)</f>
        <v>10.1</v>
      </c>
      <c r="K2213" t="str">
        <f>VLOOKUP(Table145[[#This Row],[menu_id]],Table2[#All],7,0)</f>
        <v>lunch</v>
      </c>
      <c r="L2213" t="str">
        <f>VLOOKUP(Table145[[#This Row],[menu_id]],Table2[#All],8,0)</f>
        <v>Seattle</v>
      </c>
      <c r="M2213">
        <f>COUNTIF(Table145[city],Table145[[#This Row],[city]])</f>
        <v>1334</v>
      </c>
    </row>
    <row r="2214" spans="1:13" x14ac:dyDescent="0.35">
      <c r="A2214" t="s">
        <v>4280</v>
      </c>
      <c r="B2214" t="s">
        <v>486</v>
      </c>
      <c r="C2214" t="s">
        <v>9</v>
      </c>
      <c r="D2214" t="s">
        <v>4281</v>
      </c>
      <c r="E2214" t="b">
        <v>1</v>
      </c>
      <c r="F2214">
        <f>VLOOKUP(Table145[[#This Row],[menu_id]],Table2[#All],2,0)</f>
        <v>43567</v>
      </c>
      <c r="G2214" t="str">
        <f>VLOOKUP(Table145[[#This Row],[menu_id]],Table2[#All],3,0)</f>
        <v>3494eefb1729</v>
      </c>
      <c r="H2214" t="str">
        <f>VLOOKUP(Table145[[#This Row],[menu_id]],Table2[#All],4,0)</f>
        <v>7342b9fc3434</v>
      </c>
      <c r="I2214">
        <f>VLOOKUP(Table145[[#This Row],[menu_id]],Table2[#All],5,0)</f>
        <v>4.5</v>
      </c>
      <c r="J2214">
        <f>VLOOKUP(Table145[[#This Row],[menu_id]],Table2[#All],6,0)</f>
        <v>11.5</v>
      </c>
      <c r="K2214" t="str">
        <f>VLOOKUP(Table145[[#This Row],[menu_id]],Table2[#All],7,0)</f>
        <v>lunch</v>
      </c>
      <c r="L2214" t="str">
        <f>VLOOKUP(Table145[[#This Row],[menu_id]],Table2[#All],8,0)</f>
        <v>Chicago</v>
      </c>
      <c r="M2214">
        <f>COUNTIF(Table145[city],Table145[[#This Row],[city]])</f>
        <v>907</v>
      </c>
    </row>
    <row r="2215" spans="1:13" x14ac:dyDescent="0.35">
      <c r="A2215" t="s">
        <v>4282</v>
      </c>
      <c r="B2215" t="s">
        <v>118</v>
      </c>
      <c r="C2215" t="s">
        <v>9</v>
      </c>
      <c r="D2215" t="s">
        <v>4283</v>
      </c>
      <c r="E2215" t="b">
        <v>1</v>
      </c>
      <c r="F2215">
        <f>VLOOKUP(Table145[[#This Row],[menu_id]],Table2[#All],2,0)</f>
        <v>43556</v>
      </c>
      <c r="G2215" t="str">
        <f>VLOOKUP(Table145[[#This Row],[menu_id]],Table2[#All],3,0)</f>
        <v>8a1c11ffbef6</v>
      </c>
      <c r="H2215" t="str">
        <f>VLOOKUP(Table145[[#This Row],[menu_id]],Table2[#All],4,0)</f>
        <v>063beecf1419</v>
      </c>
      <c r="I2215">
        <f>VLOOKUP(Table145[[#This Row],[menu_id]],Table2[#All],5,0)</f>
        <v>13.45</v>
      </c>
      <c r="J2215">
        <f>VLOOKUP(Table145[[#This Row],[menu_id]],Table2[#All],6,0)</f>
        <v>11.5</v>
      </c>
      <c r="K2215" t="str">
        <f>VLOOKUP(Table145[[#This Row],[menu_id]],Table2[#All],7,0)</f>
        <v>lunch</v>
      </c>
      <c r="L2215" t="str">
        <f>VLOOKUP(Table145[[#This Row],[menu_id]],Table2[#All],8,0)</f>
        <v>Chicago</v>
      </c>
      <c r="M2215">
        <f>COUNTIF(Table145[city],Table145[[#This Row],[city]])</f>
        <v>907</v>
      </c>
    </row>
    <row r="2216" spans="1:13" x14ac:dyDescent="0.35">
      <c r="A2216" t="s">
        <v>4284</v>
      </c>
      <c r="B2216" t="s">
        <v>346</v>
      </c>
      <c r="C2216" t="s">
        <v>9</v>
      </c>
      <c r="D2216" t="s">
        <v>1445</v>
      </c>
      <c r="E2216" t="b">
        <v>1</v>
      </c>
      <c r="F2216">
        <f>VLOOKUP(Table145[[#This Row],[menu_id]],Table2[#All],2,0)</f>
        <v>43564</v>
      </c>
      <c r="G2216" t="str">
        <f>VLOOKUP(Table145[[#This Row],[menu_id]],Table2[#All],3,0)</f>
        <v>e310c04649e0</v>
      </c>
      <c r="H2216" t="str">
        <f>VLOOKUP(Table145[[#This Row],[menu_id]],Table2[#All],4,0)</f>
        <v>340fb85a346c</v>
      </c>
      <c r="I2216">
        <f>VLOOKUP(Table145[[#This Row],[menu_id]],Table2[#All],5,0)</f>
        <v>5.8</v>
      </c>
      <c r="J2216">
        <f>VLOOKUP(Table145[[#This Row],[menu_id]],Table2[#All],6,0)</f>
        <v>10.1</v>
      </c>
      <c r="K2216" t="str">
        <f>VLOOKUP(Table145[[#This Row],[menu_id]],Table2[#All],7,0)</f>
        <v>lunch</v>
      </c>
      <c r="L2216" t="str">
        <f>VLOOKUP(Table145[[#This Row],[menu_id]],Table2[#All],8,0)</f>
        <v>Seattle</v>
      </c>
      <c r="M2216">
        <f>COUNTIF(Table145[city],Table145[[#This Row],[city]])</f>
        <v>1334</v>
      </c>
    </row>
    <row r="2217" spans="1:13" x14ac:dyDescent="0.35">
      <c r="A2217" t="s">
        <v>4285</v>
      </c>
      <c r="B2217" t="s">
        <v>49</v>
      </c>
      <c r="C2217" t="s">
        <v>9</v>
      </c>
      <c r="D2217" t="s">
        <v>1108</v>
      </c>
      <c r="E2217" t="b">
        <v>1</v>
      </c>
      <c r="F2217">
        <f>VLOOKUP(Table145[[#This Row],[menu_id]],Table2[#All],2,0)</f>
        <v>43566</v>
      </c>
      <c r="G2217" t="str">
        <f>VLOOKUP(Table145[[#This Row],[menu_id]],Table2[#All],3,0)</f>
        <v>7d5495f1a9e4</v>
      </c>
      <c r="H2217" t="str">
        <f>VLOOKUP(Table145[[#This Row],[menu_id]],Table2[#All],4,0)</f>
        <v>e7f3f8549a70</v>
      </c>
      <c r="I2217">
        <f>VLOOKUP(Table145[[#This Row],[menu_id]],Table2[#All],5,0)</f>
        <v>5</v>
      </c>
      <c r="J2217">
        <f>VLOOKUP(Table145[[#This Row],[menu_id]],Table2[#All],6,0)</f>
        <v>11.5</v>
      </c>
      <c r="K2217" t="str">
        <f>VLOOKUP(Table145[[#This Row],[menu_id]],Table2[#All],7,0)</f>
        <v>lunch</v>
      </c>
      <c r="L2217" t="str">
        <f>VLOOKUP(Table145[[#This Row],[menu_id]],Table2[#All],8,0)</f>
        <v>Chicago</v>
      </c>
      <c r="M2217">
        <f>COUNTIF(Table145[city],Table145[[#This Row],[city]])</f>
        <v>907</v>
      </c>
    </row>
    <row r="2218" spans="1:13" x14ac:dyDescent="0.35">
      <c r="A2218" t="s">
        <v>4286</v>
      </c>
      <c r="B2218" t="s">
        <v>76</v>
      </c>
      <c r="C2218" t="s">
        <v>9</v>
      </c>
      <c r="D2218" t="s">
        <v>4287</v>
      </c>
      <c r="E2218" t="b">
        <v>1</v>
      </c>
      <c r="F2218">
        <f>VLOOKUP(Table145[[#This Row],[menu_id]],Table2[#All],2,0)</f>
        <v>43558</v>
      </c>
      <c r="G2218" t="str">
        <f>VLOOKUP(Table145[[#This Row],[menu_id]],Table2[#All],3,0)</f>
        <v>32432515b0ad</v>
      </c>
      <c r="H2218" t="str">
        <f>VLOOKUP(Table145[[#This Row],[menu_id]],Table2[#All],4,0)</f>
        <v>1fda2070304d</v>
      </c>
      <c r="I2218">
        <f>VLOOKUP(Table145[[#This Row],[menu_id]],Table2[#All],5,0)</f>
        <v>5.5</v>
      </c>
      <c r="J2218">
        <f>VLOOKUP(Table145[[#This Row],[menu_id]],Table2[#All],6,0)</f>
        <v>10.1</v>
      </c>
      <c r="K2218" t="str">
        <f>VLOOKUP(Table145[[#This Row],[menu_id]],Table2[#All],7,0)</f>
        <v>lunch</v>
      </c>
      <c r="L2218" t="str">
        <f>VLOOKUP(Table145[[#This Row],[menu_id]],Table2[#All],8,0)</f>
        <v>Seattle</v>
      </c>
      <c r="M2218">
        <f>COUNTIF(Table145[city],Table145[[#This Row],[city]])</f>
        <v>1334</v>
      </c>
    </row>
    <row r="2219" spans="1:13" x14ac:dyDescent="0.35">
      <c r="A2219" t="s">
        <v>4288</v>
      </c>
      <c r="B2219" t="s">
        <v>62</v>
      </c>
      <c r="C2219" t="s">
        <v>9</v>
      </c>
      <c r="D2219" t="s">
        <v>4289</v>
      </c>
      <c r="E2219" t="b">
        <v>1</v>
      </c>
      <c r="F2219">
        <f>VLOOKUP(Table145[[#This Row],[menu_id]],Table2[#All],2,0)</f>
        <v>43563</v>
      </c>
      <c r="G2219" t="str">
        <f>VLOOKUP(Table145[[#This Row],[menu_id]],Table2[#All],3,0)</f>
        <v>3e9b2a352a3a</v>
      </c>
      <c r="H2219" t="str">
        <f>VLOOKUP(Table145[[#This Row],[menu_id]],Table2[#All],4,0)</f>
        <v>af725ef93704</v>
      </c>
      <c r="I2219">
        <f>VLOOKUP(Table145[[#This Row],[menu_id]],Table2[#All],5,0)</f>
        <v>5.5</v>
      </c>
      <c r="J2219">
        <f>VLOOKUP(Table145[[#This Row],[menu_id]],Table2[#All],6,0)</f>
        <v>10.1</v>
      </c>
      <c r="K2219" t="str">
        <f>VLOOKUP(Table145[[#This Row],[menu_id]],Table2[#All],7,0)</f>
        <v>lunch</v>
      </c>
      <c r="L2219" t="str">
        <f>VLOOKUP(Table145[[#This Row],[menu_id]],Table2[#All],8,0)</f>
        <v>Seattle</v>
      </c>
      <c r="M2219">
        <f>COUNTIF(Table145[city],Table145[[#This Row],[city]])</f>
        <v>1334</v>
      </c>
    </row>
    <row r="2220" spans="1:13" x14ac:dyDescent="0.35">
      <c r="A2220" t="s">
        <v>4290</v>
      </c>
      <c r="B2220" t="s">
        <v>65</v>
      </c>
      <c r="C2220" t="s">
        <v>9</v>
      </c>
      <c r="D2220" t="s">
        <v>4291</v>
      </c>
      <c r="E2220" t="b">
        <v>1</v>
      </c>
      <c r="F2220">
        <f>VLOOKUP(Table145[[#This Row],[menu_id]],Table2[#All],2,0)</f>
        <v>43563</v>
      </c>
      <c r="G2220" t="str">
        <f>VLOOKUP(Table145[[#This Row],[menu_id]],Table2[#All],3,0)</f>
        <v>0eb481a71049</v>
      </c>
      <c r="H2220" t="str">
        <f>VLOOKUP(Table145[[#This Row],[menu_id]],Table2[#All],4,0)</f>
        <v>5bf0c6f38e1d</v>
      </c>
      <c r="I2220">
        <f>VLOOKUP(Table145[[#This Row],[menu_id]],Table2[#All],5,0)</f>
        <v>5.5</v>
      </c>
      <c r="J2220">
        <f>VLOOKUP(Table145[[#This Row],[menu_id]],Table2[#All],6,0)</f>
        <v>10.1</v>
      </c>
      <c r="K2220" t="str">
        <f>VLOOKUP(Table145[[#This Row],[menu_id]],Table2[#All],7,0)</f>
        <v>lunch</v>
      </c>
      <c r="L2220" t="str">
        <f>VLOOKUP(Table145[[#This Row],[menu_id]],Table2[#All],8,0)</f>
        <v>Seattle</v>
      </c>
      <c r="M2220">
        <f>COUNTIF(Table145[city],Table145[[#This Row],[city]])</f>
        <v>1334</v>
      </c>
    </row>
    <row r="2221" spans="1:13" x14ac:dyDescent="0.35">
      <c r="A2221" t="s">
        <v>4292</v>
      </c>
      <c r="B2221" t="s">
        <v>225</v>
      </c>
      <c r="C2221" t="s">
        <v>9</v>
      </c>
      <c r="D2221" t="s">
        <v>4293</v>
      </c>
      <c r="E2221" t="b">
        <v>1</v>
      </c>
      <c r="F2221">
        <f>VLOOKUP(Table145[[#This Row],[menu_id]],Table2[#All],2,0)</f>
        <v>43559</v>
      </c>
      <c r="G2221" t="str">
        <f>VLOOKUP(Table145[[#This Row],[menu_id]],Table2[#All],3,0)</f>
        <v>2e1282b7ffa0</v>
      </c>
      <c r="H2221" t="str">
        <f>VLOOKUP(Table145[[#This Row],[menu_id]],Table2[#All],4,0)</f>
        <v>e7202ab74a2f</v>
      </c>
      <c r="I2221">
        <f>VLOOKUP(Table145[[#This Row],[menu_id]],Table2[#All],5,0)</f>
        <v>5</v>
      </c>
      <c r="J2221">
        <f>VLOOKUP(Table145[[#This Row],[menu_id]],Table2[#All],6,0)</f>
        <v>10.1</v>
      </c>
      <c r="K2221" t="str">
        <f>VLOOKUP(Table145[[#This Row],[menu_id]],Table2[#All],7,0)</f>
        <v>lunch</v>
      </c>
      <c r="L2221" t="str">
        <f>VLOOKUP(Table145[[#This Row],[menu_id]],Table2[#All],8,0)</f>
        <v>Seattle</v>
      </c>
      <c r="M2221">
        <f>COUNTIF(Table145[city],Table145[[#This Row],[city]])</f>
        <v>1334</v>
      </c>
    </row>
    <row r="2222" spans="1:13" x14ac:dyDescent="0.35">
      <c r="A2222" t="s">
        <v>4294</v>
      </c>
      <c r="B2222" t="s">
        <v>94</v>
      </c>
      <c r="C2222" t="s">
        <v>9</v>
      </c>
      <c r="D2222" t="s">
        <v>4295</v>
      </c>
      <c r="E2222" t="b">
        <v>1</v>
      </c>
      <c r="F2222">
        <f>VLOOKUP(Table145[[#This Row],[menu_id]],Table2[#All],2,0)</f>
        <v>43567</v>
      </c>
      <c r="G2222" t="str">
        <f>VLOOKUP(Table145[[#This Row],[menu_id]],Table2[#All],3,0)</f>
        <v>4cd6c7a1703b</v>
      </c>
      <c r="H2222" t="str">
        <f>VLOOKUP(Table145[[#This Row],[menu_id]],Table2[#All],4,0)</f>
        <v>d223e2bce7cf</v>
      </c>
      <c r="I2222">
        <f>VLOOKUP(Table145[[#This Row],[menu_id]],Table2[#All],5,0)</f>
        <v>5</v>
      </c>
      <c r="J2222">
        <f>VLOOKUP(Table145[[#This Row],[menu_id]],Table2[#All],6,0)</f>
        <v>10.1</v>
      </c>
      <c r="K2222" t="str">
        <f>VLOOKUP(Table145[[#This Row],[menu_id]],Table2[#All],7,0)</f>
        <v>lunch</v>
      </c>
      <c r="L2222" t="str">
        <f>VLOOKUP(Table145[[#This Row],[menu_id]],Table2[#All],8,0)</f>
        <v>Seattle</v>
      </c>
      <c r="M2222">
        <f>COUNTIF(Table145[city],Table145[[#This Row],[city]])</f>
        <v>1334</v>
      </c>
    </row>
    <row r="2223" spans="1:13" x14ac:dyDescent="0.35">
      <c r="A2223" t="s">
        <v>4296</v>
      </c>
      <c r="B2223" t="s">
        <v>118</v>
      </c>
      <c r="C2223" t="s">
        <v>9</v>
      </c>
      <c r="D2223" t="s">
        <v>3639</v>
      </c>
      <c r="E2223" t="b">
        <v>1</v>
      </c>
      <c r="F2223">
        <f>VLOOKUP(Table145[[#This Row],[menu_id]],Table2[#All],2,0)</f>
        <v>43556</v>
      </c>
      <c r="G2223" t="str">
        <f>VLOOKUP(Table145[[#This Row],[menu_id]],Table2[#All],3,0)</f>
        <v>8a1c11ffbef6</v>
      </c>
      <c r="H2223" t="str">
        <f>VLOOKUP(Table145[[#This Row],[menu_id]],Table2[#All],4,0)</f>
        <v>063beecf1419</v>
      </c>
      <c r="I2223">
        <f>VLOOKUP(Table145[[#This Row],[menu_id]],Table2[#All],5,0)</f>
        <v>13.45</v>
      </c>
      <c r="J2223">
        <f>VLOOKUP(Table145[[#This Row],[menu_id]],Table2[#All],6,0)</f>
        <v>11.5</v>
      </c>
      <c r="K2223" t="str">
        <f>VLOOKUP(Table145[[#This Row],[menu_id]],Table2[#All],7,0)</f>
        <v>lunch</v>
      </c>
      <c r="L2223" t="str">
        <f>VLOOKUP(Table145[[#This Row],[menu_id]],Table2[#All],8,0)</f>
        <v>Chicago</v>
      </c>
      <c r="M2223">
        <f>COUNTIF(Table145[city],Table145[[#This Row],[city]])</f>
        <v>907</v>
      </c>
    </row>
    <row r="2224" spans="1:13" x14ac:dyDescent="0.35">
      <c r="A2224" t="s">
        <v>4297</v>
      </c>
      <c r="B2224" t="s">
        <v>330</v>
      </c>
      <c r="C2224" t="s">
        <v>9</v>
      </c>
      <c r="D2224" t="s">
        <v>4298</v>
      </c>
      <c r="E2224" t="b">
        <v>1</v>
      </c>
      <c r="F2224">
        <f>VLOOKUP(Table145[[#This Row],[menu_id]],Table2[#All],2,0)</f>
        <v>43559</v>
      </c>
      <c r="G2224" t="str">
        <f>VLOOKUP(Table145[[#This Row],[menu_id]],Table2[#All],3,0)</f>
        <v>10aee25b350a</v>
      </c>
      <c r="H2224" t="str">
        <f>VLOOKUP(Table145[[#This Row],[menu_id]],Table2[#All],4,0)</f>
        <v>7931e2eb8ace</v>
      </c>
      <c r="I2224">
        <f>VLOOKUP(Table145[[#This Row],[menu_id]],Table2[#All],5,0)</f>
        <v>4.5</v>
      </c>
      <c r="J2224">
        <f>VLOOKUP(Table145[[#This Row],[menu_id]],Table2[#All],6,0)</f>
        <v>11.5</v>
      </c>
      <c r="K2224" t="str">
        <f>VLOOKUP(Table145[[#This Row],[menu_id]],Table2[#All],7,0)</f>
        <v>lunch</v>
      </c>
      <c r="L2224" t="str">
        <f>VLOOKUP(Table145[[#This Row],[menu_id]],Table2[#All],8,0)</f>
        <v>Chicago</v>
      </c>
      <c r="M2224">
        <f>COUNTIF(Table145[city],Table145[[#This Row],[city]])</f>
        <v>907</v>
      </c>
    </row>
    <row r="2225" spans="1:13" x14ac:dyDescent="0.35">
      <c r="A2225" t="s">
        <v>4299</v>
      </c>
      <c r="B2225" t="s">
        <v>627</v>
      </c>
      <c r="C2225" t="s">
        <v>9</v>
      </c>
      <c r="D2225" t="s">
        <v>4300</v>
      </c>
      <c r="E2225" t="b">
        <v>1</v>
      </c>
      <c r="F2225">
        <f>VLOOKUP(Table145[[#This Row],[menu_id]],Table2[#All],2,0)</f>
        <v>43566</v>
      </c>
      <c r="G2225" t="str">
        <f>VLOOKUP(Table145[[#This Row],[menu_id]],Table2[#All],3,0)</f>
        <v>fbeaeb353aa6</v>
      </c>
      <c r="H2225" t="str">
        <f>VLOOKUP(Table145[[#This Row],[menu_id]],Table2[#All],4,0)</f>
        <v>bedb51313ab5</v>
      </c>
      <c r="I2225">
        <f>VLOOKUP(Table145[[#This Row],[menu_id]],Table2[#All],5,0)</f>
        <v>5</v>
      </c>
      <c r="J2225">
        <f>VLOOKUP(Table145[[#This Row],[menu_id]],Table2[#All],6,0)</f>
        <v>11.5</v>
      </c>
      <c r="K2225" t="str">
        <f>VLOOKUP(Table145[[#This Row],[menu_id]],Table2[#All],7,0)</f>
        <v>lunch</v>
      </c>
      <c r="L2225" t="str">
        <f>VLOOKUP(Table145[[#This Row],[menu_id]],Table2[#All],8,0)</f>
        <v>Chicago</v>
      </c>
      <c r="M2225">
        <f>COUNTIF(Table145[city],Table145[[#This Row],[city]])</f>
        <v>907</v>
      </c>
    </row>
    <row r="2226" spans="1:13" x14ac:dyDescent="0.35">
      <c r="A2226" t="s">
        <v>4301</v>
      </c>
      <c r="B2226" t="s">
        <v>324</v>
      </c>
      <c r="C2226" t="s">
        <v>9</v>
      </c>
      <c r="D2226" t="s">
        <v>4302</v>
      </c>
      <c r="E2226" t="b">
        <v>1</v>
      </c>
      <c r="F2226">
        <f>VLOOKUP(Table145[[#This Row],[menu_id]],Table2[#All],2,0)</f>
        <v>43558</v>
      </c>
      <c r="G2226" t="str">
        <f>VLOOKUP(Table145[[#This Row],[menu_id]],Table2[#All],3,0)</f>
        <v>1028a38ad71e</v>
      </c>
      <c r="H2226" t="str">
        <f>VLOOKUP(Table145[[#This Row],[menu_id]],Table2[#All],4,0)</f>
        <v>7d8b8e0a0ebb</v>
      </c>
      <c r="I2226">
        <f>VLOOKUP(Table145[[#This Row],[menu_id]],Table2[#All],5,0)</f>
        <v>5.5</v>
      </c>
      <c r="J2226">
        <f>VLOOKUP(Table145[[#This Row],[menu_id]],Table2[#All],6,0)</f>
        <v>10.1</v>
      </c>
      <c r="K2226" t="str">
        <f>VLOOKUP(Table145[[#This Row],[menu_id]],Table2[#All],7,0)</f>
        <v>lunch</v>
      </c>
      <c r="L2226" t="str">
        <f>VLOOKUP(Table145[[#This Row],[menu_id]],Table2[#All],8,0)</f>
        <v>Seattle</v>
      </c>
      <c r="M2226">
        <f>COUNTIF(Table145[city],Table145[[#This Row],[city]])</f>
        <v>1334</v>
      </c>
    </row>
    <row r="2227" spans="1:13" x14ac:dyDescent="0.35">
      <c r="A2227" t="s">
        <v>4303</v>
      </c>
      <c r="B2227" t="s">
        <v>330</v>
      </c>
      <c r="C2227" t="s">
        <v>9</v>
      </c>
      <c r="D2227" t="s">
        <v>4304</v>
      </c>
      <c r="E2227" t="b">
        <v>1</v>
      </c>
      <c r="F2227">
        <f>VLOOKUP(Table145[[#This Row],[menu_id]],Table2[#All],2,0)</f>
        <v>43559</v>
      </c>
      <c r="G2227" t="str">
        <f>VLOOKUP(Table145[[#This Row],[menu_id]],Table2[#All],3,0)</f>
        <v>10aee25b350a</v>
      </c>
      <c r="H2227" t="str">
        <f>VLOOKUP(Table145[[#This Row],[menu_id]],Table2[#All],4,0)</f>
        <v>7931e2eb8ace</v>
      </c>
      <c r="I2227">
        <f>VLOOKUP(Table145[[#This Row],[menu_id]],Table2[#All],5,0)</f>
        <v>4.5</v>
      </c>
      <c r="J2227">
        <f>VLOOKUP(Table145[[#This Row],[menu_id]],Table2[#All],6,0)</f>
        <v>11.5</v>
      </c>
      <c r="K2227" t="str">
        <f>VLOOKUP(Table145[[#This Row],[menu_id]],Table2[#All],7,0)</f>
        <v>lunch</v>
      </c>
      <c r="L2227" t="str">
        <f>VLOOKUP(Table145[[#This Row],[menu_id]],Table2[#All],8,0)</f>
        <v>Chicago</v>
      </c>
      <c r="M2227">
        <f>COUNTIF(Table145[city],Table145[[#This Row],[city]])</f>
        <v>907</v>
      </c>
    </row>
    <row r="2228" spans="1:13" x14ac:dyDescent="0.35">
      <c r="A2228" t="s">
        <v>4305</v>
      </c>
      <c r="B2228" t="s">
        <v>202</v>
      </c>
      <c r="C2228" t="s">
        <v>9</v>
      </c>
      <c r="D2228" t="s">
        <v>1151</v>
      </c>
      <c r="E2228" t="b">
        <v>1</v>
      </c>
      <c r="F2228">
        <f>VLOOKUP(Table145[[#This Row],[menu_id]],Table2[#All],2,0)</f>
        <v>43563</v>
      </c>
      <c r="G2228" t="str">
        <f>VLOOKUP(Table145[[#This Row],[menu_id]],Table2[#All],3,0)</f>
        <v>edfff5bf01fa</v>
      </c>
      <c r="H2228" t="str">
        <f>VLOOKUP(Table145[[#This Row],[menu_id]],Table2[#All],4,0)</f>
        <v>8537e1327cdb</v>
      </c>
      <c r="I2228">
        <f>VLOOKUP(Table145[[#This Row],[menu_id]],Table2[#All],5,0)</f>
        <v>4.95</v>
      </c>
      <c r="J2228">
        <f>VLOOKUP(Table145[[#This Row],[menu_id]],Table2[#All],6,0)</f>
        <v>10.1</v>
      </c>
      <c r="K2228" t="str">
        <f>VLOOKUP(Table145[[#This Row],[menu_id]],Table2[#All],7,0)</f>
        <v>lunch</v>
      </c>
      <c r="L2228" t="str">
        <f>VLOOKUP(Table145[[#This Row],[menu_id]],Table2[#All],8,0)</f>
        <v>Seattle</v>
      </c>
      <c r="M2228">
        <f>COUNTIF(Table145[city],Table145[[#This Row],[city]])</f>
        <v>1334</v>
      </c>
    </row>
    <row r="2229" spans="1:13" x14ac:dyDescent="0.35">
      <c r="A2229" t="s">
        <v>4306</v>
      </c>
      <c r="B2229" t="s">
        <v>375</v>
      </c>
      <c r="C2229" t="s">
        <v>9</v>
      </c>
      <c r="D2229" t="s">
        <v>4307</v>
      </c>
      <c r="E2229" t="b">
        <v>1</v>
      </c>
      <c r="F2229">
        <f>VLOOKUP(Table145[[#This Row],[menu_id]],Table2[#All],2,0)</f>
        <v>43566</v>
      </c>
      <c r="G2229" t="str">
        <f>VLOOKUP(Table145[[#This Row],[menu_id]],Table2[#All],3,0)</f>
        <v>1670a5c33856</v>
      </c>
      <c r="H2229" t="str">
        <f>VLOOKUP(Table145[[#This Row],[menu_id]],Table2[#All],4,0)</f>
        <v>ffcff44b013c</v>
      </c>
      <c r="I2229">
        <f>VLOOKUP(Table145[[#This Row],[menu_id]],Table2[#All],5,0)</f>
        <v>6.25</v>
      </c>
      <c r="J2229">
        <f>VLOOKUP(Table145[[#This Row],[menu_id]],Table2[#All],6,0)</f>
        <v>10.1</v>
      </c>
      <c r="K2229" t="str">
        <f>VLOOKUP(Table145[[#This Row],[menu_id]],Table2[#All],7,0)</f>
        <v>lunch</v>
      </c>
      <c r="L2229" t="str">
        <f>VLOOKUP(Table145[[#This Row],[menu_id]],Table2[#All],8,0)</f>
        <v>Seattle</v>
      </c>
      <c r="M2229">
        <f>COUNTIF(Table145[city],Table145[[#This Row],[city]])</f>
        <v>1334</v>
      </c>
    </row>
    <row r="2230" spans="1:13" x14ac:dyDescent="0.35">
      <c r="A2230" t="s">
        <v>4308</v>
      </c>
      <c r="B2230" t="s">
        <v>155</v>
      </c>
      <c r="C2230" t="s">
        <v>9</v>
      </c>
      <c r="D2230" t="s">
        <v>4309</v>
      </c>
      <c r="E2230" t="b">
        <v>1</v>
      </c>
      <c r="F2230">
        <f>VLOOKUP(Table145[[#This Row],[menu_id]],Table2[#All],2,0)</f>
        <v>43566</v>
      </c>
      <c r="G2230" t="str">
        <f>VLOOKUP(Table145[[#This Row],[menu_id]],Table2[#All],3,0)</f>
        <v>df94eb67fff2</v>
      </c>
      <c r="H2230" t="str">
        <f>VLOOKUP(Table145[[#This Row],[menu_id]],Table2[#All],4,0)</f>
        <v>64216152ce0a</v>
      </c>
      <c r="I2230">
        <f>VLOOKUP(Table145[[#This Row],[menu_id]],Table2[#All],5,0)</f>
        <v>6</v>
      </c>
      <c r="J2230">
        <f>VLOOKUP(Table145[[#This Row],[menu_id]],Table2[#All],6,0)</f>
        <v>11.5</v>
      </c>
      <c r="K2230" t="str">
        <f>VLOOKUP(Table145[[#This Row],[menu_id]],Table2[#All],7,0)</f>
        <v>lunch</v>
      </c>
      <c r="L2230" t="str">
        <f>VLOOKUP(Table145[[#This Row],[menu_id]],Table2[#All],8,0)</f>
        <v>Chicago</v>
      </c>
      <c r="M2230">
        <f>COUNTIF(Table145[city],Table145[[#This Row],[city]])</f>
        <v>907</v>
      </c>
    </row>
    <row r="2231" spans="1:13" x14ac:dyDescent="0.35">
      <c r="A2231" t="s">
        <v>4310</v>
      </c>
      <c r="B2231" t="s">
        <v>8</v>
      </c>
      <c r="C2231" t="s">
        <v>9</v>
      </c>
      <c r="D2231" t="s">
        <v>4311</v>
      </c>
      <c r="E2231" t="b">
        <v>1</v>
      </c>
      <c r="F2231">
        <f>VLOOKUP(Table145[[#This Row],[menu_id]],Table2[#All],2,0)</f>
        <v>43566</v>
      </c>
      <c r="G2231" t="str">
        <f>VLOOKUP(Table145[[#This Row],[menu_id]],Table2[#All],3,0)</f>
        <v>e40c412711c8</v>
      </c>
      <c r="H2231" t="str">
        <f>VLOOKUP(Table145[[#This Row],[menu_id]],Table2[#All],4,0)</f>
        <v>af725ef93704</v>
      </c>
      <c r="I2231">
        <f>VLOOKUP(Table145[[#This Row],[menu_id]],Table2[#All],5,0)</f>
        <v>5.5</v>
      </c>
      <c r="J2231">
        <f>VLOOKUP(Table145[[#This Row],[menu_id]],Table2[#All],6,0)</f>
        <v>10.1</v>
      </c>
      <c r="K2231" t="str">
        <f>VLOOKUP(Table145[[#This Row],[menu_id]],Table2[#All],7,0)</f>
        <v>lunch</v>
      </c>
      <c r="L2231" t="str">
        <f>VLOOKUP(Table145[[#This Row],[menu_id]],Table2[#All],8,0)</f>
        <v>Seattle</v>
      </c>
      <c r="M2231">
        <f>COUNTIF(Table145[city],Table145[[#This Row],[city]])</f>
        <v>1334</v>
      </c>
    </row>
    <row r="2232" spans="1:13" x14ac:dyDescent="0.35">
      <c r="A2232" t="s">
        <v>4312</v>
      </c>
      <c r="B2232" t="s">
        <v>62</v>
      </c>
      <c r="C2232" t="s">
        <v>9</v>
      </c>
      <c r="D2232" t="s">
        <v>4313</v>
      </c>
      <c r="E2232" t="b">
        <v>1</v>
      </c>
      <c r="F2232">
        <f>VLOOKUP(Table145[[#This Row],[menu_id]],Table2[#All],2,0)</f>
        <v>43563</v>
      </c>
      <c r="G2232" t="str">
        <f>VLOOKUP(Table145[[#This Row],[menu_id]],Table2[#All],3,0)</f>
        <v>3e9b2a352a3a</v>
      </c>
      <c r="H2232" t="str">
        <f>VLOOKUP(Table145[[#This Row],[menu_id]],Table2[#All],4,0)</f>
        <v>af725ef93704</v>
      </c>
      <c r="I2232">
        <f>VLOOKUP(Table145[[#This Row],[menu_id]],Table2[#All],5,0)</f>
        <v>5.5</v>
      </c>
      <c r="J2232">
        <f>VLOOKUP(Table145[[#This Row],[menu_id]],Table2[#All],6,0)</f>
        <v>10.1</v>
      </c>
      <c r="K2232" t="str">
        <f>VLOOKUP(Table145[[#This Row],[menu_id]],Table2[#All],7,0)</f>
        <v>lunch</v>
      </c>
      <c r="L2232" t="str">
        <f>VLOOKUP(Table145[[#This Row],[menu_id]],Table2[#All],8,0)</f>
        <v>Seattle</v>
      </c>
      <c r="M2232">
        <f>COUNTIF(Table145[city],Table145[[#This Row],[city]])</f>
        <v>1334</v>
      </c>
    </row>
    <row r="2233" spans="1:13" x14ac:dyDescent="0.35">
      <c r="A2233" t="s">
        <v>4314</v>
      </c>
      <c r="B2233" t="s">
        <v>638</v>
      </c>
      <c r="C2233" t="s">
        <v>9</v>
      </c>
      <c r="D2233" t="s">
        <v>4315</v>
      </c>
      <c r="E2233" t="b">
        <v>1</v>
      </c>
      <c r="F2233">
        <f>VLOOKUP(Table145[[#This Row],[menu_id]],Table2[#All],2,0)</f>
        <v>43565</v>
      </c>
      <c r="G2233" t="str">
        <f>VLOOKUP(Table145[[#This Row],[menu_id]],Table2[#All],3,0)</f>
        <v>9d63c5eb50e5</v>
      </c>
      <c r="H2233" t="str">
        <f>VLOOKUP(Table145[[#This Row],[menu_id]],Table2[#All],4,0)</f>
        <v>43158d9bc4b2</v>
      </c>
      <c r="I2233">
        <f>VLOOKUP(Table145[[#This Row],[menu_id]],Table2[#All],5,0)</f>
        <v>5.15</v>
      </c>
      <c r="J2233">
        <f>VLOOKUP(Table145[[#This Row],[menu_id]],Table2[#All],6,0)</f>
        <v>11.5</v>
      </c>
      <c r="K2233" t="str">
        <f>VLOOKUP(Table145[[#This Row],[menu_id]],Table2[#All],7,0)</f>
        <v>lunch</v>
      </c>
      <c r="L2233" t="str">
        <f>VLOOKUP(Table145[[#This Row],[menu_id]],Table2[#All],8,0)</f>
        <v>Chicago</v>
      </c>
      <c r="M2233">
        <f>COUNTIF(Table145[city],Table145[[#This Row],[city]])</f>
        <v>907</v>
      </c>
    </row>
    <row r="2234" spans="1:13" x14ac:dyDescent="0.35">
      <c r="A2234" t="s">
        <v>4316</v>
      </c>
      <c r="B2234" t="s">
        <v>418</v>
      </c>
      <c r="C2234" t="s">
        <v>9</v>
      </c>
      <c r="D2234" t="s">
        <v>4317</v>
      </c>
      <c r="E2234" t="b">
        <v>1</v>
      </c>
      <c r="F2234">
        <f>VLOOKUP(Table145[[#This Row],[menu_id]],Table2[#All],2,0)</f>
        <v>43563</v>
      </c>
      <c r="G2234" t="str">
        <f>VLOOKUP(Table145[[#This Row],[menu_id]],Table2[#All],3,0)</f>
        <v>6b459442662c</v>
      </c>
      <c r="H2234" t="str">
        <f>VLOOKUP(Table145[[#This Row],[menu_id]],Table2[#All],4,0)</f>
        <v>a969c477134f</v>
      </c>
      <c r="I2234">
        <f>VLOOKUP(Table145[[#This Row],[menu_id]],Table2[#All],5,0)</f>
        <v>11</v>
      </c>
      <c r="J2234">
        <f>VLOOKUP(Table145[[#This Row],[menu_id]],Table2[#All],6,0)</f>
        <v>11.5</v>
      </c>
      <c r="K2234" t="str">
        <f>VLOOKUP(Table145[[#This Row],[menu_id]],Table2[#All],7,0)</f>
        <v>lunch</v>
      </c>
      <c r="L2234" t="str">
        <f>VLOOKUP(Table145[[#This Row],[menu_id]],Table2[#All],8,0)</f>
        <v>Chicago</v>
      </c>
      <c r="M2234">
        <f>COUNTIF(Table145[city],Table145[[#This Row],[city]])</f>
        <v>907</v>
      </c>
    </row>
    <row r="2235" spans="1:13" x14ac:dyDescent="0.35">
      <c r="A2235" t="s">
        <v>4318</v>
      </c>
      <c r="B2235" t="s">
        <v>115</v>
      </c>
      <c r="C2235" t="s">
        <v>9</v>
      </c>
      <c r="D2235" t="s">
        <v>1520</v>
      </c>
      <c r="E2235" t="b">
        <v>1</v>
      </c>
      <c r="F2235">
        <f>VLOOKUP(Table145[[#This Row],[menu_id]],Table2[#All],2,0)</f>
        <v>43560</v>
      </c>
      <c r="G2235" t="str">
        <f>VLOOKUP(Table145[[#This Row],[menu_id]],Table2[#All],3,0)</f>
        <v>12c81d9a0351</v>
      </c>
      <c r="H2235" t="str">
        <f>VLOOKUP(Table145[[#This Row],[menu_id]],Table2[#All],4,0)</f>
        <v>d7730782fbfb</v>
      </c>
      <c r="I2235">
        <f>VLOOKUP(Table145[[#This Row],[menu_id]],Table2[#All],5,0)</f>
        <v>5.75</v>
      </c>
      <c r="J2235">
        <f>VLOOKUP(Table145[[#This Row],[menu_id]],Table2[#All],6,0)</f>
        <v>10.1</v>
      </c>
      <c r="K2235" t="str">
        <f>VLOOKUP(Table145[[#This Row],[menu_id]],Table2[#All],7,0)</f>
        <v>lunch</v>
      </c>
      <c r="L2235" t="str">
        <f>VLOOKUP(Table145[[#This Row],[menu_id]],Table2[#All],8,0)</f>
        <v>Seattle</v>
      </c>
      <c r="M2235">
        <f>COUNTIF(Table145[city],Table145[[#This Row],[city]])</f>
        <v>1334</v>
      </c>
    </row>
    <row r="2236" spans="1:13" x14ac:dyDescent="0.35">
      <c r="A2236" t="s">
        <v>4319</v>
      </c>
      <c r="B2236" t="s">
        <v>57</v>
      </c>
      <c r="C2236" t="s">
        <v>9</v>
      </c>
      <c r="D2236" t="s">
        <v>4320</v>
      </c>
      <c r="E2236" t="b">
        <v>0</v>
      </c>
      <c r="F2236">
        <f>VLOOKUP(Table145[[#This Row],[menu_id]],Table2[#All],2,0)</f>
        <v>43567</v>
      </c>
      <c r="G2236" t="str">
        <f>VLOOKUP(Table145[[#This Row],[menu_id]],Table2[#All],3,0)</f>
        <v>e40c412711c8</v>
      </c>
      <c r="H2236" t="str">
        <f>VLOOKUP(Table145[[#This Row],[menu_id]],Table2[#All],4,0)</f>
        <v>af725ef93704</v>
      </c>
      <c r="I2236">
        <f>VLOOKUP(Table145[[#This Row],[menu_id]],Table2[#All],5,0)</f>
        <v>5.5</v>
      </c>
      <c r="J2236">
        <f>VLOOKUP(Table145[[#This Row],[menu_id]],Table2[#All],6,0)</f>
        <v>10.1</v>
      </c>
      <c r="K2236" t="str">
        <f>VLOOKUP(Table145[[#This Row],[menu_id]],Table2[#All],7,0)</f>
        <v>lunch</v>
      </c>
      <c r="L2236" t="str">
        <f>VLOOKUP(Table145[[#This Row],[menu_id]],Table2[#All],8,0)</f>
        <v>Seattle</v>
      </c>
      <c r="M2236">
        <f>COUNTIF(Table145[city],Table145[[#This Row],[city]])</f>
        <v>1334</v>
      </c>
    </row>
    <row r="2237" spans="1:13" x14ac:dyDescent="0.35">
      <c r="A2237" t="s">
        <v>4321</v>
      </c>
      <c r="B2237" t="s">
        <v>486</v>
      </c>
      <c r="C2237" t="s">
        <v>9</v>
      </c>
      <c r="D2237" t="s">
        <v>4322</v>
      </c>
      <c r="E2237" t="b">
        <v>0</v>
      </c>
      <c r="F2237">
        <f>VLOOKUP(Table145[[#This Row],[menu_id]],Table2[#All],2,0)</f>
        <v>43567</v>
      </c>
      <c r="G2237" t="str">
        <f>VLOOKUP(Table145[[#This Row],[menu_id]],Table2[#All],3,0)</f>
        <v>3494eefb1729</v>
      </c>
      <c r="H2237" t="str">
        <f>VLOOKUP(Table145[[#This Row],[menu_id]],Table2[#All],4,0)</f>
        <v>7342b9fc3434</v>
      </c>
      <c r="I2237">
        <f>VLOOKUP(Table145[[#This Row],[menu_id]],Table2[#All],5,0)</f>
        <v>4.5</v>
      </c>
      <c r="J2237">
        <f>VLOOKUP(Table145[[#This Row],[menu_id]],Table2[#All],6,0)</f>
        <v>11.5</v>
      </c>
      <c r="K2237" t="str">
        <f>VLOOKUP(Table145[[#This Row],[menu_id]],Table2[#All],7,0)</f>
        <v>lunch</v>
      </c>
      <c r="L2237" t="str">
        <f>VLOOKUP(Table145[[#This Row],[menu_id]],Table2[#All],8,0)</f>
        <v>Chicago</v>
      </c>
      <c r="M2237">
        <f>COUNTIF(Table145[city],Table145[[#This Row],[city]])</f>
        <v>907</v>
      </c>
    </row>
    <row r="2238" spans="1:13" x14ac:dyDescent="0.35">
      <c r="A2238" t="s">
        <v>4323</v>
      </c>
      <c r="B2238" t="s">
        <v>57</v>
      </c>
      <c r="C2238" t="s">
        <v>9</v>
      </c>
      <c r="D2238" t="s">
        <v>275</v>
      </c>
      <c r="E2238" t="b">
        <v>0</v>
      </c>
      <c r="F2238">
        <f>VLOOKUP(Table145[[#This Row],[menu_id]],Table2[#All],2,0)</f>
        <v>43567</v>
      </c>
      <c r="G2238" t="str">
        <f>VLOOKUP(Table145[[#This Row],[menu_id]],Table2[#All],3,0)</f>
        <v>e40c412711c8</v>
      </c>
      <c r="H2238" t="str">
        <f>VLOOKUP(Table145[[#This Row],[menu_id]],Table2[#All],4,0)</f>
        <v>af725ef93704</v>
      </c>
      <c r="I2238">
        <f>VLOOKUP(Table145[[#This Row],[menu_id]],Table2[#All],5,0)</f>
        <v>5.5</v>
      </c>
      <c r="J2238">
        <f>VLOOKUP(Table145[[#This Row],[menu_id]],Table2[#All],6,0)</f>
        <v>10.1</v>
      </c>
      <c r="K2238" t="str">
        <f>VLOOKUP(Table145[[#This Row],[menu_id]],Table2[#All],7,0)</f>
        <v>lunch</v>
      </c>
      <c r="L2238" t="str">
        <f>VLOOKUP(Table145[[#This Row],[menu_id]],Table2[#All],8,0)</f>
        <v>Seattle</v>
      </c>
      <c r="M2238">
        <f>COUNTIF(Table145[city],Table145[[#This Row],[city]])</f>
        <v>1334</v>
      </c>
    </row>
    <row r="2239" spans="1:13" x14ac:dyDescent="0.35">
      <c r="A2239" t="s">
        <v>4324</v>
      </c>
      <c r="B2239" t="s">
        <v>52</v>
      </c>
      <c r="C2239" t="s">
        <v>9</v>
      </c>
      <c r="D2239" t="s">
        <v>1919</v>
      </c>
      <c r="E2239" t="b">
        <v>1</v>
      </c>
      <c r="F2239">
        <f>VLOOKUP(Table145[[#This Row],[menu_id]],Table2[#All],2,0)</f>
        <v>43557</v>
      </c>
      <c r="G2239" t="str">
        <f>VLOOKUP(Table145[[#This Row],[menu_id]],Table2[#All],3,0)</f>
        <v>99dbc3b2d75c</v>
      </c>
      <c r="H2239" t="str">
        <f>VLOOKUP(Table145[[#This Row],[menu_id]],Table2[#All],4,0)</f>
        <v>d7730782fbfb</v>
      </c>
      <c r="I2239">
        <f>VLOOKUP(Table145[[#This Row],[menu_id]],Table2[#All],5,0)</f>
        <v>5.75</v>
      </c>
      <c r="J2239">
        <f>VLOOKUP(Table145[[#This Row],[menu_id]],Table2[#All],6,0)</f>
        <v>10.1</v>
      </c>
      <c r="K2239" t="str">
        <f>VLOOKUP(Table145[[#This Row],[menu_id]],Table2[#All],7,0)</f>
        <v>lunch</v>
      </c>
      <c r="L2239" t="str">
        <f>VLOOKUP(Table145[[#This Row],[menu_id]],Table2[#All],8,0)</f>
        <v>Seattle</v>
      </c>
      <c r="M2239">
        <f>COUNTIF(Table145[city],Table145[[#This Row],[city]])</f>
        <v>1334</v>
      </c>
    </row>
    <row r="2240" spans="1:13" x14ac:dyDescent="0.35">
      <c r="A2240" t="s">
        <v>4325</v>
      </c>
      <c r="B2240" t="s">
        <v>418</v>
      </c>
      <c r="C2240" t="s">
        <v>9</v>
      </c>
      <c r="D2240" t="s">
        <v>2072</v>
      </c>
      <c r="E2240" t="b">
        <v>1</v>
      </c>
      <c r="F2240">
        <f>VLOOKUP(Table145[[#This Row],[menu_id]],Table2[#All],2,0)</f>
        <v>43563</v>
      </c>
      <c r="G2240" t="str">
        <f>VLOOKUP(Table145[[#This Row],[menu_id]],Table2[#All],3,0)</f>
        <v>6b459442662c</v>
      </c>
      <c r="H2240" t="str">
        <f>VLOOKUP(Table145[[#This Row],[menu_id]],Table2[#All],4,0)</f>
        <v>a969c477134f</v>
      </c>
      <c r="I2240">
        <f>VLOOKUP(Table145[[#This Row],[menu_id]],Table2[#All],5,0)</f>
        <v>11</v>
      </c>
      <c r="J2240">
        <f>VLOOKUP(Table145[[#This Row],[menu_id]],Table2[#All],6,0)</f>
        <v>11.5</v>
      </c>
      <c r="K2240" t="str">
        <f>VLOOKUP(Table145[[#This Row],[menu_id]],Table2[#All],7,0)</f>
        <v>lunch</v>
      </c>
      <c r="L2240" t="str">
        <f>VLOOKUP(Table145[[#This Row],[menu_id]],Table2[#All],8,0)</f>
        <v>Chicago</v>
      </c>
      <c r="M2240">
        <f>COUNTIF(Table145[city],Table145[[#This Row],[city]])</f>
        <v>907</v>
      </c>
    </row>
    <row r="2241" spans="1:13" x14ac:dyDescent="0.35">
      <c r="A2241" t="s">
        <v>4326</v>
      </c>
      <c r="B2241" t="s">
        <v>65</v>
      </c>
      <c r="C2241" t="s">
        <v>9</v>
      </c>
      <c r="D2241" t="s">
        <v>4327</v>
      </c>
      <c r="E2241" t="b">
        <v>1</v>
      </c>
      <c r="F2241">
        <f>VLOOKUP(Table145[[#This Row],[menu_id]],Table2[#All],2,0)</f>
        <v>43563</v>
      </c>
      <c r="G2241" t="str">
        <f>VLOOKUP(Table145[[#This Row],[menu_id]],Table2[#All],3,0)</f>
        <v>0eb481a71049</v>
      </c>
      <c r="H2241" t="str">
        <f>VLOOKUP(Table145[[#This Row],[menu_id]],Table2[#All],4,0)</f>
        <v>5bf0c6f38e1d</v>
      </c>
      <c r="I2241">
        <f>VLOOKUP(Table145[[#This Row],[menu_id]],Table2[#All],5,0)</f>
        <v>5.5</v>
      </c>
      <c r="J2241">
        <f>VLOOKUP(Table145[[#This Row],[menu_id]],Table2[#All],6,0)</f>
        <v>10.1</v>
      </c>
      <c r="K2241" t="str">
        <f>VLOOKUP(Table145[[#This Row],[menu_id]],Table2[#All],7,0)</f>
        <v>lunch</v>
      </c>
      <c r="L2241" t="str">
        <f>VLOOKUP(Table145[[#This Row],[menu_id]],Table2[#All],8,0)</f>
        <v>Seattle</v>
      </c>
      <c r="M2241">
        <f>COUNTIF(Table145[city],Table145[[#This Row],[city]])</f>
        <v>1334</v>
      </c>
    </row>
    <row r="2242" spans="1:13" x14ac:dyDescent="0.35">
      <c r="A2242" t="s">
        <v>4328</v>
      </c>
      <c r="B2242" t="s">
        <v>202</v>
      </c>
      <c r="C2242" t="s">
        <v>9</v>
      </c>
      <c r="D2242" t="s">
        <v>4329</v>
      </c>
      <c r="E2242" t="b">
        <v>1</v>
      </c>
      <c r="F2242">
        <f>VLOOKUP(Table145[[#This Row],[menu_id]],Table2[#All],2,0)</f>
        <v>43563</v>
      </c>
      <c r="G2242" t="str">
        <f>VLOOKUP(Table145[[#This Row],[menu_id]],Table2[#All],3,0)</f>
        <v>edfff5bf01fa</v>
      </c>
      <c r="H2242" t="str">
        <f>VLOOKUP(Table145[[#This Row],[menu_id]],Table2[#All],4,0)</f>
        <v>8537e1327cdb</v>
      </c>
      <c r="I2242">
        <f>VLOOKUP(Table145[[#This Row],[menu_id]],Table2[#All],5,0)</f>
        <v>4.95</v>
      </c>
      <c r="J2242">
        <f>VLOOKUP(Table145[[#This Row],[menu_id]],Table2[#All],6,0)</f>
        <v>10.1</v>
      </c>
      <c r="K2242" t="str">
        <f>VLOOKUP(Table145[[#This Row],[menu_id]],Table2[#All],7,0)</f>
        <v>lunch</v>
      </c>
      <c r="L2242" t="str">
        <f>VLOOKUP(Table145[[#This Row],[menu_id]],Table2[#All],8,0)</f>
        <v>Seattle</v>
      </c>
      <c r="M2242">
        <f>COUNTIF(Table145[city],Table145[[#This Row],[city]])</f>
        <v>1334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DC9E0-FD00-4604-B33F-05D0D28E8EFE}">
  <dimension ref="A1:B6"/>
  <sheetViews>
    <sheetView workbookViewId="0"/>
  </sheetViews>
  <sheetFormatPr defaultRowHeight="15.5" x14ac:dyDescent="0.35"/>
  <cols>
    <col min="1" max="1" width="12.25" bestFit="1" customWidth="1"/>
    <col min="2" max="2" width="21.08203125" bestFit="1" customWidth="1"/>
  </cols>
  <sheetData>
    <row r="1" spans="1:2" x14ac:dyDescent="0.35">
      <c r="A1" s="22" t="s">
        <v>4346</v>
      </c>
    </row>
    <row r="3" spans="1:2" x14ac:dyDescent="0.35">
      <c r="A3" s="25" t="s">
        <v>4343</v>
      </c>
      <c r="B3" t="s">
        <v>4345</v>
      </c>
    </row>
    <row r="4" spans="1:2" x14ac:dyDescent="0.35">
      <c r="A4" s="26" t="s">
        <v>297</v>
      </c>
      <c r="B4" s="27">
        <v>7.4507938809261187</v>
      </c>
    </row>
    <row r="5" spans="1:2" x14ac:dyDescent="0.35">
      <c r="A5" s="26" t="s">
        <v>300</v>
      </c>
      <c r="B5" s="27">
        <v>6.1897823838081383</v>
      </c>
    </row>
    <row r="6" spans="1:2" x14ac:dyDescent="0.35">
      <c r="A6" s="26" t="s">
        <v>4344</v>
      </c>
      <c r="B6" s="27">
        <v>6.7001516064256821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10EFB-89C8-45CD-898C-545D42D6FDD6}">
  <dimension ref="A1:D2242"/>
  <sheetViews>
    <sheetView workbookViewId="0">
      <selection sqref="A1:D2242"/>
    </sheetView>
  </sheetViews>
  <sheetFormatPr defaultRowHeight="15.5" x14ac:dyDescent="0.35"/>
  <cols>
    <col min="4" max="4" width="11.4140625" bestFit="1" customWidth="1"/>
  </cols>
  <sheetData>
    <row r="1" spans="1:4" x14ac:dyDescent="0.35">
      <c r="A1" s="3" t="s">
        <v>545</v>
      </c>
      <c r="B1" s="3" t="s">
        <v>546</v>
      </c>
      <c r="C1" s="3" t="s">
        <v>549</v>
      </c>
      <c r="D1" s="3" t="s">
        <v>4342</v>
      </c>
    </row>
    <row r="2" spans="1:4" x14ac:dyDescent="0.35">
      <c r="A2">
        <f>VLOOKUP(Table14[[#This Row],[menu_id]],Table2[#All],5,0)</f>
        <v>5.5</v>
      </c>
      <c r="B2">
        <f>VLOOKUP(Table14[[#This Row],[menu_id]],Table2[#All],6,0)</f>
        <v>10.1</v>
      </c>
      <c r="C2" t="str">
        <f>VLOOKUP(Table14[[#This Row],[menu_id]],Table2[#All],8,0)</f>
        <v>Seattle</v>
      </c>
      <c r="D2">
        <f>A2+A2*(B2/100)</f>
        <v>6.0555000000000003</v>
      </c>
    </row>
    <row r="3" spans="1:4" x14ac:dyDescent="0.35">
      <c r="A3">
        <f>VLOOKUP(Table14[[#This Row],[menu_id]],Table2[#All],5,0)</f>
        <v>6.8</v>
      </c>
      <c r="B3">
        <f>VLOOKUP(Table14[[#This Row],[menu_id]],Table2[#All],6,0)</f>
        <v>10.1</v>
      </c>
      <c r="C3" t="str">
        <f>VLOOKUP(Table14[[#This Row],[menu_id]],Table2[#All],8,0)</f>
        <v>Seattle</v>
      </c>
      <c r="D3">
        <f>A3+A3*(B3/100)</f>
        <v>7.4867999999999997</v>
      </c>
    </row>
    <row r="4" spans="1:4" x14ac:dyDescent="0.35">
      <c r="A4">
        <f>VLOOKUP(Table14[[#This Row],[menu_id]],Table2[#All],5,0)</f>
        <v>4.95</v>
      </c>
      <c r="B4">
        <f>VLOOKUP(Table14[[#This Row],[menu_id]],Table2[#All],6,0)</f>
        <v>10.1</v>
      </c>
      <c r="C4" t="str">
        <f>VLOOKUP(Table14[[#This Row],[menu_id]],Table2[#All],8,0)</f>
        <v>Seattle</v>
      </c>
      <c r="D4">
        <f>A4+A4*(B4/100)</f>
        <v>5.4499500000000003</v>
      </c>
    </row>
    <row r="5" spans="1:4" x14ac:dyDescent="0.35">
      <c r="A5">
        <f>VLOOKUP(Table14[[#This Row],[menu_id]],Table2[#All],5,0)</f>
        <v>5.25</v>
      </c>
      <c r="B5">
        <f>VLOOKUP(Table14[[#This Row],[menu_id]],Table2[#All],6,0)</f>
        <v>10.1</v>
      </c>
      <c r="C5" t="str">
        <f>VLOOKUP(Table14[[#This Row],[menu_id]],Table2[#All],8,0)</f>
        <v>Seattle</v>
      </c>
      <c r="D5">
        <f>A5+A5*(B5/100)</f>
        <v>5.7802499999999997</v>
      </c>
    </row>
    <row r="6" spans="1:4" x14ac:dyDescent="0.35">
      <c r="A6">
        <f>VLOOKUP(Table14[[#This Row],[menu_id]],Table2[#All],5,0)</f>
        <v>4.5</v>
      </c>
      <c r="B6">
        <f>VLOOKUP(Table14[[#This Row],[menu_id]],Table2[#All],6,0)</f>
        <v>10.1</v>
      </c>
      <c r="C6" t="str">
        <f>VLOOKUP(Table14[[#This Row],[menu_id]],Table2[#All],8,0)</f>
        <v>Seattle</v>
      </c>
      <c r="D6">
        <f>A6+A6*(B6/100)</f>
        <v>4.9545000000000003</v>
      </c>
    </row>
    <row r="7" spans="1:4" x14ac:dyDescent="0.35">
      <c r="A7">
        <f>VLOOKUP(Table14[[#This Row],[menu_id]],Table2[#All],5,0)</f>
        <v>7.5</v>
      </c>
      <c r="B7">
        <f>VLOOKUP(Table14[[#This Row],[menu_id]],Table2[#All],6,0)</f>
        <v>11.5</v>
      </c>
      <c r="C7" t="str">
        <f>VLOOKUP(Table14[[#This Row],[menu_id]],Table2[#All],8,0)</f>
        <v>Chicago</v>
      </c>
      <c r="D7">
        <f>A7+A7*(B7/100)</f>
        <v>8.3625000000000007</v>
      </c>
    </row>
    <row r="8" spans="1:4" x14ac:dyDescent="0.35">
      <c r="A8">
        <f>VLOOKUP(Table14[[#This Row],[menu_id]],Table2[#All],5,0)</f>
        <v>6</v>
      </c>
      <c r="B8">
        <f>VLOOKUP(Table14[[#This Row],[menu_id]],Table2[#All],6,0)</f>
        <v>11.5</v>
      </c>
      <c r="C8" t="str">
        <f>VLOOKUP(Table14[[#This Row],[menu_id]],Table2[#All],8,0)</f>
        <v>Chicago</v>
      </c>
      <c r="D8">
        <f>A8+A8*(B8/100)</f>
        <v>6.69</v>
      </c>
    </row>
    <row r="9" spans="1:4" x14ac:dyDescent="0.35">
      <c r="A9">
        <f>VLOOKUP(Table14[[#This Row],[menu_id]],Table2[#All],5,0)</f>
        <v>11</v>
      </c>
      <c r="B9">
        <f>VLOOKUP(Table14[[#This Row],[menu_id]],Table2[#All],6,0)</f>
        <v>11.5</v>
      </c>
      <c r="C9" t="str">
        <f>VLOOKUP(Table14[[#This Row],[menu_id]],Table2[#All],8,0)</f>
        <v>Chicago</v>
      </c>
      <c r="D9">
        <f>A9+A9*(B9/100)</f>
        <v>12.265000000000001</v>
      </c>
    </row>
    <row r="10" spans="1:4" x14ac:dyDescent="0.35">
      <c r="A10">
        <f>VLOOKUP(Table14[[#This Row],[menu_id]],Table2[#All],5,0)</f>
        <v>5</v>
      </c>
      <c r="B10">
        <f>VLOOKUP(Table14[[#This Row],[menu_id]],Table2[#All],6,0)</f>
        <v>10.1</v>
      </c>
      <c r="C10" t="str">
        <f>VLOOKUP(Table14[[#This Row],[menu_id]],Table2[#All],8,0)</f>
        <v>Seattle</v>
      </c>
      <c r="D10">
        <f>A10+A10*(B10/100)</f>
        <v>5.5049999999999999</v>
      </c>
    </row>
    <row r="11" spans="1:4" x14ac:dyDescent="0.35">
      <c r="A11">
        <f>VLOOKUP(Table14[[#This Row],[menu_id]],Table2[#All],5,0)</f>
        <v>11.75</v>
      </c>
      <c r="B11">
        <f>VLOOKUP(Table14[[#This Row],[menu_id]],Table2[#All],6,0)</f>
        <v>11.5</v>
      </c>
      <c r="C11" t="str">
        <f>VLOOKUP(Table14[[#This Row],[menu_id]],Table2[#All],8,0)</f>
        <v>Chicago</v>
      </c>
      <c r="D11">
        <f>A11+A11*(B11/100)</f>
        <v>13.10125</v>
      </c>
    </row>
    <row r="12" spans="1:4" x14ac:dyDescent="0.35">
      <c r="A12">
        <f>VLOOKUP(Table14[[#This Row],[menu_id]],Table2[#All],5,0)</f>
        <v>5.8</v>
      </c>
      <c r="B12">
        <f>VLOOKUP(Table14[[#This Row],[menu_id]],Table2[#All],6,0)</f>
        <v>10.1</v>
      </c>
      <c r="C12" t="str">
        <f>VLOOKUP(Table14[[#This Row],[menu_id]],Table2[#All],8,0)</f>
        <v>Seattle</v>
      </c>
      <c r="D12">
        <f>A12+A12*(B12/100)</f>
        <v>6.3857999999999997</v>
      </c>
    </row>
    <row r="13" spans="1:4" x14ac:dyDescent="0.35">
      <c r="A13">
        <f>VLOOKUP(Table14[[#This Row],[menu_id]],Table2[#All],5,0)</f>
        <v>5.5</v>
      </c>
      <c r="B13">
        <f>VLOOKUP(Table14[[#This Row],[menu_id]],Table2[#All],6,0)</f>
        <v>10.1</v>
      </c>
      <c r="C13" t="str">
        <f>VLOOKUP(Table14[[#This Row],[menu_id]],Table2[#All],8,0)</f>
        <v>Seattle</v>
      </c>
      <c r="D13">
        <f>A13+A13*(B13/100)</f>
        <v>6.0555000000000003</v>
      </c>
    </row>
    <row r="14" spans="1:4" x14ac:dyDescent="0.35">
      <c r="A14">
        <f>VLOOKUP(Table14[[#This Row],[menu_id]],Table2[#All],5,0)</f>
        <v>5</v>
      </c>
      <c r="B14">
        <f>VLOOKUP(Table14[[#This Row],[menu_id]],Table2[#All],6,0)</f>
        <v>11.5</v>
      </c>
      <c r="C14" t="str">
        <f>VLOOKUP(Table14[[#This Row],[menu_id]],Table2[#All],8,0)</f>
        <v>Chicago</v>
      </c>
      <c r="D14">
        <f>A14+A14*(B14/100)</f>
        <v>5.5750000000000002</v>
      </c>
    </row>
    <row r="15" spans="1:4" x14ac:dyDescent="0.35">
      <c r="A15">
        <f>VLOOKUP(Table14[[#This Row],[menu_id]],Table2[#All],5,0)</f>
        <v>5.75</v>
      </c>
      <c r="B15">
        <f>VLOOKUP(Table14[[#This Row],[menu_id]],Table2[#All],6,0)</f>
        <v>10.1</v>
      </c>
      <c r="C15" t="str">
        <f>VLOOKUP(Table14[[#This Row],[menu_id]],Table2[#All],8,0)</f>
        <v>Seattle</v>
      </c>
      <c r="D15">
        <f>A15+A15*(B15/100)</f>
        <v>6.3307500000000001</v>
      </c>
    </row>
    <row r="16" spans="1:4" x14ac:dyDescent="0.35">
      <c r="A16">
        <f>VLOOKUP(Table14[[#This Row],[menu_id]],Table2[#All],5,0)</f>
        <v>4.95</v>
      </c>
      <c r="B16">
        <f>VLOOKUP(Table14[[#This Row],[menu_id]],Table2[#All],6,0)</f>
        <v>10.1</v>
      </c>
      <c r="C16" t="str">
        <f>VLOOKUP(Table14[[#This Row],[menu_id]],Table2[#All],8,0)</f>
        <v>Seattle</v>
      </c>
      <c r="D16">
        <f>A16+A16*(B16/100)</f>
        <v>5.4499500000000003</v>
      </c>
    </row>
    <row r="17" spans="1:4" x14ac:dyDescent="0.35">
      <c r="A17">
        <f>VLOOKUP(Table14[[#This Row],[menu_id]],Table2[#All],5,0)</f>
        <v>5.5</v>
      </c>
      <c r="B17">
        <f>VLOOKUP(Table14[[#This Row],[menu_id]],Table2[#All],6,0)</f>
        <v>10.1</v>
      </c>
      <c r="C17" t="str">
        <f>VLOOKUP(Table14[[#This Row],[menu_id]],Table2[#All],8,0)</f>
        <v>Seattle</v>
      </c>
      <c r="D17">
        <f>A17+A17*(B17/100)</f>
        <v>6.0555000000000003</v>
      </c>
    </row>
    <row r="18" spans="1:4" x14ac:dyDescent="0.35">
      <c r="A18">
        <f>VLOOKUP(Table14[[#This Row],[menu_id]],Table2[#All],5,0)</f>
        <v>5</v>
      </c>
      <c r="B18">
        <f>VLOOKUP(Table14[[#This Row],[menu_id]],Table2[#All],6,0)</f>
        <v>10.1</v>
      </c>
      <c r="C18" t="str">
        <f>VLOOKUP(Table14[[#This Row],[menu_id]],Table2[#All],8,0)</f>
        <v>Seattle</v>
      </c>
      <c r="D18">
        <f>A18+A18*(B18/100)</f>
        <v>5.5049999999999999</v>
      </c>
    </row>
    <row r="19" spans="1:4" x14ac:dyDescent="0.35">
      <c r="A19">
        <f>VLOOKUP(Table14[[#This Row],[menu_id]],Table2[#All],5,0)</f>
        <v>5.5</v>
      </c>
      <c r="B19">
        <f>VLOOKUP(Table14[[#This Row],[menu_id]],Table2[#All],6,0)</f>
        <v>10.1</v>
      </c>
      <c r="C19" t="str">
        <f>VLOOKUP(Table14[[#This Row],[menu_id]],Table2[#All],8,0)</f>
        <v>Seattle</v>
      </c>
      <c r="D19">
        <f>A19+A19*(B19/100)</f>
        <v>6.0555000000000003</v>
      </c>
    </row>
    <row r="20" spans="1:4" x14ac:dyDescent="0.35">
      <c r="A20">
        <f>VLOOKUP(Table14[[#This Row],[menu_id]],Table2[#All],5,0)</f>
        <v>5.5</v>
      </c>
      <c r="B20">
        <f>VLOOKUP(Table14[[#This Row],[menu_id]],Table2[#All],6,0)</f>
        <v>10.1</v>
      </c>
      <c r="C20" t="str">
        <f>VLOOKUP(Table14[[#This Row],[menu_id]],Table2[#All],8,0)</f>
        <v>Seattle</v>
      </c>
      <c r="D20">
        <f>A20+A20*(B20/100)</f>
        <v>6.0555000000000003</v>
      </c>
    </row>
    <row r="21" spans="1:4" x14ac:dyDescent="0.35">
      <c r="A21">
        <f>VLOOKUP(Table14[[#This Row],[menu_id]],Table2[#All],5,0)</f>
        <v>6.8</v>
      </c>
      <c r="B21">
        <f>VLOOKUP(Table14[[#This Row],[menu_id]],Table2[#All],6,0)</f>
        <v>10.1</v>
      </c>
      <c r="C21" t="str">
        <f>VLOOKUP(Table14[[#This Row],[menu_id]],Table2[#All],8,0)</f>
        <v>Seattle</v>
      </c>
      <c r="D21">
        <f>A21+A21*(B21/100)</f>
        <v>7.4867999999999997</v>
      </c>
    </row>
    <row r="22" spans="1:4" x14ac:dyDescent="0.35">
      <c r="A22">
        <f>VLOOKUP(Table14[[#This Row],[menu_id]],Table2[#All],5,0)</f>
        <v>5.5</v>
      </c>
      <c r="B22">
        <f>VLOOKUP(Table14[[#This Row],[menu_id]],Table2[#All],6,0)</f>
        <v>10.1</v>
      </c>
      <c r="C22" t="str">
        <f>VLOOKUP(Table14[[#This Row],[menu_id]],Table2[#All],8,0)</f>
        <v>Seattle</v>
      </c>
      <c r="D22">
        <f>A22+A22*(B22/100)</f>
        <v>6.0555000000000003</v>
      </c>
    </row>
    <row r="23" spans="1:4" x14ac:dyDescent="0.35">
      <c r="A23">
        <f>VLOOKUP(Table14[[#This Row],[menu_id]],Table2[#All],5,0)</f>
        <v>5.5</v>
      </c>
      <c r="B23">
        <f>VLOOKUP(Table14[[#This Row],[menu_id]],Table2[#All],6,0)</f>
        <v>10.1</v>
      </c>
      <c r="C23" t="str">
        <f>VLOOKUP(Table14[[#This Row],[menu_id]],Table2[#All],8,0)</f>
        <v>Seattle</v>
      </c>
      <c r="D23">
        <f>A23+A23*(B23/100)</f>
        <v>6.0555000000000003</v>
      </c>
    </row>
    <row r="24" spans="1:4" x14ac:dyDescent="0.35">
      <c r="A24">
        <f>VLOOKUP(Table14[[#This Row],[menu_id]],Table2[#All],5,0)</f>
        <v>5.5</v>
      </c>
      <c r="B24">
        <f>VLOOKUP(Table14[[#This Row],[menu_id]],Table2[#All],6,0)</f>
        <v>10.1</v>
      </c>
      <c r="C24" t="str">
        <f>VLOOKUP(Table14[[#This Row],[menu_id]],Table2[#All],8,0)</f>
        <v>Seattle</v>
      </c>
      <c r="D24">
        <f>A24+A24*(B24/100)</f>
        <v>6.0555000000000003</v>
      </c>
    </row>
    <row r="25" spans="1:4" x14ac:dyDescent="0.35">
      <c r="A25">
        <f>VLOOKUP(Table14[[#This Row],[menu_id]],Table2[#All],5,0)</f>
        <v>6.25</v>
      </c>
      <c r="B25">
        <f>VLOOKUP(Table14[[#This Row],[menu_id]],Table2[#All],6,0)</f>
        <v>10.1</v>
      </c>
      <c r="C25" t="str">
        <f>VLOOKUP(Table14[[#This Row],[menu_id]],Table2[#All],8,0)</f>
        <v>Seattle</v>
      </c>
      <c r="D25">
        <f>A25+A25*(B25/100)</f>
        <v>6.8812499999999996</v>
      </c>
    </row>
    <row r="26" spans="1:4" x14ac:dyDescent="0.35">
      <c r="A26">
        <f>VLOOKUP(Table14[[#This Row],[menu_id]],Table2[#All],5,0)</f>
        <v>5.75</v>
      </c>
      <c r="B26">
        <f>VLOOKUP(Table14[[#This Row],[menu_id]],Table2[#All],6,0)</f>
        <v>10.1</v>
      </c>
      <c r="C26" t="str">
        <f>VLOOKUP(Table14[[#This Row],[menu_id]],Table2[#All],8,0)</f>
        <v>Seattle</v>
      </c>
      <c r="D26">
        <f>A26+A26*(B26/100)</f>
        <v>6.3307500000000001</v>
      </c>
    </row>
    <row r="27" spans="1:4" x14ac:dyDescent="0.35">
      <c r="A27">
        <f>VLOOKUP(Table14[[#This Row],[menu_id]],Table2[#All],5,0)</f>
        <v>6</v>
      </c>
      <c r="B27">
        <f>VLOOKUP(Table14[[#This Row],[menu_id]],Table2[#All],6,0)</f>
        <v>10.1</v>
      </c>
      <c r="C27" t="str">
        <f>VLOOKUP(Table14[[#This Row],[menu_id]],Table2[#All],8,0)</f>
        <v>Seattle</v>
      </c>
      <c r="D27">
        <f>A27+A27*(B27/100)</f>
        <v>6.6059999999999999</v>
      </c>
    </row>
    <row r="28" spans="1:4" x14ac:dyDescent="0.35">
      <c r="A28">
        <f>VLOOKUP(Table14[[#This Row],[menu_id]],Table2[#All],5,0)</f>
        <v>6.8</v>
      </c>
      <c r="B28">
        <f>VLOOKUP(Table14[[#This Row],[menu_id]],Table2[#All],6,0)</f>
        <v>10.1</v>
      </c>
      <c r="C28" t="str">
        <f>VLOOKUP(Table14[[#This Row],[menu_id]],Table2[#All],8,0)</f>
        <v>Seattle</v>
      </c>
      <c r="D28">
        <f>A28+A28*(B28/100)</f>
        <v>7.4867999999999997</v>
      </c>
    </row>
    <row r="29" spans="1:4" x14ac:dyDescent="0.35">
      <c r="A29">
        <f>VLOOKUP(Table14[[#This Row],[menu_id]],Table2[#All],5,0)</f>
        <v>10.050000000000001</v>
      </c>
      <c r="B29">
        <f>VLOOKUP(Table14[[#This Row],[menu_id]],Table2[#All],6,0)</f>
        <v>11.5</v>
      </c>
      <c r="C29" t="str">
        <f>VLOOKUP(Table14[[#This Row],[menu_id]],Table2[#All],8,0)</f>
        <v>Chicago</v>
      </c>
      <c r="D29">
        <f>A29+A29*(B29/100)</f>
        <v>11.20575</v>
      </c>
    </row>
    <row r="30" spans="1:4" x14ac:dyDescent="0.35">
      <c r="A30">
        <f>VLOOKUP(Table14[[#This Row],[menu_id]],Table2[#All],5,0)</f>
        <v>5</v>
      </c>
      <c r="B30">
        <f>VLOOKUP(Table14[[#This Row],[menu_id]],Table2[#All],6,0)</f>
        <v>10.1</v>
      </c>
      <c r="C30" t="str">
        <f>VLOOKUP(Table14[[#This Row],[menu_id]],Table2[#All],8,0)</f>
        <v>Seattle</v>
      </c>
      <c r="D30">
        <f>A30+A30*(B30/100)</f>
        <v>5.5049999999999999</v>
      </c>
    </row>
    <row r="31" spans="1:4" x14ac:dyDescent="0.35">
      <c r="A31">
        <f>VLOOKUP(Table14[[#This Row],[menu_id]],Table2[#All],5,0)</f>
        <v>7.5399999999999991</v>
      </c>
      <c r="B31">
        <f>VLOOKUP(Table14[[#This Row],[menu_id]],Table2[#All],6,0)</f>
        <v>11.5</v>
      </c>
      <c r="C31" t="str">
        <f>VLOOKUP(Table14[[#This Row],[menu_id]],Table2[#All],8,0)</f>
        <v>Chicago</v>
      </c>
      <c r="D31">
        <f>A31+A31*(B31/100)</f>
        <v>8.4070999999999998</v>
      </c>
    </row>
    <row r="32" spans="1:4" x14ac:dyDescent="0.35">
      <c r="A32">
        <f>VLOOKUP(Table14[[#This Row],[menu_id]],Table2[#All],5,0)</f>
        <v>5.75</v>
      </c>
      <c r="B32">
        <f>VLOOKUP(Table14[[#This Row],[menu_id]],Table2[#All],6,0)</f>
        <v>11.5</v>
      </c>
      <c r="C32" t="str">
        <f>VLOOKUP(Table14[[#This Row],[menu_id]],Table2[#All],8,0)</f>
        <v>Chicago</v>
      </c>
      <c r="D32">
        <f>A32+A32*(B32/100)</f>
        <v>6.4112499999999999</v>
      </c>
    </row>
    <row r="33" spans="1:4" x14ac:dyDescent="0.35">
      <c r="A33">
        <f>VLOOKUP(Table14[[#This Row],[menu_id]],Table2[#All],5,0)</f>
        <v>6.64</v>
      </c>
      <c r="B33">
        <f>VLOOKUP(Table14[[#This Row],[menu_id]],Table2[#All],6,0)</f>
        <v>11.5</v>
      </c>
      <c r="C33" t="str">
        <f>VLOOKUP(Table14[[#This Row],[menu_id]],Table2[#All],8,0)</f>
        <v>Chicago</v>
      </c>
      <c r="D33">
        <f>A33+A33*(B33/100)</f>
        <v>7.4036</v>
      </c>
    </row>
    <row r="34" spans="1:4" x14ac:dyDescent="0.35">
      <c r="A34">
        <f>VLOOKUP(Table14[[#This Row],[menu_id]],Table2[#All],5,0)</f>
        <v>5.5</v>
      </c>
      <c r="B34">
        <f>VLOOKUP(Table14[[#This Row],[menu_id]],Table2[#All],6,0)</f>
        <v>10.1</v>
      </c>
      <c r="C34" t="str">
        <f>VLOOKUP(Table14[[#This Row],[menu_id]],Table2[#All],8,0)</f>
        <v>Seattle</v>
      </c>
      <c r="D34">
        <f>A34+A34*(B34/100)</f>
        <v>6.0555000000000003</v>
      </c>
    </row>
    <row r="35" spans="1:4" x14ac:dyDescent="0.35">
      <c r="A35">
        <f>VLOOKUP(Table14[[#This Row],[menu_id]],Table2[#All],5,0)</f>
        <v>5.95</v>
      </c>
      <c r="B35">
        <f>VLOOKUP(Table14[[#This Row],[menu_id]],Table2[#All],6,0)</f>
        <v>10.1</v>
      </c>
      <c r="C35" t="str">
        <f>VLOOKUP(Table14[[#This Row],[menu_id]],Table2[#All],8,0)</f>
        <v>Seattle</v>
      </c>
      <c r="D35">
        <f>A35+A35*(B35/100)</f>
        <v>6.5509500000000003</v>
      </c>
    </row>
    <row r="36" spans="1:4" x14ac:dyDescent="0.35">
      <c r="A36">
        <f>VLOOKUP(Table14[[#This Row],[menu_id]],Table2[#All],5,0)</f>
        <v>5.99</v>
      </c>
      <c r="B36">
        <f>VLOOKUP(Table14[[#This Row],[menu_id]],Table2[#All],6,0)</f>
        <v>11.5</v>
      </c>
      <c r="C36" t="str">
        <f>VLOOKUP(Table14[[#This Row],[menu_id]],Table2[#All],8,0)</f>
        <v>Chicago</v>
      </c>
      <c r="D36">
        <f>A36+A36*(B36/100)</f>
        <v>6.6788500000000006</v>
      </c>
    </row>
    <row r="37" spans="1:4" x14ac:dyDescent="0.35">
      <c r="A37">
        <f>VLOOKUP(Table14[[#This Row],[menu_id]],Table2[#All],5,0)</f>
        <v>5.75</v>
      </c>
      <c r="B37">
        <f>VLOOKUP(Table14[[#This Row],[menu_id]],Table2[#All],6,0)</f>
        <v>10.1</v>
      </c>
      <c r="C37" t="str">
        <f>VLOOKUP(Table14[[#This Row],[menu_id]],Table2[#All],8,0)</f>
        <v>Seattle</v>
      </c>
      <c r="D37">
        <f>A37+A37*(B37/100)</f>
        <v>6.3307500000000001</v>
      </c>
    </row>
    <row r="38" spans="1:4" x14ac:dyDescent="0.35">
      <c r="A38">
        <f>VLOOKUP(Table14[[#This Row],[menu_id]],Table2[#All],5,0)</f>
        <v>13.45</v>
      </c>
      <c r="B38">
        <f>VLOOKUP(Table14[[#This Row],[menu_id]],Table2[#All],6,0)</f>
        <v>11.5</v>
      </c>
      <c r="C38" t="str">
        <f>VLOOKUP(Table14[[#This Row],[menu_id]],Table2[#All],8,0)</f>
        <v>Chicago</v>
      </c>
      <c r="D38">
        <f>A38+A38*(B38/100)</f>
        <v>14.996749999999999</v>
      </c>
    </row>
    <row r="39" spans="1:4" x14ac:dyDescent="0.35">
      <c r="A39">
        <f>VLOOKUP(Table14[[#This Row],[menu_id]],Table2[#All],5,0)</f>
        <v>5.75</v>
      </c>
      <c r="B39">
        <f>VLOOKUP(Table14[[#This Row],[menu_id]],Table2[#All],6,0)</f>
        <v>11.5</v>
      </c>
      <c r="C39" t="str">
        <f>VLOOKUP(Table14[[#This Row],[menu_id]],Table2[#All],8,0)</f>
        <v>Chicago</v>
      </c>
      <c r="D39">
        <f>A39+A39*(B39/100)</f>
        <v>6.4112499999999999</v>
      </c>
    </row>
    <row r="40" spans="1:4" x14ac:dyDescent="0.35">
      <c r="A40">
        <f>VLOOKUP(Table14[[#This Row],[menu_id]],Table2[#All],5,0)</f>
        <v>6.64</v>
      </c>
      <c r="B40">
        <f>VLOOKUP(Table14[[#This Row],[menu_id]],Table2[#All],6,0)</f>
        <v>11.5</v>
      </c>
      <c r="C40" t="str">
        <f>VLOOKUP(Table14[[#This Row],[menu_id]],Table2[#All],8,0)</f>
        <v>Chicago</v>
      </c>
      <c r="D40">
        <f>A40+A40*(B40/100)</f>
        <v>7.4036</v>
      </c>
    </row>
    <row r="41" spans="1:4" x14ac:dyDescent="0.35">
      <c r="A41">
        <f>VLOOKUP(Table14[[#This Row],[menu_id]],Table2[#All],5,0)</f>
        <v>5.5</v>
      </c>
      <c r="B41">
        <f>VLOOKUP(Table14[[#This Row],[menu_id]],Table2[#All],6,0)</f>
        <v>10.1</v>
      </c>
      <c r="C41" t="str">
        <f>VLOOKUP(Table14[[#This Row],[menu_id]],Table2[#All],8,0)</f>
        <v>Seattle</v>
      </c>
      <c r="D41">
        <f>A41+A41*(B41/100)</f>
        <v>6.0555000000000003</v>
      </c>
    </row>
    <row r="42" spans="1:4" x14ac:dyDescent="0.35">
      <c r="A42">
        <f>VLOOKUP(Table14[[#This Row],[menu_id]],Table2[#All],5,0)</f>
        <v>5.25</v>
      </c>
      <c r="B42">
        <f>VLOOKUP(Table14[[#This Row],[menu_id]],Table2[#All],6,0)</f>
        <v>10.1</v>
      </c>
      <c r="C42" t="str">
        <f>VLOOKUP(Table14[[#This Row],[menu_id]],Table2[#All],8,0)</f>
        <v>Seattle</v>
      </c>
      <c r="D42">
        <f>A42+A42*(B42/100)</f>
        <v>5.7802499999999997</v>
      </c>
    </row>
    <row r="43" spans="1:4" x14ac:dyDescent="0.35">
      <c r="A43">
        <f>VLOOKUP(Table14[[#This Row],[menu_id]],Table2[#All],5,0)</f>
        <v>6.64</v>
      </c>
      <c r="B43">
        <f>VLOOKUP(Table14[[#This Row],[menu_id]],Table2[#All],6,0)</f>
        <v>11.5</v>
      </c>
      <c r="C43" t="str">
        <f>VLOOKUP(Table14[[#This Row],[menu_id]],Table2[#All],8,0)</f>
        <v>Chicago</v>
      </c>
      <c r="D43">
        <f>A43+A43*(B43/100)</f>
        <v>7.4036</v>
      </c>
    </row>
    <row r="44" spans="1:4" x14ac:dyDescent="0.35">
      <c r="A44">
        <f>VLOOKUP(Table14[[#This Row],[menu_id]],Table2[#All],5,0)</f>
        <v>5.5</v>
      </c>
      <c r="B44">
        <f>VLOOKUP(Table14[[#This Row],[menu_id]],Table2[#All],6,0)</f>
        <v>10.1</v>
      </c>
      <c r="C44" t="str">
        <f>VLOOKUP(Table14[[#This Row],[menu_id]],Table2[#All],8,0)</f>
        <v>Seattle</v>
      </c>
      <c r="D44">
        <f>A44+A44*(B44/100)</f>
        <v>6.0555000000000003</v>
      </c>
    </row>
    <row r="45" spans="1:4" x14ac:dyDescent="0.35">
      <c r="A45">
        <f>VLOOKUP(Table14[[#This Row],[menu_id]],Table2[#All],5,0)</f>
        <v>5.75</v>
      </c>
      <c r="B45">
        <f>VLOOKUP(Table14[[#This Row],[menu_id]],Table2[#All],6,0)</f>
        <v>10.1</v>
      </c>
      <c r="C45" t="str">
        <f>VLOOKUP(Table14[[#This Row],[menu_id]],Table2[#All],8,0)</f>
        <v>Seattle</v>
      </c>
      <c r="D45">
        <f>A45+A45*(B45/100)</f>
        <v>6.3307500000000001</v>
      </c>
    </row>
    <row r="46" spans="1:4" x14ac:dyDescent="0.35">
      <c r="A46">
        <f>VLOOKUP(Table14[[#This Row],[menu_id]],Table2[#All],5,0)</f>
        <v>5.25</v>
      </c>
      <c r="B46">
        <f>VLOOKUP(Table14[[#This Row],[menu_id]],Table2[#All],6,0)</f>
        <v>10.1</v>
      </c>
      <c r="C46" t="str">
        <f>VLOOKUP(Table14[[#This Row],[menu_id]],Table2[#All],8,0)</f>
        <v>Seattle</v>
      </c>
      <c r="D46">
        <f>A46+A46*(B46/100)</f>
        <v>5.7802499999999997</v>
      </c>
    </row>
    <row r="47" spans="1:4" x14ac:dyDescent="0.35">
      <c r="A47">
        <f>VLOOKUP(Table14[[#This Row],[menu_id]],Table2[#All],5,0)</f>
        <v>6.25</v>
      </c>
      <c r="B47">
        <f>VLOOKUP(Table14[[#This Row],[menu_id]],Table2[#All],6,0)</f>
        <v>10.1</v>
      </c>
      <c r="C47" t="str">
        <f>VLOOKUP(Table14[[#This Row],[menu_id]],Table2[#All],8,0)</f>
        <v>Seattle</v>
      </c>
      <c r="D47">
        <f>A47+A47*(B47/100)</f>
        <v>6.8812499999999996</v>
      </c>
    </row>
    <row r="48" spans="1:4" x14ac:dyDescent="0.35">
      <c r="A48">
        <f>VLOOKUP(Table14[[#This Row],[menu_id]],Table2[#All],5,0)</f>
        <v>10.050000000000001</v>
      </c>
      <c r="B48">
        <f>VLOOKUP(Table14[[#This Row],[menu_id]],Table2[#All],6,0)</f>
        <v>11.5</v>
      </c>
      <c r="C48" t="str">
        <f>VLOOKUP(Table14[[#This Row],[menu_id]],Table2[#All],8,0)</f>
        <v>Chicago</v>
      </c>
      <c r="D48">
        <f>A48+A48*(B48/100)</f>
        <v>11.20575</v>
      </c>
    </row>
    <row r="49" spans="1:4" x14ac:dyDescent="0.35">
      <c r="A49">
        <f>VLOOKUP(Table14[[#This Row],[menu_id]],Table2[#All],5,0)</f>
        <v>5.5</v>
      </c>
      <c r="B49">
        <f>VLOOKUP(Table14[[#This Row],[menu_id]],Table2[#All],6,0)</f>
        <v>10.1</v>
      </c>
      <c r="C49" t="str">
        <f>VLOOKUP(Table14[[#This Row],[menu_id]],Table2[#All],8,0)</f>
        <v>Seattle</v>
      </c>
      <c r="D49">
        <f>A49+A49*(B49/100)</f>
        <v>6.0555000000000003</v>
      </c>
    </row>
    <row r="50" spans="1:4" x14ac:dyDescent="0.35">
      <c r="A50">
        <f>VLOOKUP(Table14[[#This Row],[menu_id]],Table2[#All],5,0)</f>
        <v>5.75</v>
      </c>
      <c r="B50">
        <f>VLOOKUP(Table14[[#This Row],[menu_id]],Table2[#All],6,0)</f>
        <v>10.1</v>
      </c>
      <c r="C50" t="str">
        <f>VLOOKUP(Table14[[#This Row],[menu_id]],Table2[#All],8,0)</f>
        <v>Seattle</v>
      </c>
      <c r="D50">
        <f>A50+A50*(B50/100)</f>
        <v>6.3307500000000001</v>
      </c>
    </row>
    <row r="51" spans="1:4" x14ac:dyDescent="0.35">
      <c r="A51">
        <f>VLOOKUP(Table14[[#This Row],[menu_id]],Table2[#All],5,0)</f>
        <v>13.45</v>
      </c>
      <c r="B51">
        <f>VLOOKUP(Table14[[#This Row],[menu_id]],Table2[#All],6,0)</f>
        <v>11.5</v>
      </c>
      <c r="C51" t="str">
        <f>VLOOKUP(Table14[[#This Row],[menu_id]],Table2[#All],8,0)</f>
        <v>Chicago</v>
      </c>
      <c r="D51">
        <f>A51+A51*(B51/100)</f>
        <v>14.996749999999999</v>
      </c>
    </row>
    <row r="52" spans="1:4" x14ac:dyDescent="0.35">
      <c r="A52">
        <f>VLOOKUP(Table14[[#This Row],[menu_id]],Table2[#All],5,0)</f>
        <v>6</v>
      </c>
      <c r="B52">
        <f>VLOOKUP(Table14[[#This Row],[menu_id]],Table2[#All],6,0)</f>
        <v>11.5</v>
      </c>
      <c r="C52" t="str">
        <f>VLOOKUP(Table14[[#This Row],[menu_id]],Table2[#All],8,0)</f>
        <v>Chicago</v>
      </c>
      <c r="D52">
        <f>A52+A52*(B52/100)</f>
        <v>6.69</v>
      </c>
    </row>
    <row r="53" spans="1:4" x14ac:dyDescent="0.35">
      <c r="A53">
        <f>VLOOKUP(Table14[[#This Row],[menu_id]],Table2[#All],5,0)</f>
        <v>5.5</v>
      </c>
      <c r="B53">
        <f>VLOOKUP(Table14[[#This Row],[menu_id]],Table2[#All],6,0)</f>
        <v>10.1</v>
      </c>
      <c r="C53" t="str">
        <f>VLOOKUP(Table14[[#This Row],[menu_id]],Table2[#All],8,0)</f>
        <v>Seattle</v>
      </c>
      <c r="D53">
        <f>A53+A53*(B53/100)</f>
        <v>6.0555000000000003</v>
      </c>
    </row>
    <row r="54" spans="1:4" x14ac:dyDescent="0.35">
      <c r="A54">
        <f>VLOOKUP(Table14[[#This Row],[menu_id]],Table2[#All],5,0)</f>
        <v>4.5</v>
      </c>
      <c r="B54">
        <f>VLOOKUP(Table14[[#This Row],[menu_id]],Table2[#All],6,0)</f>
        <v>11.5</v>
      </c>
      <c r="C54" t="str">
        <f>VLOOKUP(Table14[[#This Row],[menu_id]],Table2[#All],8,0)</f>
        <v>Chicago</v>
      </c>
      <c r="D54">
        <f>A54+A54*(B54/100)</f>
        <v>5.0175000000000001</v>
      </c>
    </row>
    <row r="55" spans="1:4" x14ac:dyDescent="0.35">
      <c r="A55">
        <f>VLOOKUP(Table14[[#This Row],[menu_id]],Table2[#All],5,0)</f>
        <v>5</v>
      </c>
      <c r="B55">
        <f>VLOOKUP(Table14[[#This Row],[menu_id]],Table2[#All],6,0)</f>
        <v>11.5</v>
      </c>
      <c r="C55" t="str">
        <f>VLOOKUP(Table14[[#This Row],[menu_id]],Table2[#All],8,0)</f>
        <v>Chicago</v>
      </c>
      <c r="D55">
        <f>A55+A55*(B55/100)</f>
        <v>5.5750000000000002</v>
      </c>
    </row>
    <row r="56" spans="1:4" x14ac:dyDescent="0.35">
      <c r="A56">
        <f>VLOOKUP(Table14[[#This Row],[menu_id]],Table2[#All],5,0)</f>
        <v>5.9</v>
      </c>
      <c r="B56">
        <f>VLOOKUP(Table14[[#This Row],[menu_id]],Table2[#All],6,0)</f>
        <v>11.5</v>
      </c>
      <c r="C56" t="str">
        <f>VLOOKUP(Table14[[#This Row],[menu_id]],Table2[#All],8,0)</f>
        <v>Chicago</v>
      </c>
      <c r="D56">
        <f>A56+A56*(B56/100)</f>
        <v>6.5785</v>
      </c>
    </row>
    <row r="57" spans="1:4" x14ac:dyDescent="0.35">
      <c r="A57">
        <f>VLOOKUP(Table14[[#This Row],[menu_id]],Table2[#All],5,0)</f>
        <v>6</v>
      </c>
      <c r="B57">
        <f>VLOOKUP(Table14[[#This Row],[menu_id]],Table2[#All],6,0)</f>
        <v>11.5</v>
      </c>
      <c r="C57" t="str">
        <f>VLOOKUP(Table14[[#This Row],[menu_id]],Table2[#All],8,0)</f>
        <v>Chicago</v>
      </c>
      <c r="D57">
        <f>A57+A57*(B57/100)</f>
        <v>6.69</v>
      </c>
    </row>
    <row r="58" spans="1:4" x14ac:dyDescent="0.35">
      <c r="A58">
        <f>VLOOKUP(Table14[[#This Row],[menu_id]],Table2[#All],5,0)</f>
        <v>11</v>
      </c>
      <c r="B58">
        <f>VLOOKUP(Table14[[#This Row],[menu_id]],Table2[#All],6,0)</f>
        <v>11.5</v>
      </c>
      <c r="C58" t="str">
        <f>VLOOKUP(Table14[[#This Row],[menu_id]],Table2[#All],8,0)</f>
        <v>Chicago</v>
      </c>
      <c r="D58">
        <f>A58+A58*(B58/100)</f>
        <v>12.265000000000001</v>
      </c>
    </row>
    <row r="59" spans="1:4" x14ac:dyDescent="0.35">
      <c r="A59">
        <f>VLOOKUP(Table14[[#This Row],[menu_id]],Table2[#All],5,0)</f>
        <v>6.64</v>
      </c>
      <c r="B59">
        <f>VLOOKUP(Table14[[#This Row],[menu_id]],Table2[#All],6,0)</f>
        <v>11.5</v>
      </c>
      <c r="C59" t="str">
        <f>VLOOKUP(Table14[[#This Row],[menu_id]],Table2[#All],8,0)</f>
        <v>Chicago</v>
      </c>
      <c r="D59">
        <f>A59+A59*(B59/100)</f>
        <v>7.4036</v>
      </c>
    </row>
    <row r="60" spans="1:4" x14ac:dyDescent="0.35">
      <c r="A60">
        <f>VLOOKUP(Table14[[#This Row],[menu_id]],Table2[#All],5,0)</f>
        <v>5.5</v>
      </c>
      <c r="B60">
        <f>VLOOKUP(Table14[[#This Row],[menu_id]],Table2[#All],6,0)</f>
        <v>10.1</v>
      </c>
      <c r="C60" t="str">
        <f>VLOOKUP(Table14[[#This Row],[menu_id]],Table2[#All],8,0)</f>
        <v>Seattle</v>
      </c>
      <c r="D60">
        <f>A60+A60*(B60/100)</f>
        <v>6.0555000000000003</v>
      </c>
    </row>
    <row r="61" spans="1:4" x14ac:dyDescent="0.35">
      <c r="A61">
        <f>VLOOKUP(Table14[[#This Row],[menu_id]],Table2[#All],5,0)</f>
        <v>11</v>
      </c>
      <c r="B61">
        <f>VLOOKUP(Table14[[#This Row],[menu_id]],Table2[#All],6,0)</f>
        <v>11.5</v>
      </c>
      <c r="C61" t="str">
        <f>VLOOKUP(Table14[[#This Row],[menu_id]],Table2[#All],8,0)</f>
        <v>Chicago</v>
      </c>
      <c r="D61">
        <f>A61+A61*(B61/100)</f>
        <v>12.265000000000001</v>
      </c>
    </row>
    <row r="62" spans="1:4" x14ac:dyDescent="0.35">
      <c r="A62">
        <f>VLOOKUP(Table14[[#This Row],[menu_id]],Table2[#All],5,0)</f>
        <v>4.95</v>
      </c>
      <c r="B62">
        <f>VLOOKUP(Table14[[#This Row],[menu_id]],Table2[#All],6,0)</f>
        <v>10.1</v>
      </c>
      <c r="C62" t="str">
        <f>VLOOKUP(Table14[[#This Row],[menu_id]],Table2[#All],8,0)</f>
        <v>Seattle</v>
      </c>
      <c r="D62">
        <f>A62+A62*(B62/100)</f>
        <v>5.4499500000000003</v>
      </c>
    </row>
    <row r="63" spans="1:4" x14ac:dyDescent="0.35">
      <c r="A63">
        <f>VLOOKUP(Table14[[#This Row],[menu_id]],Table2[#All],5,0)</f>
        <v>5.75</v>
      </c>
      <c r="B63">
        <f>VLOOKUP(Table14[[#This Row],[menu_id]],Table2[#All],6,0)</f>
        <v>10.1</v>
      </c>
      <c r="C63" t="str">
        <f>VLOOKUP(Table14[[#This Row],[menu_id]],Table2[#All],8,0)</f>
        <v>Seattle</v>
      </c>
      <c r="D63">
        <f>A63+A63*(B63/100)</f>
        <v>6.3307500000000001</v>
      </c>
    </row>
    <row r="64" spans="1:4" x14ac:dyDescent="0.35">
      <c r="A64">
        <f>VLOOKUP(Table14[[#This Row],[menu_id]],Table2[#All],5,0)</f>
        <v>6</v>
      </c>
      <c r="B64">
        <f>VLOOKUP(Table14[[#This Row],[menu_id]],Table2[#All],6,0)</f>
        <v>10.1</v>
      </c>
      <c r="C64" t="str">
        <f>VLOOKUP(Table14[[#This Row],[menu_id]],Table2[#All],8,0)</f>
        <v>Seattle</v>
      </c>
      <c r="D64">
        <f>A64+A64*(B64/100)</f>
        <v>6.6059999999999999</v>
      </c>
    </row>
    <row r="65" spans="1:4" x14ac:dyDescent="0.35">
      <c r="A65">
        <f>VLOOKUP(Table14[[#This Row],[menu_id]],Table2[#All],5,0)</f>
        <v>6.8</v>
      </c>
      <c r="B65">
        <f>VLOOKUP(Table14[[#This Row],[menu_id]],Table2[#All],6,0)</f>
        <v>10.1</v>
      </c>
      <c r="C65" t="str">
        <f>VLOOKUP(Table14[[#This Row],[menu_id]],Table2[#All],8,0)</f>
        <v>Seattle</v>
      </c>
      <c r="D65">
        <f>A65+A65*(B65/100)</f>
        <v>7.4867999999999997</v>
      </c>
    </row>
    <row r="66" spans="1:4" x14ac:dyDescent="0.35">
      <c r="A66">
        <f>VLOOKUP(Table14[[#This Row],[menu_id]],Table2[#All],5,0)</f>
        <v>6.25</v>
      </c>
      <c r="B66">
        <f>VLOOKUP(Table14[[#This Row],[menu_id]],Table2[#All],6,0)</f>
        <v>10.1</v>
      </c>
      <c r="C66" t="str">
        <f>VLOOKUP(Table14[[#This Row],[menu_id]],Table2[#All],8,0)</f>
        <v>Seattle</v>
      </c>
      <c r="D66">
        <f>A66+A66*(B66/100)</f>
        <v>6.8812499999999996</v>
      </c>
    </row>
    <row r="67" spans="1:4" x14ac:dyDescent="0.35">
      <c r="A67">
        <f>VLOOKUP(Table14[[#This Row],[menu_id]],Table2[#All],5,0)</f>
        <v>11</v>
      </c>
      <c r="B67">
        <f>VLOOKUP(Table14[[#This Row],[menu_id]],Table2[#All],6,0)</f>
        <v>11.5</v>
      </c>
      <c r="C67" t="str">
        <f>VLOOKUP(Table14[[#This Row],[menu_id]],Table2[#All],8,0)</f>
        <v>Chicago</v>
      </c>
      <c r="D67">
        <f>A67+A67*(B67/100)</f>
        <v>12.265000000000001</v>
      </c>
    </row>
    <row r="68" spans="1:4" x14ac:dyDescent="0.35">
      <c r="A68">
        <f>VLOOKUP(Table14[[#This Row],[menu_id]],Table2[#All],5,0)</f>
        <v>4.95</v>
      </c>
      <c r="B68">
        <f>VLOOKUP(Table14[[#This Row],[menu_id]],Table2[#All],6,0)</f>
        <v>10.1</v>
      </c>
      <c r="C68" t="str">
        <f>VLOOKUP(Table14[[#This Row],[menu_id]],Table2[#All],8,0)</f>
        <v>Seattle</v>
      </c>
      <c r="D68">
        <f>A68+A68*(B68/100)</f>
        <v>5.4499500000000003</v>
      </c>
    </row>
    <row r="69" spans="1:4" x14ac:dyDescent="0.35">
      <c r="A69">
        <f>VLOOKUP(Table14[[#This Row],[menu_id]],Table2[#All],5,0)</f>
        <v>5.75</v>
      </c>
      <c r="B69">
        <f>VLOOKUP(Table14[[#This Row],[menu_id]],Table2[#All],6,0)</f>
        <v>11.5</v>
      </c>
      <c r="C69" t="str">
        <f>VLOOKUP(Table14[[#This Row],[menu_id]],Table2[#All],8,0)</f>
        <v>Chicago</v>
      </c>
      <c r="D69">
        <f>A69+A69*(B69/100)</f>
        <v>6.4112499999999999</v>
      </c>
    </row>
    <row r="70" spans="1:4" x14ac:dyDescent="0.35">
      <c r="A70">
        <f>VLOOKUP(Table14[[#This Row],[menu_id]],Table2[#All],5,0)</f>
        <v>4.5</v>
      </c>
      <c r="B70">
        <f>VLOOKUP(Table14[[#This Row],[menu_id]],Table2[#All],6,0)</f>
        <v>10.1</v>
      </c>
      <c r="C70" t="str">
        <f>VLOOKUP(Table14[[#This Row],[menu_id]],Table2[#All],8,0)</f>
        <v>Seattle</v>
      </c>
      <c r="D70">
        <f>A70+A70*(B70/100)</f>
        <v>4.9545000000000003</v>
      </c>
    </row>
    <row r="71" spans="1:4" x14ac:dyDescent="0.35">
      <c r="A71">
        <f>VLOOKUP(Table14[[#This Row],[menu_id]],Table2[#All],5,0)</f>
        <v>5.15</v>
      </c>
      <c r="B71">
        <f>VLOOKUP(Table14[[#This Row],[menu_id]],Table2[#All],6,0)</f>
        <v>11.5</v>
      </c>
      <c r="C71" t="str">
        <f>VLOOKUP(Table14[[#This Row],[menu_id]],Table2[#All],8,0)</f>
        <v>Chicago</v>
      </c>
      <c r="D71">
        <f>A71+A71*(B71/100)</f>
        <v>5.7422500000000003</v>
      </c>
    </row>
    <row r="72" spans="1:4" x14ac:dyDescent="0.35">
      <c r="A72">
        <f>VLOOKUP(Table14[[#This Row],[menu_id]],Table2[#All],5,0)</f>
        <v>5</v>
      </c>
      <c r="B72">
        <f>VLOOKUP(Table14[[#This Row],[menu_id]],Table2[#All],6,0)</f>
        <v>10.1</v>
      </c>
      <c r="C72" t="str">
        <f>VLOOKUP(Table14[[#This Row],[menu_id]],Table2[#All],8,0)</f>
        <v>Seattle</v>
      </c>
      <c r="D72">
        <f>A72+A72*(B72/100)</f>
        <v>5.5049999999999999</v>
      </c>
    </row>
    <row r="73" spans="1:4" x14ac:dyDescent="0.35">
      <c r="A73">
        <f>VLOOKUP(Table14[[#This Row],[menu_id]],Table2[#All],5,0)</f>
        <v>4.3</v>
      </c>
      <c r="B73">
        <f>VLOOKUP(Table14[[#This Row],[menu_id]],Table2[#All],6,0)</f>
        <v>11.5</v>
      </c>
      <c r="C73" t="str">
        <f>VLOOKUP(Table14[[#This Row],[menu_id]],Table2[#All],8,0)</f>
        <v>Chicago</v>
      </c>
      <c r="D73">
        <f>A73+A73*(B73/100)</f>
        <v>4.7945000000000002</v>
      </c>
    </row>
    <row r="74" spans="1:4" x14ac:dyDescent="0.35">
      <c r="A74">
        <f>VLOOKUP(Table14[[#This Row],[menu_id]],Table2[#All],5,0)</f>
        <v>5.75</v>
      </c>
      <c r="B74">
        <f>VLOOKUP(Table14[[#This Row],[menu_id]],Table2[#All],6,0)</f>
        <v>11.5</v>
      </c>
      <c r="C74" t="str">
        <f>VLOOKUP(Table14[[#This Row],[menu_id]],Table2[#All],8,0)</f>
        <v>Chicago</v>
      </c>
      <c r="D74">
        <f>A74+A74*(B74/100)</f>
        <v>6.4112499999999999</v>
      </c>
    </row>
    <row r="75" spans="1:4" x14ac:dyDescent="0.35">
      <c r="A75">
        <f>VLOOKUP(Table14[[#This Row],[menu_id]],Table2[#All],5,0)</f>
        <v>5</v>
      </c>
      <c r="B75">
        <f>VLOOKUP(Table14[[#This Row],[menu_id]],Table2[#All],6,0)</f>
        <v>10.1</v>
      </c>
      <c r="C75" t="str">
        <f>VLOOKUP(Table14[[#This Row],[menu_id]],Table2[#All],8,0)</f>
        <v>Seattle</v>
      </c>
      <c r="D75">
        <f>A75+A75*(B75/100)</f>
        <v>5.5049999999999999</v>
      </c>
    </row>
    <row r="76" spans="1:4" x14ac:dyDescent="0.35">
      <c r="A76">
        <f>VLOOKUP(Table14[[#This Row],[menu_id]],Table2[#All],5,0)</f>
        <v>5.5</v>
      </c>
      <c r="B76">
        <f>VLOOKUP(Table14[[#This Row],[menu_id]],Table2[#All],6,0)</f>
        <v>10.1</v>
      </c>
      <c r="C76" t="str">
        <f>VLOOKUP(Table14[[#This Row],[menu_id]],Table2[#All],8,0)</f>
        <v>Seattle</v>
      </c>
      <c r="D76">
        <f>A76+A76*(B76/100)</f>
        <v>6.0555000000000003</v>
      </c>
    </row>
    <row r="77" spans="1:4" x14ac:dyDescent="0.35">
      <c r="A77">
        <f>VLOOKUP(Table14[[#This Row],[menu_id]],Table2[#All],5,0)</f>
        <v>5.5</v>
      </c>
      <c r="B77">
        <f>VLOOKUP(Table14[[#This Row],[menu_id]],Table2[#All],6,0)</f>
        <v>10.1</v>
      </c>
      <c r="C77" t="str">
        <f>VLOOKUP(Table14[[#This Row],[menu_id]],Table2[#All],8,0)</f>
        <v>Seattle</v>
      </c>
      <c r="D77">
        <f>A77+A77*(B77/100)</f>
        <v>6.0555000000000003</v>
      </c>
    </row>
    <row r="78" spans="1:4" x14ac:dyDescent="0.35">
      <c r="A78">
        <f>VLOOKUP(Table14[[#This Row],[menu_id]],Table2[#All],5,0)</f>
        <v>6</v>
      </c>
      <c r="B78">
        <f>VLOOKUP(Table14[[#This Row],[menu_id]],Table2[#All],6,0)</f>
        <v>10.1</v>
      </c>
      <c r="C78" t="str">
        <f>VLOOKUP(Table14[[#This Row],[menu_id]],Table2[#All],8,0)</f>
        <v>Seattle</v>
      </c>
      <c r="D78">
        <f>A78+A78*(B78/100)</f>
        <v>6.6059999999999999</v>
      </c>
    </row>
    <row r="79" spans="1:4" x14ac:dyDescent="0.35">
      <c r="A79">
        <f>VLOOKUP(Table14[[#This Row],[menu_id]],Table2[#All],5,0)</f>
        <v>5.5</v>
      </c>
      <c r="B79">
        <f>VLOOKUP(Table14[[#This Row],[menu_id]],Table2[#All],6,0)</f>
        <v>10.1</v>
      </c>
      <c r="C79" t="str">
        <f>VLOOKUP(Table14[[#This Row],[menu_id]],Table2[#All],8,0)</f>
        <v>Seattle</v>
      </c>
      <c r="D79">
        <f>A79+A79*(B79/100)</f>
        <v>6.0555000000000003</v>
      </c>
    </row>
    <row r="80" spans="1:4" x14ac:dyDescent="0.35">
      <c r="A80">
        <f>VLOOKUP(Table14[[#This Row],[menu_id]],Table2[#All],5,0)</f>
        <v>5.7</v>
      </c>
      <c r="B80">
        <f>VLOOKUP(Table14[[#This Row],[menu_id]],Table2[#All],6,0)</f>
        <v>10.1</v>
      </c>
      <c r="C80" t="str">
        <f>VLOOKUP(Table14[[#This Row],[menu_id]],Table2[#All],8,0)</f>
        <v>Seattle</v>
      </c>
      <c r="D80">
        <f>A80+A80*(B80/100)</f>
        <v>6.2757000000000005</v>
      </c>
    </row>
    <row r="81" spans="1:4" x14ac:dyDescent="0.35">
      <c r="A81">
        <f>VLOOKUP(Table14[[#This Row],[menu_id]],Table2[#All],5,0)</f>
        <v>5</v>
      </c>
      <c r="B81">
        <f>VLOOKUP(Table14[[#This Row],[menu_id]],Table2[#All],6,0)</f>
        <v>10.1</v>
      </c>
      <c r="C81" t="str">
        <f>VLOOKUP(Table14[[#This Row],[menu_id]],Table2[#All],8,0)</f>
        <v>Seattle</v>
      </c>
      <c r="D81">
        <f>A81+A81*(B81/100)</f>
        <v>5.5049999999999999</v>
      </c>
    </row>
    <row r="82" spans="1:4" x14ac:dyDescent="0.35">
      <c r="A82">
        <f>VLOOKUP(Table14[[#This Row],[menu_id]],Table2[#All],5,0)</f>
        <v>5.25</v>
      </c>
      <c r="B82">
        <f>VLOOKUP(Table14[[#This Row],[menu_id]],Table2[#All],6,0)</f>
        <v>10.1</v>
      </c>
      <c r="C82" t="str">
        <f>VLOOKUP(Table14[[#This Row],[menu_id]],Table2[#All],8,0)</f>
        <v>Seattle</v>
      </c>
      <c r="D82">
        <f>A82+A82*(B82/100)</f>
        <v>5.7802499999999997</v>
      </c>
    </row>
    <row r="83" spans="1:4" x14ac:dyDescent="0.35">
      <c r="A83">
        <f>VLOOKUP(Table14[[#This Row],[menu_id]],Table2[#All],5,0)</f>
        <v>5</v>
      </c>
      <c r="B83">
        <f>VLOOKUP(Table14[[#This Row],[menu_id]],Table2[#All],6,0)</f>
        <v>10.1</v>
      </c>
      <c r="C83" t="str">
        <f>VLOOKUP(Table14[[#This Row],[menu_id]],Table2[#All],8,0)</f>
        <v>Seattle</v>
      </c>
      <c r="D83">
        <f>A83+A83*(B83/100)</f>
        <v>5.5049999999999999</v>
      </c>
    </row>
    <row r="84" spans="1:4" x14ac:dyDescent="0.35">
      <c r="A84">
        <f>VLOOKUP(Table14[[#This Row],[menu_id]],Table2[#All],5,0)</f>
        <v>6.8</v>
      </c>
      <c r="B84">
        <f>VLOOKUP(Table14[[#This Row],[menu_id]],Table2[#All],6,0)</f>
        <v>10.1</v>
      </c>
      <c r="C84" t="str">
        <f>VLOOKUP(Table14[[#This Row],[menu_id]],Table2[#All],8,0)</f>
        <v>Seattle</v>
      </c>
      <c r="D84">
        <f>A84+A84*(B84/100)</f>
        <v>7.4867999999999997</v>
      </c>
    </row>
    <row r="85" spans="1:4" x14ac:dyDescent="0.35">
      <c r="A85">
        <f>VLOOKUP(Table14[[#This Row],[menu_id]],Table2[#All],5,0)</f>
        <v>5.75</v>
      </c>
      <c r="B85">
        <f>VLOOKUP(Table14[[#This Row],[menu_id]],Table2[#All],6,0)</f>
        <v>10.1</v>
      </c>
      <c r="C85" t="str">
        <f>VLOOKUP(Table14[[#This Row],[menu_id]],Table2[#All],8,0)</f>
        <v>Seattle</v>
      </c>
      <c r="D85">
        <f>A85+A85*(B85/100)</f>
        <v>6.3307500000000001</v>
      </c>
    </row>
    <row r="86" spans="1:4" x14ac:dyDescent="0.35">
      <c r="A86">
        <f>VLOOKUP(Table14[[#This Row],[menu_id]],Table2[#All],5,0)</f>
        <v>5</v>
      </c>
      <c r="B86">
        <f>VLOOKUP(Table14[[#This Row],[menu_id]],Table2[#All],6,0)</f>
        <v>10.1</v>
      </c>
      <c r="C86" t="str">
        <f>VLOOKUP(Table14[[#This Row],[menu_id]],Table2[#All],8,0)</f>
        <v>Seattle</v>
      </c>
      <c r="D86">
        <f>A86+A86*(B86/100)</f>
        <v>5.5049999999999999</v>
      </c>
    </row>
    <row r="87" spans="1:4" x14ac:dyDescent="0.35">
      <c r="A87">
        <f>VLOOKUP(Table14[[#This Row],[menu_id]],Table2[#All],5,0)</f>
        <v>5</v>
      </c>
      <c r="B87">
        <f>VLOOKUP(Table14[[#This Row],[menu_id]],Table2[#All],6,0)</f>
        <v>10.1</v>
      </c>
      <c r="C87" t="str">
        <f>VLOOKUP(Table14[[#This Row],[menu_id]],Table2[#All],8,0)</f>
        <v>Seattle</v>
      </c>
      <c r="D87">
        <f>A87+A87*(B87/100)</f>
        <v>5.5049999999999999</v>
      </c>
    </row>
    <row r="88" spans="1:4" x14ac:dyDescent="0.35">
      <c r="A88">
        <f>VLOOKUP(Table14[[#This Row],[menu_id]],Table2[#All],5,0)</f>
        <v>6</v>
      </c>
      <c r="B88">
        <f>VLOOKUP(Table14[[#This Row],[menu_id]],Table2[#All],6,0)</f>
        <v>10.1</v>
      </c>
      <c r="C88" t="str">
        <f>VLOOKUP(Table14[[#This Row],[menu_id]],Table2[#All],8,0)</f>
        <v>Seattle</v>
      </c>
      <c r="D88">
        <f>A88+A88*(B88/100)</f>
        <v>6.6059999999999999</v>
      </c>
    </row>
    <row r="89" spans="1:4" x14ac:dyDescent="0.35">
      <c r="A89">
        <f>VLOOKUP(Table14[[#This Row],[menu_id]],Table2[#All],5,0)</f>
        <v>5.5</v>
      </c>
      <c r="B89">
        <f>VLOOKUP(Table14[[#This Row],[menu_id]],Table2[#All],6,0)</f>
        <v>10.1</v>
      </c>
      <c r="C89" t="str">
        <f>VLOOKUP(Table14[[#This Row],[menu_id]],Table2[#All],8,0)</f>
        <v>Seattle</v>
      </c>
      <c r="D89">
        <f>A89+A89*(B89/100)</f>
        <v>6.0555000000000003</v>
      </c>
    </row>
    <row r="90" spans="1:4" x14ac:dyDescent="0.35">
      <c r="A90">
        <f>VLOOKUP(Table14[[#This Row],[menu_id]],Table2[#All],5,0)</f>
        <v>5.5</v>
      </c>
      <c r="B90">
        <f>VLOOKUP(Table14[[#This Row],[menu_id]],Table2[#All],6,0)</f>
        <v>10.1</v>
      </c>
      <c r="C90" t="str">
        <f>VLOOKUP(Table14[[#This Row],[menu_id]],Table2[#All],8,0)</f>
        <v>Seattle</v>
      </c>
      <c r="D90">
        <f>A90+A90*(B90/100)</f>
        <v>6.0555000000000003</v>
      </c>
    </row>
    <row r="91" spans="1:4" x14ac:dyDescent="0.35">
      <c r="A91">
        <f>VLOOKUP(Table14[[#This Row],[menu_id]],Table2[#All],5,0)</f>
        <v>5.99</v>
      </c>
      <c r="B91">
        <f>VLOOKUP(Table14[[#This Row],[menu_id]],Table2[#All],6,0)</f>
        <v>11.5</v>
      </c>
      <c r="C91" t="str">
        <f>VLOOKUP(Table14[[#This Row],[menu_id]],Table2[#All],8,0)</f>
        <v>Chicago</v>
      </c>
      <c r="D91">
        <f>A91+A91*(B91/100)</f>
        <v>6.6788500000000006</v>
      </c>
    </row>
    <row r="92" spans="1:4" x14ac:dyDescent="0.35">
      <c r="A92">
        <f>VLOOKUP(Table14[[#This Row],[menu_id]],Table2[#All],5,0)</f>
        <v>11.75</v>
      </c>
      <c r="B92">
        <f>VLOOKUP(Table14[[#This Row],[menu_id]],Table2[#All],6,0)</f>
        <v>11.5</v>
      </c>
      <c r="C92" t="str">
        <f>VLOOKUP(Table14[[#This Row],[menu_id]],Table2[#All],8,0)</f>
        <v>Chicago</v>
      </c>
      <c r="D92">
        <f>A92+A92*(B92/100)</f>
        <v>13.10125</v>
      </c>
    </row>
    <row r="93" spans="1:4" x14ac:dyDescent="0.35">
      <c r="A93">
        <f>VLOOKUP(Table14[[#This Row],[menu_id]],Table2[#All],5,0)</f>
        <v>5.5</v>
      </c>
      <c r="B93">
        <f>VLOOKUP(Table14[[#This Row],[menu_id]],Table2[#All],6,0)</f>
        <v>10.1</v>
      </c>
      <c r="C93" t="str">
        <f>VLOOKUP(Table14[[#This Row],[menu_id]],Table2[#All],8,0)</f>
        <v>Seattle</v>
      </c>
      <c r="D93">
        <f>A93+A93*(B93/100)</f>
        <v>6.0555000000000003</v>
      </c>
    </row>
    <row r="94" spans="1:4" x14ac:dyDescent="0.35">
      <c r="A94">
        <f>VLOOKUP(Table14[[#This Row],[menu_id]],Table2[#All],5,0)</f>
        <v>5.25</v>
      </c>
      <c r="B94">
        <f>VLOOKUP(Table14[[#This Row],[menu_id]],Table2[#All],6,0)</f>
        <v>10.1</v>
      </c>
      <c r="C94" t="str">
        <f>VLOOKUP(Table14[[#This Row],[menu_id]],Table2[#All],8,0)</f>
        <v>Seattle</v>
      </c>
      <c r="D94">
        <f>A94+A94*(B94/100)</f>
        <v>5.7802499999999997</v>
      </c>
    </row>
    <row r="95" spans="1:4" x14ac:dyDescent="0.35">
      <c r="A95">
        <f>VLOOKUP(Table14[[#This Row],[menu_id]],Table2[#All],5,0)</f>
        <v>5</v>
      </c>
      <c r="B95">
        <f>VLOOKUP(Table14[[#This Row],[menu_id]],Table2[#All],6,0)</f>
        <v>11.5</v>
      </c>
      <c r="C95" t="str">
        <f>VLOOKUP(Table14[[#This Row],[menu_id]],Table2[#All],8,0)</f>
        <v>Chicago</v>
      </c>
      <c r="D95">
        <f>A95+A95*(B95/100)</f>
        <v>5.5750000000000002</v>
      </c>
    </row>
    <row r="96" spans="1:4" x14ac:dyDescent="0.35">
      <c r="A96">
        <f>VLOOKUP(Table14[[#This Row],[menu_id]],Table2[#All],5,0)</f>
        <v>6.64</v>
      </c>
      <c r="B96">
        <f>VLOOKUP(Table14[[#This Row],[menu_id]],Table2[#All],6,0)</f>
        <v>11.5</v>
      </c>
      <c r="C96" t="str">
        <f>VLOOKUP(Table14[[#This Row],[menu_id]],Table2[#All],8,0)</f>
        <v>Chicago</v>
      </c>
      <c r="D96">
        <f>A96+A96*(B96/100)</f>
        <v>7.4036</v>
      </c>
    </row>
    <row r="97" spans="1:4" x14ac:dyDescent="0.35">
      <c r="A97">
        <f>VLOOKUP(Table14[[#This Row],[menu_id]],Table2[#All],5,0)</f>
        <v>6.25</v>
      </c>
      <c r="B97">
        <f>VLOOKUP(Table14[[#This Row],[menu_id]],Table2[#All],6,0)</f>
        <v>10.1</v>
      </c>
      <c r="C97" t="str">
        <f>VLOOKUP(Table14[[#This Row],[menu_id]],Table2[#All],8,0)</f>
        <v>Seattle</v>
      </c>
      <c r="D97">
        <f>A97+A97*(B97/100)</f>
        <v>6.8812499999999996</v>
      </c>
    </row>
    <row r="98" spans="1:4" x14ac:dyDescent="0.35">
      <c r="A98">
        <f>VLOOKUP(Table14[[#This Row],[menu_id]],Table2[#All],5,0)</f>
        <v>6.64</v>
      </c>
      <c r="B98">
        <f>VLOOKUP(Table14[[#This Row],[menu_id]],Table2[#All],6,0)</f>
        <v>11.5</v>
      </c>
      <c r="C98" t="str">
        <f>VLOOKUP(Table14[[#This Row],[menu_id]],Table2[#All],8,0)</f>
        <v>Chicago</v>
      </c>
      <c r="D98">
        <f>A98+A98*(B98/100)</f>
        <v>7.4036</v>
      </c>
    </row>
    <row r="99" spans="1:4" x14ac:dyDescent="0.35">
      <c r="A99">
        <f>VLOOKUP(Table14[[#This Row],[menu_id]],Table2[#All],5,0)</f>
        <v>5.7</v>
      </c>
      <c r="B99">
        <f>VLOOKUP(Table14[[#This Row],[menu_id]],Table2[#All],6,0)</f>
        <v>10.1</v>
      </c>
      <c r="C99" t="str">
        <f>VLOOKUP(Table14[[#This Row],[menu_id]],Table2[#All],8,0)</f>
        <v>Seattle</v>
      </c>
      <c r="D99">
        <f>A99+A99*(B99/100)</f>
        <v>6.2757000000000005</v>
      </c>
    </row>
    <row r="100" spans="1:4" x14ac:dyDescent="0.35">
      <c r="A100">
        <f>VLOOKUP(Table14[[#This Row],[menu_id]],Table2[#All],5,0)</f>
        <v>5.25</v>
      </c>
      <c r="B100">
        <f>VLOOKUP(Table14[[#This Row],[menu_id]],Table2[#All],6,0)</f>
        <v>10.1</v>
      </c>
      <c r="C100" t="str">
        <f>VLOOKUP(Table14[[#This Row],[menu_id]],Table2[#All],8,0)</f>
        <v>Seattle</v>
      </c>
      <c r="D100">
        <f>A100+A100*(B100/100)</f>
        <v>5.7802499999999997</v>
      </c>
    </row>
    <row r="101" spans="1:4" x14ac:dyDescent="0.35">
      <c r="A101">
        <f>VLOOKUP(Table14[[#This Row],[menu_id]],Table2[#All],5,0)</f>
        <v>11</v>
      </c>
      <c r="B101">
        <f>VLOOKUP(Table14[[#This Row],[menu_id]],Table2[#All],6,0)</f>
        <v>11.5</v>
      </c>
      <c r="C101" t="str">
        <f>VLOOKUP(Table14[[#This Row],[menu_id]],Table2[#All],8,0)</f>
        <v>Chicago</v>
      </c>
      <c r="D101">
        <f>A101+A101*(B101/100)</f>
        <v>12.265000000000001</v>
      </c>
    </row>
    <row r="102" spans="1:4" x14ac:dyDescent="0.35">
      <c r="A102">
        <f>VLOOKUP(Table14[[#This Row],[menu_id]],Table2[#All],5,0)</f>
        <v>6</v>
      </c>
      <c r="B102">
        <f>VLOOKUP(Table14[[#This Row],[menu_id]],Table2[#All],6,0)</f>
        <v>11.5</v>
      </c>
      <c r="C102" t="str">
        <f>VLOOKUP(Table14[[#This Row],[menu_id]],Table2[#All],8,0)</f>
        <v>Chicago</v>
      </c>
      <c r="D102">
        <f>A102+A102*(B102/100)</f>
        <v>6.69</v>
      </c>
    </row>
    <row r="103" spans="1:4" x14ac:dyDescent="0.35">
      <c r="A103">
        <f>VLOOKUP(Table14[[#This Row],[menu_id]],Table2[#All],5,0)</f>
        <v>5.7</v>
      </c>
      <c r="B103">
        <f>VLOOKUP(Table14[[#This Row],[menu_id]],Table2[#All],6,0)</f>
        <v>10.1</v>
      </c>
      <c r="C103" t="str">
        <f>VLOOKUP(Table14[[#This Row],[menu_id]],Table2[#All],8,0)</f>
        <v>Seattle</v>
      </c>
      <c r="D103">
        <f>A103+A103*(B103/100)</f>
        <v>6.2757000000000005</v>
      </c>
    </row>
    <row r="104" spans="1:4" x14ac:dyDescent="0.35">
      <c r="A104">
        <f>VLOOKUP(Table14[[#This Row],[menu_id]],Table2[#All],5,0)</f>
        <v>5.7</v>
      </c>
      <c r="B104">
        <f>VLOOKUP(Table14[[#This Row],[menu_id]],Table2[#All],6,0)</f>
        <v>10.1</v>
      </c>
      <c r="C104" t="str">
        <f>VLOOKUP(Table14[[#This Row],[menu_id]],Table2[#All],8,0)</f>
        <v>Seattle</v>
      </c>
      <c r="D104">
        <f>A104+A104*(B104/100)</f>
        <v>6.2757000000000005</v>
      </c>
    </row>
    <row r="105" spans="1:4" x14ac:dyDescent="0.35">
      <c r="A105">
        <f>VLOOKUP(Table14[[#This Row],[menu_id]],Table2[#All],5,0)</f>
        <v>5.25</v>
      </c>
      <c r="B105">
        <f>VLOOKUP(Table14[[#This Row],[menu_id]],Table2[#All],6,0)</f>
        <v>10.1</v>
      </c>
      <c r="C105" t="str">
        <f>VLOOKUP(Table14[[#This Row],[menu_id]],Table2[#All],8,0)</f>
        <v>Seattle</v>
      </c>
      <c r="D105">
        <f>A105+A105*(B105/100)</f>
        <v>5.7802499999999997</v>
      </c>
    </row>
    <row r="106" spans="1:4" x14ac:dyDescent="0.35">
      <c r="A106">
        <f>VLOOKUP(Table14[[#This Row],[menu_id]],Table2[#All],5,0)</f>
        <v>5.99</v>
      </c>
      <c r="B106">
        <f>VLOOKUP(Table14[[#This Row],[menu_id]],Table2[#All],6,0)</f>
        <v>11.5</v>
      </c>
      <c r="C106" t="str">
        <f>VLOOKUP(Table14[[#This Row],[menu_id]],Table2[#All],8,0)</f>
        <v>Chicago</v>
      </c>
      <c r="D106">
        <f>A106+A106*(B106/100)</f>
        <v>6.6788500000000006</v>
      </c>
    </row>
    <row r="107" spans="1:4" x14ac:dyDescent="0.35">
      <c r="A107">
        <f>VLOOKUP(Table14[[#This Row],[menu_id]],Table2[#All],5,0)</f>
        <v>6.8</v>
      </c>
      <c r="B107">
        <f>VLOOKUP(Table14[[#This Row],[menu_id]],Table2[#All],6,0)</f>
        <v>10.1</v>
      </c>
      <c r="C107" t="str">
        <f>VLOOKUP(Table14[[#This Row],[menu_id]],Table2[#All],8,0)</f>
        <v>Seattle</v>
      </c>
      <c r="D107">
        <f>A107+A107*(B107/100)</f>
        <v>7.4867999999999997</v>
      </c>
    </row>
    <row r="108" spans="1:4" x14ac:dyDescent="0.35">
      <c r="A108">
        <f>VLOOKUP(Table14[[#This Row],[menu_id]],Table2[#All],5,0)</f>
        <v>5.5</v>
      </c>
      <c r="B108">
        <f>VLOOKUP(Table14[[#This Row],[menu_id]],Table2[#All],6,0)</f>
        <v>10.1</v>
      </c>
      <c r="C108" t="str">
        <f>VLOOKUP(Table14[[#This Row],[menu_id]],Table2[#All],8,0)</f>
        <v>Seattle</v>
      </c>
      <c r="D108">
        <f>A108+A108*(B108/100)</f>
        <v>6.0555000000000003</v>
      </c>
    </row>
    <row r="109" spans="1:4" x14ac:dyDescent="0.35">
      <c r="A109">
        <f>VLOOKUP(Table14[[#This Row],[menu_id]],Table2[#All],5,0)</f>
        <v>5.8</v>
      </c>
      <c r="B109">
        <f>VLOOKUP(Table14[[#This Row],[menu_id]],Table2[#All],6,0)</f>
        <v>10.1</v>
      </c>
      <c r="C109" t="str">
        <f>VLOOKUP(Table14[[#This Row],[menu_id]],Table2[#All],8,0)</f>
        <v>Seattle</v>
      </c>
      <c r="D109">
        <f>A109+A109*(B109/100)</f>
        <v>6.3857999999999997</v>
      </c>
    </row>
    <row r="110" spans="1:4" x14ac:dyDescent="0.35">
      <c r="A110">
        <f>VLOOKUP(Table14[[#This Row],[menu_id]],Table2[#All],5,0)</f>
        <v>5.5</v>
      </c>
      <c r="B110">
        <f>VLOOKUP(Table14[[#This Row],[menu_id]],Table2[#All],6,0)</f>
        <v>10.1</v>
      </c>
      <c r="C110" t="str">
        <f>VLOOKUP(Table14[[#This Row],[menu_id]],Table2[#All],8,0)</f>
        <v>Seattle</v>
      </c>
      <c r="D110">
        <f>A110+A110*(B110/100)</f>
        <v>6.0555000000000003</v>
      </c>
    </row>
    <row r="111" spans="1:4" x14ac:dyDescent="0.35">
      <c r="A111">
        <f>VLOOKUP(Table14[[#This Row],[menu_id]],Table2[#All],5,0)</f>
        <v>5.25</v>
      </c>
      <c r="B111">
        <f>VLOOKUP(Table14[[#This Row],[menu_id]],Table2[#All],6,0)</f>
        <v>10.1</v>
      </c>
      <c r="C111" t="str">
        <f>VLOOKUP(Table14[[#This Row],[menu_id]],Table2[#All],8,0)</f>
        <v>Seattle</v>
      </c>
      <c r="D111">
        <f>A111+A111*(B111/100)</f>
        <v>5.7802499999999997</v>
      </c>
    </row>
    <row r="112" spans="1:4" x14ac:dyDescent="0.35">
      <c r="A112">
        <f>VLOOKUP(Table14[[#This Row],[menu_id]],Table2[#All],5,0)</f>
        <v>4.5</v>
      </c>
      <c r="B112">
        <f>VLOOKUP(Table14[[#This Row],[menu_id]],Table2[#All],6,0)</f>
        <v>11.5</v>
      </c>
      <c r="C112" t="str">
        <f>VLOOKUP(Table14[[#This Row],[menu_id]],Table2[#All],8,0)</f>
        <v>Chicago</v>
      </c>
      <c r="D112">
        <f>A112+A112*(B112/100)</f>
        <v>5.0175000000000001</v>
      </c>
    </row>
    <row r="113" spans="1:4" x14ac:dyDescent="0.35">
      <c r="A113">
        <f>VLOOKUP(Table14[[#This Row],[menu_id]],Table2[#All],5,0)</f>
        <v>4.95</v>
      </c>
      <c r="B113">
        <f>VLOOKUP(Table14[[#This Row],[menu_id]],Table2[#All],6,0)</f>
        <v>10.1</v>
      </c>
      <c r="C113" t="str">
        <f>VLOOKUP(Table14[[#This Row],[menu_id]],Table2[#All],8,0)</f>
        <v>Seattle</v>
      </c>
      <c r="D113">
        <f>A113+A113*(B113/100)</f>
        <v>5.4499500000000003</v>
      </c>
    </row>
    <row r="114" spans="1:4" x14ac:dyDescent="0.35">
      <c r="A114">
        <f>VLOOKUP(Table14[[#This Row],[menu_id]],Table2[#All],5,0)</f>
        <v>6.8</v>
      </c>
      <c r="B114">
        <f>VLOOKUP(Table14[[#This Row],[menu_id]],Table2[#All],6,0)</f>
        <v>10.1</v>
      </c>
      <c r="C114" t="str">
        <f>VLOOKUP(Table14[[#This Row],[menu_id]],Table2[#All],8,0)</f>
        <v>Seattle</v>
      </c>
      <c r="D114">
        <f>A114+A114*(B114/100)</f>
        <v>7.4867999999999997</v>
      </c>
    </row>
    <row r="115" spans="1:4" x14ac:dyDescent="0.35">
      <c r="A115">
        <f>VLOOKUP(Table14[[#This Row],[menu_id]],Table2[#All],5,0)</f>
        <v>4.5</v>
      </c>
      <c r="B115">
        <f>VLOOKUP(Table14[[#This Row],[menu_id]],Table2[#All],6,0)</f>
        <v>11.5</v>
      </c>
      <c r="C115" t="str">
        <f>VLOOKUP(Table14[[#This Row],[menu_id]],Table2[#All],8,0)</f>
        <v>Chicago</v>
      </c>
      <c r="D115">
        <f>A115+A115*(B115/100)</f>
        <v>5.0175000000000001</v>
      </c>
    </row>
    <row r="116" spans="1:4" x14ac:dyDescent="0.35">
      <c r="A116">
        <f>VLOOKUP(Table14[[#This Row],[menu_id]],Table2[#All],5,0)</f>
        <v>6</v>
      </c>
      <c r="B116">
        <f>VLOOKUP(Table14[[#This Row],[menu_id]],Table2[#All],6,0)</f>
        <v>11.5</v>
      </c>
      <c r="C116" t="str">
        <f>VLOOKUP(Table14[[#This Row],[menu_id]],Table2[#All],8,0)</f>
        <v>Chicago</v>
      </c>
      <c r="D116">
        <f>A116+A116*(B116/100)</f>
        <v>6.69</v>
      </c>
    </row>
    <row r="117" spans="1:4" x14ac:dyDescent="0.35">
      <c r="A117">
        <f>VLOOKUP(Table14[[#This Row],[menu_id]],Table2[#All],5,0)</f>
        <v>5.75</v>
      </c>
      <c r="B117">
        <f>VLOOKUP(Table14[[#This Row],[menu_id]],Table2[#All],6,0)</f>
        <v>10.1</v>
      </c>
      <c r="C117" t="str">
        <f>VLOOKUP(Table14[[#This Row],[menu_id]],Table2[#All],8,0)</f>
        <v>Seattle</v>
      </c>
      <c r="D117">
        <f>A117+A117*(B117/100)</f>
        <v>6.3307500000000001</v>
      </c>
    </row>
    <row r="118" spans="1:4" x14ac:dyDescent="0.35">
      <c r="A118">
        <f>VLOOKUP(Table14[[#This Row],[menu_id]],Table2[#All],5,0)</f>
        <v>5.8</v>
      </c>
      <c r="B118">
        <f>VLOOKUP(Table14[[#This Row],[menu_id]],Table2[#All],6,0)</f>
        <v>10.1</v>
      </c>
      <c r="C118" t="str">
        <f>VLOOKUP(Table14[[#This Row],[menu_id]],Table2[#All],8,0)</f>
        <v>Seattle</v>
      </c>
      <c r="D118">
        <f>A118+A118*(B118/100)</f>
        <v>6.3857999999999997</v>
      </c>
    </row>
    <row r="119" spans="1:4" x14ac:dyDescent="0.35">
      <c r="A119">
        <f>VLOOKUP(Table14[[#This Row],[menu_id]],Table2[#All],5,0)</f>
        <v>5.95</v>
      </c>
      <c r="B119">
        <f>VLOOKUP(Table14[[#This Row],[menu_id]],Table2[#All],6,0)</f>
        <v>10.1</v>
      </c>
      <c r="C119" t="str">
        <f>VLOOKUP(Table14[[#This Row],[menu_id]],Table2[#All],8,0)</f>
        <v>Seattle</v>
      </c>
      <c r="D119">
        <f>A119+A119*(B119/100)</f>
        <v>6.5509500000000003</v>
      </c>
    </row>
    <row r="120" spans="1:4" x14ac:dyDescent="0.35">
      <c r="A120">
        <f>VLOOKUP(Table14[[#This Row],[menu_id]],Table2[#All],5,0)</f>
        <v>5.75</v>
      </c>
      <c r="B120">
        <f>VLOOKUP(Table14[[#This Row],[menu_id]],Table2[#All],6,0)</f>
        <v>10.1</v>
      </c>
      <c r="C120" t="str">
        <f>VLOOKUP(Table14[[#This Row],[menu_id]],Table2[#All],8,0)</f>
        <v>Seattle</v>
      </c>
      <c r="D120">
        <f>A120+A120*(B120/100)</f>
        <v>6.3307500000000001</v>
      </c>
    </row>
    <row r="121" spans="1:4" x14ac:dyDescent="0.35">
      <c r="A121">
        <f>VLOOKUP(Table14[[#This Row],[menu_id]],Table2[#All],5,0)</f>
        <v>4</v>
      </c>
      <c r="B121">
        <f>VLOOKUP(Table14[[#This Row],[menu_id]],Table2[#All],6,0)</f>
        <v>11.5</v>
      </c>
      <c r="C121" t="str">
        <f>VLOOKUP(Table14[[#This Row],[menu_id]],Table2[#All],8,0)</f>
        <v>Chicago</v>
      </c>
      <c r="D121">
        <f>A121+A121*(B121/100)</f>
        <v>4.46</v>
      </c>
    </row>
    <row r="122" spans="1:4" x14ac:dyDescent="0.35">
      <c r="A122">
        <f>VLOOKUP(Table14[[#This Row],[menu_id]],Table2[#All],5,0)</f>
        <v>5</v>
      </c>
      <c r="B122">
        <f>VLOOKUP(Table14[[#This Row],[menu_id]],Table2[#All],6,0)</f>
        <v>10.1</v>
      </c>
      <c r="C122" t="str">
        <f>VLOOKUP(Table14[[#This Row],[menu_id]],Table2[#All],8,0)</f>
        <v>Seattle</v>
      </c>
      <c r="D122">
        <f>A122+A122*(B122/100)</f>
        <v>5.5049999999999999</v>
      </c>
    </row>
    <row r="123" spans="1:4" x14ac:dyDescent="0.35">
      <c r="A123">
        <f>VLOOKUP(Table14[[#This Row],[menu_id]],Table2[#All],5,0)</f>
        <v>5.99</v>
      </c>
      <c r="B123">
        <f>VLOOKUP(Table14[[#This Row],[menu_id]],Table2[#All],6,0)</f>
        <v>11.5</v>
      </c>
      <c r="C123" t="str">
        <f>VLOOKUP(Table14[[#This Row],[menu_id]],Table2[#All],8,0)</f>
        <v>Chicago</v>
      </c>
      <c r="D123">
        <f>A123+A123*(B123/100)</f>
        <v>6.6788500000000006</v>
      </c>
    </row>
    <row r="124" spans="1:4" x14ac:dyDescent="0.35">
      <c r="A124">
        <f>VLOOKUP(Table14[[#This Row],[menu_id]],Table2[#All],5,0)</f>
        <v>6.8</v>
      </c>
      <c r="B124">
        <f>VLOOKUP(Table14[[#This Row],[menu_id]],Table2[#All],6,0)</f>
        <v>10.1</v>
      </c>
      <c r="C124" t="str">
        <f>VLOOKUP(Table14[[#This Row],[menu_id]],Table2[#All],8,0)</f>
        <v>Seattle</v>
      </c>
      <c r="D124">
        <f>A124+A124*(B124/100)</f>
        <v>7.4867999999999997</v>
      </c>
    </row>
    <row r="125" spans="1:4" x14ac:dyDescent="0.35">
      <c r="A125">
        <f>VLOOKUP(Table14[[#This Row],[menu_id]],Table2[#All],5,0)</f>
        <v>5.75</v>
      </c>
      <c r="B125">
        <f>VLOOKUP(Table14[[#This Row],[menu_id]],Table2[#All],6,0)</f>
        <v>11.5</v>
      </c>
      <c r="C125" t="str">
        <f>VLOOKUP(Table14[[#This Row],[menu_id]],Table2[#All],8,0)</f>
        <v>Chicago</v>
      </c>
      <c r="D125">
        <f>A125+A125*(B125/100)</f>
        <v>6.4112499999999999</v>
      </c>
    </row>
    <row r="126" spans="1:4" x14ac:dyDescent="0.35">
      <c r="A126">
        <f>VLOOKUP(Table14[[#This Row],[menu_id]],Table2[#All],5,0)</f>
        <v>4</v>
      </c>
      <c r="B126">
        <f>VLOOKUP(Table14[[#This Row],[menu_id]],Table2[#All],6,0)</f>
        <v>11.5</v>
      </c>
      <c r="C126" t="str">
        <f>VLOOKUP(Table14[[#This Row],[menu_id]],Table2[#All],8,0)</f>
        <v>Chicago</v>
      </c>
      <c r="D126">
        <f>A126+A126*(B126/100)</f>
        <v>4.46</v>
      </c>
    </row>
    <row r="127" spans="1:4" x14ac:dyDescent="0.35">
      <c r="A127">
        <f>VLOOKUP(Table14[[#This Row],[menu_id]],Table2[#All],5,0)</f>
        <v>6.8</v>
      </c>
      <c r="B127">
        <f>VLOOKUP(Table14[[#This Row],[menu_id]],Table2[#All],6,0)</f>
        <v>10.1</v>
      </c>
      <c r="C127" t="str">
        <f>VLOOKUP(Table14[[#This Row],[menu_id]],Table2[#All],8,0)</f>
        <v>Seattle</v>
      </c>
      <c r="D127">
        <f>A127+A127*(B127/100)</f>
        <v>7.4867999999999997</v>
      </c>
    </row>
    <row r="128" spans="1:4" x14ac:dyDescent="0.35">
      <c r="A128">
        <f>VLOOKUP(Table14[[#This Row],[menu_id]],Table2[#All],5,0)</f>
        <v>10.050000000000001</v>
      </c>
      <c r="B128">
        <f>VLOOKUP(Table14[[#This Row],[menu_id]],Table2[#All],6,0)</f>
        <v>11.5</v>
      </c>
      <c r="C128" t="str">
        <f>VLOOKUP(Table14[[#This Row],[menu_id]],Table2[#All],8,0)</f>
        <v>Chicago</v>
      </c>
      <c r="D128">
        <f>A128+A128*(B128/100)</f>
        <v>11.20575</v>
      </c>
    </row>
    <row r="129" spans="1:4" x14ac:dyDescent="0.35">
      <c r="A129">
        <f>VLOOKUP(Table14[[#This Row],[menu_id]],Table2[#All],5,0)</f>
        <v>6.25</v>
      </c>
      <c r="B129">
        <f>VLOOKUP(Table14[[#This Row],[menu_id]],Table2[#All],6,0)</f>
        <v>10.1</v>
      </c>
      <c r="C129" t="str">
        <f>VLOOKUP(Table14[[#This Row],[menu_id]],Table2[#All],8,0)</f>
        <v>Seattle</v>
      </c>
      <c r="D129">
        <f>A129+A129*(B129/100)</f>
        <v>6.8812499999999996</v>
      </c>
    </row>
    <row r="130" spans="1:4" x14ac:dyDescent="0.35">
      <c r="A130">
        <f>VLOOKUP(Table14[[#This Row],[menu_id]],Table2[#All],5,0)</f>
        <v>4.3</v>
      </c>
      <c r="B130">
        <f>VLOOKUP(Table14[[#This Row],[menu_id]],Table2[#All],6,0)</f>
        <v>11.5</v>
      </c>
      <c r="C130" t="str">
        <f>VLOOKUP(Table14[[#This Row],[menu_id]],Table2[#All],8,0)</f>
        <v>Chicago</v>
      </c>
      <c r="D130">
        <f>A130+A130*(B130/100)</f>
        <v>4.7945000000000002</v>
      </c>
    </row>
    <row r="131" spans="1:4" x14ac:dyDescent="0.35">
      <c r="A131">
        <f>VLOOKUP(Table14[[#This Row],[menu_id]],Table2[#All],5,0)</f>
        <v>5.5</v>
      </c>
      <c r="B131">
        <f>VLOOKUP(Table14[[#This Row],[menu_id]],Table2[#All],6,0)</f>
        <v>10.1</v>
      </c>
      <c r="C131" t="str">
        <f>VLOOKUP(Table14[[#This Row],[menu_id]],Table2[#All],8,0)</f>
        <v>Seattle</v>
      </c>
      <c r="D131">
        <f>A131+A131*(B131/100)</f>
        <v>6.0555000000000003</v>
      </c>
    </row>
    <row r="132" spans="1:4" x14ac:dyDescent="0.35">
      <c r="A132">
        <f>VLOOKUP(Table14[[#This Row],[menu_id]],Table2[#All],5,0)</f>
        <v>5.5</v>
      </c>
      <c r="B132">
        <f>VLOOKUP(Table14[[#This Row],[menu_id]],Table2[#All],6,0)</f>
        <v>10.1</v>
      </c>
      <c r="C132" t="str">
        <f>VLOOKUP(Table14[[#This Row],[menu_id]],Table2[#All],8,0)</f>
        <v>Seattle</v>
      </c>
      <c r="D132">
        <f>A132+A132*(B132/100)</f>
        <v>6.0555000000000003</v>
      </c>
    </row>
    <row r="133" spans="1:4" x14ac:dyDescent="0.35">
      <c r="A133">
        <f>VLOOKUP(Table14[[#This Row],[menu_id]],Table2[#All],5,0)</f>
        <v>4.5</v>
      </c>
      <c r="B133">
        <f>VLOOKUP(Table14[[#This Row],[menu_id]],Table2[#All],6,0)</f>
        <v>10.1</v>
      </c>
      <c r="C133" t="str">
        <f>VLOOKUP(Table14[[#This Row],[menu_id]],Table2[#All],8,0)</f>
        <v>Seattle</v>
      </c>
      <c r="D133">
        <f>A133+A133*(B133/100)</f>
        <v>4.9545000000000003</v>
      </c>
    </row>
    <row r="134" spans="1:4" x14ac:dyDescent="0.35">
      <c r="A134">
        <f>VLOOKUP(Table14[[#This Row],[menu_id]],Table2[#All],5,0)</f>
        <v>5</v>
      </c>
      <c r="B134">
        <f>VLOOKUP(Table14[[#This Row],[menu_id]],Table2[#All],6,0)</f>
        <v>11.5</v>
      </c>
      <c r="C134" t="str">
        <f>VLOOKUP(Table14[[#This Row],[menu_id]],Table2[#All],8,0)</f>
        <v>Chicago</v>
      </c>
      <c r="D134">
        <f>A134+A134*(B134/100)</f>
        <v>5.5750000000000002</v>
      </c>
    </row>
    <row r="135" spans="1:4" x14ac:dyDescent="0.35">
      <c r="A135">
        <f>VLOOKUP(Table14[[#This Row],[menu_id]],Table2[#All],5,0)</f>
        <v>5</v>
      </c>
      <c r="B135">
        <f>VLOOKUP(Table14[[#This Row],[menu_id]],Table2[#All],6,0)</f>
        <v>11.5</v>
      </c>
      <c r="C135" t="str">
        <f>VLOOKUP(Table14[[#This Row],[menu_id]],Table2[#All],8,0)</f>
        <v>Chicago</v>
      </c>
      <c r="D135">
        <f>A135+A135*(B135/100)</f>
        <v>5.5750000000000002</v>
      </c>
    </row>
    <row r="136" spans="1:4" x14ac:dyDescent="0.35">
      <c r="A136">
        <f>VLOOKUP(Table14[[#This Row],[menu_id]],Table2[#All],5,0)</f>
        <v>5.75</v>
      </c>
      <c r="B136">
        <f>VLOOKUP(Table14[[#This Row],[menu_id]],Table2[#All],6,0)</f>
        <v>10.1</v>
      </c>
      <c r="C136" t="str">
        <f>VLOOKUP(Table14[[#This Row],[menu_id]],Table2[#All],8,0)</f>
        <v>Seattle</v>
      </c>
      <c r="D136">
        <f>A136+A136*(B136/100)</f>
        <v>6.3307500000000001</v>
      </c>
    </row>
    <row r="137" spans="1:4" x14ac:dyDescent="0.35">
      <c r="A137">
        <f>VLOOKUP(Table14[[#This Row],[menu_id]],Table2[#All],5,0)</f>
        <v>6.5</v>
      </c>
      <c r="B137">
        <f>VLOOKUP(Table14[[#This Row],[menu_id]],Table2[#All],6,0)</f>
        <v>11.5</v>
      </c>
      <c r="C137" t="str">
        <f>VLOOKUP(Table14[[#This Row],[menu_id]],Table2[#All],8,0)</f>
        <v>Chicago</v>
      </c>
      <c r="D137">
        <f>A137+A137*(B137/100)</f>
        <v>7.2475000000000005</v>
      </c>
    </row>
    <row r="138" spans="1:4" x14ac:dyDescent="0.35">
      <c r="A138">
        <f>VLOOKUP(Table14[[#This Row],[menu_id]],Table2[#All],5,0)</f>
        <v>5.5</v>
      </c>
      <c r="B138">
        <f>VLOOKUP(Table14[[#This Row],[menu_id]],Table2[#All],6,0)</f>
        <v>10.1</v>
      </c>
      <c r="C138" t="str">
        <f>VLOOKUP(Table14[[#This Row],[menu_id]],Table2[#All],8,0)</f>
        <v>Seattle</v>
      </c>
      <c r="D138">
        <f>A138+A138*(B138/100)</f>
        <v>6.0555000000000003</v>
      </c>
    </row>
    <row r="139" spans="1:4" x14ac:dyDescent="0.35">
      <c r="A139">
        <f>VLOOKUP(Table14[[#This Row],[menu_id]],Table2[#All],5,0)</f>
        <v>5.7</v>
      </c>
      <c r="B139">
        <f>VLOOKUP(Table14[[#This Row],[menu_id]],Table2[#All],6,0)</f>
        <v>10.1</v>
      </c>
      <c r="C139" t="str">
        <f>VLOOKUP(Table14[[#This Row],[menu_id]],Table2[#All],8,0)</f>
        <v>Seattle</v>
      </c>
      <c r="D139">
        <f>A139+A139*(B139/100)</f>
        <v>6.2757000000000005</v>
      </c>
    </row>
    <row r="140" spans="1:4" x14ac:dyDescent="0.35">
      <c r="A140">
        <f>VLOOKUP(Table14[[#This Row],[menu_id]],Table2[#All],5,0)</f>
        <v>13.45</v>
      </c>
      <c r="B140">
        <f>VLOOKUP(Table14[[#This Row],[menu_id]],Table2[#All],6,0)</f>
        <v>11.5</v>
      </c>
      <c r="C140" t="str">
        <f>VLOOKUP(Table14[[#This Row],[menu_id]],Table2[#All],8,0)</f>
        <v>Chicago</v>
      </c>
      <c r="D140">
        <f>A140+A140*(B140/100)</f>
        <v>14.996749999999999</v>
      </c>
    </row>
    <row r="141" spans="1:4" x14ac:dyDescent="0.35">
      <c r="A141">
        <f>VLOOKUP(Table14[[#This Row],[menu_id]],Table2[#All],5,0)</f>
        <v>4.45</v>
      </c>
      <c r="B141">
        <f>VLOOKUP(Table14[[#This Row],[menu_id]],Table2[#All],6,0)</f>
        <v>11.5</v>
      </c>
      <c r="C141" t="str">
        <f>VLOOKUP(Table14[[#This Row],[menu_id]],Table2[#All],8,0)</f>
        <v>Chicago</v>
      </c>
      <c r="D141">
        <f>A141+A141*(B141/100)</f>
        <v>4.9617500000000003</v>
      </c>
    </row>
    <row r="142" spans="1:4" x14ac:dyDescent="0.35">
      <c r="A142">
        <f>VLOOKUP(Table14[[#This Row],[menu_id]],Table2[#All],5,0)</f>
        <v>7.5399999999999991</v>
      </c>
      <c r="B142">
        <f>VLOOKUP(Table14[[#This Row],[menu_id]],Table2[#All],6,0)</f>
        <v>11.5</v>
      </c>
      <c r="C142" t="str">
        <f>VLOOKUP(Table14[[#This Row],[menu_id]],Table2[#All],8,0)</f>
        <v>Chicago</v>
      </c>
      <c r="D142">
        <f>A142+A142*(B142/100)</f>
        <v>8.4070999999999998</v>
      </c>
    </row>
    <row r="143" spans="1:4" x14ac:dyDescent="0.35">
      <c r="A143">
        <f>VLOOKUP(Table14[[#This Row],[menu_id]],Table2[#All],5,0)</f>
        <v>6.25</v>
      </c>
      <c r="B143">
        <f>VLOOKUP(Table14[[#This Row],[menu_id]],Table2[#All],6,0)</f>
        <v>10.1</v>
      </c>
      <c r="C143" t="str">
        <f>VLOOKUP(Table14[[#This Row],[menu_id]],Table2[#All],8,0)</f>
        <v>Seattle</v>
      </c>
      <c r="D143">
        <f>A143+A143*(B143/100)</f>
        <v>6.8812499999999996</v>
      </c>
    </row>
    <row r="144" spans="1:4" x14ac:dyDescent="0.35">
      <c r="A144">
        <f>VLOOKUP(Table14[[#This Row],[menu_id]],Table2[#All],5,0)</f>
        <v>5.5</v>
      </c>
      <c r="B144">
        <f>VLOOKUP(Table14[[#This Row],[menu_id]],Table2[#All],6,0)</f>
        <v>10.1</v>
      </c>
      <c r="C144" t="str">
        <f>VLOOKUP(Table14[[#This Row],[menu_id]],Table2[#All],8,0)</f>
        <v>Seattle</v>
      </c>
      <c r="D144">
        <f>A144+A144*(B144/100)</f>
        <v>6.0555000000000003</v>
      </c>
    </row>
    <row r="145" spans="1:4" x14ac:dyDescent="0.35">
      <c r="A145">
        <f>VLOOKUP(Table14[[#This Row],[menu_id]],Table2[#All],5,0)</f>
        <v>6.25</v>
      </c>
      <c r="B145">
        <f>VLOOKUP(Table14[[#This Row],[menu_id]],Table2[#All],6,0)</f>
        <v>10.1</v>
      </c>
      <c r="C145" t="str">
        <f>VLOOKUP(Table14[[#This Row],[menu_id]],Table2[#All],8,0)</f>
        <v>Seattle</v>
      </c>
      <c r="D145">
        <f>A145+A145*(B145/100)</f>
        <v>6.8812499999999996</v>
      </c>
    </row>
    <row r="146" spans="1:4" x14ac:dyDescent="0.35">
      <c r="A146">
        <f>VLOOKUP(Table14[[#This Row],[menu_id]],Table2[#All],5,0)</f>
        <v>4</v>
      </c>
      <c r="B146">
        <f>VLOOKUP(Table14[[#This Row],[menu_id]],Table2[#All],6,0)</f>
        <v>11.5</v>
      </c>
      <c r="C146" t="str">
        <f>VLOOKUP(Table14[[#This Row],[menu_id]],Table2[#All],8,0)</f>
        <v>Chicago</v>
      </c>
      <c r="D146">
        <f>A146+A146*(B146/100)</f>
        <v>4.46</v>
      </c>
    </row>
    <row r="147" spans="1:4" x14ac:dyDescent="0.35">
      <c r="A147">
        <f>VLOOKUP(Table14[[#This Row],[menu_id]],Table2[#All],5,0)</f>
        <v>5.75</v>
      </c>
      <c r="B147">
        <f>VLOOKUP(Table14[[#This Row],[menu_id]],Table2[#All],6,0)</f>
        <v>11.5</v>
      </c>
      <c r="C147" t="str">
        <f>VLOOKUP(Table14[[#This Row],[menu_id]],Table2[#All],8,0)</f>
        <v>Chicago</v>
      </c>
      <c r="D147">
        <f>A147+A147*(B147/100)</f>
        <v>6.4112499999999999</v>
      </c>
    </row>
    <row r="148" spans="1:4" x14ac:dyDescent="0.35">
      <c r="A148">
        <f>VLOOKUP(Table14[[#This Row],[menu_id]],Table2[#All],5,0)</f>
        <v>5</v>
      </c>
      <c r="B148">
        <f>VLOOKUP(Table14[[#This Row],[menu_id]],Table2[#All],6,0)</f>
        <v>10.1</v>
      </c>
      <c r="C148" t="str">
        <f>VLOOKUP(Table14[[#This Row],[menu_id]],Table2[#All],8,0)</f>
        <v>Seattle</v>
      </c>
      <c r="D148">
        <f>A148+A148*(B148/100)</f>
        <v>5.5049999999999999</v>
      </c>
    </row>
    <row r="149" spans="1:4" x14ac:dyDescent="0.35">
      <c r="A149">
        <f>VLOOKUP(Table14[[#This Row],[menu_id]],Table2[#All],5,0)</f>
        <v>11</v>
      </c>
      <c r="B149">
        <f>VLOOKUP(Table14[[#This Row],[menu_id]],Table2[#All],6,0)</f>
        <v>11.5</v>
      </c>
      <c r="C149" t="str">
        <f>VLOOKUP(Table14[[#This Row],[menu_id]],Table2[#All],8,0)</f>
        <v>Chicago</v>
      </c>
      <c r="D149">
        <f>A149+A149*(B149/100)</f>
        <v>12.265000000000001</v>
      </c>
    </row>
    <row r="150" spans="1:4" x14ac:dyDescent="0.35">
      <c r="A150">
        <f>VLOOKUP(Table14[[#This Row],[menu_id]],Table2[#All],5,0)</f>
        <v>10.050000000000001</v>
      </c>
      <c r="B150">
        <f>VLOOKUP(Table14[[#This Row],[menu_id]],Table2[#All],6,0)</f>
        <v>11.5</v>
      </c>
      <c r="C150" t="str">
        <f>VLOOKUP(Table14[[#This Row],[menu_id]],Table2[#All],8,0)</f>
        <v>Chicago</v>
      </c>
      <c r="D150">
        <f>A150+A150*(B150/100)</f>
        <v>11.20575</v>
      </c>
    </row>
    <row r="151" spans="1:4" x14ac:dyDescent="0.35">
      <c r="A151">
        <f>VLOOKUP(Table14[[#This Row],[menu_id]],Table2[#All],5,0)</f>
        <v>6.8</v>
      </c>
      <c r="B151">
        <f>VLOOKUP(Table14[[#This Row],[menu_id]],Table2[#All],6,0)</f>
        <v>10.1</v>
      </c>
      <c r="C151" t="str">
        <f>VLOOKUP(Table14[[#This Row],[menu_id]],Table2[#All],8,0)</f>
        <v>Seattle</v>
      </c>
      <c r="D151">
        <f>A151+A151*(B151/100)</f>
        <v>7.4867999999999997</v>
      </c>
    </row>
    <row r="152" spans="1:4" x14ac:dyDescent="0.35">
      <c r="A152">
        <f>VLOOKUP(Table14[[#This Row],[menu_id]],Table2[#All],5,0)</f>
        <v>5.15</v>
      </c>
      <c r="B152">
        <f>VLOOKUP(Table14[[#This Row],[menu_id]],Table2[#All],6,0)</f>
        <v>11.5</v>
      </c>
      <c r="C152" t="str">
        <f>VLOOKUP(Table14[[#This Row],[menu_id]],Table2[#All],8,0)</f>
        <v>Chicago</v>
      </c>
      <c r="D152">
        <f>A152+A152*(B152/100)</f>
        <v>5.7422500000000003</v>
      </c>
    </row>
    <row r="153" spans="1:4" x14ac:dyDescent="0.35">
      <c r="A153">
        <f>VLOOKUP(Table14[[#This Row],[menu_id]],Table2[#All],5,0)</f>
        <v>5.75</v>
      </c>
      <c r="B153">
        <f>VLOOKUP(Table14[[#This Row],[menu_id]],Table2[#All],6,0)</f>
        <v>10.1</v>
      </c>
      <c r="C153" t="str">
        <f>VLOOKUP(Table14[[#This Row],[menu_id]],Table2[#All],8,0)</f>
        <v>Seattle</v>
      </c>
      <c r="D153">
        <f>A153+A153*(B153/100)</f>
        <v>6.3307500000000001</v>
      </c>
    </row>
    <row r="154" spans="1:4" x14ac:dyDescent="0.35">
      <c r="A154">
        <f>VLOOKUP(Table14[[#This Row],[menu_id]],Table2[#All],5,0)</f>
        <v>6</v>
      </c>
      <c r="B154">
        <f>VLOOKUP(Table14[[#This Row],[menu_id]],Table2[#All],6,0)</f>
        <v>10.1</v>
      </c>
      <c r="C154" t="str">
        <f>VLOOKUP(Table14[[#This Row],[menu_id]],Table2[#All],8,0)</f>
        <v>Seattle</v>
      </c>
      <c r="D154">
        <f>A154+A154*(B154/100)</f>
        <v>6.6059999999999999</v>
      </c>
    </row>
    <row r="155" spans="1:4" x14ac:dyDescent="0.35">
      <c r="A155">
        <f>VLOOKUP(Table14[[#This Row],[menu_id]],Table2[#All],5,0)</f>
        <v>11</v>
      </c>
      <c r="B155">
        <f>VLOOKUP(Table14[[#This Row],[menu_id]],Table2[#All],6,0)</f>
        <v>11.5</v>
      </c>
      <c r="C155" t="str">
        <f>VLOOKUP(Table14[[#This Row],[menu_id]],Table2[#All],8,0)</f>
        <v>Chicago</v>
      </c>
      <c r="D155">
        <f>A155+A155*(B155/100)</f>
        <v>12.265000000000001</v>
      </c>
    </row>
    <row r="156" spans="1:4" x14ac:dyDescent="0.35">
      <c r="A156">
        <f>VLOOKUP(Table14[[#This Row],[menu_id]],Table2[#All],5,0)</f>
        <v>5.8</v>
      </c>
      <c r="B156">
        <f>VLOOKUP(Table14[[#This Row],[menu_id]],Table2[#All],6,0)</f>
        <v>10.1</v>
      </c>
      <c r="C156" t="str">
        <f>VLOOKUP(Table14[[#This Row],[menu_id]],Table2[#All],8,0)</f>
        <v>Seattle</v>
      </c>
      <c r="D156">
        <f>A156+A156*(B156/100)</f>
        <v>6.3857999999999997</v>
      </c>
    </row>
    <row r="157" spans="1:4" x14ac:dyDescent="0.35">
      <c r="A157">
        <f>VLOOKUP(Table14[[#This Row],[menu_id]],Table2[#All],5,0)</f>
        <v>6</v>
      </c>
      <c r="B157">
        <f>VLOOKUP(Table14[[#This Row],[menu_id]],Table2[#All],6,0)</f>
        <v>11.5</v>
      </c>
      <c r="C157" t="str">
        <f>VLOOKUP(Table14[[#This Row],[menu_id]],Table2[#All],8,0)</f>
        <v>Chicago</v>
      </c>
      <c r="D157">
        <f>A157+A157*(B157/100)</f>
        <v>6.69</v>
      </c>
    </row>
    <row r="158" spans="1:4" x14ac:dyDescent="0.35">
      <c r="A158">
        <f>VLOOKUP(Table14[[#This Row],[menu_id]],Table2[#All],5,0)</f>
        <v>6.75</v>
      </c>
      <c r="B158">
        <f>VLOOKUP(Table14[[#This Row],[menu_id]],Table2[#All],6,0)</f>
        <v>10.1</v>
      </c>
      <c r="C158" t="str">
        <f>VLOOKUP(Table14[[#This Row],[menu_id]],Table2[#All],8,0)</f>
        <v>Seattle</v>
      </c>
      <c r="D158">
        <f>A158+A158*(B158/100)</f>
        <v>7.4317500000000001</v>
      </c>
    </row>
    <row r="159" spans="1:4" x14ac:dyDescent="0.35">
      <c r="A159">
        <f>VLOOKUP(Table14[[#This Row],[menu_id]],Table2[#All],5,0)</f>
        <v>5</v>
      </c>
      <c r="B159">
        <f>VLOOKUP(Table14[[#This Row],[menu_id]],Table2[#All],6,0)</f>
        <v>11.5</v>
      </c>
      <c r="C159" t="str">
        <f>VLOOKUP(Table14[[#This Row],[menu_id]],Table2[#All],8,0)</f>
        <v>Chicago</v>
      </c>
      <c r="D159">
        <f>A159+A159*(B159/100)</f>
        <v>5.5750000000000002</v>
      </c>
    </row>
    <row r="160" spans="1:4" x14ac:dyDescent="0.35">
      <c r="A160">
        <f>VLOOKUP(Table14[[#This Row],[menu_id]],Table2[#All],5,0)</f>
        <v>5</v>
      </c>
      <c r="B160">
        <f>VLOOKUP(Table14[[#This Row],[menu_id]],Table2[#All],6,0)</f>
        <v>10.1</v>
      </c>
      <c r="C160" t="str">
        <f>VLOOKUP(Table14[[#This Row],[menu_id]],Table2[#All],8,0)</f>
        <v>Seattle</v>
      </c>
      <c r="D160">
        <f>A160+A160*(B160/100)</f>
        <v>5.5049999999999999</v>
      </c>
    </row>
    <row r="161" spans="1:4" x14ac:dyDescent="0.35">
      <c r="A161">
        <f>VLOOKUP(Table14[[#This Row],[menu_id]],Table2[#All],5,0)</f>
        <v>5</v>
      </c>
      <c r="B161">
        <f>VLOOKUP(Table14[[#This Row],[menu_id]],Table2[#All],6,0)</f>
        <v>10.1</v>
      </c>
      <c r="C161" t="str">
        <f>VLOOKUP(Table14[[#This Row],[menu_id]],Table2[#All],8,0)</f>
        <v>Seattle</v>
      </c>
      <c r="D161">
        <f>A161+A161*(B161/100)</f>
        <v>5.5049999999999999</v>
      </c>
    </row>
    <row r="162" spans="1:4" x14ac:dyDescent="0.35">
      <c r="A162">
        <f>VLOOKUP(Table14[[#This Row],[menu_id]],Table2[#All],5,0)</f>
        <v>11</v>
      </c>
      <c r="B162">
        <f>VLOOKUP(Table14[[#This Row],[menu_id]],Table2[#All],6,0)</f>
        <v>11.5</v>
      </c>
      <c r="C162" t="str">
        <f>VLOOKUP(Table14[[#This Row],[menu_id]],Table2[#All],8,0)</f>
        <v>Chicago</v>
      </c>
      <c r="D162">
        <f>A162+A162*(B162/100)</f>
        <v>12.265000000000001</v>
      </c>
    </row>
    <row r="163" spans="1:4" x14ac:dyDescent="0.35">
      <c r="A163">
        <f>VLOOKUP(Table14[[#This Row],[menu_id]],Table2[#All],5,0)</f>
        <v>5.7</v>
      </c>
      <c r="B163">
        <f>VLOOKUP(Table14[[#This Row],[menu_id]],Table2[#All],6,0)</f>
        <v>10.1</v>
      </c>
      <c r="C163" t="str">
        <f>VLOOKUP(Table14[[#This Row],[menu_id]],Table2[#All],8,0)</f>
        <v>Seattle</v>
      </c>
      <c r="D163">
        <f>A163+A163*(B163/100)</f>
        <v>6.2757000000000005</v>
      </c>
    </row>
    <row r="164" spans="1:4" x14ac:dyDescent="0.35">
      <c r="A164">
        <f>VLOOKUP(Table14[[#This Row],[menu_id]],Table2[#All],5,0)</f>
        <v>6.8</v>
      </c>
      <c r="B164">
        <f>VLOOKUP(Table14[[#This Row],[menu_id]],Table2[#All],6,0)</f>
        <v>10.1</v>
      </c>
      <c r="C164" t="str">
        <f>VLOOKUP(Table14[[#This Row],[menu_id]],Table2[#All],8,0)</f>
        <v>Seattle</v>
      </c>
      <c r="D164">
        <f>A164+A164*(B164/100)</f>
        <v>7.4867999999999997</v>
      </c>
    </row>
    <row r="165" spans="1:4" x14ac:dyDescent="0.35">
      <c r="A165">
        <f>VLOOKUP(Table14[[#This Row],[menu_id]],Table2[#All],5,0)</f>
        <v>5.7</v>
      </c>
      <c r="B165">
        <f>VLOOKUP(Table14[[#This Row],[menu_id]],Table2[#All],6,0)</f>
        <v>10.1</v>
      </c>
      <c r="C165" t="str">
        <f>VLOOKUP(Table14[[#This Row],[menu_id]],Table2[#All],8,0)</f>
        <v>Seattle</v>
      </c>
      <c r="D165">
        <f>A165+A165*(B165/100)</f>
        <v>6.2757000000000005</v>
      </c>
    </row>
    <row r="166" spans="1:4" x14ac:dyDescent="0.35">
      <c r="A166">
        <f>VLOOKUP(Table14[[#This Row],[menu_id]],Table2[#All],5,0)</f>
        <v>5.5</v>
      </c>
      <c r="B166">
        <f>VLOOKUP(Table14[[#This Row],[menu_id]],Table2[#All],6,0)</f>
        <v>11.5</v>
      </c>
      <c r="C166" t="str">
        <f>VLOOKUP(Table14[[#This Row],[menu_id]],Table2[#All],8,0)</f>
        <v>Chicago</v>
      </c>
      <c r="D166">
        <f>A166+A166*(B166/100)</f>
        <v>6.1325000000000003</v>
      </c>
    </row>
    <row r="167" spans="1:4" x14ac:dyDescent="0.35">
      <c r="A167">
        <f>VLOOKUP(Table14[[#This Row],[menu_id]],Table2[#All],5,0)</f>
        <v>11</v>
      </c>
      <c r="B167">
        <f>VLOOKUP(Table14[[#This Row],[menu_id]],Table2[#All],6,0)</f>
        <v>11.5</v>
      </c>
      <c r="C167" t="str">
        <f>VLOOKUP(Table14[[#This Row],[menu_id]],Table2[#All],8,0)</f>
        <v>Chicago</v>
      </c>
      <c r="D167">
        <f>A167+A167*(B167/100)</f>
        <v>12.265000000000001</v>
      </c>
    </row>
    <row r="168" spans="1:4" x14ac:dyDescent="0.35">
      <c r="A168">
        <f>VLOOKUP(Table14[[#This Row],[menu_id]],Table2[#All],5,0)</f>
        <v>5.75</v>
      </c>
      <c r="B168">
        <f>VLOOKUP(Table14[[#This Row],[menu_id]],Table2[#All],6,0)</f>
        <v>10.1</v>
      </c>
      <c r="C168" t="str">
        <f>VLOOKUP(Table14[[#This Row],[menu_id]],Table2[#All],8,0)</f>
        <v>Seattle</v>
      </c>
      <c r="D168">
        <f>A168+A168*(B168/100)</f>
        <v>6.3307500000000001</v>
      </c>
    </row>
    <row r="169" spans="1:4" x14ac:dyDescent="0.35">
      <c r="A169">
        <f>VLOOKUP(Table14[[#This Row],[menu_id]],Table2[#All],5,0)</f>
        <v>6.8</v>
      </c>
      <c r="B169">
        <f>VLOOKUP(Table14[[#This Row],[menu_id]],Table2[#All],6,0)</f>
        <v>10.1</v>
      </c>
      <c r="C169" t="str">
        <f>VLOOKUP(Table14[[#This Row],[menu_id]],Table2[#All],8,0)</f>
        <v>Seattle</v>
      </c>
      <c r="D169">
        <f>A169+A169*(B169/100)</f>
        <v>7.4867999999999997</v>
      </c>
    </row>
    <row r="170" spans="1:4" x14ac:dyDescent="0.35">
      <c r="A170">
        <f>VLOOKUP(Table14[[#This Row],[menu_id]],Table2[#All],5,0)</f>
        <v>5.5</v>
      </c>
      <c r="B170">
        <f>VLOOKUP(Table14[[#This Row],[menu_id]],Table2[#All],6,0)</f>
        <v>11.5</v>
      </c>
      <c r="C170" t="str">
        <f>VLOOKUP(Table14[[#This Row],[menu_id]],Table2[#All],8,0)</f>
        <v>Chicago</v>
      </c>
      <c r="D170">
        <f>A170+A170*(B170/100)</f>
        <v>6.1325000000000003</v>
      </c>
    </row>
    <row r="171" spans="1:4" x14ac:dyDescent="0.35">
      <c r="A171">
        <f>VLOOKUP(Table14[[#This Row],[menu_id]],Table2[#All],5,0)</f>
        <v>6.64</v>
      </c>
      <c r="B171">
        <f>VLOOKUP(Table14[[#This Row],[menu_id]],Table2[#All],6,0)</f>
        <v>11.5</v>
      </c>
      <c r="C171" t="str">
        <f>VLOOKUP(Table14[[#This Row],[menu_id]],Table2[#All],8,0)</f>
        <v>Chicago</v>
      </c>
      <c r="D171">
        <f>A171+A171*(B171/100)</f>
        <v>7.4036</v>
      </c>
    </row>
    <row r="172" spans="1:4" x14ac:dyDescent="0.35">
      <c r="A172">
        <f>VLOOKUP(Table14[[#This Row],[menu_id]],Table2[#All],5,0)</f>
        <v>5</v>
      </c>
      <c r="B172">
        <f>VLOOKUP(Table14[[#This Row],[menu_id]],Table2[#All],6,0)</f>
        <v>10.1</v>
      </c>
      <c r="C172" t="str">
        <f>VLOOKUP(Table14[[#This Row],[menu_id]],Table2[#All],8,0)</f>
        <v>Seattle</v>
      </c>
      <c r="D172">
        <f>A172+A172*(B172/100)</f>
        <v>5.5049999999999999</v>
      </c>
    </row>
    <row r="173" spans="1:4" x14ac:dyDescent="0.35">
      <c r="A173">
        <f>VLOOKUP(Table14[[#This Row],[menu_id]],Table2[#All],5,0)</f>
        <v>11</v>
      </c>
      <c r="B173">
        <f>VLOOKUP(Table14[[#This Row],[menu_id]],Table2[#All],6,0)</f>
        <v>11.5</v>
      </c>
      <c r="C173" t="str">
        <f>VLOOKUP(Table14[[#This Row],[menu_id]],Table2[#All],8,0)</f>
        <v>Chicago</v>
      </c>
      <c r="D173">
        <f>A173+A173*(B173/100)</f>
        <v>12.265000000000001</v>
      </c>
    </row>
    <row r="174" spans="1:4" x14ac:dyDescent="0.35">
      <c r="A174">
        <f>VLOOKUP(Table14[[#This Row],[menu_id]],Table2[#All],5,0)</f>
        <v>5</v>
      </c>
      <c r="B174">
        <f>VLOOKUP(Table14[[#This Row],[menu_id]],Table2[#All],6,0)</f>
        <v>11.5</v>
      </c>
      <c r="C174" t="str">
        <f>VLOOKUP(Table14[[#This Row],[menu_id]],Table2[#All],8,0)</f>
        <v>Chicago</v>
      </c>
      <c r="D174">
        <f>A174+A174*(B174/100)</f>
        <v>5.5750000000000002</v>
      </c>
    </row>
    <row r="175" spans="1:4" x14ac:dyDescent="0.35">
      <c r="A175">
        <f>VLOOKUP(Table14[[#This Row],[menu_id]],Table2[#All],5,0)</f>
        <v>5</v>
      </c>
      <c r="B175">
        <f>VLOOKUP(Table14[[#This Row],[menu_id]],Table2[#All],6,0)</f>
        <v>10.1</v>
      </c>
      <c r="C175" t="str">
        <f>VLOOKUP(Table14[[#This Row],[menu_id]],Table2[#All],8,0)</f>
        <v>Seattle</v>
      </c>
      <c r="D175">
        <f>A175+A175*(B175/100)</f>
        <v>5.5049999999999999</v>
      </c>
    </row>
    <row r="176" spans="1:4" x14ac:dyDescent="0.35">
      <c r="A176">
        <f>VLOOKUP(Table14[[#This Row],[menu_id]],Table2[#All],5,0)</f>
        <v>5.95</v>
      </c>
      <c r="B176">
        <f>VLOOKUP(Table14[[#This Row],[menu_id]],Table2[#All],6,0)</f>
        <v>10.1</v>
      </c>
      <c r="C176" t="str">
        <f>VLOOKUP(Table14[[#This Row],[menu_id]],Table2[#All],8,0)</f>
        <v>Seattle</v>
      </c>
      <c r="D176">
        <f>A176+A176*(B176/100)</f>
        <v>6.5509500000000003</v>
      </c>
    </row>
    <row r="177" spans="1:4" x14ac:dyDescent="0.35">
      <c r="A177">
        <f>VLOOKUP(Table14[[#This Row],[menu_id]],Table2[#All],5,0)</f>
        <v>5.75</v>
      </c>
      <c r="B177">
        <f>VLOOKUP(Table14[[#This Row],[menu_id]],Table2[#All],6,0)</f>
        <v>10.1</v>
      </c>
      <c r="C177" t="str">
        <f>VLOOKUP(Table14[[#This Row],[menu_id]],Table2[#All],8,0)</f>
        <v>Seattle</v>
      </c>
      <c r="D177">
        <f>A177+A177*(B177/100)</f>
        <v>6.3307500000000001</v>
      </c>
    </row>
    <row r="178" spans="1:4" x14ac:dyDescent="0.35">
      <c r="A178">
        <f>VLOOKUP(Table14[[#This Row],[menu_id]],Table2[#All],5,0)</f>
        <v>6</v>
      </c>
      <c r="B178">
        <f>VLOOKUP(Table14[[#This Row],[menu_id]],Table2[#All],6,0)</f>
        <v>10.1</v>
      </c>
      <c r="C178" t="str">
        <f>VLOOKUP(Table14[[#This Row],[menu_id]],Table2[#All],8,0)</f>
        <v>Seattle</v>
      </c>
      <c r="D178">
        <f>A178+A178*(B178/100)</f>
        <v>6.6059999999999999</v>
      </c>
    </row>
    <row r="179" spans="1:4" x14ac:dyDescent="0.35">
      <c r="A179">
        <f>VLOOKUP(Table14[[#This Row],[menu_id]],Table2[#All],5,0)</f>
        <v>5.9</v>
      </c>
      <c r="B179">
        <f>VLOOKUP(Table14[[#This Row],[menu_id]],Table2[#All],6,0)</f>
        <v>11.5</v>
      </c>
      <c r="C179" t="str">
        <f>VLOOKUP(Table14[[#This Row],[menu_id]],Table2[#All],8,0)</f>
        <v>Chicago</v>
      </c>
      <c r="D179">
        <f>A179+A179*(B179/100)</f>
        <v>6.5785</v>
      </c>
    </row>
    <row r="180" spans="1:4" x14ac:dyDescent="0.35">
      <c r="A180">
        <f>VLOOKUP(Table14[[#This Row],[menu_id]],Table2[#All],5,0)</f>
        <v>6.75</v>
      </c>
      <c r="B180">
        <f>VLOOKUP(Table14[[#This Row],[menu_id]],Table2[#All],6,0)</f>
        <v>11.5</v>
      </c>
      <c r="C180" t="str">
        <f>VLOOKUP(Table14[[#This Row],[menu_id]],Table2[#All],8,0)</f>
        <v>Chicago</v>
      </c>
      <c r="D180">
        <f>A180+A180*(B180/100)</f>
        <v>7.5262500000000001</v>
      </c>
    </row>
    <row r="181" spans="1:4" x14ac:dyDescent="0.35">
      <c r="A181">
        <f>VLOOKUP(Table14[[#This Row],[menu_id]],Table2[#All],5,0)</f>
        <v>4.5</v>
      </c>
      <c r="B181">
        <f>VLOOKUP(Table14[[#This Row],[menu_id]],Table2[#All],6,0)</f>
        <v>11.5</v>
      </c>
      <c r="C181" t="str">
        <f>VLOOKUP(Table14[[#This Row],[menu_id]],Table2[#All],8,0)</f>
        <v>Chicago</v>
      </c>
      <c r="D181">
        <f>A181+A181*(B181/100)</f>
        <v>5.0175000000000001</v>
      </c>
    </row>
    <row r="182" spans="1:4" x14ac:dyDescent="0.35">
      <c r="A182">
        <f>VLOOKUP(Table14[[#This Row],[menu_id]],Table2[#All],5,0)</f>
        <v>5.75</v>
      </c>
      <c r="B182">
        <f>VLOOKUP(Table14[[#This Row],[menu_id]],Table2[#All],6,0)</f>
        <v>10.1</v>
      </c>
      <c r="C182" t="str">
        <f>VLOOKUP(Table14[[#This Row],[menu_id]],Table2[#All],8,0)</f>
        <v>Seattle</v>
      </c>
      <c r="D182">
        <f>A182+A182*(B182/100)</f>
        <v>6.3307500000000001</v>
      </c>
    </row>
    <row r="183" spans="1:4" x14ac:dyDescent="0.35">
      <c r="A183">
        <f>VLOOKUP(Table14[[#This Row],[menu_id]],Table2[#All],5,0)</f>
        <v>6</v>
      </c>
      <c r="B183">
        <f>VLOOKUP(Table14[[#This Row],[menu_id]],Table2[#All],6,0)</f>
        <v>11.5</v>
      </c>
      <c r="C183" t="str">
        <f>VLOOKUP(Table14[[#This Row],[menu_id]],Table2[#All],8,0)</f>
        <v>Chicago</v>
      </c>
      <c r="D183">
        <f>A183+A183*(B183/100)</f>
        <v>6.69</v>
      </c>
    </row>
    <row r="184" spans="1:4" x14ac:dyDescent="0.35">
      <c r="A184">
        <f>VLOOKUP(Table14[[#This Row],[menu_id]],Table2[#All],5,0)</f>
        <v>4.5</v>
      </c>
      <c r="B184">
        <f>VLOOKUP(Table14[[#This Row],[menu_id]],Table2[#All],6,0)</f>
        <v>10.1</v>
      </c>
      <c r="C184" t="str">
        <f>VLOOKUP(Table14[[#This Row],[menu_id]],Table2[#All],8,0)</f>
        <v>Seattle</v>
      </c>
      <c r="D184">
        <f>A184+A184*(B184/100)</f>
        <v>4.9545000000000003</v>
      </c>
    </row>
    <row r="185" spans="1:4" x14ac:dyDescent="0.35">
      <c r="A185">
        <f>VLOOKUP(Table14[[#This Row],[menu_id]],Table2[#All],5,0)</f>
        <v>4.5</v>
      </c>
      <c r="B185">
        <f>VLOOKUP(Table14[[#This Row],[menu_id]],Table2[#All],6,0)</f>
        <v>10.1</v>
      </c>
      <c r="C185" t="str">
        <f>VLOOKUP(Table14[[#This Row],[menu_id]],Table2[#All],8,0)</f>
        <v>Seattle</v>
      </c>
      <c r="D185">
        <f>A185+A185*(B185/100)</f>
        <v>4.9545000000000003</v>
      </c>
    </row>
    <row r="186" spans="1:4" x14ac:dyDescent="0.35">
      <c r="A186">
        <f>VLOOKUP(Table14[[#This Row],[menu_id]],Table2[#All],5,0)</f>
        <v>4.5</v>
      </c>
      <c r="B186">
        <f>VLOOKUP(Table14[[#This Row],[menu_id]],Table2[#All],6,0)</f>
        <v>11.5</v>
      </c>
      <c r="C186" t="str">
        <f>VLOOKUP(Table14[[#This Row],[menu_id]],Table2[#All],8,0)</f>
        <v>Chicago</v>
      </c>
      <c r="D186">
        <f>A186+A186*(B186/100)</f>
        <v>5.0175000000000001</v>
      </c>
    </row>
    <row r="187" spans="1:4" x14ac:dyDescent="0.35">
      <c r="A187">
        <f>VLOOKUP(Table14[[#This Row],[menu_id]],Table2[#All],5,0)</f>
        <v>5</v>
      </c>
      <c r="B187">
        <f>VLOOKUP(Table14[[#This Row],[menu_id]],Table2[#All],6,0)</f>
        <v>10.1</v>
      </c>
      <c r="C187" t="str">
        <f>VLOOKUP(Table14[[#This Row],[menu_id]],Table2[#All],8,0)</f>
        <v>Seattle</v>
      </c>
      <c r="D187">
        <f>A187+A187*(B187/100)</f>
        <v>5.5049999999999999</v>
      </c>
    </row>
    <row r="188" spans="1:4" x14ac:dyDescent="0.35">
      <c r="A188">
        <f>VLOOKUP(Table14[[#This Row],[menu_id]],Table2[#All],5,0)</f>
        <v>5.75</v>
      </c>
      <c r="B188">
        <f>VLOOKUP(Table14[[#This Row],[menu_id]],Table2[#All],6,0)</f>
        <v>10.1</v>
      </c>
      <c r="C188" t="str">
        <f>VLOOKUP(Table14[[#This Row],[menu_id]],Table2[#All],8,0)</f>
        <v>Seattle</v>
      </c>
      <c r="D188">
        <f>A188+A188*(B188/100)</f>
        <v>6.3307500000000001</v>
      </c>
    </row>
    <row r="189" spans="1:4" x14ac:dyDescent="0.35">
      <c r="A189">
        <f>VLOOKUP(Table14[[#This Row],[menu_id]],Table2[#All],5,0)</f>
        <v>5.5</v>
      </c>
      <c r="B189">
        <f>VLOOKUP(Table14[[#This Row],[menu_id]],Table2[#All],6,0)</f>
        <v>10.1</v>
      </c>
      <c r="C189" t="str">
        <f>VLOOKUP(Table14[[#This Row],[menu_id]],Table2[#All],8,0)</f>
        <v>Seattle</v>
      </c>
      <c r="D189">
        <f>A189+A189*(B189/100)</f>
        <v>6.0555000000000003</v>
      </c>
    </row>
    <row r="190" spans="1:4" x14ac:dyDescent="0.35">
      <c r="A190">
        <f>VLOOKUP(Table14[[#This Row],[menu_id]],Table2[#All],5,0)</f>
        <v>4</v>
      </c>
      <c r="B190">
        <f>VLOOKUP(Table14[[#This Row],[menu_id]],Table2[#All],6,0)</f>
        <v>11.5</v>
      </c>
      <c r="C190" t="str">
        <f>VLOOKUP(Table14[[#This Row],[menu_id]],Table2[#All],8,0)</f>
        <v>Chicago</v>
      </c>
      <c r="D190">
        <f>A190+A190*(B190/100)</f>
        <v>4.46</v>
      </c>
    </row>
    <row r="191" spans="1:4" x14ac:dyDescent="0.35">
      <c r="A191">
        <f>VLOOKUP(Table14[[#This Row],[menu_id]],Table2[#All],5,0)</f>
        <v>5.5</v>
      </c>
      <c r="B191">
        <f>VLOOKUP(Table14[[#This Row],[menu_id]],Table2[#All],6,0)</f>
        <v>10.1</v>
      </c>
      <c r="C191" t="str">
        <f>VLOOKUP(Table14[[#This Row],[menu_id]],Table2[#All],8,0)</f>
        <v>Seattle</v>
      </c>
      <c r="D191">
        <f>A191+A191*(B191/100)</f>
        <v>6.0555000000000003</v>
      </c>
    </row>
    <row r="192" spans="1:4" x14ac:dyDescent="0.35">
      <c r="A192">
        <f>VLOOKUP(Table14[[#This Row],[menu_id]],Table2[#All],5,0)</f>
        <v>6</v>
      </c>
      <c r="B192">
        <f>VLOOKUP(Table14[[#This Row],[menu_id]],Table2[#All],6,0)</f>
        <v>11.5</v>
      </c>
      <c r="C192" t="str">
        <f>VLOOKUP(Table14[[#This Row],[menu_id]],Table2[#All],8,0)</f>
        <v>Chicago</v>
      </c>
      <c r="D192">
        <f>A192+A192*(B192/100)</f>
        <v>6.69</v>
      </c>
    </row>
    <row r="193" spans="1:4" x14ac:dyDescent="0.35">
      <c r="A193">
        <f>VLOOKUP(Table14[[#This Row],[menu_id]],Table2[#All],5,0)</f>
        <v>6.25</v>
      </c>
      <c r="B193">
        <f>VLOOKUP(Table14[[#This Row],[menu_id]],Table2[#All],6,0)</f>
        <v>10.1</v>
      </c>
      <c r="C193" t="str">
        <f>VLOOKUP(Table14[[#This Row],[menu_id]],Table2[#All],8,0)</f>
        <v>Seattle</v>
      </c>
      <c r="D193">
        <f>A193+A193*(B193/100)</f>
        <v>6.8812499999999996</v>
      </c>
    </row>
    <row r="194" spans="1:4" x14ac:dyDescent="0.35">
      <c r="A194">
        <f>VLOOKUP(Table14[[#This Row],[menu_id]],Table2[#All],5,0)</f>
        <v>4.95</v>
      </c>
      <c r="B194">
        <f>VLOOKUP(Table14[[#This Row],[menu_id]],Table2[#All],6,0)</f>
        <v>10.1</v>
      </c>
      <c r="C194" t="str">
        <f>VLOOKUP(Table14[[#This Row],[menu_id]],Table2[#All],8,0)</f>
        <v>Seattle</v>
      </c>
      <c r="D194">
        <f>A194+A194*(B194/100)</f>
        <v>5.4499500000000003</v>
      </c>
    </row>
    <row r="195" spans="1:4" x14ac:dyDescent="0.35">
      <c r="A195">
        <f>VLOOKUP(Table14[[#This Row],[menu_id]],Table2[#All],5,0)</f>
        <v>6.25</v>
      </c>
      <c r="B195">
        <f>VLOOKUP(Table14[[#This Row],[menu_id]],Table2[#All],6,0)</f>
        <v>10.1</v>
      </c>
      <c r="C195" t="str">
        <f>VLOOKUP(Table14[[#This Row],[menu_id]],Table2[#All],8,0)</f>
        <v>Seattle</v>
      </c>
      <c r="D195">
        <f>A195+A195*(B195/100)</f>
        <v>6.8812499999999996</v>
      </c>
    </row>
    <row r="196" spans="1:4" x14ac:dyDescent="0.35">
      <c r="A196">
        <f>VLOOKUP(Table14[[#This Row],[menu_id]],Table2[#All],5,0)</f>
        <v>6.64</v>
      </c>
      <c r="B196">
        <f>VLOOKUP(Table14[[#This Row],[menu_id]],Table2[#All],6,0)</f>
        <v>11.5</v>
      </c>
      <c r="C196" t="str">
        <f>VLOOKUP(Table14[[#This Row],[menu_id]],Table2[#All],8,0)</f>
        <v>Chicago</v>
      </c>
      <c r="D196">
        <f>A196+A196*(B196/100)</f>
        <v>7.4036</v>
      </c>
    </row>
    <row r="197" spans="1:4" x14ac:dyDescent="0.35">
      <c r="A197">
        <f>VLOOKUP(Table14[[#This Row],[menu_id]],Table2[#All],5,0)</f>
        <v>5.99</v>
      </c>
      <c r="B197">
        <f>VLOOKUP(Table14[[#This Row],[menu_id]],Table2[#All],6,0)</f>
        <v>11.5</v>
      </c>
      <c r="C197" t="str">
        <f>VLOOKUP(Table14[[#This Row],[menu_id]],Table2[#All],8,0)</f>
        <v>Chicago</v>
      </c>
      <c r="D197">
        <f>A197+A197*(B197/100)</f>
        <v>6.6788500000000006</v>
      </c>
    </row>
    <row r="198" spans="1:4" x14ac:dyDescent="0.35">
      <c r="A198">
        <f>VLOOKUP(Table14[[#This Row],[menu_id]],Table2[#All],5,0)</f>
        <v>6.64</v>
      </c>
      <c r="B198">
        <f>VLOOKUP(Table14[[#This Row],[menu_id]],Table2[#All],6,0)</f>
        <v>11.5</v>
      </c>
      <c r="C198" t="str">
        <f>VLOOKUP(Table14[[#This Row],[menu_id]],Table2[#All],8,0)</f>
        <v>Chicago</v>
      </c>
      <c r="D198">
        <f>A198+A198*(B198/100)</f>
        <v>7.4036</v>
      </c>
    </row>
    <row r="199" spans="1:4" x14ac:dyDescent="0.35">
      <c r="A199">
        <f>VLOOKUP(Table14[[#This Row],[menu_id]],Table2[#All],5,0)</f>
        <v>5.5</v>
      </c>
      <c r="B199">
        <f>VLOOKUP(Table14[[#This Row],[menu_id]],Table2[#All],6,0)</f>
        <v>10.1</v>
      </c>
      <c r="C199" t="str">
        <f>VLOOKUP(Table14[[#This Row],[menu_id]],Table2[#All],8,0)</f>
        <v>Seattle</v>
      </c>
      <c r="D199">
        <f>A199+A199*(B199/100)</f>
        <v>6.0555000000000003</v>
      </c>
    </row>
    <row r="200" spans="1:4" x14ac:dyDescent="0.35">
      <c r="A200">
        <f>VLOOKUP(Table14[[#This Row],[menu_id]],Table2[#All],5,0)</f>
        <v>5.25</v>
      </c>
      <c r="B200">
        <f>VLOOKUP(Table14[[#This Row],[menu_id]],Table2[#All],6,0)</f>
        <v>10.1</v>
      </c>
      <c r="C200" t="str">
        <f>VLOOKUP(Table14[[#This Row],[menu_id]],Table2[#All],8,0)</f>
        <v>Seattle</v>
      </c>
      <c r="D200">
        <f>A200+A200*(B200/100)</f>
        <v>5.7802499999999997</v>
      </c>
    </row>
    <row r="201" spans="1:4" x14ac:dyDescent="0.35">
      <c r="A201">
        <f>VLOOKUP(Table14[[#This Row],[menu_id]],Table2[#All],5,0)</f>
        <v>11.75</v>
      </c>
      <c r="B201">
        <f>VLOOKUP(Table14[[#This Row],[menu_id]],Table2[#All],6,0)</f>
        <v>11.5</v>
      </c>
      <c r="C201" t="str">
        <f>VLOOKUP(Table14[[#This Row],[menu_id]],Table2[#All],8,0)</f>
        <v>Chicago</v>
      </c>
      <c r="D201">
        <f>A201+A201*(B201/100)</f>
        <v>13.10125</v>
      </c>
    </row>
    <row r="202" spans="1:4" x14ac:dyDescent="0.35">
      <c r="A202">
        <f>VLOOKUP(Table14[[#This Row],[menu_id]],Table2[#All],5,0)</f>
        <v>5.99</v>
      </c>
      <c r="B202">
        <f>VLOOKUP(Table14[[#This Row],[menu_id]],Table2[#All],6,0)</f>
        <v>11.5</v>
      </c>
      <c r="C202" t="str">
        <f>VLOOKUP(Table14[[#This Row],[menu_id]],Table2[#All],8,0)</f>
        <v>Chicago</v>
      </c>
      <c r="D202">
        <f>A202+A202*(B202/100)</f>
        <v>6.6788500000000006</v>
      </c>
    </row>
    <row r="203" spans="1:4" x14ac:dyDescent="0.35">
      <c r="A203">
        <f>VLOOKUP(Table14[[#This Row],[menu_id]],Table2[#All],5,0)</f>
        <v>5</v>
      </c>
      <c r="B203">
        <f>VLOOKUP(Table14[[#This Row],[menu_id]],Table2[#All],6,0)</f>
        <v>10.1</v>
      </c>
      <c r="C203" t="str">
        <f>VLOOKUP(Table14[[#This Row],[menu_id]],Table2[#All],8,0)</f>
        <v>Seattle</v>
      </c>
      <c r="D203">
        <f>A203+A203*(B203/100)</f>
        <v>5.5049999999999999</v>
      </c>
    </row>
    <row r="204" spans="1:4" x14ac:dyDescent="0.35">
      <c r="A204">
        <f>VLOOKUP(Table14[[#This Row],[menu_id]],Table2[#All],5,0)</f>
        <v>5.75</v>
      </c>
      <c r="B204">
        <f>VLOOKUP(Table14[[#This Row],[menu_id]],Table2[#All],6,0)</f>
        <v>10.1</v>
      </c>
      <c r="C204" t="str">
        <f>VLOOKUP(Table14[[#This Row],[menu_id]],Table2[#All],8,0)</f>
        <v>Seattle</v>
      </c>
      <c r="D204">
        <f>A204+A204*(B204/100)</f>
        <v>6.3307500000000001</v>
      </c>
    </row>
    <row r="205" spans="1:4" x14ac:dyDescent="0.35">
      <c r="A205">
        <f>VLOOKUP(Table14[[#This Row],[menu_id]],Table2[#All],5,0)</f>
        <v>5</v>
      </c>
      <c r="B205">
        <f>VLOOKUP(Table14[[#This Row],[menu_id]],Table2[#All],6,0)</f>
        <v>11.5</v>
      </c>
      <c r="C205" t="str">
        <f>VLOOKUP(Table14[[#This Row],[menu_id]],Table2[#All],8,0)</f>
        <v>Chicago</v>
      </c>
      <c r="D205">
        <f>A205+A205*(B205/100)</f>
        <v>5.5750000000000002</v>
      </c>
    </row>
    <row r="206" spans="1:4" x14ac:dyDescent="0.35">
      <c r="A206">
        <f>VLOOKUP(Table14[[#This Row],[menu_id]],Table2[#All],5,0)</f>
        <v>6.75</v>
      </c>
      <c r="B206">
        <f>VLOOKUP(Table14[[#This Row],[menu_id]],Table2[#All],6,0)</f>
        <v>10.1</v>
      </c>
      <c r="C206" t="str">
        <f>VLOOKUP(Table14[[#This Row],[menu_id]],Table2[#All],8,0)</f>
        <v>Seattle</v>
      </c>
      <c r="D206">
        <f>A206+A206*(B206/100)</f>
        <v>7.4317500000000001</v>
      </c>
    </row>
    <row r="207" spans="1:4" x14ac:dyDescent="0.35">
      <c r="A207">
        <f>VLOOKUP(Table14[[#This Row],[menu_id]],Table2[#All],5,0)</f>
        <v>5.5</v>
      </c>
      <c r="B207">
        <f>VLOOKUP(Table14[[#This Row],[menu_id]],Table2[#All],6,0)</f>
        <v>10.1</v>
      </c>
      <c r="C207" t="str">
        <f>VLOOKUP(Table14[[#This Row],[menu_id]],Table2[#All],8,0)</f>
        <v>Seattle</v>
      </c>
      <c r="D207">
        <f>A207+A207*(B207/100)</f>
        <v>6.0555000000000003</v>
      </c>
    </row>
    <row r="208" spans="1:4" x14ac:dyDescent="0.35">
      <c r="A208">
        <f>VLOOKUP(Table14[[#This Row],[menu_id]],Table2[#All],5,0)</f>
        <v>4</v>
      </c>
      <c r="B208">
        <f>VLOOKUP(Table14[[#This Row],[menu_id]],Table2[#All],6,0)</f>
        <v>11.5</v>
      </c>
      <c r="C208" t="str">
        <f>VLOOKUP(Table14[[#This Row],[menu_id]],Table2[#All],8,0)</f>
        <v>Chicago</v>
      </c>
      <c r="D208">
        <f>A208+A208*(B208/100)</f>
        <v>4.46</v>
      </c>
    </row>
    <row r="209" spans="1:4" x14ac:dyDescent="0.35">
      <c r="A209">
        <f>VLOOKUP(Table14[[#This Row],[menu_id]],Table2[#All],5,0)</f>
        <v>6.75</v>
      </c>
      <c r="B209">
        <f>VLOOKUP(Table14[[#This Row],[menu_id]],Table2[#All],6,0)</f>
        <v>10.1</v>
      </c>
      <c r="C209" t="str">
        <f>VLOOKUP(Table14[[#This Row],[menu_id]],Table2[#All],8,0)</f>
        <v>Seattle</v>
      </c>
      <c r="D209">
        <f>A209+A209*(B209/100)</f>
        <v>7.4317500000000001</v>
      </c>
    </row>
    <row r="210" spans="1:4" x14ac:dyDescent="0.35">
      <c r="A210">
        <f>VLOOKUP(Table14[[#This Row],[menu_id]],Table2[#All],5,0)</f>
        <v>5</v>
      </c>
      <c r="B210">
        <f>VLOOKUP(Table14[[#This Row],[menu_id]],Table2[#All],6,0)</f>
        <v>10.1</v>
      </c>
      <c r="C210" t="str">
        <f>VLOOKUP(Table14[[#This Row],[menu_id]],Table2[#All],8,0)</f>
        <v>Seattle</v>
      </c>
      <c r="D210">
        <f>A210+A210*(B210/100)</f>
        <v>5.5049999999999999</v>
      </c>
    </row>
    <row r="211" spans="1:4" x14ac:dyDescent="0.35">
      <c r="A211">
        <f>VLOOKUP(Table14[[#This Row],[menu_id]],Table2[#All],5,0)</f>
        <v>5.25</v>
      </c>
      <c r="B211">
        <f>VLOOKUP(Table14[[#This Row],[menu_id]],Table2[#All],6,0)</f>
        <v>10.1</v>
      </c>
      <c r="C211" t="str">
        <f>VLOOKUP(Table14[[#This Row],[menu_id]],Table2[#All],8,0)</f>
        <v>Seattle</v>
      </c>
      <c r="D211">
        <f>A211+A211*(B211/100)</f>
        <v>5.7802499999999997</v>
      </c>
    </row>
    <row r="212" spans="1:4" x14ac:dyDescent="0.35">
      <c r="A212">
        <f>VLOOKUP(Table14[[#This Row],[menu_id]],Table2[#All],5,0)</f>
        <v>5.99</v>
      </c>
      <c r="B212">
        <f>VLOOKUP(Table14[[#This Row],[menu_id]],Table2[#All],6,0)</f>
        <v>11.5</v>
      </c>
      <c r="C212" t="str">
        <f>VLOOKUP(Table14[[#This Row],[menu_id]],Table2[#All],8,0)</f>
        <v>Chicago</v>
      </c>
      <c r="D212">
        <f>A212+A212*(B212/100)</f>
        <v>6.6788500000000006</v>
      </c>
    </row>
    <row r="213" spans="1:4" x14ac:dyDescent="0.35">
      <c r="A213">
        <f>VLOOKUP(Table14[[#This Row],[menu_id]],Table2[#All],5,0)</f>
        <v>11</v>
      </c>
      <c r="B213">
        <f>VLOOKUP(Table14[[#This Row],[menu_id]],Table2[#All],6,0)</f>
        <v>11.5</v>
      </c>
      <c r="C213" t="str">
        <f>VLOOKUP(Table14[[#This Row],[menu_id]],Table2[#All],8,0)</f>
        <v>Chicago</v>
      </c>
      <c r="D213">
        <f>A213+A213*(B213/100)</f>
        <v>12.265000000000001</v>
      </c>
    </row>
    <row r="214" spans="1:4" x14ac:dyDescent="0.35">
      <c r="A214">
        <f>VLOOKUP(Table14[[#This Row],[menu_id]],Table2[#All],5,0)</f>
        <v>4.45</v>
      </c>
      <c r="B214">
        <f>VLOOKUP(Table14[[#This Row],[menu_id]],Table2[#All],6,0)</f>
        <v>11.5</v>
      </c>
      <c r="C214" t="str">
        <f>VLOOKUP(Table14[[#This Row],[menu_id]],Table2[#All],8,0)</f>
        <v>Chicago</v>
      </c>
      <c r="D214">
        <f>A214+A214*(B214/100)</f>
        <v>4.9617500000000003</v>
      </c>
    </row>
    <row r="215" spans="1:4" x14ac:dyDescent="0.35">
      <c r="A215">
        <f>VLOOKUP(Table14[[#This Row],[menu_id]],Table2[#All],5,0)</f>
        <v>5.5</v>
      </c>
      <c r="B215">
        <f>VLOOKUP(Table14[[#This Row],[menu_id]],Table2[#All],6,0)</f>
        <v>10.1</v>
      </c>
      <c r="C215" t="str">
        <f>VLOOKUP(Table14[[#This Row],[menu_id]],Table2[#All],8,0)</f>
        <v>Seattle</v>
      </c>
      <c r="D215">
        <f>A215+A215*(B215/100)</f>
        <v>6.0555000000000003</v>
      </c>
    </row>
    <row r="216" spans="1:4" x14ac:dyDescent="0.35">
      <c r="A216">
        <f>VLOOKUP(Table14[[#This Row],[menu_id]],Table2[#All],5,0)</f>
        <v>7</v>
      </c>
      <c r="B216">
        <f>VLOOKUP(Table14[[#This Row],[menu_id]],Table2[#All],6,0)</f>
        <v>11.5</v>
      </c>
      <c r="C216" t="str">
        <f>VLOOKUP(Table14[[#This Row],[menu_id]],Table2[#All],8,0)</f>
        <v>Chicago</v>
      </c>
      <c r="D216">
        <f>A216+A216*(B216/100)</f>
        <v>7.8049999999999997</v>
      </c>
    </row>
    <row r="217" spans="1:4" x14ac:dyDescent="0.35">
      <c r="A217">
        <f>VLOOKUP(Table14[[#This Row],[menu_id]],Table2[#All],5,0)</f>
        <v>5.75</v>
      </c>
      <c r="B217">
        <f>VLOOKUP(Table14[[#This Row],[menu_id]],Table2[#All],6,0)</f>
        <v>10.1</v>
      </c>
      <c r="C217" t="str">
        <f>VLOOKUP(Table14[[#This Row],[menu_id]],Table2[#All],8,0)</f>
        <v>Seattle</v>
      </c>
      <c r="D217">
        <f>A217+A217*(B217/100)</f>
        <v>6.3307500000000001</v>
      </c>
    </row>
    <row r="218" spans="1:4" x14ac:dyDescent="0.35">
      <c r="A218">
        <f>VLOOKUP(Table14[[#This Row],[menu_id]],Table2[#All],5,0)</f>
        <v>5</v>
      </c>
      <c r="B218">
        <f>VLOOKUP(Table14[[#This Row],[menu_id]],Table2[#All],6,0)</f>
        <v>10.1</v>
      </c>
      <c r="C218" t="str">
        <f>VLOOKUP(Table14[[#This Row],[menu_id]],Table2[#All],8,0)</f>
        <v>Seattle</v>
      </c>
      <c r="D218">
        <f>A218+A218*(B218/100)</f>
        <v>5.5049999999999999</v>
      </c>
    </row>
    <row r="219" spans="1:4" x14ac:dyDescent="0.35">
      <c r="A219">
        <f>VLOOKUP(Table14[[#This Row],[menu_id]],Table2[#All],5,0)</f>
        <v>6.8</v>
      </c>
      <c r="B219">
        <f>VLOOKUP(Table14[[#This Row],[menu_id]],Table2[#All],6,0)</f>
        <v>10.1</v>
      </c>
      <c r="C219" t="str">
        <f>VLOOKUP(Table14[[#This Row],[menu_id]],Table2[#All],8,0)</f>
        <v>Seattle</v>
      </c>
      <c r="D219">
        <f>A219+A219*(B219/100)</f>
        <v>7.4867999999999997</v>
      </c>
    </row>
    <row r="220" spans="1:4" x14ac:dyDescent="0.35">
      <c r="A220">
        <f>VLOOKUP(Table14[[#This Row],[menu_id]],Table2[#All],5,0)</f>
        <v>5.75</v>
      </c>
      <c r="B220">
        <f>VLOOKUP(Table14[[#This Row],[menu_id]],Table2[#All],6,0)</f>
        <v>10.1</v>
      </c>
      <c r="C220" t="str">
        <f>VLOOKUP(Table14[[#This Row],[menu_id]],Table2[#All],8,0)</f>
        <v>Seattle</v>
      </c>
      <c r="D220">
        <f>A220+A220*(B220/100)</f>
        <v>6.3307500000000001</v>
      </c>
    </row>
    <row r="221" spans="1:4" x14ac:dyDescent="0.35">
      <c r="A221">
        <f>VLOOKUP(Table14[[#This Row],[menu_id]],Table2[#All],5,0)</f>
        <v>5</v>
      </c>
      <c r="B221">
        <f>VLOOKUP(Table14[[#This Row],[menu_id]],Table2[#All],6,0)</f>
        <v>11.5</v>
      </c>
      <c r="C221" t="str">
        <f>VLOOKUP(Table14[[#This Row],[menu_id]],Table2[#All],8,0)</f>
        <v>Chicago</v>
      </c>
      <c r="D221">
        <f>A221+A221*(B221/100)</f>
        <v>5.5750000000000002</v>
      </c>
    </row>
    <row r="222" spans="1:4" x14ac:dyDescent="0.35">
      <c r="A222">
        <f>VLOOKUP(Table14[[#This Row],[menu_id]],Table2[#All],5,0)</f>
        <v>6.8</v>
      </c>
      <c r="B222">
        <f>VLOOKUP(Table14[[#This Row],[menu_id]],Table2[#All],6,0)</f>
        <v>10.1</v>
      </c>
      <c r="C222" t="str">
        <f>VLOOKUP(Table14[[#This Row],[menu_id]],Table2[#All],8,0)</f>
        <v>Seattle</v>
      </c>
      <c r="D222">
        <f>A222+A222*(B222/100)</f>
        <v>7.4867999999999997</v>
      </c>
    </row>
    <row r="223" spans="1:4" x14ac:dyDescent="0.35">
      <c r="A223">
        <f>VLOOKUP(Table14[[#This Row],[menu_id]],Table2[#All],5,0)</f>
        <v>4.95</v>
      </c>
      <c r="B223">
        <f>VLOOKUP(Table14[[#This Row],[menu_id]],Table2[#All],6,0)</f>
        <v>10.1</v>
      </c>
      <c r="C223" t="str">
        <f>VLOOKUP(Table14[[#This Row],[menu_id]],Table2[#All],8,0)</f>
        <v>Seattle</v>
      </c>
      <c r="D223">
        <f>A223+A223*(B223/100)</f>
        <v>5.4499500000000003</v>
      </c>
    </row>
    <row r="224" spans="1:4" x14ac:dyDescent="0.35">
      <c r="A224">
        <f>VLOOKUP(Table14[[#This Row],[menu_id]],Table2[#All],5,0)</f>
        <v>6</v>
      </c>
      <c r="B224">
        <f>VLOOKUP(Table14[[#This Row],[menu_id]],Table2[#All],6,0)</f>
        <v>10.1</v>
      </c>
      <c r="C224" t="str">
        <f>VLOOKUP(Table14[[#This Row],[menu_id]],Table2[#All],8,0)</f>
        <v>Seattle</v>
      </c>
      <c r="D224">
        <f>A224+A224*(B224/100)</f>
        <v>6.6059999999999999</v>
      </c>
    </row>
    <row r="225" spans="1:4" x14ac:dyDescent="0.35">
      <c r="A225">
        <f>VLOOKUP(Table14[[#This Row],[menu_id]],Table2[#All],5,0)</f>
        <v>6</v>
      </c>
      <c r="B225">
        <f>VLOOKUP(Table14[[#This Row],[menu_id]],Table2[#All],6,0)</f>
        <v>10.1</v>
      </c>
      <c r="C225" t="str">
        <f>VLOOKUP(Table14[[#This Row],[menu_id]],Table2[#All],8,0)</f>
        <v>Seattle</v>
      </c>
      <c r="D225">
        <f>A225+A225*(B225/100)</f>
        <v>6.6059999999999999</v>
      </c>
    </row>
    <row r="226" spans="1:4" x14ac:dyDescent="0.35">
      <c r="A226">
        <f>VLOOKUP(Table14[[#This Row],[menu_id]],Table2[#All],5,0)</f>
        <v>11</v>
      </c>
      <c r="B226">
        <f>VLOOKUP(Table14[[#This Row],[menu_id]],Table2[#All],6,0)</f>
        <v>11.5</v>
      </c>
      <c r="C226" t="str">
        <f>VLOOKUP(Table14[[#This Row],[menu_id]],Table2[#All],8,0)</f>
        <v>Chicago</v>
      </c>
      <c r="D226">
        <f>A226+A226*(B226/100)</f>
        <v>12.265000000000001</v>
      </c>
    </row>
    <row r="227" spans="1:4" x14ac:dyDescent="0.35">
      <c r="A227">
        <f>VLOOKUP(Table14[[#This Row],[menu_id]],Table2[#All],5,0)</f>
        <v>5.5</v>
      </c>
      <c r="B227">
        <f>VLOOKUP(Table14[[#This Row],[menu_id]],Table2[#All],6,0)</f>
        <v>10.1</v>
      </c>
      <c r="C227" t="str">
        <f>VLOOKUP(Table14[[#This Row],[menu_id]],Table2[#All],8,0)</f>
        <v>Seattle</v>
      </c>
      <c r="D227">
        <f>A227+A227*(B227/100)</f>
        <v>6.0555000000000003</v>
      </c>
    </row>
    <row r="228" spans="1:4" x14ac:dyDescent="0.35">
      <c r="A228">
        <f>VLOOKUP(Table14[[#This Row],[menu_id]],Table2[#All],5,0)</f>
        <v>7</v>
      </c>
      <c r="B228">
        <f>VLOOKUP(Table14[[#This Row],[menu_id]],Table2[#All],6,0)</f>
        <v>11.5</v>
      </c>
      <c r="C228" t="str">
        <f>VLOOKUP(Table14[[#This Row],[menu_id]],Table2[#All],8,0)</f>
        <v>Chicago</v>
      </c>
      <c r="D228">
        <f>A228+A228*(B228/100)</f>
        <v>7.8049999999999997</v>
      </c>
    </row>
    <row r="229" spans="1:4" x14ac:dyDescent="0.35">
      <c r="A229">
        <f>VLOOKUP(Table14[[#This Row],[menu_id]],Table2[#All],5,0)</f>
        <v>4.5</v>
      </c>
      <c r="B229">
        <f>VLOOKUP(Table14[[#This Row],[menu_id]],Table2[#All],6,0)</f>
        <v>11.5</v>
      </c>
      <c r="C229" t="str">
        <f>VLOOKUP(Table14[[#This Row],[menu_id]],Table2[#All],8,0)</f>
        <v>Chicago</v>
      </c>
      <c r="D229">
        <f>A229+A229*(B229/100)</f>
        <v>5.0175000000000001</v>
      </c>
    </row>
    <row r="230" spans="1:4" x14ac:dyDescent="0.35">
      <c r="A230">
        <f>VLOOKUP(Table14[[#This Row],[menu_id]],Table2[#All],5,0)</f>
        <v>5.99</v>
      </c>
      <c r="B230">
        <f>VLOOKUP(Table14[[#This Row],[menu_id]],Table2[#All],6,0)</f>
        <v>11.5</v>
      </c>
      <c r="C230" t="str">
        <f>VLOOKUP(Table14[[#This Row],[menu_id]],Table2[#All],8,0)</f>
        <v>Chicago</v>
      </c>
      <c r="D230">
        <f>A230+A230*(B230/100)</f>
        <v>6.6788500000000006</v>
      </c>
    </row>
    <row r="231" spans="1:4" x14ac:dyDescent="0.35">
      <c r="A231">
        <f>VLOOKUP(Table14[[#This Row],[menu_id]],Table2[#All],5,0)</f>
        <v>4</v>
      </c>
      <c r="B231">
        <f>VLOOKUP(Table14[[#This Row],[menu_id]],Table2[#All],6,0)</f>
        <v>11.5</v>
      </c>
      <c r="C231" t="str">
        <f>VLOOKUP(Table14[[#This Row],[menu_id]],Table2[#All],8,0)</f>
        <v>Chicago</v>
      </c>
      <c r="D231">
        <f>A231+A231*(B231/100)</f>
        <v>4.46</v>
      </c>
    </row>
    <row r="232" spans="1:4" x14ac:dyDescent="0.35">
      <c r="A232">
        <f>VLOOKUP(Table14[[#This Row],[menu_id]],Table2[#All],5,0)</f>
        <v>4.5</v>
      </c>
      <c r="B232">
        <f>VLOOKUP(Table14[[#This Row],[menu_id]],Table2[#All],6,0)</f>
        <v>10.1</v>
      </c>
      <c r="C232" t="str">
        <f>VLOOKUP(Table14[[#This Row],[menu_id]],Table2[#All],8,0)</f>
        <v>Seattle</v>
      </c>
      <c r="D232">
        <f>A232+A232*(B232/100)</f>
        <v>4.9545000000000003</v>
      </c>
    </row>
    <row r="233" spans="1:4" x14ac:dyDescent="0.35">
      <c r="A233">
        <f>VLOOKUP(Table14[[#This Row],[menu_id]],Table2[#All],5,0)</f>
        <v>5.9</v>
      </c>
      <c r="B233">
        <f>VLOOKUP(Table14[[#This Row],[menu_id]],Table2[#All],6,0)</f>
        <v>11.5</v>
      </c>
      <c r="C233" t="str">
        <f>VLOOKUP(Table14[[#This Row],[menu_id]],Table2[#All],8,0)</f>
        <v>Chicago</v>
      </c>
      <c r="D233">
        <f>A233+A233*(B233/100)</f>
        <v>6.5785</v>
      </c>
    </row>
    <row r="234" spans="1:4" x14ac:dyDescent="0.35">
      <c r="A234">
        <f>VLOOKUP(Table14[[#This Row],[menu_id]],Table2[#All],5,0)</f>
        <v>4</v>
      </c>
      <c r="B234">
        <f>VLOOKUP(Table14[[#This Row],[menu_id]],Table2[#All],6,0)</f>
        <v>11.5</v>
      </c>
      <c r="C234" t="str">
        <f>VLOOKUP(Table14[[#This Row],[menu_id]],Table2[#All],8,0)</f>
        <v>Chicago</v>
      </c>
      <c r="D234">
        <f>A234+A234*(B234/100)</f>
        <v>4.46</v>
      </c>
    </row>
    <row r="235" spans="1:4" x14ac:dyDescent="0.35">
      <c r="A235">
        <f>VLOOKUP(Table14[[#This Row],[menu_id]],Table2[#All],5,0)</f>
        <v>5.5</v>
      </c>
      <c r="B235">
        <f>VLOOKUP(Table14[[#This Row],[menu_id]],Table2[#All],6,0)</f>
        <v>10.1</v>
      </c>
      <c r="C235" t="str">
        <f>VLOOKUP(Table14[[#This Row],[menu_id]],Table2[#All],8,0)</f>
        <v>Seattle</v>
      </c>
      <c r="D235">
        <f>A235+A235*(B235/100)</f>
        <v>6.0555000000000003</v>
      </c>
    </row>
    <row r="236" spans="1:4" x14ac:dyDescent="0.35">
      <c r="A236">
        <f>VLOOKUP(Table14[[#This Row],[menu_id]],Table2[#All],5,0)</f>
        <v>6.8</v>
      </c>
      <c r="B236">
        <f>VLOOKUP(Table14[[#This Row],[menu_id]],Table2[#All],6,0)</f>
        <v>10.1</v>
      </c>
      <c r="C236" t="str">
        <f>VLOOKUP(Table14[[#This Row],[menu_id]],Table2[#All],8,0)</f>
        <v>Seattle</v>
      </c>
      <c r="D236">
        <f>A236+A236*(B236/100)</f>
        <v>7.4867999999999997</v>
      </c>
    </row>
    <row r="237" spans="1:4" x14ac:dyDescent="0.35">
      <c r="A237">
        <f>VLOOKUP(Table14[[#This Row],[menu_id]],Table2[#All],5,0)</f>
        <v>5.75</v>
      </c>
      <c r="B237">
        <f>VLOOKUP(Table14[[#This Row],[menu_id]],Table2[#All],6,0)</f>
        <v>10.1</v>
      </c>
      <c r="C237" t="str">
        <f>VLOOKUP(Table14[[#This Row],[menu_id]],Table2[#All],8,0)</f>
        <v>Seattle</v>
      </c>
      <c r="D237">
        <f>A237+A237*(B237/100)</f>
        <v>6.3307500000000001</v>
      </c>
    </row>
    <row r="238" spans="1:4" x14ac:dyDescent="0.35">
      <c r="A238">
        <f>VLOOKUP(Table14[[#This Row],[menu_id]],Table2[#All],5,0)</f>
        <v>6</v>
      </c>
      <c r="B238">
        <f>VLOOKUP(Table14[[#This Row],[menu_id]],Table2[#All],6,0)</f>
        <v>11.5</v>
      </c>
      <c r="C238" t="str">
        <f>VLOOKUP(Table14[[#This Row],[menu_id]],Table2[#All],8,0)</f>
        <v>Chicago</v>
      </c>
      <c r="D238">
        <f>A238+A238*(B238/100)</f>
        <v>6.69</v>
      </c>
    </row>
    <row r="239" spans="1:4" x14ac:dyDescent="0.35">
      <c r="A239">
        <f>VLOOKUP(Table14[[#This Row],[menu_id]],Table2[#All],5,0)</f>
        <v>6.75</v>
      </c>
      <c r="B239">
        <f>VLOOKUP(Table14[[#This Row],[menu_id]],Table2[#All],6,0)</f>
        <v>10.1</v>
      </c>
      <c r="C239" t="str">
        <f>VLOOKUP(Table14[[#This Row],[menu_id]],Table2[#All],8,0)</f>
        <v>Seattle</v>
      </c>
      <c r="D239">
        <f>A239+A239*(B239/100)</f>
        <v>7.4317500000000001</v>
      </c>
    </row>
    <row r="240" spans="1:4" x14ac:dyDescent="0.35">
      <c r="A240">
        <f>VLOOKUP(Table14[[#This Row],[menu_id]],Table2[#All],5,0)</f>
        <v>5</v>
      </c>
      <c r="B240">
        <f>VLOOKUP(Table14[[#This Row],[menu_id]],Table2[#All],6,0)</f>
        <v>10.1</v>
      </c>
      <c r="C240" t="str">
        <f>VLOOKUP(Table14[[#This Row],[menu_id]],Table2[#All],8,0)</f>
        <v>Seattle</v>
      </c>
      <c r="D240">
        <f>A240+A240*(B240/100)</f>
        <v>5.5049999999999999</v>
      </c>
    </row>
    <row r="241" spans="1:4" x14ac:dyDescent="0.35">
      <c r="A241">
        <f>VLOOKUP(Table14[[#This Row],[menu_id]],Table2[#All],5,0)</f>
        <v>6.8</v>
      </c>
      <c r="B241">
        <f>VLOOKUP(Table14[[#This Row],[menu_id]],Table2[#All],6,0)</f>
        <v>10.1</v>
      </c>
      <c r="C241" t="str">
        <f>VLOOKUP(Table14[[#This Row],[menu_id]],Table2[#All],8,0)</f>
        <v>Seattle</v>
      </c>
      <c r="D241">
        <f>A241+A241*(B241/100)</f>
        <v>7.4867999999999997</v>
      </c>
    </row>
    <row r="242" spans="1:4" x14ac:dyDescent="0.35">
      <c r="A242">
        <f>VLOOKUP(Table14[[#This Row],[menu_id]],Table2[#All],5,0)</f>
        <v>5.15</v>
      </c>
      <c r="B242">
        <f>VLOOKUP(Table14[[#This Row],[menu_id]],Table2[#All],6,0)</f>
        <v>11.5</v>
      </c>
      <c r="C242" t="str">
        <f>VLOOKUP(Table14[[#This Row],[menu_id]],Table2[#All],8,0)</f>
        <v>Chicago</v>
      </c>
      <c r="D242">
        <f>A242+A242*(B242/100)</f>
        <v>5.7422500000000003</v>
      </c>
    </row>
    <row r="243" spans="1:4" x14ac:dyDescent="0.35">
      <c r="A243">
        <f>VLOOKUP(Table14[[#This Row],[menu_id]],Table2[#All],5,0)</f>
        <v>6.8</v>
      </c>
      <c r="B243">
        <f>VLOOKUP(Table14[[#This Row],[menu_id]],Table2[#All],6,0)</f>
        <v>10.1</v>
      </c>
      <c r="C243" t="str">
        <f>VLOOKUP(Table14[[#This Row],[menu_id]],Table2[#All],8,0)</f>
        <v>Seattle</v>
      </c>
      <c r="D243">
        <f>A243+A243*(B243/100)</f>
        <v>7.4867999999999997</v>
      </c>
    </row>
    <row r="244" spans="1:4" x14ac:dyDescent="0.35">
      <c r="A244">
        <f>VLOOKUP(Table14[[#This Row],[menu_id]],Table2[#All],5,0)</f>
        <v>6.8</v>
      </c>
      <c r="B244">
        <f>VLOOKUP(Table14[[#This Row],[menu_id]],Table2[#All],6,0)</f>
        <v>10.1</v>
      </c>
      <c r="C244" t="str">
        <f>VLOOKUP(Table14[[#This Row],[menu_id]],Table2[#All],8,0)</f>
        <v>Seattle</v>
      </c>
      <c r="D244">
        <f>A244+A244*(B244/100)</f>
        <v>7.4867999999999997</v>
      </c>
    </row>
    <row r="245" spans="1:4" x14ac:dyDescent="0.35">
      <c r="A245">
        <f>VLOOKUP(Table14[[#This Row],[menu_id]],Table2[#All],5,0)</f>
        <v>5.75</v>
      </c>
      <c r="B245">
        <f>VLOOKUP(Table14[[#This Row],[menu_id]],Table2[#All],6,0)</f>
        <v>10.1</v>
      </c>
      <c r="C245" t="str">
        <f>VLOOKUP(Table14[[#This Row],[menu_id]],Table2[#All],8,0)</f>
        <v>Seattle</v>
      </c>
      <c r="D245">
        <f>A245+A245*(B245/100)</f>
        <v>6.3307500000000001</v>
      </c>
    </row>
    <row r="246" spans="1:4" x14ac:dyDescent="0.35">
      <c r="A246">
        <f>VLOOKUP(Table14[[#This Row],[menu_id]],Table2[#All],5,0)</f>
        <v>5</v>
      </c>
      <c r="B246">
        <f>VLOOKUP(Table14[[#This Row],[menu_id]],Table2[#All],6,0)</f>
        <v>10.1</v>
      </c>
      <c r="C246" t="str">
        <f>VLOOKUP(Table14[[#This Row],[menu_id]],Table2[#All],8,0)</f>
        <v>Seattle</v>
      </c>
      <c r="D246">
        <f>A246+A246*(B246/100)</f>
        <v>5.5049999999999999</v>
      </c>
    </row>
    <row r="247" spans="1:4" x14ac:dyDescent="0.35">
      <c r="A247">
        <f>VLOOKUP(Table14[[#This Row],[menu_id]],Table2[#All],5,0)</f>
        <v>7.5399999999999991</v>
      </c>
      <c r="B247">
        <f>VLOOKUP(Table14[[#This Row],[menu_id]],Table2[#All],6,0)</f>
        <v>11.5</v>
      </c>
      <c r="C247" t="str">
        <f>VLOOKUP(Table14[[#This Row],[menu_id]],Table2[#All],8,0)</f>
        <v>Chicago</v>
      </c>
      <c r="D247">
        <f>A247+A247*(B247/100)</f>
        <v>8.4070999999999998</v>
      </c>
    </row>
    <row r="248" spans="1:4" x14ac:dyDescent="0.35">
      <c r="A248">
        <f>VLOOKUP(Table14[[#This Row],[menu_id]],Table2[#All],5,0)</f>
        <v>4.5</v>
      </c>
      <c r="B248">
        <f>VLOOKUP(Table14[[#This Row],[menu_id]],Table2[#All],6,0)</f>
        <v>11.5</v>
      </c>
      <c r="C248" t="str">
        <f>VLOOKUP(Table14[[#This Row],[menu_id]],Table2[#All],8,0)</f>
        <v>Chicago</v>
      </c>
      <c r="D248">
        <f>A248+A248*(B248/100)</f>
        <v>5.0175000000000001</v>
      </c>
    </row>
    <row r="249" spans="1:4" x14ac:dyDescent="0.35">
      <c r="A249">
        <f>VLOOKUP(Table14[[#This Row],[menu_id]],Table2[#All],5,0)</f>
        <v>11.75</v>
      </c>
      <c r="B249">
        <f>VLOOKUP(Table14[[#This Row],[menu_id]],Table2[#All],6,0)</f>
        <v>11.5</v>
      </c>
      <c r="C249" t="str">
        <f>VLOOKUP(Table14[[#This Row],[menu_id]],Table2[#All],8,0)</f>
        <v>Chicago</v>
      </c>
      <c r="D249">
        <f>A249+A249*(B249/100)</f>
        <v>13.10125</v>
      </c>
    </row>
    <row r="250" spans="1:4" x14ac:dyDescent="0.35">
      <c r="A250">
        <f>VLOOKUP(Table14[[#This Row],[menu_id]],Table2[#All],5,0)</f>
        <v>11</v>
      </c>
      <c r="B250">
        <f>VLOOKUP(Table14[[#This Row],[menu_id]],Table2[#All],6,0)</f>
        <v>11.5</v>
      </c>
      <c r="C250" t="str">
        <f>VLOOKUP(Table14[[#This Row],[menu_id]],Table2[#All],8,0)</f>
        <v>Chicago</v>
      </c>
      <c r="D250">
        <f>A250+A250*(B250/100)</f>
        <v>12.265000000000001</v>
      </c>
    </row>
    <row r="251" spans="1:4" x14ac:dyDescent="0.35">
      <c r="A251">
        <f>VLOOKUP(Table14[[#This Row],[menu_id]],Table2[#All],5,0)</f>
        <v>6.25</v>
      </c>
      <c r="B251">
        <f>VLOOKUP(Table14[[#This Row],[menu_id]],Table2[#All],6,0)</f>
        <v>10.1</v>
      </c>
      <c r="C251" t="str">
        <f>VLOOKUP(Table14[[#This Row],[menu_id]],Table2[#All],8,0)</f>
        <v>Seattle</v>
      </c>
      <c r="D251">
        <f>A251+A251*(B251/100)</f>
        <v>6.8812499999999996</v>
      </c>
    </row>
    <row r="252" spans="1:4" x14ac:dyDescent="0.35">
      <c r="A252">
        <f>VLOOKUP(Table14[[#This Row],[menu_id]],Table2[#All],5,0)</f>
        <v>5.75</v>
      </c>
      <c r="B252">
        <f>VLOOKUP(Table14[[#This Row],[menu_id]],Table2[#All],6,0)</f>
        <v>10.1</v>
      </c>
      <c r="C252" t="str">
        <f>VLOOKUP(Table14[[#This Row],[menu_id]],Table2[#All],8,0)</f>
        <v>Seattle</v>
      </c>
      <c r="D252">
        <f>A252+A252*(B252/100)</f>
        <v>6.3307500000000001</v>
      </c>
    </row>
    <row r="253" spans="1:4" x14ac:dyDescent="0.35">
      <c r="A253">
        <f>VLOOKUP(Table14[[#This Row],[menu_id]],Table2[#All],5,0)</f>
        <v>5.8</v>
      </c>
      <c r="B253">
        <f>VLOOKUP(Table14[[#This Row],[menu_id]],Table2[#All],6,0)</f>
        <v>10.1</v>
      </c>
      <c r="C253" t="str">
        <f>VLOOKUP(Table14[[#This Row],[menu_id]],Table2[#All],8,0)</f>
        <v>Seattle</v>
      </c>
      <c r="D253">
        <f>A253+A253*(B253/100)</f>
        <v>6.3857999999999997</v>
      </c>
    </row>
    <row r="254" spans="1:4" x14ac:dyDescent="0.35">
      <c r="A254">
        <f>VLOOKUP(Table14[[#This Row],[menu_id]],Table2[#All],5,0)</f>
        <v>5.75</v>
      </c>
      <c r="B254">
        <f>VLOOKUP(Table14[[#This Row],[menu_id]],Table2[#All],6,0)</f>
        <v>10.1</v>
      </c>
      <c r="C254" t="str">
        <f>VLOOKUP(Table14[[#This Row],[menu_id]],Table2[#All],8,0)</f>
        <v>Seattle</v>
      </c>
      <c r="D254">
        <f>A254+A254*(B254/100)</f>
        <v>6.3307500000000001</v>
      </c>
    </row>
    <row r="255" spans="1:4" x14ac:dyDescent="0.35">
      <c r="A255">
        <f>VLOOKUP(Table14[[#This Row],[menu_id]],Table2[#All],5,0)</f>
        <v>5.5</v>
      </c>
      <c r="B255">
        <f>VLOOKUP(Table14[[#This Row],[menu_id]],Table2[#All],6,0)</f>
        <v>10.1</v>
      </c>
      <c r="C255" t="str">
        <f>VLOOKUP(Table14[[#This Row],[menu_id]],Table2[#All],8,0)</f>
        <v>Seattle</v>
      </c>
      <c r="D255">
        <f>A255+A255*(B255/100)</f>
        <v>6.0555000000000003</v>
      </c>
    </row>
    <row r="256" spans="1:4" x14ac:dyDescent="0.35">
      <c r="A256">
        <f>VLOOKUP(Table14[[#This Row],[menu_id]],Table2[#All],5,0)</f>
        <v>11</v>
      </c>
      <c r="B256">
        <f>VLOOKUP(Table14[[#This Row],[menu_id]],Table2[#All],6,0)</f>
        <v>11.5</v>
      </c>
      <c r="C256" t="str">
        <f>VLOOKUP(Table14[[#This Row],[menu_id]],Table2[#All],8,0)</f>
        <v>Chicago</v>
      </c>
      <c r="D256">
        <f>A256+A256*(B256/100)</f>
        <v>12.265000000000001</v>
      </c>
    </row>
    <row r="257" spans="1:4" x14ac:dyDescent="0.35">
      <c r="A257">
        <f>VLOOKUP(Table14[[#This Row],[menu_id]],Table2[#All],5,0)</f>
        <v>5.99</v>
      </c>
      <c r="B257">
        <f>VLOOKUP(Table14[[#This Row],[menu_id]],Table2[#All],6,0)</f>
        <v>11.5</v>
      </c>
      <c r="C257" t="str">
        <f>VLOOKUP(Table14[[#This Row],[menu_id]],Table2[#All],8,0)</f>
        <v>Chicago</v>
      </c>
      <c r="D257">
        <f>A257+A257*(B257/100)</f>
        <v>6.6788500000000006</v>
      </c>
    </row>
    <row r="258" spans="1:4" x14ac:dyDescent="0.35">
      <c r="A258">
        <f>VLOOKUP(Table14[[#This Row],[menu_id]],Table2[#All],5,0)</f>
        <v>6.8</v>
      </c>
      <c r="B258">
        <f>VLOOKUP(Table14[[#This Row],[menu_id]],Table2[#All],6,0)</f>
        <v>10.1</v>
      </c>
      <c r="C258" t="str">
        <f>VLOOKUP(Table14[[#This Row],[menu_id]],Table2[#All],8,0)</f>
        <v>Seattle</v>
      </c>
      <c r="D258">
        <f>A258+A258*(B258/100)</f>
        <v>7.4867999999999997</v>
      </c>
    </row>
    <row r="259" spans="1:4" x14ac:dyDescent="0.35">
      <c r="A259">
        <f>VLOOKUP(Table14[[#This Row],[menu_id]],Table2[#All],5,0)</f>
        <v>5.75</v>
      </c>
      <c r="B259">
        <f>VLOOKUP(Table14[[#This Row],[menu_id]],Table2[#All],6,0)</f>
        <v>10.1</v>
      </c>
      <c r="C259" t="str">
        <f>VLOOKUP(Table14[[#This Row],[menu_id]],Table2[#All],8,0)</f>
        <v>Seattle</v>
      </c>
      <c r="D259">
        <f>A259+A259*(B259/100)</f>
        <v>6.3307500000000001</v>
      </c>
    </row>
    <row r="260" spans="1:4" x14ac:dyDescent="0.35">
      <c r="A260">
        <f>VLOOKUP(Table14[[#This Row],[menu_id]],Table2[#All],5,0)</f>
        <v>6.25</v>
      </c>
      <c r="B260">
        <f>VLOOKUP(Table14[[#This Row],[menu_id]],Table2[#All],6,0)</f>
        <v>10.1</v>
      </c>
      <c r="C260" t="str">
        <f>VLOOKUP(Table14[[#This Row],[menu_id]],Table2[#All],8,0)</f>
        <v>Seattle</v>
      </c>
      <c r="D260">
        <f>A260+A260*(B260/100)</f>
        <v>6.8812499999999996</v>
      </c>
    </row>
    <row r="261" spans="1:4" x14ac:dyDescent="0.35">
      <c r="A261">
        <f>VLOOKUP(Table14[[#This Row],[menu_id]],Table2[#All],5,0)</f>
        <v>6</v>
      </c>
      <c r="B261">
        <f>VLOOKUP(Table14[[#This Row],[menu_id]],Table2[#All],6,0)</f>
        <v>10.1</v>
      </c>
      <c r="C261" t="str">
        <f>VLOOKUP(Table14[[#This Row],[menu_id]],Table2[#All],8,0)</f>
        <v>Seattle</v>
      </c>
      <c r="D261">
        <f>A261+A261*(B261/100)</f>
        <v>6.6059999999999999</v>
      </c>
    </row>
    <row r="262" spans="1:4" x14ac:dyDescent="0.35">
      <c r="A262">
        <f>VLOOKUP(Table14[[#This Row],[menu_id]],Table2[#All],5,0)</f>
        <v>5.5</v>
      </c>
      <c r="B262">
        <f>VLOOKUP(Table14[[#This Row],[menu_id]],Table2[#All],6,0)</f>
        <v>10.1</v>
      </c>
      <c r="C262" t="str">
        <f>VLOOKUP(Table14[[#This Row],[menu_id]],Table2[#All],8,0)</f>
        <v>Seattle</v>
      </c>
      <c r="D262">
        <f>A262+A262*(B262/100)</f>
        <v>6.0555000000000003</v>
      </c>
    </row>
    <row r="263" spans="1:4" x14ac:dyDescent="0.35">
      <c r="A263">
        <f>VLOOKUP(Table14[[#This Row],[menu_id]],Table2[#All],5,0)</f>
        <v>5.5</v>
      </c>
      <c r="B263">
        <f>VLOOKUP(Table14[[#This Row],[menu_id]],Table2[#All],6,0)</f>
        <v>10.1</v>
      </c>
      <c r="C263" t="str">
        <f>VLOOKUP(Table14[[#This Row],[menu_id]],Table2[#All],8,0)</f>
        <v>Seattle</v>
      </c>
      <c r="D263">
        <f>A263+A263*(B263/100)</f>
        <v>6.0555000000000003</v>
      </c>
    </row>
    <row r="264" spans="1:4" x14ac:dyDescent="0.35">
      <c r="A264">
        <f>VLOOKUP(Table14[[#This Row],[menu_id]],Table2[#All],5,0)</f>
        <v>5.99</v>
      </c>
      <c r="B264">
        <f>VLOOKUP(Table14[[#This Row],[menu_id]],Table2[#All],6,0)</f>
        <v>11.5</v>
      </c>
      <c r="C264" t="str">
        <f>VLOOKUP(Table14[[#This Row],[menu_id]],Table2[#All],8,0)</f>
        <v>Chicago</v>
      </c>
      <c r="D264">
        <f>A264+A264*(B264/100)</f>
        <v>6.6788500000000006</v>
      </c>
    </row>
    <row r="265" spans="1:4" x14ac:dyDescent="0.35">
      <c r="A265">
        <f>VLOOKUP(Table14[[#This Row],[menu_id]],Table2[#All],5,0)</f>
        <v>5.8</v>
      </c>
      <c r="B265">
        <f>VLOOKUP(Table14[[#This Row],[menu_id]],Table2[#All],6,0)</f>
        <v>10.1</v>
      </c>
      <c r="C265" t="str">
        <f>VLOOKUP(Table14[[#This Row],[menu_id]],Table2[#All],8,0)</f>
        <v>Seattle</v>
      </c>
      <c r="D265">
        <f>A265+A265*(B265/100)</f>
        <v>6.3857999999999997</v>
      </c>
    </row>
    <row r="266" spans="1:4" x14ac:dyDescent="0.35">
      <c r="A266">
        <f>VLOOKUP(Table14[[#This Row],[menu_id]],Table2[#All],5,0)</f>
        <v>6</v>
      </c>
      <c r="B266">
        <f>VLOOKUP(Table14[[#This Row],[menu_id]],Table2[#All],6,0)</f>
        <v>10.1</v>
      </c>
      <c r="C266" t="str">
        <f>VLOOKUP(Table14[[#This Row],[menu_id]],Table2[#All],8,0)</f>
        <v>Seattle</v>
      </c>
      <c r="D266">
        <f>A266+A266*(B266/100)</f>
        <v>6.6059999999999999</v>
      </c>
    </row>
    <row r="267" spans="1:4" x14ac:dyDescent="0.35">
      <c r="A267">
        <f>VLOOKUP(Table14[[#This Row],[menu_id]],Table2[#All],5,0)</f>
        <v>5.95</v>
      </c>
      <c r="B267">
        <f>VLOOKUP(Table14[[#This Row],[menu_id]],Table2[#All],6,0)</f>
        <v>10.1</v>
      </c>
      <c r="C267" t="str">
        <f>VLOOKUP(Table14[[#This Row],[menu_id]],Table2[#All],8,0)</f>
        <v>Seattle</v>
      </c>
      <c r="D267">
        <f>A267+A267*(B267/100)</f>
        <v>6.5509500000000003</v>
      </c>
    </row>
    <row r="268" spans="1:4" x14ac:dyDescent="0.35">
      <c r="A268">
        <f>VLOOKUP(Table14[[#This Row],[menu_id]],Table2[#All],5,0)</f>
        <v>5.95</v>
      </c>
      <c r="B268">
        <f>VLOOKUP(Table14[[#This Row],[menu_id]],Table2[#All],6,0)</f>
        <v>10.1</v>
      </c>
      <c r="C268" t="str">
        <f>VLOOKUP(Table14[[#This Row],[menu_id]],Table2[#All],8,0)</f>
        <v>Seattle</v>
      </c>
      <c r="D268">
        <f>A268+A268*(B268/100)</f>
        <v>6.5509500000000003</v>
      </c>
    </row>
    <row r="269" spans="1:4" x14ac:dyDescent="0.35">
      <c r="A269">
        <f>VLOOKUP(Table14[[#This Row],[menu_id]],Table2[#All],5,0)</f>
        <v>5.5</v>
      </c>
      <c r="B269">
        <f>VLOOKUP(Table14[[#This Row],[menu_id]],Table2[#All],6,0)</f>
        <v>10.1</v>
      </c>
      <c r="C269" t="str">
        <f>VLOOKUP(Table14[[#This Row],[menu_id]],Table2[#All],8,0)</f>
        <v>Seattle</v>
      </c>
      <c r="D269">
        <f>A269+A269*(B269/100)</f>
        <v>6.0555000000000003</v>
      </c>
    </row>
    <row r="270" spans="1:4" x14ac:dyDescent="0.35">
      <c r="A270">
        <f>VLOOKUP(Table14[[#This Row],[menu_id]],Table2[#All],5,0)</f>
        <v>6.8</v>
      </c>
      <c r="B270">
        <f>VLOOKUP(Table14[[#This Row],[menu_id]],Table2[#All],6,0)</f>
        <v>10.1</v>
      </c>
      <c r="C270" t="str">
        <f>VLOOKUP(Table14[[#This Row],[menu_id]],Table2[#All],8,0)</f>
        <v>Seattle</v>
      </c>
      <c r="D270">
        <f>A270+A270*(B270/100)</f>
        <v>7.4867999999999997</v>
      </c>
    </row>
    <row r="271" spans="1:4" x14ac:dyDescent="0.35">
      <c r="A271">
        <f>VLOOKUP(Table14[[#This Row],[menu_id]],Table2[#All],5,0)</f>
        <v>6.64</v>
      </c>
      <c r="B271">
        <f>VLOOKUP(Table14[[#This Row],[menu_id]],Table2[#All],6,0)</f>
        <v>11.5</v>
      </c>
      <c r="C271" t="str">
        <f>VLOOKUP(Table14[[#This Row],[menu_id]],Table2[#All],8,0)</f>
        <v>Chicago</v>
      </c>
      <c r="D271">
        <f>A271+A271*(B271/100)</f>
        <v>7.4036</v>
      </c>
    </row>
    <row r="272" spans="1:4" x14ac:dyDescent="0.35">
      <c r="A272">
        <f>VLOOKUP(Table14[[#This Row],[menu_id]],Table2[#All],5,0)</f>
        <v>5.7</v>
      </c>
      <c r="B272">
        <f>VLOOKUP(Table14[[#This Row],[menu_id]],Table2[#All],6,0)</f>
        <v>10.1</v>
      </c>
      <c r="C272" t="str">
        <f>VLOOKUP(Table14[[#This Row],[menu_id]],Table2[#All],8,0)</f>
        <v>Seattle</v>
      </c>
      <c r="D272">
        <f>A272+A272*(B272/100)</f>
        <v>6.2757000000000005</v>
      </c>
    </row>
    <row r="273" spans="1:4" x14ac:dyDescent="0.35">
      <c r="A273">
        <f>VLOOKUP(Table14[[#This Row],[menu_id]],Table2[#All],5,0)</f>
        <v>5.5</v>
      </c>
      <c r="B273">
        <f>VLOOKUP(Table14[[#This Row],[menu_id]],Table2[#All],6,0)</f>
        <v>10.1</v>
      </c>
      <c r="C273" t="str">
        <f>VLOOKUP(Table14[[#This Row],[menu_id]],Table2[#All],8,0)</f>
        <v>Seattle</v>
      </c>
      <c r="D273">
        <f>A273+A273*(B273/100)</f>
        <v>6.0555000000000003</v>
      </c>
    </row>
    <row r="274" spans="1:4" x14ac:dyDescent="0.35">
      <c r="A274">
        <f>VLOOKUP(Table14[[#This Row],[menu_id]],Table2[#All],5,0)</f>
        <v>5</v>
      </c>
      <c r="B274">
        <f>VLOOKUP(Table14[[#This Row],[menu_id]],Table2[#All],6,0)</f>
        <v>11.5</v>
      </c>
      <c r="C274" t="str">
        <f>VLOOKUP(Table14[[#This Row],[menu_id]],Table2[#All],8,0)</f>
        <v>Chicago</v>
      </c>
      <c r="D274">
        <f>A274+A274*(B274/100)</f>
        <v>5.5750000000000002</v>
      </c>
    </row>
    <row r="275" spans="1:4" x14ac:dyDescent="0.35">
      <c r="A275">
        <f>VLOOKUP(Table14[[#This Row],[menu_id]],Table2[#All],5,0)</f>
        <v>5.25</v>
      </c>
      <c r="B275">
        <f>VLOOKUP(Table14[[#This Row],[menu_id]],Table2[#All],6,0)</f>
        <v>10.1</v>
      </c>
      <c r="C275" t="str">
        <f>VLOOKUP(Table14[[#This Row],[menu_id]],Table2[#All],8,0)</f>
        <v>Seattle</v>
      </c>
      <c r="D275">
        <f>A275+A275*(B275/100)</f>
        <v>5.7802499999999997</v>
      </c>
    </row>
    <row r="276" spans="1:4" x14ac:dyDescent="0.35">
      <c r="A276">
        <f>VLOOKUP(Table14[[#This Row],[menu_id]],Table2[#All],5,0)</f>
        <v>5.5</v>
      </c>
      <c r="B276">
        <f>VLOOKUP(Table14[[#This Row],[menu_id]],Table2[#All],6,0)</f>
        <v>10.1</v>
      </c>
      <c r="C276" t="str">
        <f>VLOOKUP(Table14[[#This Row],[menu_id]],Table2[#All],8,0)</f>
        <v>Seattle</v>
      </c>
      <c r="D276">
        <f>A276+A276*(B276/100)</f>
        <v>6.0555000000000003</v>
      </c>
    </row>
    <row r="277" spans="1:4" x14ac:dyDescent="0.35">
      <c r="A277">
        <f>VLOOKUP(Table14[[#This Row],[menu_id]],Table2[#All],5,0)</f>
        <v>5.75</v>
      </c>
      <c r="B277">
        <f>VLOOKUP(Table14[[#This Row],[menu_id]],Table2[#All],6,0)</f>
        <v>10.1</v>
      </c>
      <c r="C277" t="str">
        <f>VLOOKUP(Table14[[#This Row],[menu_id]],Table2[#All],8,0)</f>
        <v>Seattle</v>
      </c>
      <c r="D277">
        <f>A277+A277*(B277/100)</f>
        <v>6.3307500000000001</v>
      </c>
    </row>
    <row r="278" spans="1:4" x14ac:dyDescent="0.35">
      <c r="A278">
        <f>VLOOKUP(Table14[[#This Row],[menu_id]],Table2[#All],5,0)</f>
        <v>4.5</v>
      </c>
      <c r="B278">
        <f>VLOOKUP(Table14[[#This Row],[menu_id]],Table2[#All],6,0)</f>
        <v>11.5</v>
      </c>
      <c r="C278" t="str">
        <f>VLOOKUP(Table14[[#This Row],[menu_id]],Table2[#All],8,0)</f>
        <v>Chicago</v>
      </c>
      <c r="D278">
        <f>A278+A278*(B278/100)</f>
        <v>5.0175000000000001</v>
      </c>
    </row>
    <row r="279" spans="1:4" x14ac:dyDescent="0.35">
      <c r="A279">
        <f>VLOOKUP(Table14[[#This Row],[menu_id]],Table2[#All],5,0)</f>
        <v>7.5399999999999991</v>
      </c>
      <c r="B279">
        <f>VLOOKUP(Table14[[#This Row],[menu_id]],Table2[#All],6,0)</f>
        <v>11.5</v>
      </c>
      <c r="C279" t="str">
        <f>VLOOKUP(Table14[[#This Row],[menu_id]],Table2[#All],8,0)</f>
        <v>Chicago</v>
      </c>
      <c r="D279">
        <f>A279+A279*(B279/100)</f>
        <v>8.4070999999999998</v>
      </c>
    </row>
    <row r="280" spans="1:4" x14ac:dyDescent="0.35">
      <c r="A280">
        <f>VLOOKUP(Table14[[#This Row],[menu_id]],Table2[#All],5,0)</f>
        <v>6</v>
      </c>
      <c r="B280">
        <f>VLOOKUP(Table14[[#This Row],[menu_id]],Table2[#All],6,0)</f>
        <v>11.5</v>
      </c>
      <c r="C280" t="str">
        <f>VLOOKUP(Table14[[#This Row],[menu_id]],Table2[#All],8,0)</f>
        <v>Chicago</v>
      </c>
      <c r="D280">
        <f>A280+A280*(B280/100)</f>
        <v>6.69</v>
      </c>
    </row>
    <row r="281" spans="1:4" x14ac:dyDescent="0.35">
      <c r="A281">
        <f>VLOOKUP(Table14[[#This Row],[menu_id]],Table2[#All],5,0)</f>
        <v>5.5</v>
      </c>
      <c r="B281">
        <f>VLOOKUP(Table14[[#This Row],[menu_id]],Table2[#All],6,0)</f>
        <v>10.1</v>
      </c>
      <c r="C281" t="str">
        <f>VLOOKUP(Table14[[#This Row],[menu_id]],Table2[#All],8,0)</f>
        <v>Seattle</v>
      </c>
      <c r="D281">
        <f>A281+A281*(B281/100)</f>
        <v>6.0555000000000003</v>
      </c>
    </row>
    <row r="282" spans="1:4" x14ac:dyDescent="0.35">
      <c r="A282">
        <f>VLOOKUP(Table14[[#This Row],[menu_id]],Table2[#All],5,0)</f>
        <v>5.5</v>
      </c>
      <c r="B282">
        <f>VLOOKUP(Table14[[#This Row],[menu_id]],Table2[#All],6,0)</f>
        <v>10.1</v>
      </c>
      <c r="C282" t="str">
        <f>VLOOKUP(Table14[[#This Row],[menu_id]],Table2[#All],8,0)</f>
        <v>Seattle</v>
      </c>
      <c r="D282">
        <f>A282+A282*(B282/100)</f>
        <v>6.0555000000000003</v>
      </c>
    </row>
    <row r="283" spans="1:4" x14ac:dyDescent="0.35">
      <c r="A283">
        <f>VLOOKUP(Table14[[#This Row],[menu_id]],Table2[#All],5,0)</f>
        <v>5.7</v>
      </c>
      <c r="B283">
        <f>VLOOKUP(Table14[[#This Row],[menu_id]],Table2[#All],6,0)</f>
        <v>10.1</v>
      </c>
      <c r="C283" t="str">
        <f>VLOOKUP(Table14[[#This Row],[menu_id]],Table2[#All],8,0)</f>
        <v>Seattle</v>
      </c>
      <c r="D283">
        <f>A283+A283*(B283/100)</f>
        <v>6.2757000000000005</v>
      </c>
    </row>
    <row r="284" spans="1:4" x14ac:dyDescent="0.35">
      <c r="A284">
        <f>VLOOKUP(Table14[[#This Row],[menu_id]],Table2[#All],5,0)</f>
        <v>5.99</v>
      </c>
      <c r="B284">
        <f>VLOOKUP(Table14[[#This Row],[menu_id]],Table2[#All],6,0)</f>
        <v>11.5</v>
      </c>
      <c r="C284" t="str">
        <f>VLOOKUP(Table14[[#This Row],[menu_id]],Table2[#All],8,0)</f>
        <v>Chicago</v>
      </c>
      <c r="D284">
        <f>A284+A284*(B284/100)</f>
        <v>6.6788500000000006</v>
      </c>
    </row>
    <row r="285" spans="1:4" x14ac:dyDescent="0.35">
      <c r="A285">
        <f>VLOOKUP(Table14[[#This Row],[menu_id]],Table2[#All],5,0)</f>
        <v>5</v>
      </c>
      <c r="B285">
        <f>VLOOKUP(Table14[[#This Row],[menu_id]],Table2[#All],6,0)</f>
        <v>10.1</v>
      </c>
      <c r="C285" t="str">
        <f>VLOOKUP(Table14[[#This Row],[menu_id]],Table2[#All],8,0)</f>
        <v>Seattle</v>
      </c>
      <c r="D285">
        <f>A285+A285*(B285/100)</f>
        <v>5.5049999999999999</v>
      </c>
    </row>
    <row r="286" spans="1:4" x14ac:dyDescent="0.35">
      <c r="A286">
        <f>VLOOKUP(Table14[[#This Row],[menu_id]],Table2[#All],5,0)</f>
        <v>4.95</v>
      </c>
      <c r="B286">
        <f>VLOOKUP(Table14[[#This Row],[menu_id]],Table2[#All],6,0)</f>
        <v>10.1</v>
      </c>
      <c r="C286" t="str">
        <f>VLOOKUP(Table14[[#This Row],[menu_id]],Table2[#All],8,0)</f>
        <v>Seattle</v>
      </c>
      <c r="D286">
        <f>A286+A286*(B286/100)</f>
        <v>5.4499500000000003</v>
      </c>
    </row>
    <row r="287" spans="1:4" x14ac:dyDescent="0.35">
      <c r="A287">
        <f>VLOOKUP(Table14[[#This Row],[menu_id]],Table2[#All],5,0)</f>
        <v>6.8</v>
      </c>
      <c r="B287">
        <f>VLOOKUP(Table14[[#This Row],[menu_id]],Table2[#All],6,0)</f>
        <v>10.1</v>
      </c>
      <c r="C287" t="str">
        <f>VLOOKUP(Table14[[#This Row],[menu_id]],Table2[#All],8,0)</f>
        <v>Seattle</v>
      </c>
      <c r="D287">
        <f>A287+A287*(B287/100)</f>
        <v>7.4867999999999997</v>
      </c>
    </row>
    <row r="288" spans="1:4" x14ac:dyDescent="0.35">
      <c r="A288">
        <f>VLOOKUP(Table14[[#This Row],[menu_id]],Table2[#All],5,0)</f>
        <v>6.25</v>
      </c>
      <c r="B288">
        <f>VLOOKUP(Table14[[#This Row],[menu_id]],Table2[#All],6,0)</f>
        <v>10.1</v>
      </c>
      <c r="C288" t="str">
        <f>VLOOKUP(Table14[[#This Row],[menu_id]],Table2[#All],8,0)</f>
        <v>Seattle</v>
      </c>
      <c r="D288">
        <f>A288+A288*(B288/100)</f>
        <v>6.8812499999999996</v>
      </c>
    </row>
    <row r="289" spans="1:4" x14ac:dyDescent="0.35">
      <c r="A289">
        <f>VLOOKUP(Table14[[#This Row],[menu_id]],Table2[#All],5,0)</f>
        <v>13.45</v>
      </c>
      <c r="B289">
        <f>VLOOKUP(Table14[[#This Row],[menu_id]],Table2[#All],6,0)</f>
        <v>11.5</v>
      </c>
      <c r="C289" t="str">
        <f>VLOOKUP(Table14[[#This Row],[menu_id]],Table2[#All],8,0)</f>
        <v>Chicago</v>
      </c>
      <c r="D289">
        <f>A289+A289*(B289/100)</f>
        <v>14.996749999999999</v>
      </c>
    </row>
    <row r="290" spans="1:4" x14ac:dyDescent="0.35">
      <c r="A290">
        <f>VLOOKUP(Table14[[#This Row],[menu_id]],Table2[#All],5,0)</f>
        <v>4.5</v>
      </c>
      <c r="B290">
        <f>VLOOKUP(Table14[[#This Row],[menu_id]],Table2[#All],6,0)</f>
        <v>11.5</v>
      </c>
      <c r="C290" t="str">
        <f>VLOOKUP(Table14[[#This Row],[menu_id]],Table2[#All],8,0)</f>
        <v>Chicago</v>
      </c>
      <c r="D290">
        <f>A290+A290*(B290/100)</f>
        <v>5.0175000000000001</v>
      </c>
    </row>
    <row r="291" spans="1:4" x14ac:dyDescent="0.35">
      <c r="A291">
        <f>VLOOKUP(Table14[[#This Row],[menu_id]],Table2[#All],5,0)</f>
        <v>7</v>
      </c>
      <c r="B291">
        <f>VLOOKUP(Table14[[#This Row],[menu_id]],Table2[#All],6,0)</f>
        <v>11.5</v>
      </c>
      <c r="C291" t="str">
        <f>VLOOKUP(Table14[[#This Row],[menu_id]],Table2[#All],8,0)</f>
        <v>Chicago</v>
      </c>
      <c r="D291">
        <f>A291+A291*(B291/100)</f>
        <v>7.8049999999999997</v>
      </c>
    </row>
    <row r="292" spans="1:4" x14ac:dyDescent="0.35">
      <c r="A292">
        <f>VLOOKUP(Table14[[#This Row],[menu_id]],Table2[#All],5,0)</f>
        <v>5.25</v>
      </c>
      <c r="B292">
        <f>VLOOKUP(Table14[[#This Row],[menu_id]],Table2[#All],6,0)</f>
        <v>10.1</v>
      </c>
      <c r="C292" t="str">
        <f>VLOOKUP(Table14[[#This Row],[menu_id]],Table2[#All],8,0)</f>
        <v>Seattle</v>
      </c>
      <c r="D292">
        <f>A292+A292*(B292/100)</f>
        <v>5.7802499999999997</v>
      </c>
    </row>
    <row r="293" spans="1:4" x14ac:dyDescent="0.35">
      <c r="A293">
        <f>VLOOKUP(Table14[[#This Row],[menu_id]],Table2[#All],5,0)</f>
        <v>5.5</v>
      </c>
      <c r="B293">
        <f>VLOOKUP(Table14[[#This Row],[menu_id]],Table2[#All],6,0)</f>
        <v>10.1</v>
      </c>
      <c r="C293" t="str">
        <f>VLOOKUP(Table14[[#This Row],[menu_id]],Table2[#All],8,0)</f>
        <v>Seattle</v>
      </c>
      <c r="D293">
        <f>A293+A293*(B293/100)</f>
        <v>6.0555000000000003</v>
      </c>
    </row>
    <row r="294" spans="1:4" x14ac:dyDescent="0.35">
      <c r="A294">
        <f>VLOOKUP(Table14[[#This Row],[menu_id]],Table2[#All],5,0)</f>
        <v>5.5</v>
      </c>
      <c r="B294">
        <f>VLOOKUP(Table14[[#This Row],[menu_id]],Table2[#All],6,0)</f>
        <v>10.1</v>
      </c>
      <c r="C294" t="str">
        <f>VLOOKUP(Table14[[#This Row],[menu_id]],Table2[#All],8,0)</f>
        <v>Seattle</v>
      </c>
      <c r="D294">
        <f>A294+A294*(B294/100)</f>
        <v>6.0555000000000003</v>
      </c>
    </row>
    <row r="295" spans="1:4" x14ac:dyDescent="0.35">
      <c r="A295">
        <f>VLOOKUP(Table14[[#This Row],[menu_id]],Table2[#All],5,0)</f>
        <v>4.5</v>
      </c>
      <c r="B295">
        <f>VLOOKUP(Table14[[#This Row],[menu_id]],Table2[#All],6,0)</f>
        <v>10.1</v>
      </c>
      <c r="C295" t="str">
        <f>VLOOKUP(Table14[[#This Row],[menu_id]],Table2[#All],8,0)</f>
        <v>Seattle</v>
      </c>
      <c r="D295">
        <f>A295+A295*(B295/100)</f>
        <v>4.9545000000000003</v>
      </c>
    </row>
    <row r="296" spans="1:4" x14ac:dyDescent="0.35">
      <c r="A296">
        <f>VLOOKUP(Table14[[#This Row],[menu_id]],Table2[#All],5,0)</f>
        <v>5.25</v>
      </c>
      <c r="B296">
        <f>VLOOKUP(Table14[[#This Row],[menu_id]],Table2[#All],6,0)</f>
        <v>10.1</v>
      </c>
      <c r="C296" t="str">
        <f>VLOOKUP(Table14[[#This Row],[menu_id]],Table2[#All],8,0)</f>
        <v>Seattle</v>
      </c>
      <c r="D296">
        <f>A296+A296*(B296/100)</f>
        <v>5.7802499999999997</v>
      </c>
    </row>
    <row r="297" spans="1:4" x14ac:dyDescent="0.35">
      <c r="A297">
        <f>VLOOKUP(Table14[[#This Row],[menu_id]],Table2[#All],5,0)</f>
        <v>11</v>
      </c>
      <c r="B297">
        <f>VLOOKUP(Table14[[#This Row],[menu_id]],Table2[#All],6,0)</f>
        <v>11.5</v>
      </c>
      <c r="C297" t="str">
        <f>VLOOKUP(Table14[[#This Row],[menu_id]],Table2[#All],8,0)</f>
        <v>Chicago</v>
      </c>
      <c r="D297">
        <f>A297+A297*(B297/100)</f>
        <v>12.265000000000001</v>
      </c>
    </row>
    <row r="298" spans="1:4" x14ac:dyDescent="0.35">
      <c r="A298">
        <f>VLOOKUP(Table14[[#This Row],[menu_id]],Table2[#All],5,0)</f>
        <v>4</v>
      </c>
      <c r="B298">
        <f>VLOOKUP(Table14[[#This Row],[menu_id]],Table2[#All],6,0)</f>
        <v>11.5</v>
      </c>
      <c r="C298" t="str">
        <f>VLOOKUP(Table14[[#This Row],[menu_id]],Table2[#All],8,0)</f>
        <v>Chicago</v>
      </c>
      <c r="D298">
        <f>A298+A298*(B298/100)</f>
        <v>4.46</v>
      </c>
    </row>
    <row r="299" spans="1:4" x14ac:dyDescent="0.35">
      <c r="A299">
        <f>VLOOKUP(Table14[[#This Row],[menu_id]],Table2[#All],5,0)</f>
        <v>5.9</v>
      </c>
      <c r="B299">
        <f>VLOOKUP(Table14[[#This Row],[menu_id]],Table2[#All],6,0)</f>
        <v>10.1</v>
      </c>
      <c r="C299" t="str">
        <f>VLOOKUP(Table14[[#This Row],[menu_id]],Table2[#All],8,0)</f>
        <v>Seattle</v>
      </c>
      <c r="D299">
        <f>A299+A299*(B299/100)</f>
        <v>6.4959000000000007</v>
      </c>
    </row>
    <row r="300" spans="1:4" x14ac:dyDescent="0.35">
      <c r="A300">
        <f>VLOOKUP(Table14[[#This Row],[menu_id]],Table2[#All],5,0)</f>
        <v>5.5</v>
      </c>
      <c r="B300">
        <f>VLOOKUP(Table14[[#This Row],[menu_id]],Table2[#All],6,0)</f>
        <v>10.1</v>
      </c>
      <c r="C300" t="str">
        <f>VLOOKUP(Table14[[#This Row],[menu_id]],Table2[#All],8,0)</f>
        <v>Seattle</v>
      </c>
      <c r="D300">
        <f>A300+A300*(B300/100)</f>
        <v>6.0555000000000003</v>
      </c>
    </row>
    <row r="301" spans="1:4" x14ac:dyDescent="0.35">
      <c r="A301">
        <f>VLOOKUP(Table14[[#This Row],[menu_id]],Table2[#All],5,0)</f>
        <v>5.7</v>
      </c>
      <c r="B301">
        <f>VLOOKUP(Table14[[#This Row],[menu_id]],Table2[#All],6,0)</f>
        <v>10.1</v>
      </c>
      <c r="C301" t="str">
        <f>VLOOKUP(Table14[[#This Row],[menu_id]],Table2[#All],8,0)</f>
        <v>Seattle</v>
      </c>
      <c r="D301">
        <f>A301+A301*(B301/100)</f>
        <v>6.2757000000000005</v>
      </c>
    </row>
    <row r="302" spans="1:4" x14ac:dyDescent="0.35">
      <c r="A302">
        <f>VLOOKUP(Table14[[#This Row],[menu_id]],Table2[#All],5,0)</f>
        <v>4</v>
      </c>
      <c r="B302">
        <f>VLOOKUP(Table14[[#This Row],[menu_id]],Table2[#All],6,0)</f>
        <v>11.5</v>
      </c>
      <c r="C302" t="str">
        <f>VLOOKUP(Table14[[#This Row],[menu_id]],Table2[#All],8,0)</f>
        <v>Chicago</v>
      </c>
      <c r="D302">
        <f>A302+A302*(B302/100)</f>
        <v>4.46</v>
      </c>
    </row>
    <row r="303" spans="1:4" x14ac:dyDescent="0.35">
      <c r="A303">
        <f>VLOOKUP(Table14[[#This Row],[menu_id]],Table2[#All],5,0)</f>
        <v>5.95</v>
      </c>
      <c r="B303">
        <f>VLOOKUP(Table14[[#This Row],[menu_id]],Table2[#All],6,0)</f>
        <v>10.1</v>
      </c>
      <c r="C303" t="str">
        <f>VLOOKUP(Table14[[#This Row],[menu_id]],Table2[#All],8,0)</f>
        <v>Seattle</v>
      </c>
      <c r="D303">
        <f>A303+A303*(B303/100)</f>
        <v>6.5509500000000003</v>
      </c>
    </row>
    <row r="304" spans="1:4" x14ac:dyDescent="0.35">
      <c r="A304">
        <f>VLOOKUP(Table14[[#This Row],[menu_id]],Table2[#All],5,0)</f>
        <v>6.25</v>
      </c>
      <c r="B304">
        <f>VLOOKUP(Table14[[#This Row],[menu_id]],Table2[#All],6,0)</f>
        <v>10.1</v>
      </c>
      <c r="C304" t="str">
        <f>VLOOKUP(Table14[[#This Row],[menu_id]],Table2[#All],8,0)</f>
        <v>Seattle</v>
      </c>
      <c r="D304">
        <f>A304+A304*(B304/100)</f>
        <v>6.8812499999999996</v>
      </c>
    </row>
    <row r="305" spans="1:4" x14ac:dyDescent="0.35">
      <c r="A305">
        <f>VLOOKUP(Table14[[#This Row],[menu_id]],Table2[#All],5,0)</f>
        <v>7</v>
      </c>
      <c r="B305">
        <f>VLOOKUP(Table14[[#This Row],[menu_id]],Table2[#All],6,0)</f>
        <v>11.5</v>
      </c>
      <c r="C305" t="str">
        <f>VLOOKUP(Table14[[#This Row],[menu_id]],Table2[#All],8,0)</f>
        <v>Chicago</v>
      </c>
      <c r="D305">
        <f>A305+A305*(B305/100)</f>
        <v>7.8049999999999997</v>
      </c>
    </row>
    <row r="306" spans="1:4" x14ac:dyDescent="0.35">
      <c r="A306">
        <f>VLOOKUP(Table14[[#This Row],[menu_id]],Table2[#All],5,0)</f>
        <v>5.8</v>
      </c>
      <c r="B306">
        <f>VLOOKUP(Table14[[#This Row],[menu_id]],Table2[#All],6,0)</f>
        <v>10.1</v>
      </c>
      <c r="C306" t="str">
        <f>VLOOKUP(Table14[[#This Row],[menu_id]],Table2[#All],8,0)</f>
        <v>Seattle</v>
      </c>
      <c r="D306">
        <f>A306+A306*(B306/100)</f>
        <v>6.3857999999999997</v>
      </c>
    </row>
    <row r="307" spans="1:4" x14ac:dyDescent="0.35">
      <c r="A307">
        <f>VLOOKUP(Table14[[#This Row],[menu_id]],Table2[#All],5,0)</f>
        <v>7</v>
      </c>
      <c r="B307">
        <f>VLOOKUP(Table14[[#This Row],[menu_id]],Table2[#All],6,0)</f>
        <v>11.5</v>
      </c>
      <c r="C307" t="str">
        <f>VLOOKUP(Table14[[#This Row],[menu_id]],Table2[#All],8,0)</f>
        <v>Chicago</v>
      </c>
      <c r="D307">
        <f>A307+A307*(B307/100)</f>
        <v>7.8049999999999997</v>
      </c>
    </row>
    <row r="308" spans="1:4" x14ac:dyDescent="0.35">
      <c r="A308">
        <f>VLOOKUP(Table14[[#This Row],[menu_id]],Table2[#All],5,0)</f>
        <v>5.5</v>
      </c>
      <c r="B308">
        <f>VLOOKUP(Table14[[#This Row],[menu_id]],Table2[#All],6,0)</f>
        <v>10.1</v>
      </c>
      <c r="C308" t="str">
        <f>VLOOKUP(Table14[[#This Row],[menu_id]],Table2[#All],8,0)</f>
        <v>Seattle</v>
      </c>
      <c r="D308">
        <f>A308+A308*(B308/100)</f>
        <v>6.0555000000000003</v>
      </c>
    </row>
    <row r="309" spans="1:4" x14ac:dyDescent="0.35">
      <c r="A309">
        <f>VLOOKUP(Table14[[#This Row],[menu_id]],Table2[#All],5,0)</f>
        <v>5</v>
      </c>
      <c r="B309">
        <f>VLOOKUP(Table14[[#This Row],[menu_id]],Table2[#All],6,0)</f>
        <v>10.1</v>
      </c>
      <c r="C309" t="str">
        <f>VLOOKUP(Table14[[#This Row],[menu_id]],Table2[#All],8,0)</f>
        <v>Seattle</v>
      </c>
      <c r="D309">
        <f>A309+A309*(B309/100)</f>
        <v>5.5049999999999999</v>
      </c>
    </row>
    <row r="310" spans="1:4" x14ac:dyDescent="0.35">
      <c r="A310">
        <f>VLOOKUP(Table14[[#This Row],[menu_id]],Table2[#All],5,0)</f>
        <v>5.99</v>
      </c>
      <c r="B310">
        <f>VLOOKUP(Table14[[#This Row],[menu_id]],Table2[#All],6,0)</f>
        <v>11.5</v>
      </c>
      <c r="C310" t="str">
        <f>VLOOKUP(Table14[[#This Row],[menu_id]],Table2[#All],8,0)</f>
        <v>Chicago</v>
      </c>
      <c r="D310">
        <f>A310+A310*(B310/100)</f>
        <v>6.6788500000000006</v>
      </c>
    </row>
    <row r="311" spans="1:4" x14ac:dyDescent="0.35">
      <c r="A311">
        <f>VLOOKUP(Table14[[#This Row],[menu_id]],Table2[#All],5,0)</f>
        <v>6</v>
      </c>
      <c r="B311">
        <f>VLOOKUP(Table14[[#This Row],[menu_id]],Table2[#All],6,0)</f>
        <v>11.5</v>
      </c>
      <c r="C311" t="str">
        <f>VLOOKUP(Table14[[#This Row],[menu_id]],Table2[#All],8,0)</f>
        <v>Chicago</v>
      </c>
      <c r="D311">
        <f>A311+A311*(B311/100)</f>
        <v>6.69</v>
      </c>
    </row>
    <row r="312" spans="1:4" x14ac:dyDescent="0.35">
      <c r="A312">
        <f>VLOOKUP(Table14[[#This Row],[menu_id]],Table2[#All],5,0)</f>
        <v>10.050000000000001</v>
      </c>
      <c r="B312">
        <f>VLOOKUP(Table14[[#This Row],[menu_id]],Table2[#All],6,0)</f>
        <v>11.5</v>
      </c>
      <c r="C312" t="str">
        <f>VLOOKUP(Table14[[#This Row],[menu_id]],Table2[#All],8,0)</f>
        <v>Chicago</v>
      </c>
      <c r="D312">
        <f>A312+A312*(B312/100)</f>
        <v>11.20575</v>
      </c>
    </row>
    <row r="313" spans="1:4" x14ac:dyDescent="0.35">
      <c r="A313">
        <f>VLOOKUP(Table14[[#This Row],[menu_id]],Table2[#All],5,0)</f>
        <v>5.25</v>
      </c>
      <c r="B313">
        <f>VLOOKUP(Table14[[#This Row],[menu_id]],Table2[#All],6,0)</f>
        <v>10.1</v>
      </c>
      <c r="C313" t="str">
        <f>VLOOKUP(Table14[[#This Row],[menu_id]],Table2[#All],8,0)</f>
        <v>Seattle</v>
      </c>
      <c r="D313">
        <f>A313+A313*(B313/100)</f>
        <v>5.7802499999999997</v>
      </c>
    </row>
    <row r="314" spans="1:4" x14ac:dyDescent="0.35">
      <c r="A314">
        <f>VLOOKUP(Table14[[#This Row],[menu_id]],Table2[#All],5,0)</f>
        <v>6.64</v>
      </c>
      <c r="B314">
        <f>VLOOKUP(Table14[[#This Row],[menu_id]],Table2[#All],6,0)</f>
        <v>11.5</v>
      </c>
      <c r="C314" t="str">
        <f>VLOOKUP(Table14[[#This Row],[menu_id]],Table2[#All],8,0)</f>
        <v>Chicago</v>
      </c>
      <c r="D314">
        <f>A314+A314*(B314/100)</f>
        <v>7.4036</v>
      </c>
    </row>
    <row r="315" spans="1:4" x14ac:dyDescent="0.35">
      <c r="A315">
        <f>VLOOKUP(Table14[[#This Row],[menu_id]],Table2[#All],5,0)</f>
        <v>6.5</v>
      </c>
      <c r="B315">
        <f>VLOOKUP(Table14[[#This Row],[menu_id]],Table2[#All],6,0)</f>
        <v>11.5</v>
      </c>
      <c r="C315" t="str">
        <f>VLOOKUP(Table14[[#This Row],[menu_id]],Table2[#All],8,0)</f>
        <v>Chicago</v>
      </c>
      <c r="D315">
        <f>A315+A315*(B315/100)</f>
        <v>7.2475000000000005</v>
      </c>
    </row>
    <row r="316" spans="1:4" x14ac:dyDescent="0.35">
      <c r="A316">
        <f>VLOOKUP(Table14[[#This Row],[menu_id]],Table2[#All],5,0)</f>
        <v>5</v>
      </c>
      <c r="B316">
        <f>VLOOKUP(Table14[[#This Row],[menu_id]],Table2[#All],6,0)</f>
        <v>10.1</v>
      </c>
      <c r="C316" t="str">
        <f>VLOOKUP(Table14[[#This Row],[menu_id]],Table2[#All],8,0)</f>
        <v>Seattle</v>
      </c>
      <c r="D316">
        <f>A316+A316*(B316/100)</f>
        <v>5.5049999999999999</v>
      </c>
    </row>
    <row r="317" spans="1:4" x14ac:dyDescent="0.35">
      <c r="A317">
        <f>VLOOKUP(Table14[[#This Row],[menu_id]],Table2[#All],5,0)</f>
        <v>6.8</v>
      </c>
      <c r="B317">
        <f>VLOOKUP(Table14[[#This Row],[menu_id]],Table2[#All],6,0)</f>
        <v>10.1</v>
      </c>
      <c r="C317" t="str">
        <f>VLOOKUP(Table14[[#This Row],[menu_id]],Table2[#All],8,0)</f>
        <v>Seattle</v>
      </c>
      <c r="D317">
        <f>A317+A317*(B317/100)</f>
        <v>7.4867999999999997</v>
      </c>
    </row>
    <row r="318" spans="1:4" x14ac:dyDescent="0.35">
      <c r="A318">
        <f>VLOOKUP(Table14[[#This Row],[menu_id]],Table2[#All],5,0)</f>
        <v>4.3</v>
      </c>
      <c r="B318">
        <f>VLOOKUP(Table14[[#This Row],[menu_id]],Table2[#All],6,0)</f>
        <v>11.5</v>
      </c>
      <c r="C318" t="str">
        <f>VLOOKUP(Table14[[#This Row],[menu_id]],Table2[#All],8,0)</f>
        <v>Chicago</v>
      </c>
      <c r="D318">
        <f>A318+A318*(B318/100)</f>
        <v>4.7945000000000002</v>
      </c>
    </row>
    <row r="319" spans="1:4" x14ac:dyDescent="0.35">
      <c r="A319">
        <f>VLOOKUP(Table14[[#This Row],[menu_id]],Table2[#All],5,0)</f>
        <v>6.75</v>
      </c>
      <c r="B319">
        <f>VLOOKUP(Table14[[#This Row],[menu_id]],Table2[#All],6,0)</f>
        <v>10.1</v>
      </c>
      <c r="C319" t="str">
        <f>VLOOKUP(Table14[[#This Row],[menu_id]],Table2[#All],8,0)</f>
        <v>Seattle</v>
      </c>
      <c r="D319">
        <f>A319+A319*(B319/100)</f>
        <v>7.4317500000000001</v>
      </c>
    </row>
    <row r="320" spans="1:4" x14ac:dyDescent="0.35">
      <c r="A320">
        <f>VLOOKUP(Table14[[#This Row],[menu_id]],Table2[#All],5,0)</f>
        <v>6.64</v>
      </c>
      <c r="B320">
        <f>VLOOKUP(Table14[[#This Row],[menu_id]],Table2[#All],6,0)</f>
        <v>11.5</v>
      </c>
      <c r="C320" t="str">
        <f>VLOOKUP(Table14[[#This Row],[menu_id]],Table2[#All],8,0)</f>
        <v>Chicago</v>
      </c>
      <c r="D320">
        <f>A320+A320*(B320/100)</f>
        <v>7.4036</v>
      </c>
    </row>
    <row r="321" spans="1:4" x14ac:dyDescent="0.35">
      <c r="A321">
        <f>VLOOKUP(Table14[[#This Row],[menu_id]],Table2[#All],5,0)</f>
        <v>4</v>
      </c>
      <c r="B321">
        <f>VLOOKUP(Table14[[#This Row],[menu_id]],Table2[#All],6,0)</f>
        <v>11.5</v>
      </c>
      <c r="C321" t="str">
        <f>VLOOKUP(Table14[[#This Row],[menu_id]],Table2[#All],8,0)</f>
        <v>Chicago</v>
      </c>
      <c r="D321">
        <f>A321+A321*(B321/100)</f>
        <v>4.46</v>
      </c>
    </row>
    <row r="322" spans="1:4" x14ac:dyDescent="0.35">
      <c r="A322">
        <f>VLOOKUP(Table14[[#This Row],[menu_id]],Table2[#All],5,0)</f>
        <v>5.75</v>
      </c>
      <c r="B322">
        <f>VLOOKUP(Table14[[#This Row],[menu_id]],Table2[#All],6,0)</f>
        <v>10.1</v>
      </c>
      <c r="C322" t="str">
        <f>VLOOKUP(Table14[[#This Row],[menu_id]],Table2[#All],8,0)</f>
        <v>Seattle</v>
      </c>
      <c r="D322">
        <f>A322+A322*(B322/100)</f>
        <v>6.3307500000000001</v>
      </c>
    </row>
    <row r="323" spans="1:4" x14ac:dyDescent="0.35">
      <c r="A323">
        <f>VLOOKUP(Table14[[#This Row],[menu_id]],Table2[#All],5,0)</f>
        <v>5.75</v>
      </c>
      <c r="B323">
        <f>VLOOKUP(Table14[[#This Row],[menu_id]],Table2[#All],6,0)</f>
        <v>10.1</v>
      </c>
      <c r="C323" t="str">
        <f>VLOOKUP(Table14[[#This Row],[menu_id]],Table2[#All],8,0)</f>
        <v>Seattle</v>
      </c>
      <c r="D323">
        <f>A323+A323*(B323/100)</f>
        <v>6.3307500000000001</v>
      </c>
    </row>
    <row r="324" spans="1:4" x14ac:dyDescent="0.35">
      <c r="A324">
        <f>VLOOKUP(Table14[[#This Row],[menu_id]],Table2[#All],5,0)</f>
        <v>5.15</v>
      </c>
      <c r="B324">
        <f>VLOOKUP(Table14[[#This Row],[menu_id]],Table2[#All],6,0)</f>
        <v>11.5</v>
      </c>
      <c r="C324" t="str">
        <f>VLOOKUP(Table14[[#This Row],[menu_id]],Table2[#All],8,0)</f>
        <v>Chicago</v>
      </c>
      <c r="D324">
        <f>A324+A324*(B324/100)</f>
        <v>5.7422500000000003</v>
      </c>
    </row>
    <row r="325" spans="1:4" x14ac:dyDescent="0.35">
      <c r="A325">
        <f>VLOOKUP(Table14[[#This Row],[menu_id]],Table2[#All],5,0)</f>
        <v>5.15</v>
      </c>
      <c r="B325">
        <f>VLOOKUP(Table14[[#This Row],[menu_id]],Table2[#All],6,0)</f>
        <v>11.5</v>
      </c>
      <c r="C325" t="str">
        <f>VLOOKUP(Table14[[#This Row],[menu_id]],Table2[#All],8,0)</f>
        <v>Chicago</v>
      </c>
      <c r="D325">
        <f>A325+A325*(B325/100)</f>
        <v>5.7422500000000003</v>
      </c>
    </row>
    <row r="326" spans="1:4" x14ac:dyDescent="0.35">
      <c r="A326">
        <f>VLOOKUP(Table14[[#This Row],[menu_id]],Table2[#All],5,0)</f>
        <v>5.25</v>
      </c>
      <c r="B326">
        <f>VLOOKUP(Table14[[#This Row],[menu_id]],Table2[#All],6,0)</f>
        <v>10.1</v>
      </c>
      <c r="C326" t="str">
        <f>VLOOKUP(Table14[[#This Row],[menu_id]],Table2[#All],8,0)</f>
        <v>Seattle</v>
      </c>
      <c r="D326">
        <f>A326+A326*(B326/100)</f>
        <v>5.7802499999999997</v>
      </c>
    </row>
    <row r="327" spans="1:4" x14ac:dyDescent="0.35">
      <c r="A327">
        <f>VLOOKUP(Table14[[#This Row],[menu_id]],Table2[#All],5,0)</f>
        <v>5.8</v>
      </c>
      <c r="B327">
        <f>VLOOKUP(Table14[[#This Row],[menu_id]],Table2[#All],6,0)</f>
        <v>10.1</v>
      </c>
      <c r="C327" t="str">
        <f>VLOOKUP(Table14[[#This Row],[menu_id]],Table2[#All],8,0)</f>
        <v>Seattle</v>
      </c>
      <c r="D327">
        <f>A327+A327*(B327/100)</f>
        <v>6.3857999999999997</v>
      </c>
    </row>
    <row r="328" spans="1:4" x14ac:dyDescent="0.35">
      <c r="A328">
        <f>VLOOKUP(Table14[[#This Row],[menu_id]],Table2[#All],5,0)</f>
        <v>11.75</v>
      </c>
      <c r="B328">
        <f>VLOOKUP(Table14[[#This Row],[menu_id]],Table2[#All],6,0)</f>
        <v>11.5</v>
      </c>
      <c r="C328" t="str">
        <f>VLOOKUP(Table14[[#This Row],[menu_id]],Table2[#All],8,0)</f>
        <v>Chicago</v>
      </c>
      <c r="D328">
        <f>A328+A328*(B328/100)</f>
        <v>13.10125</v>
      </c>
    </row>
    <row r="329" spans="1:4" x14ac:dyDescent="0.35">
      <c r="A329">
        <f>VLOOKUP(Table14[[#This Row],[menu_id]],Table2[#All],5,0)</f>
        <v>5.25</v>
      </c>
      <c r="B329">
        <f>VLOOKUP(Table14[[#This Row],[menu_id]],Table2[#All],6,0)</f>
        <v>10.1</v>
      </c>
      <c r="C329" t="str">
        <f>VLOOKUP(Table14[[#This Row],[menu_id]],Table2[#All],8,0)</f>
        <v>Seattle</v>
      </c>
      <c r="D329">
        <f>A329+A329*(B329/100)</f>
        <v>5.7802499999999997</v>
      </c>
    </row>
    <row r="330" spans="1:4" x14ac:dyDescent="0.35">
      <c r="A330">
        <f>VLOOKUP(Table14[[#This Row],[menu_id]],Table2[#All],5,0)</f>
        <v>6.25</v>
      </c>
      <c r="B330">
        <f>VLOOKUP(Table14[[#This Row],[menu_id]],Table2[#All],6,0)</f>
        <v>10.1</v>
      </c>
      <c r="C330" t="str">
        <f>VLOOKUP(Table14[[#This Row],[menu_id]],Table2[#All],8,0)</f>
        <v>Seattle</v>
      </c>
      <c r="D330">
        <f>A330+A330*(B330/100)</f>
        <v>6.8812499999999996</v>
      </c>
    </row>
    <row r="331" spans="1:4" x14ac:dyDescent="0.35">
      <c r="A331">
        <f>VLOOKUP(Table14[[#This Row],[menu_id]],Table2[#All],5,0)</f>
        <v>5</v>
      </c>
      <c r="B331">
        <f>VLOOKUP(Table14[[#This Row],[menu_id]],Table2[#All],6,0)</f>
        <v>10.1</v>
      </c>
      <c r="C331" t="str">
        <f>VLOOKUP(Table14[[#This Row],[menu_id]],Table2[#All],8,0)</f>
        <v>Seattle</v>
      </c>
      <c r="D331">
        <f>A331+A331*(B331/100)</f>
        <v>5.5049999999999999</v>
      </c>
    </row>
    <row r="332" spans="1:4" x14ac:dyDescent="0.35">
      <c r="A332">
        <f>VLOOKUP(Table14[[#This Row],[menu_id]],Table2[#All],5,0)</f>
        <v>4.5</v>
      </c>
      <c r="B332">
        <f>VLOOKUP(Table14[[#This Row],[menu_id]],Table2[#All],6,0)</f>
        <v>10.1</v>
      </c>
      <c r="C332" t="str">
        <f>VLOOKUP(Table14[[#This Row],[menu_id]],Table2[#All],8,0)</f>
        <v>Seattle</v>
      </c>
      <c r="D332">
        <f>A332+A332*(B332/100)</f>
        <v>4.9545000000000003</v>
      </c>
    </row>
    <row r="333" spans="1:4" x14ac:dyDescent="0.35">
      <c r="A333">
        <f>VLOOKUP(Table14[[#This Row],[menu_id]],Table2[#All],5,0)</f>
        <v>6.25</v>
      </c>
      <c r="B333">
        <f>VLOOKUP(Table14[[#This Row],[menu_id]],Table2[#All],6,0)</f>
        <v>10.1</v>
      </c>
      <c r="C333" t="str">
        <f>VLOOKUP(Table14[[#This Row],[menu_id]],Table2[#All],8,0)</f>
        <v>Seattle</v>
      </c>
      <c r="D333">
        <f>A333+A333*(B333/100)</f>
        <v>6.8812499999999996</v>
      </c>
    </row>
    <row r="334" spans="1:4" x14ac:dyDescent="0.35">
      <c r="A334">
        <f>VLOOKUP(Table14[[#This Row],[menu_id]],Table2[#All],5,0)</f>
        <v>5.5</v>
      </c>
      <c r="B334">
        <f>VLOOKUP(Table14[[#This Row],[menu_id]],Table2[#All],6,0)</f>
        <v>10.1</v>
      </c>
      <c r="C334" t="str">
        <f>VLOOKUP(Table14[[#This Row],[menu_id]],Table2[#All],8,0)</f>
        <v>Seattle</v>
      </c>
      <c r="D334">
        <f>A334+A334*(B334/100)</f>
        <v>6.0555000000000003</v>
      </c>
    </row>
    <row r="335" spans="1:4" x14ac:dyDescent="0.35">
      <c r="A335">
        <f>VLOOKUP(Table14[[#This Row],[menu_id]],Table2[#All],5,0)</f>
        <v>5.99</v>
      </c>
      <c r="B335">
        <f>VLOOKUP(Table14[[#This Row],[menu_id]],Table2[#All],6,0)</f>
        <v>11.5</v>
      </c>
      <c r="C335" t="str">
        <f>VLOOKUP(Table14[[#This Row],[menu_id]],Table2[#All],8,0)</f>
        <v>Chicago</v>
      </c>
      <c r="D335">
        <f>A335+A335*(B335/100)</f>
        <v>6.6788500000000006</v>
      </c>
    </row>
    <row r="336" spans="1:4" x14ac:dyDescent="0.35">
      <c r="A336">
        <f>VLOOKUP(Table14[[#This Row],[menu_id]],Table2[#All],5,0)</f>
        <v>4.5</v>
      </c>
      <c r="B336">
        <f>VLOOKUP(Table14[[#This Row],[menu_id]],Table2[#All],6,0)</f>
        <v>10.1</v>
      </c>
      <c r="C336" t="str">
        <f>VLOOKUP(Table14[[#This Row],[menu_id]],Table2[#All],8,0)</f>
        <v>Seattle</v>
      </c>
      <c r="D336">
        <f>A336+A336*(B336/100)</f>
        <v>4.9545000000000003</v>
      </c>
    </row>
    <row r="337" spans="1:4" x14ac:dyDescent="0.35">
      <c r="A337">
        <f>VLOOKUP(Table14[[#This Row],[menu_id]],Table2[#All],5,0)</f>
        <v>6.8</v>
      </c>
      <c r="B337">
        <f>VLOOKUP(Table14[[#This Row],[menu_id]],Table2[#All],6,0)</f>
        <v>10.1</v>
      </c>
      <c r="C337" t="str">
        <f>VLOOKUP(Table14[[#This Row],[menu_id]],Table2[#All],8,0)</f>
        <v>Seattle</v>
      </c>
      <c r="D337">
        <f>A337+A337*(B337/100)</f>
        <v>7.4867999999999997</v>
      </c>
    </row>
    <row r="338" spans="1:4" x14ac:dyDescent="0.35">
      <c r="A338">
        <f>VLOOKUP(Table14[[#This Row],[menu_id]],Table2[#All],5,0)</f>
        <v>4.95</v>
      </c>
      <c r="B338">
        <f>VLOOKUP(Table14[[#This Row],[menu_id]],Table2[#All],6,0)</f>
        <v>10.1</v>
      </c>
      <c r="C338" t="str">
        <f>VLOOKUP(Table14[[#This Row],[menu_id]],Table2[#All],8,0)</f>
        <v>Seattle</v>
      </c>
      <c r="D338">
        <f>A338+A338*(B338/100)</f>
        <v>5.4499500000000003</v>
      </c>
    </row>
    <row r="339" spans="1:4" x14ac:dyDescent="0.35">
      <c r="A339">
        <f>VLOOKUP(Table14[[#This Row],[menu_id]],Table2[#All],5,0)</f>
        <v>6.25</v>
      </c>
      <c r="B339">
        <f>VLOOKUP(Table14[[#This Row],[menu_id]],Table2[#All],6,0)</f>
        <v>10.1</v>
      </c>
      <c r="C339" t="str">
        <f>VLOOKUP(Table14[[#This Row],[menu_id]],Table2[#All],8,0)</f>
        <v>Seattle</v>
      </c>
      <c r="D339">
        <f>A339+A339*(B339/100)</f>
        <v>6.8812499999999996</v>
      </c>
    </row>
    <row r="340" spans="1:4" x14ac:dyDescent="0.35">
      <c r="A340">
        <f>VLOOKUP(Table14[[#This Row],[menu_id]],Table2[#All],5,0)</f>
        <v>5.75</v>
      </c>
      <c r="B340">
        <f>VLOOKUP(Table14[[#This Row],[menu_id]],Table2[#All],6,0)</f>
        <v>10.1</v>
      </c>
      <c r="C340" t="str">
        <f>VLOOKUP(Table14[[#This Row],[menu_id]],Table2[#All],8,0)</f>
        <v>Seattle</v>
      </c>
      <c r="D340">
        <f>A340+A340*(B340/100)</f>
        <v>6.3307500000000001</v>
      </c>
    </row>
    <row r="341" spans="1:4" x14ac:dyDescent="0.35">
      <c r="A341">
        <f>VLOOKUP(Table14[[#This Row],[menu_id]],Table2[#All],5,0)</f>
        <v>4.5</v>
      </c>
      <c r="B341">
        <f>VLOOKUP(Table14[[#This Row],[menu_id]],Table2[#All],6,0)</f>
        <v>11.5</v>
      </c>
      <c r="C341" t="str">
        <f>VLOOKUP(Table14[[#This Row],[menu_id]],Table2[#All],8,0)</f>
        <v>Chicago</v>
      </c>
      <c r="D341">
        <f>A341+A341*(B341/100)</f>
        <v>5.0175000000000001</v>
      </c>
    </row>
    <row r="342" spans="1:4" x14ac:dyDescent="0.35">
      <c r="A342">
        <f>VLOOKUP(Table14[[#This Row],[menu_id]],Table2[#All],5,0)</f>
        <v>10.050000000000001</v>
      </c>
      <c r="B342">
        <f>VLOOKUP(Table14[[#This Row],[menu_id]],Table2[#All],6,0)</f>
        <v>11.5</v>
      </c>
      <c r="C342" t="str">
        <f>VLOOKUP(Table14[[#This Row],[menu_id]],Table2[#All],8,0)</f>
        <v>Chicago</v>
      </c>
      <c r="D342">
        <f>A342+A342*(B342/100)</f>
        <v>11.20575</v>
      </c>
    </row>
    <row r="343" spans="1:4" x14ac:dyDescent="0.35">
      <c r="A343">
        <f>VLOOKUP(Table14[[#This Row],[menu_id]],Table2[#All],5,0)</f>
        <v>4.3</v>
      </c>
      <c r="B343">
        <f>VLOOKUP(Table14[[#This Row],[menu_id]],Table2[#All],6,0)</f>
        <v>11.5</v>
      </c>
      <c r="C343" t="str">
        <f>VLOOKUP(Table14[[#This Row],[menu_id]],Table2[#All],8,0)</f>
        <v>Chicago</v>
      </c>
      <c r="D343">
        <f>A343+A343*(B343/100)</f>
        <v>4.7945000000000002</v>
      </c>
    </row>
    <row r="344" spans="1:4" x14ac:dyDescent="0.35">
      <c r="A344">
        <f>VLOOKUP(Table14[[#This Row],[menu_id]],Table2[#All],5,0)</f>
        <v>6.64</v>
      </c>
      <c r="B344">
        <f>VLOOKUP(Table14[[#This Row],[menu_id]],Table2[#All],6,0)</f>
        <v>11.5</v>
      </c>
      <c r="C344" t="str">
        <f>VLOOKUP(Table14[[#This Row],[menu_id]],Table2[#All],8,0)</f>
        <v>Chicago</v>
      </c>
      <c r="D344">
        <f>A344+A344*(B344/100)</f>
        <v>7.4036</v>
      </c>
    </row>
    <row r="345" spans="1:4" x14ac:dyDescent="0.35">
      <c r="A345">
        <f>VLOOKUP(Table14[[#This Row],[menu_id]],Table2[#All],5,0)</f>
        <v>5.25</v>
      </c>
      <c r="B345">
        <f>VLOOKUP(Table14[[#This Row],[menu_id]],Table2[#All],6,0)</f>
        <v>10.1</v>
      </c>
      <c r="C345" t="str">
        <f>VLOOKUP(Table14[[#This Row],[menu_id]],Table2[#All],8,0)</f>
        <v>Seattle</v>
      </c>
      <c r="D345">
        <f>A345+A345*(B345/100)</f>
        <v>5.7802499999999997</v>
      </c>
    </row>
    <row r="346" spans="1:4" x14ac:dyDescent="0.35">
      <c r="A346">
        <f>VLOOKUP(Table14[[#This Row],[menu_id]],Table2[#All],5,0)</f>
        <v>5</v>
      </c>
      <c r="B346">
        <f>VLOOKUP(Table14[[#This Row],[menu_id]],Table2[#All],6,0)</f>
        <v>10.1</v>
      </c>
      <c r="C346" t="str">
        <f>VLOOKUP(Table14[[#This Row],[menu_id]],Table2[#All],8,0)</f>
        <v>Seattle</v>
      </c>
      <c r="D346">
        <f>A346+A346*(B346/100)</f>
        <v>5.5049999999999999</v>
      </c>
    </row>
    <row r="347" spans="1:4" x14ac:dyDescent="0.35">
      <c r="A347">
        <f>VLOOKUP(Table14[[#This Row],[menu_id]],Table2[#All],5,0)</f>
        <v>5</v>
      </c>
      <c r="B347">
        <f>VLOOKUP(Table14[[#This Row],[menu_id]],Table2[#All],6,0)</f>
        <v>11.5</v>
      </c>
      <c r="C347" t="str">
        <f>VLOOKUP(Table14[[#This Row],[menu_id]],Table2[#All],8,0)</f>
        <v>Chicago</v>
      </c>
      <c r="D347">
        <f>A347+A347*(B347/100)</f>
        <v>5.5750000000000002</v>
      </c>
    </row>
    <row r="348" spans="1:4" x14ac:dyDescent="0.35">
      <c r="A348">
        <f>VLOOKUP(Table14[[#This Row],[menu_id]],Table2[#All],5,0)</f>
        <v>5.25</v>
      </c>
      <c r="B348">
        <f>VLOOKUP(Table14[[#This Row],[menu_id]],Table2[#All],6,0)</f>
        <v>10.1</v>
      </c>
      <c r="C348" t="str">
        <f>VLOOKUP(Table14[[#This Row],[menu_id]],Table2[#All],8,0)</f>
        <v>Seattle</v>
      </c>
      <c r="D348">
        <f>A348+A348*(B348/100)</f>
        <v>5.7802499999999997</v>
      </c>
    </row>
    <row r="349" spans="1:4" x14ac:dyDescent="0.35">
      <c r="A349">
        <f>VLOOKUP(Table14[[#This Row],[menu_id]],Table2[#All],5,0)</f>
        <v>5.8</v>
      </c>
      <c r="B349">
        <f>VLOOKUP(Table14[[#This Row],[menu_id]],Table2[#All],6,0)</f>
        <v>10.1</v>
      </c>
      <c r="C349" t="str">
        <f>VLOOKUP(Table14[[#This Row],[menu_id]],Table2[#All],8,0)</f>
        <v>Seattle</v>
      </c>
      <c r="D349">
        <f>A349+A349*(B349/100)</f>
        <v>6.3857999999999997</v>
      </c>
    </row>
    <row r="350" spans="1:4" x14ac:dyDescent="0.35">
      <c r="A350">
        <f>VLOOKUP(Table14[[#This Row],[menu_id]],Table2[#All],5,0)</f>
        <v>4</v>
      </c>
      <c r="B350">
        <f>VLOOKUP(Table14[[#This Row],[menu_id]],Table2[#All],6,0)</f>
        <v>11.5</v>
      </c>
      <c r="C350" t="str">
        <f>VLOOKUP(Table14[[#This Row],[menu_id]],Table2[#All],8,0)</f>
        <v>Chicago</v>
      </c>
      <c r="D350">
        <f>A350+A350*(B350/100)</f>
        <v>4.46</v>
      </c>
    </row>
    <row r="351" spans="1:4" x14ac:dyDescent="0.35">
      <c r="A351">
        <f>VLOOKUP(Table14[[#This Row],[menu_id]],Table2[#All],5,0)</f>
        <v>5.75</v>
      </c>
      <c r="B351">
        <f>VLOOKUP(Table14[[#This Row],[menu_id]],Table2[#All],6,0)</f>
        <v>10.1</v>
      </c>
      <c r="C351" t="str">
        <f>VLOOKUP(Table14[[#This Row],[menu_id]],Table2[#All],8,0)</f>
        <v>Seattle</v>
      </c>
      <c r="D351">
        <f>A351+A351*(B351/100)</f>
        <v>6.3307500000000001</v>
      </c>
    </row>
    <row r="352" spans="1:4" x14ac:dyDescent="0.35">
      <c r="A352">
        <f>VLOOKUP(Table14[[#This Row],[menu_id]],Table2[#All],5,0)</f>
        <v>5.15</v>
      </c>
      <c r="B352">
        <f>VLOOKUP(Table14[[#This Row],[menu_id]],Table2[#All],6,0)</f>
        <v>11.5</v>
      </c>
      <c r="C352" t="str">
        <f>VLOOKUP(Table14[[#This Row],[menu_id]],Table2[#All],8,0)</f>
        <v>Chicago</v>
      </c>
      <c r="D352">
        <f>A352+A352*(B352/100)</f>
        <v>5.7422500000000003</v>
      </c>
    </row>
    <row r="353" spans="1:4" x14ac:dyDescent="0.35">
      <c r="A353">
        <f>VLOOKUP(Table14[[#This Row],[menu_id]],Table2[#All],5,0)</f>
        <v>5.5</v>
      </c>
      <c r="B353">
        <f>VLOOKUP(Table14[[#This Row],[menu_id]],Table2[#All],6,0)</f>
        <v>10.1</v>
      </c>
      <c r="C353" t="str">
        <f>VLOOKUP(Table14[[#This Row],[menu_id]],Table2[#All],8,0)</f>
        <v>Seattle</v>
      </c>
      <c r="D353">
        <f>A353+A353*(B353/100)</f>
        <v>6.0555000000000003</v>
      </c>
    </row>
    <row r="354" spans="1:4" x14ac:dyDescent="0.35">
      <c r="A354">
        <f>VLOOKUP(Table14[[#This Row],[menu_id]],Table2[#All],5,0)</f>
        <v>5.75</v>
      </c>
      <c r="B354">
        <f>VLOOKUP(Table14[[#This Row],[menu_id]],Table2[#All],6,0)</f>
        <v>10.1</v>
      </c>
      <c r="C354" t="str">
        <f>VLOOKUP(Table14[[#This Row],[menu_id]],Table2[#All],8,0)</f>
        <v>Seattle</v>
      </c>
      <c r="D354">
        <f>A354+A354*(B354/100)</f>
        <v>6.3307500000000001</v>
      </c>
    </row>
    <row r="355" spans="1:4" x14ac:dyDescent="0.35">
      <c r="A355">
        <f>VLOOKUP(Table14[[#This Row],[menu_id]],Table2[#All],5,0)</f>
        <v>4.45</v>
      </c>
      <c r="B355">
        <f>VLOOKUP(Table14[[#This Row],[menu_id]],Table2[#All],6,0)</f>
        <v>11.5</v>
      </c>
      <c r="C355" t="str">
        <f>VLOOKUP(Table14[[#This Row],[menu_id]],Table2[#All],8,0)</f>
        <v>Chicago</v>
      </c>
      <c r="D355">
        <f>A355+A355*(B355/100)</f>
        <v>4.9617500000000003</v>
      </c>
    </row>
    <row r="356" spans="1:4" x14ac:dyDescent="0.35">
      <c r="A356">
        <f>VLOOKUP(Table14[[#This Row],[menu_id]],Table2[#All],5,0)</f>
        <v>5.99</v>
      </c>
      <c r="B356">
        <f>VLOOKUP(Table14[[#This Row],[menu_id]],Table2[#All],6,0)</f>
        <v>11.5</v>
      </c>
      <c r="C356" t="str">
        <f>VLOOKUP(Table14[[#This Row],[menu_id]],Table2[#All],8,0)</f>
        <v>Chicago</v>
      </c>
      <c r="D356">
        <f>A356+A356*(B356/100)</f>
        <v>6.6788500000000006</v>
      </c>
    </row>
    <row r="357" spans="1:4" x14ac:dyDescent="0.35">
      <c r="A357">
        <f>VLOOKUP(Table14[[#This Row],[menu_id]],Table2[#All],5,0)</f>
        <v>5.75</v>
      </c>
      <c r="B357">
        <f>VLOOKUP(Table14[[#This Row],[menu_id]],Table2[#All],6,0)</f>
        <v>10.1</v>
      </c>
      <c r="C357" t="str">
        <f>VLOOKUP(Table14[[#This Row],[menu_id]],Table2[#All],8,0)</f>
        <v>Seattle</v>
      </c>
      <c r="D357">
        <f>A357+A357*(B357/100)</f>
        <v>6.3307500000000001</v>
      </c>
    </row>
    <row r="358" spans="1:4" x14ac:dyDescent="0.35">
      <c r="A358">
        <f>VLOOKUP(Table14[[#This Row],[menu_id]],Table2[#All],5,0)</f>
        <v>5.15</v>
      </c>
      <c r="B358">
        <f>VLOOKUP(Table14[[#This Row],[menu_id]],Table2[#All],6,0)</f>
        <v>11.5</v>
      </c>
      <c r="C358" t="str">
        <f>VLOOKUP(Table14[[#This Row],[menu_id]],Table2[#All],8,0)</f>
        <v>Chicago</v>
      </c>
      <c r="D358">
        <f>A358+A358*(B358/100)</f>
        <v>5.7422500000000003</v>
      </c>
    </row>
    <row r="359" spans="1:4" x14ac:dyDescent="0.35">
      <c r="A359">
        <f>VLOOKUP(Table14[[#This Row],[menu_id]],Table2[#All],5,0)</f>
        <v>5</v>
      </c>
      <c r="B359">
        <f>VLOOKUP(Table14[[#This Row],[menu_id]],Table2[#All],6,0)</f>
        <v>11.5</v>
      </c>
      <c r="C359" t="str">
        <f>VLOOKUP(Table14[[#This Row],[menu_id]],Table2[#All],8,0)</f>
        <v>Chicago</v>
      </c>
      <c r="D359">
        <f>A359+A359*(B359/100)</f>
        <v>5.5750000000000002</v>
      </c>
    </row>
    <row r="360" spans="1:4" x14ac:dyDescent="0.35">
      <c r="A360">
        <f>VLOOKUP(Table14[[#This Row],[menu_id]],Table2[#All],5,0)</f>
        <v>5.5</v>
      </c>
      <c r="B360">
        <f>VLOOKUP(Table14[[#This Row],[menu_id]],Table2[#All],6,0)</f>
        <v>10.1</v>
      </c>
      <c r="C360" t="str">
        <f>VLOOKUP(Table14[[#This Row],[menu_id]],Table2[#All],8,0)</f>
        <v>Seattle</v>
      </c>
      <c r="D360">
        <f>A360+A360*(B360/100)</f>
        <v>6.0555000000000003</v>
      </c>
    </row>
    <row r="361" spans="1:4" x14ac:dyDescent="0.35">
      <c r="A361">
        <f>VLOOKUP(Table14[[#This Row],[menu_id]],Table2[#All],5,0)</f>
        <v>5.8</v>
      </c>
      <c r="B361">
        <f>VLOOKUP(Table14[[#This Row],[menu_id]],Table2[#All],6,0)</f>
        <v>10.1</v>
      </c>
      <c r="C361" t="str">
        <f>VLOOKUP(Table14[[#This Row],[menu_id]],Table2[#All],8,0)</f>
        <v>Seattle</v>
      </c>
      <c r="D361">
        <f>A361+A361*(B361/100)</f>
        <v>6.3857999999999997</v>
      </c>
    </row>
    <row r="362" spans="1:4" x14ac:dyDescent="0.35">
      <c r="A362">
        <f>VLOOKUP(Table14[[#This Row],[menu_id]],Table2[#All],5,0)</f>
        <v>5.75</v>
      </c>
      <c r="B362">
        <f>VLOOKUP(Table14[[#This Row],[menu_id]],Table2[#All],6,0)</f>
        <v>11.5</v>
      </c>
      <c r="C362" t="str">
        <f>VLOOKUP(Table14[[#This Row],[menu_id]],Table2[#All],8,0)</f>
        <v>Chicago</v>
      </c>
      <c r="D362">
        <f>A362+A362*(B362/100)</f>
        <v>6.4112499999999999</v>
      </c>
    </row>
    <row r="363" spans="1:4" x14ac:dyDescent="0.35">
      <c r="A363">
        <f>VLOOKUP(Table14[[#This Row],[menu_id]],Table2[#All],5,0)</f>
        <v>4.95</v>
      </c>
      <c r="B363">
        <f>VLOOKUP(Table14[[#This Row],[menu_id]],Table2[#All],6,0)</f>
        <v>10.1</v>
      </c>
      <c r="C363" t="str">
        <f>VLOOKUP(Table14[[#This Row],[menu_id]],Table2[#All],8,0)</f>
        <v>Seattle</v>
      </c>
      <c r="D363">
        <f>A363+A363*(B363/100)</f>
        <v>5.4499500000000003</v>
      </c>
    </row>
    <row r="364" spans="1:4" x14ac:dyDescent="0.35">
      <c r="A364">
        <f>VLOOKUP(Table14[[#This Row],[menu_id]],Table2[#All],5,0)</f>
        <v>11</v>
      </c>
      <c r="B364">
        <f>VLOOKUP(Table14[[#This Row],[menu_id]],Table2[#All],6,0)</f>
        <v>11.5</v>
      </c>
      <c r="C364" t="str">
        <f>VLOOKUP(Table14[[#This Row],[menu_id]],Table2[#All],8,0)</f>
        <v>Chicago</v>
      </c>
      <c r="D364">
        <f>A364+A364*(B364/100)</f>
        <v>12.265000000000001</v>
      </c>
    </row>
    <row r="365" spans="1:4" x14ac:dyDescent="0.35">
      <c r="A365">
        <f>VLOOKUP(Table14[[#This Row],[menu_id]],Table2[#All],5,0)</f>
        <v>7</v>
      </c>
      <c r="B365">
        <f>VLOOKUP(Table14[[#This Row],[menu_id]],Table2[#All],6,0)</f>
        <v>11.5</v>
      </c>
      <c r="C365" t="str">
        <f>VLOOKUP(Table14[[#This Row],[menu_id]],Table2[#All],8,0)</f>
        <v>Chicago</v>
      </c>
      <c r="D365">
        <f>A365+A365*(B365/100)</f>
        <v>7.8049999999999997</v>
      </c>
    </row>
    <row r="366" spans="1:4" x14ac:dyDescent="0.35">
      <c r="A366">
        <f>VLOOKUP(Table14[[#This Row],[menu_id]],Table2[#All],5,0)</f>
        <v>5.75</v>
      </c>
      <c r="B366">
        <f>VLOOKUP(Table14[[#This Row],[menu_id]],Table2[#All],6,0)</f>
        <v>10.1</v>
      </c>
      <c r="C366" t="str">
        <f>VLOOKUP(Table14[[#This Row],[menu_id]],Table2[#All],8,0)</f>
        <v>Seattle</v>
      </c>
      <c r="D366">
        <f>A366+A366*(B366/100)</f>
        <v>6.3307500000000001</v>
      </c>
    </row>
    <row r="367" spans="1:4" x14ac:dyDescent="0.35">
      <c r="A367">
        <f>VLOOKUP(Table14[[#This Row],[menu_id]],Table2[#All],5,0)</f>
        <v>7.5</v>
      </c>
      <c r="B367">
        <f>VLOOKUP(Table14[[#This Row],[menu_id]],Table2[#All],6,0)</f>
        <v>11.5</v>
      </c>
      <c r="C367" t="str">
        <f>VLOOKUP(Table14[[#This Row],[menu_id]],Table2[#All],8,0)</f>
        <v>Chicago</v>
      </c>
      <c r="D367">
        <f>A367+A367*(B367/100)</f>
        <v>8.3625000000000007</v>
      </c>
    </row>
    <row r="368" spans="1:4" x14ac:dyDescent="0.35">
      <c r="A368">
        <f>VLOOKUP(Table14[[#This Row],[menu_id]],Table2[#All],5,0)</f>
        <v>5</v>
      </c>
      <c r="B368">
        <f>VLOOKUP(Table14[[#This Row],[menu_id]],Table2[#All],6,0)</f>
        <v>10.1</v>
      </c>
      <c r="C368" t="str">
        <f>VLOOKUP(Table14[[#This Row],[menu_id]],Table2[#All],8,0)</f>
        <v>Seattle</v>
      </c>
      <c r="D368">
        <f>A368+A368*(B368/100)</f>
        <v>5.5049999999999999</v>
      </c>
    </row>
    <row r="369" spans="1:4" x14ac:dyDescent="0.35">
      <c r="A369">
        <f>VLOOKUP(Table14[[#This Row],[menu_id]],Table2[#All],5,0)</f>
        <v>5</v>
      </c>
      <c r="B369">
        <f>VLOOKUP(Table14[[#This Row],[menu_id]],Table2[#All],6,0)</f>
        <v>10.1</v>
      </c>
      <c r="C369" t="str">
        <f>VLOOKUP(Table14[[#This Row],[menu_id]],Table2[#All],8,0)</f>
        <v>Seattle</v>
      </c>
      <c r="D369">
        <f>A369+A369*(B369/100)</f>
        <v>5.5049999999999999</v>
      </c>
    </row>
    <row r="370" spans="1:4" x14ac:dyDescent="0.35">
      <c r="A370">
        <f>VLOOKUP(Table14[[#This Row],[menu_id]],Table2[#All],5,0)</f>
        <v>5.5</v>
      </c>
      <c r="B370">
        <f>VLOOKUP(Table14[[#This Row],[menu_id]],Table2[#All],6,0)</f>
        <v>10.1</v>
      </c>
      <c r="C370" t="str">
        <f>VLOOKUP(Table14[[#This Row],[menu_id]],Table2[#All],8,0)</f>
        <v>Seattle</v>
      </c>
      <c r="D370">
        <f>A370+A370*(B370/100)</f>
        <v>6.0555000000000003</v>
      </c>
    </row>
    <row r="371" spans="1:4" x14ac:dyDescent="0.35">
      <c r="A371">
        <f>VLOOKUP(Table14[[#This Row],[menu_id]],Table2[#All],5,0)</f>
        <v>6</v>
      </c>
      <c r="B371">
        <f>VLOOKUP(Table14[[#This Row],[menu_id]],Table2[#All],6,0)</f>
        <v>11.5</v>
      </c>
      <c r="C371" t="str">
        <f>VLOOKUP(Table14[[#This Row],[menu_id]],Table2[#All],8,0)</f>
        <v>Chicago</v>
      </c>
      <c r="D371">
        <f>A371+A371*(B371/100)</f>
        <v>6.69</v>
      </c>
    </row>
    <row r="372" spans="1:4" x14ac:dyDescent="0.35">
      <c r="A372">
        <f>VLOOKUP(Table14[[#This Row],[menu_id]],Table2[#All],5,0)</f>
        <v>5.95</v>
      </c>
      <c r="B372">
        <f>VLOOKUP(Table14[[#This Row],[menu_id]],Table2[#All],6,0)</f>
        <v>10.1</v>
      </c>
      <c r="C372" t="str">
        <f>VLOOKUP(Table14[[#This Row],[menu_id]],Table2[#All],8,0)</f>
        <v>Seattle</v>
      </c>
      <c r="D372">
        <f>A372+A372*(B372/100)</f>
        <v>6.5509500000000003</v>
      </c>
    </row>
    <row r="373" spans="1:4" x14ac:dyDescent="0.35">
      <c r="A373">
        <f>VLOOKUP(Table14[[#This Row],[menu_id]],Table2[#All],5,0)</f>
        <v>5.5</v>
      </c>
      <c r="B373">
        <f>VLOOKUP(Table14[[#This Row],[menu_id]],Table2[#All],6,0)</f>
        <v>10.1</v>
      </c>
      <c r="C373" t="str">
        <f>VLOOKUP(Table14[[#This Row],[menu_id]],Table2[#All],8,0)</f>
        <v>Seattle</v>
      </c>
      <c r="D373">
        <f>A373+A373*(B373/100)</f>
        <v>6.0555000000000003</v>
      </c>
    </row>
    <row r="374" spans="1:4" x14ac:dyDescent="0.35">
      <c r="A374">
        <f>VLOOKUP(Table14[[#This Row],[menu_id]],Table2[#All],5,0)</f>
        <v>6.25</v>
      </c>
      <c r="B374">
        <f>VLOOKUP(Table14[[#This Row],[menu_id]],Table2[#All],6,0)</f>
        <v>10.1</v>
      </c>
      <c r="C374" t="str">
        <f>VLOOKUP(Table14[[#This Row],[menu_id]],Table2[#All],8,0)</f>
        <v>Seattle</v>
      </c>
      <c r="D374">
        <f>A374+A374*(B374/100)</f>
        <v>6.8812499999999996</v>
      </c>
    </row>
    <row r="375" spans="1:4" x14ac:dyDescent="0.35">
      <c r="A375">
        <f>VLOOKUP(Table14[[#This Row],[menu_id]],Table2[#All],5,0)</f>
        <v>6.8</v>
      </c>
      <c r="B375">
        <f>VLOOKUP(Table14[[#This Row],[menu_id]],Table2[#All],6,0)</f>
        <v>10.1</v>
      </c>
      <c r="C375" t="str">
        <f>VLOOKUP(Table14[[#This Row],[menu_id]],Table2[#All],8,0)</f>
        <v>Seattle</v>
      </c>
      <c r="D375">
        <f>A375+A375*(B375/100)</f>
        <v>7.4867999999999997</v>
      </c>
    </row>
    <row r="376" spans="1:4" x14ac:dyDescent="0.35">
      <c r="A376">
        <f>VLOOKUP(Table14[[#This Row],[menu_id]],Table2[#All],5,0)</f>
        <v>11</v>
      </c>
      <c r="B376">
        <f>VLOOKUP(Table14[[#This Row],[menu_id]],Table2[#All],6,0)</f>
        <v>11.5</v>
      </c>
      <c r="C376" t="str">
        <f>VLOOKUP(Table14[[#This Row],[menu_id]],Table2[#All],8,0)</f>
        <v>Chicago</v>
      </c>
      <c r="D376">
        <f>A376+A376*(B376/100)</f>
        <v>12.265000000000001</v>
      </c>
    </row>
    <row r="377" spans="1:4" x14ac:dyDescent="0.35">
      <c r="A377">
        <f>VLOOKUP(Table14[[#This Row],[menu_id]],Table2[#All],5,0)</f>
        <v>5</v>
      </c>
      <c r="B377">
        <f>VLOOKUP(Table14[[#This Row],[menu_id]],Table2[#All],6,0)</f>
        <v>11.5</v>
      </c>
      <c r="C377" t="str">
        <f>VLOOKUP(Table14[[#This Row],[menu_id]],Table2[#All],8,0)</f>
        <v>Chicago</v>
      </c>
      <c r="D377">
        <f>A377+A377*(B377/100)</f>
        <v>5.5750000000000002</v>
      </c>
    </row>
    <row r="378" spans="1:4" x14ac:dyDescent="0.35">
      <c r="A378">
        <f>VLOOKUP(Table14[[#This Row],[menu_id]],Table2[#All],5,0)</f>
        <v>5</v>
      </c>
      <c r="B378">
        <f>VLOOKUP(Table14[[#This Row],[menu_id]],Table2[#All],6,0)</f>
        <v>10.1</v>
      </c>
      <c r="C378" t="str">
        <f>VLOOKUP(Table14[[#This Row],[menu_id]],Table2[#All],8,0)</f>
        <v>Seattle</v>
      </c>
      <c r="D378">
        <f>A378+A378*(B378/100)</f>
        <v>5.5049999999999999</v>
      </c>
    </row>
    <row r="379" spans="1:4" x14ac:dyDescent="0.35">
      <c r="A379">
        <f>VLOOKUP(Table14[[#This Row],[menu_id]],Table2[#All],5,0)</f>
        <v>6.64</v>
      </c>
      <c r="B379">
        <f>VLOOKUP(Table14[[#This Row],[menu_id]],Table2[#All],6,0)</f>
        <v>11.5</v>
      </c>
      <c r="C379" t="str">
        <f>VLOOKUP(Table14[[#This Row],[menu_id]],Table2[#All],8,0)</f>
        <v>Chicago</v>
      </c>
      <c r="D379">
        <f>A379+A379*(B379/100)</f>
        <v>7.4036</v>
      </c>
    </row>
    <row r="380" spans="1:4" x14ac:dyDescent="0.35">
      <c r="A380">
        <f>VLOOKUP(Table14[[#This Row],[menu_id]],Table2[#All],5,0)</f>
        <v>6.64</v>
      </c>
      <c r="B380">
        <f>VLOOKUP(Table14[[#This Row],[menu_id]],Table2[#All],6,0)</f>
        <v>11.5</v>
      </c>
      <c r="C380" t="str">
        <f>VLOOKUP(Table14[[#This Row],[menu_id]],Table2[#All],8,0)</f>
        <v>Chicago</v>
      </c>
      <c r="D380">
        <f>A380+A380*(B380/100)</f>
        <v>7.4036</v>
      </c>
    </row>
    <row r="381" spans="1:4" x14ac:dyDescent="0.35">
      <c r="A381">
        <f>VLOOKUP(Table14[[#This Row],[menu_id]],Table2[#All],5,0)</f>
        <v>6.64</v>
      </c>
      <c r="B381">
        <f>VLOOKUP(Table14[[#This Row],[menu_id]],Table2[#All],6,0)</f>
        <v>11.5</v>
      </c>
      <c r="C381" t="str">
        <f>VLOOKUP(Table14[[#This Row],[menu_id]],Table2[#All],8,0)</f>
        <v>Chicago</v>
      </c>
      <c r="D381">
        <f>A381+A381*(B381/100)</f>
        <v>7.4036</v>
      </c>
    </row>
    <row r="382" spans="1:4" x14ac:dyDescent="0.35">
      <c r="A382">
        <f>VLOOKUP(Table14[[#This Row],[menu_id]],Table2[#All],5,0)</f>
        <v>11</v>
      </c>
      <c r="B382">
        <f>VLOOKUP(Table14[[#This Row],[menu_id]],Table2[#All],6,0)</f>
        <v>11.5</v>
      </c>
      <c r="C382" t="str">
        <f>VLOOKUP(Table14[[#This Row],[menu_id]],Table2[#All],8,0)</f>
        <v>Chicago</v>
      </c>
      <c r="D382">
        <f>A382+A382*(B382/100)</f>
        <v>12.265000000000001</v>
      </c>
    </row>
    <row r="383" spans="1:4" x14ac:dyDescent="0.35">
      <c r="A383">
        <f>VLOOKUP(Table14[[#This Row],[menu_id]],Table2[#All],5,0)</f>
        <v>5</v>
      </c>
      <c r="B383">
        <f>VLOOKUP(Table14[[#This Row],[menu_id]],Table2[#All],6,0)</f>
        <v>11.5</v>
      </c>
      <c r="C383" t="str">
        <f>VLOOKUP(Table14[[#This Row],[menu_id]],Table2[#All],8,0)</f>
        <v>Chicago</v>
      </c>
      <c r="D383">
        <f>A383+A383*(B383/100)</f>
        <v>5.5750000000000002</v>
      </c>
    </row>
    <row r="384" spans="1:4" x14ac:dyDescent="0.35">
      <c r="A384">
        <f>VLOOKUP(Table14[[#This Row],[menu_id]],Table2[#All],5,0)</f>
        <v>4</v>
      </c>
      <c r="B384">
        <f>VLOOKUP(Table14[[#This Row],[menu_id]],Table2[#All],6,0)</f>
        <v>11.5</v>
      </c>
      <c r="C384" t="str">
        <f>VLOOKUP(Table14[[#This Row],[menu_id]],Table2[#All],8,0)</f>
        <v>Chicago</v>
      </c>
      <c r="D384">
        <f>A384+A384*(B384/100)</f>
        <v>4.46</v>
      </c>
    </row>
    <row r="385" spans="1:4" x14ac:dyDescent="0.35">
      <c r="A385">
        <f>VLOOKUP(Table14[[#This Row],[menu_id]],Table2[#All],5,0)</f>
        <v>5.75</v>
      </c>
      <c r="B385">
        <f>VLOOKUP(Table14[[#This Row],[menu_id]],Table2[#All],6,0)</f>
        <v>10.1</v>
      </c>
      <c r="C385" t="str">
        <f>VLOOKUP(Table14[[#This Row],[menu_id]],Table2[#All],8,0)</f>
        <v>Seattle</v>
      </c>
      <c r="D385">
        <f>A385+A385*(B385/100)</f>
        <v>6.3307500000000001</v>
      </c>
    </row>
    <row r="386" spans="1:4" x14ac:dyDescent="0.35">
      <c r="A386">
        <f>VLOOKUP(Table14[[#This Row],[menu_id]],Table2[#All],5,0)</f>
        <v>5.5</v>
      </c>
      <c r="B386">
        <f>VLOOKUP(Table14[[#This Row],[menu_id]],Table2[#All],6,0)</f>
        <v>10.1</v>
      </c>
      <c r="C386" t="str">
        <f>VLOOKUP(Table14[[#This Row],[menu_id]],Table2[#All],8,0)</f>
        <v>Seattle</v>
      </c>
      <c r="D386">
        <f>A386+A386*(B386/100)</f>
        <v>6.0555000000000003</v>
      </c>
    </row>
    <row r="387" spans="1:4" x14ac:dyDescent="0.35">
      <c r="A387">
        <f>VLOOKUP(Table14[[#This Row],[menu_id]],Table2[#All],5,0)</f>
        <v>5.8</v>
      </c>
      <c r="B387">
        <f>VLOOKUP(Table14[[#This Row],[menu_id]],Table2[#All],6,0)</f>
        <v>10.1</v>
      </c>
      <c r="C387" t="str">
        <f>VLOOKUP(Table14[[#This Row],[menu_id]],Table2[#All],8,0)</f>
        <v>Seattle</v>
      </c>
      <c r="D387">
        <f>A387+A387*(B387/100)</f>
        <v>6.3857999999999997</v>
      </c>
    </row>
    <row r="388" spans="1:4" x14ac:dyDescent="0.35">
      <c r="A388">
        <f>VLOOKUP(Table14[[#This Row],[menu_id]],Table2[#All],5,0)</f>
        <v>6</v>
      </c>
      <c r="B388">
        <f>VLOOKUP(Table14[[#This Row],[menu_id]],Table2[#All],6,0)</f>
        <v>10.1</v>
      </c>
      <c r="C388" t="str">
        <f>VLOOKUP(Table14[[#This Row],[menu_id]],Table2[#All],8,0)</f>
        <v>Seattle</v>
      </c>
      <c r="D388">
        <f>A388+A388*(B388/100)</f>
        <v>6.6059999999999999</v>
      </c>
    </row>
    <row r="389" spans="1:4" x14ac:dyDescent="0.35">
      <c r="A389">
        <f>VLOOKUP(Table14[[#This Row],[menu_id]],Table2[#All],5,0)</f>
        <v>6.8</v>
      </c>
      <c r="B389">
        <f>VLOOKUP(Table14[[#This Row],[menu_id]],Table2[#All],6,0)</f>
        <v>10.1</v>
      </c>
      <c r="C389" t="str">
        <f>VLOOKUP(Table14[[#This Row],[menu_id]],Table2[#All],8,0)</f>
        <v>Seattle</v>
      </c>
      <c r="D389">
        <f>A389+A389*(B389/100)</f>
        <v>7.4867999999999997</v>
      </c>
    </row>
    <row r="390" spans="1:4" x14ac:dyDescent="0.35">
      <c r="A390">
        <f>VLOOKUP(Table14[[#This Row],[menu_id]],Table2[#All],5,0)</f>
        <v>6</v>
      </c>
      <c r="B390">
        <f>VLOOKUP(Table14[[#This Row],[menu_id]],Table2[#All],6,0)</f>
        <v>11.5</v>
      </c>
      <c r="C390" t="str">
        <f>VLOOKUP(Table14[[#This Row],[menu_id]],Table2[#All],8,0)</f>
        <v>Chicago</v>
      </c>
      <c r="D390">
        <f>A390+A390*(B390/100)</f>
        <v>6.69</v>
      </c>
    </row>
    <row r="391" spans="1:4" x14ac:dyDescent="0.35">
      <c r="A391">
        <f>VLOOKUP(Table14[[#This Row],[menu_id]],Table2[#All],5,0)</f>
        <v>4.5</v>
      </c>
      <c r="B391">
        <f>VLOOKUP(Table14[[#This Row],[menu_id]],Table2[#All],6,0)</f>
        <v>10.1</v>
      </c>
      <c r="C391" t="str">
        <f>VLOOKUP(Table14[[#This Row],[menu_id]],Table2[#All],8,0)</f>
        <v>Seattle</v>
      </c>
      <c r="D391">
        <f>A391+A391*(B391/100)</f>
        <v>4.9545000000000003</v>
      </c>
    </row>
    <row r="392" spans="1:4" x14ac:dyDescent="0.35">
      <c r="A392">
        <f>VLOOKUP(Table14[[#This Row],[menu_id]],Table2[#All],5,0)</f>
        <v>4.95</v>
      </c>
      <c r="B392">
        <f>VLOOKUP(Table14[[#This Row],[menu_id]],Table2[#All],6,0)</f>
        <v>10.1</v>
      </c>
      <c r="C392" t="str">
        <f>VLOOKUP(Table14[[#This Row],[menu_id]],Table2[#All],8,0)</f>
        <v>Seattle</v>
      </c>
      <c r="D392">
        <f>A392+A392*(B392/100)</f>
        <v>5.4499500000000003</v>
      </c>
    </row>
    <row r="393" spans="1:4" x14ac:dyDescent="0.35">
      <c r="A393">
        <f>VLOOKUP(Table14[[#This Row],[menu_id]],Table2[#All],5,0)</f>
        <v>7.5</v>
      </c>
      <c r="B393">
        <f>VLOOKUP(Table14[[#This Row],[menu_id]],Table2[#All],6,0)</f>
        <v>11.5</v>
      </c>
      <c r="C393" t="str">
        <f>VLOOKUP(Table14[[#This Row],[menu_id]],Table2[#All],8,0)</f>
        <v>Chicago</v>
      </c>
      <c r="D393">
        <f>A393+A393*(B393/100)</f>
        <v>8.3625000000000007</v>
      </c>
    </row>
    <row r="394" spans="1:4" x14ac:dyDescent="0.35">
      <c r="A394">
        <f>VLOOKUP(Table14[[#This Row],[menu_id]],Table2[#All],5,0)</f>
        <v>5.75</v>
      </c>
      <c r="B394">
        <f>VLOOKUP(Table14[[#This Row],[menu_id]],Table2[#All],6,0)</f>
        <v>10.1</v>
      </c>
      <c r="C394" t="str">
        <f>VLOOKUP(Table14[[#This Row],[menu_id]],Table2[#All],8,0)</f>
        <v>Seattle</v>
      </c>
      <c r="D394">
        <f>A394+A394*(B394/100)</f>
        <v>6.3307500000000001</v>
      </c>
    </row>
    <row r="395" spans="1:4" x14ac:dyDescent="0.35">
      <c r="A395">
        <f>VLOOKUP(Table14[[#This Row],[menu_id]],Table2[#All],5,0)</f>
        <v>5.75</v>
      </c>
      <c r="B395">
        <f>VLOOKUP(Table14[[#This Row],[menu_id]],Table2[#All],6,0)</f>
        <v>10.1</v>
      </c>
      <c r="C395" t="str">
        <f>VLOOKUP(Table14[[#This Row],[menu_id]],Table2[#All],8,0)</f>
        <v>Seattle</v>
      </c>
      <c r="D395">
        <f>A395+A395*(B395/100)</f>
        <v>6.3307500000000001</v>
      </c>
    </row>
    <row r="396" spans="1:4" x14ac:dyDescent="0.35">
      <c r="A396">
        <f>VLOOKUP(Table14[[#This Row],[menu_id]],Table2[#All],5,0)</f>
        <v>5.5</v>
      </c>
      <c r="B396">
        <f>VLOOKUP(Table14[[#This Row],[menu_id]],Table2[#All],6,0)</f>
        <v>10.1</v>
      </c>
      <c r="C396" t="str">
        <f>VLOOKUP(Table14[[#This Row],[menu_id]],Table2[#All],8,0)</f>
        <v>Seattle</v>
      </c>
      <c r="D396">
        <f>A396+A396*(B396/100)</f>
        <v>6.0555000000000003</v>
      </c>
    </row>
    <row r="397" spans="1:4" x14ac:dyDescent="0.35">
      <c r="A397">
        <f>VLOOKUP(Table14[[#This Row],[menu_id]],Table2[#All],5,0)</f>
        <v>5</v>
      </c>
      <c r="B397">
        <f>VLOOKUP(Table14[[#This Row],[menu_id]],Table2[#All],6,0)</f>
        <v>10.1</v>
      </c>
      <c r="C397" t="str">
        <f>VLOOKUP(Table14[[#This Row],[menu_id]],Table2[#All],8,0)</f>
        <v>Seattle</v>
      </c>
      <c r="D397">
        <f>A397+A397*(B397/100)</f>
        <v>5.5049999999999999</v>
      </c>
    </row>
    <row r="398" spans="1:4" x14ac:dyDescent="0.35">
      <c r="A398">
        <f>VLOOKUP(Table14[[#This Row],[menu_id]],Table2[#All],5,0)</f>
        <v>5</v>
      </c>
      <c r="B398">
        <f>VLOOKUP(Table14[[#This Row],[menu_id]],Table2[#All],6,0)</f>
        <v>10.1</v>
      </c>
      <c r="C398" t="str">
        <f>VLOOKUP(Table14[[#This Row],[menu_id]],Table2[#All],8,0)</f>
        <v>Seattle</v>
      </c>
      <c r="D398">
        <f>A398+A398*(B398/100)</f>
        <v>5.5049999999999999</v>
      </c>
    </row>
    <row r="399" spans="1:4" x14ac:dyDescent="0.35">
      <c r="A399">
        <f>VLOOKUP(Table14[[#This Row],[menu_id]],Table2[#All],5,0)</f>
        <v>5.25</v>
      </c>
      <c r="B399">
        <f>VLOOKUP(Table14[[#This Row],[menu_id]],Table2[#All],6,0)</f>
        <v>10.1</v>
      </c>
      <c r="C399" t="str">
        <f>VLOOKUP(Table14[[#This Row],[menu_id]],Table2[#All],8,0)</f>
        <v>Seattle</v>
      </c>
      <c r="D399">
        <f>A399+A399*(B399/100)</f>
        <v>5.7802499999999997</v>
      </c>
    </row>
    <row r="400" spans="1:4" x14ac:dyDescent="0.35">
      <c r="A400">
        <f>VLOOKUP(Table14[[#This Row],[menu_id]],Table2[#All],5,0)</f>
        <v>5.5</v>
      </c>
      <c r="B400">
        <f>VLOOKUP(Table14[[#This Row],[menu_id]],Table2[#All],6,0)</f>
        <v>10.1</v>
      </c>
      <c r="C400" t="str">
        <f>VLOOKUP(Table14[[#This Row],[menu_id]],Table2[#All],8,0)</f>
        <v>Seattle</v>
      </c>
      <c r="D400">
        <f>A400+A400*(B400/100)</f>
        <v>6.0555000000000003</v>
      </c>
    </row>
    <row r="401" spans="1:4" x14ac:dyDescent="0.35">
      <c r="A401">
        <f>VLOOKUP(Table14[[#This Row],[menu_id]],Table2[#All],5,0)</f>
        <v>4</v>
      </c>
      <c r="B401">
        <f>VLOOKUP(Table14[[#This Row],[menu_id]],Table2[#All],6,0)</f>
        <v>11.5</v>
      </c>
      <c r="C401" t="str">
        <f>VLOOKUP(Table14[[#This Row],[menu_id]],Table2[#All],8,0)</f>
        <v>Chicago</v>
      </c>
      <c r="D401">
        <f>A401+A401*(B401/100)</f>
        <v>4.46</v>
      </c>
    </row>
    <row r="402" spans="1:4" x14ac:dyDescent="0.35">
      <c r="A402">
        <f>VLOOKUP(Table14[[#This Row],[menu_id]],Table2[#All],5,0)</f>
        <v>5.75</v>
      </c>
      <c r="B402">
        <f>VLOOKUP(Table14[[#This Row],[menu_id]],Table2[#All],6,0)</f>
        <v>10.1</v>
      </c>
      <c r="C402" t="str">
        <f>VLOOKUP(Table14[[#This Row],[menu_id]],Table2[#All],8,0)</f>
        <v>Seattle</v>
      </c>
      <c r="D402">
        <f>A402+A402*(B402/100)</f>
        <v>6.3307500000000001</v>
      </c>
    </row>
    <row r="403" spans="1:4" x14ac:dyDescent="0.35">
      <c r="A403">
        <f>VLOOKUP(Table14[[#This Row],[menu_id]],Table2[#All],5,0)</f>
        <v>6.64</v>
      </c>
      <c r="B403">
        <f>VLOOKUP(Table14[[#This Row],[menu_id]],Table2[#All],6,0)</f>
        <v>11.5</v>
      </c>
      <c r="C403" t="str">
        <f>VLOOKUP(Table14[[#This Row],[menu_id]],Table2[#All],8,0)</f>
        <v>Chicago</v>
      </c>
      <c r="D403">
        <f>A403+A403*(B403/100)</f>
        <v>7.4036</v>
      </c>
    </row>
    <row r="404" spans="1:4" x14ac:dyDescent="0.35">
      <c r="A404">
        <f>VLOOKUP(Table14[[#This Row],[menu_id]],Table2[#All],5,0)</f>
        <v>10.050000000000001</v>
      </c>
      <c r="B404">
        <f>VLOOKUP(Table14[[#This Row],[menu_id]],Table2[#All],6,0)</f>
        <v>11.5</v>
      </c>
      <c r="C404" t="str">
        <f>VLOOKUP(Table14[[#This Row],[menu_id]],Table2[#All],8,0)</f>
        <v>Chicago</v>
      </c>
      <c r="D404">
        <f>A404+A404*(B404/100)</f>
        <v>11.20575</v>
      </c>
    </row>
    <row r="405" spans="1:4" x14ac:dyDescent="0.35">
      <c r="A405">
        <f>VLOOKUP(Table14[[#This Row],[menu_id]],Table2[#All],5,0)</f>
        <v>5.75</v>
      </c>
      <c r="B405">
        <f>VLOOKUP(Table14[[#This Row],[menu_id]],Table2[#All],6,0)</f>
        <v>10.1</v>
      </c>
      <c r="C405" t="str">
        <f>VLOOKUP(Table14[[#This Row],[menu_id]],Table2[#All],8,0)</f>
        <v>Seattle</v>
      </c>
      <c r="D405">
        <f>A405+A405*(B405/100)</f>
        <v>6.3307500000000001</v>
      </c>
    </row>
    <row r="406" spans="1:4" x14ac:dyDescent="0.35">
      <c r="A406">
        <f>VLOOKUP(Table14[[#This Row],[menu_id]],Table2[#All],5,0)</f>
        <v>5.5</v>
      </c>
      <c r="B406">
        <f>VLOOKUP(Table14[[#This Row],[menu_id]],Table2[#All],6,0)</f>
        <v>10.1</v>
      </c>
      <c r="C406" t="str">
        <f>VLOOKUP(Table14[[#This Row],[menu_id]],Table2[#All],8,0)</f>
        <v>Seattle</v>
      </c>
      <c r="D406">
        <f>A406+A406*(B406/100)</f>
        <v>6.0555000000000003</v>
      </c>
    </row>
    <row r="407" spans="1:4" x14ac:dyDescent="0.35">
      <c r="A407">
        <f>VLOOKUP(Table14[[#This Row],[menu_id]],Table2[#All],5,0)</f>
        <v>5.5</v>
      </c>
      <c r="B407">
        <f>VLOOKUP(Table14[[#This Row],[menu_id]],Table2[#All],6,0)</f>
        <v>10.1</v>
      </c>
      <c r="C407" t="str">
        <f>VLOOKUP(Table14[[#This Row],[menu_id]],Table2[#All],8,0)</f>
        <v>Seattle</v>
      </c>
      <c r="D407">
        <f>A407+A407*(B407/100)</f>
        <v>6.0555000000000003</v>
      </c>
    </row>
    <row r="408" spans="1:4" x14ac:dyDescent="0.35">
      <c r="A408">
        <f>VLOOKUP(Table14[[#This Row],[menu_id]],Table2[#All],5,0)</f>
        <v>5</v>
      </c>
      <c r="B408">
        <f>VLOOKUP(Table14[[#This Row],[menu_id]],Table2[#All],6,0)</f>
        <v>11.5</v>
      </c>
      <c r="C408" t="str">
        <f>VLOOKUP(Table14[[#This Row],[menu_id]],Table2[#All],8,0)</f>
        <v>Chicago</v>
      </c>
      <c r="D408">
        <f>A408+A408*(B408/100)</f>
        <v>5.5750000000000002</v>
      </c>
    </row>
    <row r="409" spans="1:4" x14ac:dyDescent="0.35">
      <c r="A409">
        <f>VLOOKUP(Table14[[#This Row],[menu_id]],Table2[#All],5,0)</f>
        <v>5.5</v>
      </c>
      <c r="B409">
        <f>VLOOKUP(Table14[[#This Row],[menu_id]],Table2[#All],6,0)</f>
        <v>10.1</v>
      </c>
      <c r="C409" t="str">
        <f>VLOOKUP(Table14[[#This Row],[menu_id]],Table2[#All],8,0)</f>
        <v>Seattle</v>
      </c>
      <c r="D409">
        <f>A409+A409*(B409/100)</f>
        <v>6.0555000000000003</v>
      </c>
    </row>
    <row r="410" spans="1:4" x14ac:dyDescent="0.35">
      <c r="A410">
        <f>VLOOKUP(Table14[[#This Row],[menu_id]],Table2[#All],5,0)</f>
        <v>5</v>
      </c>
      <c r="B410">
        <f>VLOOKUP(Table14[[#This Row],[menu_id]],Table2[#All],6,0)</f>
        <v>10.1</v>
      </c>
      <c r="C410" t="str">
        <f>VLOOKUP(Table14[[#This Row],[menu_id]],Table2[#All],8,0)</f>
        <v>Seattle</v>
      </c>
      <c r="D410">
        <f>A410+A410*(B410/100)</f>
        <v>5.5049999999999999</v>
      </c>
    </row>
    <row r="411" spans="1:4" x14ac:dyDescent="0.35">
      <c r="A411">
        <f>VLOOKUP(Table14[[#This Row],[menu_id]],Table2[#All],5,0)</f>
        <v>6.8</v>
      </c>
      <c r="B411">
        <f>VLOOKUP(Table14[[#This Row],[menu_id]],Table2[#All],6,0)</f>
        <v>10.1</v>
      </c>
      <c r="C411" t="str">
        <f>VLOOKUP(Table14[[#This Row],[menu_id]],Table2[#All],8,0)</f>
        <v>Seattle</v>
      </c>
      <c r="D411">
        <f>A411+A411*(B411/100)</f>
        <v>7.4867999999999997</v>
      </c>
    </row>
    <row r="412" spans="1:4" x14ac:dyDescent="0.35">
      <c r="A412">
        <f>VLOOKUP(Table14[[#This Row],[menu_id]],Table2[#All],5,0)</f>
        <v>6</v>
      </c>
      <c r="B412">
        <f>VLOOKUP(Table14[[#This Row],[menu_id]],Table2[#All],6,0)</f>
        <v>11.5</v>
      </c>
      <c r="C412" t="str">
        <f>VLOOKUP(Table14[[#This Row],[menu_id]],Table2[#All],8,0)</f>
        <v>Chicago</v>
      </c>
      <c r="D412">
        <f>A412+A412*(B412/100)</f>
        <v>6.69</v>
      </c>
    </row>
    <row r="413" spans="1:4" x14ac:dyDescent="0.35">
      <c r="A413">
        <f>VLOOKUP(Table14[[#This Row],[menu_id]],Table2[#All],5,0)</f>
        <v>5</v>
      </c>
      <c r="B413">
        <f>VLOOKUP(Table14[[#This Row],[menu_id]],Table2[#All],6,0)</f>
        <v>11.5</v>
      </c>
      <c r="C413" t="str">
        <f>VLOOKUP(Table14[[#This Row],[menu_id]],Table2[#All],8,0)</f>
        <v>Chicago</v>
      </c>
      <c r="D413">
        <f>A413+A413*(B413/100)</f>
        <v>5.5750000000000002</v>
      </c>
    </row>
    <row r="414" spans="1:4" x14ac:dyDescent="0.35">
      <c r="A414">
        <f>VLOOKUP(Table14[[#This Row],[menu_id]],Table2[#All],5,0)</f>
        <v>5</v>
      </c>
      <c r="B414">
        <f>VLOOKUP(Table14[[#This Row],[menu_id]],Table2[#All],6,0)</f>
        <v>10.1</v>
      </c>
      <c r="C414" t="str">
        <f>VLOOKUP(Table14[[#This Row],[menu_id]],Table2[#All],8,0)</f>
        <v>Seattle</v>
      </c>
      <c r="D414">
        <f>A414+A414*(B414/100)</f>
        <v>5.5049999999999999</v>
      </c>
    </row>
    <row r="415" spans="1:4" x14ac:dyDescent="0.35">
      <c r="A415">
        <f>VLOOKUP(Table14[[#This Row],[menu_id]],Table2[#All],5,0)</f>
        <v>5.5</v>
      </c>
      <c r="B415">
        <f>VLOOKUP(Table14[[#This Row],[menu_id]],Table2[#All],6,0)</f>
        <v>10.1</v>
      </c>
      <c r="C415" t="str">
        <f>VLOOKUP(Table14[[#This Row],[menu_id]],Table2[#All],8,0)</f>
        <v>Seattle</v>
      </c>
      <c r="D415">
        <f>A415+A415*(B415/100)</f>
        <v>6.0555000000000003</v>
      </c>
    </row>
    <row r="416" spans="1:4" x14ac:dyDescent="0.35">
      <c r="A416">
        <f>VLOOKUP(Table14[[#This Row],[menu_id]],Table2[#All],5,0)</f>
        <v>5.15</v>
      </c>
      <c r="B416">
        <f>VLOOKUP(Table14[[#This Row],[menu_id]],Table2[#All],6,0)</f>
        <v>11.5</v>
      </c>
      <c r="C416" t="str">
        <f>VLOOKUP(Table14[[#This Row],[menu_id]],Table2[#All],8,0)</f>
        <v>Chicago</v>
      </c>
      <c r="D416">
        <f>A416+A416*(B416/100)</f>
        <v>5.7422500000000003</v>
      </c>
    </row>
    <row r="417" spans="1:4" x14ac:dyDescent="0.35">
      <c r="A417">
        <f>VLOOKUP(Table14[[#This Row],[menu_id]],Table2[#All],5,0)</f>
        <v>6.8</v>
      </c>
      <c r="B417">
        <f>VLOOKUP(Table14[[#This Row],[menu_id]],Table2[#All],6,0)</f>
        <v>10.1</v>
      </c>
      <c r="C417" t="str">
        <f>VLOOKUP(Table14[[#This Row],[menu_id]],Table2[#All],8,0)</f>
        <v>Seattle</v>
      </c>
      <c r="D417">
        <f>A417+A417*(B417/100)</f>
        <v>7.4867999999999997</v>
      </c>
    </row>
    <row r="418" spans="1:4" x14ac:dyDescent="0.35">
      <c r="A418">
        <f>VLOOKUP(Table14[[#This Row],[menu_id]],Table2[#All],5,0)</f>
        <v>11</v>
      </c>
      <c r="B418">
        <f>VLOOKUP(Table14[[#This Row],[menu_id]],Table2[#All],6,0)</f>
        <v>11.5</v>
      </c>
      <c r="C418" t="str">
        <f>VLOOKUP(Table14[[#This Row],[menu_id]],Table2[#All],8,0)</f>
        <v>Chicago</v>
      </c>
      <c r="D418">
        <f>A418+A418*(B418/100)</f>
        <v>12.265000000000001</v>
      </c>
    </row>
    <row r="419" spans="1:4" x14ac:dyDescent="0.35">
      <c r="A419">
        <f>VLOOKUP(Table14[[#This Row],[menu_id]],Table2[#All],5,0)</f>
        <v>6.25</v>
      </c>
      <c r="B419">
        <f>VLOOKUP(Table14[[#This Row],[menu_id]],Table2[#All],6,0)</f>
        <v>10.1</v>
      </c>
      <c r="C419" t="str">
        <f>VLOOKUP(Table14[[#This Row],[menu_id]],Table2[#All],8,0)</f>
        <v>Seattle</v>
      </c>
      <c r="D419">
        <f>A419+A419*(B419/100)</f>
        <v>6.8812499999999996</v>
      </c>
    </row>
    <row r="420" spans="1:4" x14ac:dyDescent="0.35">
      <c r="A420">
        <f>VLOOKUP(Table14[[#This Row],[menu_id]],Table2[#All],5,0)</f>
        <v>5.15</v>
      </c>
      <c r="B420">
        <f>VLOOKUP(Table14[[#This Row],[menu_id]],Table2[#All],6,0)</f>
        <v>11.5</v>
      </c>
      <c r="C420" t="str">
        <f>VLOOKUP(Table14[[#This Row],[menu_id]],Table2[#All],8,0)</f>
        <v>Chicago</v>
      </c>
      <c r="D420">
        <f>A420+A420*(B420/100)</f>
        <v>5.7422500000000003</v>
      </c>
    </row>
    <row r="421" spans="1:4" x14ac:dyDescent="0.35">
      <c r="A421">
        <f>VLOOKUP(Table14[[#This Row],[menu_id]],Table2[#All],5,0)</f>
        <v>6.64</v>
      </c>
      <c r="B421">
        <f>VLOOKUP(Table14[[#This Row],[menu_id]],Table2[#All],6,0)</f>
        <v>11.5</v>
      </c>
      <c r="C421" t="str">
        <f>VLOOKUP(Table14[[#This Row],[menu_id]],Table2[#All],8,0)</f>
        <v>Chicago</v>
      </c>
      <c r="D421">
        <f>A421+A421*(B421/100)</f>
        <v>7.4036</v>
      </c>
    </row>
    <row r="422" spans="1:4" x14ac:dyDescent="0.35">
      <c r="A422">
        <f>VLOOKUP(Table14[[#This Row],[menu_id]],Table2[#All],5,0)</f>
        <v>6.64</v>
      </c>
      <c r="B422">
        <f>VLOOKUP(Table14[[#This Row],[menu_id]],Table2[#All],6,0)</f>
        <v>11.5</v>
      </c>
      <c r="C422" t="str">
        <f>VLOOKUP(Table14[[#This Row],[menu_id]],Table2[#All],8,0)</f>
        <v>Chicago</v>
      </c>
      <c r="D422">
        <f>A422+A422*(B422/100)</f>
        <v>7.4036</v>
      </c>
    </row>
    <row r="423" spans="1:4" x14ac:dyDescent="0.35">
      <c r="A423">
        <f>VLOOKUP(Table14[[#This Row],[menu_id]],Table2[#All],5,0)</f>
        <v>5</v>
      </c>
      <c r="B423">
        <f>VLOOKUP(Table14[[#This Row],[menu_id]],Table2[#All],6,0)</f>
        <v>10.1</v>
      </c>
      <c r="C423" t="str">
        <f>VLOOKUP(Table14[[#This Row],[menu_id]],Table2[#All],8,0)</f>
        <v>Seattle</v>
      </c>
      <c r="D423">
        <f>A423+A423*(B423/100)</f>
        <v>5.5049999999999999</v>
      </c>
    </row>
    <row r="424" spans="1:4" x14ac:dyDescent="0.35">
      <c r="A424">
        <f>VLOOKUP(Table14[[#This Row],[menu_id]],Table2[#All],5,0)</f>
        <v>5.99</v>
      </c>
      <c r="B424">
        <f>VLOOKUP(Table14[[#This Row],[menu_id]],Table2[#All],6,0)</f>
        <v>11.5</v>
      </c>
      <c r="C424" t="str">
        <f>VLOOKUP(Table14[[#This Row],[menu_id]],Table2[#All],8,0)</f>
        <v>Chicago</v>
      </c>
      <c r="D424">
        <f>A424+A424*(B424/100)</f>
        <v>6.6788500000000006</v>
      </c>
    </row>
    <row r="425" spans="1:4" x14ac:dyDescent="0.35">
      <c r="A425">
        <f>VLOOKUP(Table14[[#This Row],[menu_id]],Table2[#All],5,0)</f>
        <v>5.99</v>
      </c>
      <c r="B425">
        <f>VLOOKUP(Table14[[#This Row],[menu_id]],Table2[#All],6,0)</f>
        <v>11.5</v>
      </c>
      <c r="C425" t="str">
        <f>VLOOKUP(Table14[[#This Row],[menu_id]],Table2[#All],8,0)</f>
        <v>Chicago</v>
      </c>
      <c r="D425">
        <f>A425+A425*(B425/100)</f>
        <v>6.6788500000000006</v>
      </c>
    </row>
    <row r="426" spans="1:4" x14ac:dyDescent="0.35">
      <c r="A426">
        <f>VLOOKUP(Table14[[#This Row],[menu_id]],Table2[#All],5,0)</f>
        <v>5</v>
      </c>
      <c r="B426">
        <f>VLOOKUP(Table14[[#This Row],[menu_id]],Table2[#All],6,0)</f>
        <v>10.1</v>
      </c>
      <c r="C426" t="str">
        <f>VLOOKUP(Table14[[#This Row],[menu_id]],Table2[#All],8,0)</f>
        <v>Seattle</v>
      </c>
      <c r="D426">
        <f>A426+A426*(B426/100)</f>
        <v>5.5049999999999999</v>
      </c>
    </row>
    <row r="427" spans="1:4" x14ac:dyDescent="0.35">
      <c r="A427">
        <f>VLOOKUP(Table14[[#This Row],[menu_id]],Table2[#All],5,0)</f>
        <v>5.5</v>
      </c>
      <c r="B427">
        <f>VLOOKUP(Table14[[#This Row],[menu_id]],Table2[#All],6,0)</f>
        <v>10.1</v>
      </c>
      <c r="C427" t="str">
        <f>VLOOKUP(Table14[[#This Row],[menu_id]],Table2[#All],8,0)</f>
        <v>Seattle</v>
      </c>
      <c r="D427">
        <f>A427+A427*(B427/100)</f>
        <v>6.0555000000000003</v>
      </c>
    </row>
    <row r="428" spans="1:4" x14ac:dyDescent="0.35">
      <c r="A428">
        <f>VLOOKUP(Table14[[#This Row],[menu_id]],Table2[#All],5,0)</f>
        <v>5.95</v>
      </c>
      <c r="B428">
        <f>VLOOKUP(Table14[[#This Row],[menu_id]],Table2[#All],6,0)</f>
        <v>10.1</v>
      </c>
      <c r="C428" t="str">
        <f>VLOOKUP(Table14[[#This Row],[menu_id]],Table2[#All],8,0)</f>
        <v>Seattle</v>
      </c>
      <c r="D428">
        <f>A428+A428*(B428/100)</f>
        <v>6.5509500000000003</v>
      </c>
    </row>
    <row r="429" spans="1:4" x14ac:dyDescent="0.35">
      <c r="A429">
        <f>VLOOKUP(Table14[[#This Row],[menu_id]],Table2[#All],5,0)</f>
        <v>6</v>
      </c>
      <c r="B429">
        <f>VLOOKUP(Table14[[#This Row],[menu_id]],Table2[#All],6,0)</f>
        <v>11.5</v>
      </c>
      <c r="C429" t="str">
        <f>VLOOKUP(Table14[[#This Row],[menu_id]],Table2[#All],8,0)</f>
        <v>Chicago</v>
      </c>
      <c r="D429">
        <f>A429+A429*(B429/100)</f>
        <v>6.69</v>
      </c>
    </row>
    <row r="430" spans="1:4" x14ac:dyDescent="0.35">
      <c r="A430">
        <f>VLOOKUP(Table14[[#This Row],[menu_id]],Table2[#All],5,0)</f>
        <v>5.25</v>
      </c>
      <c r="B430">
        <f>VLOOKUP(Table14[[#This Row],[menu_id]],Table2[#All],6,0)</f>
        <v>10.1</v>
      </c>
      <c r="C430" t="str">
        <f>VLOOKUP(Table14[[#This Row],[menu_id]],Table2[#All],8,0)</f>
        <v>Seattle</v>
      </c>
      <c r="D430">
        <f>A430+A430*(B430/100)</f>
        <v>5.7802499999999997</v>
      </c>
    </row>
    <row r="431" spans="1:4" x14ac:dyDescent="0.35">
      <c r="A431">
        <f>VLOOKUP(Table14[[#This Row],[menu_id]],Table2[#All],5,0)</f>
        <v>5.5</v>
      </c>
      <c r="B431">
        <f>VLOOKUP(Table14[[#This Row],[menu_id]],Table2[#All],6,0)</f>
        <v>10.1</v>
      </c>
      <c r="C431" t="str">
        <f>VLOOKUP(Table14[[#This Row],[menu_id]],Table2[#All],8,0)</f>
        <v>Seattle</v>
      </c>
      <c r="D431">
        <f>A431+A431*(B431/100)</f>
        <v>6.0555000000000003</v>
      </c>
    </row>
    <row r="432" spans="1:4" x14ac:dyDescent="0.35">
      <c r="A432">
        <f>VLOOKUP(Table14[[#This Row],[menu_id]],Table2[#All],5,0)</f>
        <v>6.64</v>
      </c>
      <c r="B432">
        <f>VLOOKUP(Table14[[#This Row],[menu_id]],Table2[#All],6,0)</f>
        <v>11.5</v>
      </c>
      <c r="C432" t="str">
        <f>VLOOKUP(Table14[[#This Row],[menu_id]],Table2[#All],8,0)</f>
        <v>Chicago</v>
      </c>
      <c r="D432">
        <f>A432+A432*(B432/100)</f>
        <v>7.4036</v>
      </c>
    </row>
    <row r="433" spans="1:4" x14ac:dyDescent="0.35">
      <c r="A433">
        <f>VLOOKUP(Table14[[#This Row],[menu_id]],Table2[#All],5,0)</f>
        <v>6.64</v>
      </c>
      <c r="B433">
        <f>VLOOKUP(Table14[[#This Row],[menu_id]],Table2[#All],6,0)</f>
        <v>11.5</v>
      </c>
      <c r="C433" t="str">
        <f>VLOOKUP(Table14[[#This Row],[menu_id]],Table2[#All],8,0)</f>
        <v>Chicago</v>
      </c>
      <c r="D433">
        <f>A433+A433*(B433/100)</f>
        <v>7.4036</v>
      </c>
    </row>
    <row r="434" spans="1:4" x14ac:dyDescent="0.35">
      <c r="A434">
        <f>VLOOKUP(Table14[[#This Row],[menu_id]],Table2[#All],5,0)</f>
        <v>5.8</v>
      </c>
      <c r="B434">
        <f>VLOOKUP(Table14[[#This Row],[menu_id]],Table2[#All],6,0)</f>
        <v>10.1</v>
      </c>
      <c r="C434" t="str">
        <f>VLOOKUP(Table14[[#This Row],[menu_id]],Table2[#All],8,0)</f>
        <v>Seattle</v>
      </c>
      <c r="D434">
        <f>A434+A434*(B434/100)</f>
        <v>6.3857999999999997</v>
      </c>
    </row>
    <row r="435" spans="1:4" x14ac:dyDescent="0.35">
      <c r="A435">
        <f>VLOOKUP(Table14[[#This Row],[menu_id]],Table2[#All],5,0)</f>
        <v>6.5</v>
      </c>
      <c r="B435">
        <f>VLOOKUP(Table14[[#This Row],[menu_id]],Table2[#All],6,0)</f>
        <v>11.5</v>
      </c>
      <c r="C435" t="str">
        <f>VLOOKUP(Table14[[#This Row],[menu_id]],Table2[#All],8,0)</f>
        <v>Chicago</v>
      </c>
      <c r="D435">
        <f>A435+A435*(B435/100)</f>
        <v>7.2475000000000005</v>
      </c>
    </row>
    <row r="436" spans="1:4" x14ac:dyDescent="0.35">
      <c r="A436">
        <f>VLOOKUP(Table14[[#This Row],[menu_id]],Table2[#All],5,0)</f>
        <v>4.95</v>
      </c>
      <c r="B436">
        <f>VLOOKUP(Table14[[#This Row],[menu_id]],Table2[#All],6,0)</f>
        <v>10.1</v>
      </c>
      <c r="C436" t="str">
        <f>VLOOKUP(Table14[[#This Row],[menu_id]],Table2[#All],8,0)</f>
        <v>Seattle</v>
      </c>
      <c r="D436">
        <f>A436+A436*(B436/100)</f>
        <v>5.4499500000000003</v>
      </c>
    </row>
    <row r="437" spans="1:4" x14ac:dyDescent="0.35">
      <c r="A437">
        <f>VLOOKUP(Table14[[#This Row],[menu_id]],Table2[#All],5,0)</f>
        <v>5</v>
      </c>
      <c r="B437">
        <f>VLOOKUP(Table14[[#This Row],[menu_id]],Table2[#All],6,0)</f>
        <v>10.1</v>
      </c>
      <c r="C437" t="str">
        <f>VLOOKUP(Table14[[#This Row],[menu_id]],Table2[#All],8,0)</f>
        <v>Seattle</v>
      </c>
      <c r="D437">
        <f>A437+A437*(B437/100)</f>
        <v>5.5049999999999999</v>
      </c>
    </row>
    <row r="438" spans="1:4" x14ac:dyDescent="0.35">
      <c r="A438">
        <f>VLOOKUP(Table14[[#This Row],[menu_id]],Table2[#All],5,0)</f>
        <v>11</v>
      </c>
      <c r="B438">
        <f>VLOOKUP(Table14[[#This Row],[menu_id]],Table2[#All],6,0)</f>
        <v>11.5</v>
      </c>
      <c r="C438" t="str">
        <f>VLOOKUP(Table14[[#This Row],[menu_id]],Table2[#All],8,0)</f>
        <v>Chicago</v>
      </c>
      <c r="D438">
        <f>A438+A438*(B438/100)</f>
        <v>12.265000000000001</v>
      </c>
    </row>
    <row r="439" spans="1:4" x14ac:dyDescent="0.35">
      <c r="A439">
        <f>VLOOKUP(Table14[[#This Row],[menu_id]],Table2[#All],5,0)</f>
        <v>4</v>
      </c>
      <c r="B439">
        <f>VLOOKUP(Table14[[#This Row],[menu_id]],Table2[#All],6,0)</f>
        <v>11.5</v>
      </c>
      <c r="C439" t="str">
        <f>VLOOKUP(Table14[[#This Row],[menu_id]],Table2[#All],8,0)</f>
        <v>Chicago</v>
      </c>
      <c r="D439">
        <f>A439+A439*(B439/100)</f>
        <v>4.46</v>
      </c>
    </row>
    <row r="440" spans="1:4" x14ac:dyDescent="0.35">
      <c r="A440">
        <f>VLOOKUP(Table14[[#This Row],[menu_id]],Table2[#All],5,0)</f>
        <v>5</v>
      </c>
      <c r="B440">
        <f>VLOOKUP(Table14[[#This Row],[menu_id]],Table2[#All],6,0)</f>
        <v>11.5</v>
      </c>
      <c r="C440" t="str">
        <f>VLOOKUP(Table14[[#This Row],[menu_id]],Table2[#All],8,0)</f>
        <v>Chicago</v>
      </c>
      <c r="D440">
        <f>A440+A440*(B440/100)</f>
        <v>5.5750000000000002</v>
      </c>
    </row>
    <row r="441" spans="1:4" x14ac:dyDescent="0.35">
      <c r="A441">
        <f>VLOOKUP(Table14[[#This Row],[menu_id]],Table2[#All],5,0)</f>
        <v>11</v>
      </c>
      <c r="B441">
        <f>VLOOKUP(Table14[[#This Row],[menu_id]],Table2[#All],6,0)</f>
        <v>11.5</v>
      </c>
      <c r="C441" t="str">
        <f>VLOOKUP(Table14[[#This Row],[menu_id]],Table2[#All],8,0)</f>
        <v>Chicago</v>
      </c>
      <c r="D441">
        <f>A441+A441*(B441/100)</f>
        <v>12.265000000000001</v>
      </c>
    </row>
    <row r="442" spans="1:4" x14ac:dyDescent="0.35">
      <c r="A442">
        <f>VLOOKUP(Table14[[#This Row],[menu_id]],Table2[#All],5,0)</f>
        <v>6.25</v>
      </c>
      <c r="B442">
        <f>VLOOKUP(Table14[[#This Row],[menu_id]],Table2[#All],6,0)</f>
        <v>10.1</v>
      </c>
      <c r="C442" t="str">
        <f>VLOOKUP(Table14[[#This Row],[menu_id]],Table2[#All],8,0)</f>
        <v>Seattle</v>
      </c>
      <c r="D442">
        <f>A442+A442*(B442/100)</f>
        <v>6.8812499999999996</v>
      </c>
    </row>
    <row r="443" spans="1:4" x14ac:dyDescent="0.35">
      <c r="A443">
        <f>VLOOKUP(Table14[[#This Row],[menu_id]],Table2[#All],5,0)</f>
        <v>5.5</v>
      </c>
      <c r="B443">
        <f>VLOOKUP(Table14[[#This Row],[menu_id]],Table2[#All],6,0)</f>
        <v>10.1</v>
      </c>
      <c r="C443" t="str">
        <f>VLOOKUP(Table14[[#This Row],[menu_id]],Table2[#All],8,0)</f>
        <v>Seattle</v>
      </c>
      <c r="D443">
        <f>A443+A443*(B443/100)</f>
        <v>6.0555000000000003</v>
      </c>
    </row>
    <row r="444" spans="1:4" x14ac:dyDescent="0.35">
      <c r="A444">
        <f>VLOOKUP(Table14[[#This Row],[menu_id]],Table2[#All],5,0)</f>
        <v>5</v>
      </c>
      <c r="B444">
        <f>VLOOKUP(Table14[[#This Row],[menu_id]],Table2[#All],6,0)</f>
        <v>11.5</v>
      </c>
      <c r="C444" t="str">
        <f>VLOOKUP(Table14[[#This Row],[menu_id]],Table2[#All],8,0)</f>
        <v>Chicago</v>
      </c>
      <c r="D444">
        <f>A444+A444*(B444/100)</f>
        <v>5.5750000000000002</v>
      </c>
    </row>
    <row r="445" spans="1:4" x14ac:dyDescent="0.35">
      <c r="A445">
        <f>VLOOKUP(Table14[[#This Row],[menu_id]],Table2[#All],5,0)</f>
        <v>5</v>
      </c>
      <c r="B445">
        <f>VLOOKUP(Table14[[#This Row],[menu_id]],Table2[#All],6,0)</f>
        <v>11.5</v>
      </c>
      <c r="C445" t="str">
        <f>VLOOKUP(Table14[[#This Row],[menu_id]],Table2[#All],8,0)</f>
        <v>Chicago</v>
      </c>
      <c r="D445">
        <f>A445+A445*(B445/100)</f>
        <v>5.5750000000000002</v>
      </c>
    </row>
    <row r="446" spans="1:4" x14ac:dyDescent="0.35">
      <c r="A446">
        <f>VLOOKUP(Table14[[#This Row],[menu_id]],Table2[#All],5,0)</f>
        <v>5.5</v>
      </c>
      <c r="B446">
        <f>VLOOKUP(Table14[[#This Row],[menu_id]],Table2[#All],6,0)</f>
        <v>10.1</v>
      </c>
      <c r="C446" t="str">
        <f>VLOOKUP(Table14[[#This Row],[menu_id]],Table2[#All],8,0)</f>
        <v>Seattle</v>
      </c>
      <c r="D446">
        <f>A446+A446*(B446/100)</f>
        <v>6.0555000000000003</v>
      </c>
    </row>
    <row r="447" spans="1:4" x14ac:dyDescent="0.35">
      <c r="A447">
        <f>VLOOKUP(Table14[[#This Row],[menu_id]],Table2[#All],5,0)</f>
        <v>5.99</v>
      </c>
      <c r="B447">
        <f>VLOOKUP(Table14[[#This Row],[menu_id]],Table2[#All],6,0)</f>
        <v>11.5</v>
      </c>
      <c r="C447" t="str">
        <f>VLOOKUP(Table14[[#This Row],[menu_id]],Table2[#All],8,0)</f>
        <v>Chicago</v>
      </c>
      <c r="D447">
        <f>A447+A447*(B447/100)</f>
        <v>6.6788500000000006</v>
      </c>
    </row>
    <row r="448" spans="1:4" x14ac:dyDescent="0.35">
      <c r="A448">
        <f>VLOOKUP(Table14[[#This Row],[menu_id]],Table2[#All],5,0)</f>
        <v>4.5</v>
      </c>
      <c r="B448">
        <f>VLOOKUP(Table14[[#This Row],[menu_id]],Table2[#All],6,0)</f>
        <v>10.1</v>
      </c>
      <c r="C448" t="str">
        <f>VLOOKUP(Table14[[#This Row],[menu_id]],Table2[#All],8,0)</f>
        <v>Seattle</v>
      </c>
      <c r="D448">
        <f>A448+A448*(B448/100)</f>
        <v>4.9545000000000003</v>
      </c>
    </row>
    <row r="449" spans="1:4" x14ac:dyDescent="0.35">
      <c r="A449">
        <f>VLOOKUP(Table14[[#This Row],[menu_id]],Table2[#All],5,0)</f>
        <v>4.3</v>
      </c>
      <c r="B449">
        <f>VLOOKUP(Table14[[#This Row],[menu_id]],Table2[#All],6,0)</f>
        <v>11.5</v>
      </c>
      <c r="C449" t="str">
        <f>VLOOKUP(Table14[[#This Row],[menu_id]],Table2[#All],8,0)</f>
        <v>Chicago</v>
      </c>
      <c r="D449">
        <f>A449+A449*(B449/100)</f>
        <v>4.7945000000000002</v>
      </c>
    </row>
    <row r="450" spans="1:4" x14ac:dyDescent="0.35">
      <c r="A450">
        <f>VLOOKUP(Table14[[#This Row],[menu_id]],Table2[#All],5,0)</f>
        <v>4.95</v>
      </c>
      <c r="B450">
        <f>VLOOKUP(Table14[[#This Row],[menu_id]],Table2[#All],6,0)</f>
        <v>10.1</v>
      </c>
      <c r="C450" t="str">
        <f>VLOOKUP(Table14[[#This Row],[menu_id]],Table2[#All],8,0)</f>
        <v>Seattle</v>
      </c>
      <c r="D450">
        <f>A450+A450*(B450/100)</f>
        <v>5.4499500000000003</v>
      </c>
    </row>
    <row r="451" spans="1:4" x14ac:dyDescent="0.35">
      <c r="A451">
        <f>VLOOKUP(Table14[[#This Row],[menu_id]],Table2[#All],5,0)</f>
        <v>4.5</v>
      </c>
      <c r="B451">
        <f>VLOOKUP(Table14[[#This Row],[menu_id]],Table2[#All],6,0)</f>
        <v>10.1</v>
      </c>
      <c r="C451" t="str">
        <f>VLOOKUP(Table14[[#This Row],[menu_id]],Table2[#All],8,0)</f>
        <v>Seattle</v>
      </c>
      <c r="D451">
        <f>A451+A451*(B451/100)</f>
        <v>4.9545000000000003</v>
      </c>
    </row>
    <row r="452" spans="1:4" x14ac:dyDescent="0.35">
      <c r="A452">
        <f>VLOOKUP(Table14[[#This Row],[menu_id]],Table2[#All],5,0)</f>
        <v>11</v>
      </c>
      <c r="B452">
        <f>VLOOKUP(Table14[[#This Row],[menu_id]],Table2[#All],6,0)</f>
        <v>11.5</v>
      </c>
      <c r="C452" t="str">
        <f>VLOOKUP(Table14[[#This Row],[menu_id]],Table2[#All],8,0)</f>
        <v>Chicago</v>
      </c>
      <c r="D452">
        <f>A452+A452*(B452/100)</f>
        <v>12.265000000000001</v>
      </c>
    </row>
    <row r="453" spans="1:4" x14ac:dyDescent="0.35">
      <c r="A453">
        <f>VLOOKUP(Table14[[#This Row],[menu_id]],Table2[#All],5,0)</f>
        <v>6.64</v>
      </c>
      <c r="B453">
        <f>VLOOKUP(Table14[[#This Row],[menu_id]],Table2[#All],6,0)</f>
        <v>11.5</v>
      </c>
      <c r="C453" t="str">
        <f>VLOOKUP(Table14[[#This Row],[menu_id]],Table2[#All],8,0)</f>
        <v>Chicago</v>
      </c>
      <c r="D453">
        <f>A453+A453*(B453/100)</f>
        <v>7.4036</v>
      </c>
    </row>
    <row r="454" spans="1:4" x14ac:dyDescent="0.35">
      <c r="A454">
        <f>VLOOKUP(Table14[[#This Row],[menu_id]],Table2[#All],5,0)</f>
        <v>5.5</v>
      </c>
      <c r="B454">
        <f>VLOOKUP(Table14[[#This Row],[menu_id]],Table2[#All],6,0)</f>
        <v>10.1</v>
      </c>
      <c r="C454" t="str">
        <f>VLOOKUP(Table14[[#This Row],[menu_id]],Table2[#All],8,0)</f>
        <v>Seattle</v>
      </c>
      <c r="D454">
        <f>A454+A454*(B454/100)</f>
        <v>6.0555000000000003</v>
      </c>
    </row>
    <row r="455" spans="1:4" x14ac:dyDescent="0.35">
      <c r="A455">
        <f>VLOOKUP(Table14[[#This Row],[menu_id]],Table2[#All],5,0)</f>
        <v>6.5</v>
      </c>
      <c r="B455">
        <f>VLOOKUP(Table14[[#This Row],[menu_id]],Table2[#All],6,0)</f>
        <v>11.5</v>
      </c>
      <c r="C455" t="str">
        <f>VLOOKUP(Table14[[#This Row],[menu_id]],Table2[#All],8,0)</f>
        <v>Chicago</v>
      </c>
      <c r="D455">
        <f>A455+A455*(B455/100)</f>
        <v>7.2475000000000005</v>
      </c>
    </row>
    <row r="456" spans="1:4" x14ac:dyDescent="0.35">
      <c r="A456">
        <f>VLOOKUP(Table14[[#This Row],[menu_id]],Table2[#All],5,0)</f>
        <v>4.95</v>
      </c>
      <c r="B456">
        <f>VLOOKUP(Table14[[#This Row],[menu_id]],Table2[#All],6,0)</f>
        <v>10.1</v>
      </c>
      <c r="C456" t="str">
        <f>VLOOKUP(Table14[[#This Row],[menu_id]],Table2[#All],8,0)</f>
        <v>Seattle</v>
      </c>
      <c r="D456">
        <f>A456+A456*(B456/100)</f>
        <v>5.4499500000000003</v>
      </c>
    </row>
    <row r="457" spans="1:4" x14ac:dyDescent="0.35">
      <c r="A457">
        <f>VLOOKUP(Table14[[#This Row],[menu_id]],Table2[#All],5,0)</f>
        <v>6</v>
      </c>
      <c r="B457">
        <f>VLOOKUP(Table14[[#This Row],[menu_id]],Table2[#All],6,0)</f>
        <v>11.5</v>
      </c>
      <c r="C457" t="str">
        <f>VLOOKUP(Table14[[#This Row],[menu_id]],Table2[#All],8,0)</f>
        <v>Chicago</v>
      </c>
      <c r="D457">
        <f>A457+A457*(B457/100)</f>
        <v>6.69</v>
      </c>
    </row>
    <row r="458" spans="1:4" x14ac:dyDescent="0.35">
      <c r="A458">
        <f>VLOOKUP(Table14[[#This Row],[menu_id]],Table2[#All],5,0)</f>
        <v>4.95</v>
      </c>
      <c r="B458">
        <f>VLOOKUP(Table14[[#This Row],[menu_id]],Table2[#All],6,0)</f>
        <v>10.1</v>
      </c>
      <c r="C458" t="str">
        <f>VLOOKUP(Table14[[#This Row],[menu_id]],Table2[#All],8,0)</f>
        <v>Seattle</v>
      </c>
      <c r="D458">
        <f>A458+A458*(B458/100)</f>
        <v>5.4499500000000003</v>
      </c>
    </row>
    <row r="459" spans="1:4" x14ac:dyDescent="0.35">
      <c r="A459">
        <f>VLOOKUP(Table14[[#This Row],[menu_id]],Table2[#All],5,0)</f>
        <v>5.75</v>
      </c>
      <c r="B459">
        <f>VLOOKUP(Table14[[#This Row],[menu_id]],Table2[#All],6,0)</f>
        <v>11.5</v>
      </c>
      <c r="C459" t="str">
        <f>VLOOKUP(Table14[[#This Row],[menu_id]],Table2[#All],8,0)</f>
        <v>Chicago</v>
      </c>
      <c r="D459">
        <f>A459+A459*(B459/100)</f>
        <v>6.4112499999999999</v>
      </c>
    </row>
    <row r="460" spans="1:4" x14ac:dyDescent="0.35">
      <c r="A460">
        <f>VLOOKUP(Table14[[#This Row],[menu_id]],Table2[#All],5,0)</f>
        <v>6.64</v>
      </c>
      <c r="B460">
        <f>VLOOKUP(Table14[[#This Row],[menu_id]],Table2[#All],6,0)</f>
        <v>11.5</v>
      </c>
      <c r="C460" t="str">
        <f>VLOOKUP(Table14[[#This Row],[menu_id]],Table2[#All],8,0)</f>
        <v>Chicago</v>
      </c>
      <c r="D460">
        <f>A460+A460*(B460/100)</f>
        <v>7.4036</v>
      </c>
    </row>
    <row r="461" spans="1:4" x14ac:dyDescent="0.35">
      <c r="A461">
        <f>VLOOKUP(Table14[[#This Row],[menu_id]],Table2[#All],5,0)</f>
        <v>6.64</v>
      </c>
      <c r="B461">
        <f>VLOOKUP(Table14[[#This Row],[menu_id]],Table2[#All],6,0)</f>
        <v>11.5</v>
      </c>
      <c r="C461" t="str">
        <f>VLOOKUP(Table14[[#This Row],[menu_id]],Table2[#All],8,0)</f>
        <v>Chicago</v>
      </c>
      <c r="D461">
        <f>A461+A461*(B461/100)</f>
        <v>7.4036</v>
      </c>
    </row>
    <row r="462" spans="1:4" x14ac:dyDescent="0.35">
      <c r="A462">
        <f>VLOOKUP(Table14[[#This Row],[menu_id]],Table2[#All],5,0)</f>
        <v>6</v>
      </c>
      <c r="B462">
        <f>VLOOKUP(Table14[[#This Row],[menu_id]],Table2[#All],6,0)</f>
        <v>10.1</v>
      </c>
      <c r="C462" t="str">
        <f>VLOOKUP(Table14[[#This Row],[menu_id]],Table2[#All],8,0)</f>
        <v>Seattle</v>
      </c>
      <c r="D462">
        <f>A462+A462*(B462/100)</f>
        <v>6.6059999999999999</v>
      </c>
    </row>
    <row r="463" spans="1:4" x14ac:dyDescent="0.35">
      <c r="A463">
        <f>VLOOKUP(Table14[[#This Row],[menu_id]],Table2[#All],5,0)</f>
        <v>5.5</v>
      </c>
      <c r="B463">
        <f>VLOOKUP(Table14[[#This Row],[menu_id]],Table2[#All],6,0)</f>
        <v>10.1</v>
      </c>
      <c r="C463" t="str">
        <f>VLOOKUP(Table14[[#This Row],[menu_id]],Table2[#All],8,0)</f>
        <v>Seattle</v>
      </c>
      <c r="D463">
        <f>A463+A463*(B463/100)</f>
        <v>6.0555000000000003</v>
      </c>
    </row>
    <row r="464" spans="1:4" x14ac:dyDescent="0.35">
      <c r="A464">
        <f>VLOOKUP(Table14[[#This Row],[menu_id]],Table2[#All],5,0)</f>
        <v>6.8</v>
      </c>
      <c r="B464">
        <f>VLOOKUP(Table14[[#This Row],[menu_id]],Table2[#All],6,0)</f>
        <v>10.1</v>
      </c>
      <c r="C464" t="str">
        <f>VLOOKUP(Table14[[#This Row],[menu_id]],Table2[#All],8,0)</f>
        <v>Seattle</v>
      </c>
      <c r="D464">
        <f>A464+A464*(B464/100)</f>
        <v>7.4867999999999997</v>
      </c>
    </row>
    <row r="465" spans="1:4" x14ac:dyDescent="0.35">
      <c r="A465">
        <f>VLOOKUP(Table14[[#This Row],[menu_id]],Table2[#All],5,0)</f>
        <v>5.5</v>
      </c>
      <c r="B465">
        <f>VLOOKUP(Table14[[#This Row],[menu_id]],Table2[#All],6,0)</f>
        <v>11.5</v>
      </c>
      <c r="C465" t="str">
        <f>VLOOKUP(Table14[[#This Row],[menu_id]],Table2[#All],8,0)</f>
        <v>Chicago</v>
      </c>
      <c r="D465">
        <f>A465+A465*(B465/100)</f>
        <v>6.1325000000000003</v>
      </c>
    </row>
    <row r="466" spans="1:4" x14ac:dyDescent="0.35">
      <c r="A466">
        <f>VLOOKUP(Table14[[#This Row],[menu_id]],Table2[#All],5,0)</f>
        <v>7.5</v>
      </c>
      <c r="B466">
        <f>VLOOKUP(Table14[[#This Row],[menu_id]],Table2[#All],6,0)</f>
        <v>11.5</v>
      </c>
      <c r="C466" t="str">
        <f>VLOOKUP(Table14[[#This Row],[menu_id]],Table2[#All],8,0)</f>
        <v>Chicago</v>
      </c>
      <c r="D466">
        <f>A466+A466*(B466/100)</f>
        <v>8.3625000000000007</v>
      </c>
    </row>
    <row r="467" spans="1:4" x14ac:dyDescent="0.35">
      <c r="A467">
        <f>VLOOKUP(Table14[[#This Row],[menu_id]],Table2[#All],5,0)</f>
        <v>5.7</v>
      </c>
      <c r="B467">
        <f>VLOOKUP(Table14[[#This Row],[menu_id]],Table2[#All],6,0)</f>
        <v>10.1</v>
      </c>
      <c r="C467" t="str">
        <f>VLOOKUP(Table14[[#This Row],[menu_id]],Table2[#All],8,0)</f>
        <v>Seattle</v>
      </c>
      <c r="D467">
        <f>A467+A467*(B467/100)</f>
        <v>6.2757000000000005</v>
      </c>
    </row>
    <row r="468" spans="1:4" x14ac:dyDescent="0.35">
      <c r="A468">
        <f>VLOOKUP(Table14[[#This Row],[menu_id]],Table2[#All],5,0)</f>
        <v>5</v>
      </c>
      <c r="B468">
        <f>VLOOKUP(Table14[[#This Row],[menu_id]],Table2[#All],6,0)</f>
        <v>10.1</v>
      </c>
      <c r="C468" t="str">
        <f>VLOOKUP(Table14[[#This Row],[menu_id]],Table2[#All],8,0)</f>
        <v>Seattle</v>
      </c>
      <c r="D468">
        <f>A468+A468*(B468/100)</f>
        <v>5.5049999999999999</v>
      </c>
    </row>
    <row r="469" spans="1:4" x14ac:dyDescent="0.35">
      <c r="A469">
        <f>VLOOKUP(Table14[[#This Row],[menu_id]],Table2[#All],5,0)</f>
        <v>11</v>
      </c>
      <c r="B469">
        <f>VLOOKUP(Table14[[#This Row],[menu_id]],Table2[#All],6,0)</f>
        <v>11.5</v>
      </c>
      <c r="C469" t="str">
        <f>VLOOKUP(Table14[[#This Row],[menu_id]],Table2[#All],8,0)</f>
        <v>Chicago</v>
      </c>
      <c r="D469">
        <f>A469+A469*(B469/100)</f>
        <v>12.265000000000001</v>
      </c>
    </row>
    <row r="470" spans="1:4" x14ac:dyDescent="0.35">
      <c r="A470">
        <f>VLOOKUP(Table14[[#This Row],[menu_id]],Table2[#All],5,0)</f>
        <v>5.15</v>
      </c>
      <c r="B470">
        <f>VLOOKUP(Table14[[#This Row],[menu_id]],Table2[#All],6,0)</f>
        <v>11.5</v>
      </c>
      <c r="C470" t="str">
        <f>VLOOKUP(Table14[[#This Row],[menu_id]],Table2[#All],8,0)</f>
        <v>Chicago</v>
      </c>
      <c r="D470">
        <f>A470+A470*(B470/100)</f>
        <v>5.7422500000000003</v>
      </c>
    </row>
    <row r="471" spans="1:4" x14ac:dyDescent="0.35">
      <c r="A471">
        <f>VLOOKUP(Table14[[#This Row],[menu_id]],Table2[#All],5,0)</f>
        <v>6</v>
      </c>
      <c r="B471">
        <f>VLOOKUP(Table14[[#This Row],[menu_id]],Table2[#All],6,0)</f>
        <v>11.5</v>
      </c>
      <c r="C471" t="str">
        <f>VLOOKUP(Table14[[#This Row],[menu_id]],Table2[#All],8,0)</f>
        <v>Chicago</v>
      </c>
      <c r="D471">
        <f>A471+A471*(B471/100)</f>
        <v>6.69</v>
      </c>
    </row>
    <row r="472" spans="1:4" x14ac:dyDescent="0.35">
      <c r="A472">
        <f>VLOOKUP(Table14[[#This Row],[menu_id]],Table2[#All],5,0)</f>
        <v>4.5</v>
      </c>
      <c r="B472">
        <f>VLOOKUP(Table14[[#This Row],[menu_id]],Table2[#All],6,0)</f>
        <v>11.5</v>
      </c>
      <c r="C472" t="str">
        <f>VLOOKUP(Table14[[#This Row],[menu_id]],Table2[#All],8,0)</f>
        <v>Chicago</v>
      </c>
      <c r="D472">
        <f>A472+A472*(B472/100)</f>
        <v>5.0175000000000001</v>
      </c>
    </row>
    <row r="473" spans="1:4" x14ac:dyDescent="0.35">
      <c r="A473">
        <f>VLOOKUP(Table14[[#This Row],[menu_id]],Table2[#All],5,0)</f>
        <v>4.5</v>
      </c>
      <c r="B473">
        <f>VLOOKUP(Table14[[#This Row],[menu_id]],Table2[#All],6,0)</f>
        <v>10.1</v>
      </c>
      <c r="C473" t="str">
        <f>VLOOKUP(Table14[[#This Row],[menu_id]],Table2[#All],8,0)</f>
        <v>Seattle</v>
      </c>
      <c r="D473">
        <f>A473+A473*(B473/100)</f>
        <v>4.9545000000000003</v>
      </c>
    </row>
    <row r="474" spans="1:4" x14ac:dyDescent="0.35">
      <c r="A474">
        <f>VLOOKUP(Table14[[#This Row],[menu_id]],Table2[#All],5,0)</f>
        <v>5.5</v>
      </c>
      <c r="B474">
        <f>VLOOKUP(Table14[[#This Row],[menu_id]],Table2[#All],6,0)</f>
        <v>10.1</v>
      </c>
      <c r="C474" t="str">
        <f>VLOOKUP(Table14[[#This Row],[menu_id]],Table2[#All],8,0)</f>
        <v>Seattle</v>
      </c>
      <c r="D474">
        <f>A474+A474*(B474/100)</f>
        <v>6.0555000000000003</v>
      </c>
    </row>
    <row r="475" spans="1:4" x14ac:dyDescent="0.35">
      <c r="A475">
        <f>VLOOKUP(Table14[[#This Row],[menu_id]],Table2[#All],5,0)</f>
        <v>5</v>
      </c>
      <c r="B475">
        <f>VLOOKUP(Table14[[#This Row],[menu_id]],Table2[#All],6,0)</f>
        <v>10.1</v>
      </c>
      <c r="C475" t="str">
        <f>VLOOKUP(Table14[[#This Row],[menu_id]],Table2[#All],8,0)</f>
        <v>Seattle</v>
      </c>
      <c r="D475">
        <f>A475+A475*(B475/100)</f>
        <v>5.5049999999999999</v>
      </c>
    </row>
    <row r="476" spans="1:4" x14ac:dyDescent="0.35">
      <c r="A476">
        <f>VLOOKUP(Table14[[#This Row],[menu_id]],Table2[#All],5,0)</f>
        <v>5.5</v>
      </c>
      <c r="B476">
        <f>VLOOKUP(Table14[[#This Row],[menu_id]],Table2[#All],6,0)</f>
        <v>10.1</v>
      </c>
      <c r="C476" t="str">
        <f>VLOOKUP(Table14[[#This Row],[menu_id]],Table2[#All],8,0)</f>
        <v>Seattle</v>
      </c>
      <c r="D476">
        <f>A476+A476*(B476/100)</f>
        <v>6.0555000000000003</v>
      </c>
    </row>
    <row r="477" spans="1:4" x14ac:dyDescent="0.35">
      <c r="A477">
        <f>VLOOKUP(Table14[[#This Row],[menu_id]],Table2[#All],5,0)</f>
        <v>7.5</v>
      </c>
      <c r="B477">
        <f>VLOOKUP(Table14[[#This Row],[menu_id]],Table2[#All],6,0)</f>
        <v>11.5</v>
      </c>
      <c r="C477" t="str">
        <f>VLOOKUP(Table14[[#This Row],[menu_id]],Table2[#All],8,0)</f>
        <v>Chicago</v>
      </c>
      <c r="D477">
        <f>A477+A477*(B477/100)</f>
        <v>8.3625000000000007</v>
      </c>
    </row>
    <row r="478" spans="1:4" x14ac:dyDescent="0.35">
      <c r="A478">
        <f>VLOOKUP(Table14[[#This Row],[menu_id]],Table2[#All],5,0)</f>
        <v>4.5</v>
      </c>
      <c r="B478">
        <f>VLOOKUP(Table14[[#This Row],[menu_id]],Table2[#All],6,0)</f>
        <v>11.5</v>
      </c>
      <c r="C478" t="str">
        <f>VLOOKUP(Table14[[#This Row],[menu_id]],Table2[#All],8,0)</f>
        <v>Chicago</v>
      </c>
      <c r="D478">
        <f>A478+A478*(B478/100)</f>
        <v>5.0175000000000001</v>
      </c>
    </row>
    <row r="479" spans="1:4" x14ac:dyDescent="0.35">
      <c r="A479">
        <f>VLOOKUP(Table14[[#This Row],[menu_id]],Table2[#All],5,0)</f>
        <v>7</v>
      </c>
      <c r="B479">
        <f>VLOOKUP(Table14[[#This Row],[menu_id]],Table2[#All],6,0)</f>
        <v>11.5</v>
      </c>
      <c r="C479" t="str">
        <f>VLOOKUP(Table14[[#This Row],[menu_id]],Table2[#All],8,0)</f>
        <v>Chicago</v>
      </c>
      <c r="D479">
        <f>A479+A479*(B479/100)</f>
        <v>7.8049999999999997</v>
      </c>
    </row>
    <row r="480" spans="1:4" x14ac:dyDescent="0.35">
      <c r="A480">
        <f>VLOOKUP(Table14[[#This Row],[menu_id]],Table2[#All],5,0)</f>
        <v>5</v>
      </c>
      <c r="B480">
        <f>VLOOKUP(Table14[[#This Row],[menu_id]],Table2[#All],6,0)</f>
        <v>10.1</v>
      </c>
      <c r="C480" t="str">
        <f>VLOOKUP(Table14[[#This Row],[menu_id]],Table2[#All],8,0)</f>
        <v>Seattle</v>
      </c>
      <c r="D480">
        <f>A480+A480*(B480/100)</f>
        <v>5.5049999999999999</v>
      </c>
    </row>
    <row r="481" spans="1:4" x14ac:dyDescent="0.35">
      <c r="A481">
        <f>VLOOKUP(Table14[[#This Row],[menu_id]],Table2[#All],5,0)</f>
        <v>6</v>
      </c>
      <c r="B481">
        <f>VLOOKUP(Table14[[#This Row],[menu_id]],Table2[#All],6,0)</f>
        <v>11.5</v>
      </c>
      <c r="C481" t="str">
        <f>VLOOKUP(Table14[[#This Row],[menu_id]],Table2[#All],8,0)</f>
        <v>Chicago</v>
      </c>
      <c r="D481">
        <f>A481+A481*(B481/100)</f>
        <v>6.69</v>
      </c>
    </row>
    <row r="482" spans="1:4" x14ac:dyDescent="0.35">
      <c r="A482">
        <f>VLOOKUP(Table14[[#This Row],[menu_id]],Table2[#All],5,0)</f>
        <v>6</v>
      </c>
      <c r="B482">
        <f>VLOOKUP(Table14[[#This Row],[menu_id]],Table2[#All],6,0)</f>
        <v>10.1</v>
      </c>
      <c r="C482" t="str">
        <f>VLOOKUP(Table14[[#This Row],[menu_id]],Table2[#All],8,0)</f>
        <v>Seattle</v>
      </c>
      <c r="D482">
        <f>A482+A482*(B482/100)</f>
        <v>6.6059999999999999</v>
      </c>
    </row>
    <row r="483" spans="1:4" x14ac:dyDescent="0.35">
      <c r="A483">
        <f>VLOOKUP(Table14[[#This Row],[menu_id]],Table2[#All],5,0)</f>
        <v>4.5</v>
      </c>
      <c r="B483">
        <f>VLOOKUP(Table14[[#This Row],[menu_id]],Table2[#All],6,0)</f>
        <v>11.5</v>
      </c>
      <c r="C483" t="str">
        <f>VLOOKUP(Table14[[#This Row],[menu_id]],Table2[#All],8,0)</f>
        <v>Chicago</v>
      </c>
      <c r="D483">
        <f>A483+A483*(B483/100)</f>
        <v>5.0175000000000001</v>
      </c>
    </row>
    <row r="484" spans="1:4" x14ac:dyDescent="0.35">
      <c r="A484">
        <f>VLOOKUP(Table14[[#This Row],[menu_id]],Table2[#All],5,0)</f>
        <v>5</v>
      </c>
      <c r="B484">
        <f>VLOOKUP(Table14[[#This Row],[menu_id]],Table2[#All],6,0)</f>
        <v>10.1</v>
      </c>
      <c r="C484" t="str">
        <f>VLOOKUP(Table14[[#This Row],[menu_id]],Table2[#All],8,0)</f>
        <v>Seattle</v>
      </c>
      <c r="D484">
        <f>A484+A484*(B484/100)</f>
        <v>5.5049999999999999</v>
      </c>
    </row>
    <row r="485" spans="1:4" x14ac:dyDescent="0.35">
      <c r="A485">
        <f>VLOOKUP(Table14[[#This Row],[menu_id]],Table2[#All],5,0)</f>
        <v>5</v>
      </c>
      <c r="B485">
        <f>VLOOKUP(Table14[[#This Row],[menu_id]],Table2[#All],6,0)</f>
        <v>10.1</v>
      </c>
      <c r="C485" t="str">
        <f>VLOOKUP(Table14[[#This Row],[menu_id]],Table2[#All],8,0)</f>
        <v>Seattle</v>
      </c>
      <c r="D485">
        <f>A485+A485*(B485/100)</f>
        <v>5.5049999999999999</v>
      </c>
    </row>
    <row r="486" spans="1:4" x14ac:dyDescent="0.35">
      <c r="A486">
        <f>VLOOKUP(Table14[[#This Row],[menu_id]],Table2[#All],5,0)</f>
        <v>5.5</v>
      </c>
      <c r="B486">
        <f>VLOOKUP(Table14[[#This Row],[menu_id]],Table2[#All],6,0)</f>
        <v>10.1</v>
      </c>
      <c r="C486" t="str">
        <f>VLOOKUP(Table14[[#This Row],[menu_id]],Table2[#All],8,0)</f>
        <v>Seattle</v>
      </c>
      <c r="D486">
        <f>A486+A486*(B486/100)</f>
        <v>6.0555000000000003</v>
      </c>
    </row>
    <row r="487" spans="1:4" x14ac:dyDescent="0.35">
      <c r="A487">
        <f>VLOOKUP(Table14[[#This Row],[menu_id]],Table2[#All],5,0)</f>
        <v>7.5399999999999991</v>
      </c>
      <c r="B487">
        <f>VLOOKUP(Table14[[#This Row],[menu_id]],Table2[#All],6,0)</f>
        <v>11.5</v>
      </c>
      <c r="C487" t="str">
        <f>VLOOKUP(Table14[[#This Row],[menu_id]],Table2[#All],8,0)</f>
        <v>Chicago</v>
      </c>
      <c r="D487">
        <f>A487+A487*(B487/100)</f>
        <v>8.4070999999999998</v>
      </c>
    </row>
    <row r="488" spans="1:4" x14ac:dyDescent="0.35">
      <c r="A488">
        <f>VLOOKUP(Table14[[#This Row],[menu_id]],Table2[#All],5,0)</f>
        <v>6</v>
      </c>
      <c r="B488">
        <f>VLOOKUP(Table14[[#This Row],[menu_id]],Table2[#All],6,0)</f>
        <v>11.5</v>
      </c>
      <c r="C488" t="str">
        <f>VLOOKUP(Table14[[#This Row],[menu_id]],Table2[#All],8,0)</f>
        <v>Chicago</v>
      </c>
      <c r="D488">
        <f>A488+A488*(B488/100)</f>
        <v>6.69</v>
      </c>
    </row>
    <row r="489" spans="1:4" x14ac:dyDescent="0.35">
      <c r="A489">
        <f>VLOOKUP(Table14[[#This Row],[menu_id]],Table2[#All],5,0)</f>
        <v>5</v>
      </c>
      <c r="B489">
        <f>VLOOKUP(Table14[[#This Row],[menu_id]],Table2[#All],6,0)</f>
        <v>10.1</v>
      </c>
      <c r="C489" t="str">
        <f>VLOOKUP(Table14[[#This Row],[menu_id]],Table2[#All],8,0)</f>
        <v>Seattle</v>
      </c>
      <c r="D489">
        <f>A489+A489*(B489/100)</f>
        <v>5.5049999999999999</v>
      </c>
    </row>
    <row r="490" spans="1:4" x14ac:dyDescent="0.35">
      <c r="A490">
        <f>VLOOKUP(Table14[[#This Row],[menu_id]],Table2[#All],5,0)</f>
        <v>5.75</v>
      </c>
      <c r="B490">
        <f>VLOOKUP(Table14[[#This Row],[menu_id]],Table2[#All],6,0)</f>
        <v>10.1</v>
      </c>
      <c r="C490" t="str">
        <f>VLOOKUP(Table14[[#This Row],[menu_id]],Table2[#All],8,0)</f>
        <v>Seattle</v>
      </c>
      <c r="D490">
        <f>A490+A490*(B490/100)</f>
        <v>6.3307500000000001</v>
      </c>
    </row>
    <row r="491" spans="1:4" x14ac:dyDescent="0.35">
      <c r="A491">
        <f>VLOOKUP(Table14[[#This Row],[menu_id]],Table2[#All],5,0)</f>
        <v>5.15</v>
      </c>
      <c r="B491">
        <f>VLOOKUP(Table14[[#This Row],[menu_id]],Table2[#All],6,0)</f>
        <v>11.5</v>
      </c>
      <c r="C491" t="str">
        <f>VLOOKUP(Table14[[#This Row],[menu_id]],Table2[#All],8,0)</f>
        <v>Chicago</v>
      </c>
      <c r="D491">
        <f>A491+A491*(B491/100)</f>
        <v>5.7422500000000003</v>
      </c>
    </row>
    <row r="492" spans="1:4" x14ac:dyDescent="0.35">
      <c r="A492">
        <f>VLOOKUP(Table14[[#This Row],[menu_id]],Table2[#All],5,0)</f>
        <v>11</v>
      </c>
      <c r="B492">
        <f>VLOOKUP(Table14[[#This Row],[menu_id]],Table2[#All],6,0)</f>
        <v>11.5</v>
      </c>
      <c r="C492" t="str">
        <f>VLOOKUP(Table14[[#This Row],[menu_id]],Table2[#All],8,0)</f>
        <v>Chicago</v>
      </c>
      <c r="D492">
        <f>A492+A492*(B492/100)</f>
        <v>12.265000000000001</v>
      </c>
    </row>
    <row r="493" spans="1:4" x14ac:dyDescent="0.35">
      <c r="A493">
        <f>VLOOKUP(Table14[[#This Row],[menu_id]],Table2[#All],5,0)</f>
        <v>5.5</v>
      </c>
      <c r="B493">
        <f>VLOOKUP(Table14[[#This Row],[menu_id]],Table2[#All],6,0)</f>
        <v>10.1</v>
      </c>
      <c r="C493" t="str">
        <f>VLOOKUP(Table14[[#This Row],[menu_id]],Table2[#All],8,0)</f>
        <v>Seattle</v>
      </c>
      <c r="D493">
        <f>A493+A493*(B493/100)</f>
        <v>6.0555000000000003</v>
      </c>
    </row>
    <row r="494" spans="1:4" x14ac:dyDescent="0.35">
      <c r="A494">
        <f>VLOOKUP(Table14[[#This Row],[menu_id]],Table2[#All],5,0)</f>
        <v>5.5</v>
      </c>
      <c r="B494">
        <f>VLOOKUP(Table14[[#This Row],[menu_id]],Table2[#All],6,0)</f>
        <v>10.1</v>
      </c>
      <c r="C494" t="str">
        <f>VLOOKUP(Table14[[#This Row],[menu_id]],Table2[#All],8,0)</f>
        <v>Seattle</v>
      </c>
      <c r="D494">
        <f>A494+A494*(B494/100)</f>
        <v>6.0555000000000003</v>
      </c>
    </row>
    <row r="495" spans="1:4" x14ac:dyDescent="0.35">
      <c r="A495">
        <f>VLOOKUP(Table14[[#This Row],[menu_id]],Table2[#All],5,0)</f>
        <v>5.5</v>
      </c>
      <c r="B495">
        <f>VLOOKUP(Table14[[#This Row],[menu_id]],Table2[#All],6,0)</f>
        <v>11.5</v>
      </c>
      <c r="C495" t="str">
        <f>VLOOKUP(Table14[[#This Row],[menu_id]],Table2[#All],8,0)</f>
        <v>Chicago</v>
      </c>
      <c r="D495">
        <f>A495+A495*(B495/100)</f>
        <v>6.1325000000000003</v>
      </c>
    </row>
    <row r="496" spans="1:4" x14ac:dyDescent="0.35">
      <c r="A496">
        <f>VLOOKUP(Table14[[#This Row],[menu_id]],Table2[#All],5,0)</f>
        <v>5.75</v>
      </c>
      <c r="B496">
        <f>VLOOKUP(Table14[[#This Row],[menu_id]],Table2[#All],6,0)</f>
        <v>10.1</v>
      </c>
      <c r="C496" t="str">
        <f>VLOOKUP(Table14[[#This Row],[menu_id]],Table2[#All],8,0)</f>
        <v>Seattle</v>
      </c>
      <c r="D496">
        <f>A496+A496*(B496/100)</f>
        <v>6.3307500000000001</v>
      </c>
    </row>
    <row r="497" spans="1:4" x14ac:dyDescent="0.35">
      <c r="A497">
        <f>VLOOKUP(Table14[[#This Row],[menu_id]],Table2[#All],5,0)</f>
        <v>5</v>
      </c>
      <c r="B497">
        <f>VLOOKUP(Table14[[#This Row],[menu_id]],Table2[#All],6,0)</f>
        <v>11.5</v>
      </c>
      <c r="C497" t="str">
        <f>VLOOKUP(Table14[[#This Row],[menu_id]],Table2[#All],8,0)</f>
        <v>Chicago</v>
      </c>
      <c r="D497">
        <f>A497+A497*(B497/100)</f>
        <v>5.5750000000000002</v>
      </c>
    </row>
    <row r="498" spans="1:4" x14ac:dyDescent="0.35">
      <c r="A498">
        <f>VLOOKUP(Table14[[#This Row],[menu_id]],Table2[#All],5,0)</f>
        <v>5.75</v>
      </c>
      <c r="B498">
        <f>VLOOKUP(Table14[[#This Row],[menu_id]],Table2[#All],6,0)</f>
        <v>10.1</v>
      </c>
      <c r="C498" t="str">
        <f>VLOOKUP(Table14[[#This Row],[menu_id]],Table2[#All],8,0)</f>
        <v>Seattle</v>
      </c>
      <c r="D498">
        <f>A498+A498*(B498/100)</f>
        <v>6.3307500000000001</v>
      </c>
    </row>
    <row r="499" spans="1:4" x14ac:dyDescent="0.35">
      <c r="A499">
        <f>VLOOKUP(Table14[[#This Row],[menu_id]],Table2[#All],5,0)</f>
        <v>4</v>
      </c>
      <c r="B499">
        <f>VLOOKUP(Table14[[#This Row],[menu_id]],Table2[#All],6,0)</f>
        <v>11.5</v>
      </c>
      <c r="C499" t="str">
        <f>VLOOKUP(Table14[[#This Row],[menu_id]],Table2[#All],8,0)</f>
        <v>Chicago</v>
      </c>
      <c r="D499">
        <f>A499+A499*(B499/100)</f>
        <v>4.46</v>
      </c>
    </row>
    <row r="500" spans="1:4" x14ac:dyDescent="0.35">
      <c r="A500">
        <f>VLOOKUP(Table14[[#This Row],[menu_id]],Table2[#All],5,0)</f>
        <v>13.45</v>
      </c>
      <c r="B500">
        <f>VLOOKUP(Table14[[#This Row],[menu_id]],Table2[#All],6,0)</f>
        <v>11.5</v>
      </c>
      <c r="C500" t="str">
        <f>VLOOKUP(Table14[[#This Row],[menu_id]],Table2[#All],8,0)</f>
        <v>Chicago</v>
      </c>
      <c r="D500">
        <f>A500+A500*(B500/100)</f>
        <v>14.996749999999999</v>
      </c>
    </row>
    <row r="501" spans="1:4" x14ac:dyDescent="0.35">
      <c r="A501">
        <f>VLOOKUP(Table14[[#This Row],[menu_id]],Table2[#All],5,0)</f>
        <v>5.5</v>
      </c>
      <c r="B501">
        <f>VLOOKUP(Table14[[#This Row],[menu_id]],Table2[#All],6,0)</f>
        <v>11.5</v>
      </c>
      <c r="C501" t="str">
        <f>VLOOKUP(Table14[[#This Row],[menu_id]],Table2[#All],8,0)</f>
        <v>Chicago</v>
      </c>
      <c r="D501">
        <f>A501+A501*(B501/100)</f>
        <v>6.1325000000000003</v>
      </c>
    </row>
    <row r="502" spans="1:4" x14ac:dyDescent="0.35">
      <c r="A502">
        <f>VLOOKUP(Table14[[#This Row],[menu_id]],Table2[#All],5,0)</f>
        <v>13.45</v>
      </c>
      <c r="B502">
        <f>VLOOKUP(Table14[[#This Row],[menu_id]],Table2[#All],6,0)</f>
        <v>11.5</v>
      </c>
      <c r="C502" t="str">
        <f>VLOOKUP(Table14[[#This Row],[menu_id]],Table2[#All],8,0)</f>
        <v>Chicago</v>
      </c>
      <c r="D502">
        <f>A502+A502*(B502/100)</f>
        <v>14.996749999999999</v>
      </c>
    </row>
    <row r="503" spans="1:4" x14ac:dyDescent="0.35">
      <c r="A503">
        <f>VLOOKUP(Table14[[#This Row],[menu_id]],Table2[#All],5,0)</f>
        <v>6</v>
      </c>
      <c r="B503">
        <f>VLOOKUP(Table14[[#This Row],[menu_id]],Table2[#All],6,0)</f>
        <v>11.5</v>
      </c>
      <c r="C503" t="str">
        <f>VLOOKUP(Table14[[#This Row],[menu_id]],Table2[#All],8,0)</f>
        <v>Chicago</v>
      </c>
      <c r="D503">
        <f>A503+A503*(B503/100)</f>
        <v>6.69</v>
      </c>
    </row>
    <row r="504" spans="1:4" x14ac:dyDescent="0.35">
      <c r="A504">
        <f>VLOOKUP(Table14[[#This Row],[menu_id]],Table2[#All],5,0)</f>
        <v>4.5</v>
      </c>
      <c r="B504">
        <f>VLOOKUP(Table14[[#This Row],[menu_id]],Table2[#All],6,0)</f>
        <v>10.1</v>
      </c>
      <c r="C504" t="str">
        <f>VLOOKUP(Table14[[#This Row],[menu_id]],Table2[#All],8,0)</f>
        <v>Seattle</v>
      </c>
      <c r="D504">
        <f>A504+A504*(B504/100)</f>
        <v>4.9545000000000003</v>
      </c>
    </row>
    <row r="505" spans="1:4" x14ac:dyDescent="0.35">
      <c r="A505">
        <f>VLOOKUP(Table14[[#This Row],[menu_id]],Table2[#All],5,0)</f>
        <v>4.5</v>
      </c>
      <c r="B505">
        <f>VLOOKUP(Table14[[#This Row],[menu_id]],Table2[#All],6,0)</f>
        <v>10.1</v>
      </c>
      <c r="C505" t="str">
        <f>VLOOKUP(Table14[[#This Row],[menu_id]],Table2[#All],8,0)</f>
        <v>Seattle</v>
      </c>
      <c r="D505">
        <f>A505+A505*(B505/100)</f>
        <v>4.9545000000000003</v>
      </c>
    </row>
    <row r="506" spans="1:4" x14ac:dyDescent="0.35">
      <c r="A506">
        <f>VLOOKUP(Table14[[#This Row],[menu_id]],Table2[#All],5,0)</f>
        <v>5.99</v>
      </c>
      <c r="B506">
        <f>VLOOKUP(Table14[[#This Row],[menu_id]],Table2[#All],6,0)</f>
        <v>11.5</v>
      </c>
      <c r="C506" t="str">
        <f>VLOOKUP(Table14[[#This Row],[menu_id]],Table2[#All],8,0)</f>
        <v>Chicago</v>
      </c>
      <c r="D506">
        <f>A506+A506*(B506/100)</f>
        <v>6.6788500000000006</v>
      </c>
    </row>
    <row r="507" spans="1:4" x14ac:dyDescent="0.35">
      <c r="A507">
        <f>VLOOKUP(Table14[[#This Row],[menu_id]],Table2[#All],5,0)</f>
        <v>5.5</v>
      </c>
      <c r="B507">
        <f>VLOOKUP(Table14[[#This Row],[menu_id]],Table2[#All],6,0)</f>
        <v>10.1</v>
      </c>
      <c r="C507" t="str">
        <f>VLOOKUP(Table14[[#This Row],[menu_id]],Table2[#All],8,0)</f>
        <v>Seattle</v>
      </c>
      <c r="D507">
        <f>A507+A507*(B507/100)</f>
        <v>6.0555000000000003</v>
      </c>
    </row>
    <row r="508" spans="1:4" x14ac:dyDescent="0.35">
      <c r="A508">
        <f>VLOOKUP(Table14[[#This Row],[menu_id]],Table2[#All],5,0)</f>
        <v>4.5</v>
      </c>
      <c r="B508">
        <f>VLOOKUP(Table14[[#This Row],[menu_id]],Table2[#All],6,0)</f>
        <v>10.1</v>
      </c>
      <c r="C508" t="str">
        <f>VLOOKUP(Table14[[#This Row],[menu_id]],Table2[#All],8,0)</f>
        <v>Seattle</v>
      </c>
      <c r="D508">
        <f>A508+A508*(B508/100)</f>
        <v>4.9545000000000003</v>
      </c>
    </row>
    <row r="509" spans="1:4" x14ac:dyDescent="0.35">
      <c r="A509">
        <f>VLOOKUP(Table14[[#This Row],[menu_id]],Table2[#All],5,0)</f>
        <v>5</v>
      </c>
      <c r="B509">
        <f>VLOOKUP(Table14[[#This Row],[menu_id]],Table2[#All],6,0)</f>
        <v>11.5</v>
      </c>
      <c r="C509" t="str">
        <f>VLOOKUP(Table14[[#This Row],[menu_id]],Table2[#All],8,0)</f>
        <v>Chicago</v>
      </c>
      <c r="D509">
        <f>A509+A509*(B509/100)</f>
        <v>5.5750000000000002</v>
      </c>
    </row>
    <row r="510" spans="1:4" x14ac:dyDescent="0.35">
      <c r="A510">
        <f>VLOOKUP(Table14[[#This Row],[menu_id]],Table2[#All],5,0)</f>
        <v>5.99</v>
      </c>
      <c r="B510">
        <f>VLOOKUP(Table14[[#This Row],[menu_id]],Table2[#All],6,0)</f>
        <v>11.5</v>
      </c>
      <c r="C510" t="str">
        <f>VLOOKUP(Table14[[#This Row],[menu_id]],Table2[#All],8,0)</f>
        <v>Chicago</v>
      </c>
      <c r="D510">
        <f>A510+A510*(B510/100)</f>
        <v>6.6788500000000006</v>
      </c>
    </row>
    <row r="511" spans="1:4" x14ac:dyDescent="0.35">
      <c r="A511">
        <f>VLOOKUP(Table14[[#This Row],[menu_id]],Table2[#All],5,0)</f>
        <v>11</v>
      </c>
      <c r="B511">
        <f>VLOOKUP(Table14[[#This Row],[menu_id]],Table2[#All],6,0)</f>
        <v>11.5</v>
      </c>
      <c r="C511" t="str">
        <f>VLOOKUP(Table14[[#This Row],[menu_id]],Table2[#All],8,0)</f>
        <v>Chicago</v>
      </c>
      <c r="D511">
        <f>A511+A511*(B511/100)</f>
        <v>12.265000000000001</v>
      </c>
    </row>
    <row r="512" spans="1:4" x14ac:dyDescent="0.35">
      <c r="A512">
        <f>VLOOKUP(Table14[[#This Row],[menu_id]],Table2[#All],5,0)</f>
        <v>5.75</v>
      </c>
      <c r="B512">
        <f>VLOOKUP(Table14[[#This Row],[menu_id]],Table2[#All],6,0)</f>
        <v>10.1</v>
      </c>
      <c r="C512" t="str">
        <f>VLOOKUP(Table14[[#This Row],[menu_id]],Table2[#All],8,0)</f>
        <v>Seattle</v>
      </c>
      <c r="D512">
        <f>A512+A512*(B512/100)</f>
        <v>6.3307500000000001</v>
      </c>
    </row>
    <row r="513" spans="1:4" x14ac:dyDescent="0.35">
      <c r="A513">
        <f>VLOOKUP(Table14[[#This Row],[menu_id]],Table2[#All],5,0)</f>
        <v>5.25</v>
      </c>
      <c r="B513">
        <f>VLOOKUP(Table14[[#This Row],[menu_id]],Table2[#All],6,0)</f>
        <v>10.1</v>
      </c>
      <c r="C513" t="str">
        <f>VLOOKUP(Table14[[#This Row],[menu_id]],Table2[#All],8,0)</f>
        <v>Seattle</v>
      </c>
      <c r="D513">
        <f>A513+A513*(B513/100)</f>
        <v>5.7802499999999997</v>
      </c>
    </row>
    <row r="514" spans="1:4" x14ac:dyDescent="0.35">
      <c r="A514">
        <f>VLOOKUP(Table14[[#This Row],[menu_id]],Table2[#All],5,0)</f>
        <v>5.5</v>
      </c>
      <c r="B514">
        <f>VLOOKUP(Table14[[#This Row],[menu_id]],Table2[#All],6,0)</f>
        <v>10.1</v>
      </c>
      <c r="C514" t="str">
        <f>VLOOKUP(Table14[[#This Row],[menu_id]],Table2[#All],8,0)</f>
        <v>Seattle</v>
      </c>
      <c r="D514">
        <f>A514+A514*(B514/100)</f>
        <v>6.0555000000000003</v>
      </c>
    </row>
    <row r="515" spans="1:4" x14ac:dyDescent="0.35">
      <c r="A515">
        <f>VLOOKUP(Table14[[#This Row],[menu_id]],Table2[#All],5,0)</f>
        <v>4.5</v>
      </c>
      <c r="B515">
        <f>VLOOKUP(Table14[[#This Row],[menu_id]],Table2[#All],6,0)</f>
        <v>10.1</v>
      </c>
      <c r="C515" t="str">
        <f>VLOOKUP(Table14[[#This Row],[menu_id]],Table2[#All],8,0)</f>
        <v>Seattle</v>
      </c>
      <c r="D515">
        <f>A515+A515*(B515/100)</f>
        <v>4.9545000000000003</v>
      </c>
    </row>
    <row r="516" spans="1:4" x14ac:dyDescent="0.35">
      <c r="A516">
        <f>VLOOKUP(Table14[[#This Row],[menu_id]],Table2[#All],5,0)</f>
        <v>5</v>
      </c>
      <c r="B516">
        <f>VLOOKUP(Table14[[#This Row],[menu_id]],Table2[#All],6,0)</f>
        <v>10.1</v>
      </c>
      <c r="C516" t="str">
        <f>VLOOKUP(Table14[[#This Row],[menu_id]],Table2[#All],8,0)</f>
        <v>Seattle</v>
      </c>
      <c r="D516">
        <f>A516+A516*(B516/100)</f>
        <v>5.5049999999999999</v>
      </c>
    </row>
    <row r="517" spans="1:4" x14ac:dyDescent="0.35">
      <c r="A517">
        <f>VLOOKUP(Table14[[#This Row],[menu_id]],Table2[#All],5,0)</f>
        <v>5.99</v>
      </c>
      <c r="B517">
        <f>VLOOKUP(Table14[[#This Row],[menu_id]],Table2[#All],6,0)</f>
        <v>11.5</v>
      </c>
      <c r="C517" t="str">
        <f>VLOOKUP(Table14[[#This Row],[menu_id]],Table2[#All],8,0)</f>
        <v>Chicago</v>
      </c>
      <c r="D517">
        <f>A517+A517*(B517/100)</f>
        <v>6.6788500000000006</v>
      </c>
    </row>
    <row r="518" spans="1:4" x14ac:dyDescent="0.35">
      <c r="A518">
        <f>VLOOKUP(Table14[[#This Row],[menu_id]],Table2[#All],5,0)</f>
        <v>5.75</v>
      </c>
      <c r="B518">
        <f>VLOOKUP(Table14[[#This Row],[menu_id]],Table2[#All],6,0)</f>
        <v>10.1</v>
      </c>
      <c r="C518" t="str">
        <f>VLOOKUP(Table14[[#This Row],[menu_id]],Table2[#All],8,0)</f>
        <v>Seattle</v>
      </c>
      <c r="D518">
        <f>A518+A518*(B518/100)</f>
        <v>6.3307500000000001</v>
      </c>
    </row>
    <row r="519" spans="1:4" x14ac:dyDescent="0.35">
      <c r="A519">
        <f>VLOOKUP(Table14[[#This Row],[menu_id]],Table2[#All],5,0)</f>
        <v>5</v>
      </c>
      <c r="B519">
        <f>VLOOKUP(Table14[[#This Row],[menu_id]],Table2[#All],6,0)</f>
        <v>10.1</v>
      </c>
      <c r="C519" t="str">
        <f>VLOOKUP(Table14[[#This Row],[menu_id]],Table2[#All],8,0)</f>
        <v>Seattle</v>
      </c>
      <c r="D519">
        <f>A519+A519*(B519/100)</f>
        <v>5.5049999999999999</v>
      </c>
    </row>
    <row r="520" spans="1:4" x14ac:dyDescent="0.35">
      <c r="A520">
        <f>VLOOKUP(Table14[[#This Row],[menu_id]],Table2[#All],5,0)</f>
        <v>10.050000000000001</v>
      </c>
      <c r="B520">
        <f>VLOOKUP(Table14[[#This Row],[menu_id]],Table2[#All],6,0)</f>
        <v>11.5</v>
      </c>
      <c r="C520" t="str">
        <f>VLOOKUP(Table14[[#This Row],[menu_id]],Table2[#All],8,0)</f>
        <v>Chicago</v>
      </c>
      <c r="D520">
        <f>A520+A520*(B520/100)</f>
        <v>11.20575</v>
      </c>
    </row>
    <row r="521" spans="1:4" x14ac:dyDescent="0.35">
      <c r="A521">
        <f>VLOOKUP(Table14[[#This Row],[menu_id]],Table2[#All],5,0)</f>
        <v>6.8</v>
      </c>
      <c r="B521">
        <f>VLOOKUP(Table14[[#This Row],[menu_id]],Table2[#All],6,0)</f>
        <v>10.1</v>
      </c>
      <c r="C521" t="str">
        <f>VLOOKUP(Table14[[#This Row],[menu_id]],Table2[#All],8,0)</f>
        <v>Seattle</v>
      </c>
      <c r="D521">
        <f>A521+A521*(B521/100)</f>
        <v>7.4867999999999997</v>
      </c>
    </row>
    <row r="522" spans="1:4" x14ac:dyDescent="0.35">
      <c r="A522">
        <f>VLOOKUP(Table14[[#This Row],[menu_id]],Table2[#All],5,0)</f>
        <v>5.7</v>
      </c>
      <c r="B522">
        <f>VLOOKUP(Table14[[#This Row],[menu_id]],Table2[#All],6,0)</f>
        <v>10.1</v>
      </c>
      <c r="C522" t="str">
        <f>VLOOKUP(Table14[[#This Row],[menu_id]],Table2[#All],8,0)</f>
        <v>Seattle</v>
      </c>
      <c r="D522">
        <f>A522+A522*(B522/100)</f>
        <v>6.2757000000000005</v>
      </c>
    </row>
    <row r="523" spans="1:4" x14ac:dyDescent="0.35">
      <c r="A523">
        <f>VLOOKUP(Table14[[#This Row],[menu_id]],Table2[#All],5,0)</f>
        <v>5.75</v>
      </c>
      <c r="B523">
        <f>VLOOKUP(Table14[[#This Row],[menu_id]],Table2[#All],6,0)</f>
        <v>10.1</v>
      </c>
      <c r="C523" t="str">
        <f>VLOOKUP(Table14[[#This Row],[menu_id]],Table2[#All],8,0)</f>
        <v>Seattle</v>
      </c>
      <c r="D523">
        <f>A523+A523*(B523/100)</f>
        <v>6.3307500000000001</v>
      </c>
    </row>
    <row r="524" spans="1:4" x14ac:dyDescent="0.35">
      <c r="A524">
        <f>VLOOKUP(Table14[[#This Row],[menu_id]],Table2[#All],5,0)</f>
        <v>5.75</v>
      </c>
      <c r="B524">
        <f>VLOOKUP(Table14[[#This Row],[menu_id]],Table2[#All],6,0)</f>
        <v>10.1</v>
      </c>
      <c r="C524" t="str">
        <f>VLOOKUP(Table14[[#This Row],[menu_id]],Table2[#All],8,0)</f>
        <v>Seattle</v>
      </c>
      <c r="D524">
        <f>A524+A524*(B524/100)</f>
        <v>6.3307500000000001</v>
      </c>
    </row>
    <row r="525" spans="1:4" x14ac:dyDescent="0.35">
      <c r="A525">
        <f>VLOOKUP(Table14[[#This Row],[menu_id]],Table2[#All],5,0)</f>
        <v>6.25</v>
      </c>
      <c r="B525">
        <f>VLOOKUP(Table14[[#This Row],[menu_id]],Table2[#All],6,0)</f>
        <v>10.1</v>
      </c>
      <c r="C525" t="str">
        <f>VLOOKUP(Table14[[#This Row],[menu_id]],Table2[#All],8,0)</f>
        <v>Seattle</v>
      </c>
      <c r="D525">
        <f>A525+A525*(B525/100)</f>
        <v>6.8812499999999996</v>
      </c>
    </row>
    <row r="526" spans="1:4" x14ac:dyDescent="0.35">
      <c r="A526">
        <f>VLOOKUP(Table14[[#This Row],[menu_id]],Table2[#All],5,0)</f>
        <v>6</v>
      </c>
      <c r="B526">
        <f>VLOOKUP(Table14[[#This Row],[menu_id]],Table2[#All],6,0)</f>
        <v>10.1</v>
      </c>
      <c r="C526" t="str">
        <f>VLOOKUP(Table14[[#This Row],[menu_id]],Table2[#All],8,0)</f>
        <v>Seattle</v>
      </c>
      <c r="D526">
        <f>A526+A526*(B526/100)</f>
        <v>6.6059999999999999</v>
      </c>
    </row>
    <row r="527" spans="1:4" x14ac:dyDescent="0.35">
      <c r="A527">
        <f>VLOOKUP(Table14[[#This Row],[menu_id]],Table2[#All],5,0)</f>
        <v>5.8</v>
      </c>
      <c r="B527">
        <f>VLOOKUP(Table14[[#This Row],[menu_id]],Table2[#All],6,0)</f>
        <v>10.1</v>
      </c>
      <c r="C527" t="str">
        <f>VLOOKUP(Table14[[#This Row],[menu_id]],Table2[#All],8,0)</f>
        <v>Seattle</v>
      </c>
      <c r="D527">
        <f>A527+A527*(B527/100)</f>
        <v>6.3857999999999997</v>
      </c>
    </row>
    <row r="528" spans="1:4" x14ac:dyDescent="0.35">
      <c r="A528">
        <f>VLOOKUP(Table14[[#This Row],[menu_id]],Table2[#All],5,0)</f>
        <v>4.95</v>
      </c>
      <c r="B528">
        <f>VLOOKUP(Table14[[#This Row],[menu_id]],Table2[#All],6,0)</f>
        <v>10.1</v>
      </c>
      <c r="C528" t="str">
        <f>VLOOKUP(Table14[[#This Row],[menu_id]],Table2[#All],8,0)</f>
        <v>Seattle</v>
      </c>
      <c r="D528">
        <f>A528+A528*(B528/100)</f>
        <v>5.4499500000000003</v>
      </c>
    </row>
    <row r="529" spans="1:4" x14ac:dyDescent="0.35">
      <c r="A529">
        <f>VLOOKUP(Table14[[#This Row],[menu_id]],Table2[#All],5,0)</f>
        <v>5.75</v>
      </c>
      <c r="B529">
        <f>VLOOKUP(Table14[[#This Row],[menu_id]],Table2[#All],6,0)</f>
        <v>10.1</v>
      </c>
      <c r="C529" t="str">
        <f>VLOOKUP(Table14[[#This Row],[menu_id]],Table2[#All],8,0)</f>
        <v>Seattle</v>
      </c>
      <c r="D529">
        <f>A529+A529*(B529/100)</f>
        <v>6.3307500000000001</v>
      </c>
    </row>
    <row r="530" spans="1:4" x14ac:dyDescent="0.35">
      <c r="A530">
        <f>VLOOKUP(Table14[[#This Row],[menu_id]],Table2[#All],5,0)</f>
        <v>5.7</v>
      </c>
      <c r="B530">
        <f>VLOOKUP(Table14[[#This Row],[menu_id]],Table2[#All],6,0)</f>
        <v>10.1</v>
      </c>
      <c r="C530" t="str">
        <f>VLOOKUP(Table14[[#This Row],[menu_id]],Table2[#All],8,0)</f>
        <v>Seattle</v>
      </c>
      <c r="D530">
        <f>A530+A530*(B530/100)</f>
        <v>6.2757000000000005</v>
      </c>
    </row>
    <row r="531" spans="1:4" x14ac:dyDescent="0.35">
      <c r="A531">
        <f>VLOOKUP(Table14[[#This Row],[menu_id]],Table2[#All],5,0)</f>
        <v>5.7</v>
      </c>
      <c r="B531">
        <f>VLOOKUP(Table14[[#This Row],[menu_id]],Table2[#All],6,0)</f>
        <v>10.1</v>
      </c>
      <c r="C531" t="str">
        <f>VLOOKUP(Table14[[#This Row],[menu_id]],Table2[#All],8,0)</f>
        <v>Seattle</v>
      </c>
      <c r="D531">
        <f>A531+A531*(B531/100)</f>
        <v>6.2757000000000005</v>
      </c>
    </row>
    <row r="532" spans="1:4" x14ac:dyDescent="0.35">
      <c r="A532">
        <f>VLOOKUP(Table14[[#This Row],[menu_id]],Table2[#All],5,0)</f>
        <v>5.15</v>
      </c>
      <c r="B532">
        <f>VLOOKUP(Table14[[#This Row],[menu_id]],Table2[#All],6,0)</f>
        <v>11.5</v>
      </c>
      <c r="C532" t="str">
        <f>VLOOKUP(Table14[[#This Row],[menu_id]],Table2[#All],8,0)</f>
        <v>Chicago</v>
      </c>
      <c r="D532">
        <f>A532+A532*(B532/100)</f>
        <v>5.7422500000000003</v>
      </c>
    </row>
    <row r="533" spans="1:4" x14ac:dyDescent="0.35">
      <c r="A533">
        <f>VLOOKUP(Table14[[#This Row],[menu_id]],Table2[#All],5,0)</f>
        <v>6.8</v>
      </c>
      <c r="B533">
        <f>VLOOKUP(Table14[[#This Row],[menu_id]],Table2[#All],6,0)</f>
        <v>10.1</v>
      </c>
      <c r="C533" t="str">
        <f>VLOOKUP(Table14[[#This Row],[menu_id]],Table2[#All],8,0)</f>
        <v>Seattle</v>
      </c>
      <c r="D533">
        <f>A533+A533*(B533/100)</f>
        <v>7.4867999999999997</v>
      </c>
    </row>
    <row r="534" spans="1:4" x14ac:dyDescent="0.35">
      <c r="A534">
        <f>VLOOKUP(Table14[[#This Row],[menu_id]],Table2[#All],5,0)</f>
        <v>5</v>
      </c>
      <c r="B534">
        <f>VLOOKUP(Table14[[#This Row],[menu_id]],Table2[#All],6,0)</f>
        <v>11.5</v>
      </c>
      <c r="C534" t="str">
        <f>VLOOKUP(Table14[[#This Row],[menu_id]],Table2[#All],8,0)</f>
        <v>Chicago</v>
      </c>
      <c r="D534">
        <f>A534+A534*(B534/100)</f>
        <v>5.5750000000000002</v>
      </c>
    </row>
    <row r="535" spans="1:4" x14ac:dyDescent="0.35">
      <c r="A535">
        <f>VLOOKUP(Table14[[#This Row],[menu_id]],Table2[#All],5,0)</f>
        <v>5.8</v>
      </c>
      <c r="B535">
        <f>VLOOKUP(Table14[[#This Row],[menu_id]],Table2[#All],6,0)</f>
        <v>10.1</v>
      </c>
      <c r="C535" t="str">
        <f>VLOOKUP(Table14[[#This Row],[menu_id]],Table2[#All],8,0)</f>
        <v>Seattle</v>
      </c>
      <c r="D535">
        <f>A535+A535*(B535/100)</f>
        <v>6.3857999999999997</v>
      </c>
    </row>
    <row r="536" spans="1:4" x14ac:dyDescent="0.35">
      <c r="A536">
        <f>VLOOKUP(Table14[[#This Row],[menu_id]],Table2[#All],5,0)</f>
        <v>4.5</v>
      </c>
      <c r="B536">
        <f>VLOOKUP(Table14[[#This Row],[menu_id]],Table2[#All],6,0)</f>
        <v>11.5</v>
      </c>
      <c r="C536" t="str">
        <f>VLOOKUP(Table14[[#This Row],[menu_id]],Table2[#All],8,0)</f>
        <v>Chicago</v>
      </c>
      <c r="D536">
        <f>A536+A536*(B536/100)</f>
        <v>5.0175000000000001</v>
      </c>
    </row>
    <row r="537" spans="1:4" x14ac:dyDescent="0.35">
      <c r="A537">
        <f>VLOOKUP(Table14[[#This Row],[menu_id]],Table2[#All],5,0)</f>
        <v>5</v>
      </c>
      <c r="B537">
        <f>VLOOKUP(Table14[[#This Row],[menu_id]],Table2[#All],6,0)</f>
        <v>10.1</v>
      </c>
      <c r="C537" t="str">
        <f>VLOOKUP(Table14[[#This Row],[menu_id]],Table2[#All],8,0)</f>
        <v>Seattle</v>
      </c>
      <c r="D537">
        <f>A537+A537*(B537/100)</f>
        <v>5.5049999999999999</v>
      </c>
    </row>
    <row r="538" spans="1:4" x14ac:dyDescent="0.35">
      <c r="A538">
        <f>VLOOKUP(Table14[[#This Row],[menu_id]],Table2[#All],5,0)</f>
        <v>4.5</v>
      </c>
      <c r="B538">
        <f>VLOOKUP(Table14[[#This Row],[menu_id]],Table2[#All],6,0)</f>
        <v>10.1</v>
      </c>
      <c r="C538" t="str">
        <f>VLOOKUP(Table14[[#This Row],[menu_id]],Table2[#All],8,0)</f>
        <v>Seattle</v>
      </c>
      <c r="D538">
        <f>A538+A538*(B538/100)</f>
        <v>4.9545000000000003</v>
      </c>
    </row>
    <row r="539" spans="1:4" x14ac:dyDescent="0.35">
      <c r="A539">
        <f>VLOOKUP(Table14[[#This Row],[menu_id]],Table2[#All],5,0)</f>
        <v>6.25</v>
      </c>
      <c r="B539">
        <f>VLOOKUP(Table14[[#This Row],[menu_id]],Table2[#All],6,0)</f>
        <v>10.1</v>
      </c>
      <c r="C539" t="str">
        <f>VLOOKUP(Table14[[#This Row],[menu_id]],Table2[#All],8,0)</f>
        <v>Seattle</v>
      </c>
      <c r="D539">
        <f>A539+A539*(B539/100)</f>
        <v>6.8812499999999996</v>
      </c>
    </row>
    <row r="540" spans="1:4" x14ac:dyDescent="0.35">
      <c r="A540">
        <f>VLOOKUP(Table14[[#This Row],[menu_id]],Table2[#All],5,0)</f>
        <v>6.8</v>
      </c>
      <c r="B540">
        <f>VLOOKUP(Table14[[#This Row],[menu_id]],Table2[#All],6,0)</f>
        <v>10.1</v>
      </c>
      <c r="C540" t="str">
        <f>VLOOKUP(Table14[[#This Row],[menu_id]],Table2[#All],8,0)</f>
        <v>Seattle</v>
      </c>
      <c r="D540">
        <f>A540+A540*(B540/100)</f>
        <v>7.4867999999999997</v>
      </c>
    </row>
    <row r="541" spans="1:4" x14ac:dyDescent="0.35">
      <c r="A541">
        <f>VLOOKUP(Table14[[#This Row],[menu_id]],Table2[#All],5,0)</f>
        <v>11</v>
      </c>
      <c r="B541">
        <f>VLOOKUP(Table14[[#This Row],[menu_id]],Table2[#All],6,0)</f>
        <v>11.5</v>
      </c>
      <c r="C541" t="str">
        <f>VLOOKUP(Table14[[#This Row],[menu_id]],Table2[#All],8,0)</f>
        <v>Chicago</v>
      </c>
      <c r="D541">
        <f>A541+A541*(B541/100)</f>
        <v>12.265000000000001</v>
      </c>
    </row>
    <row r="542" spans="1:4" x14ac:dyDescent="0.35">
      <c r="A542">
        <f>VLOOKUP(Table14[[#This Row],[menu_id]],Table2[#All],5,0)</f>
        <v>4.5</v>
      </c>
      <c r="B542">
        <f>VLOOKUP(Table14[[#This Row],[menu_id]],Table2[#All],6,0)</f>
        <v>10.1</v>
      </c>
      <c r="C542" t="str">
        <f>VLOOKUP(Table14[[#This Row],[menu_id]],Table2[#All],8,0)</f>
        <v>Seattle</v>
      </c>
      <c r="D542">
        <f>A542+A542*(B542/100)</f>
        <v>4.9545000000000003</v>
      </c>
    </row>
    <row r="543" spans="1:4" x14ac:dyDescent="0.35">
      <c r="A543">
        <f>VLOOKUP(Table14[[#This Row],[menu_id]],Table2[#All],5,0)</f>
        <v>5.25</v>
      </c>
      <c r="B543">
        <f>VLOOKUP(Table14[[#This Row],[menu_id]],Table2[#All],6,0)</f>
        <v>10.1</v>
      </c>
      <c r="C543" t="str">
        <f>VLOOKUP(Table14[[#This Row],[menu_id]],Table2[#All],8,0)</f>
        <v>Seattle</v>
      </c>
      <c r="D543">
        <f>A543+A543*(B543/100)</f>
        <v>5.7802499999999997</v>
      </c>
    </row>
    <row r="544" spans="1:4" x14ac:dyDescent="0.35">
      <c r="A544">
        <f>VLOOKUP(Table14[[#This Row],[menu_id]],Table2[#All],5,0)</f>
        <v>6.8</v>
      </c>
      <c r="B544">
        <f>VLOOKUP(Table14[[#This Row],[menu_id]],Table2[#All],6,0)</f>
        <v>10.1</v>
      </c>
      <c r="C544" t="str">
        <f>VLOOKUP(Table14[[#This Row],[menu_id]],Table2[#All],8,0)</f>
        <v>Seattle</v>
      </c>
      <c r="D544">
        <f>A544+A544*(B544/100)</f>
        <v>7.4867999999999997</v>
      </c>
    </row>
    <row r="545" spans="1:4" x14ac:dyDescent="0.35">
      <c r="A545">
        <f>VLOOKUP(Table14[[#This Row],[menu_id]],Table2[#All],5,0)</f>
        <v>6.64</v>
      </c>
      <c r="B545">
        <f>VLOOKUP(Table14[[#This Row],[menu_id]],Table2[#All],6,0)</f>
        <v>11.5</v>
      </c>
      <c r="C545" t="str">
        <f>VLOOKUP(Table14[[#This Row],[menu_id]],Table2[#All],8,0)</f>
        <v>Chicago</v>
      </c>
      <c r="D545">
        <f>A545+A545*(B545/100)</f>
        <v>7.4036</v>
      </c>
    </row>
    <row r="546" spans="1:4" x14ac:dyDescent="0.35">
      <c r="A546">
        <f>VLOOKUP(Table14[[#This Row],[menu_id]],Table2[#All],5,0)</f>
        <v>7.5</v>
      </c>
      <c r="B546">
        <f>VLOOKUP(Table14[[#This Row],[menu_id]],Table2[#All],6,0)</f>
        <v>11.5</v>
      </c>
      <c r="C546" t="str">
        <f>VLOOKUP(Table14[[#This Row],[menu_id]],Table2[#All],8,0)</f>
        <v>Chicago</v>
      </c>
      <c r="D546">
        <f>A546+A546*(B546/100)</f>
        <v>8.3625000000000007</v>
      </c>
    </row>
    <row r="547" spans="1:4" x14ac:dyDescent="0.35">
      <c r="A547">
        <f>VLOOKUP(Table14[[#This Row],[menu_id]],Table2[#All],5,0)</f>
        <v>4.5</v>
      </c>
      <c r="B547">
        <f>VLOOKUP(Table14[[#This Row],[menu_id]],Table2[#All],6,0)</f>
        <v>11.5</v>
      </c>
      <c r="C547" t="str">
        <f>VLOOKUP(Table14[[#This Row],[menu_id]],Table2[#All],8,0)</f>
        <v>Chicago</v>
      </c>
      <c r="D547">
        <f>A547+A547*(B547/100)</f>
        <v>5.0175000000000001</v>
      </c>
    </row>
    <row r="548" spans="1:4" x14ac:dyDescent="0.35">
      <c r="A548">
        <f>VLOOKUP(Table14[[#This Row],[menu_id]],Table2[#All],5,0)</f>
        <v>5.8</v>
      </c>
      <c r="B548">
        <f>VLOOKUP(Table14[[#This Row],[menu_id]],Table2[#All],6,0)</f>
        <v>10.1</v>
      </c>
      <c r="C548" t="str">
        <f>VLOOKUP(Table14[[#This Row],[menu_id]],Table2[#All],8,0)</f>
        <v>Seattle</v>
      </c>
      <c r="D548">
        <f>A548+A548*(B548/100)</f>
        <v>6.3857999999999997</v>
      </c>
    </row>
    <row r="549" spans="1:4" x14ac:dyDescent="0.35">
      <c r="A549">
        <f>VLOOKUP(Table14[[#This Row],[menu_id]],Table2[#All],5,0)</f>
        <v>4.5</v>
      </c>
      <c r="B549">
        <f>VLOOKUP(Table14[[#This Row],[menu_id]],Table2[#All],6,0)</f>
        <v>11.5</v>
      </c>
      <c r="C549" t="str">
        <f>VLOOKUP(Table14[[#This Row],[menu_id]],Table2[#All],8,0)</f>
        <v>Chicago</v>
      </c>
      <c r="D549">
        <f>A549+A549*(B549/100)</f>
        <v>5.0175000000000001</v>
      </c>
    </row>
    <row r="550" spans="1:4" x14ac:dyDescent="0.35">
      <c r="A550">
        <f>VLOOKUP(Table14[[#This Row],[menu_id]],Table2[#All],5,0)</f>
        <v>5.95</v>
      </c>
      <c r="B550">
        <f>VLOOKUP(Table14[[#This Row],[menu_id]],Table2[#All],6,0)</f>
        <v>10.1</v>
      </c>
      <c r="C550" t="str">
        <f>VLOOKUP(Table14[[#This Row],[menu_id]],Table2[#All],8,0)</f>
        <v>Seattle</v>
      </c>
      <c r="D550">
        <f>A550+A550*(B550/100)</f>
        <v>6.5509500000000003</v>
      </c>
    </row>
    <row r="551" spans="1:4" x14ac:dyDescent="0.35">
      <c r="A551">
        <f>VLOOKUP(Table14[[#This Row],[menu_id]],Table2[#All],5,0)</f>
        <v>5</v>
      </c>
      <c r="B551">
        <f>VLOOKUP(Table14[[#This Row],[menu_id]],Table2[#All],6,0)</f>
        <v>10.1</v>
      </c>
      <c r="C551" t="str">
        <f>VLOOKUP(Table14[[#This Row],[menu_id]],Table2[#All],8,0)</f>
        <v>Seattle</v>
      </c>
      <c r="D551">
        <f>A551+A551*(B551/100)</f>
        <v>5.5049999999999999</v>
      </c>
    </row>
    <row r="552" spans="1:4" x14ac:dyDescent="0.35">
      <c r="A552">
        <f>VLOOKUP(Table14[[#This Row],[menu_id]],Table2[#All],5,0)</f>
        <v>5.5</v>
      </c>
      <c r="B552">
        <f>VLOOKUP(Table14[[#This Row],[menu_id]],Table2[#All],6,0)</f>
        <v>10.1</v>
      </c>
      <c r="C552" t="str">
        <f>VLOOKUP(Table14[[#This Row],[menu_id]],Table2[#All],8,0)</f>
        <v>Seattle</v>
      </c>
      <c r="D552">
        <f>A552+A552*(B552/100)</f>
        <v>6.0555000000000003</v>
      </c>
    </row>
    <row r="553" spans="1:4" x14ac:dyDescent="0.35">
      <c r="A553">
        <f>VLOOKUP(Table14[[#This Row],[menu_id]],Table2[#All],5,0)</f>
        <v>5.75</v>
      </c>
      <c r="B553">
        <f>VLOOKUP(Table14[[#This Row],[menu_id]],Table2[#All],6,0)</f>
        <v>10.1</v>
      </c>
      <c r="C553" t="str">
        <f>VLOOKUP(Table14[[#This Row],[menu_id]],Table2[#All],8,0)</f>
        <v>Seattle</v>
      </c>
      <c r="D553">
        <f>A553+A553*(B553/100)</f>
        <v>6.3307500000000001</v>
      </c>
    </row>
    <row r="554" spans="1:4" x14ac:dyDescent="0.35">
      <c r="A554">
        <f>VLOOKUP(Table14[[#This Row],[menu_id]],Table2[#All],5,0)</f>
        <v>5</v>
      </c>
      <c r="B554">
        <f>VLOOKUP(Table14[[#This Row],[menu_id]],Table2[#All],6,0)</f>
        <v>10.1</v>
      </c>
      <c r="C554" t="str">
        <f>VLOOKUP(Table14[[#This Row],[menu_id]],Table2[#All],8,0)</f>
        <v>Seattle</v>
      </c>
      <c r="D554">
        <f>A554+A554*(B554/100)</f>
        <v>5.5049999999999999</v>
      </c>
    </row>
    <row r="555" spans="1:4" x14ac:dyDescent="0.35">
      <c r="A555">
        <f>VLOOKUP(Table14[[#This Row],[menu_id]],Table2[#All],5,0)</f>
        <v>5.8</v>
      </c>
      <c r="B555">
        <f>VLOOKUP(Table14[[#This Row],[menu_id]],Table2[#All],6,0)</f>
        <v>10.1</v>
      </c>
      <c r="C555" t="str">
        <f>VLOOKUP(Table14[[#This Row],[menu_id]],Table2[#All],8,0)</f>
        <v>Seattle</v>
      </c>
      <c r="D555">
        <f>A555+A555*(B555/100)</f>
        <v>6.3857999999999997</v>
      </c>
    </row>
    <row r="556" spans="1:4" x14ac:dyDescent="0.35">
      <c r="A556">
        <f>VLOOKUP(Table14[[#This Row],[menu_id]],Table2[#All],5,0)</f>
        <v>6.5</v>
      </c>
      <c r="B556">
        <f>VLOOKUP(Table14[[#This Row],[menu_id]],Table2[#All],6,0)</f>
        <v>11.5</v>
      </c>
      <c r="C556" t="str">
        <f>VLOOKUP(Table14[[#This Row],[menu_id]],Table2[#All],8,0)</f>
        <v>Chicago</v>
      </c>
      <c r="D556">
        <f>A556+A556*(B556/100)</f>
        <v>7.2475000000000005</v>
      </c>
    </row>
    <row r="557" spans="1:4" x14ac:dyDescent="0.35">
      <c r="A557">
        <f>VLOOKUP(Table14[[#This Row],[menu_id]],Table2[#All],5,0)</f>
        <v>6.25</v>
      </c>
      <c r="B557">
        <f>VLOOKUP(Table14[[#This Row],[menu_id]],Table2[#All],6,0)</f>
        <v>10.1</v>
      </c>
      <c r="C557" t="str">
        <f>VLOOKUP(Table14[[#This Row],[menu_id]],Table2[#All],8,0)</f>
        <v>Seattle</v>
      </c>
      <c r="D557">
        <f>A557+A557*(B557/100)</f>
        <v>6.8812499999999996</v>
      </c>
    </row>
    <row r="558" spans="1:4" x14ac:dyDescent="0.35">
      <c r="A558">
        <f>VLOOKUP(Table14[[#This Row],[menu_id]],Table2[#All],5,0)</f>
        <v>6.5</v>
      </c>
      <c r="B558">
        <f>VLOOKUP(Table14[[#This Row],[menu_id]],Table2[#All],6,0)</f>
        <v>11.5</v>
      </c>
      <c r="C558" t="str">
        <f>VLOOKUP(Table14[[#This Row],[menu_id]],Table2[#All],8,0)</f>
        <v>Chicago</v>
      </c>
      <c r="D558">
        <f>A558+A558*(B558/100)</f>
        <v>7.2475000000000005</v>
      </c>
    </row>
    <row r="559" spans="1:4" x14ac:dyDescent="0.35">
      <c r="A559">
        <f>VLOOKUP(Table14[[#This Row],[menu_id]],Table2[#All],5,0)</f>
        <v>4</v>
      </c>
      <c r="B559">
        <f>VLOOKUP(Table14[[#This Row],[menu_id]],Table2[#All],6,0)</f>
        <v>11.5</v>
      </c>
      <c r="C559" t="str">
        <f>VLOOKUP(Table14[[#This Row],[menu_id]],Table2[#All],8,0)</f>
        <v>Chicago</v>
      </c>
      <c r="D559">
        <f>A559+A559*(B559/100)</f>
        <v>4.46</v>
      </c>
    </row>
    <row r="560" spans="1:4" x14ac:dyDescent="0.35">
      <c r="A560">
        <f>VLOOKUP(Table14[[#This Row],[menu_id]],Table2[#All],5,0)</f>
        <v>11</v>
      </c>
      <c r="B560">
        <f>VLOOKUP(Table14[[#This Row],[menu_id]],Table2[#All],6,0)</f>
        <v>11.5</v>
      </c>
      <c r="C560" t="str">
        <f>VLOOKUP(Table14[[#This Row],[menu_id]],Table2[#All],8,0)</f>
        <v>Chicago</v>
      </c>
      <c r="D560">
        <f>A560+A560*(B560/100)</f>
        <v>12.265000000000001</v>
      </c>
    </row>
    <row r="561" spans="1:4" x14ac:dyDescent="0.35">
      <c r="A561">
        <f>VLOOKUP(Table14[[#This Row],[menu_id]],Table2[#All],5,0)</f>
        <v>7.5</v>
      </c>
      <c r="B561">
        <f>VLOOKUP(Table14[[#This Row],[menu_id]],Table2[#All],6,0)</f>
        <v>11.5</v>
      </c>
      <c r="C561" t="str">
        <f>VLOOKUP(Table14[[#This Row],[menu_id]],Table2[#All],8,0)</f>
        <v>Chicago</v>
      </c>
      <c r="D561">
        <f>A561+A561*(B561/100)</f>
        <v>8.3625000000000007</v>
      </c>
    </row>
    <row r="562" spans="1:4" x14ac:dyDescent="0.35">
      <c r="A562">
        <f>VLOOKUP(Table14[[#This Row],[menu_id]],Table2[#All],5,0)</f>
        <v>5.99</v>
      </c>
      <c r="B562">
        <f>VLOOKUP(Table14[[#This Row],[menu_id]],Table2[#All],6,0)</f>
        <v>11.5</v>
      </c>
      <c r="C562" t="str">
        <f>VLOOKUP(Table14[[#This Row],[menu_id]],Table2[#All],8,0)</f>
        <v>Chicago</v>
      </c>
      <c r="D562">
        <f>A562+A562*(B562/100)</f>
        <v>6.6788500000000006</v>
      </c>
    </row>
    <row r="563" spans="1:4" x14ac:dyDescent="0.35">
      <c r="A563">
        <f>VLOOKUP(Table14[[#This Row],[menu_id]],Table2[#All],5,0)</f>
        <v>5</v>
      </c>
      <c r="B563">
        <f>VLOOKUP(Table14[[#This Row],[menu_id]],Table2[#All],6,0)</f>
        <v>11.5</v>
      </c>
      <c r="C563" t="str">
        <f>VLOOKUP(Table14[[#This Row],[menu_id]],Table2[#All],8,0)</f>
        <v>Chicago</v>
      </c>
      <c r="D563">
        <f>A563+A563*(B563/100)</f>
        <v>5.5750000000000002</v>
      </c>
    </row>
    <row r="564" spans="1:4" x14ac:dyDescent="0.35">
      <c r="A564">
        <f>VLOOKUP(Table14[[#This Row],[menu_id]],Table2[#All],5,0)</f>
        <v>5.25</v>
      </c>
      <c r="B564">
        <f>VLOOKUP(Table14[[#This Row],[menu_id]],Table2[#All],6,0)</f>
        <v>10.1</v>
      </c>
      <c r="C564" t="str">
        <f>VLOOKUP(Table14[[#This Row],[menu_id]],Table2[#All],8,0)</f>
        <v>Seattle</v>
      </c>
      <c r="D564">
        <f>A564+A564*(B564/100)</f>
        <v>5.7802499999999997</v>
      </c>
    </row>
    <row r="565" spans="1:4" x14ac:dyDescent="0.35">
      <c r="A565">
        <f>VLOOKUP(Table14[[#This Row],[menu_id]],Table2[#All],5,0)</f>
        <v>5</v>
      </c>
      <c r="B565">
        <f>VLOOKUP(Table14[[#This Row],[menu_id]],Table2[#All],6,0)</f>
        <v>10.1</v>
      </c>
      <c r="C565" t="str">
        <f>VLOOKUP(Table14[[#This Row],[menu_id]],Table2[#All],8,0)</f>
        <v>Seattle</v>
      </c>
      <c r="D565">
        <f>A565+A565*(B565/100)</f>
        <v>5.5049999999999999</v>
      </c>
    </row>
    <row r="566" spans="1:4" x14ac:dyDescent="0.35">
      <c r="A566">
        <f>VLOOKUP(Table14[[#This Row],[menu_id]],Table2[#All],5,0)</f>
        <v>6.25</v>
      </c>
      <c r="B566">
        <f>VLOOKUP(Table14[[#This Row],[menu_id]],Table2[#All],6,0)</f>
        <v>10.1</v>
      </c>
      <c r="C566" t="str">
        <f>VLOOKUP(Table14[[#This Row],[menu_id]],Table2[#All],8,0)</f>
        <v>Seattle</v>
      </c>
      <c r="D566">
        <f>A566+A566*(B566/100)</f>
        <v>6.8812499999999996</v>
      </c>
    </row>
    <row r="567" spans="1:4" x14ac:dyDescent="0.35">
      <c r="A567">
        <f>VLOOKUP(Table14[[#This Row],[menu_id]],Table2[#All],5,0)</f>
        <v>6</v>
      </c>
      <c r="B567">
        <f>VLOOKUP(Table14[[#This Row],[menu_id]],Table2[#All],6,0)</f>
        <v>10.1</v>
      </c>
      <c r="C567" t="str">
        <f>VLOOKUP(Table14[[#This Row],[menu_id]],Table2[#All],8,0)</f>
        <v>Seattle</v>
      </c>
      <c r="D567">
        <f>A567+A567*(B567/100)</f>
        <v>6.6059999999999999</v>
      </c>
    </row>
    <row r="568" spans="1:4" x14ac:dyDescent="0.35">
      <c r="A568">
        <f>VLOOKUP(Table14[[#This Row],[menu_id]],Table2[#All],5,0)</f>
        <v>5.75</v>
      </c>
      <c r="B568">
        <f>VLOOKUP(Table14[[#This Row],[menu_id]],Table2[#All],6,0)</f>
        <v>10.1</v>
      </c>
      <c r="C568" t="str">
        <f>VLOOKUP(Table14[[#This Row],[menu_id]],Table2[#All],8,0)</f>
        <v>Seattle</v>
      </c>
      <c r="D568">
        <f>A568+A568*(B568/100)</f>
        <v>6.3307500000000001</v>
      </c>
    </row>
    <row r="569" spans="1:4" x14ac:dyDescent="0.35">
      <c r="A569">
        <f>VLOOKUP(Table14[[#This Row],[menu_id]],Table2[#All],5,0)</f>
        <v>5</v>
      </c>
      <c r="B569">
        <f>VLOOKUP(Table14[[#This Row],[menu_id]],Table2[#All],6,0)</f>
        <v>11.5</v>
      </c>
      <c r="C569" t="str">
        <f>VLOOKUP(Table14[[#This Row],[menu_id]],Table2[#All],8,0)</f>
        <v>Chicago</v>
      </c>
      <c r="D569">
        <f>A569+A569*(B569/100)</f>
        <v>5.5750000000000002</v>
      </c>
    </row>
    <row r="570" spans="1:4" x14ac:dyDescent="0.35">
      <c r="A570">
        <f>VLOOKUP(Table14[[#This Row],[menu_id]],Table2[#All],5,0)</f>
        <v>5</v>
      </c>
      <c r="B570">
        <f>VLOOKUP(Table14[[#This Row],[menu_id]],Table2[#All],6,0)</f>
        <v>10.1</v>
      </c>
      <c r="C570" t="str">
        <f>VLOOKUP(Table14[[#This Row],[menu_id]],Table2[#All],8,0)</f>
        <v>Seattle</v>
      </c>
      <c r="D570">
        <f>A570+A570*(B570/100)</f>
        <v>5.5049999999999999</v>
      </c>
    </row>
    <row r="571" spans="1:4" x14ac:dyDescent="0.35">
      <c r="A571">
        <f>VLOOKUP(Table14[[#This Row],[menu_id]],Table2[#All],5,0)</f>
        <v>5.7</v>
      </c>
      <c r="B571">
        <f>VLOOKUP(Table14[[#This Row],[menu_id]],Table2[#All],6,0)</f>
        <v>10.1</v>
      </c>
      <c r="C571" t="str">
        <f>VLOOKUP(Table14[[#This Row],[menu_id]],Table2[#All],8,0)</f>
        <v>Seattle</v>
      </c>
      <c r="D571">
        <f>A571+A571*(B571/100)</f>
        <v>6.2757000000000005</v>
      </c>
    </row>
    <row r="572" spans="1:4" x14ac:dyDescent="0.35">
      <c r="A572">
        <f>VLOOKUP(Table14[[#This Row],[menu_id]],Table2[#All],5,0)</f>
        <v>6.25</v>
      </c>
      <c r="B572">
        <f>VLOOKUP(Table14[[#This Row],[menu_id]],Table2[#All],6,0)</f>
        <v>10.1</v>
      </c>
      <c r="C572" t="str">
        <f>VLOOKUP(Table14[[#This Row],[menu_id]],Table2[#All],8,0)</f>
        <v>Seattle</v>
      </c>
      <c r="D572">
        <f>A572+A572*(B572/100)</f>
        <v>6.8812499999999996</v>
      </c>
    </row>
    <row r="573" spans="1:4" x14ac:dyDescent="0.35">
      <c r="A573">
        <f>VLOOKUP(Table14[[#This Row],[menu_id]],Table2[#All],5,0)</f>
        <v>5</v>
      </c>
      <c r="B573">
        <f>VLOOKUP(Table14[[#This Row],[menu_id]],Table2[#All],6,0)</f>
        <v>11.5</v>
      </c>
      <c r="C573" t="str">
        <f>VLOOKUP(Table14[[#This Row],[menu_id]],Table2[#All],8,0)</f>
        <v>Chicago</v>
      </c>
      <c r="D573">
        <f>A573+A573*(B573/100)</f>
        <v>5.5750000000000002</v>
      </c>
    </row>
    <row r="574" spans="1:4" x14ac:dyDescent="0.35">
      <c r="A574">
        <f>VLOOKUP(Table14[[#This Row],[menu_id]],Table2[#All],5,0)</f>
        <v>5.8</v>
      </c>
      <c r="B574">
        <f>VLOOKUP(Table14[[#This Row],[menu_id]],Table2[#All],6,0)</f>
        <v>10.1</v>
      </c>
      <c r="C574" t="str">
        <f>VLOOKUP(Table14[[#This Row],[menu_id]],Table2[#All],8,0)</f>
        <v>Seattle</v>
      </c>
      <c r="D574">
        <f>A574+A574*(B574/100)</f>
        <v>6.3857999999999997</v>
      </c>
    </row>
    <row r="575" spans="1:4" x14ac:dyDescent="0.35">
      <c r="A575">
        <f>VLOOKUP(Table14[[#This Row],[menu_id]],Table2[#All],5,0)</f>
        <v>5</v>
      </c>
      <c r="B575">
        <f>VLOOKUP(Table14[[#This Row],[menu_id]],Table2[#All],6,0)</f>
        <v>11.5</v>
      </c>
      <c r="C575" t="str">
        <f>VLOOKUP(Table14[[#This Row],[menu_id]],Table2[#All],8,0)</f>
        <v>Chicago</v>
      </c>
      <c r="D575">
        <f>A575+A575*(B575/100)</f>
        <v>5.5750000000000002</v>
      </c>
    </row>
    <row r="576" spans="1:4" x14ac:dyDescent="0.35">
      <c r="A576">
        <f>VLOOKUP(Table14[[#This Row],[menu_id]],Table2[#All],5,0)</f>
        <v>6.25</v>
      </c>
      <c r="B576">
        <f>VLOOKUP(Table14[[#This Row],[menu_id]],Table2[#All],6,0)</f>
        <v>10.1</v>
      </c>
      <c r="C576" t="str">
        <f>VLOOKUP(Table14[[#This Row],[menu_id]],Table2[#All],8,0)</f>
        <v>Seattle</v>
      </c>
      <c r="D576">
        <f>A576+A576*(B576/100)</f>
        <v>6.8812499999999996</v>
      </c>
    </row>
    <row r="577" spans="1:4" x14ac:dyDescent="0.35">
      <c r="A577">
        <f>VLOOKUP(Table14[[#This Row],[menu_id]],Table2[#All],5,0)</f>
        <v>4.95</v>
      </c>
      <c r="B577">
        <f>VLOOKUP(Table14[[#This Row],[menu_id]],Table2[#All],6,0)</f>
        <v>10.1</v>
      </c>
      <c r="C577" t="str">
        <f>VLOOKUP(Table14[[#This Row],[menu_id]],Table2[#All],8,0)</f>
        <v>Seattle</v>
      </c>
      <c r="D577">
        <f>A577+A577*(B577/100)</f>
        <v>5.4499500000000003</v>
      </c>
    </row>
    <row r="578" spans="1:4" x14ac:dyDescent="0.35">
      <c r="A578">
        <f>VLOOKUP(Table14[[#This Row],[menu_id]],Table2[#All],5,0)</f>
        <v>7</v>
      </c>
      <c r="B578">
        <f>VLOOKUP(Table14[[#This Row],[menu_id]],Table2[#All],6,0)</f>
        <v>11.5</v>
      </c>
      <c r="C578" t="str">
        <f>VLOOKUP(Table14[[#This Row],[menu_id]],Table2[#All],8,0)</f>
        <v>Chicago</v>
      </c>
      <c r="D578">
        <f>A578+A578*(B578/100)</f>
        <v>7.8049999999999997</v>
      </c>
    </row>
    <row r="579" spans="1:4" x14ac:dyDescent="0.35">
      <c r="A579">
        <f>VLOOKUP(Table14[[#This Row],[menu_id]],Table2[#All],5,0)</f>
        <v>4.5</v>
      </c>
      <c r="B579">
        <f>VLOOKUP(Table14[[#This Row],[menu_id]],Table2[#All],6,0)</f>
        <v>10.1</v>
      </c>
      <c r="C579" t="str">
        <f>VLOOKUP(Table14[[#This Row],[menu_id]],Table2[#All],8,0)</f>
        <v>Seattle</v>
      </c>
      <c r="D579">
        <f>A579+A579*(B579/100)</f>
        <v>4.9545000000000003</v>
      </c>
    </row>
    <row r="580" spans="1:4" x14ac:dyDescent="0.35">
      <c r="A580">
        <f>VLOOKUP(Table14[[#This Row],[menu_id]],Table2[#All],5,0)</f>
        <v>5.5</v>
      </c>
      <c r="B580">
        <f>VLOOKUP(Table14[[#This Row],[menu_id]],Table2[#All],6,0)</f>
        <v>10.1</v>
      </c>
      <c r="C580" t="str">
        <f>VLOOKUP(Table14[[#This Row],[menu_id]],Table2[#All],8,0)</f>
        <v>Seattle</v>
      </c>
      <c r="D580">
        <f>A580+A580*(B580/100)</f>
        <v>6.0555000000000003</v>
      </c>
    </row>
    <row r="581" spans="1:4" x14ac:dyDescent="0.35">
      <c r="A581">
        <f>VLOOKUP(Table14[[#This Row],[menu_id]],Table2[#All],5,0)</f>
        <v>5.5</v>
      </c>
      <c r="B581">
        <f>VLOOKUP(Table14[[#This Row],[menu_id]],Table2[#All],6,0)</f>
        <v>10.1</v>
      </c>
      <c r="C581" t="str">
        <f>VLOOKUP(Table14[[#This Row],[menu_id]],Table2[#All],8,0)</f>
        <v>Seattle</v>
      </c>
      <c r="D581">
        <f>A581+A581*(B581/100)</f>
        <v>6.0555000000000003</v>
      </c>
    </row>
    <row r="582" spans="1:4" x14ac:dyDescent="0.35">
      <c r="A582">
        <f>VLOOKUP(Table14[[#This Row],[menu_id]],Table2[#All],5,0)</f>
        <v>6.64</v>
      </c>
      <c r="B582">
        <f>VLOOKUP(Table14[[#This Row],[menu_id]],Table2[#All],6,0)</f>
        <v>11.5</v>
      </c>
      <c r="C582" t="str">
        <f>VLOOKUP(Table14[[#This Row],[menu_id]],Table2[#All],8,0)</f>
        <v>Chicago</v>
      </c>
      <c r="D582">
        <f>A582+A582*(B582/100)</f>
        <v>7.4036</v>
      </c>
    </row>
    <row r="583" spans="1:4" x14ac:dyDescent="0.35">
      <c r="A583">
        <f>VLOOKUP(Table14[[#This Row],[menu_id]],Table2[#All],5,0)</f>
        <v>5.75</v>
      </c>
      <c r="B583">
        <f>VLOOKUP(Table14[[#This Row],[menu_id]],Table2[#All],6,0)</f>
        <v>10.1</v>
      </c>
      <c r="C583" t="str">
        <f>VLOOKUP(Table14[[#This Row],[menu_id]],Table2[#All],8,0)</f>
        <v>Seattle</v>
      </c>
      <c r="D583">
        <f>A583+A583*(B583/100)</f>
        <v>6.3307500000000001</v>
      </c>
    </row>
    <row r="584" spans="1:4" x14ac:dyDescent="0.35">
      <c r="A584">
        <f>VLOOKUP(Table14[[#This Row],[menu_id]],Table2[#All],5,0)</f>
        <v>5.75</v>
      </c>
      <c r="B584">
        <f>VLOOKUP(Table14[[#This Row],[menu_id]],Table2[#All],6,0)</f>
        <v>10.1</v>
      </c>
      <c r="C584" t="str">
        <f>VLOOKUP(Table14[[#This Row],[menu_id]],Table2[#All],8,0)</f>
        <v>Seattle</v>
      </c>
      <c r="D584">
        <f>A584+A584*(B584/100)</f>
        <v>6.3307500000000001</v>
      </c>
    </row>
    <row r="585" spans="1:4" x14ac:dyDescent="0.35">
      <c r="A585">
        <f>VLOOKUP(Table14[[#This Row],[menu_id]],Table2[#All],5,0)</f>
        <v>4.95</v>
      </c>
      <c r="B585">
        <f>VLOOKUP(Table14[[#This Row],[menu_id]],Table2[#All],6,0)</f>
        <v>10.1</v>
      </c>
      <c r="C585" t="str">
        <f>VLOOKUP(Table14[[#This Row],[menu_id]],Table2[#All],8,0)</f>
        <v>Seattle</v>
      </c>
      <c r="D585">
        <f>A585+A585*(B585/100)</f>
        <v>5.4499500000000003</v>
      </c>
    </row>
    <row r="586" spans="1:4" x14ac:dyDescent="0.35">
      <c r="A586">
        <f>VLOOKUP(Table14[[#This Row],[menu_id]],Table2[#All],5,0)</f>
        <v>6.5</v>
      </c>
      <c r="B586">
        <f>VLOOKUP(Table14[[#This Row],[menu_id]],Table2[#All],6,0)</f>
        <v>11.5</v>
      </c>
      <c r="C586" t="str">
        <f>VLOOKUP(Table14[[#This Row],[menu_id]],Table2[#All],8,0)</f>
        <v>Chicago</v>
      </c>
      <c r="D586">
        <f>A586+A586*(B586/100)</f>
        <v>7.2475000000000005</v>
      </c>
    </row>
    <row r="587" spans="1:4" x14ac:dyDescent="0.35">
      <c r="A587">
        <f>VLOOKUP(Table14[[#This Row],[menu_id]],Table2[#All],5,0)</f>
        <v>4.5</v>
      </c>
      <c r="B587">
        <f>VLOOKUP(Table14[[#This Row],[menu_id]],Table2[#All],6,0)</f>
        <v>11.5</v>
      </c>
      <c r="C587" t="str">
        <f>VLOOKUP(Table14[[#This Row],[menu_id]],Table2[#All],8,0)</f>
        <v>Chicago</v>
      </c>
      <c r="D587">
        <f>A587+A587*(B587/100)</f>
        <v>5.0175000000000001</v>
      </c>
    </row>
    <row r="588" spans="1:4" x14ac:dyDescent="0.35">
      <c r="A588">
        <f>VLOOKUP(Table14[[#This Row],[menu_id]],Table2[#All],5,0)</f>
        <v>6.8</v>
      </c>
      <c r="B588">
        <f>VLOOKUP(Table14[[#This Row],[menu_id]],Table2[#All],6,0)</f>
        <v>10.1</v>
      </c>
      <c r="C588" t="str">
        <f>VLOOKUP(Table14[[#This Row],[menu_id]],Table2[#All],8,0)</f>
        <v>Seattle</v>
      </c>
      <c r="D588">
        <f>A588+A588*(B588/100)</f>
        <v>7.4867999999999997</v>
      </c>
    </row>
    <row r="589" spans="1:4" x14ac:dyDescent="0.35">
      <c r="A589">
        <f>VLOOKUP(Table14[[#This Row],[menu_id]],Table2[#All],5,0)</f>
        <v>5</v>
      </c>
      <c r="B589">
        <f>VLOOKUP(Table14[[#This Row],[menu_id]],Table2[#All],6,0)</f>
        <v>10.1</v>
      </c>
      <c r="C589" t="str">
        <f>VLOOKUP(Table14[[#This Row],[menu_id]],Table2[#All],8,0)</f>
        <v>Seattle</v>
      </c>
      <c r="D589">
        <f>A589+A589*(B589/100)</f>
        <v>5.5049999999999999</v>
      </c>
    </row>
    <row r="590" spans="1:4" x14ac:dyDescent="0.35">
      <c r="A590">
        <f>VLOOKUP(Table14[[#This Row],[menu_id]],Table2[#All],5,0)</f>
        <v>5.5</v>
      </c>
      <c r="B590">
        <f>VLOOKUP(Table14[[#This Row],[menu_id]],Table2[#All],6,0)</f>
        <v>10.1</v>
      </c>
      <c r="C590" t="str">
        <f>VLOOKUP(Table14[[#This Row],[menu_id]],Table2[#All],8,0)</f>
        <v>Seattle</v>
      </c>
      <c r="D590">
        <f>A590+A590*(B590/100)</f>
        <v>6.0555000000000003</v>
      </c>
    </row>
    <row r="591" spans="1:4" x14ac:dyDescent="0.35">
      <c r="A591">
        <f>VLOOKUP(Table14[[#This Row],[menu_id]],Table2[#All],5,0)</f>
        <v>6.8</v>
      </c>
      <c r="B591">
        <f>VLOOKUP(Table14[[#This Row],[menu_id]],Table2[#All],6,0)</f>
        <v>10.1</v>
      </c>
      <c r="C591" t="str">
        <f>VLOOKUP(Table14[[#This Row],[menu_id]],Table2[#All],8,0)</f>
        <v>Seattle</v>
      </c>
      <c r="D591">
        <f>A591+A591*(B591/100)</f>
        <v>7.4867999999999997</v>
      </c>
    </row>
    <row r="592" spans="1:4" x14ac:dyDescent="0.35">
      <c r="A592">
        <f>VLOOKUP(Table14[[#This Row],[menu_id]],Table2[#All],5,0)</f>
        <v>6.64</v>
      </c>
      <c r="B592">
        <f>VLOOKUP(Table14[[#This Row],[menu_id]],Table2[#All],6,0)</f>
        <v>11.5</v>
      </c>
      <c r="C592" t="str">
        <f>VLOOKUP(Table14[[#This Row],[menu_id]],Table2[#All],8,0)</f>
        <v>Chicago</v>
      </c>
      <c r="D592">
        <f>A592+A592*(B592/100)</f>
        <v>7.4036</v>
      </c>
    </row>
    <row r="593" spans="1:4" x14ac:dyDescent="0.35">
      <c r="A593">
        <f>VLOOKUP(Table14[[#This Row],[menu_id]],Table2[#All],5,0)</f>
        <v>5.5</v>
      </c>
      <c r="B593">
        <f>VLOOKUP(Table14[[#This Row],[menu_id]],Table2[#All],6,0)</f>
        <v>10.1</v>
      </c>
      <c r="C593" t="str">
        <f>VLOOKUP(Table14[[#This Row],[menu_id]],Table2[#All],8,0)</f>
        <v>Seattle</v>
      </c>
      <c r="D593">
        <f>A593+A593*(B593/100)</f>
        <v>6.0555000000000003</v>
      </c>
    </row>
    <row r="594" spans="1:4" x14ac:dyDescent="0.35">
      <c r="A594">
        <f>VLOOKUP(Table14[[#This Row],[menu_id]],Table2[#All],5,0)</f>
        <v>6.64</v>
      </c>
      <c r="B594">
        <f>VLOOKUP(Table14[[#This Row],[menu_id]],Table2[#All],6,0)</f>
        <v>11.5</v>
      </c>
      <c r="C594" t="str">
        <f>VLOOKUP(Table14[[#This Row],[menu_id]],Table2[#All],8,0)</f>
        <v>Chicago</v>
      </c>
      <c r="D594">
        <f>A594+A594*(B594/100)</f>
        <v>7.4036</v>
      </c>
    </row>
    <row r="595" spans="1:4" x14ac:dyDescent="0.35">
      <c r="A595">
        <f>VLOOKUP(Table14[[#This Row],[menu_id]],Table2[#All],5,0)</f>
        <v>4.3</v>
      </c>
      <c r="B595">
        <f>VLOOKUP(Table14[[#This Row],[menu_id]],Table2[#All],6,0)</f>
        <v>11.5</v>
      </c>
      <c r="C595" t="str">
        <f>VLOOKUP(Table14[[#This Row],[menu_id]],Table2[#All],8,0)</f>
        <v>Chicago</v>
      </c>
      <c r="D595">
        <f>A595+A595*(B595/100)</f>
        <v>4.7945000000000002</v>
      </c>
    </row>
    <row r="596" spans="1:4" x14ac:dyDescent="0.35">
      <c r="A596">
        <f>VLOOKUP(Table14[[#This Row],[menu_id]],Table2[#All],5,0)</f>
        <v>4.5</v>
      </c>
      <c r="B596">
        <f>VLOOKUP(Table14[[#This Row],[menu_id]],Table2[#All],6,0)</f>
        <v>10.1</v>
      </c>
      <c r="C596" t="str">
        <f>VLOOKUP(Table14[[#This Row],[menu_id]],Table2[#All],8,0)</f>
        <v>Seattle</v>
      </c>
      <c r="D596">
        <f>A596+A596*(B596/100)</f>
        <v>4.9545000000000003</v>
      </c>
    </row>
    <row r="597" spans="1:4" x14ac:dyDescent="0.35">
      <c r="A597">
        <f>VLOOKUP(Table14[[#This Row],[menu_id]],Table2[#All],5,0)</f>
        <v>6</v>
      </c>
      <c r="B597">
        <f>VLOOKUP(Table14[[#This Row],[menu_id]],Table2[#All],6,0)</f>
        <v>11.5</v>
      </c>
      <c r="C597" t="str">
        <f>VLOOKUP(Table14[[#This Row],[menu_id]],Table2[#All],8,0)</f>
        <v>Chicago</v>
      </c>
      <c r="D597">
        <f>A597+A597*(B597/100)</f>
        <v>6.69</v>
      </c>
    </row>
    <row r="598" spans="1:4" x14ac:dyDescent="0.35">
      <c r="A598">
        <f>VLOOKUP(Table14[[#This Row],[menu_id]],Table2[#All],5,0)</f>
        <v>5.99</v>
      </c>
      <c r="B598">
        <f>VLOOKUP(Table14[[#This Row],[menu_id]],Table2[#All],6,0)</f>
        <v>11.5</v>
      </c>
      <c r="C598" t="str">
        <f>VLOOKUP(Table14[[#This Row],[menu_id]],Table2[#All],8,0)</f>
        <v>Chicago</v>
      </c>
      <c r="D598">
        <f>A598+A598*(B598/100)</f>
        <v>6.6788500000000006</v>
      </c>
    </row>
    <row r="599" spans="1:4" x14ac:dyDescent="0.35">
      <c r="A599">
        <f>VLOOKUP(Table14[[#This Row],[menu_id]],Table2[#All],5,0)</f>
        <v>5.75</v>
      </c>
      <c r="B599">
        <f>VLOOKUP(Table14[[#This Row],[menu_id]],Table2[#All],6,0)</f>
        <v>11.5</v>
      </c>
      <c r="C599" t="str">
        <f>VLOOKUP(Table14[[#This Row],[menu_id]],Table2[#All],8,0)</f>
        <v>Chicago</v>
      </c>
      <c r="D599">
        <f>A599+A599*(B599/100)</f>
        <v>6.4112499999999999</v>
      </c>
    </row>
    <row r="600" spans="1:4" x14ac:dyDescent="0.35">
      <c r="A600">
        <f>VLOOKUP(Table14[[#This Row],[menu_id]],Table2[#All],5,0)</f>
        <v>5.9</v>
      </c>
      <c r="B600">
        <f>VLOOKUP(Table14[[#This Row],[menu_id]],Table2[#All],6,0)</f>
        <v>11.5</v>
      </c>
      <c r="C600" t="str">
        <f>VLOOKUP(Table14[[#This Row],[menu_id]],Table2[#All],8,0)</f>
        <v>Chicago</v>
      </c>
      <c r="D600">
        <f>A600+A600*(B600/100)</f>
        <v>6.5785</v>
      </c>
    </row>
    <row r="601" spans="1:4" x14ac:dyDescent="0.35">
      <c r="A601">
        <f>VLOOKUP(Table14[[#This Row],[menu_id]],Table2[#All],5,0)</f>
        <v>6.75</v>
      </c>
      <c r="B601">
        <f>VLOOKUP(Table14[[#This Row],[menu_id]],Table2[#All],6,0)</f>
        <v>10.1</v>
      </c>
      <c r="C601" t="str">
        <f>VLOOKUP(Table14[[#This Row],[menu_id]],Table2[#All],8,0)</f>
        <v>Seattle</v>
      </c>
      <c r="D601">
        <f>A601+A601*(B601/100)</f>
        <v>7.4317500000000001</v>
      </c>
    </row>
    <row r="602" spans="1:4" x14ac:dyDescent="0.35">
      <c r="A602">
        <f>VLOOKUP(Table14[[#This Row],[menu_id]],Table2[#All],5,0)</f>
        <v>4</v>
      </c>
      <c r="B602">
        <f>VLOOKUP(Table14[[#This Row],[menu_id]],Table2[#All],6,0)</f>
        <v>11.5</v>
      </c>
      <c r="C602" t="str">
        <f>VLOOKUP(Table14[[#This Row],[menu_id]],Table2[#All],8,0)</f>
        <v>Chicago</v>
      </c>
      <c r="D602">
        <f>A602+A602*(B602/100)</f>
        <v>4.46</v>
      </c>
    </row>
    <row r="603" spans="1:4" x14ac:dyDescent="0.35">
      <c r="A603">
        <f>VLOOKUP(Table14[[#This Row],[menu_id]],Table2[#All],5,0)</f>
        <v>5.75</v>
      </c>
      <c r="B603">
        <f>VLOOKUP(Table14[[#This Row],[menu_id]],Table2[#All],6,0)</f>
        <v>10.1</v>
      </c>
      <c r="C603" t="str">
        <f>VLOOKUP(Table14[[#This Row],[menu_id]],Table2[#All],8,0)</f>
        <v>Seattle</v>
      </c>
      <c r="D603">
        <f>A603+A603*(B603/100)</f>
        <v>6.3307500000000001</v>
      </c>
    </row>
    <row r="604" spans="1:4" x14ac:dyDescent="0.35">
      <c r="A604">
        <f>VLOOKUP(Table14[[#This Row],[menu_id]],Table2[#All],5,0)</f>
        <v>6.8</v>
      </c>
      <c r="B604">
        <f>VLOOKUP(Table14[[#This Row],[menu_id]],Table2[#All],6,0)</f>
        <v>10.1</v>
      </c>
      <c r="C604" t="str">
        <f>VLOOKUP(Table14[[#This Row],[menu_id]],Table2[#All],8,0)</f>
        <v>Seattle</v>
      </c>
      <c r="D604">
        <f>A604+A604*(B604/100)</f>
        <v>7.4867999999999997</v>
      </c>
    </row>
    <row r="605" spans="1:4" x14ac:dyDescent="0.35">
      <c r="A605">
        <f>VLOOKUP(Table14[[#This Row],[menu_id]],Table2[#All],5,0)</f>
        <v>5.75</v>
      </c>
      <c r="B605">
        <f>VLOOKUP(Table14[[#This Row],[menu_id]],Table2[#All],6,0)</f>
        <v>10.1</v>
      </c>
      <c r="C605" t="str">
        <f>VLOOKUP(Table14[[#This Row],[menu_id]],Table2[#All],8,0)</f>
        <v>Seattle</v>
      </c>
      <c r="D605">
        <f>A605+A605*(B605/100)</f>
        <v>6.3307500000000001</v>
      </c>
    </row>
    <row r="606" spans="1:4" x14ac:dyDescent="0.35">
      <c r="A606">
        <f>VLOOKUP(Table14[[#This Row],[menu_id]],Table2[#All],5,0)</f>
        <v>5.7</v>
      </c>
      <c r="B606">
        <f>VLOOKUP(Table14[[#This Row],[menu_id]],Table2[#All],6,0)</f>
        <v>10.1</v>
      </c>
      <c r="C606" t="str">
        <f>VLOOKUP(Table14[[#This Row],[menu_id]],Table2[#All],8,0)</f>
        <v>Seattle</v>
      </c>
      <c r="D606">
        <f>A606+A606*(B606/100)</f>
        <v>6.2757000000000005</v>
      </c>
    </row>
    <row r="607" spans="1:4" x14ac:dyDescent="0.35">
      <c r="A607">
        <f>VLOOKUP(Table14[[#This Row],[menu_id]],Table2[#All],5,0)</f>
        <v>5.5</v>
      </c>
      <c r="B607">
        <f>VLOOKUP(Table14[[#This Row],[menu_id]],Table2[#All],6,0)</f>
        <v>10.1</v>
      </c>
      <c r="C607" t="str">
        <f>VLOOKUP(Table14[[#This Row],[menu_id]],Table2[#All],8,0)</f>
        <v>Seattle</v>
      </c>
      <c r="D607">
        <f>A607+A607*(B607/100)</f>
        <v>6.0555000000000003</v>
      </c>
    </row>
    <row r="608" spans="1:4" x14ac:dyDescent="0.35">
      <c r="A608">
        <f>VLOOKUP(Table14[[#This Row],[menu_id]],Table2[#All],5,0)</f>
        <v>5.5</v>
      </c>
      <c r="B608">
        <f>VLOOKUP(Table14[[#This Row],[menu_id]],Table2[#All],6,0)</f>
        <v>10.1</v>
      </c>
      <c r="C608" t="str">
        <f>VLOOKUP(Table14[[#This Row],[menu_id]],Table2[#All],8,0)</f>
        <v>Seattle</v>
      </c>
      <c r="D608">
        <f>A608+A608*(B608/100)</f>
        <v>6.0555000000000003</v>
      </c>
    </row>
    <row r="609" spans="1:4" x14ac:dyDescent="0.35">
      <c r="A609">
        <f>VLOOKUP(Table14[[#This Row],[menu_id]],Table2[#All],5,0)</f>
        <v>5.7</v>
      </c>
      <c r="B609">
        <f>VLOOKUP(Table14[[#This Row],[menu_id]],Table2[#All],6,0)</f>
        <v>10.1</v>
      </c>
      <c r="C609" t="str">
        <f>VLOOKUP(Table14[[#This Row],[menu_id]],Table2[#All],8,0)</f>
        <v>Seattle</v>
      </c>
      <c r="D609">
        <f>A609+A609*(B609/100)</f>
        <v>6.2757000000000005</v>
      </c>
    </row>
    <row r="610" spans="1:4" x14ac:dyDescent="0.35">
      <c r="A610">
        <f>VLOOKUP(Table14[[#This Row],[menu_id]],Table2[#All],5,0)</f>
        <v>5.75</v>
      </c>
      <c r="B610">
        <f>VLOOKUP(Table14[[#This Row],[menu_id]],Table2[#All],6,0)</f>
        <v>10.1</v>
      </c>
      <c r="C610" t="str">
        <f>VLOOKUP(Table14[[#This Row],[menu_id]],Table2[#All],8,0)</f>
        <v>Seattle</v>
      </c>
      <c r="D610">
        <f>A610+A610*(B610/100)</f>
        <v>6.3307500000000001</v>
      </c>
    </row>
    <row r="611" spans="1:4" x14ac:dyDescent="0.35">
      <c r="A611">
        <f>VLOOKUP(Table14[[#This Row],[menu_id]],Table2[#All],5,0)</f>
        <v>11.75</v>
      </c>
      <c r="B611">
        <f>VLOOKUP(Table14[[#This Row],[menu_id]],Table2[#All],6,0)</f>
        <v>11.5</v>
      </c>
      <c r="C611" t="str">
        <f>VLOOKUP(Table14[[#This Row],[menu_id]],Table2[#All],8,0)</f>
        <v>Chicago</v>
      </c>
      <c r="D611">
        <f>A611+A611*(B611/100)</f>
        <v>13.10125</v>
      </c>
    </row>
    <row r="612" spans="1:4" x14ac:dyDescent="0.35">
      <c r="A612">
        <f>VLOOKUP(Table14[[#This Row],[menu_id]],Table2[#All],5,0)</f>
        <v>4.5</v>
      </c>
      <c r="B612">
        <f>VLOOKUP(Table14[[#This Row],[menu_id]],Table2[#All],6,0)</f>
        <v>11.5</v>
      </c>
      <c r="C612" t="str">
        <f>VLOOKUP(Table14[[#This Row],[menu_id]],Table2[#All],8,0)</f>
        <v>Chicago</v>
      </c>
      <c r="D612">
        <f>A612+A612*(B612/100)</f>
        <v>5.0175000000000001</v>
      </c>
    </row>
    <row r="613" spans="1:4" x14ac:dyDescent="0.35">
      <c r="A613">
        <f>VLOOKUP(Table14[[#This Row],[menu_id]],Table2[#All],5,0)</f>
        <v>4</v>
      </c>
      <c r="B613">
        <f>VLOOKUP(Table14[[#This Row],[menu_id]],Table2[#All],6,0)</f>
        <v>11.5</v>
      </c>
      <c r="C613" t="str">
        <f>VLOOKUP(Table14[[#This Row],[menu_id]],Table2[#All],8,0)</f>
        <v>Chicago</v>
      </c>
      <c r="D613">
        <f>A613+A613*(B613/100)</f>
        <v>4.46</v>
      </c>
    </row>
    <row r="614" spans="1:4" x14ac:dyDescent="0.35">
      <c r="A614">
        <f>VLOOKUP(Table14[[#This Row],[menu_id]],Table2[#All],5,0)</f>
        <v>7.5399999999999991</v>
      </c>
      <c r="B614">
        <f>VLOOKUP(Table14[[#This Row],[menu_id]],Table2[#All],6,0)</f>
        <v>11.5</v>
      </c>
      <c r="C614" t="str">
        <f>VLOOKUP(Table14[[#This Row],[menu_id]],Table2[#All],8,0)</f>
        <v>Chicago</v>
      </c>
      <c r="D614">
        <f>A614+A614*(B614/100)</f>
        <v>8.4070999999999998</v>
      </c>
    </row>
    <row r="615" spans="1:4" x14ac:dyDescent="0.35">
      <c r="A615">
        <f>VLOOKUP(Table14[[#This Row],[menu_id]],Table2[#All],5,0)</f>
        <v>5.5</v>
      </c>
      <c r="B615">
        <f>VLOOKUP(Table14[[#This Row],[menu_id]],Table2[#All],6,0)</f>
        <v>10.1</v>
      </c>
      <c r="C615" t="str">
        <f>VLOOKUP(Table14[[#This Row],[menu_id]],Table2[#All],8,0)</f>
        <v>Seattle</v>
      </c>
      <c r="D615">
        <f>A615+A615*(B615/100)</f>
        <v>6.0555000000000003</v>
      </c>
    </row>
    <row r="616" spans="1:4" x14ac:dyDescent="0.35">
      <c r="A616">
        <f>VLOOKUP(Table14[[#This Row],[menu_id]],Table2[#All],5,0)</f>
        <v>5.5</v>
      </c>
      <c r="B616">
        <f>VLOOKUP(Table14[[#This Row],[menu_id]],Table2[#All],6,0)</f>
        <v>10.1</v>
      </c>
      <c r="C616" t="str">
        <f>VLOOKUP(Table14[[#This Row],[menu_id]],Table2[#All],8,0)</f>
        <v>Seattle</v>
      </c>
      <c r="D616">
        <f>A616+A616*(B616/100)</f>
        <v>6.0555000000000003</v>
      </c>
    </row>
    <row r="617" spans="1:4" x14ac:dyDescent="0.35">
      <c r="A617">
        <f>VLOOKUP(Table14[[#This Row],[menu_id]],Table2[#All],5,0)</f>
        <v>5.99</v>
      </c>
      <c r="B617">
        <f>VLOOKUP(Table14[[#This Row],[menu_id]],Table2[#All],6,0)</f>
        <v>11.5</v>
      </c>
      <c r="C617" t="str">
        <f>VLOOKUP(Table14[[#This Row],[menu_id]],Table2[#All],8,0)</f>
        <v>Chicago</v>
      </c>
      <c r="D617">
        <f>A617+A617*(B617/100)</f>
        <v>6.6788500000000006</v>
      </c>
    </row>
    <row r="618" spans="1:4" x14ac:dyDescent="0.35">
      <c r="A618">
        <f>VLOOKUP(Table14[[#This Row],[menu_id]],Table2[#All],5,0)</f>
        <v>6</v>
      </c>
      <c r="B618">
        <f>VLOOKUP(Table14[[#This Row],[menu_id]],Table2[#All],6,0)</f>
        <v>11.5</v>
      </c>
      <c r="C618" t="str">
        <f>VLOOKUP(Table14[[#This Row],[menu_id]],Table2[#All],8,0)</f>
        <v>Chicago</v>
      </c>
      <c r="D618">
        <f>A618+A618*(B618/100)</f>
        <v>6.69</v>
      </c>
    </row>
    <row r="619" spans="1:4" x14ac:dyDescent="0.35">
      <c r="A619">
        <f>VLOOKUP(Table14[[#This Row],[menu_id]],Table2[#All],5,0)</f>
        <v>6.8</v>
      </c>
      <c r="B619">
        <f>VLOOKUP(Table14[[#This Row],[menu_id]],Table2[#All],6,0)</f>
        <v>10.1</v>
      </c>
      <c r="C619" t="str">
        <f>VLOOKUP(Table14[[#This Row],[menu_id]],Table2[#All],8,0)</f>
        <v>Seattle</v>
      </c>
      <c r="D619">
        <f>A619+A619*(B619/100)</f>
        <v>7.4867999999999997</v>
      </c>
    </row>
    <row r="620" spans="1:4" x14ac:dyDescent="0.35">
      <c r="A620">
        <f>VLOOKUP(Table14[[#This Row],[menu_id]],Table2[#All],5,0)</f>
        <v>5.5</v>
      </c>
      <c r="B620">
        <f>VLOOKUP(Table14[[#This Row],[menu_id]],Table2[#All],6,0)</f>
        <v>10.1</v>
      </c>
      <c r="C620" t="str">
        <f>VLOOKUP(Table14[[#This Row],[menu_id]],Table2[#All],8,0)</f>
        <v>Seattle</v>
      </c>
      <c r="D620">
        <f>A620+A620*(B620/100)</f>
        <v>6.0555000000000003</v>
      </c>
    </row>
    <row r="621" spans="1:4" x14ac:dyDescent="0.35">
      <c r="A621">
        <f>VLOOKUP(Table14[[#This Row],[menu_id]],Table2[#All],5,0)</f>
        <v>6.64</v>
      </c>
      <c r="B621">
        <f>VLOOKUP(Table14[[#This Row],[menu_id]],Table2[#All],6,0)</f>
        <v>11.5</v>
      </c>
      <c r="C621" t="str">
        <f>VLOOKUP(Table14[[#This Row],[menu_id]],Table2[#All],8,0)</f>
        <v>Chicago</v>
      </c>
      <c r="D621">
        <f>A621+A621*(B621/100)</f>
        <v>7.4036</v>
      </c>
    </row>
    <row r="622" spans="1:4" x14ac:dyDescent="0.35">
      <c r="A622">
        <f>VLOOKUP(Table14[[#This Row],[menu_id]],Table2[#All],5,0)</f>
        <v>5</v>
      </c>
      <c r="B622">
        <f>VLOOKUP(Table14[[#This Row],[menu_id]],Table2[#All],6,0)</f>
        <v>10.1</v>
      </c>
      <c r="C622" t="str">
        <f>VLOOKUP(Table14[[#This Row],[menu_id]],Table2[#All],8,0)</f>
        <v>Seattle</v>
      </c>
      <c r="D622">
        <f>A622+A622*(B622/100)</f>
        <v>5.5049999999999999</v>
      </c>
    </row>
    <row r="623" spans="1:4" x14ac:dyDescent="0.35">
      <c r="A623">
        <f>VLOOKUP(Table14[[#This Row],[menu_id]],Table2[#All],5,0)</f>
        <v>5</v>
      </c>
      <c r="B623">
        <f>VLOOKUP(Table14[[#This Row],[menu_id]],Table2[#All],6,0)</f>
        <v>10.1</v>
      </c>
      <c r="C623" t="str">
        <f>VLOOKUP(Table14[[#This Row],[menu_id]],Table2[#All],8,0)</f>
        <v>Seattle</v>
      </c>
      <c r="D623">
        <f>A623+A623*(B623/100)</f>
        <v>5.5049999999999999</v>
      </c>
    </row>
    <row r="624" spans="1:4" x14ac:dyDescent="0.35">
      <c r="A624">
        <f>VLOOKUP(Table14[[#This Row],[menu_id]],Table2[#All],5,0)</f>
        <v>4.5</v>
      </c>
      <c r="B624">
        <f>VLOOKUP(Table14[[#This Row],[menu_id]],Table2[#All],6,0)</f>
        <v>10.1</v>
      </c>
      <c r="C624" t="str">
        <f>VLOOKUP(Table14[[#This Row],[menu_id]],Table2[#All],8,0)</f>
        <v>Seattle</v>
      </c>
      <c r="D624">
        <f>A624+A624*(B624/100)</f>
        <v>4.9545000000000003</v>
      </c>
    </row>
    <row r="625" spans="1:4" x14ac:dyDescent="0.35">
      <c r="A625">
        <f>VLOOKUP(Table14[[#This Row],[menu_id]],Table2[#All],5,0)</f>
        <v>5.99</v>
      </c>
      <c r="B625">
        <f>VLOOKUP(Table14[[#This Row],[menu_id]],Table2[#All],6,0)</f>
        <v>11.5</v>
      </c>
      <c r="C625" t="str">
        <f>VLOOKUP(Table14[[#This Row],[menu_id]],Table2[#All],8,0)</f>
        <v>Chicago</v>
      </c>
      <c r="D625">
        <f>A625+A625*(B625/100)</f>
        <v>6.6788500000000006</v>
      </c>
    </row>
    <row r="626" spans="1:4" x14ac:dyDescent="0.35">
      <c r="A626">
        <f>VLOOKUP(Table14[[#This Row],[menu_id]],Table2[#All],5,0)</f>
        <v>5.95</v>
      </c>
      <c r="B626">
        <f>VLOOKUP(Table14[[#This Row],[menu_id]],Table2[#All],6,0)</f>
        <v>10.1</v>
      </c>
      <c r="C626" t="str">
        <f>VLOOKUP(Table14[[#This Row],[menu_id]],Table2[#All],8,0)</f>
        <v>Seattle</v>
      </c>
      <c r="D626">
        <f>A626+A626*(B626/100)</f>
        <v>6.5509500000000003</v>
      </c>
    </row>
    <row r="627" spans="1:4" x14ac:dyDescent="0.35">
      <c r="A627">
        <f>VLOOKUP(Table14[[#This Row],[menu_id]],Table2[#All],5,0)</f>
        <v>5.5</v>
      </c>
      <c r="B627">
        <f>VLOOKUP(Table14[[#This Row],[menu_id]],Table2[#All],6,0)</f>
        <v>10.1</v>
      </c>
      <c r="C627" t="str">
        <f>VLOOKUP(Table14[[#This Row],[menu_id]],Table2[#All],8,0)</f>
        <v>Seattle</v>
      </c>
      <c r="D627">
        <f>A627+A627*(B627/100)</f>
        <v>6.0555000000000003</v>
      </c>
    </row>
    <row r="628" spans="1:4" x14ac:dyDescent="0.35">
      <c r="A628">
        <f>VLOOKUP(Table14[[#This Row],[menu_id]],Table2[#All],5,0)</f>
        <v>6</v>
      </c>
      <c r="B628">
        <f>VLOOKUP(Table14[[#This Row],[menu_id]],Table2[#All],6,0)</f>
        <v>10.1</v>
      </c>
      <c r="C628" t="str">
        <f>VLOOKUP(Table14[[#This Row],[menu_id]],Table2[#All],8,0)</f>
        <v>Seattle</v>
      </c>
      <c r="D628">
        <f>A628+A628*(B628/100)</f>
        <v>6.6059999999999999</v>
      </c>
    </row>
    <row r="629" spans="1:4" x14ac:dyDescent="0.35">
      <c r="A629">
        <f>VLOOKUP(Table14[[#This Row],[menu_id]],Table2[#All],5,0)</f>
        <v>4.3</v>
      </c>
      <c r="B629">
        <f>VLOOKUP(Table14[[#This Row],[menu_id]],Table2[#All],6,0)</f>
        <v>11.5</v>
      </c>
      <c r="C629" t="str">
        <f>VLOOKUP(Table14[[#This Row],[menu_id]],Table2[#All],8,0)</f>
        <v>Chicago</v>
      </c>
      <c r="D629">
        <f>A629+A629*(B629/100)</f>
        <v>4.7945000000000002</v>
      </c>
    </row>
    <row r="630" spans="1:4" x14ac:dyDescent="0.35">
      <c r="A630">
        <f>VLOOKUP(Table14[[#This Row],[menu_id]],Table2[#All],5,0)</f>
        <v>5.15</v>
      </c>
      <c r="B630">
        <f>VLOOKUP(Table14[[#This Row],[menu_id]],Table2[#All],6,0)</f>
        <v>11.5</v>
      </c>
      <c r="C630" t="str">
        <f>VLOOKUP(Table14[[#This Row],[menu_id]],Table2[#All],8,0)</f>
        <v>Chicago</v>
      </c>
      <c r="D630">
        <f>A630+A630*(B630/100)</f>
        <v>5.7422500000000003</v>
      </c>
    </row>
    <row r="631" spans="1:4" x14ac:dyDescent="0.35">
      <c r="A631">
        <f>VLOOKUP(Table14[[#This Row],[menu_id]],Table2[#All],5,0)</f>
        <v>5.9</v>
      </c>
      <c r="B631">
        <f>VLOOKUP(Table14[[#This Row],[menu_id]],Table2[#All],6,0)</f>
        <v>11.5</v>
      </c>
      <c r="C631" t="str">
        <f>VLOOKUP(Table14[[#This Row],[menu_id]],Table2[#All],8,0)</f>
        <v>Chicago</v>
      </c>
      <c r="D631">
        <f>A631+A631*(B631/100)</f>
        <v>6.5785</v>
      </c>
    </row>
    <row r="632" spans="1:4" x14ac:dyDescent="0.35">
      <c r="A632">
        <f>VLOOKUP(Table14[[#This Row],[menu_id]],Table2[#All],5,0)</f>
        <v>6</v>
      </c>
      <c r="B632">
        <f>VLOOKUP(Table14[[#This Row],[menu_id]],Table2[#All],6,0)</f>
        <v>11.5</v>
      </c>
      <c r="C632" t="str">
        <f>VLOOKUP(Table14[[#This Row],[menu_id]],Table2[#All],8,0)</f>
        <v>Chicago</v>
      </c>
      <c r="D632">
        <f>A632+A632*(B632/100)</f>
        <v>6.69</v>
      </c>
    </row>
    <row r="633" spans="1:4" x14ac:dyDescent="0.35">
      <c r="A633">
        <f>VLOOKUP(Table14[[#This Row],[menu_id]],Table2[#All],5,0)</f>
        <v>5.5</v>
      </c>
      <c r="B633">
        <f>VLOOKUP(Table14[[#This Row],[menu_id]],Table2[#All],6,0)</f>
        <v>10.1</v>
      </c>
      <c r="C633" t="str">
        <f>VLOOKUP(Table14[[#This Row],[menu_id]],Table2[#All],8,0)</f>
        <v>Seattle</v>
      </c>
      <c r="D633">
        <f>A633+A633*(B633/100)</f>
        <v>6.0555000000000003</v>
      </c>
    </row>
    <row r="634" spans="1:4" x14ac:dyDescent="0.35">
      <c r="A634">
        <f>VLOOKUP(Table14[[#This Row],[menu_id]],Table2[#All],5,0)</f>
        <v>5.5</v>
      </c>
      <c r="B634">
        <f>VLOOKUP(Table14[[#This Row],[menu_id]],Table2[#All],6,0)</f>
        <v>10.1</v>
      </c>
      <c r="C634" t="str">
        <f>VLOOKUP(Table14[[#This Row],[menu_id]],Table2[#All],8,0)</f>
        <v>Seattle</v>
      </c>
      <c r="D634">
        <f>A634+A634*(B634/100)</f>
        <v>6.0555000000000003</v>
      </c>
    </row>
    <row r="635" spans="1:4" x14ac:dyDescent="0.35">
      <c r="A635">
        <f>VLOOKUP(Table14[[#This Row],[menu_id]],Table2[#All],5,0)</f>
        <v>5.5</v>
      </c>
      <c r="B635">
        <f>VLOOKUP(Table14[[#This Row],[menu_id]],Table2[#All],6,0)</f>
        <v>10.1</v>
      </c>
      <c r="C635" t="str">
        <f>VLOOKUP(Table14[[#This Row],[menu_id]],Table2[#All],8,0)</f>
        <v>Seattle</v>
      </c>
      <c r="D635">
        <f>A635+A635*(B635/100)</f>
        <v>6.0555000000000003</v>
      </c>
    </row>
    <row r="636" spans="1:4" x14ac:dyDescent="0.35">
      <c r="A636">
        <f>VLOOKUP(Table14[[#This Row],[menu_id]],Table2[#All],5,0)</f>
        <v>4.95</v>
      </c>
      <c r="B636">
        <f>VLOOKUP(Table14[[#This Row],[menu_id]],Table2[#All],6,0)</f>
        <v>10.1</v>
      </c>
      <c r="C636" t="str">
        <f>VLOOKUP(Table14[[#This Row],[menu_id]],Table2[#All],8,0)</f>
        <v>Seattle</v>
      </c>
      <c r="D636">
        <f>A636+A636*(B636/100)</f>
        <v>5.4499500000000003</v>
      </c>
    </row>
    <row r="637" spans="1:4" x14ac:dyDescent="0.35">
      <c r="A637">
        <f>VLOOKUP(Table14[[#This Row],[menu_id]],Table2[#All],5,0)</f>
        <v>5.15</v>
      </c>
      <c r="B637">
        <f>VLOOKUP(Table14[[#This Row],[menu_id]],Table2[#All],6,0)</f>
        <v>11.5</v>
      </c>
      <c r="C637" t="str">
        <f>VLOOKUP(Table14[[#This Row],[menu_id]],Table2[#All],8,0)</f>
        <v>Chicago</v>
      </c>
      <c r="D637">
        <f>A637+A637*(B637/100)</f>
        <v>5.7422500000000003</v>
      </c>
    </row>
    <row r="638" spans="1:4" x14ac:dyDescent="0.35">
      <c r="A638">
        <f>VLOOKUP(Table14[[#This Row],[menu_id]],Table2[#All],5,0)</f>
        <v>5.99</v>
      </c>
      <c r="B638">
        <f>VLOOKUP(Table14[[#This Row],[menu_id]],Table2[#All],6,0)</f>
        <v>11.5</v>
      </c>
      <c r="C638" t="str">
        <f>VLOOKUP(Table14[[#This Row],[menu_id]],Table2[#All],8,0)</f>
        <v>Chicago</v>
      </c>
      <c r="D638">
        <f>A638+A638*(B638/100)</f>
        <v>6.6788500000000006</v>
      </c>
    </row>
    <row r="639" spans="1:4" x14ac:dyDescent="0.35">
      <c r="A639">
        <f>VLOOKUP(Table14[[#This Row],[menu_id]],Table2[#All],5,0)</f>
        <v>5.99</v>
      </c>
      <c r="B639">
        <f>VLOOKUP(Table14[[#This Row],[menu_id]],Table2[#All],6,0)</f>
        <v>11.5</v>
      </c>
      <c r="C639" t="str">
        <f>VLOOKUP(Table14[[#This Row],[menu_id]],Table2[#All],8,0)</f>
        <v>Chicago</v>
      </c>
      <c r="D639">
        <f>A639+A639*(B639/100)</f>
        <v>6.6788500000000006</v>
      </c>
    </row>
    <row r="640" spans="1:4" x14ac:dyDescent="0.35">
      <c r="A640">
        <f>VLOOKUP(Table14[[#This Row],[menu_id]],Table2[#All],5,0)</f>
        <v>7</v>
      </c>
      <c r="B640">
        <f>VLOOKUP(Table14[[#This Row],[menu_id]],Table2[#All],6,0)</f>
        <v>11.5</v>
      </c>
      <c r="C640" t="str">
        <f>VLOOKUP(Table14[[#This Row],[menu_id]],Table2[#All],8,0)</f>
        <v>Chicago</v>
      </c>
      <c r="D640">
        <f>A640+A640*(B640/100)</f>
        <v>7.8049999999999997</v>
      </c>
    </row>
    <row r="641" spans="1:4" x14ac:dyDescent="0.35">
      <c r="A641">
        <f>VLOOKUP(Table14[[#This Row],[menu_id]],Table2[#All],5,0)</f>
        <v>11</v>
      </c>
      <c r="B641">
        <f>VLOOKUP(Table14[[#This Row],[menu_id]],Table2[#All],6,0)</f>
        <v>11.5</v>
      </c>
      <c r="C641" t="str">
        <f>VLOOKUP(Table14[[#This Row],[menu_id]],Table2[#All],8,0)</f>
        <v>Chicago</v>
      </c>
      <c r="D641">
        <f>A641+A641*(B641/100)</f>
        <v>12.265000000000001</v>
      </c>
    </row>
    <row r="642" spans="1:4" x14ac:dyDescent="0.35">
      <c r="A642">
        <f>VLOOKUP(Table14[[#This Row],[menu_id]],Table2[#All],5,0)</f>
        <v>5.8</v>
      </c>
      <c r="B642">
        <f>VLOOKUP(Table14[[#This Row],[menu_id]],Table2[#All],6,0)</f>
        <v>10.1</v>
      </c>
      <c r="C642" t="str">
        <f>VLOOKUP(Table14[[#This Row],[menu_id]],Table2[#All],8,0)</f>
        <v>Seattle</v>
      </c>
      <c r="D642">
        <f>A642+A642*(B642/100)</f>
        <v>6.3857999999999997</v>
      </c>
    </row>
    <row r="643" spans="1:4" x14ac:dyDescent="0.35">
      <c r="A643">
        <f>VLOOKUP(Table14[[#This Row],[menu_id]],Table2[#All],5,0)</f>
        <v>5</v>
      </c>
      <c r="B643">
        <f>VLOOKUP(Table14[[#This Row],[menu_id]],Table2[#All],6,0)</f>
        <v>10.1</v>
      </c>
      <c r="C643" t="str">
        <f>VLOOKUP(Table14[[#This Row],[menu_id]],Table2[#All],8,0)</f>
        <v>Seattle</v>
      </c>
      <c r="D643">
        <f>A643+A643*(B643/100)</f>
        <v>5.5049999999999999</v>
      </c>
    </row>
    <row r="644" spans="1:4" x14ac:dyDescent="0.35">
      <c r="A644">
        <f>VLOOKUP(Table14[[#This Row],[menu_id]],Table2[#All],5,0)</f>
        <v>5.75</v>
      </c>
      <c r="B644">
        <f>VLOOKUP(Table14[[#This Row],[menu_id]],Table2[#All],6,0)</f>
        <v>10.1</v>
      </c>
      <c r="C644" t="str">
        <f>VLOOKUP(Table14[[#This Row],[menu_id]],Table2[#All],8,0)</f>
        <v>Seattle</v>
      </c>
      <c r="D644">
        <f>A644+A644*(B644/100)</f>
        <v>6.3307500000000001</v>
      </c>
    </row>
    <row r="645" spans="1:4" x14ac:dyDescent="0.35">
      <c r="A645">
        <f>VLOOKUP(Table14[[#This Row],[menu_id]],Table2[#All],5,0)</f>
        <v>5.75</v>
      </c>
      <c r="B645">
        <f>VLOOKUP(Table14[[#This Row],[menu_id]],Table2[#All],6,0)</f>
        <v>10.1</v>
      </c>
      <c r="C645" t="str">
        <f>VLOOKUP(Table14[[#This Row],[menu_id]],Table2[#All],8,0)</f>
        <v>Seattle</v>
      </c>
      <c r="D645">
        <f>A645+A645*(B645/100)</f>
        <v>6.3307500000000001</v>
      </c>
    </row>
    <row r="646" spans="1:4" x14ac:dyDescent="0.35">
      <c r="A646">
        <f>VLOOKUP(Table14[[#This Row],[menu_id]],Table2[#All],5,0)</f>
        <v>4.95</v>
      </c>
      <c r="B646">
        <f>VLOOKUP(Table14[[#This Row],[menu_id]],Table2[#All],6,0)</f>
        <v>10.1</v>
      </c>
      <c r="C646" t="str">
        <f>VLOOKUP(Table14[[#This Row],[menu_id]],Table2[#All],8,0)</f>
        <v>Seattle</v>
      </c>
      <c r="D646">
        <f>A646+A646*(B646/100)</f>
        <v>5.4499500000000003</v>
      </c>
    </row>
    <row r="647" spans="1:4" x14ac:dyDescent="0.35">
      <c r="A647">
        <f>VLOOKUP(Table14[[#This Row],[menu_id]],Table2[#All],5,0)</f>
        <v>6.64</v>
      </c>
      <c r="B647">
        <f>VLOOKUP(Table14[[#This Row],[menu_id]],Table2[#All],6,0)</f>
        <v>11.5</v>
      </c>
      <c r="C647" t="str">
        <f>VLOOKUP(Table14[[#This Row],[menu_id]],Table2[#All],8,0)</f>
        <v>Chicago</v>
      </c>
      <c r="D647">
        <f>A647+A647*(B647/100)</f>
        <v>7.4036</v>
      </c>
    </row>
    <row r="648" spans="1:4" x14ac:dyDescent="0.35">
      <c r="A648">
        <f>VLOOKUP(Table14[[#This Row],[menu_id]],Table2[#All],5,0)</f>
        <v>5</v>
      </c>
      <c r="B648">
        <f>VLOOKUP(Table14[[#This Row],[menu_id]],Table2[#All],6,0)</f>
        <v>10.1</v>
      </c>
      <c r="C648" t="str">
        <f>VLOOKUP(Table14[[#This Row],[menu_id]],Table2[#All],8,0)</f>
        <v>Seattle</v>
      </c>
      <c r="D648">
        <f>A648+A648*(B648/100)</f>
        <v>5.5049999999999999</v>
      </c>
    </row>
    <row r="649" spans="1:4" x14ac:dyDescent="0.35">
      <c r="A649">
        <f>VLOOKUP(Table14[[#This Row],[menu_id]],Table2[#All],5,0)</f>
        <v>6.8</v>
      </c>
      <c r="B649">
        <f>VLOOKUP(Table14[[#This Row],[menu_id]],Table2[#All],6,0)</f>
        <v>10.1</v>
      </c>
      <c r="C649" t="str">
        <f>VLOOKUP(Table14[[#This Row],[menu_id]],Table2[#All],8,0)</f>
        <v>Seattle</v>
      </c>
      <c r="D649">
        <f>A649+A649*(B649/100)</f>
        <v>7.4867999999999997</v>
      </c>
    </row>
    <row r="650" spans="1:4" x14ac:dyDescent="0.35">
      <c r="A650">
        <f>VLOOKUP(Table14[[#This Row],[menu_id]],Table2[#All],5,0)</f>
        <v>5.5</v>
      </c>
      <c r="B650">
        <f>VLOOKUP(Table14[[#This Row],[menu_id]],Table2[#All],6,0)</f>
        <v>10.1</v>
      </c>
      <c r="C650" t="str">
        <f>VLOOKUP(Table14[[#This Row],[menu_id]],Table2[#All],8,0)</f>
        <v>Seattle</v>
      </c>
      <c r="D650">
        <f>A650+A650*(B650/100)</f>
        <v>6.0555000000000003</v>
      </c>
    </row>
    <row r="651" spans="1:4" x14ac:dyDescent="0.35">
      <c r="A651">
        <f>VLOOKUP(Table14[[#This Row],[menu_id]],Table2[#All],5,0)</f>
        <v>5.7</v>
      </c>
      <c r="B651">
        <f>VLOOKUP(Table14[[#This Row],[menu_id]],Table2[#All],6,0)</f>
        <v>10.1</v>
      </c>
      <c r="C651" t="str">
        <f>VLOOKUP(Table14[[#This Row],[menu_id]],Table2[#All],8,0)</f>
        <v>Seattle</v>
      </c>
      <c r="D651">
        <f>A651+A651*(B651/100)</f>
        <v>6.2757000000000005</v>
      </c>
    </row>
    <row r="652" spans="1:4" x14ac:dyDescent="0.35">
      <c r="A652">
        <f>VLOOKUP(Table14[[#This Row],[menu_id]],Table2[#All],5,0)</f>
        <v>5.95</v>
      </c>
      <c r="B652">
        <f>VLOOKUP(Table14[[#This Row],[menu_id]],Table2[#All],6,0)</f>
        <v>10.1</v>
      </c>
      <c r="C652" t="str">
        <f>VLOOKUP(Table14[[#This Row],[menu_id]],Table2[#All],8,0)</f>
        <v>Seattle</v>
      </c>
      <c r="D652">
        <f>A652+A652*(B652/100)</f>
        <v>6.5509500000000003</v>
      </c>
    </row>
    <row r="653" spans="1:4" x14ac:dyDescent="0.35">
      <c r="A653">
        <f>VLOOKUP(Table14[[#This Row],[menu_id]],Table2[#All],5,0)</f>
        <v>5.99</v>
      </c>
      <c r="B653">
        <f>VLOOKUP(Table14[[#This Row],[menu_id]],Table2[#All],6,0)</f>
        <v>11.5</v>
      </c>
      <c r="C653" t="str">
        <f>VLOOKUP(Table14[[#This Row],[menu_id]],Table2[#All],8,0)</f>
        <v>Chicago</v>
      </c>
      <c r="D653">
        <f>A653+A653*(B653/100)</f>
        <v>6.6788500000000006</v>
      </c>
    </row>
    <row r="654" spans="1:4" x14ac:dyDescent="0.35">
      <c r="A654">
        <f>VLOOKUP(Table14[[#This Row],[menu_id]],Table2[#All],5,0)</f>
        <v>6</v>
      </c>
      <c r="B654">
        <f>VLOOKUP(Table14[[#This Row],[menu_id]],Table2[#All],6,0)</f>
        <v>11.5</v>
      </c>
      <c r="C654" t="str">
        <f>VLOOKUP(Table14[[#This Row],[menu_id]],Table2[#All],8,0)</f>
        <v>Chicago</v>
      </c>
      <c r="D654">
        <f>A654+A654*(B654/100)</f>
        <v>6.69</v>
      </c>
    </row>
    <row r="655" spans="1:4" x14ac:dyDescent="0.35">
      <c r="A655">
        <f>VLOOKUP(Table14[[#This Row],[menu_id]],Table2[#All],5,0)</f>
        <v>5</v>
      </c>
      <c r="B655">
        <f>VLOOKUP(Table14[[#This Row],[menu_id]],Table2[#All],6,0)</f>
        <v>10.1</v>
      </c>
      <c r="C655" t="str">
        <f>VLOOKUP(Table14[[#This Row],[menu_id]],Table2[#All],8,0)</f>
        <v>Seattle</v>
      </c>
      <c r="D655">
        <f>A655+A655*(B655/100)</f>
        <v>5.5049999999999999</v>
      </c>
    </row>
    <row r="656" spans="1:4" x14ac:dyDescent="0.35">
      <c r="A656">
        <f>VLOOKUP(Table14[[#This Row],[menu_id]],Table2[#All],5,0)</f>
        <v>4.95</v>
      </c>
      <c r="B656">
        <f>VLOOKUP(Table14[[#This Row],[menu_id]],Table2[#All],6,0)</f>
        <v>10.1</v>
      </c>
      <c r="C656" t="str">
        <f>VLOOKUP(Table14[[#This Row],[menu_id]],Table2[#All],8,0)</f>
        <v>Seattle</v>
      </c>
      <c r="D656">
        <f>A656+A656*(B656/100)</f>
        <v>5.4499500000000003</v>
      </c>
    </row>
    <row r="657" spans="1:4" x14ac:dyDescent="0.35">
      <c r="A657">
        <f>VLOOKUP(Table14[[#This Row],[menu_id]],Table2[#All],5,0)</f>
        <v>5.5</v>
      </c>
      <c r="B657">
        <f>VLOOKUP(Table14[[#This Row],[menu_id]],Table2[#All],6,0)</f>
        <v>10.1</v>
      </c>
      <c r="C657" t="str">
        <f>VLOOKUP(Table14[[#This Row],[menu_id]],Table2[#All],8,0)</f>
        <v>Seattle</v>
      </c>
      <c r="D657">
        <f>A657+A657*(B657/100)</f>
        <v>6.0555000000000003</v>
      </c>
    </row>
    <row r="658" spans="1:4" x14ac:dyDescent="0.35">
      <c r="A658">
        <f>VLOOKUP(Table14[[#This Row],[menu_id]],Table2[#All],5,0)</f>
        <v>5.75</v>
      </c>
      <c r="B658">
        <f>VLOOKUP(Table14[[#This Row],[menu_id]],Table2[#All],6,0)</f>
        <v>10.1</v>
      </c>
      <c r="C658" t="str">
        <f>VLOOKUP(Table14[[#This Row],[menu_id]],Table2[#All],8,0)</f>
        <v>Seattle</v>
      </c>
      <c r="D658">
        <f>A658+A658*(B658/100)</f>
        <v>6.3307500000000001</v>
      </c>
    </row>
    <row r="659" spans="1:4" x14ac:dyDescent="0.35">
      <c r="A659">
        <f>VLOOKUP(Table14[[#This Row],[menu_id]],Table2[#All],5,0)</f>
        <v>5.5</v>
      </c>
      <c r="B659">
        <f>VLOOKUP(Table14[[#This Row],[menu_id]],Table2[#All],6,0)</f>
        <v>10.1</v>
      </c>
      <c r="C659" t="str">
        <f>VLOOKUP(Table14[[#This Row],[menu_id]],Table2[#All],8,0)</f>
        <v>Seattle</v>
      </c>
      <c r="D659">
        <f>A659+A659*(B659/100)</f>
        <v>6.0555000000000003</v>
      </c>
    </row>
    <row r="660" spans="1:4" x14ac:dyDescent="0.35">
      <c r="A660">
        <f>VLOOKUP(Table14[[#This Row],[menu_id]],Table2[#All],5,0)</f>
        <v>4.95</v>
      </c>
      <c r="B660">
        <f>VLOOKUP(Table14[[#This Row],[menu_id]],Table2[#All],6,0)</f>
        <v>10.1</v>
      </c>
      <c r="C660" t="str">
        <f>VLOOKUP(Table14[[#This Row],[menu_id]],Table2[#All],8,0)</f>
        <v>Seattle</v>
      </c>
      <c r="D660">
        <f>A660+A660*(B660/100)</f>
        <v>5.4499500000000003</v>
      </c>
    </row>
    <row r="661" spans="1:4" x14ac:dyDescent="0.35">
      <c r="A661">
        <f>VLOOKUP(Table14[[#This Row],[menu_id]],Table2[#All],5,0)</f>
        <v>4</v>
      </c>
      <c r="B661">
        <f>VLOOKUP(Table14[[#This Row],[menu_id]],Table2[#All],6,0)</f>
        <v>11.5</v>
      </c>
      <c r="C661" t="str">
        <f>VLOOKUP(Table14[[#This Row],[menu_id]],Table2[#All],8,0)</f>
        <v>Chicago</v>
      </c>
      <c r="D661">
        <f>A661+A661*(B661/100)</f>
        <v>4.46</v>
      </c>
    </row>
    <row r="662" spans="1:4" x14ac:dyDescent="0.35">
      <c r="A662">
        <f>VLOOKUP(Table14[[#This Row],[menu_id]],Table2[#All],5,0)</f>
        <v>6.25</v>
      </c>
      <c r="B662">
        <f>VLOOKUP(Table14[[#This Row],[menu_id]],Table2[#All],6,0)</f>
        <v>10.1</v>
      </c>
      <c r="C662" t="str">
        <f>VLOOKUP(Table14[[#This Row],[menu_id]],Table2[#All],8,0)</f>
        <v>Seattle</v>
      </c>
      <c r="D662">
        <f>A662+A662*(B662/100)</f>
        <v>6.8812499999999996</v>
      </c>
    </row>
    <row r="663" spans="1:4" x14ac:dyDescent="0.35">
      <c r="A663">
        <f>VLOOKUP(Table14[[#This Row],[menu_id]],Table2[#All],5,0)</f>
        <v>4</v>
      </c>
      <c r="B663">
        <f>VLOOKUP(Table14[[#This Row],[menu_id]],Table2[#All],6,0)</f>
        <v>11.5</v>
      </c>
      <c r="C663" t="str">
        <f>VLOOKUP(Table14[[#This Row],[menu_id]],Table2[#All],8,0)</f>
        <v>Chicago</v>
      </c>
      <c r="D663">
        <f>A663+A663*(B663/100)</f>
        <v>4.46</v>
      </c>
    </row>
    <row r="664" spans="1:4" x14ac:dyDescent="0.35">
      <c r="A664">
        <f>VLOOKUP(Table14[[#This Row],[menu_id]],Table2[#All],5,0)</f>
        <v>11</v>
      </c>
      <c r="B664">
        <f>VLOOKUP(Table14[[#This Row],[menu_id]],Table2[#All],6,0)</f>
        <v>11.5</v>
      </c>
      <c r="C664" t="str">
        <f>VLOOKUP(Table14[[#This Row],[menu_id]],Table2[#All],8,0)</f>
        <v>Chicago</v>
      </c>
      <c r="D664">
        <f>A664+A664*(B664/100)</f>
        <v>12.265000000000001</v>
      </c>
    </row>
    <row r="665" spans="1:4" x14ac:dyDescent="0.35">
      <c r="A665">
        <f>VLOOKUP(Table14[[#This Row],[menu_id]],Table2[#All],5,0)</f>
        <v>5</v>
      </c>
      <c r="B665">
        <f>VLOOKUP(Table14[[#This Row],[menu_id]],Table2[#All],6,0)</f>
        <v>10.1</v>
      </c>
      <c r="C665" t="str">
        <f>VLOOKUP(Table14[[#This Row],[menu_id]],Table2[#All],8,0)</f>
        <v>Seattle</v>
      </c>
      <c r="D665">
        <f>A665+A665*(B665/100)</f>
        <v>5.5049999999999999</v>
      </c>
    </row>
    <row r="666" spans="1:4" x14ac:dyDescent="0.35">
      <c r="A666">
        <f>VLOOKUP(Table14[[#This Row],[menu_id]],Table2[#All],5,0)</f>
        <v>6.64</v>
      </c>
      <c r="B666">
        <f>VLOOKUP(Table14[[#This Row],[menu_id]],Table2[#All],6,0)</f>
        <v>11.5</v>
      </c>
      <c r="C666" t="str">
        <f>VLOOKUP(Table14[[#This Row],[menu_id]],Table2[#All],8,0)</f>
        <v>Chicago</v>
      </c>
      <c r="D666">
        <f>A666+A666*(B666/100)</f>
        <v>7.4036</v>
      </c>
    </row>
    <row r="667" spans="1:4" x14ac:dyDescent="0.35">
      <c r="A667">
        <f>VLOOKUP(Table14[[#This Row],[menu_id]],Table2[#All],5,0)</f>
        <v>5.9</v>
      </c>
      <c r="B667">
        <f>VLOOKUP(Table14[[#This Row],[menu_id]],Table2[#All],6,0)</f>
        <v>10.1</v>
      </c>
      <c r="C667" t="str">
        <f>VLOOKUP(Table14[[#This Row],[menu_id]],Table2[#All],8,0)</f>
        <v>Seattle</v>
      </c>
      <c r="D667">
        <f>A667+A667*(B667/100)</f>
        <v>6.4959000000000007</v>
      </c>
    </row>
    <row r="668" spans="1:4" x14ac:dyDescent="0.35">
      <c r="A668">
        <f>VLOOKUP(Table14[[#This Row],[menu_id]],Table2[#All],5,0)</f>
        <v>4.5</v>
      </c>
      <c r="B668">
        <f>VLOOKUP(Table14[[#This Row],[menu_id]],Table2[#All],6,0)</f>
        <v>11.5</v>
      </c>
      <c r="C668" t="str">
        <f>VLOOKUP(Table14[[#This Row],[menu_id]],Table2[#All],8,0)</f>
        <v>Chicago</v>
      </c>
      <c r="D668">
        <f>A668+A668*(B668/100)</f>
        <v>5.0175000000000001</v>
      </c>
    </row>
    <row r="669" spans="1:4" x14ac:dyDescent="0.35">
      <c r="A669">
        <f>VLOOKUP(Table14[[#This Row],[menu_id]],Table2[#All],5,0)</f>
        <v>5.8</v>
      </c>
      <c r="B669">
        <f>VLOOKUP(Table14[[#This Row],[menu_id]],Table2[#All],6,0)</f>
        <v>10.1</v>
      </c>
      <c r="C669" t="str">
        <f>VLOOKUP(Table14[[#This Row],[menu_id]],Table2[#All],8,0)</f>
        <v>Seattle</v>
      </c>
      <c r="D669">
        <f>A669+A669*(B669/100)</f>
        <v>6.3857999999999997</v>
      </c>
    </row>
    <row r="670" spans="1:4" x14ac:dyDescent="0.35">
      <c r="A670">
        <f>VLOOKUP(Table14[[#This Row],[menu_id]],Table2[#All],5,0)</f>
        <v>5.15</v>
      </c>
      <c r="B670">
        <f>VLOOKUP(Table14[[#This Row],[menu_id]],Table2[#All],6,0)</f>
        <v>11.5</v>
      </c>
      <c r="C670" t="str">
        <f>VLOOKUP(Table14[[#This Row],[menu_id]],Table2[#All],8,0)</f>
        <v>Chicago</v>
      </c>
      <c r="D670">
        <f>A670+A670*(B670/100)</f>
        <v>5.7422500000000003</v>
      </c>
    </row>
    <row r="671" spans="1:4" x14ac:dyDescent="0.35">
      <c r="A671">
        <f>VLOOKUP(Table14[[#This Row],[menu_id]],Table2[#All],5,0)</f>
        <v>4.3</v>
      </c>
      <c r="B671">
        <f>VLOOKUP(Table14[[#This Row],[menu_id]],Table2[#All],6,0)</f>
        <v>11.5</v>
      </c>
      <c r="C671" t="str">
        <f>VLOOKUP(Table14[[#This Row],[menu_id]],Table2[#All],8,0)</f>
        <v>Chicago</v>
      </c>
      <c r="D671">
        <f>A671+A671*(B671/100)</f>
        <v>4.7945000000000002</v>
      </c>
    </row>
    <row r="672" spans="1:4" x14ac:dyDescent="0.35">
      <c r="A672">
        <f>VLOOKUP(Table14[[#This Row],[menu_id]],Table2[#All],5,0)</f>
        <v>5</v>
      </c>
      <c r="B672">
        <f>VLOOKUP(Table14[[#This Row],[menu_id]],Table2[#All],6,0)</f>
        <v>11.5</v>
      </c>
      <c r="C672" t="str">
        <f>VLOOKUP(Table14[[#This Row],[menu_id]],Table2[#All],8,0)</f>
        <v>Chicago</v>
      </c>
      <c r="D672">
        <f>A672+A672*(B672/100)</f>
        <v>5.5750000000000002</v>
      </c>
    </row>
    <row r="673" spans="1:4" x14ac:dyDescent="0.35">
      <c r="A673">
        <f>VLOOKUP(Table14[[#This Row],[menu_id]],Table2[#All],5,0)</f>
        <v>5.75</v>
      </c>
      <c r="B673">
        <f>VLOOKUP(Table14[[#This Row],[menu_id]],Table2[#All],6,0)</f>
        <v>10.1</v>
      </c>
      <c r="C673" t="str">
        <f>VLOOKUP(Table14[[#This Row],[menu_id]],Table2[#All],8,0)</f>
        <v>Seattle</v>
      </c>
      <c r="D673">
        <f>A673+A673*(B673/100)</f>
        <v>6.3307500000000001</v>
      </c>
    </row>
    <row r="674" spans="1:4" x14ac:dyDescent="0.35">
      <c r="A674">
        <f>VLOOKUP(Table14[[#This Row],[menu_id]],Table2[#All],5,0)</f>
        <v>5.5</v>
      </c>
      <c r="B674">
        <f>VLOOKUP(Table14[[#This Row],[menu_id]],Table2[#All],6,0)</f>
        <v>10.1</v>
      </c>
      <c r="C674" t="str">
        <f>VLOOKUP(Table14[[#This Row],[menu_id]],Table2[#All],8,0)</f>
        <v>Seattle</v>
      </c>
      <c r="D674">
        <f>A674+A674*(B674/100)</f>
        <v>6.0555000000000003</v>
      </c>
    </row>
    <row r="675" spans="1:4" x14ac:dyDescent="0.35">
      <c r="A675">
        <f>VLOOKUP(Table14[[#This Row],[menu_id]],Table2[#All],5,0)</f>
        <v>5</v>
      </c>
      <c r="B675">
        <f>VLOOKUP(Table14[[#This Row],[menu_id]],Table2[#All],6,0)</f>
        <v>10.1</v>
      </c>
      <c r="C675" t="str">
        <f>VLOOKUP(Table14[[#This Row],[menu_id]],Table2[#All],8,0)</f>
        <v>Seattle</v>
      </c>
      <c r="D675">
        <f>A675+A675*(B675/100)</f>
        <v>5.5049999999999999</v>
      </c>
    </row>
    <row r="676" spans="1:4" x14ac:dyDescent="0.35">
      <c r="A676">
        <f>VLOOKUP(Table14[[#This Row],[menu_id]],Table2[#All],5,0)</f>
        <v>5.5</v>
      </c>
      <c r="B676">
        <f>VLOOKUP(Table14[[#This Row],[menu_id]],Table2[#All],6,0)</f>
        <v>10.1</v>
      </c>
      <c r="C676" t="str">
        <f>VLOOKUP(Table14[[#This Row],[menu_id]],Table2[#All],8,0)</f>
        <v>Seattle</v>
      </c>
      <c r="D676">
        <f>A676+A676*(B676/100)</f>
        <v>6.0555000000000003</v>
      </c>
    </row>
    <row r="677" spans="1:4" x14ac:dyDescent="0.35">
      <c r="A677">
        <f>VLOOKUP(Table14[[#This Row],[menu_id]],Table2[#All],5,0)</f>
        <v>6.25</v>
      </c>
      <c r="B677">
        <f>VLOOKUP(Table14[[#This Row],[menu_id]],Table2[#All],6,0)</f>
        <v>10.1</v>
      </c>
      <c r="C677" t="str">
        <f>VLOOKUP(Table14[[#This Row],[menu_id]],Table2[#All],8,0)</f>
        <v>Seattle</v>
      </c>
      <c r="D677">
        <f>A677+A677*(B677/100)</f>
        <v>6.8812499999999996</v>
      </c>
    </row>
    <row r="678" spans="1:4" x14ac:dyDescent="0.35">
      <c r="A678">
        <f>VLOOKUP(Table14[[#This Row],[menu_id]],Table2[#All],5,0)</f>
        <v>5</v>
      </c>
      <c r="B678">
        <f>VLOOKUP(Table14[[#This Row],[menu_id]],Table2[#All],6,0)</f>
        <v>10.1</v>
      </c>
      <c r="C678" t="str">
        <f>VLOOKUP(Table14[[#This Row],[menu_id]],Table2[#All],8,0)</f>
        <v>Seattle</v>
      </c>
      <c r="D678">
        <f>A678+A678*(B678/100)</f>
        <v>5.5049999999999999</v>
      </c>
    </row>
    <row r="679" spans="1:4" x14ac:dyDescent="0.35">
      <c r="A679">
        <f>VLOOKUP(Table14[[#This Row],[menu_id]],Table2[#All],5,0)</f>
        <v>5.5</v>
      </c>
      <c r="B679">
        <f>VLOOKUP(Table14[[#This Row],[menu_id]],Table2[#All],6,0)</f>
        <v>10.1</v>
      </c>
      <c r="C679" t="str">
        <f>VLOOKUP(Table14[[#This Row],[menu_id]],Table2[#All],8,0)</f>
        <v>Seattle</v>
      </c>
      <c r="D679">
        <f>A679+A679*(B679/100)</f>
        <v>6.0555000000000003</v>
      </c>
    </row>
    <row r="680" spans="1:4" x14ac:dyDescent="0.35">
      <c r="A680">
        <f>VLOOKUP(Table14[[#This Row],[menu_id]],Table2[#All],5,0)</f>
        <v>5.5</v>
      </c>
      <c r="B680">
        <f>VLOOKUP(Table14[[#This Row],[menu_id]],Table2[#All],6,0)</f>
        <v>10.1</v>
      </c>
      <c r="C680" t="str">
        <f>VLOOKUP(Table14[[#This Row],[menu_id]],Table2[#All],8,0)</f>
        <v>Seattle</v>
      </c>
      <c r="D680">
        <f>A680+A680*(B680/100)</f>
        <v>6.0555000000000003</v>
      </c>
    </row>
    <row r="681" spans="1:4" x14ac:dyDescent="0.35">
      <c r="A681">
        <f>VLOOKUP(Table14[[#This Row],[menu_id]],Table2[#All],5,0)</f>
        <v>5.75</v>
      </c>
      <c r="B681">
        <f>VLOOKUP(Table14[[#This Row],[menu_id]],Table2[#All],6,0)</f>
        <v>10.1</v>
      </c>
      <c r="C681" t="str">
        <f>VLOOKUP(Table14[[#This Row],[menu_id]],Table2[#All],8,0)</f>
        <v>Seattle</v>
      </c>
      <c r="D681">
        <f>A681+A681*(B681/100)</f>
        <v>6.3307500000000001</v>
      </c>
    </row>
    <row r="682" spans="1:4" x14ac:dyDescent="0.35">
      <c r="A682">
        <f>VLOOKUP(Table14[[#This Row],[menu_id]],Table2[#All],5,0)</f>
        <v>5</v>
      </c>
      <c r="B682">
        <f>VLOOKUP(Table14[[#This Row],[menu_id]],Table2[#All],6,0)</f>
        <v>10.1</v>
      </c>
      <c r="C682" t="str">
        <f>VLOOKUP(Table14[[#This Row],[menu_id]],Table2[#All],8,0)</f>
        <v>Seattle</v>
      </c>
      <c r="D682">
        <f>A682+A682*(B682/100)</f>
        <v>5.5049999999999999</v>
      </c>
    </row>
    <row r="683" spans="1:4" x14ac:dyDescent="0.35">
      <c r="A683">
        <f>VLOOKUP(Table14[[#This Row],[menu_id]],Table2[#All],5,0)</f>
        <v>5.15</v>
      </c>
      <c r="B683">
        <f>VLOOKUP(Table14[[#This Row],[menu_id]],Table2[#All],6,0)</f>
        <v>11.5</v>
      </c>
      <c r="C683" t="str">
        <f>VLOOKUP(Table14[[#This Row],[menu_id]],Table2[#All],8,0)</f>
        <v>Chicago</v>
      </c>
      <c r="D683">
        <f>A683+A683*(B683/100)</f>
        <v>5.7422500000000003</v>
      </c>
    </row>
    <row r="684" spans="1:4" x14ac:dyDescent="0.35">
      <c r="A684">
        <f>VLOOKUP(Table14[[#This Row],[menu_id]],Table2[#All],5,0)</f>
        <v>5.5</v>
      </c>
      <c r="B684">
        <f>VLOOKUP(Table14[[#This Row],[menu_id]],Table2[#All],6,0)</f>
        <v>10.1</v>
      </c>
      <c r="C684" t="str">
        <f>VLOOKUP(Table14[[#This Row],[menu_id]],Table2[#All],8,0)</f>
        <v>Seattle</v>
      </c>
      <c r="D684">
        <f>A684+A684*(B684/100)</f>
        <v>6.0555000000000003</v>
      </c>
    </row>
    <row r="685" spans="1:4" x14ac:dyDescent="0.35">
      <c r="A685">
        <f>VLOOKUP(Table14[[#This Row],[menu_id]],Table2[#All],5,0)</f>
        <v>5.75</v>
      </c>
      <c r="B685">
        <f>VLOOKUP(Table14[[#This Row],[menu_id]],Table2[#All],6,0)</f>
        <v>10.1</v>
      </c>
      <c r="C685" t="str">
        <f>VLOOKUP(Table14[[#This Row],[menu_id]],Table2[#All],8,0)</f>
        <v>Seattle</v>
      </c>
      <c r="D685">
        <f>A685+A685*(B685/100)</f>
        <v>6.3307500000000001</v>
      </c>
    </row>
    <row r="686" spans="1:4" x14ac:dyDescent="0.35">
      <c r="A686">
        <f>VLOOKUP(Table14[[#This Row],[menu_id]],Table2[#All],5,0)</f>
        <v>6</v>
      </c>
      <c r="B686">
        <f>VLOOKUP(Table14[[#This Row],[menu_id]],Table2[#All],6,0)</f>
        <v>10.1</v>
      </c>
      <c r="C686" t="str">
        <f>VLOOKUP(Table14[[#This Row],[menu_id]],Table2[#All],8,0)</f>
        <v>Seattle</v>
      </c>
      <c r="D686">
        <f>A686+A686*(B686/100)</f>
        <v>6.6059999999999999</v>
      </c>
    </row>
    <row r="687" spans="1:4" x14ac:dyDescent="0.35">
      <c r="A687">
        <f>VLOOKUP(Table14[[#This Row],[menu_id]],Table2[#All],5,0)</f>
        <v>5.5</v>
      </c>
      <c r="B687">
        <f>VLOOKUP(Table14[[#This Row],[menu_id]],Table2[#All],6,0)</f>
        <v>10.1</v>
      </c>
      <c r="C687" t="str">
        <f>VLOOKUP(Table14[[#This Row],[menu_id]],Table2[#All],8,0)</f>
        <v>Seattle</v>
      </c>
      <c r="D687">
        <f>A687+A687*(B687/100)</f>
        <v>6.0555000000000003</v>
      </c>
    </row>
    <row r="688" spans="1:4" x14ac:dyDescent="0.35">
      <c r="A688">
        <f>VLOOKUP(Table14[[#This Row],[menu_id]],Table2[#All],5,0)</f>
        <v>5.25</v>
      </c>
      <c r="B688">
        <f>VLOOKUP(Table14[[#This Row],[menu_id]],Table2[#All],6,0)</f>
        <v>10.1</v>
      </c>
      <c r="C688" t="str">
        <f>VLOOKUP(Table14[[#This Row],[menu_id]],Table2[#All],8,0)</f>
        <v>Seattle</v>
      </c>
      <c r="D688">
        <f>A688+A688*(B688/100)</f>
        <v>5.7802499999999997</v>
      </c>
    </row>
    <row r="689" spans="1:4" x14ac:dyDescent="0.35">
      <c r="A689">
        <f>VLOOKUP(Table14[[#This Row],[menu_id]],Table2[#All],5,0)</f>
        <v>11</v>
      </c>
      <c r="B689">
        <f>VLOOKUP(Table14[[#This Row],[menu_id]],Table2[#All],6,0)</f>
        <v>11.5</v>
      </c>
      <c r="C689" t="str">
        <f>VLOOKUP(Table14[[#This Row],[menu_id]],Table2[#All],8,0)</f>
        <v>Chicago</v>
      </c>
      <c r="D689">
        <f>A689+A689*(B689/100)</f>
        <v>12.265000000000001</v>
      </c>
    </row>
    <row r="690" spans="1:4" x14ac:dyDescent="0.35">
      <c r="A690">
        <f>VLOOKUP(Table14[[#This Row],[menu_id]],Table2[#All],5,0)</f>
        <v>4.5</v>
      </c>
      <c r="B690">
        <f>VLOOKUP(Table14[[#This Row],[menu_id]],Table2[#All],6,0)</f>
        <v>10.1</v>
      </c>
      <c r="C690" t="str">
        <f>VLOOKUP(Table14[[#This Row],[menu_id]],Table2[#All],8,0)</f>
        <v>Seattle</v>
      </c>
      <c r="D690">
        <f>A690+A690*(B690/100)</f>
        <v>4.9545000000000003</v>
      </c>
    </row>
    <row r="691" spans="1:4" x14ac:dyDescent="0.35">
      <c r="A691">
        <f>VLOOKUP(Table14[[#This Row],[menu_id]],Table2[#All],5,0)</f>
        <v>10.050000000000001</v>
      </c>
      <c r="B691">
        <f>VLOOKUP(Table14[[#This Row],[menu_id]],Table2[#All],6,0)</f>
        <v>11.5</v>
      </c>
      <c r="C691" t="str">
        <f>VLOOKUP(Table14[[#This Row],[menu_id]],Table2[#All],8,0)</f>
        <v>Chicago</v>
      </c>
      <c r="D691">
        <f>A691+A691*(B691/100)</f>
        <v>11.20575</v>
      </c>
    </row>
    <row r="692" spans="1:4" x14ac:dyDescent="0.35">
      <c r="A692">
        <f>VLOOKUP(Table14[[#This Row],[menu_id]],Table2[#All],5,0)</f>
        <v>5</v>
      </c>
      <c r="B692">
        <f>VLOOKUP(Table14[[#This Row],[menu_id]],Table2[#All],6,0)</f>
        <v>10.1</v>
      </c>
      <c r="C692" t="str">
        <f>VLOOKUP(Table14[[#This Row],[menu_id]],Table2[#All],8,0)</f>
        <v>Seattle</v>
      </c>
      <c r="D692">
        <f>A692+A692*(B692/100)</f>
        <v>5.5049999999999999</v>
      </c>
    </row>
    <row r="693" spans="1:4" x14ac:dyDescent="0.35">
      <c r="A693">
        <f>VLOOKUP(Table14[[#This Row],[menu_id]],Table2[#All],5,0)</f>
        <v>5.15</v>
      </c>
      <c r="B693">
        <f>VLOOKUP(Table14[[#This Row],[menu_id]],Table2[#All],6,0)</f>
        <v>11.5</v>
      </c>
      <c r="C693" t="str">
        <f>VLOOKUP(Table14[[#This Row],[menu_id]],Table2[#All],8,0)</f>
        <v>Chicago</v>
      </c>
      <c r="D693">
        <f>A693+A693*(B693/100)</f>
        <v>5.7422500000000003</v>
      </c>
    </row>
    <row r="694" spans="1:4" x14ac:dyDescent="0.35">
      <c r="A694">
        <f>VLOOKUP(Table14[[#This Row],[menu_id]],Table2[#All],5,0)</f>
        <v>5</v>
      </c>
      <c r="B694">
        <f>VLOOKUP(Table14[[#This Row],[menu_id]],Table2[#All],6,0)</f>
        <v>10.1</v>
      </c>
      <c r="C694" t="str">
        <f>VLOOKUP(Table14[[#This Row],[menu_id]],Table2[#All],8,0)</f>
        <v>Seattle</v>
      </c>
      <c r="D694">
        <f>A694+A694*(B694/100)</f>
        <v>5.5049999999999999</v>
      </c>
    </row>
    <row r="695" spans="1:4" x14ac:dyDescent="0.35">
      <c r="A695">
        <f>VLOOKUP(Table14[[#This Row],[menu_id]],Table2[#All],5,0)</f>
        <v>13.45</v>
      </c>
      <c r="B695">
        <f>VLOOKUP(Table14[[#This Row],[menu_id]],Table2[#All],6,0)</f>
        <v>11.5</v>
      </c>
      <c r="C695" t="str">
        <f>VLOOKUP(Table14[[#This Row],[menu_id]],Table2[#All],8,0)</f>
        <v>Chicago</v>
      </c>
      <c r="D695">
        <f>A695+A695*(B695/100)</f>
        <v>14.996749999999999</v>
      </c>
    </row>
    <row r="696" spans="1:4" x14ac:dyDescent="0.35">
      <c r="A696">
        <f>VLOOKUP(Table14[[#This Row],[menu_id]],Table2[#All],5,0)</f>
        <v>5.5</v>
      </c>
      <c r="B696">
        <f>VLOOKUP(Table14[[#This Row],[menu_id]],Table2[#All],6,0)</f>
        <v>10.1</v>
      </c>
      <c r="C696" t="str">
        <f>VLOOKUP(Table14[[#This Row],[menu_id]],Table2[#All],8,0)</f>
        <v>Seattle</v>
      </c>
      <c r="D696">
        <f>A696+A696*(B696/100)</f>
        <v>6.0555000000000003</v>
      </c>
    </row>
    <row r="697" spans="1:4" x14ac:dyDescent="0.35">
      <c r="A697">
        <f>VLOOKUP(Table14[[#This Row],[menu_id]],Table2[#All],5,0)</f>
        <v>5.99</v>
      </c>
      <c r="B697">
        <f>VLOOKUP(Table14[[#This Row],[menu_id]],Table2[#All],6,0)</f>
        <v>11.5</v>
      </c>
      <c r="C697" t="str">
        <f>VLOOKUP(Table14[[#This Row],[menu_id]],Table2[#All],8,0)</f>
        <v>Chicago</v>
      </c>
      <c r="D697">
        <f>A697+A697*(B697/100)</f>
        <v>6.6788500000000006</v>
      </c>
    </row>
    <row r="698" spans="1:4" x14ac:dyDescent="0.35">
      <c r="A698">
        <f>VLOOKUP(Table14[[#This Row],[menu_id]],Table2[#All],5,0)</f>
        <v>6</v>
      </c>
      <c r="B698">
        <f>VLOOKUP(Table14[[#This Row],[menu_id]],Table2[#All],6,0)</f>
        <v>11.5</v>
      </c>
      <c r="C698" t="str">
        <f>VLOOKUP(Table14[[#This Row],[menu_id]],Table2[#All],8,0)</f>
        <v>Chicago</v>
      </c>
      <c r="D698">
        <f>A698+A698*(B698/100)</f>
        <v>6.69</v>
      </c>
    </row>
    <row r="699" spans="1:4" x14ac:dyDescent="0.35">
      <c r="A699">
        <f>VLOOKUP(Table14[[#This Row],[menu_id]],Table2[#All],5,0)</f>
        <v>5.5</v>
      </c>
      <c r="B699">
        <f>VLOOKUP(Table14[[#This Row],[menu_id]],Table2[#All],6,0)</f>
        <v>10.1</v>
      </c>
      <c r="C699" t="str">
        <f>VLOOKUP(Table14[[#This Row],[menu_id]],Table2[#All],8,0)</f>
        <v>Seattle</v>
      </c>
      <c r="D699">
        <f>A699+A699*(B699/100)</f>
        <v>6.0555000000000003</v>
      </c>
    </row>
    <row r="700" spans="1:4" x14ac:dyDescent="0.35">
      <c r="A700">
        <f>VLOOKUP(Table14[[#This Row],[menu_id]],Table2[#All],5,0)</f>
        <v>5.9</v>
      </c>
      <c r="B700">
        <f>VLOOKUP(Table14[[#This Row],[menu_id]],Table2[#All],6,0)</f>
        <v>11.5</v>
      </c>
      <c r="C700" t="str">
        <f>VLOOKUP(Table14[[#This Row],[menu_id]],Table2[#All],8,0)</f>
        <v>Chicago</v>
      </c>
      <c r="D700">
        <f>A700+A700*(B700/100)</f>
        <v>6.5785</v>
      </c>
    </row>
    <row r="701" spans="1:4" x14ac:dyDescent="0.35">
      <c r="A701">
        <f>VLOOKUP(Table14[[#This Row],[menu_id]],Table2[#All],5,0)</f>
        <v>6.64</v>
      </c>
      <c r="B701">
        <f>VLOOKUP(Table14[[#This Row],[menu_id]],Table2[#All],6,0)</f>
        <v>11.5</v>
      </c>
      <c r="C701" t="str">
        <f>VLOOKUP(Table14[[#This Row],[menu_id]],Table2[#All],8,0)</f>
        <v>Chicago</v>
      </c>
      <c r="D701">
        <f>A701+A701*(B701/100)</f>
        <v>7.4036</v>
      </c>
    </row>
    <row r="702" spans="1:4" x14ac:dyDescent="0.35">
      <c r="A702">
        <f>VLOOKUP(Table14[[#This Row],[menu_id]],Table2[#All],5,0)</f>
        <v>5</v>
      </c>
      <c r="B702">
        <f>VLOOKUP(Table14[[#This Row],[menu_id]],Table2[#All],6,0)</f>
        <v>11.5</v>
      </c>
      <c r="C702" t="str">
        <f>VLOOKUP(Table14[[#This Row],[menu_id]],Table2[#All],8,0)</f>
        <v>Chicago</v>
      </c>
      <c r="D702">
        <f>A702+A702*(B702/100)</f>
        <v>5.5750000000000002</v>
      </c>
    </row>
    <row r="703" spans="1:4" x14ac:dyDescent="0.35">
      <c r="A703">
        <f>VLOOKUP(Table14[[#This Row],[menu_id]],Table2[#All],5,0)</f>
        <v>4.45</v>
      </c>
      <c r="B703">
        <f>VLOOKUP(Table14[[#This Row],[menu_id]],Table2[#All],6,0)</f>
        <v>11.5</v>
      </c>
      <c r="C703" t="str">
        <f>VLOOKUP(Table14[[#This Row],[menu_id]],Table2[#All],8,0)</f>
        <v>Chicago</v>
      </c>
      <c r="D703">
        <f>A703+A703*(B703/100)</f>
        <v>4.9617500000000003</v>
      </c>
    </row>
    <row r="704" spans="1:4" x14ac:dyDescent="0.35">
      <c r="A704">
        <f>VLOOKUP(Table14[[#This Row],[menu_id]],Table2[#All],5,0)</f>
        <v>6.75</v>
      </c>
      <c r="B704">
        <f>VLOOKUP(Table14[[#This Row],[menu_id]],Table2[#All],6,0)</f>
        <v>10.1</v>
      </c>
      <c r="C704" t="str">
        <f>VLOOKUP(Table14[[#This Row],[menu_id]],Table2[#All],8,0)</f>
        <v>Seattle</v>
      </c>
      <c r="D704">
        <f>A704+A704*(B704/100)</f>
        <v>7.4317500000000001</v>
      </c>
    </row>
    <row r="705" spans="1:4" x14ac:dyDescent="0.35">
      <c r="A705">
        <f>VLOOKUP(Table14[[#This Row],[menu_id]],Table2[#All],5,0)</f>
        <v>4.5</v>
      </c>
      <c r="B705">
        <f>VLOOKUP(Table14[[#This Row],[menu_id]],Table2[#All],6,0)</f>
        <v>10.1</v>
      </c>
      <c r="C705" t="str">
        <f>VLOOKUP(Table14[[#This Row],[menu_id]],Table2[#All],8,0)</f>
        <v>Seattle</v>
      </c>
      <c r="D705">
        <f>A705+A705*(B705/100)</f>
        <v>4.9545000000000003</v>
      </c>
    </row>
    <row r="706" spans="1:4" x14ac:dyDescent="0.35">
      <c r="A706">
        <f>VLOOKUP(Table14[[#This Row],[menu_id]],Table2[#All],5,0)</f>
        <v>11</v>
      </c>
      <c r="B706">
        <f>VLOOKUP(Table14[[#This Row],[menu_id]],Table2[#All],6,0)</f>
        <v>11.5</v>
      </c>
      <c r="C706" t="str">
        <f>VLOOKUP(Table14[[#This Row],[menu_id]],Table2[#All],8,0)</f>
        <v>Chicago</v>
      </c>
      <c r="D706">
        <f>A706+A706*(B706/100)</f>
        <v>12.265000000000001</v>
      </c>
    </row>
    <row r="707" spans="1:4" x14ac:dyDescent="0.35">
      <c r="A707">
        <f>VLOOKUP(Table14[[#This Row],[menu_id]],Table2[#All],5,0)</f>
        <v>11.75</v>
      </c>
      <c r="B707">
        <f>VLOOKUP(Table14[[#This Row],[menu_id]],Table2[#All],6,0)</f>
        <v>11.5</v>
      </c>
      <c r="C707" t="str">
        <f>VLOOKUP(Table14[[#This Row],[menu_id]],Table2[#All],8,0)</f>
        <v>Chicago</v>
      </c>
      <c r="D707">
        <f>A707+A707*(B707/100)</f>
        <v>13.10125</v>
      </c>
    </row>
    <row r="708" spans="1:4" x14ac:dyDescent="0.35">
      <c r="A708">
        <f>VLOOKUP(Table14[[#This Row],[menu_id]],Table2[#All],5,0)</f>
        <v>5</v>
      </c>
      <c r="B708">
        <f>VLOOKUP(Table14[[#This Row],[menu_id]],Table2[#All],6,0)</f>
        <v>10.1</v>
      </c>
      <c r="C708" t="str">
        <f>VLOOKUP(Table14[[#This Row],[menu_id]],Table2[#All],8,0)</f>
        <v>Seattle</v>
      </c>
      <c r="D708">
        <f>A708+A708*(B708/100)</f>
        <v>5.5049999999999999</v>
      </c>
    </row>
    <row r="709" spans="1:4" x14ac:dyDescent="0.35">
      <c r="A709">
        <f>VLOOKUP(Table14[[#This Row],[menu_id]],Table2[#All],5,0)</f>
        <v>5.8</v>
      </c>
      <c r="B709">
        <f>VLOOKUP(Table14[[#This Row],[menu_id]],Table2[#All],6,0)</f>
        <v>10.1</v>
      </c>
      <c r="C709" t="str">
        <f>VLOOKUP(Table14[[#This Row],[menu_id]],Table2[#All],8,0)</f>
        <v>Seattle</v>
      </c>
      <c r="D709">
        <f>A709+A709*(B709/100)</f>
        <v>6.3857999999999997</v>
      </c>
    </row>
    <row r="710" spans="1:4" x14ac:dyDescent="0.35">
      <c r="A710">
        <f>VLOOKUP(Table14[[#This Row],[menu_id]],Table2[#All],5,0)</f>
        <v>5.99</v>
      </c>
      <c r="B710">
        <f>VLOOKUP(Table14[[#This Row],[menu_id]],Table2[#All],6,0)</f>
        <v>11.5</v>
      </c>
      <c r="C710" t="str">
        <f>VLOOKUP(Table14[[#This Row],[menu_id]],Table2[#All],8,0)</f>
        <v>Chicago</v>
      </c>
      <c r="D710">
        <f>A710+A710*(B710/100)</f>
        <v>6.6788500000000006</v>
      </c>
    </row>
    <row r="711" spans="1:4" x14ac:dyDescent="0.35">
      <c r="A711">
        <f>VLOOKUP(Table14[[#This Row],[menu_id]],Table2[#All],5,0)</f>
        <v>5.75</v>
      </c>
      <c r="B711">
        <f>VLOOKUP(Table14[[#This Row],[menu_id]],Table2[#All],6,0)</f>
        <v>10.1</v>
      </c>
      <c r="C711" t="str">
        <f>VLOOKUP(Table14[[#This Row],[menu_id]],Table2[#All],8,0)</f>
        <v>Seattle</v>
      </c>
      <c r="D711">
        <f>A711+A711*(B711/100)</f>
        <v>6.3307500000000001</v>
      </c>
    </row>
    <row r="712" spans="1:4" x14ac:dyDescent="0.35">
      <c r="A712">
        <f>VLOOKUP(Table14[[#This Row],[menu_id]],Table2[#All],5,0)</f>
        <v>5</v>
      </c>
      <c r="B712">
        <f>VLOOKUP(Table14[[#This Row],[menu_id]],Table2[#All],6,0)</f>
        <v>10.1</v>
      </c>
      <c r="C712" t="str">
        <f>VLOOKUP(Table14[[#This Row],[menu_id]],Table2[#All],8,0)</f>
        <v>Seattle</v>
      </c>
      <c r="D712">
        <f>A712+A712*(B712/100)</f>
        <v>5.5049999999999999</v>
      </c>
    </row>
    <row r="713" spans="1:4" x14ac:dyDescent="0.35">
      <c r="A713">
        <f>VLOOKUP(Table14[[#This Row],[menu_id]],Table2[#All],5,0)</f>
        <v>5.95</v>
      </c>
      <c r="B713">
        <f>VLOOKUP(Table14[[#This Row],[menu_id]],Table2[#All],6,0)</f>
        <v>10.1</v>
      </c>
      <c r="C713" t="str">
        <f>VLOOKUP(Table14[[#This Row],[menu_id]],Table2[#All],8,0)</f>
        <v>Seattle</v>
      </c>
      <c r="D713">
        <f>A713+A713*(B713/100)</f>
        <v>6.5509500000000003</v>
      </c>
    </row>
    <row r="714" spans="1:4" x14ac:dyDescent="0.35">
      <c r="A714">
        <f>VLOOKUP(Table14[[#This Row],[menu_id]],Table2[#All],5,0)</f>
        <v>5.7</v>
      </c>
      <c r="B714">
        <f>VLOOKUP(Table14[[#This Row],[menu_id]],Table2[#All],6,0)</f>
        <v>10.1</v>
      </c>
      <c r="C714" t="str">
        <f>VLOOKUP(Table14[[#This Row],[menu_id]],Table2[#All],8,0)</f>
        <v>Seattle</v>
      </c>
      <c r="D714">
        <f>A714+A714*(B714/100)</f>
        <v>6.2757000000000005</v>
      </c>
    </row>
    <row r="715" spans="1:4" x14ac:dyDescent="0.35">
      <c r="A715">
        <f>VLOOKUP(Table14[[#This Row],[menu_id]],Table2[#All],5,0)</f>
        <v>6</v>
      </c>
      <c r="B715">
        <f>VLOOKUP(Table14[[#This Row],[menu_id]],Table2[#All],6,0)</f>
        <v>11.5</v>
      </c>
      <c r="C715" t="str">
        <f>VLOOKUP(Table14[[#This Row],[menu_id]],Table2[#All],8,0)</f>
        <v>Chicago</v>
      </c>
      <c r="D715">
        <f>A715+A715*(B715/100)</f>
        <v>6.69</v>
      </c>
    </row>
    <row r="716" spans="1:4" x14ac:dyDescent="0.35">
      <c r="A716">
        <f>VLOOKUP(Table14[[#This Row],[menu_id]],Table2[#All],5,0)</f>
        <v>4.3</v>
      </c>
      <c r="B716">
        <f>VLOOKUP(Table14[[#This Row],[menu_id]],Table2[#All],6,0)</f>
        <v>11.5</v>
      </c>
      <c r="C716" t="str">
        <f>VLOOKUP(Table14[[#This Row],[menu_id]],Table2[#All],8,0)</f>
        <v>Chicago</v>
      </c>
      <c r="D716">
        <f>A716+A716*(B716/100)</f>
        <v>4.7945000000000002</v>
      </c>
    </row>
    <row r="717" spans="1:4" x14ac:dyDescent="0.35">
      <c r="A717">
        <f>VLOOKUP(Table14[[#This Row],[menu_id]],Table2[#All],5,0)</f>
        <v>6.8</v>
      </c>
      <c r="B717">
        <f>VLOOKUP(Table14[[#This Row],[menu_id]],Table2[#All],6,0)</f>
        <v>10.1</v>
      </c>
      <c r="C717" t="str">
        <f>VLOOKUP(Table14[[#This Row],[menu_id]],Table2[#All],8,0)</f>
        <v>Seattle</v>
      </c>
      <c r="D717">
        <f>A717+A717*(B717/100)</f>
        <v>7.4867999999999997</v>
      </c>
    </row>
    <row r="718" spans="1:4" x14ac:dyDescent="0.35">
      <c r="A718">
        <f>VLOOKUP(Table14[[#This Row],[menu_id]],Table2[#All],5,0)</f>
        <v>5.9</v>
      </c>
      <c r="B718">
        <f>VLOOKUP(Table14[[#This Row],[menu_id]],Table2[#All],6,0)</f>
        <v>10.1</v>
      </c>
      <c r="C718" t="str">
        <f>VLOOKUP(Table14[[#This Row],[menu_id]],Table2[#All],8,0)</f>
        <v>Seattle</v>
      </c>
      <c r="D718">
        <f>A718+A718*(B718/100)</f>
        <v>6.4959000000000007</v>
      </c>
    </row>
    <row r="719" spans="1:4" x14ac:dyDescent="0.35">
      <c r="A719">
        <f>VLOOKUP(Table14[[#This Row],[menu_id]],Table2[#All],5,0)</f>
        <v>5.5</v>
      </c>
      <c r="B719">
        <f>VLOOKUP(Table14[[#This Row],[menu_id]],Table2[#All],6,0)</f>
        <v>10.1</v>
      </c>
      <c r="C719" t="str">
        <f>VLOOKUP(Table14[[#This Row],[menu_id]],Table2[#All],8,0)</f>
        <v>Seattle</v>
      </c>
      <c r="D719">
        <f>A719+A719*(B719/100)</f>
        <v>6.0555000000000003</v>
      </c>
    </row>
    <row r="720" spans="1:4" x14ac:dyDescent="0.35">
      <c r="A720">
        <f>VLOOKUP(Table14[[#This Row],[menu_id]],Table2[#All],5,0)</f>
        <v>5.5</v>
      </c>
      <c r="B720">
        <f>VLOOKUP(Table14[[#This Row],[menu_id]],Table2[#All],6,0)</f>
        <v>10.1</v>
      </c>
      <c r="C720" t="str">
        <f>VLOOKUP(Table14[[#This Row],[menu_id]],Table2[#All],8,0)</f>
        <v>Seattle</v>
      </c>
      <c r="D720">
        <f>A720+A720*(B720/100)</f>
        <v>6.0555000000000003</v>
      </c>
    </row>
    <row r="721" spans="1:4" x14ac:dyDescent="0.35">
      <c r="A721">
        <f>VLOOKUP(Table14[[#This Row],[menu_id]],Table2[#All],5,0)</f>
        <v>4.5</v>
      </c>
      <c r="B721">
        <f>VLOOKUP(Table14[[#This Row],[menu_id]],Table2[#All],6,0)</f>
        <v>11.5</v>
      </c>
      <c r="C721" t="str">
        <f>VLOOKUP(Table14[[#This Row],[menu_id]],Table2[#All],8,0)</f>
        <v>Chicago</v>
      </c>
      <c r="D721">
        <f>A721+A721*(B721/100)</f>
        <v>5.0175000000000001</v>
      </c>
    </row>
    <row r="722" spans="1:4" x14ac:dyDescent="0.35">
      <c r="A722">
        <f>VLOOKUP(Table14[[#This Row],[menu_id]],Table2[#All],5,0)</f>
        <v>6.64</v>
      </c>
      <c r="B722">
        <f>VLOOKUP(Table14[[#This Row],[menu_id]],Table2[#All],6,0)</f>
        <v>11.5</v>
      </c>
      <c r="C722" t="str">
        <f>VLOOKUP(Table14[[#This Row],[menu_id]],Table2[#All],8,0)</f>
        <v>Chicago</v>
      </c>
      <c r="D722">
        <f>A722+A722*(B722/100)</f>
        <v>7.4036</v>
      </c>
    </row>
    <row r="723" spans="1:4" x14ac:dyDescent="0.35">
      <c r="A723">
        <f>VLOOKUP(Table14[[#This Row],[menu_id]],Table2[#All],5,0)</f>
        <v>6</v>
      </c>
      <c r="B723">
        <f>VLOOKUP(Table14[[#This Row],[menu_id]],Table2[#All],6,0)</f>
        <v>11.5</v>
      </c>
      <c r="C723" t="str">
        <f>VLOOKUP(Table14[[#This Row],[menu_id]],Table2[#All],8,0)</f>
        <v>Chicago</v>
      </c>
      <c r="D723">
        <f>A723+A723*(B723/100)</f>
        <v>6.69</v>
      </c>
    </row>
    <row r="724" spans="1:4" x14ac:dyDescent="0.35">
      <c r="A724">
        <f>VLOOKUP(Table14[[#This Row],[menu_id]],Table2[#All],5,0)</f>
        <v>6</v>
      </c>
      <c r="B724">
        <f>VLOOKUP(Table14[[#This Row],[menu_id]],Table2[#All],6,0)</f>
        <v>10.1</v>
      </c>
      <c r="C724" t="str">
        <f>VLOOKUP(Table14[[#This Row],[menu_id]],Table2[#All],8,0)</f>
        <v>Seattle</v>
      </c>
      <c r="D724">
        <f>A724+A724*(B724/100)</f>
        <v>6.6059999999999999</v>
      </c>
    </row>
    <row r="725" spans="1:4" x14ac:dyDescent="0.35">
      <c r="A725">
        <f>VLOOKUP(Table14[[#This Row],[menu_id]],Table2[#All],5,0)</f>
        <v>6.75</v>
      </c>
      <c r="B725">
        <f>VLOOKUP(Table14[[#This Row],[menu_id]],Table2[#All],6,0)</f>
        <v>10.1</v>
      </c>
      <c r="C725" t="str">
        <f>VLOOKUP(Table14[[#This Row],[menu_id]],Table2[#All],8,0)</f>
        <v>Seattle</v>
      </c>
      <c r="D725">
        <f>A725+A725*(B725/100)</f>
        <v>7.4317500000000001</v>
      </c>
    </row>
    <row r="726" spans="1:4" x14ac:dyDescent="0.35">
      <c r="A726">
        <f>VLOOKUP(Table14[[#This Row],[menu_id]],Table2[#All],5,0)</f>
        <v>6.8</v>
      </c>
      <c r="B726">
        <f>VLOOKUP(Table14[[#This Row],[menu_id]],Table2[#All],6,0)</f>
        <v>10.1</v>
      </c>
      <c r="C726" t="str">
        <f>VLOOKUP(Table14[[#This Row],[menu_id]],Table2[#All],8,0)</f>
        <v>Seattle</v>
      </c>
      <c r="D726">
        <f>A726+A726*(B726/100)</f>
        <v>7.4867999999999997</v>
      </c>
    </row>
    <row r="727" spans="1:4" x14ac:dyDescent="0.35">
      <c r="A727">
        <f>VLOOKUP(Table14[[#This Row],[menu_id]],Table2[#All],5,0)</f>
        <v>6.25</v>
      </c>
      <c r="B727">
        <f>VLOOKUP(Table14[[#This Row],[menu_id]],Table2[#All],6,0)</f>
        <v>10.1</v>
      </c>
      <c r="C727" t="str">
        <f>VLOOKUP(Table14[[#This Row],[menu_id]],Table2[#All],8,0)</f>
        <v>Seattle</v>
      </c>
      <c r="D727">
        <f>A727+A727*(B727/100)</f>
        <v>6.8812499999999996</v>
      </c>
    </row>
    <row r="728" spans="1:4" x14ac:dyDescent="0.35">
      <c r="A728">
        <f>VLOOKUP(Table14[[#This Row],[menu_id]],Table2[#All],5,0)</f>
        <v>7.5</v>
      </c>
      <c r="B728">
        <f>VLOOKUP(Table14[[#This Row],[menu_id]],Table2[#All],6,0)</f>
        <v>11.5</v>
      </c>
      <c r="C728" t="str">
        <f>VLOOKUP(Table14[[#This Row],[menu_id]],Table2[#All],8,0)</f>
        <v>Chicago</v>
      </c>
      <c r="D728">
        <f>A728+A728*(B728/100)</f>
        <v>8.3625000000000007</v>
      </c>
    </row>
    <row r="729" spans="1:4" x14ac:dyDescent="0.35">
      <c r="A729">
        <f>VLOOKUP(Table14[[#This Row],[menu_id]],Table2[#All],5,0)</f>
        <v>6</v>
      </c>
      <c r="B729">
        <f>VLOOKUP(Table14[[#This Row],[menu_id]],Table2[#All],6,0)</f>
        <v>11.5</v>
      </c>
      <c r="C729" t="str">
        <f>VLOOKUP(Table14[[#This Row],[menu_id]],Table2[#All],8,0)</f>
        <v>Chicago</v>
      </c>
      <c r="D729">
        <f>A729+A729*(B729/100)</f>
        <v>6.69</v>
      </c>
    </row>
    <row r="730" spans="1:4" x14ac:dyDescent="0.35">
      <c r="A730">
        <f>VLOOKUP(Table14[[#This Row],[menu_id]],Table2[#All],5,0)</f>
        <v>6</v>
      </c>
      <c r="B730">
        <f>VLOOKUP(Table14[[#This Row],[menu_id]],Table2[#All],6,0)</f>
        <v>11.5</v>
      </c>
      <c r="C730" t="str">
        <f>VLOOKUP(Table14[[#This Row],[menu_id]],Table2[#All],8,0)</f>
        <v>Chicago</v>
      </c>
      <c r="D730">
        <f>A730+A730*(B730/100)</f>
        <v>6.69</v>
      </c>
    </row>
    <row r="731" spans="1:4" x14ac:dyDescent="0.35">
      <c r="A731">
        <f>VLOOKUP(Table14[[#This Row],[menu_id]],Table2[#All],5,0)</f>
        <v>5.5</v>
      </c>
      <c r="B731">
        <f>VLOOKUP(Table14[[#This Row],[menu_id]],Table2[#All],6,0)</f>
        <v>10.1</v>
      </c>
      <c r="C731" t="str">
        <f>VLOOKUP(Table14[[#This Row],[menu_id]],Table2[#All],8,0)</f>
        <v>Seattle</v>
      </c>
      <c r="D731">
        <f>A731+A731*(B731/100)</f>
        <v>6.0555000000000003</v>
      </c>
    </row>
    <row r="732" spans="1:4" x14ac:dyDescent="0.35">
      <c r="A732">
        <f>VLOOKUP(Table14[[#This Row],[menu_id]],Table2[#All],5,0)</f>
        <v>5.15</v>
      </c>
      <c r="B732">
        <f>VLOOKUP(Table14[[#This Row],[menu_id]],Table2[#All],6,0)</f>
        <v>11.5</v>
      </c>
      <c r="C732" t="str">
        <f>VLOOKUP(Table14[[#This Row],[menu_id]],Table2[#All],8,0)</f>
        <v>Chicago</v>
      </c>
      <c r="D732">
        <f>A732+A732*(B732/100)</f>
        <v>5.7422500000000003</v>
      </c>
    </row>
    <row r="733" spans="1:4" x14ac:dyDescent="0.35">
      <c r="A733">
        <f>VLOOKUP(Table14[[#This Row],[menu_id]],Table2[#All],5,0)</f>
        <v>5.25</v>
      </c>
      <c r="B733">
        <f>VLOOKUP(Table14[[#This Row],[menu_id]],Table2[#All],6,0)</f>
        <v>10.1</v>
      </c>
      <c r="C733" t="str">
        <f>VLOOKUP(Table14[[#This Row],[menu_id]],Table2[#All],8,0)</f>
        <v>Seattle</v>
      </c>
      <c r="D733">
        <f>A733+A733*(B733/100)</f>
        <v>5.7802499999999997</v>
      </c>
    </row>
    <row r="734" spans="1:4" x14ac:dyDescent="0.35">
      <c r="A734">
        <f>VLOOKUP(Table14[[#This Row],[menu_id]],Table2[#All],5,0)</f>
        <v>6.5</v>
      </c>
      <c r="B734">
        <f>VLOOKUP(Table14[[#This Row],[menu_id]],Table2[#All],6,0)</f>
        <v>11.5</v>
      </c>
      <c r="C734" t="str">
        <f>VLOOKUP(Table14[[#This Row],[menu_id]],Table2[#All],8,0)</f>
        <v>Chicago</v>
      </c>
      <c r="D734">
        <f>A734+A734*(B734/100)</f>
        <v>7.2475000000000005</v>
      </c>
    </row>
    <row r="735" spans="1:4" x14ac:dyDescent="0.35">
      <c r="A735">
        <f>VLOOKUP(Table14[[#This Row],[menu_id]],Table2[#All],5,0)</f>
        <v>5.75</v>
      </c>
      <c r="B735">
        <f>VLOOKUP(Table14[[#This Row],[menu_id]],Table2[#All],6,0)</f>
        <v>10.1</v>
      </c>
      <c r="C735" t="str">
        <f>VLOOKUP(Table14[[#This Row],[menu_id]],Table2[#All],8,0)</f>
        <v>Seattle</v>
      </c>
      <c r="D735">
        <f>A735+A735*(B735/100)</f>
        <v>6.3307500000000001</v>
      </c>
    </row>
    <row r="736" spans="1:4" x14ac:dyDescent="0.35">
      <c r="A736">
        <f>VLOOKUP(Table14[[#This Row],[menu_id]],Table2[#All],5,0)</f>
        <v>5.5</v>
      </c>
      <c r="B736">
        <f>VLOOKUP(Table14[[#This Row],[menu_id]],Table2[#All],6,0)</f>
        <v>10.1</v>
      </c>
      <c r="C736" t="str">
        <f>VLOOKUP(Table14[[#This Row],[menu_id]],Table2[#All],8,0)</f>
        <v>Seattle</v>
      </c>
      <c r="D736">
        <f>A736+A736*(B736/100)</f>
        <v>6.0555000000000003</v>
      </c>
    </row>
    <row r="737" spans="1:4" x14ac:dyDescent="0.35">
      <c r="A737">
        <f>VLOOKUP(Table14[[#This Row],[menu_id]],Table2[#All],5,0)</f>
        <v>5.95</v>
      </c>
      <c r="B737">
        <f>VLOOKUP(Table14[[#This Row],[menu_id]],Table2[#All],6,0)</f>
        <v>10.1</v>
      </c>
      <c r="C737" t="str">
        <f>VLOOKUP(Table14[[#This Row],[menu_id]],Table2[#All],8,0)</f>
        <v>Seattle</v>
      </c>
      <c r="D737">
        <f>A737+A737*(B737/100)</f>
        <v>6.5509500000000003</v>
      </c>
    </row>
    <row r="738" spans="1:4" x14ac:dyDescent="0.35">
      <c r="A738">
        <f>VLOOKUP(Table14[[#This Row],[menu_id]],Table2[#All],5,0)</f>
        <v>4.3</v>
      </c>
      <c r="B738">
        <f>VLOOKUP(Table14[[#This Row],[menu_id]],Table2[#All],6,0)</f>
        <v>11.5</v>
      </c>
      <c r="C738" t="str">
        <f>VLOOKUP(Table14[[#This Row],[menu_id]],Table2[#All],8,0)</f>
        <v>Chicago</v>
      </c>
      <c r="D738">
        <f>A738+A738*(B738/100)</f>
        <v>4.7945000000000002</v>
      </c>
    </row>
    <row r="739" spans="1:4" x14ac:dyDescent="0.35">
      <c r="A739">
        <f>VLOOKUP(Table14[[#This Row],[menu_id]],Table2[#All],5,0)</f>
        <v>5.75</v>
      </c>
      <c r="B739">
        <f>VLOOKUP(Table14[[#This Row],[menu_id]],Table2[#All],6,0)</f>
        <v>10.1</v>
      </c>
      <c r="C739" t="str">
        <f>VLOOKUP(Table14[[#This Row],[menu_id]],Table2[#All],8,0)</f>
        <v>Seattle</v>
      </c>
      <c r="D739">
        <f>A739+A739*(B739/100)</f>
        <v>6.3307500000000001</v>
      </c>
    </row>
    <row r="740" spans="1:4" x14ac:dyDescent="0.35">
      <c r="A740">
        <f>VLOOKUP(Table14[[#This Row],[menu_id]],Table2[#All],5,0)</f>
        <v>4.3</v>
      </c>
      <c r="B740">
        <f>VLOOKUP(Table14[[#This Row],[menu_id]],Table2[#All],6,0)</f>
        <v>11.5</v>
      </c>
      <c r="C740" t="str">
        <f>VLOOKUP(Table14[[#This Row],[menu_id]],Table2[#All],8,0)</f>
        <v>Chicago</v>
      </c>
      <c r="D740">
        <f>A740+A740*(B740/100)</f>
        <v>4.7945000000000002</v>
      </c>
    </row>
    <row r="741" spans="1:4" x14ac:dyDescent="0.35">
      <c r="A741">
        <f>VLOOKUP(Table14[[#This Row],[menu_id]],Table2[#All],5,0)</f>
        <v>4.45</v>
      </c>
      <c r="B741">
        <f>VLOOKUP(Table14[[#This Row],[menu_id]],Table2[#All],6,0)</f>
        <v>11.5</v>
      </c>
      <c r="C741" t="str">
        <f>VLOOKUP(Table14[[#This Row],[menu_id]],Table2[#All],8,0)</f>
        <v>Chicago</v>
      </c>
      <c r="D741">
        <f>A741+A741*(B741/100)</f>
        <v>4.9617500000000003</v>
      </c>
    </row>
    <row r="742" spans="1:4" x14ac:dyDescent="0.35">
      <c r="A742">
        <f>VLOOKUP(Table14[[#This Row],[menu_id]],Table2[#All],5,0)</f>
        <v>5.5</v>
      </c>
      <c r="B742">
        <f>VLOOKUP(Table14[[#This Row],[menu_id]],Table2[#All],6,0)</f>
        <v>11.5</v>
      </c>
      <c r="C742" t="str">
        <f>VLOOKUP(Table14[[#This Row],[menu_id]],Table2[#All],8,0)</f>
        <v>Chicago</v>
      </c>
      <c r="D742">
        <f>A742+A742*(B742/100)</f>
        <v>6.1325000000000003</v>
      </c>
    </row>
    <row r="743" spans="1:4" x14ac:dyDescent="0.35">
      <c r="A743">
        <f>VLOOKUP(Table14[[#This Row],[menu_id]],Table2[#All],5,0)</f>
        <v>5.25</v>
      </c>
      <c r="B743">
        <f>VLOOKUP(Table14[[#This Row],[menu_id]],Table2[#All],6,0)</f>
        <v>10.1</v>
      </c>
      <c r="C743" t="str">
        <f>VLOOKUP(Table14[[#This Row],[menu_id]],Table2[#All],8,0)</f>
        <v>Seattle</v>
      </c>
      <c r="D743">
        <f>A743+A743*(B743/100)</f>
        <v>5.7802499999999997</v>
      </c>
    </row>
    <row r="744" spans="1:4" x14ac:dyDescent="0.35">
      <c r="A744">
        <f>VLOOKUP(Table14[[#This Row],[menu_id]],Table2[#All],5,0)</f>
        <v>5.5</v>
      </c>
      <c r="B744">
        <f>VLOOKUP(Table14[[#This Row],[menu_id]],Table2[#All],6,0)</f>
        <v>10.1</v>
      </c>
      <c r="C744" t="str">
        <f>VLOOKUP(Table14[[#This Row],[menu_id]],Table2[#All],8,0)</f>
        <v>Seattle</v>
      </c>
      <c r="D744">
        <f>A744+A744*(B744/100)</f>
        <v>6.0555000000000003</v>
      </c>
    </row>
    <row r="745" spans="1:4" x14ac:dyDescent="0.35">
      <c r="A745">
        <f>VLOOKUP(Table14[[#This Row],[menu_id]],Table2[#All],5,0)</f>
        <v>5.5</v>
      </c>
      <c r="B745">
        <f>VLOOKUP(Table14[[#This Row],[menu_id]],Table2[#All],6,0)</f>
        <v>10.1</v>
      </c>
      <c r="C745" t="str">
        <f>VLOOKUP(Table14[[#This Row],[menu_id]],Table2[#All],8,0)</f>
        <v>Seattle</v>
      </c>
      <c r="D745">
        <f>A745+A745*(B745/100)</f>
        <v>6.0555000000000003</v>
      </c>
    </row>
    <row r="746" spans="1:4" x14ac:dyDescent="0.35">
      <c r="A746">
        <f>VLOOKUP(Table14[[#This Row],[menu_id]],Table2[#All],5,0)</f>
        <v>4.95</v>
      </c>
      <c r="B746">
        <f>VLOOKUP(Table14[[#This Row],[menu_id]],Table2[#All],6,0)</f>
        <v>10.1</v>
      </c>
      <c r="C746" t="str">
        <f>VLOOKUP(Table14[[#This Row],[menu_id]],Table2[#All],8,0)</f>
        <v>Seattle</v>
      </c>
      <c r="D746">
        <f>A746+A746*(B746/100)</f>
        <v>5.4499500000000003</v>
      </c>
    </row>
    <row r="747" spans="1:4" x14ac:dyDescent="0.35">
      <c r="A747">
        <f>VLOOKUP(Table14[[#This Row],[menu_id]],Table2[#All],5,0)</f>
        <v>5.5</v>
      </c>
      <c r="B747">
        <f>VLOOKUP(Table14[[#This Row],[menu_id]],Table2[#All],6,0)</f>
        <v>10.1</v>
      </c>
      <c r="C747" t="str">
        <f>VLOOKUP(Table14[[#This Row],[menu_id]],Table2[#All],8,0)</f>
        <v>Seattle</v>
      </c>
      <c r="D747">
        <f>A747+A747*(B747/100)</f>
        <v>6.0555000000000003</v>
      </c>
    </row>
    <row r="748" spans="1:4" x14ac:dyDescent="0.35">
      <c r="A748">
        <f>VLOOKUP(Table14[[#This Row],[menu_id]],Table2[#All],5,0)</f>
        <v>4.5</v>
      </c>
      <c r="B748">
        <f>VLOOKUP(Table14[[#This Row],[menu_id]],Table2[#All],6,0)</f>
        <v>11.5</v>
      </c>
      <c r="C748" t="str">
        <f>VLOOKUP(Table14[[#This Row],[menu_id]],Table2[#All],8,0)</f>
        <v>Chicago</v>
      </c>
      <c r="D748">
        <f>A748+A748*(B748/100)</f>
        <v>5.0175000000000001</v>
      </c>
    </row>
    <row r="749" spans="1:4" x14ac:dyDescent="0.35">
      <c r="A749">
        <f>VLOOKUP(Table14[[#This Row],[menu_id]],Table2[#All],5,0)</f>
        <v>5.5</v>
      </c>
      <c r="B749">
        <f>VLOOKUP(Table14[[#This Row],[menu_id]],Table2[#All],6,0)</f>
        <v>10.1</v>
      </c>
      <c r="C749" t="str">
        <f>VLOOKUP(Table14[[#This Row],[menu_id]],Table2[#All],8,0)</f>
        <v>Seattle</v>
      </c>
      <c r="D749">
        <f>A749+A749*(B749/100)</f>
        <v>6.0555000000000003</v>
      </c>
    </row>
    <row r="750" spans="1:4" x14ac:dyDescent="0.35">
      <c r="A750">
        <f>VLOOKUP(Table14[[#This Row],[menu_id]],Table2[#All],5,0)</f>
        <v>5.99</v>
      </c>
      <c r="B750">
        <f>VLOOKUP(Table14[[#This Row],[menu_id]],Table2[#All],6,0)</f>
        <v>11.5</v>
      </c>
      <c r="C750" t="str">
        <f>VLOOKUP(Table14[[#This Row],[menu_id]],Table2[#All],8,0)</f>
        <v>Chicago</v>
      </c>
      <c r="D750">
        <f>A750+A750*(B750/100)</f>
        <v>6.6788500000000006</v>
      </c>
    </row>
    <row r="751" spans="1:4" x14ac:dyDescent="0.35">
      <c r="A751">
        <f>VLOOKUP(Table14[[#This Row],[menu_id]],Table2[#All],5,0)</f>
        <v>5.5</v>
      </c>
      <c r="B751">
        <f>VLOOKUP(Table14[[#This Row],[menu_id]],Table2[#All],6,0)</f>
        <v>10.1</v>
      </c>
      <c r="C751" t="str">
        <f>VLOOKUP(Table14[[#This Row],[menu_id]],Table2[#All],8,0)</f>
        <v>Seattle</v>
      </c>
      <c r="D751">
        <f>A751+A751*(B751/100)</f>
        <v>6.0555000000000003</v>
      </c>
    </row>
    <row r="752" spans="1:4" x14ac:dyDescent="0.35">
      <c r="A752">
        <f>VLOOKUP(Table14[[#This Row],[menu_id]],Table2[#All],5,0)</f>
        <v>4.45</v>
      </c>
      <c r="B752">
        <f>VLOOKUP(Table14[[#This Row],[menu_id]],Table2[#All],6,0)</f>
        <v>11.5</v>
      </c>
      <c r="C752" t="str">
        <f>VLOOKUP(Table14[[#This Row],[menu_id]],Table2[#All],8,0)</f>
        <v>Chicago</v>
      </c>
      <c r="D752">
        <f>A752+A752*(B752/100)</f>
        <v>4.9617500000000003</v>
      </c>
    </row>
    <row r="753" spans="1:4" x14ac:dyDescent="0.35">
      <c r="A753">
        <f>VLOOKUP(Table14[[#This Row],[menu_id]],Table2[#All],5,0)</f>
        <v>6.8</v>
      </c>
      <c r="B753">
        <f>VLOOKUP(Table14[[#This Row],[menu_id]],Table2[#All],6,0)</f>
        <v>10.1</v>
      </c>
      <c r="C753" t="str">
        <f>VLOOKUP(Table14[[#This Row],[menu_id]],Table2[#All],8,0)</f>
        <v>Seattle</v>
      </c>
      <c r="D753">
        <f>A753+A753*(B753/100)</f>
        <v>7.4867999999999997</v>
      </c>
    </row>
    <row r="754" spans="1:4" x14ac:dyDescent="0.35">
      <c r="A754">
        <f>VLOOKUP(Table14[[#This Row],[menu_id]],Table2[#All],5,0)</f>
        <v>6.64</v>
      </c>
      <c r="B754">
        <f>VLOOKUP(Table14[[#This Row],[menu_id]],Table2[#All],6,0)</f>
        <v>11.5</v>
      </c>
      <c r="C754" t="str">
        <f>VLOOKUP(Table14[[#This Row],[menu_id]],Table2[#All],8,0)</f>
        <v>Chicago</v>
      </c>
      <c r="D754">
        <f>A754+A754*(B754/100)</f>
        <v>7.4036</v>
      </c>
    </row>
    <row r="755" spans="1:4" x14ac:dyDescent="0.35">
      <c r="A755">
        <f>VLOOKUP(Table14[[#This Row],[menu_id]],Table2[#All],5,0)</f>
        <v>6</v>
      </c>
      <c r="B755">
        <f>VLOOKUP(Table14[[#This Row],[menu_id]],Table2[#All],6,0)</f>
        <v>10.1</v>
      </c>
      <c r="C755" t="str">
        <f>VLOOKUP(Table14[[#This Row],[menu_id]],Table2[#All],8,0)</f>
        <v>Seattle</v>
      </c>
      <c r="D755">
        <f>A755+A755*(B755/100)</f>
        <v>6.6059999999999999</v>
      </c>
    </row>
    <row r="756" spans="1:4" x14ac:dyDescent="0.35">
      <c r="A756">
        <f>VLOOKUP(Table14[[#This Row],[menu_id]],Table2[#All],5,0)</f>
        <v>5.9</v>
      </c>
      <c r="B756">
        <f>VLOOKUP(Table14[[#This Row],[menu_id]],Table2[#All],6,0)</f>
        <v>11.5</v>
      </c>
      <c r="C756" t="str">
        <f>VLOOKUP(Table14[[#This Row],[menu_id]],Table2[#All],8,0)</f>
        <v>Chicago</v>
      </c>
      <c r="D756">
        <f>A756+A756*(B756/100)</f>
        <v>6.5785</v>
      </c>
    </row>
    <row r="757" spans="1:4" x14ac:dyDescent="0.35">
      <c r="A757">
        <f>VLOOKUP(Table14[[#This Row],[menu_id]],Table2[#All],5,0)</f>
        <v>6.75</v>
      </c>
      <c r="B757">
        <f>VLOOKUP(Table14[[#This Row],[menu_id]],Table2[#All],6,0)</f>
        <v>10.1</v>
      </c>
      <c r="C757" t="str">
        <f>VLOOKUP(Table14[[#This Row],[menu_id]],Table2[#All],8,0)</f>
        <v>Seattle</v>
      </c>
      <c r="D757">
        <f>A757+A757*(B757/100)</f>
        <v>7.4317500000000001</v>
      </c>
    </row>
    <row r="758" spans="1:4" x14ac:dyDescent="0.35">
      <c r="A758">
        <f>VLOOKUP(Table14[[#This Row],[menu_id]],Table2[#All],5,0)</f>
        <v>5.25</v>
      </c>
      <c r="B758">
        <f>VLOOKUP(Table14[[#This Row],[menu_id]],Table2[#All],6,0)</f>
        <v>10.1</v>
      </c>
      <c r="C758" t="str">
        <f>VLOOKUP(Table14[[#This Row],[menu_id]],Table2[#All],8,0)</f>
        <v>Seattle</v>
      </c>
      <c r="D758">
        <f>A758+A758*(B758/100)</f>
        <v>5.7802499999999997</v>
      </c>
    </row>
    <row r="759" spans="1:4" x14ac:dyDescent="0.35">
      <c r="A759">
        <f>VLOOKUP(Table14[[#This Row],[menu_id]],Table2[#All],5,0)</f>
        <v>6</v>
      </c>
      <c r="B759">
        <f>VLOOKUP(Table14[[#This Row],[menu_id]],Table2[#All],6,0)</f>
        <v>11.5</v>
      </c>
      <c r="C759" t="str">
        <f>VLOOKUP(Table14[[#This Row],[menu_id]],Table2[#All],8,0)</f>
        <v>Chicago</v>
      </c>
      <c r="D759">
        <f>A759+A759*(B759/100)</f>
        <v>6.69</v>
      </c>
    </row>
    <row r="760" spans="1:4" x14ac:dyDescent="0.35">
      <c r="A760">
        <f>VLOOKUP(Table14[[#This Row],[menu_id]],Table2[#All],5,0)</f>
        <v>4.5</v>
      </c>
      <c r="B760">
        <f>VLOOKUP(Table14[[#This Row],[menu_id]],Table2[#All],6,0)</f>
        <v>11.5</v>
      </c>
      <c r="C760" t="str">
        <f>VLOOKUP(Table14[[#This Row],[menu_id]],Table2[#All],8,0)</f>
        <v>Chicago</v>
      </c>
      <c r="D760">
        <f>A760+A760*(B760/100)</f>
        <v>5.0175000000000001</v>
      </c>
    </row>
    <row r="761" spans="1:4" x14ac:dyDescent="0.35">
      <c r="A761">
        <f>VLOOKUP(Table14[[#This Row],[menu_id]],Table2[#All],5,0)</f>
        <v>5.99</v>
      </c>
      <c r="B761">
        <f>VLOOKUP(Table14[[#This Row],[menu_id]],Table2[#All],6,0)</f>
        <v>11.5</v>
      </c>
      <c r="C761" t="str">
        <f>VLOOKUP(Table14[[#This Row],[menu_id]],Table2[#All],8,0)</f>
        <v>Chicago</v>
      </c>
      <c r="D761">
        <f>A761+A761*(B761/100)</f>
        <v>6.6788500000000006</v>
      </c>
    </row>
    <row r="762" spans="1:4" x14ac:dyDescent="0.35">
      <c r="A762">
        <f>VLOOKUP(Table14[[#This Row],[menu_id]],Table2[#All],5,0)</f>
        <v>5.5</v>
      </c>
      <c r="B762">
        <f>VLOOKUP(Table14[[#This Row],[menu_id]],Table2[#All],6,0)</f>
        <v>10.1</v>
      </c>
      <c r="C762" t="str">
        <f>VLOOKUP(Table14[[#This Row],[menu_id]],Table2[#All],8,0)</f>
        <v>Seattle</v>
      </c>
      <c r="D762">
        <f>A762+A762*(B762/100)</f>
        <v>6.0555000000000003</v>
      </c>
    </row>
    <row r="763" spans="1:4" x14ac:dyDescent="0.35">
      <c r="A763">
        <f>VLOOKUP(Table14[[#This Row],[menu_id]],Table2[#All],5,0)</f>
        <v>5.75</v>
      </c>
      <c r="B763">
        <f>VLOOKUP(Table14[[#This Row],[menu_id]],Table2[#All],6,0)</f>
        <v>10.1</v>
      </c>
      <c r="C763" t="str">
        <f>VLOOKUP(Table14[[#This Row],[menu_id]],Table2[#All],8,0)</f>
        <v>Seattle</v>
      </c>
      <c r="D763">
        <f>A763+A763*(B763/100)</f>
        <v>6.3307500000000001</v>
      </c>
    </row>
    <row r="764" spans="1:4" x14ac:dyDescent="0.35">
      <c r="A764">
        <f>VLOOKUP(Table14[[#This Row],[menu_id]],Table2[#All],5,0)</f>
        <v>5.25</v>
      </c>
      <c r="B764">
        <f>VLOOKUP(Table14[[#This Row],[menu_id]],Table2[#All],6,0)</f>
        <v>10.1</v>
      </c>
      <c r="C764" t="str">
        <f>VLOOKUP(Table14[[#This Row],[menu_id]],Table2[#All],8,0)</f>
        <v>Seattle</v>
      </c>
      <c r="D764">
        <f>A764+A764*(B764/100)</f>
        <v>5.7802499999999997</v>
      </c>
    </row>
    <row r="765" spans="1:4" x14ac:dyDescent="0.35">
      <c r="A765">
        <f>VLOOKUP(Table14[[#This Row],[menu_id]],Table2[#All],5,0)</f>
        <v>5.75</v>
      </c>
      <c r="B765">
        <f>VLOOKUP(Table14[[#This Row],[menu_id]],Table2[#All],6,0)</f>
        <v>11.5</v>
      </c>
      <c r="C765" t="str">
        <f>VLOOKUP(Table14[[#This Row],[menu_id]],Table2[#All],8,0)</f>
        <v>Chicago</v>
      </c>
      <c r="D765">
        <f>A765+A765*(B765/100)</f>
        <v>6.4112499999999999</v>
      </c>
    </row>
    <row r="766" spans="1:4" x14ac:dyDescent="0.35">
      <c r="A766">
        <f>VLOOKUP(Table14[[#This Row],[menu_id]],Table2[#All],5,0)</f>
        <v>5.25</v>
      </c>
      <c r="B766">
        <f>VLOOKUP(Table14[[#This Row],[menu_id]],Table2[#All],6,0)</f>
        <v>10.1</v>
      </c>
      <c r="C766" t="str">
        <f>VLOOKUP(Table14[[#This Row],[menu_id]],Table2[#All],8,0)</f>
        <v>Seattle</v>
      </c>
      <c r="D766">
        <f>A766+A766*(B766/100)</f>
        <v>5.7802499999999997</v>
      </c>
    </row>
    <row r="767" spans="1:4" x14ac:dyDescent="0.35">
      <c r="A767">
        <f>VLOOKUP(Table14[[#This Row],[menu_id]],Table2[#All],5,0)</f>
        <v>6.25</v>
      </c>
      <c r="B767">
        <f>VLOOKUP(Table14[[#This Row],[menu_id]],Table2[#All],6,0)</f>
        <v>10.1</v>
      </c>
      <c r="C767" t="str">
        <f>VLOOKUP(Table14[[#This Row],[menu_id]],Table2[#All],8,0)</f>
        <v>Seattle</v>
      </c>
      <c r="D767">
        <f>A767+A767*(B767/100)</f>
        <v>6.8812499999999996</v>
      </c>
    </row>
    <row r="768" spans="1:4" x14ac:dyDescent="0.35">
      <c r="A768">
        <f>VLOOKUP(Table14[[#This Row],[menu_id]],Table2[#All],5,0)</f>
        <v>6.25</v>
      </c>
      <c r="B768">
        <f>VLOOKUP(Table14[[#This Row],[menu_id]],Table2[#All],6,0)</f>
        <v>10.1</v>
      </c>
      <c r="C768" t="str">
        <f>VLOOKUP(Table14[[#This Row],[menu_id]],Table2[#All],8,0)</f>
        <v>Seattle</v>
      </c>
      <c r="D768">
        <f>A768+A768*(B768/100)</f>
        <v>6.8812499999999996</v>
      </c>
    </row>
    <row r="769" spans="1:4" x14ac:dyDescent="0.35">
      <c r="A769">
        <f>VLOOKUP(Table14[[#This Row],[menu_id]],Table2[#All],5,0)</f>
        <v>5</v>
      </c>
      <c r="B769">
        <f>VLOOKUP(Table14[[#This Row],[menu_id]],Table2[#All],6,0)</f>
        <v>10.1</v>
      </c>
      <c r="C769" t="str">
        <f>VLOOKUP(Table14[[#This Row],[menu_id]],Table2[#All],8,0)</f>
        <v>Seattle</v>
      </c>
      <c r="D769">
        <f>A769+A769*(B769/100)</f>
        <v>5.5049999999999999</v>
      </c>
    </row>
    <row r="770" spans="1:4" x14ac:dyDescent="0.35">
      <c r="A770">
        <f>VLOOKUP(Table14[[#This Row],[menu_id]],Table2[#All],5,0)</f>
        <v>5.5</v>
      </c>
      <c r="B770">
        <f>VLOOKUP(Table14[[#This Row],[menu_id]],Table2[#All],6,0)</f>
        <v>10.1</v>
      </c>
      <c r="C770" t="str">
        <f>VLOOKUP(Table14[[#This Row],[menu_id]],Table2[#All],8,0)</f>
        <v>Seattle</v>
      </c>
      <c r="D770">
        <f>A770+A770*(B770/100)</f>
        <v>6.0555000000000003</v>
      </c>
    </row>
    <row r="771" spans="1:4" x14ac:dyDescent="0.35">
      <c r="A771">
        <f>VLOOKUP(Table14[[#This Row],[menu_id]],Table2[#All],5,0)</f>
        <v>5.5</v>
      </c>
      <c r="B771">
        <f>VLOOKUP(Table14[[#This Row],[menu_id]],Table2[#All],6,0)</f>
        <v>10.1</v>
      </c>
      <c r="C771" t="str">
        <f>VLOOKUP(Table14[[#This Row],[menu_id]],Table2[#All],8,0)</f>
        <v>Seattle</v>
      </c>
      <c r="D771">
        <f>A771+A771*(B771/100)</f>
        <v>6.0555000000000003</v>
      </c>
    </row>
    <row r="772" spans="1:4" x14ac:dyDescent="0.35">
      <c r="A772">
        <f>VLOOKUP(Table14[[#This Row],[menu_id]],Table2[#All],5,0)</f>
        <v>5.75</v>
      </c>
      <c r="B772">
        <f>VLOOKUP(Table14[[#This Row],[menu_id]],Table2[#All],6,0)</f>
        <v>10.1</v>
      </c>
      <c r="C772" t="str">
        <f>VLOOKUP(Table14[[#This Row],[menu_id]],Table2[#All],8,0)</f>
        <v>Seattle</v>
      </c>
      <c r="D772">
        <f>A772+A772*(B772/100)</f>
        <v>6.3307500000000001</v>
      </c>
    </row>
    <row r="773" spans="1:4" x14ac:dyDescent="0.35">
      <c r="A773">
        <f>VLOOKUP(Table14[[#This Row],[menu_id]],Table2[#All],5,0)</f>
        <v>5.5</v>
      </c>
      <c r="B773">
        <f>VLOOKUP(Table14[[#This Row],[menu_id]],Table2[#All],6,0)</f>
        <v>10.1</v>
      </c>
      <c r="C773" t="str">
        <f>VLOOKUP(Table14[[#This Row],[menu_id]],Table2[#All],8,0)</f>
        <v>Seattle</v>
      </c>
      <c r="D773">
        <f>A773+A773*(B773/100)</f>
        <v>6.0555000000000003</v>
      </c>
    </row>
    <row r="774" spans="1:4" x14ac:dyDescent="0.35">
      <c r="A774">
        <f>VLOOKUP(Table14[[#This Row],[menu_id]],Table2[#All],5,0)</f>
        <v>5.75</v>
      </c>
      <c r="B774">
        <f>VLOOKUP(Table14[[#This Row],[menu_id]],Table2[#All],6,0)</f>
        <v>10.1</v>
      </c>
      <c r="C774" t="str">
        <f>VLOOKUP(Table14[[#This Row],[menu_id]],Table2[#All],8,0)</f>
        <v>Seattle</v>
      </c>
      <c r="D774">
        <f>A774+A774*(B774/100)</f>
        <v>6.3307500000000001</v>
      </c>
    </row>
    <row r="775" spans="1:4" x14ac:dyDescent="0.35">
      <c r="A775">
        <f>VLOOKUP(Table14[[#This Row],[menu_id]],Table2[#All],5,0)</f>
        <v>5</v>
      </c>
      <c r="B775">
        <f>VLOOKUP(Table14[[#This Row],[menu_id]],Table2[#All],6,0)</f>
        <v>10.1</v>
      </c>
      <c r="C775" t="str">
        <f>VLOOKUP(Table14[[#This Row],[menu_id]],Table2[#All],8,0)</f>
        <v>Seattle</v>
      </c>
      <c r="D775">
        <f>A775+A775*(B775/100)</f>
        <v>5.5049999999999999</v>
      </c>
    </row>
    <row r="776" spans="1:4" x14ac:dyDescent="0.35">
      <c r="A776">
        <f>VLOOKUP(Table14[[#This Row],[menu_id]],Table2[#All],5,0)</f>
        <v>5.5</v>
      </c>
      <c r="B776">
        <f>VLOOKUP(Table14[[#This Row],[menu_id]],Table2[#All],6,0)</f>
        <v>10.1</v>
      </c>
      <c r="C776" t="str">
        <f>VLOOKUP(Table14[[#This Row],[menu_id]],Table2[#All],8,0)</f>
        <v>Seattle</v>
      </c>
      <c r="D776">
        <f>A776+A776*(B776/100)</f>
        <v>6.0555000000000003</v>
      </c>
    </row>
    <row r="777" spans="1:4" x14ac:dyDescent="0.35">
      <c r="A777">
        <f>VLOOKUP(Table14[[#This Row],[menu_id]],Table2[#All],5,0)</f>
        <v>5.75</v>
      </c>
      <c r="B777">
        <f>VLOOKUP(Table14[[#This Row],[menu_id]],Table2[#All],6,0)</f>
        <v>11.5</v>
      </c>
      <c r="C777" t="str">
        <f>VLOOKUP(Table14[[#This Row],[menu_id]],Table2[#All],8,0)</f>
        <v>Chicago</v>
      </c>
      <c r="D777">
        <f>A777+A777*(B777/100)</f>
        <v>6.4112499999999999</v>
      </c>
    </row>
    <row r="778" spans="1:4" x14ac:dyDescent="0.35">
      <c r="A778">
        <f>VLOOKUP(Table14[[#This Row],[menu_id]],Table2[#All],5,0)</f>
        <v>5.25</v>
      </c>
      <c r="B778">
        <f>VLOOKUP(Table14[[#This Row],[menu_id]],Table2[#All],6,0)</f>
        <v>10.1</v>
      </c>
      <c r="C778" t="str">
        <f>VLOOKUP(Table14[[#This Row],[menu_id]],Table2[#All],8,0)</f>
        <v>Seattle</v>
      </c>
      <c r="D778">
        <f>A778+A778*(B778/100)</f>
        <v>5.7802499999999997</v>
      </c>
    </row>
    <row r="779" spans="1:4" x14ac:dyDescent="0.35">
      <c r="A779">
        <f>VLOOKUP(Table14[[#This Row],[menu_id]],Table2[#All],5,0)</f>
        <v>4.5</v>
      </c>
      <c r="B779">
        <f>VLOOKUP(Table14[[#This Row],[menu_id]],Table2[#All],6,0)</f>
        <v>11.5</v>
      </c>
      <c r="C779" t="str">
        <f>VLOOKUP(Table14[[#This Row],[menu_id]],Table2[#All],8,0)</f>
        <v>Chicago</v>
      </c>
      <c r="D779">
        <f>A779+A779*(B779/100)</f>
        <v>5.0175000000000001</v>
      </c>
    </row>
    <row r="780" spans="1:4" x14ac:dyDescent="0.35">
      <c r="A780">
        <f>VLOOKUP(Table14[[#This Row],[menu_id]],Table2[#All],5,0)</f>
        <v>11</v>
      </c>
      <c r="B780">
        <f>VLOOKUP(Table14[[#This Row],[menu_id]],Table2[#All],6,0)</f>
        <v>11.5</v>
      </c>
      <c r="C780" t="str">
        <f>VLOOKUP(Table14[[#This Row],[menu_id]],Table2[#All],8,0)</f>
        <v>Chicago</v>
      </c>
      <c r="D780">
        <f>A780+A780*(B780/100)</f>
        <v>12.265000000000001</v>
      </c>
    </row>
    <row r="781" spans="1:4" x14ac:dyDescent="0.35">
      <c r="A781">
        <f>VLOOKUP(Table14[[#This Row],[menu_id]],Table2[#All],5,0)</f>
        <v>6.8</v>
      </c>
      <c r="B781">
        <f>VLOOKUP(Table14[[#This Row],[menu_id]],Table2[#All],6,0)</f>
        <v>10.1</v>
      </c>
      <c r="C781" t="str">
        <f>VLOOKUP(Table14[[#This Row],[menu_id]],Table2[#All],8,0)</f>
        <v>Seattle</v>
      </c>
      <c r="D781">
        <f>A781+A781*(B781/100)</f>
        <v>7.4867999999999997</v>
      </c>
    </row>
    <row r="782" spans="1:4" x14ac:dyDescent="0.35">
      <c r="A782">
        <f>VLOOKUP(Table14[[#This Row],[menu_id]],Table2[#All],5,0)</f>
        <v>6.64</v>
      </c>
      <c r="B782">
        <f>VLOOKUP(Table14[[#This Row],[menu_id]],Table2[#All],6,0)</f>
        <v>11.5</v>
      </c>
      <c r="C782" t="str">
        <f>VLOOKUP(Table14[[#This Row],[menu_id]],Table2[#All],8,0)</f>
        <v>Chicago</v>
      </c>
      <c r="D782">
        <f>A782+A782*(B782/100)</f>
        <v>7.4036</v>
      </c>
    </row>
    <row r="783" spans="1:4" x14ac:dyDescent="0.35">
      <c r="A783">
        <f>VLOOKUP(Table14[[#This Row],[menu_id]],Table2[#All],5,0)</f>
        <v>11</v>
      </c>
      <c r="B783">
        <f>VLOOKUP(Table14[[#This Row],[menu_id]],Table2[#All],6,0)</f>
        <v>11.5</v>
      </c>
      <c r="C783" t="str">
        <f>VLOOKUP(Table14[[#This Row],[menu_id]],Table2[#All],8,0)</f>
        <v>Chicago</v>
      </c>
      <c r="D783">
        <f>A783+A783*(B783/100)</f>
        <v>12.265000000000001</v>
      </c>
    </row>
    <row r="784" spans="1:4" x14ac:dyDescent="0.35">
      <c r="A784">
        <f>VLOOKUP(Table14[[#This Row],[menu_id]],Table2[#All],5,0)</f>
        <v>5</v>
      </c>
      <c r="B784">
        <f>VLOOKUP(Table14[[#This Row],[menu_id]],Table2[#All],6,0)</f>
        <v>10.1</v>
      </c>
      <c r="C784" t="str">
        <f>VLOOKUP(Table14[[#This Row],[menu_id]],Table2[#All],8,0)</f>
        <v>Seattle</v>
      </c>
      <c r="D784">
        <f>A784+A784*(B784/100)</f>
        <v>5.5049999999999999</v>
      </c>
    </row>
    <row r="785" spans="1:4" x14ac:dyDescent="0.35">
      <c r="A785">
        <f>VLOOKUP(Table14[[#This Row],[menu_id]],Table2[#All],5,0)</f>
        <v>4.45</v>
      </c>
      <c r="B785">
        <f>VLOOKUP(Table14[[#This Row],[menu_id]],Table2[#All],6,0)</f>
        <v>11.5</v>
      </c>
      <c r="C785" t="str">
        <f>VLOOKUP(Table14[[#This Row],[menu_id]],Table2[#All],8,0)</f>
        <v>Chicago</v>
      </c>
      <c r="D785">
        <f>A785+A785*(B785/100)</f>
        <v>4.9617500000000003</v>
      </c>
    </row>
    <row r="786" spans="1:4" x14ac:dyDescent="0.35">
      <c r="A786">
        <f>VLOOKUP(Table14[[#This Row],[menu_id]],Table2[#All],5,0)</f>
        <v>11</v>
      </c>
      <c r="B786">
        <f>VLOOKUP(Table14[[#This Row],[menu_id]],Table2[#All],6,0)</f>
        <v>11.5</v>
      </c>
      <c r="C786" t="str">
        <f>VLOOKUP(Table14[[#This Row],[menu_id]],Table2[#All],8,0)</f>
        <v>Chicago</v>
      </c>
      <c r="D786">
        <f>A786+A786*(B786/100)</f>
        <v>12.265000000000001</v>
      </c>
    </row>
    <row r="787" spans="1:4" x14ac:dyDescent="0.35">
      <c r="A787">
        <f>VLOOKUP(Table14[[#This Row],[menu_id]],Table2[#All],5,0)</f>
        <v>5.5</v>
      </c>
      <c r="B787">
        <f>VLOOKUP(Table14[[#This Row],[menu_id]],Table2[#All],6,0)</f>
        <v>10.1</v>
      </c>
      <c r="C787" t="str">
        <f>VLOOKUP(Table14[[#This Row],[menu_id]],Table2[#All],8,0)</f>
        <v>Seattle</v>
      </c>
      <c r="D787">
        <f>A787+A787*(B787/100)</f>
        <v>6.0555000000000003</v>
      </c>
    </row>
    <row r="788" spans="1:4" x14ac:dyDescent="0.35">
      <c r="A788">
        <f>VLOOKUP(Table14[[#This Row],[menu_id]],Table2[#All],5,0)</f>
        <v>5.25</v>
      </c>
      <c r="B788">
        <f>VLOOKUP(Table14[[#This Row],[menu_id]],Table2[#All],6,0)</f>
        <v>10.1</v>
      </c>
      <c r="C788" t="str">
        <f>VLOOKUP(Table14[[#This Row],[menu_id]],Table2[#All],8,0)</f>
        <v>Seattle</v>
      </c>
      <c r="D788">
        <f>A788+A788*(B788/100)</f>
        <v>5.7802499999999997</v>
      </c>
    </row>
    <row r="789" spans="1:4" x14ac:dyDescent="0.35">
      <c r="A789">
        <f>VLOOKUP(Table14[[#This Row],[menu_id]],Table2[#All],5,0)</f>
        <v>5.8</v>
      </c>
      <c r="B789">
        <f>VLOOKUP(Table14[[#This Row],[menu_id]],Table2[#All],6,0)</f>
        <v>10.1</v>
      </c>
      <c r="C789" t="str">
        <f>VLOOKUP(Table14[[#This Row],[menu_id]],Table2[#All],8,0)</f>
        <v>Seattle</v>
      </c>
      <c r="D789">
        <f>A789+A789*(B789/100)</f>
        <v>6.3857999999999997</v>
      </c>
    </row>
    <row r="790" spans="1:4" x14ac:dyDescent="0.35">
      <c r="A790">
        <f>VLOOKUP(Table14[[#This Row],[menu_id]],Table2[#All],5,0)</f>
        <v>5.5</v>
      </c>
      <c r="B790">
        <f>VLOOKUP(Table14[[#This Row],[menu_id]],Table2[#All],6,0)</f>
        <v>10.1</v>
      </c>
      <c r="C790" t="str">
        <f>VLOOKUP(Table14[[#This Row],[menu_id]],Table2[#All],8,0)</f>
        <v>Seattle</v>
      </c>
      <c r="D790">
        <f>A790+A790*(B790/100)</f>
        <v>6.0555000000000003</v>
      </c>
    </row>
    <row r="791" spans="1:4" x14ac:dyDescent="0.35">
      <c r="A791">
        <f>VLOOKUP(Table14[[#This Row],[menu_id]],Table2[#All],5,0)</f>
        <v>5.99</v>
      </c>
      <c r="B791">
        <f>VLOOKUP(Table14[[#This Row],[menu_id]],Table2[#All],6,0)</f>
        <v>11.5</v>
      </c>
      <c r="C791" t="str">
        <f>VLOOKUP(Table14[[#This Row],[menu_id]],Table2[#All],8,0)</f>
        <v>Chicago</v>
      </c>
      <c r="D791">
        <f>A791+A791*(B791/100)</f>
        <v>6.6788500000000006</v>
      </c>
    </row>
    <row r="792" spans="1:4" x14ac:dyDescent="0.35">
      <c r="A792">
        <f>VLOOKUP(Table14[[#This Row],[menu_id]],Table2[#All],5,0)</f>
        <v>5.25</v>
      </c>
      <c r="B792">
        <f>VLOOKUP(Table14[[#This Row],[menu_id]],Table2[#All],6,0)</f>
        <v>10.1</v>
      </c>
      <c r="C792" t="str">
        <f>VLOOKUP(Table14[[#This Row],[menu_id]],Table2[#All],8,0)</f>
        <v>Seattle</v>
      </c>
      <c r="D792">
        <f>A792+A792*(B792/100)</f>
        <v>5.7802499999999997</v>
      </c>
    </row>
    <row r="793" spans="1:4" x14ac:dyDescent="0.35">
      <c r="A793">
        <f>VLOOKUP(Table14[[#This Row],[menu_id]],Table2[#All],5,0)</f>
        <v>5</v>
      </c>
      <c r="B793">
        <f>VLOOKUP(Table14[[#This Row],[menu_id]],Table2[#All],6,0)</f>
        <v>10.1</v>
      </c>
      <c r="C793" t="str">
        <f>VLOOKUP(Table14[[#This Row],[menu_id]],Table2[#All],8,0)</f>
        <v>Seattle</v>
      </c>
      <c r="D793">
        <f>A793+A793*(B793/100)</f>
        <v>5.5049999999999999</v>
      </c>
    </row>
    <row r="794" spans="1:4" x14ac:dyDescent="0.35">
      <c r="A794">
        <f>VLOOKUP(Table14[[#This Row],[menu_id]],Table2[#All],5,0)</f>
        <v>5.5</v>
      </c>
      <c r="B794">
        <f>VLOOKUP(Table14[[#This Row],[menu_id]],Table2[#All],6,0)</f>
        <v>10.1</v>
      </c>
      <c r="C794" t="str">
        <f>VLOOKUP(Table14[[#This Row],[menu_id]],Table2[#All],8,0)</f>
        <v>Seattle</v>
      </c>
      <c r="D794">
        <f>A794+A794*(B794/100)</f>
        <v>6.0555000000000003</v>
      </c>
    </row>
    <row r="795" spans="1:4" x14ac:dyDescent="0.35">
      <c r="A795">
        <f>VLOOKUP(Table14[[#This Row],[menu_id]],Table2[#All],5,0)</f>
        <v>6.75</v>
      </c>
      <c r="B795">
        <f>VLOOKUP(Table14[[#This Row],[menu_id]],Table2[#All],6,0)</f>
        <v>11.5</v>
      </c>
      <c r="C795" t="str">
        <f>VLOOKUP(Table14[[#This Row],[menu_id]],Table2[#All],8,0)</f>
        <v>Chicago</v>
      </c>
      <c r="D795">
        <f>A795+A795*(B795/100)</f>
        <v>7.5262500000000001</v>
      </c>
    </row>
    <row r="796" spans="1:4" x14ac:dyDescent="0.35">
      <c r="A796">
        <f>VLOOKUP(Table14[[#This Row],[menu_id]],Table2[#All],5,0)</f>
        <v>6.75</v>
      </c>
      <c r="B796">
        <f>VLOOKUP(Table14[[#This Row],[menu_id]],Table2[#All],6,0)</f>
        <v>10.1</v>
      </c>
      <c r="C796" t="str">
        <f>VLOOKUP(Table14[[#This Row],[menu_id]],Table2[#All],8,0)</f>
        <v>Seattle</v>
      </c>
      <c r="D796">
        <f>A796+A796*(B796/100)</f>
        <v>7.4317500000000001</v>
      </c>
    </row>
    <row r="797" spans="1:4" x14ac:dyDescent="0.35">
      <c r="A797">
        <f>VLOOKUP(Table14[[#This Row],[menu_id]],Table2[#All],5,0)</f>
        <v>5.8</v>
      </c>
      <c r="B797">
        <f>VLOOKUP(Table14[[#This Row],[menu_id]],Table2[#All],6,0)</f>
        <v>10.1</v>
      </c>
      <c r="C797" t="str">
        <f>VLOOKUP(Table14[[#This Row],[menu_id]],Table2[#All],8,0)</f>
        <v>Seattle</v>
      </c>
      <c r="D797">
        <f>A797+A797*(B797/100)</f>
        <v>6.3857999999999997</v>
      </c>
    </row>
    <row r="798" spans="1:4" x14ac:dyDescent="0.35">
      <c r="A798">
        <f>VLOOKUP(Table14[[#This Row],[menu_id]],Table2[#All],5,0)</f>
        <v>5.5</v>
      </c>
      <c r="B798">
        <f>VLOOKUP(Table14[[#This Row],[menu_id]],Table2[#All],6,0)</f>
        <v>10.1</v>
      </c>
      <c r="C798" t="str">
        <f>VLOOKUP(Table14[[#This Row],[menu_id]],Table2[#All],8,0)</f>
        <v>Seattle</v>
      </c>
      <c r="D798">
        <f>A798+A798*(B798/100)</f>
        <v>6.0555000000000003</v>
      </c>
    </row>
    <row r="799" spans="1:4" x14ac:dyDescent="0.35">
      <c r="A799">
        <f>VLOOKUP(Table14[[#This Row],[menu_id]],Table2[#All],5,0)</f>
        <v>6.8</v>
      </c>
      <c r="B799">
        <f>VLOOKUP(Table14[[#This Row],[menu_id]],Table2[#All],6,0)</f>
        <v>10.1</v>
      </c>
      <c r="C799" t="str">
        <f>VLOOKUP(Table14[[#This Row],[menu_id]],Table2[#All],8,0)</f>
        <v>Seattle</v>
      </c>
      <c r="D799">
        <f>A799+A799*(B799/100)</f>
        <v>7.4867999999999997</v>
      </c>
    </row>
    <row r="800" spans="1:4" x14ac:dyDescent="0.35">
      <c r="A800">
        <f>VLOOKUP(Table14[[#This Row],[menu_id]],Table2[#All],5,0)</f>
        <v>11.75</v>
      </c>
      <c r="B800">
        <f>VLOOKUP(Table14[[#This Row],[menu_id]],Table2[#All],6,0)</f>
        <v>11.5</v>
      </c>
      <c r="C800" t="str">
        <f>VLOOKUP(Table14[[#This Row],[menu_id]],Table2[#All],8,0)</f>
        <v>Chicago</v>
      </c>
      <c r="D800">
        <f>A800+A800*(B800/100)</f>
        <v>13.10125</v>
      </c>
    </row>
    <row r="801" spans="1:4" x14ac:dyDescent="0.35">
      <c r="A801">
        <f>VLOOKUP(Table14[[#This Row],[menu_id]],Table2[#All],5,0)</f>
        <v>7.5</v>
      </c>
      <c r="B801">
        <f>VLOOKUP(Table14[[#This Row],[menu_id]],Table2[#All],6,0)</f>
        <v>11.5</v>
      </c>
      <c r="C801" t="str">
        <f>VLOOKUP(Table14[[#This Row],[menu_id]],Table2[#All],8,0)</f>
        <v>Chicago</v>
      </c>
      <c r="D801">
        <f>A801+A801*(B801/100)</f>
        <v>8.3625000000000007</v>
      </c>
    </row>
    <row r="802" spans="1:4" x14ac:dyDescent="0.35">
      <c r="A802">
        <f>VLOOKUP(Table14[[#This Row],[menu_id]],Table2[#All],5,0)</f>
        <v>6.8</v>
      </c>
      <c r="B802">
        <f>VLOOKUP(Table14[[#This Row],[menu_id]],Table2[#All],6,0)</f>
        <v>10.1</v>
      </c>
      <c r="C802" t="str">
        <f>VLOOKUP(Table14[[#This Row],[menu_id]],Table2[#All],8,0)</f>
        <v>Seattle</v>
      </c>
      <c r="D802">
        <f>A802+A802*(B802/100)</f>
        <v>7.4867999999999997</v>
      </c>
    </row>
    <row r="803" spans="1:4" x14ac:dyDescent="0.35">
      <c r="A803">
        <f>VLOOKUP(Table14[[#This Row],[menu_id]],Table2[#All],5,0)</f>
        <v>6</v>
      </c>
      <c r="B803">
        <f>VLOOKUP(Table14[[#This Row],[menu_id]],Table2[#All],6,0)</f>
        <v>11.5</v>
      </c>
      <c r="C803" t="str">
        <f>VLOOKUP(Table14[[#This Row],[menu_id]],Table2[#All],8,0)</f>
        <v>Chicago</v>
      </c>
      <c r="D803">
        <f>A803+A803*(B803/100)</f>
        <v>6.69</v>
      </c>
    </row>
    <row r="804" spans="1:4" x14ac:dyDescent="0.35">
      <c r="A804">
        <f>VLOOKUP(Table14[[#This Row],[menu_id]],Table2[#All],5,0)</f>
        <v>5.8</v>
      </c>
      <c r="B804">
        <f>VLOOKUP(Table14[[#This Row],[menu_id]],Table2[#All],6,0)</f>
        <v>10.1</v>
      </c>
      <c r="C804" t="str">
        <f>VLOOKUP(Table14[[#This Row],[menu_id]],Table2[#All],8,0)</f>
        <v>Seattle</v>
      </c>
      <c r="D804">
        <f>A804+A804*(B804/100)</f>
        <v>6.3857999999999997</v>
      </c>
    </row>
    <row r="805" spans="1:4" x14ac:dyDescent="0.35">
      <c r="A805">
        <f>VLOOKUP(Table14[[#This Row],[menu_id]],Table2[#All],5,0)</f>
        <v>5</v>
      </c>
      <c r="B805">
        <f>VLOOKUP(Table14[[#This Row],[menu_id]],Table2[#All],6,0)</f>
        <v>11.5</v>
      </c>
      <c r="C805" t="str">
        <f>VLOOKUP(Table14[[#This Row],[menu_id]],Table2[#All],8,0)</f>
        <v>Chicago</v>
      </c>
      <c r="D805">
        <f>A805+A805*(B805/100)</f>
        <v>5.5750000000000002</v>
      </c>
    </row>
    <row r="806" spans="1:4" x14ac:dyDescent="0.35">
      <c r="A806">
        <f>VLOOKUP(Table14[[#This Row],[menu_id]],Table2[#All],5,0)</f>
        <v>5.5</v>
      </c>
      <c r="B806">
        <f>VLOOKUP(Table14[[#This Row],[menu_id]],Table2[#All],6,0)</f>
        <v>10.1</v>
      </c>
      <c r="C806" t="str">
        <f>VLOOKUP(Table14[[#This Row],[menu_id]],Table2[#All],8,0)</f>
        <v>Seattle</v>
      </c>
      <c r="D806">
        <f>A806+A806*(B806/100)</f>
        <v>6.0555000000000003</v>
      </c>
    </row>
    <row r="807" spans="1:4" x14ac:dyDescent="0.35">
      <c r="A807">
        <f>VLOOKUP(Table14[[#This Row],[menu_id]],Table2[#All],5,0)</f>
        <v>6.8</v>
      </c>
      <c r="B807">
        <f>VLOOKUP(Table14[[#This Row],[menu_id]],Table2[#All],6,0)</f>
        <v>10.1</v>
      </c>
      <c r="C807" t="str">
        <f>VLOOKUP(Table14[[#This Row],[menu_id]],Table2[#All],8,0)</f>
        <v>Seattle</v>
      </c>
      <c r="D807">
        <f>A807+A807*(B807/100)</f>
        <v>7.4867999999999997</v>
      </c>
    </row>
    <row r="808" spans="1:4" x14ac:dyDescent="0.35">
      <c r="A808">
        <f>VLOOKUP(Table14[[#This Row],[menu_id]],Table2[#All],5,0)</f>
        <v>5.25</v>
      </c>
      <c r="B808">
        <f>VLOOKUP(Table14[[#This Row],[menu_id]],Table2[#All],6,0)</f>
        <v>10.1</v>
      </c>
      <c r="C808" t="str">
        <f>VLOOKUP(Table14[[#This Row],[menu_id]],Table2[#All],8,0)</f>
        <v>Seattle</v>
      </c>
      <c r="D808">
        <f>A808+A808*(B808/100)</f>
        <v>5.7802499999999997</v>
      </c>
    </row>
    <row r="809" spans="1:4" x14ac:dyDescent="0.35">
      <c r="A809">
        <f>VLOOKUP(Table14[[#This Row],[menu_id]],Table2[#All],5,0)</f>
        <v>7.5399999999999991</v>
      </c>
      <c r="B809">
        <f>VLOOKUP(Table14[[#This Row],[menu_id]],Table2[#All],6,0)</f>
        <v>11.5</v>
      </c>
      <c r="C809" t="str">
        <f>VLOOKUP(Table14[[#This Row],[menu_id]],Table2[#All],8,0)</f>
        <v>Chicago</v>
      </c>
      <c r="D809">
        <f>A809+A809*(B809/100)</f>
        <v>8.4070999999999998</v>
      </c>
    </row>
    <row r="810" spans="1:4" x14ac:dyDescent="0.35">
      <c r="A810">
        <f>VLOOKUP(Table14[[#This Row],[menu_id]],Table2[#All],5,0)</f>
        <v>7.5399999999999991</v>
      </c>
      <c r="B810">
        <f>VLOOKUP(Table14[[#This Row],[menu_id]],Table2[#All],6,0)</f>
        <v>11.5</v>
      </c>
      <c r="C810" t="str">
        <f>VLOOKUP(Table14[[#This Row],[menu_id]],Table2[#All],8,0)</f>
        <v>Chicago</v>
      </c>
      <c r="D810">
        <f>A810+A810*(B810/100)</f>
        <v>8.4070999999999998</v>
      </c>
    </row>
    <row r="811" spans="1:4" x14ac:dyDescent="0.35">
      <c r="A811">
        <f>VLOOKUP(Table14[[#This Row],[menu_id]],Table2[#All],5,0)</f>
        <v>6.25</v>
      </c>
      <c r="B811">
        <f>VLOOKUP(Table14[[#This Row],[menu_id]],Table2[#All],6,0)</f>
        <v>10.1</v>
      </c>
      <c r="C811" t="str">
        <f>VLOOKUP(Table14[[#This Row],[menu_id]],Table2[#All],8,0)</f>
        <v>Seattle</v>
      </c>
      <c r="D811">
        <f>A811+A811*(B811/100)</f>
        <v>6.8812499999999996</v>
      </c>
    </row>
    <row r="812" spans="1:4" x14ac:dyDescent="0.35">
      <c r="A812">
        <f>VLOOKUP(Table14[[#This Row],[menu_id]],Table2[#All],5,0)</f>
        <v>5.5</v>
      </c>
      <c r="B812">
        <f>VLOOKUP(Table14[[#This Row],[menu_id]],Table2[#All],6,0)</f>
        <v>10.1</v>
      </c>
      <c r="C812" t="str">
        <f>VLOOKUP(Table14[[#This Row],[menu_id]],Table2[#All],8,0)</f>
        <v>Seattle</v>
      </c>
      <c r="D812">
        <f>A812+A812*(B812/100)</f>
        <v>6.0555000000000003</v>
      </c>
    </row>
    <row r="813" spans="1:4" x14ac:dyDescent="0.35">
      <c r="A813">
        <f>VLOOKUP(Table14[[#This Row],[menu_id]],Table2[#All],5,0)</f>
        <v>5.75</v>
      </c>
      <c r="B813">
        <f>VLOOKUP(Table14[[#This Row],[menu_id]],Table2[#All],6,0)</f>
        <v>10.1</v>
      </c>
      <c r="C813" t="str">
        <f>VLOOKUP(Table14[[#This Row],[menu_id]],Table2[#All],8,0)</f>
        <v>Seattle</v>
      </c>
      <c r="D813">
        <f>A813+A813*(B813/100)</f>
        <v>6.3307500000000001</v>
      </c>
    </row>
    <row r="814" spans="1:4" x14ac:dyDescent="0.35">
      <c r="A814">
        <f>VLOOKUP(Table14[[#This Row],[menu_id]],Table2[#All],5,0)</f>
        <v>5.7</v>
      </c>
      <c r="B814">
        <f>VLOOKUP(Table14[[#This Row],[menu_id]],Table2[#All],6,0)</f>
        <v>10.1</v>
      </c>
      <c r="C814" t="str">
        <f>VLOOKUP(Table14[[#This Row],[menu_id]],Table2[#All],8,0)</f>
        <v>Seattle</v>
      </c>
      <c r="D814">
        <f>A814+A814*(B814/100)</f>
        <v>6.2757000000000005</v>
      </c>
    </row>
    <row r="815" spans="1:4" x14ac:dyDescent="0.35">
      <c r="A815">
        <f>VLOOKUP(Table14[[#This Row],[menu_id]],Table2[#All],5,0)</f>
        <v>6.64</v>
      </c>
      <c r="B815">
        <f>VLOOKUP(Table14[[#This Row],[menu_id]],Table2[#All],6,0)</f>
        <v>11.5</v>
      </c>
      <c r="C815" t="str">
        <f>VLOOKUP(Table14[[#This Row],[menu_id]],Table2[#All],8,0)</f>
        <v>Chicago</v>
      </c>
      <c r="D815">
        <f>A815+A815*(B815/100)</f>
        <v>7.4036</v>
      </c>
    </row>
    <row r="816" spans="1:4" x14ac:dyDescent="0.35">
      <c r="A816">
        <f>VLOOKUP(Table14[[#This Row],[menu_id]],Table2[#All],5,0)</f>
        <v>6</v>
      </c>
      <c r="B816">
        <f>VLOOKUP(Table14[[#This Row],[menu_id]],Table2[#All],6,0)</f>
        <v>10.1</v>
      </c>
      <c r="C816" t="str">
        <f>VLOOKUP(Table14[[#This Row],[menu_id]],Table2[#All],8,0)</f>
        <v>Seattle</v>
      </c>
      <c r="D816">
        <f>A816+A816*(B816/100)</f>
        <v>6.6059999999999999</v>
      </c>
    </row>
    <row r="817" spans="1:4" x14ac:dyDescent="0.35">
      <c r="A817">
        <f>VLOOKUP(Table14[[#This Row],[menu_id]],Table2[#All],5,0)</f>
        <v>4.95</v>
      </c>
      <c r="B817">
        <f>VLOOKUP(Table14[[#This Row],[menu_id]],Table2[#All],6,0)</f>
        <v>10.1</v>
      </c>
      <c r="C817" t="str">
        <f>VLOOKUP(Table14[[#This Row],[menu_id]],Table2[#All],8,0)</f>
        <v>Seattle</v>
      </c>
      <c r="D817">
        <f>A817+A817*(B817/100)</f>
        <v>5.4499500000000003</v>
      </c>
    </row>
    <row r="818" spans="1:4" x14ac:dyDescent="0.35">
      <c r="A818">
        <f>VLOOKUP(Table14[[#This Row],[menu_id]],Table2[#All],5,0)</f>
        <v>6.25</v>
      </c>
      <c r="B818">
        <f>VLOOKUP(Table14[[#This Row],[menu_id]],Table2[#All],6,0)</f>
        <v>10.1</v>
      </c>
      <c r="C818" t="str">
        <f>VLOOKUP(Table14[[#This Row],[menu_id]],Table2[#All],8,0)</f>
        <v>Seattle</v>
      </c>
      <c r="D818">
        <f>A818+A818*(B818/100)</f>
        <v>6.8812499999999996</v>
      </c>
    </row>
    <row r="819" spans="1:4" x14ac:dyDescent="0.35">
      <c r="A819">
        <f>VLOOKUP(Table14[[#This Row],[menu_id]],Table2[#All],5,0)</f>
        <v>7.5399999999999991</v>
      </c>
      <c r="B819">
        <f>VLOOKUP(Table14[[#This Row],[menu_id]],Table2[#All],6,0)</f>
        <v>11.5</v>
      </c>
      <c r="C819" t="str">
        <f>VLOOKUP(Table14[[#This Row],[menu_id]],Table2[#All],8,0)</f>
        <v>Chicago</v>
      </c>
      <c r="D819">
        <f>A819+A819*(B819/100)</f>
        <v>8.4070999999999998</v>
      </c>
    </row>
    <row r="820" spans="1:4" x14ac:dyDescent="0.35">
      <c r="A820">
        <f>VLOOKUP(Table14[[#This Row],[menu_id]],Table2[#All],5,0)</f>
        <v>4.5</v>
      </c>
      <c r="B820">
        <f>VLOOKUP(Table14[[#This Row],[menu_id]],Table2[#All],6,0)</f>
        <v>11.5</v>
      </c>
      <c r="C820" t="str">
        <f>VLOOKUP(Table14[[#This Row],[menu_id]],Table2[#All],8,0)</f>
        <v>Chicago</v>
      </c>
      <c r="D820">
        <f>A820+A820*(B820/100)</f>
        <v>5.0175000000000001</v>
      </c>
    </row>
    <row r="821" spans="1:4" x14ac:dyDescent="0.35">
      <c r="A821">
        <f>VLOOKUP(Table14[[#This Row],[menu_id]],Table2[#All],5,0)</f>
        <v>5</v>
      </c>
      <c r="B821">
        <f>VLOOKUP(Table14[[#This Row],[menu_id]],Table2[#All],6,0)</f>
        <v>10.1</v>
      </c>
      <c r="C821" t="str">
        <f>VLOOKUP(Table14[[#This Row],[menu_id]],Table2[#All],8,0)</f>
        <v>Seattle</v>
      </c>
      <c r="D821">
        <f>A821+A821*(B821/100)</f>
        <v>5.5049999999999999</v>
      </c>
    </row>
    <row r="822" spans="1:4" x14ac:dyDescent="0.35">
      <c r="A822">
        <f>VLOOKUP(Table14[[#This Row],[menu_id]],Table2[#All],5,0)</f>
        <v>5</v>
      </c>
      <c r="B822">
        <f>VLOOKUP(Table14[[#This Row],[menu_id]],Table2[#All],6,0)</f>
        <v>11.5</v>
      </c>
      <c r="C822" t="str">
        <f>VLOOKUP(Table14[[#This Row],[menu_id]],Table2[#All],8,0)</f>
        <v>Chicago</v>
      </c>
      <c r="D822">
        <f>A822+A822*(B822/100)</f>
        <v>5.5750000000000002</v>
      </c>
    </row>
    <row r="823" spans="1:4" x14ac:dyDescent="0.35">
      <c r="A823">
        <f>VLOOKUP(Table14[[#This Row],[menu_id]],Table2[#All],5,0)</f>
        <v>4.95</v>
      </c>
      <c r="B823">
        <f>VLOOKUP(Table14[[#This Row],[menu_id]],Table2[#All],6,0)</f>
        <v>10.1</v>
      </c>
      <c r="C823" t="str">
        <f>VLOOKUP(Table14[[#This Row],[menu_id]],Table2[#All],8,0)</f>
        <v>Seattle</v>
      </c>
      <c r="D823">
        <f>A823+A823*(B823/100)</f>
        <v>5.4499500000000003</v>
      </c>
    </row>
    <row r="824" spans="1:4" x14ac:dyDescent="0.35">
      <c r="A824">
        <f>VLOOKUP(Table14[[#This Row],[menu_id]],Table2[#All],5,0)</f>
        <v>10.050000000000001</v>
      </c>
      <c r="B824">
        <f>VLOOKUP(Table14[[#This Row],[menu_id]],Table2[#All],6,0)</f>
        <v>11.5</v>
      </c>
      <c r="C824" t="str">
        <f>VLOOKUP(Table14[[#This Row],[menu_id]],Table2[#All],8,0)</f>
        <v>Chicago</v>
      </c>
      <c r="D824">
        <f>A824+A824*(B824/100)</f>
        <v>11.20575</v>
      </c>
    </row>
    <row r="825" spans="1:4" x14ac:dyDescent="0.35">
      <c r="A825">
        <f>VLOOKUP(Table14[[#This Row],[menu_id]],Table2[#All],5,0)</f>
        <v>5.75</v>
      </c>
      <c r="B825">
        <f>VLOOKUP(Table14[[#This Row],[menu_id]],Table2[#All],6,0)</f>
        <v>10.1</v>
      </c>
      <c r="C825" t="str">
        <f>VLOOKUP(Table14[[#This Row],[menu_id]],Table2[#All],8,0)</f>
        <v>Seattle</v>
      </c>
      <c r="D825">
        <f>A825+A825*(B825/100)</f>
        <v>6.3307500000000001</v>
      </c>
    </row>
    <row r="826" spans="1:4" x14ac:dyDescent="0.35">
      <c r="A826">
        <f>VLOOKUP(Table14[[#This Row],[menu_id]],Table2[#All],5,0)</f>
        <v>5.5</v>
      </c>
      <c r="B826">
        <f>VLOOKUP(Table14[[#This Row],[menu_id]],Table2[#All],6,0)</f>
        <v>10.1</v>
      </c>
      <c r="C826" t="str">
        <f>VLOOKUP(Table14[[#This Row],[menu_id]],Table2[#All],8,0)</f>
        <v>Seattle</v>
      </c>
      <c r="D826">
        <f>A826+A826*(B826/100)</f>
        <v>6.0555000000000003</v>
      </c>
    </row>
    <row r="827" spans="1:4" x14ac:dyDescent="0.35">
      <c r="A827">
        <f>VLOOKUP(Table14[[#This Row],[menu_id]],Table2[#All],5,0)</f>
        <v>5</v>
      </c>
      <c r="B827">
        <f>VLOOKUP(Table14[[#This Row],[menu_id]],Table2[#All],6,0)</f>
        <v>11.5</v>
      </c>
      <c r="C827" t="str">
        <f>VLOOKUP(Table14[[#This Row],[menu_id]],Table2[#All],8,0)</f>
        <v>Chicago</v>
      </c>
      <c r="D827">
        <f>A827+A827*(B827/100)</f>
        <v>5.5750000000000002</v>
      </c>
    </row>
    <row r="828" spans="1:4" x14ac:dyDescent="0.35">
      <c r="A828">
        <f>VLOOKUP(Table14[[#This Row],[menu_id]],Table2[#All],5,0)</f>
        <v>5</v>
      </c>
      <c r="B828">
        <f>VLOOKUP(Table14[[#This Row],[menu_id]],Table2[#All],6,0)</f>
        <v>11.5</v>
      </c>
      <c r="C828" t="str">
        <f>VLOOKUP(Table14[[#This Row],[menu_id]],Table2[#All],8,0)</f>
        <v>Chicago</v>
      </c>
      <c r="D828">
        <f>A828+A828*(B828/100)</f>
        <v>5.5750000000000002</v>
      </c>
    </row>
    <row r="829" spans="1:4" x14ac:dyDescent="0.35">
      <c r="A829">
        <f>VLOOKUP(Table14[[#This Row],[menu_id]],Table2[#All],5,0)</f>
        <v>4.5</v>
      </c>
      <c r="B829">
        <f>VLOOKUP(Table14[[#This Row],[menu_id]],Table2[#All],6,0)</f>
        <v>11.5</v>
      </c>
      <c r="C829" t="str">
        <f>VLOOKUP(Table14[[#This Row],[menu_id]],Table2[#All],8,0)</f>
        <v>Chicago</v>
      </c>
      <c r="D829">
        <f>A829+A829*(B829/100)</f>
        <v>5.0175000000000001</v>
      </c>
    </row>
    <row r="830" spans="1:4" x14ac:dyDescent="0.35">
      <c r="A830">
        <f>VLOOKUP(Table14[[#This Row],[menu_id]],Table2[#All],5,0)</f>
        <v>5.25</v>
      </c>
      <c r="B830">
        <f>VLOOKUP(Table14[[#This Row],[menu_id]],Table2[#All],6,0)</f>
        <v>10.1</v>
      </c>
      <c r="C830" t="str">
        <f>VLOOKUP(Table14[[#This Row],[menu_id]],Table2[#All],8,0)</f>
        <v>Seattle</v>
      </c>
      <c r="D830">
        <f>A830+A830*(B830/100)</f>
        <v>5.7802499999999997</v>
      </c>
    </row>
    <row r="831" spans="1:4" x14ac:dyDescent="0.35">
      <c r="A831">
        <f>VLOOKUP(Table14[[#This Row],[menu_id]],Table2[#All],5,0)</f>
        <v>6.64</v>
      </c>
      <c r="B831">
        <f>VLOOKUP(Table14[[#This Row],[menu_id]],Table2[#All],6,0)</f>
        <v>11.5</v>
      </c>
      <c r="C831" t="str">
        <f>VLOOKUP(Table14[[#This Row],[menu_id]],Table2[#All],8,0)</f>
        <v>Chicago</v>
      </c>
      <c r="D831">
        <f>A831+A831*(B831/100)</f>
        <v>7.4036</v>
      </c>
    </row>
    <row r="832" spans="1:4" x14ac:dyDescent="0.35">
      <c r="A832">
        <f>VLOOKUP(Table14[[#This Row],[menu_id]],Table2[#All],5,0)</f>
        <v>5</v>
      </c>
      <c r="B832">
        <f>VLOOKUP(Table14[[#This Row],[menu_id]],Table2[#All],6,0)</f>
        <v>10.1</v>
      </c>
      <c r="C832" t="str">
        <f>VLOOKUP(Table14[[#This Row],[menu_id]],Table2[#All],8,0)</f>
        <v>Seattle</v>
      </c>
      <c r="D832">
        <f>A832+A832*(B832/100)</f>
        <v>5.5049999999999999</v>
      </c>
    </row>
    <row r="833" spans="1:4" x14ac:dyDescent="0.35">
      <c r="A833">
        <f>VLOOKUP(Table14[[#This Row],[menu_id]],Table2[#All],5,0)</f>
        <v>11</v>
      </c>
      <c r="B833">
        <f>VLOOKUP(Table14[[#This Row],[menu_id]],Table2[#All],6,0)</f>
        <v>11.5</v>
      </c>
      <c r="C833" t="str">
        <f>VLOOKUP(Table14[[#This Row],[menu_id]],Table2[#All],8,0)</f>
        <v>Chicago</v>
      </c>
      <c r="D833">
        <f>A833+A833*(B833/100)</f>
        <v>12.265000000000001</v>
      </c>
    </row>
    <row r="834" spans="1:4" x14ac:dyDescent="0.35">
      <c r="A834">
        <f>VLOOKUP(Table14[[#This Row],[menu_id]],Table2[#All],5,0)</f>
        <v>4.5</v>
      </c>
      <c r="B834">
        <f>VLOOKUP(Table14[[#This Row],[menu_id]],Table2[#All],6,0)</f>
        <v>11.5</v>
      </c>
      <c r="C834" t="str">
        <f>VLOOKUP(Table14[[#This Row],[menu_id]],Table2[#All],8,0)</f>
        <v>Chicago</v>
      </c>
      <c r="D834">
        <f>A834+A834*(B834/100)</f>
        <v>5.0175000000000001</v>
      </c>
    </row>
    <row r="835" spans="1:4" x14ac:dyDescent="0.35">
      <c r="A835">
        <f>VLOOKUP(Table14[[#This Row],[menu_id]],Table2[#All],5,0)</f>
        <v>5.5</v>
      </c>
      <c r="B835">
        <f>VLOOKUP(Table14[[#This Row],[menu_id]],Table2[#All],6,0)</f>
        <v>10.1</v>
      </c>
      <c r="C835" t="str">
        <f>VLOOKUP(Table14[[#This Row],[menu_id]],Table2[#All],8,0)</f>
        <v>Seattle</v>
      </c>
      <c r="D835">
        <f>A835+A835*(B835/100)</f>
        <v>6.0555000000000003</v>
      </c>
    </row>
    <row r="836" spans="1:4" x14ac:dyDescent="0.35">
      <c r="A836">
        <f>VLOOKUP(Table14[[#This Row],[menu_id]],Table2[#All],5,0)</f>
        <v>5</v>
      </c>
      <c r="B836">
        <f>VLOOKUP(Table14[[#This Row],[menu_id]],Table2[#All],6,0)</f>
        <v>11.5</v>
      </c>
      <c r="C836" t="str">
        <f>VLOOKUP(Table14[[#This Row],[menu_id]],Table2[#All],8,0)</f>
        <v>Chicago</v>
      </c>
      <c r="D836">
        <f>A836+A836*(B836/100)</f>
        <v>5.5750000000000002</v>
      </c>
    </row>
    <row r="837" spans="1:4" x14ac:dyDescent="0.35">
      <c r="A837">
        <f>VLOOKUP(Table14[[#This Row],[menu_id]],Table2[#All],5,0)</f>
        <v>5.8</v>
      </c>
      <c r="B837">
        <f>VLOOKUP(Table14[[#This Row],[menu_id]],Table2[#All],6,0)</f>
        <v>10.1</v>
      </c>
      <c r="C837" t="str">
        <f>VLOOKUP(Table14[[#This Row],[menu_id]],Table2[#All],8,0)</f>
        <v>Seattle</v>
      </c>
      <c r="D837">
        <f>A837+A837*(B837/100)</f>
        <v>6.3857999999999997</v>
      </c>
    </row>
    <row r="838" spans="1:4" x14ac:dyDescent="0.35">
      <c r="A838">
        <f>VLOOKUP(Table14[[#This Row],[menu_id]],Table2[#All],5,0)</f>
        <v>5.99</v>
      </c>
      <c r="B838">
        <f>VLOOKUP(Table14[[#This Row],[menu_id]],Table2[#All],6,0)</f>
        <v>11.5</v>
      </c>
      <c r="C838" t="str">
        <f>VLOOKUP(Table14[[#This Row],[menu_id]],Table2[#All],8,0)</f>
        <v>Chicago</v>
      </c>
      <c r="D838">
        <f>A838+A838*(B838/100)</f>
        <v>6.6788500000000006</v>
      </c>
    </row>
    <row r="839" spans="1:4" x14ac:dyDescent="0.35">
      <c r="A839">
        <f>VLOOKUP(Table14[[#This Row],[menu_id]],Table2[#All],5,0)</f>
        <v>5.25</v>
      </c>
      <c r="B839">
        <f>VLOOKUP(Table14[[#This Row],[menu_id]],Table2[#All],6,0)</f>
        <v>10.1</v>
      </c>
      <c r="C839" t="str">
        <f>VLOOKUP(Table14[[#This Row],[menu_id]],Table2[#All],8,0)</f>
        <v>Seattle</v>
      </c>
      <c r="D839">
        <f>A839+A839*(B839/100)</f>
        <v>5.7802499999999997</v>
      </c>
    </row>
    <row r="840" spans="1:4" x14ac:dyDescent="0.35">
      <c r="A840">
        <f>VLOOKUP(Table14[[#This Row],[menu_id]],Table2[#All],5,0)</f>
        <v>6</v>
      </c>
      <c r="B840">
        <f>VLOOKUP(Table14[[#This Row],[menu_id]],Table2[#All],6,0)</f>
        <v>11.5</v>
      </c>
      <c r="C840" t="str">
        <f>VLOOKUP(Table14[[#This Row],[menu_id]],Table2[#All],8,0)</f>
        <v>Chicago</v>
      </c>
      <c r="D840">
        <f>A840+A840*(B840/100)</f>
        <v>6.69</v>
      </c>
    </row>
    <row r="841" spans="1:4" x14ac:dyDescent="0.35">
      <c r="A841">
        <f>VLOOKUP(Table14[[#This Row],[menu_id]],Table2[#All],5,0)</f>
        <v>6.8</v>
      </c>
      <c r="B841">
        <f>VLOOKUP(Table14[[#This Row],[menu_id]],Table2[#All],6,0)</f>
        <v>10.1</v>
      </c>
      <c r="C841" t="str">
        <f>VLOOKUP(Table14[[#This Row],[menu_id]],Table2[#All],8,0)</f>
        <v>Seattle</v>
      </c>
      <c r="D841">
        <f>A841+A841*(B841/100)</f>
        <v>7.4867999999999997</v>
      </c>
    </row>
    <row r="842" spans="1:4" x14ac:dyDescent="0.35">
      <c r="A842">
        <f>VLOOKUP(Table14[[#This Row],[menu_id]],Table2[#All],5,0)</f>
        <v>5.75</v>
      </c>
      <c r="B842">
        <f>VLOOKUP(Table14[[#This Row],[menu_id]],Table2[#All],6,0)</f>
        <v>10.1</v>
      </c>
      <c r="C842" t="str">
        <f>VLOOKUP(Table14[[#This Row],[menu_id]],Table2[#All],8,0)</f>
        <v>Seattle</v>
      </c>
      <c r="D842">
        <f>A842+A842*(B842/100)</f>
        <v>6.3307500000000001</v>
      </c>
    </row>
    <row r="843" spans="1:4" x14ac:dyDescent="0.35">
      <c r="A843">
        <f>VLOOKUP(Table14[[#This Row],[menu_id]],Table2[#All],5,0)</f>
        <v>5.5</v>
      </c>
      <c r="B843">
        <f>VLOOKUP(Table14[[#This Row],[menu_id]],Table2[#All],6,0)</f>
        <v>10.1</v>
      </c>
      <c r="C843" t="str">
        <f>VLOOKUP(Table14[[#This Row],[menu_id]],Table2[#All],8,0)</f>
        <v>Seattle</v>
      </c>
      <c r="D843">
        <f>A843+A843*(B843/100)</f>
        <v>6.0555000000000003</v>
      </c>
    </row>
    <row r="844" spans="1:4" x14ac:dyDescent="0.35">
      <c r="A844">
        <f>VLOOKUP(Table14[[#This Row],[menu_id]],Table2[#All],5,0)</f>
        <v>5.75</v>
      </c>
      <c r="B844">
        <f>VLOOKUP(Table14[[#This Row],[menu_id]],Table2[#All],6,0)</f>
        <v>10.1</v>
      </c>
      <c r="C844" t="str">
        <f>VLOOKUP(Table14[[#This Row],[menu_id]],Table2[#All],8,0)</f>
        <v>Seattle</v>
      </c>
      <c r="D844">
        <f>A844+A844*(B844/100)</f>
        <v>6.3307500000000001</v>
      </c>
    </row>
    <row r="845" spans="1:4" x14ac:dyDescent="0.35">
      <c r="A845">
        <f>VLOOKUP(Table14[[#This Row],[menu_id]],Table2[#All],5,0)</f>
        <v>5.5</v>
      </c>
      <c r="B845">
        <f>VLOOKUP(Table14[[#This Row],[menu_id]],Table2[#All],6,0)</f>
        <v>10.1</v>
      </c>
      <c r="C845" t="str">
        <f>VLOOKUP(Table14[[#This Row],[menu_id]],Table2[#All],8,0)</f>
        <v>Seattle</v>
      </c>
      <c r="D845">
        <f>A845+A845*(B845/100)</f>
        <v>6.0555000000000003</v>
      </c>
    </row>
    <row r="846" spans="1:4" x14ac:dyDescent="0.35">
      <c r="A846">
        <f>VLOOKUP(Table14[[#This Row],[menu_id]],Table2[#All],5,0)</f>
        <v>5.5</v>
      </c>
      <c r="B846">
        <f>VLOOKUP(Table14[[#This Row],[menu_id]],Table2[#All],6,0)</f>
        <v>10.1</v>
      </c>
      <c r="C846" t="str">
        <f>VLOOKUP(Table14[[#This Row],[menu_id]],Table2[#All],8,0)</f>
        <v>Seattle</v>
      </c>
      <c r="D846">
        <f>A846+A846*(B846/100)</f>
        <v>6.0555000000000003</v>
      </c>
    </row>
    <row r="847" spans="1:4" x14ac:dyDescent="0.35">
      <c r="A847">
        <f>VLOOKUP(Table14[[#This Row],[menu_id]],Table2[#All],5,0)</f>
        <v>6</v>
      </c>
      <c r="B847">
        <f>VLOOKUP(Table14[[#This Row],[menu_id]],Table2[#All],6,0)</f>
        <v>11.5</v>
      </c>
      <c r="C847" t="str">
        <f>VLOOKUP(Table14[[#This Row],[menu_id]],Table2[#All],8,0)</f>
        <v>Chicago</v>
      </c>
      <c r="D847">
        <f>A847+A847*(B847/100)</f>
        <v>6.69</v>
      </c>
    </row>
    <row r="848" spans="1:4" x14ac:dyDescent="0.35">
      <c r="A848">
        <f>VLOOKUP(Table14[[#This Row],[menu_id]],Table2[#All],5,0)</f>
        <v>6.64</v>
      </c>
      <c r="B848">
        <f>VLOOKUP(Table14[[#This Row],[menu_id]],Table2[#All],6,0)</f>
        <v>11.5</v>
      </c>
      <c r="C848" t="str">
        <f>VLOOKUP(Table14[[#This Row],[menu_id]],Table2[#All],8,0)</f>
        <v>Chicago</v>
      </c>
      <c r="D848">
        <f>A848+A848*(B848/100)</f>
        <v>7.4036</v>
      </c>
    </row>
    <row r="849" spans="1:4" x14ac:dyDescent="0.35">
      <c r="A849">
        <f>VLOOKUP(Table14[[#This Row],[menu_id]],Table2[#All],5,0)</f>
        <v>10.050000000000001</v>
      </c>
      <c r="B849">
        <f>VLOOKUP(Table14[[#This Row],[menu_id]],Table2[#All],6,0)</f>
        <v>11.5</v>
      </c>
      <c r="C849" t="str">
        <f>VLOOKUP(Table14[[#This Row],[menu_id]],Table2[#All],8,0)</f>
        <v>Chicago</v>
      </c>
      <c r="D849">
        <f>A849+A849*(B849/100)</f>
        <v>11.20575</v>
      </c>
    </row>
    <row r="850" spans="1:4" x14ac:dyDescent="0.35">
      <c r="A850">
        <f>VLOOKUP(Table14[[#This Row],[menu_id]],Table2[#All],5,0)</f>
        <v>5.15</v>
      </c>
      <c r="B850">
        <f>VLOOKUP(Table14[[#This Row],[menu_id]],Table2[#All],6,0)</f>
        <v>11.5</v>
      </c>
      <c r="C850" t="str">
        <f>VLOOKUP(Table14[[#This Row],[menu_id]],Table2[#All],8,0)</f>
        <v>Chicago</v>
      </c>
      <c r="D850">
        <f>A850+A850*(B850/100)</f>
        <v>5.7422500000000003</v>
      </c>
    </row>
    <row r="851" spans="1:4" x14ac:dyDescent="0.35">
      <c r="A851">
        <f>VLOOKUP(Table14[[#This Row],[menu_id]],Table2[#All],5,0)</f>
        <v>5.9</v>
      </c>
      <c r="B851">
        <f>VLOOKUP(Table14[[#This Row],[menu_id]],Table2[#All],6,0)</f>
        <v>11.5</v>
      </c>
      <c r="C851" t="str">
        <f>VLOOKUP(Table14[[#This Row],[menu_id]],Table2[#All],8,0)</f>
        <v>Chicago</v>
      </c>
      <c r="D851">
        <f>A851+A851*(B851/100)</f>
        <v>6.5785</v>
      </c>
    </row>
    <row r="852" spans="1:4" x14ac:dyDescent="0.35">
      <c r="A852">
        <f>VLOOKUP(Table14[[#This Row],[menu_id]],Table2[#All],5,0)</f>
        <v>6</v>
      </c>
      <c r="B852">
        <f>VLOOKUP(Table14[[#This Row],[menu_id]],Table2[#All],6,0)</f>
        <v>10.1</v>
      </c>
      <c r="C852" t="str">
        <f>VLOOKUP(Table14[[#This Row],[menu_id]],Table2[#All],8,0)</f>
        <v>Seattle</v>
      </c>
      <c r="D852">
        <f>A852+A852*(B852/100)</f>
        <v>6.6059999999999999</v>
      </c>
    </row>
    <row r="853" spans="1:4" x14ac:dyDescent="0.35">
      <c r="A853">
        <f>VLOOKUP(Table14[[#This Row],[menu_id]],Table2[#All],5,0)</f>
        <v>6</v>
      </c>
      <c r="B853">
        <f>VLOOKUP(Table14[[#This Row],[menu_id]],Table2[#All],6,0)</f>
        <v>10.1</v>
      </c>
      <c r="C853" t="str">
        <f>VLOOKUP(Table14[[#This Row],[menu_id]],Table2[#All],8,0)</f>
        <v>Seattle</v>
      </c>
      <c r="D853">
        <f>A853+A853*(B853/100)</f>
        <v>6.6059999999999999</v>
      </c>
    </row>
    <row r="854" spans="1:4" x14ac:dyDescent="0.35">
      <c r="A854">
        <f>VLOOKUP(Table14[[#This Row],[menu_id]],Table2[#All],5,0)</f>
        <v>5.5</v>
      </c>
      <c r="B854">
        <f>VLOOKUP(Table14[[#This Row],[menu_id]],Table2[#All],6,0)</f>
        <v>10.1</v>
      </c>
      <c r="C854" t="str">
        <f>VLOOKUP(Table14[[#This Row],[menu_id]],Table2[#All],8,0)</f>
        <v>Seattle</v>
      </c>
      <c r="D854">
        <f>A854+A854*(B854/100)</f>
        <v>6.0555000000000003</v>
      </c>
    </row>
    <row r="855" spans="1:4" x14ac:dyDescent="0.35">
      <c r="A855">
        <f>VLOOKUP(Table14[[#This Row],[menu_id]],Table2[#All],5,0)</f>
        <v>6.64</v>
      </c>
      <c r="B855">
        <f>VLOOKUP(Table14[[#This Row],[menu_id]],Table2[#All],6,0)</f>
        <v>11.5</v>
      </c>
      <c r="C855" t="str">
        <f>VLOOKUP(Table14[[#This Row],[menu_id]],Table2[#All],8,0)</f>
        <v>Chicago</v>
      </c>
      <c r="D855">
        <f>A855+A855*(B855/100)</f>
        <v>7.4036</v>
      </c>
    </row>
    <row r="856" spans="1:4" x14ac:dyDescent="0.35">
      <c r="A856">
        <f>VLOOKUP(Table14[[#This Row],[menu_id]],Table2[#All],5,0)</f>
        <v>5.5</v>
      </c>
      <c r="B856">
        <f>VLOOKUP(Table14[[#This Row],[menu_id]],Table2[#All],6,0)</f>
        <v>10.1</v>
      </c>
      <c r="C856" t="str">
        <f>VLOOKUP(Table14[[#This Row],[menu_id]],Table2[#All],8,0)</f>
        <v>Seattle</v>
      </c>
      <c r="D856">
        <f>A856+A856*(B856/100)</f>
        <v>6.0555000000000003</v>
      </c>
    </row>
    <row r="857" spans="1:4" x14ac:dyDescent="0.35">
      <c r="A857">
        <f>VLOOKUP(Table14[[#This Row],[menu_id]],Table2[#All],5,0)</f>
        <v>5.8</v>
      </c>
      <c r="B857">
        <f>VLOOKUP(Table14[[#This Row],[menu_id]],Table2[#All],6,0)</f>
        <v>10.1</v>
      </c>
      <c r="C857" t="str">
        <f>VLOOKUP(Table14[[#This Row],[menu_id]],Table2[#All],8,0)</f>
        <v>Seattle</v>
      </c>
      <c r="D857">
        <f>A857+A857*(B857/100)</f>
        <v>6.3857999999999997</v>
      </c>
    </row>
    <row r="858" spans="1:4" x14ac:dyDescent="0.35">
      <c r="A858">
        <f>VLOOKUP(Table14[[#This Row],[menu_id]],Table2[#All],5,0)</f>
        <v>4.5</v>
      </c>
      <c r="B858">
        <f>VLOOKUP(Table14[[#This Row],[menu_id]],Table2[#All],6,0)</f>
        <v>10.1</v>
      </c>
      <c r="C858" t="str">
        <f>VLOOKUP(Table14[[#This Row],[menu_id]],Table2[#All],8,0)</f>
        <v>Seattle</v>
      </c>
      <c r="D858">
        <f>A858+A858*(B858/100)</f>
        <v>4.9545000000000003</v>
      </c>
    </row>
    <row r="859" spans="1:4" x14ac:dyDescent="0.35">
      <c r="A859">
        <f>VLOOKUP(Table14[[#This Row],[menu_id]],Table2[#All],5,0)</f>
        <v>5</v>
      </c>
      <c r="B859">
        <f>VLOOKUP(Table14[[#This Row],[menu_id]],Table2[#All],6,0)</f>
        <v>11.5</v>
      </c>
      <c r="C859" t="str">
        <f>VLOOKUP(Table14[[#This Row],[menu_id]],Table2[#All],8,0)</f>
        <v>Chicago</v>
      </c>
      <c r="D859">
        <f>A859+A859*(B859/100)</f>
        <v>5.5750000000000002</v>
      </c>
    </row>
    <row r="860" spans="1:4" x14ac:dyDescent="0.35">
      <c r="A860">
        <f>VLOOKUP(Table14[[#This Row],[menu_id]],Table2[#All],5,0)</f>
        <v>5</v>
      </c>
      <c r="B860">
        <f>VLOOKUP(Table14[[#This Row],[menu_id]],Table2[#All],6,0)</f>
        <v>11.5</v>
      </c>
      <c r="C860" t="str">
        <f>VLOOKUP(Table14[[#This Row],[menu_id]],Table2[#All],8,0)</f>
        <v>Chicago</v>
      </c>
      <c r="D860">
        <f>A860+A860*(B860/100)</f>
        <v>5.5750000000000002</v>
      </c>
    </row>
    <row r="861" spans="1:4" x14ac:dyDescent="0.35">
      <c r="A861">
        <f>VLOOKUP(Table14[[#This Row],[menu_id]],Table2[#All],5,0)</f>
        <v>11</v>
      </c>
      <c r="B861">
        <f>VLOOKUP(Table14[[#This Row],[menu_id]],Table2[#All],6,0)</f>
        <v>11.5</v>
      </c>
      <c r="C861" t="str">
        <f>VLOOKUP(Table14[[#This Row],[menu_id]],Table2[#All],8,0)</f>
        <v>Chicago</v>
      </c>
      <c r="D861">
        <f>A861+A861*(B861/100)</f>
        <v>12.265000000000001</v>
      </c>
    </row>
    <row r="862" spans="1:4" x14ac:dyDescent="0.35">
      <c r="A862">
        <f>VLOOKUP(Table14[[#This Row],[menu_id]],Table2[#All],5,0)</f>
        <v>5</v>
      </c>
      <c r="B862">
        <f>VLOOKUP(Table14[[#This Row],[menu_id]],Table2[#All],6,0)</f>
        <v>11.5</v>
      </c>
      <c r="C862" t="str">
        <f>VLOOKUP(Table14[[#This Row],[menu_id]],Table2[#All],8,0)</f>
        <v>Chicago</v>
      </c>
      <c r="D862">
        <f>A862+A862*(B862/100)</f>
        <v>5.5750000000000002</v>
      </c>
    </row>
    <row r="863" spans="1:4" x14ac:dyDescent="0.35">
      <c r="A863">
        <f>VLOOKUP(Table14[[#This Row],[menu_id]],Table2[#All],5,0)</f>
        <v>6</v>
      </c>
      <c r="B863">
        <f>VLOOKUP(Table14[[#This Row],[menu_id]],Table2[#All],6,0)</f>
        <v>11.5</v>
      </c>
      <c r="C863" t="str">
        <f>VLOOKUP(Table14[[#This Row],[menu_id]],Table2[#All],8,0)</f>
        <v>Chicago</v>
      </c>
      <c r="D863">
        <f>A863+A863*(B863/100)</f>
        <v>6.69</v>
      </c>
    </row>
    <row r="864" spans="1:4" x14ac:dyDescent="0.35">
      <c r="A864">
        <f>VLOOKUP(Table14[[#This Row],[menu_id]],Table2[#All],5,0)</f>
        <v>4</v>
      </c>
      <c r="B864">
        <f>VLOOKUP(Table14[[#This Row],[menu_id]],Table2[#All],6,0)</f>
        <v>11.5</v>
      </c>
      <c r="C864" t="str">
        <f>VLOOKUP(Table14[[#This Row],[menu_id]],Table2[#All],8,0)</f>
        <v>Chicago</v>
      </c>
      <c r="D864">
        <f>A864+A864*(B864/100)</f>
        <v>4.46</v>
      </c>
    </row>
    <row r="865" spans="1:4" x14ac:dyDescent="0.35">
      <c r="A865">
        <f>VLOOKUP(Table14[[#This Row],[menu_id]],Table2[#All],5,0)</f>
        <v>5.9</v>
      </c>
      <c r="B865">
        <f>VLOOKUP(Table14[[#This Row],[menu_id]],Table2[#All],6,0)</f>
        <v>10.1</v>
      </c>
      <c r="C865" t="str">
        <f>VLOOKUP(Table14[[#This Row],[menu_id]],Table2[#All],8,0)</f>
        <v>Seattle</v>
      </c>
      <c r="D865">
        <f>A865+A865*(B865/100)</f>
        <v>6.4959000000000007</v>
      </c>
    </row>
    <row r="866" spans="1:4" x14ac:dyDescent="0.35">
      <c r="A866">
        <f>VLOOKUP(Table14[[#This Row],[menu_id]],Table2[#All],5,0)</f>
        <v>5</v>
      </c>
      <c r="B866">
        <f>VLOOKUP(Table14[[#This Row],[menu_id]],Table2[#All],6,0)</f>
        <v>11.5</v>
      </c>
      <c r="C866" t="str">
        <f>VLOOKUP(Table14[[#This Row],[menu_id]],Table2[#All],8,0)</f>
        <v>Chicago</v>
      </c>
      <c r="D866">
        <f>A866+A866*(B866/100)</f>
        <v>5.5750000000000002</v>
      </c>
    </row>
    <row r="867" spans="1:4" x14ac:dyDescent="0.35">
      <c r="A867">
        <f>VLOOKUP(Table14[[#This Row],[menu_id]],Table2[#All],5,0)</f>
        <v>5.95</v>
      </c>
      <c r="B867">
        <f>VLOOKUP(Table14[[#This Row],[menu_id]],Table2[#All],6,0)</f>
        <v>10.1</v>
      </c>
      <c r="C867" t="str">
        <f>VLOOKUP(Table14[[#This Row],[menu_id]],Table2[#All],8,0)</f>
        <v>Seattle</v>
      </c>
      <c r="D867">
        <f>A867+A867*(B867/100)</f>
        <v>6.5509500000000003</v>
      </c>
    </row>
    <row r="868" spans="1:4" x14ac:dyDescent="0.35">
      <c r="A868">
        <f>VLOOKUP(Table14[[#This Row],[menu_id]],Table2[#All],5,0)</f>
        <v>11</v>
      </c>
      <c r="B868">
        <f>VLOOKUP(Table14[[#This Row],[menu_id]],Table2[#All],6,0)</f>
        <v>11.5</v>
      </c>
      <c r="C868" t="str">
        <f>VLOOKUP(Table14[[#This Row],[menu_id]],Table2[#All],8,0)</f>
        <v>Chicago</v>
      </c>
      <c r="D868">
        <f>A868+A868*(B868/100)</f>
        <v>12.265000000000001</v>
      </c>
    </row>
    <row r="869" spans="1:4" x14ac:dyDescent="0.35">
      <c r="A869">
        <f>VLOOKUP(Table14[[#This Row],[menu_id]],Table2[#All],5,0)</f>
        <v>6.25</v>
      </c>
      <c r="B869">
        <f>VLOOKUP(Table14[[#This Row],[menu_id]],Table2[#All],6,0)</f>
        <v>10.1</v>
      </c>
      <c r="C869" t="str">
        <f>VLOOKUP(Table14[[#This Row],[menu_id]],Table2[#All],8,0)</f>
        <v>Seattle</v>
      </c>
      <c r="D869">
        <f>A869+A869*(B869/100)</f>
        <v>6.8812499999999996</v>
      </c>
    </row>
    <row r="870" spans="1:4" x14ac:dyDescent="0.35">
      <c r="A870">
        <f>VLOOKUP(Table14[[#This Row],[menu_id]],Table2[#All],5,0)</f>
        <v>5.5</v>
      </c>
      <c r="B870">
        <f>VLOOKUP(Table14[[#This Row],[menu_id]],Table2[#All],6,0)</f>
        <v>10.1</v>
      </c>
      <c r="C870" t="str">
        <f>VLOOKUP(Table14[[#This Row],[menu_id]],Table2[#All],8,0)</f>
        <v>Seattle</v>
      </c>
      <c r="D870">
        <f>A870+A870*(B870/100)</f>
        <v>6.0555000000000003</v>
      </c>
    </row>
    <row r="871" spans="1:4" x14ac:dyDescent="0.35">
      <c r="A871">
        <f>VLOOKUP(Table14[[#This Row],[menu_id]],Table2[#All],5,0)</f>
        <v>11</v>
      </c>
      <c r="B871">
        <f>VLOOKUP(Table14[[#This Row],[menu_id]],Table2[#All],6,0)</f>
        <v>11.5</v>
      </c>
      <c r="C871" t="str">
        <f>VLOOKUP(Table14[[#This Row],[menu_id]],Table2[#All],8,0)</f>
        <v>Chicago</v>
      </c>
      <c r="D871">
        <f>A871+A871*(B871/100)</f>
        <v>12.265000000000001</v>
      </c>
    </row>
    <row r="872" spans="1:4" x14ac:dyDescent="0.35">
      <c r="A872">
        <f>VLOOKUP(Table14[[#This Row],[menu_id]],Table2[#All],5,0)</f>
        <v>6.5</v>
      </c>
      <c r="B872">
        <f>VLOOKUP(Table14[[#This Row],[menu_id]],Table2[#All],6,0)</f>
        <v>11.5</v>
      </c>
      <c r="C872" t="str">
        <f>VLOOKUP(Table14[[#This Row],[menu_id]],Table2[#All],8,0)</f>
        <v>Chicago</v>
      </c>
      <c r="D872">
        <f>A872+A872*(B872/100)</f>
        <v>7.2475000000000005</v>
      </c>
    </row>
    <row r="873" spans="1:4" x14ac:dyDescent="0.35">
      <c r="A873">
        <f>VLOOKUP(Table14[[#This Row],[menu_id]],Table2[#All],5,0)</f>
        <v>5.8</v>
      </c>
      <c r="B873">
        <f>VLOOKUP(Table14[[#This Row],[menu_id]],Table2[#All],6,0)</f>
        <v>10.1</v>
      </c>
      <c r="C873" t="str">
        <f>VLOOKUP(Table14[[#This Row],[menu_id]],Table2[#All],8,0)</f>
        <v>Seattle</v>
      </c>
      <c r="D873">
        <f>A873+A873*(B873/100)</f>
        <v>6.3857999999999997</v>
      </c>
    </row>
    <row r="874" spans="1:4" x14ac:dyDescent="0.35">
      <c r="A874">
        <f>VLOOKUP(Table14[[#This Row],[menu_id]],Table2[#All],5,0)</f>
        <v>6.64</v>
      </c>
      <c r="B874">
        <f>VLOOKUP(Table14[[#This Row],[menu_id]],Table2[#All],6,0)</f>
        <v>11.5</v>
      </c>
      <c r="C874" t="str">
        <f>VLOOKUP(Table14[[#This Row],[menu_id]],Table2[#All],8,0)</f>
        <v>Chicago</v>
      </c>
      <c r="D874">
        <f>A874+A874*(B874/100)</f>
        <v>7.4036</v>
      </c>
    </row>
    <row r="875" spans="1:4" x14ac:dyDescent="0.35">
      <c r="A875">
        <f>VLOOKUP(Table14[[#This Row],[menu_id]],Table2[#All],5,0)</f>
        <v>6.64</v>
      </c>
      <c r="B875">
        <f>VLOOKUP(Table14[[#This Row],[menu_id]],Table2[#All],6,0)</f>
        <v>11.5</v>
      </c>
      <c r="C875" t="str">
        <f>VLOOKUP(Table14[[#This Row],[menu_id]],Table2[#All],8,0)</f>
        <v>Chicago</v>
      </c>
      <c r="D875">
        <f>A875+A875*(B875/100)</f>
        <v>7.4036</v>
      </c>
    </row>
    <row r="876" spans="1:4" x14ac:dyDescent="0.35">
      <c r="A876">
        <f>VLOOKUP(Table14[[#This Row],[menu_id]],Table2[#All],5,0)</f>
        <v>6.8</v>
      </c>
      <c r="B876">
        <f>VLOOKUP(Table14[[#This Row],[menu_id]],Table2[#All],6,0)</f>
        <v>10.1</v>
      </c>
      <c r="C876" t="str">
        <f>VLOOKUP(Table14[[#This Row],[menu_id]],Table2[#All],8,0)</f>
        <v>Seattle</v>
      </c>
      <c r="D876">
        <f>A876+A876*(B876/100)</f>
        <v>7.4867999999999997</v>
      </c>
    </row>
    <row r="877" spans="1:4" x14ac:dyDescent="0.35">
      <c r="A877">
        <f>VLOOKUP(Table14[[#This Row],[menu_id]],Table2[#All],5,0)</f>
        <v>5.5</v>
      </c>
      <c r="B877">
        <f>VLOOKUP(Table14[[#This Row],[menu_id]],Table2[#All],6,0)</f>
        <v>10.1</v>
      </c>
      <c r="C877" t="str">
        <f>VLOOKUP(Table14[[#This Row],[menu_id]],Table2[#All],8,0)</f>
        <v>Seattle</v>
      </c>
      <c r="D877">
        <f>A877+A877*(B877/100)</f>
        <v>6.0555000000000003</v>
      </c>
    </row>
    <row r="878" spans="1:4" x14ac:dyDescent="0.35">
      <c r="A878">
        <f>VLOOKUP(Table14[[#This Row],[menu_id]],Table2[#All],5,0)</f>
        <v>5</v>
      </c>
      <c r="B878">
        <f>VLOOKUP(Table14[[#This Row],[menu_id]],Table2[#All],6,0)</f>
        <v>10.1</v>
      </c>
      <c r="C878" t="str">
        <f>VLOOKUP(Table14[[#This Row],[menu_id]],Table2[#All],8,0)</f>
        <v>Seattle</v>
      </c>
      <c r="D878">
        <f>A878+A878*(B878/100)</f>
        <v>5.5049999999999999</v>
      </c>
    </row>
    <row r="879" spans="1:4" x14ac:dyDescent="0.35">
      <c r="A879">
        <f>VLOOKUP(Table14[[#This Row],[menu_id]],Table2[#All],5,0)</f>
        <v>5</v>
      </c>
      <c r="B879">
        <f>VLOOKUP(Table14[[#This Row],[menu_id]],Table2[#All],6,0)</f>
        <v>11.5</v>
      </c>
      <c r="C879" t="str">
        <f>VLOOKUP(Table14[[#This Row],[menu_id]],Table2[#All],8,0)</f>
        <v>Chicago</v>
      </c>
      <c r="D879">
        <f>A879+A879*(B879/100)</f>
        <v>5.5750000000000002</v>
      </c>
    </row>
    <row r="880" spans="1:4" x14ac:dyDescent="0.35">
      <c r="A880">
        <f>VLOOKUP(Table14[[#This Row],[menu_id]],Table2[#All],5,0)</f>
        <v>4.5</v>
      </c>
      <c r="B880">
        <f>VLOOKUP(Table14[[#This Row],[menu_id]],Table2[#All],6,0)</f>
        <v>11.5</v>
      </c>
      <c r="C880" t="str">
        <f>VLOOKUP(Table14[[#This Row],[menu_id]],Table2[#All],8,0)</f>
        <v>Chicago</v>
      </c>
      <c r="D880">
        <f>A880+A880*(B880/100)</f>
        <v>5.0175000000000001</v>
      </c>
    </row>
    <row r="881" spans="1:4" x14ac:dyDescent="0.35">
      <c r="A881">
        <f>VLOOKUP(Table14[[#This Row],[menu_id]],Table2[#All],5,0)</f>
        <v>5</v>
      </c>
      <c r="B881">
        <f>VLOOKUP(Table14[[#This Row],[menu_id]],Table2[#All],6,0)</f>
        <v>10.1</v>
      </c>
      <c r="C881" t="str">
        <f>VLOOKUP(Table14[[#This Row],[menu_id]],Table2[#All],8,0)</f>
        <v>Seattle</v>
      </c>
      <c r="D881">
        <f>A881+A881*(B881/100)</f>
        <v>5.5049999999999999</v>
      </c>
    </row>
    <row r="882" spans="1:4" x14ac:dyDescent="0.35">
      <c r="A882">
        <f>VLOOKUP(Table14[[#This Row],[menu_id]],Table2[#All],5,0)</f>
        <v>5.5</v>
      </c>
      <c r="B882">
        <f>VLOOKUP(Table14[[#This Row],[menu_id]],Table2[#All],6,0)</f>
        <v>10.1</v>
      </c>
      <c r="C882" t="str">
        <f>VLOOKUP(Table14[[#This Row],[menu_id]],Table2[#All],8,0)</f>
        <v>Seattle</v>
      </c>
      <c r="D882">
        <f>A882+A882*(B882/100)</f>
        <v>6.0555000000000003</v>
      </c>
    </row>
    <row r="883" spans="1:4" x14ac:dyDescent="0.35">
      <c r="A883">
        <f>VLOOKUP(Table14[[#This Row],[menu_id]],Table2[#All],5,0)</f>
        <v>5.5</v>
      </c>
      <c r="B883">
        <f>VLOOKUP(Table14[[#This Row],[menu_id]],Table2[#All],6,0)</f>
        <v>10.1</v>
      </c>
      <c r="C883" t="str">
        <f>VLOOKUP(Table14[[#This Row],[menu_id]],Table2[#All],8,0)</f>
        <v>Seattle</v>
      </c>
      <c r="D883">
        <f>A883+A883*(B883/100)</f>
        <v>6.0555000000000003</v>
      </c>
    </row>
    <row r="884" spans="1:4" x14ac:dyDescent="0.35">
      <c r="A884">
        <f>VLOOKUP(Table14[[#This Row],[menu_id]],Table2[#All],5,0)</f>
        <v>6.75</v>
      </c>
      <c r="B884">
        <f>VLOOKUP(Table14[[#This Row],[menu_id]],Table2[#All],6,0)</f>
        <v>11.5</v>
      </c>
      <c r="C884" t="str">
        <f>VLOOKUP(Table14[[#This Row],[menu_id]],Table2[#All],8,0)</f>
        <v>Chicago</v>
      </c>
      <c r="D884">
        <f>A884+A884*(B884/100)</f>
        <v>7.5262500000000001</v>
      </c>
    </row>
    <row r="885" spans="1:4" x14ac:dyDescent="0.35">
      <c r="A885">
        <f>VLOOKUP(Table14[[#This Row],[menu_id]],Table2[#All],5,0)</f>
        <v>5</v>
      </c>
      <c r="B885">
        <f>VLOOKUP(Table14[[#This Row],[menu_id]],Table2[#All],6,0)</f>
        <v>10.1</v>
      </c>
      <c r="C885" t="str">
        <f>VLOOKUP(Table14[[#This Row],[menu_id]],Table2[#All],8,0)</f>
        <v>Seattle</v>
      </c>
      <c r="D885">
        <f>A885+A885*(B885/100)</f>
        <v>5.5049999999999999</v>
      </c>
    </row>
    <row r="886" spans="1:4" x14ac:dyDescent="0.35">
      <c r="A886">
        <f>VLOOKUP(Table14[[#This Row],[menu_id]],Table2[#All],5,0)</f>
        <v>5.99</v>
      </c>
      <c r="B886">
        <f>VLOOKUP(Table14[[#This Row],[menu_id]],Table2[#All],6,0)</f>
        <v>11.5</v>
      </c>
      <c r="C886" t="str">
        <f>VLOOKUP(Table14[[#This Row],[menu_id]],Table2[#All],8,0)</f>
        <v>Chicago</v>
      </c>
      <c r="D886">
        <f>A886+A886*(B886/100)</f>
        <v>6.6788500000000006</v>
      </c>
    </row>
    <row r="887" spans="1:4" x14ac:dyDescent="0.35">
      <c r="A887">
        <f>VLOOKUP(Table14[[#This Row],[menu_id]],Table2[#All],5,0)</f>
        <v>6.25</v>
      </c>
      <c r="B887">
        <f>VLOOKUP(Table14[[#This Row],[menu_id]],Table2[#All],6,0)</f>
        <v>10.1</v>
      </c>
      <c r="C887" t="str">
        <f>VLOOKUP(Table14[[#This Row],[menu_id]],Table2[#All],8,0)</f>
        <v>Seattle</v>
      </c>
      <c r="D887">
        <f>A887+A887*(B887/100)</f>
        <v>6.8812499999999996</v>
      </c>
    </row>
    <row r="888" spans="1:4" x14ac:dyDescent="0.35">
      <c r="A888">
        <f>VLOOKUP(Table14[[#This Row],[menu_id]],Table2[#All],5,0)</f>
        <v>10.050000000000001</v>
      </c>
      <c r="B888">
        <f>VLOOKUP(Table14[[#This Row],[menu_id]],Table2[#All],6,0)</f>
        <v>11.5</v>
      </c>
      <c r="C888" t="str">
        <f>VLOOKUP(Table14[[#This Row],[menu_id]],Table2[#All],8,0)</f>
        <v>Chicago</v>
      </c>
      <c r="D888">
        <f>A888+A888*(B888/100)</f>
        <v>11.20575</v>
      </c>
    </row>
    <row r="889" spans="1:4" x14ac:dyDescent="0.35">
      <c r="A889">
        <f>VLOOKUP(Table14[[#This Row],[menu_id]],Table2[#All],5,0)</f>
        <v>5</v>
      </c>
      <c r="B889">
        <f>VLOOKUP(Table14[[#This Row],[menu_id]],Table2[#All],6,0)</f>
        <v>11.5</v>
      </c>
      <c r="C889" t="str">
        <f>VLOOKUP(Table14[[#This Row],[menu_id]],Table2[#All],8,0)</f>
        <v>Chicago</v>
      </c>
      <c r="D889">
        <f>A889+A889*(B889/100)</f>
        <v>5.5750000000000002</v>
      </c>
    </row>
    <row r="890" spans="1:4" x14ac:dyDescent="0.35">
      <c r="A890">
        <f>VLOOKUP(Table14[[#This Row],[menu_id]],Table2[#All],5,0)</f>
        <v>4.3</v>
      </c>
      <c r="B890">
        <f>VLOOKUP(Table14[[#This Row],[menu_id]],Table2[#All],6,0)</f>
        <v>11.5</v>
      </c>
      <c r="C890" t="str">
        <f>VLOOKUP(Table14[[#This Row],[menu_id]],Table2[#All],8,0)</f>
        <v>Chicago</v>
      </c>
      <c r="D890">
        <f>A890+A890*(B890/100)</f>
        <v>4.7945000000000002</v>
      </c>
    </row>
    <row r="891" spans="1:4" x14ac:dyDescent="0.35">
      <c r="A891">
        <f>VLOOKUP(Table14[[#This Row],[menu_id]],Table2[#All],5,0)</f>
        <v>5</v>
      </c>
      <c r="B891">
        <f>VLOOKUP(Table14[[#This Row],[menu_id]],Table2[#All],6,0)</f>
        <v>10.1</v>
      </c>
      <c r="C891" t="str">
        <f>VLOOKUP(Table14[[#This Row],[menu_id]],Table2[#All],8,0)</f>
        <v>Seattle</v>
      </c>
      <c r="D891">
        <f>A891+A891*(B891/100)</f>
        <v>5.5049999999999999</v>
      </c>
    </row>
    <row r="892" spans="1:4" x14ac:dyDescent="0.35">
      <c r="A892">
        <f>VLOOKUP(Table14[[#This Row],[menu_id]],Table2[#All],5,0)</f>
        <v>6</v>
      </c>
      <c r="B892">
        <f>VLOOKUP(Table14[[#This Row],[menu_id]],Table2[#All],6,0)</f>
        <v>10.1</v>
      </c>
      <c r="C892" t="str">
        <f>VLOOKUP(Table14[[#This Row],[menu_id]],Table2[#All],8,0)</f>
        <v>Seattle</v>
      </c>
      <c r="D892">
        <f>A892+A892*(B892/100)</f>
        <v>6.6059999999999999</v>
      </c>
    </row>
    <row r="893" spans="1:4" x14ac:dyDescent="0.35">
      <c r="A893">
        <f>VLOOKUP(Table14[[#This Row],[menu_id]],Table2[#All],5,0)</f>
        <v>5.15</v>
      </c>
      <c r="B893">
        <f>VLOOKUP(Table14[[#This Row],[menu_id]],Table2[#All],6,0)</f>
        <v>11.5</v>
      </c>
      <c r="C893" t="str">
        <f>VLOOKUP(Table14[[#This Row],[menu_id]],Table2[#All],8,0)</f>
        <v>Chicago</v>
      </c>
      <c r="D893">
        <f>A893+A893*(B893/100)</f>
        <v>5.7422500000000003</v>
      </c>
    </row>
    <row r="894" spans="1:4" x14ac:dyDescent="0.35">
      <c r="A894">
        <f>VLOOKUP(Table14[[#This Row],[menu_id]],Table2[#All],5,0)</f>
        <v>5</v>
      </c>
      <c r="B894">
        <f>VLOOKUP(Table14[[#This Row],[menu_id]],Table2[#All],6,0)</f>
        <v>11.5</v>
      </c>
      <c r="C894" t="str">
        <f>VLOOKUP(Table14[[#This Row],[menu_id]],Table2[#All],8,0)</f>
        <v>Chicago</v>
      </c>
      <c r="D894">
        <f>A894+A894*(B894/100)</f>
        <v>5.5750000000000002</v>
      </c>
    </row>
    <row r="895" spans="1:4" x14ac:dyDescent="0.35">
      <c r="A895">
        <f>VLOOKUP(Table14[[#This Row],[menu_id]],Table2[#All],5,0)</f>
        <v>5.8</v>
      </c>
      <c r="B895">
        <f>VLOOKUP(Table14[[#This Row],[menu_id]],Table2[#All],6,0)</f>
        <v>10.1</v>
      </c>
      <c r="C895" t="str">
        <f>VLOOKUP(Table14[[#This Row],[menu_id]],Table2[#All],8,0)</f>
        <v>Seattle</v>
      </c>
      <c r="D895">
        <f>A895+A895*(B895/100)</f>
        <v>6.3857999999999997</v>
      </c>
    </row>
    <row r="896" spans="1:4" x14ac:dyDescent="0.35">
      <c r="A896">
        <f>VLOOKUP(Table14[[#This Row],[menu_id]],Table2[#All],5,0)</f>
        <v>5.75</v>
      </c>
      <c r="B896">
        <f>VLOOKUP(Table14[[#This Row],[menu_id]],Table2[#All],6,0)</f>
        <v>10.1</v>
      </c>
      <c r="C896" t="str">
        <f>VLOOKUP(Table14[[#This Row],[menu_id]],Table2[#All],8,0)</f>
        <v>Seattle</v>
      </c>
      <c r="D896">
        <f>A896+A896*(B896/100)</f>
        <v>6.3307500000000001</v>
      </c>
    </row>
    <row r="897" spans="1:4" x14ac:dyDescent="0.35">
      <c r="A897">
        <f>VLOOKUP(Table14[[#This Row],[menu_id]],Table2[#All],5,0)</f>
        <v>5</v>
      </c>
      <c r="B897">
        <f>VLOOKUP(Table14[[#This Row],[menu_id]],Table2[#All],6,0)</f>
        <v>10.1</v>
      </c>
      <c r="C897" t="str">
        <f>VLOOKUP(Table14[[#This Row],[menu_id]],Table2[#All],8,0)</f>
        <v>Seattle</v>
      </c>
      <c r="D897">
        <f>A897+A897*(B897/100)</f>
        <v>5.5049999999999999</v>
      </c>
    </row>
    <row r="898" spans="1:4" x14ac:dyDescent="0.35">
      <c r="A898">
        <f>VLOOKUP(Table14[[#This Row],[menu_id]],Table2[#All],5,0)</f>
        <v>6</v>
      </c>
      <c r="B898">
        <f>VLOOKUP(Table14[[#This Row],[menu_id]],Table2[#All],6,0)</f>
        <v>11.5</v>
      </c>
      <c r="C898" t="str">
        <f>VLOOKUP(Table14[[#This Row],[menu_id]],Table2[#All],8,0)</f>
        <v>Chicago</v>
      </c>
      <c r="D898">
        <f>A898+A898*(B898/100)</f>
        <v>6.69</v>
      </c>
    </row>
    <row r="899" spans="1:4" x14ac:dyDescent="0.35">
      <c r="A899">
        <f>VLOOKUP(Table14[[#This Row],[menu_id]],Table2[#All],5,0)</f>
        <v>4.5</v>
      </c>
      <c r="B899">
        <f>VLOOKUP(Table14[[#This Row],[menu_id]],Table2[#All],6,0)</f>
        <v>10.1</v>
      </c>
      <c r="C899" t="str">
        <f>VLOOKUP(Table14[[#This Row],[menu_id]],Table2[#All],8,0)</f>
        <v>Seattle</v>
      </c>
      <c r="D899">
        <f>A899+A899*(B899/100)</f>
        <v>4.9545000000000003</v>
      </c>
    </row>
    <row r="900" spans="1:4" x14ac:dyDescent="0.35">
      <c r="A900">
        <f>VLOOKUP(Table14[[#This Row],[menu_id]],Table2[#All],5,0)</f>
        <v>11</v>
      </c>
      <c r="B900">
        <f>VLOOKUP(Table14[[#This Row],[menu_id]],Table2[#All],6,0)</f>
        <v>11.5</v>
      </c>
      <c r="C900" t="str">
        <f>VLOOKUP(Table14[[#This Row],[menu_id]],Table2[#All],8,0)</f>
        <v>Chicago</v>
      </c>
      <c r="D900">
        <f>A900+A900*(B900/100)</f>
        <v>12.265000000000001</v>
      </c>
    </row>
    <row r="901" spans="1:4" x14ac:dyDescent="0.35">
      <c r="A901">
        <f>VLOOKUP(Table14[[#This Row],[menu_id]],Table2[#All],5,0)</f>
        <v>7.5</v>
      </c>
      <c r="B901">
        <f>VLOOKUP(Table14[[#This Row],[menu_id]],Table2[#All],6,0)</f>
        <v>11.5</v>
      </c>
      <c r="C901" t="str">
        <f>VLOOKUP(Table14[[#This Row],[menu_id]],Table2[#All],8,0)</f>
        <v>Chicago</v>
      </c>
      <c r="D901">
        <f>A901+A901*(B901/100)</f>
        <v>8.3625000000000007</v>
      </c>
    </row>
    <row r="902" spans="1:4" x14ac:dyDescent="0.35">
      <c r="A902">
        <f>VLOOKUP(Table14[[#This Row],[menu_id]],Table2[#All],5,0)</f>
        <v>5</v>
      </c>
      <c r="B902">
        <f>VLOOKUP(Table14[[#This Row],[menu_id]],Table2[#All],6,0)</f>
        <v>11.5</v>
      </c>
      <c r="C902" t="str">
        <f>VLOOKUP(Table14[[#This Row],[menu_id]],Table2[#All],8,0)</f>
        <v>Chicago</v>
      </c>
      <c r="D902">
        <f>A902+A902*(B902/100)</f>
        <v>5.5750000000000002</v>
      </c>
    </row>
    <row r="903" spans="1:4" x14ac:dyDescent="0.35">
      <c r="A903">
        <f>VLOOKUP(Table14[[#This Row],[menu_id]],Table2[#All],5,0)</f>
        <v>7.5</v>
      </c>
      <c r="B903">
        <f>VLOOKUP(Table14[[#This Row],[menu_id]],Table2[#All],6,0)</f>
        <v>11.5</v>
      </c>
      <c r="C903" t="str">
        <f>VLOOKUP(Table14[[#This Row],[menu_id]],Table2[#All],8,0)</f>
        <v>Chicago</v>
      </c>
      <c r="D903">
        <f>A903+A903*(B903/100)</f>
        <v>8.3625000000000007</v>
      </c>
    </row>
    <row r="904" spans="1:4" x14ac:dyDescent="0.35">
      <c r="A904">
        <f>VLOOKUP(Table14[[#This Row],[menu_id]],Table2[#All],5,0)</f>
        <v>4.5</v>
      </c>
      <c r="B904">
        <f>VLOOKUP(Table14[[#This Row],[menu_id]],Table2[#All],6,0)</f>
        <v>10.1</v>
      </c>
      <c r="C904" t="str">
        <f>VLOOKUP(Table14[[#This Row],[menu_id]],Table2[#All],8,0)</f>
        <v>Seattle</v>
      </c>
      <c r="D904">
        <f>A904+A904*(B904/100)</f>
        <v>4.9545000000000003</v>
      </c>
    </row>
    <row r="905" spans="1:4" x14ac:dyDescent="0.35">
      <c r="A905">
        <f>VLOOKUP(Table14[[#This Row],[menu_id]],Table2[#All],5,0)</f>
        <v>5.75</v>
      </c>
      <c r="B905">
        <f>VLOOKUP(Table14[[#This Row],[menu_id]],Table2[#All],6,0)</f>
        <v>10.1</v>
      </c>
      <c r="C905" t="str">
        <f>VLOOKUP(Table14[[#This Row],[menu_id]],Table2[#All],8,0)</f>
        <v>Seattle</v>
      </c>
      <c r="D905">
        <f>A905+A905*(B905/100)</f>
        <v>6.3307500000000001</v>
      </c>
    </row>
    <row r="906" spans="1:4" x14ac:dyDescent="0.35">
      <c r="A906">
        <f>VLOOKUP(Table14[[#This Row],[menu_id]],Table2[#All],5,0)</f>
        <v>5.8</v>
      </c>
      <c r="B906">
        <f>VLOOKUP(Table14[[#This Row],[menu_id]],Table2[#All],6,0)</f>
        <v>10.1</v>
      </c>
      <c r="C906" t="str">
        <f>VLOOKUP(Table14[[#This Row],[menu_id]],Table2[#All],8,0)</f>
        <v>Seattle</v>
      </c>
      <c r="D906">
        <f>A906+A906*(B906/100)</f>
        <v>6.3857999999999997</v>
      </c>
    </row>
    <row r="907" spans="1:4" x14ac:dyDescent="0.35">
      <c r="A907">
        <f>VLOOKUP(Table14[[#This Row],[menu_id]],Table2[#All],5,0)</f>
        <v>11</v>
      </c>
      <c r="B907">
        <f>VLOOKUP(Table14[[#This Row],[menu_id]],Table2[#All],6,0)</f>
        <v>11.5</v>
      </c>
      <c r="C907" t="str">
        <f>VLOOKUP(Table14[[#This Row],[menu_id]],Table2[#All],8,0)</f>
        <v>Chicago</v>
      </c>
      <c r="D907">
        <f>A907+A907*(B907/100)</f>
        <v>12.265000000000001</v>
      </c>
    </row>
    <row r="908" spans="1:4" x14ac:dyDescent="0.35">
      <c r="A908">
        <f>VLOOKUP(Table14[[#This Row],[menu_id]],Table2[#All],5,0)</f>
        <v>5.99</v>
      </c>
      <c r="B908">
        <f>VLOOKUP(Table14[[#This Row],[menu_id]],Table2[#All],6,0)</f>
        <v>11.5</v>
      </c>
      <c r="C908" t="str">
        <f>VLOOKUP(Table14[[#This Row],[menu_id]],Table2[#All],8,0)</f>
        <v>Chicago</v>
      </c>
      <c r="D908">
        <f>A908+A908*(B908/100)</f>
        <v>6.6788500000000006</v>
      </c>
    </row>
    <row r="909" spans="1:4" x14ac:dyDescent="0.35">
      <c r="A909">
        <f>VLOOKUP(Table14[[#This Row],[menu_id]],Table2[#All],5,0)</f>
        <v>5.8</v>
      </c>
      <c r="B909">
        <f>VLOOKUP(Table14[[#This Row],[menu_id]],Table2[#All],6,0)</f>
        <v>10.1</v>
      </c>
      <c r="C909" t="str">
        <f>VLOOKUP(Table14[[#This Row],[menu_id]],Table2[#All],8,0)</f>
        <v>Seattle</v>
      </c>
      <c r="D909">
        <f>A909+A909*(B909/100)</f>
        <v>6.3857999999999997</v>
      </c>
    </row>
    <row r="910" spans="1:4" x14ac:dyDescent="0.35">
      <c r="A910">
        <f>VLOOKUP(Table14[[#This Row],[menu_id]],Table2[#All],5,0)</f>
        <v>5.99</v>
      </c>
      <c r="B910">
        <f>VLOOKUP(Table14[[#This Row],[menu_id]],Table2[#All],6,0)</f>
        <v>11.5</v>
      </c>
      <c r="C910" t="str">
        <f>VLOOKUP(Table14[[#This Row],[menu_id]],Table2[#All],8,0)</f>
        <v>Chicago</v>
      </c>
      <c r="D910">
        <f>A910+A910*(B910/100)</f>
        <v>6.6788500000000006</v>
      </c>
    </row>
    <row r="911" spans="1:4" x14ac:dyDescent="0.35">
      <c r="A911">
        <f>VLOOKUP(Table14[[#This Row],[menu_id]],Table2[#All],5,0)</f>
        <v>13.45</v>
      </c>
      <c r="B911">
        <f>VLOOKUP(Table14[[#This Row],[menu_id]],Table2[#All],6,0)</f>
        <v>11.5</v>
      </c>
      <c r="C911" t="str">
        <f>VLOOKUP(Table14[[#This Row],[menu_id]],Table2[#All],8,0)</f>
        <v>Chicago</v>
      </c>
      <c r="D911">
        <f>A911+A911*(B911/100)</f>
        <v>14.996749999999999</v>
      </c>
    </row>
    <row r="912" spans="1:4" x14ac:dyDescent="0.35">
      <c r="A912">
        <f>VLOOKUP(Table14[[#This Row],[menu_id]],Table2[#All],5,0)</f>
        <v>5</v>
      </c>
      <c r="B912">
        <f>VLOOKUP(Table14[[#This Row],[menu_id]],Table2[#All],6,0)</f>
        <v>10.1</v>
      </c>
      <c r="C912" t="str">
        <f>VLOOKUP(Table14[[#This Row],[menu_id]],Table2[#All],8,0)</f>
        <v>Seattle</v>
      </c>
      <c r="D912">
        <f>A912+A912*(B912/100)</f>
        <v>5.5049999999999999</v>
      </c>
    </row>
    <row r="913" spans="1:4" x14ac:dyDescent="0.35">
      <c r="A913">
        <f>VLOOKUP(Table14[[#This Row],[menu_id]],Table2[#All],5,0)</f>
        <v>5</v>
      </c>
      <c r="B913">
        <f>VLOOKUP(Table14[[#This Row],[menu_id]],Table2[#All],6,0)</f>
        <v>10.1</v>
      </c>
      <c r="C913" t="str">
        <f>VLOOKUP(Table14[[#This Row],[menu_id]],Table2[#All],8,0)</f>
        <v>Seattle</v>
      </c>
      <c r="D913">
        <f>A913+A913*(B913/100)</f>
        <v>5.5049999999999999</v>
      </c>
    </row>
    <row r="914" spans="1:4" x14ac:dyDescent="0.35">
      <c r="A914">
        <f>VLOOKUP(Table14[[#This Row],[menu_id]],Table2[#All],5,0)</f>
        <v>11.75</v>
      </c>
      <c r="B914">
        <f>VLOOKUP(Table14[[#This Row],[menu_id]],Table2[#All],6,0)</f>
        <v>11.5</v>
      </c>
      <c r="C914" t="str">
        <f>VLOOKUP(Table14[[#This Row],[menu_id]],Table2[#All],8,0)</f>
        <v>Chicago</v>
      </c>
      <c r="D914">
        <f>A914+A914*(B914/100)</f>
        <v>13.10125</v>
      </c>
    </row>
    <row r="915" spans="1:4" x14ac:dyDescent="0.35">
      <c r="A915">
        <f>VLOOKUP(Table14[[#This Row],[menu_id]],Table2[#All],5,0)</f>
        <v>4.95</v>
      </c>
      <c r="B915">
        <f>VLOOKUP(Table14[[#This Row],[menu_id]],Table2[#All],6,0)</f>
        <v>10.1</v>
      </c>
      <c r="C915" t="str">
        <f>VLOOKUP(Table14[[#This Row],[menu_id]],Table2[#All],8,0)</f>
        <v>Seattle</v>
      </c>
      <c r="D915">
        <f>A915+A915*(B915/100)</f>
        <v>5.4499500000000003</v>
      </c>
    </row>
    <row r="916" spans="1:4" x14ac:dyDescent="0.35">
      <c r="A916">
        <f>VLOOKUP(Table14[[#This Row],[menu_id]],Table2[#All],5,0)</f>
        <v>5.9</v>
      </c>
      <c r="B916">
        <f>VLOOKUP(Table14[[#This Row],[menu_id]],Table2[#All],6,0)</f>
        <v>11.5</v>
      </c>
      <c r="C916" t="str">
        <f>VLOOKUP(Table14[[#This Row],[menu_id]],Table2[#All],8,0)</f>
        <v>Chicago</v>
      </c>
      <c r="D916">
        <f>A916+A916*(B916/100)</f>
        <v>6.5785</v>
      </c>
    </row>
    <row r="917" spans="1:4" x14ac:dyDescent="0.35">
      <c r="A917">
        <f>VLOOKUP(Table14[[#This Row],[menu_id]],Table2[#All],5,0)</f>
        <v>4.95</v>
      </c>
      <c r="B917">
        <f>VLOOKUP(Table14[[#This Row],[menu_id]],Table2[#All],6,0)</f>
        <v>10.1</v>
      </c>
      <c r="C917" t="str">
        <f>VLOOKUP(Table14[[#This Row],[menu_id]],Table2[#All],8,0)</f>
        <v>Seattle</v>
      </c>
      <c r="D917">
        <f>A917+A917*(B917/100)</f>
        <v>5.4499500000000003</v>
      </c>
    </row>
    <row r="918" spans="1:4" x14ac:dyDescent="0.35">
      <c r="A918">
        <f>VLOOKUP(Table14[[#This Row],[menu_id]],Table2[#All],5,0)</f>
        <v>5</v>
      </c>
      <c r="B918">
        <f>VLOOKUP(Table14[[#This Row],[menu_id]],Table2[#All],6,0)</f>
        <v>11.5</v>
      </c>
      <c r="C918" t="str">
        <f>VLOOKUP(Table14[[#This Row],[menu_id]],Table2[#All],8,0)</f>
        <v>Chicago</v>
      </c>
      <c r="D918">
        <f>A918+A918*(B918/100)</f>
        <v>5.5750000000000002</v>
      </c>
    </row>
    <row r="919" spans="1:4" x14ac:dyDescent="0.35">
      <c r="A919">
        <f>VLOOKUP(Table14[[#This Row],[menu_id]],Table2[#All],5,0)</f>
        <v>5.5</v>
      </c>
      <c r="B919">
        <f>VLOOKUP(Table14[[#This Row],[menu_id]],Table2[#All],6,0)</f>
        <v>10.1</v>
      </c>
      <c r="C919" t="str">
        <f>VLOOKUP(Table14[[#This Row],[menu_id]],Table2[#All],8,0)</f>
        <v>Seattle</v>
      </c>
      <c r="D919">
        <f>A919+A919*(B919/100)</f>
        <v>6.0555000000000003</v>
      </c>
    </row>
    <row r="920" spans="1:4" x14ac:dyDescent="0.35">
      <c r="A920">
        <f>VLOOKUP(Table14[[#This Row],[menu_id]],Table2[#All],5,0)</f>
        <v>5</v>
      </c>
      <c r="B920">
        <f>VLOOKUP(Table14[[#This Row],[menu_id]],Table2[#All],6,0)</f>
        <v>10.1</v>
      </c>
      <c r="C920" t="str">
        <f>VLOOKUP(Table14[[#This Row],[menu_id]],Table2[#All],8,0)</f>
        <v>Seattle</v>
      </c>
      <c r="D920">
        <f>A920+A920*(B920/100)</f>
        <v>5.5049999999999999</v>
      </c>
    </row>
    <row r="921" spans="1:4" x14ac:dyDescent="0.35">
      <c r="A921">
        <f>VLOOKUP(Table14[[#This Row],[menu_id]],Table2[#All],5,0)</f>
        <v>5.95</v>
      </c>
      <c r="B921">
        <f>VLOOKUP(Table14[[#This Row],[menu_id]],Table2[#All],6,0)</f>
        <v>10.1</v>
      </c>
      <c r="C921" t="str">
        <f>VLOOKUP(Table14[[#This Row],[menu_id]],Table2[#All],8,0)</f>
        <v>Seattle</v>
      </c>
      <c r="D921">
        <f>A921+A921*(B921/100)</f>
        <v>6.5509500000000003</v>
      </c>
    </row>
    <row r="922" spans="1:4" x14ac:dyDescent="0.35">
      <c r="A922">
        <f>VLOOKUP(Table14[[#This Row],[menu_id]],Table2[#All],5,0)</f>
        <v>5.5</v>
      </c>
      <c r="B922">
        <f>VLOOKUP(Table14[[#This Row],[menu_id]],Table2[#All],6,0)</f>
        <v>10.1</v>
      </c>
      <c r="C922" t="str">
        <f>VLOOKUP(Table14[[#This Row],[menu_id]],Table2[#All],8,0)</f>
        <v>Seattle</v>
      </c>
      <c r="D922">
        <f>A922+A922*(B922/100)</f>
        <v>6.0555000000000003</v>
      </c>
    </row>
    <row r="923" spans="1:4" x14ac:dyDescent="0.35">
      <c r="A923">
        <f>VLOOKUP(Table14[[#This Row],[menu_id]],Table2[#All],5,0)</f>
        <v>5.5</v>
      </c>
      <c r="B923">
        <f>VLOOKUP(Table14[[#This Row],[menu_id]],Table2[#All],6,0)</f>
        <v>10.1</v>
      </c>
      <c r="C923" t="str">
        <f>VLOOKUP(Table14[[#This Row],[menu_id]],Table2[#All],8,0)</f>
        <v>Seattle</v>
      </c>
      <c r="D923">
        <f>A923+A923*(B923/100)</f>
        <v>6.0555000000000003</v>
      </c>
    </row>
    <row r="924" spans="1:4" x14ac:dyDescent="0.35">
      <c r="A924">
        <f>VLOOKUP(Table14[[#This Row],[menu_id]],Table2[#All],5,0)</f>
        <v>5.75</v>
      </c>
      <c r="B924">
        <f>VLOOKUP(Table14[[#This Row],[menu_id]],Table2[#All],6,0)</f>
        <v>10.1</v>
      </c>
      <c r="C924" t="str">
        <f>VLOOKUP(Table14[[#This Row],[menu_id]],Table2[#All],8,0)</f>
        <v>Seattle</v>
      </c>
      <c r="D924">
        <f>A924+A924*(B924/100)</f>
        <v>6.3307500000000001</v>
      </c>
    </row>
    <row r="925" spans="1:4" x14ac:dyDescent="0.35">
      <c r="A925">
        <f>VLOOKUP(Table14[[#This Row],[menu_id]],Table2[#All],5,0)</f>
        <v>5</v>
      </c>
      <c r="B925">
        <f>VLOOKUP(Table14[[#This Row],[menu_id]],Table2[#All],6,0)</f>
        <v>11.5</v>
      </c>
      <c r="C925" t="str">
        <f>VLOOKUP(Table14[[#This Row],[menu_id]],Table2[#All],8,0)</f>
        <v>Chicago</v>
      </c>
      <c r="D925">
        <f>A925+A925*(B925/100)</f>
        <v>5.5750000000000002</v>
      </c>
    </row>
    <row r="926" spans="1:4" x14ac:dyDescent="0.35">
      <c r="A926">
        <f>VLOOKUP(Table14[[#This Row],[menu_id]],Table2[#All],5,0)</f>
        <v>5.95</v>
      </c>
      <c r="B926">
        <f>VLOOKUP(Table14[[#This Row],[menu_id]],Table2[#All],6,0)</f>
        <v>10.1</v>
      </c>
      <c r="C926" t="str">
        <f>VLOOKUP(Table14[[#This Row],[menu_id]],Table2[#All],8,0)</f>
        <v>Seattle</v>
      </c>
      <c r="D926">
        <f>A926+A926*(B926/100)</f>
        <v>6.5509500000000003</v>
      </c>
    </row>
    <row r="927" spans="1:4" x14ac:dyDescent="0.35">
      <c r="A927">
        <f>VLOOKUP(Table14[[#This Row],[menu_id]],Table2[#All],5,0)</f>
        <v>5.5</v>
      </c>
      <c r="B927">
        <f>VLOOKUP(Table14[[#This Row],[menu_id]],Table2[#All],6,0)</f>
        <v>10.1</v>
      </c>
      <c r="C927" t="str">
        <f>VLOOKUP(Table14[[#This Row],[menu_id]],Table2[#All],8,0)</f>
        <v>Seattle</v>
      </c>
      <c r="D927">
        <f>A927+A927*(B927/100)</f>
        <v>6.0555000000000003</v>
      </c>
    </row>
    <row r="928" spans="1:4" x14ac:dyDescent="0.35">
      <c r="A928">
        <f>VLOOKUP(Table14[[#This Row],[menu_id]],Table2[#All],5,0)</f>
        <v>5.75</v>
      </c>
      <c r="B928">
        <f>VLOOKUP(Table14[[#This Row],[menu_id]],Table2[#All],6,0)</f>
        <v>10.1</v>
      </c>
      <c r="C928" t="str">
        <f>VLOOKUP(Table14[[#This Row],[menu_id]],Table2[#All],8,0)</f>
        <v>Seattle</v>
      </c>
      <c r="D928">
        <f>A928+A928*(B928/100)</f>
        <v>6.3307500000000001</v>
      </c>
    </row>
    <row r="929" spans="1:4" x14ac:dyDescent="0.35">
      <c r="A929">
        <f>VLOOKUP(Table14[[#This Row],[menu_id]],Table2[#All],5,0)</f>
        <v>5.15</v>
      </c>
      <c r="B929">
        <f>VLOOKUP(Table14[[#This Row],[menu_id]],Table2[#All],6,0)</f>
        <v>11.5</v>
      </c>
      <c r="C929" t="str">
        <f>VLOOKUP(Table14[[#This Row],[menu_id]],Table2[#All],8,0)</f>
        <v>Chicago</v>
      </c>
      <c r="D929">
        <f>A929+A929*(B929/100)</f>
        <v>5.7422500000000003</v>
      </c>
    </row>
    <row r="930" spans="1:4" x14ac:dyDescent="0.35">
      <c r="A930">
        <f>VLOOKUP(Table14[[#This Row],[menu_id]],Table2[#All],5,0)</f>
        <v>6</v>
      </c>
      <c r="B930">
        <f>VLOOKUP(Table14[[#This Row],[menu_id]],Table2[#All],6,0)</f>
        <v>10.1</v>
      </c>
      <c r="C930" t="str">
        <f>VLOOKUP(Table14[[#This Row],[menu_id]],Table2[#All],8,0)</f>
        <v>Seattle</v>
      </c>
      <c r="D930">
        <f>A930+A930*(B930/100)</f>
        <v>6.6059999999999999</v>
      </c>
    </row>
    <row r="931" spans="1:4" x14ac:dyDescent="0.35">
      <c r="A931">
        <f>VLOOKUP(Table14[[#This Row],[menu_id]],Table2[#All],5,0)</f>
        <v>5.5</v>
      </c>
      <c r="B931">
        <f>VLOOKUP(Table14[[#This Row],[menu_id]],Table2[#All],6,0)</f>
        <v>10.1</v>
      </c>
      <c r="C931" t="str">
        <f>VLOOKUP(Table14[[#This Row],[menu_id]],Table2[#All],8,0)</f>
        <v>Seattle</v>
      </c>
      <c r="D931">
        <f>A931+A931*(B931/100)</f>
        <v>6.0555000000000003</v>
      </c>
    </row>
    <row r="932" spans="1:4" x14ac:dyDescent="0.35">
      <c r="A932">
        <f>VLOOKUP(Table14[[#This Row],[menu_id]],Table2[#All],5,0)</f>
        <v>5.75</v>
      </c>
      <c r="B932">
        <f>VLOOKUP(Table14[[#This Row],[menu_id]],Table2[#All],6,0)</f>
        <v>11.5</v>
      </c>
      <c r="C932" t="str">
        <f>VLOOKUP(Table14[[#This Row],[menu_id]],Table2[#All],8,0)</f>
        <v>Chicago</v>
      </c>
      <c r="D932">
        <f>A932+A932*(B932/100)</f>
        <v>6.4112499999999999</v>
      </c>
    </row>
    <row r="933" spans="1:4" x14ac:dyDescent="0.35">
      <c r="A933">
        <f>VLOOKUP(Table14[[#This Row],[menu_id]],Table2[#All],5,0)</f>
        <v>4.3</v>
      </c>
      <c r="B933">
        <f>VLOOKUP(Table14[[#This Row],[menu_id]],Table2[#All],6,0)</f>
        <v>11.5</v>
      </c>
      <c r="C933" t="str">
        <f>VLOOKUP(Table14[[#This Row],[menu_id]],Table2[#All],8,0)</f>
        <v>Chicago</v>
      </c>
      <c r="D933">
        <f>A933+A933*(B933/100)</f>
        <v>4.7945000000000002</v>
      </c>
    </row>
    <row r="934" spans="1:4" x14ac:dyDescent="0.35">
      <c r="A934">
        <f>VLOOKUP(Table14[[#This Row],[menu_id]],Table2[#All],5,0)</f>
        <v>5</v>
      </c>
      <c r="B934">
        <f>VLOOKUP(Table14[[#This Row],[menu_id]],Table2[#All],6,0)</f>
        <v>10.1</v>
      </c>
      <c r="C934" t="str">
        <f>VLOOKUP(Table14[[#This Row],[menu_id]],Table2[#All],8,0)</f>
        <v>Seattle</v>
      </c>
      <c r="D934">
        <f>A934+A934*(B934/100)</f>
        <v>5.5049999999999999</v>
      </c>
    </row>
    <row r="935" spans="1:4" x14ac:dyDescent="0.35">
      <c r="A935">
        <f>VLOOKUP(Table14[[#This Row],[menu_id]],Table2[#All],5,0)</f>
        <v>5.5</v>
      </c>
      <c r="B935">
        <f>VLOOKUP(Table14[[#This Row],[menu_id]],Table2[#All],6,0)</f>
        <v>10.1</v>
      </c>
      <c r="C935" t="str">
        <f>VLOOKUP(Table14[[#This Row],[menu_id]],Table2[#All],8,0)</f>
        <v>Seattle</v>
      </c>
      <c r="D935">
        <f>A935+A935*(B935/100)</f>
        <v>6.0555000000000003</v>
      </c>
    </row>
    <row r="936" spans="1:4" x14ac:dyDescent="0.35">
      <c r="A936">
        <f>VLOOKUP(Table14[[#This Row],[menu_id]],Table2[#All],5,0)</f>
        <v>5.75</v>
      </c>
      <c r="B936">
        <f>VLOOKUP(Table14[[#This Row],[menu_id]],Table2[#All],6,0)</f>
        <v>10.1</v>
      </c>
      <c r="C936" t="str">
        <f>VLOOKUP(Table14[[#This Row],[menu_id]],Table2[#All],8,0)</f>
        <v>Seattle</v>
      </c>
      <c r="D936">
        <f>A936+A936*(B936/100)</f>
        <v>6.3307500000000001</v>
      </c>
    </row>
    <row r="937" spans="1:4" x14ac:dyDescent="0.35">
      <c r="A937">
        <f>VLOOKUP(Table14[[#This Row],[menu_id]],Table2[#All],5,0)</f>
        <v>6.5</v>
      </c>
      <c r="B937">
        <f>VLOOKUP(Table14[[#This Row],[menu_id]],Table2[#All],6,0)</f>
        <v>11.5</v>
      </c>
      <c r="C937" t="str">
        <f>VLOOKUP(Table14[[#This Row],[menu_id]],Table2[#All],8,0)</f>
        <v>Chicago</v>
      </c>
      <c r="D937">
        <f>A937+A937*(B937/100)</f>
        <v>7.2475000000000005</v>
      </c>
    </row>
    <row r="938" spans="1:4" x14ac:dyDescent="0.35">
      <c r="A938">
        <f>VLOOKUP(Table14[[#This Row],[menu_id]],Table2[#All],5,0)</f>
        <v>6</v>
      </c>
      <c r="B938">
        <f>VLOOKUP(Table14[[#This Row],[menu_id]],Table2[#All],6,0)</f>
        <v>10.1</v>
      </c>
      <c r="C938" t="str">
        <f>VLOOKUP(Table14[[#This Row],[menu_id]],Table2[#All],8,0)</f>
        <v>Seattle</v>
      </c>
      <c r="D938">
        <f>A938+A938*(B938/100)</f>
        <v>6.6059999999999999</v>
      </c>
    </row>
    <row r="939" spans="1:4" x14ac:dyDescent="0.35">
      <c r="A939">
        <f>VLOOKUP(Table14[[#This Row],[menu_id]],Table2[#All],5,0)</f>
        <v>11.75</v>
      </c>
      <c r="B939">
        <f>VLOOKUP(Table14[[#This Row],[menu_id]],Table2[#All],6,0)</f>
        <v>11.5</v>
      </c>
      <c r="C939" t="str">
        <f>VLOOKUP(Table14[[#This Row],[menu_id]],Table2[#All],8,0)</f>
        <v>Chicago</v>
      </c>
      <c r="D939">
        <f>A939+A939*(B939/100)</f>
        <v>13.10125</v>
      </c>
    </row>
    <row r="940" spans="1:4" x14ac:dyDescent="0.35">
      <c r="A940">
        <f>VLOOKUP(Table14[[#This Row],[menu_id]],Table2[#All],5,0)</f>
        <v>4.5</v>
      </c>
      <c r="B940">
        <f>VLOOKUP(Table14[[#This Row],[menu_id]],Table2[#All],6,0)</f>
        <v>11.5</v>
      </c>
      <c r="C940" t="str">
        <f>VLOOKUP(Table14[[#This Row],[menu_id]],Table2[#All],8,0)</f>
        <v>Chicago</v>
      </c>
      <c r="D940">
        <f>A940+A940*(B940/100)</f>
        <v>5.0175000000000001</v>
      </c>
    </row>
    <row r="941" spans="1:4" x14ac:dyDescent="0.35">
      <c r="A941">
        <f>VLOOKUP(Table14[[#This Row],[menu_id]],Table2[#All],5,0)</f>
        <v>11</v>
      </c>
      <c r="B941">
        <f>VLOOKUP(Table14[[#This Row],[menu_id]],Table2[#All],6,0)</f>
        <v>11.5</v>
      </c>
      <c r="C941" t="str">
        <f>VLOOKUP(Table14[[#This Row],[menu_id]],Table2[#All],8,0)</f>
        <v>Chicago</v>
      </c>
      <c r="D941">
        <f>A941+A941*(B941/100)</f>
        <v>12.265000000000001</v>
      </c>
    </row>
    <row r="942" spans="1:4" x14ac:dyDescent="0.35">
      <c r="A942">
        <f>VLOOKUP(Table14[[#This Row],[menu_id]],Table2[#All],5,0)</f>
        <v>5</v>
      </c>
      <c r="B942">
        <f>VLOOKUP(Table14[[#This Row],[menu_id]],Table2[#All],6,0)</f>
        <v>10.1</v>
      </c>
      <c r="C942" t="str">
        <f>VLOOKUP(Table14[[#This Row],[menu_id]],Table2[#All],8,0)</f>
        <v>Seattle</v>
      </c>
      <c r="D942">
        <f>A942+A942*(B942/100)</f>
        <v>5.5049999999999999</v>
      </c>
    </row>
    <row r="943" spans="1:4" x14ac:dyDescent="0.35">
      <c r="A943">
        <f>VLOOKUP(Table14[[#This Row],[menu_id]],Table2[#All],5,0)</f>
        <v>5.8</v>
      </c>
      <c r="B943">
        <f>VLOOKUP(Table14[[#This Row],[menu_id]],Table2[#All],6,0)</f>
        <v>10.1</v>
      </c>
      <c r="C943" t="str">
        <f>VLOOKUP(Table14[[#This Row],[menu_id]],Table2[#All],8,0)</f>
        <v>Seattle</v>
      </c>
      <c r="D943">
        <f>A943+A943*(B943/100)</f>
        <v>6.3857999999999997</v>
      </c>
    </row>
    <row r="944" spans="1:4" x14ac:dyDescent="0.35">
      <c r="A944">
        <f>VLOOKUP(Table14[[#This Row],[menu_id]],Table2[#All],5,0)</f>
        <v>5.5</v>
      </c>
      <c r="B944">
        <f>VLOOKUP(Table14[[#This Row],[menu_id]],Table2[#All],6,0)</f>
        <v>10.1</v>
      </c>
      <c r="C944" t="str">
        <f>VLOOKUP(Table14[[#This Row],[menu_id]],Table2[#All],8,0)</f>
        <v>Seattle</v>
      </c>
      <c r="D944">
        <f>A944+A944*(B944/100)</f>
        <v>6.0555000000000003</v>
      </c>
    </row>
    <row r="945" spans="1:4" x14ac:dyDescent="0.35">
      <c r="A945">
        <f>VLOOKUP(Table14[[#This Row],[menu_id]],Table2[#All],5,0)</f>
        <v>5.5</v>
      </c>
      <c r="B945">
        <f>VLOOKUP(Table14[[#This Row],[menu_id]],Table2[#All],6,0)</f>
        <v>10.1</v>
      </c>
      <c r="C945" t="str">
        <f>VLOOKUP(Table14[[#This Row],[menu_id]],Table2[#All],8,0)</f>
        <v>Seattle</v>
      </c>
      <c r="D945">
        <f>A945+A945*(B945/100)</f>
        <v>6.0555000000000003</v>
      </c>
    </row>
    <row r="946" spans="1:4" x14ac:dyDescent="0.35">
      <c r="A946">
        <f>VLOOKUP(Table14[[#This Row],[menu_id]],Table2[#All],5,0)</f>
        <v>5.75</v>
      </c>
      <c r="B946">
        <f>VLOOKUP(Table14[[#This Row],[menu_id]],Table2[#All],6,0)</f>
        <v>10.1</v>
      </c>
      <c r="C946" t="str">
        <f>VLOOKUP(Table14[[#This Row],[menu_id]],Table2[#All],8,0)</f>
        <v>Seattle</v>
      </c>
      <c r="D946">
        <f>A946+A946*(B946/100)</f>
        <v>6.3307500000000001</v>
      </c>
    </row>
    <row r="947" spans="1:4" x14ac:dyDescent="0.35">
      <c r="A947">
        <f>VLOOKUP(Table14[[#This Row],[menu_id]],Table2[#All],5,0)</f>
        <v>11</v>
      </c>
      <c r="B947">
        <f>VLOOKUP(Table14[[#This Row],[menu_id]],Table2[#All],6,0)</f>
        <v>11.5</v>
      </c>
      <c r="C947" t="str">
        <f>VLOOKUP(Table14[[#This Row],[menu_id]],Table2[#All],8,0)</f>
        <v>Chicago</v>
      </c>
      <c r="D947">
        <f>A947+A947*(B947/100)</f>
        <v>12.265000000000001</v>
      </c>
    </row>
    <row r="948" spans="1:4" x14ac:dyDescent="0.35">
      <c r="A948">
        <f>VLOOKUP(Table14[[#This Row],[menu_id]],Table2[#All],5,0)</f>
        <v>5</v>
      </c>
      <c r="B948">
        <f>VLOOKUP(Table14[[#This Row],[menu_id]],Table2[#All],6,0)</f>
        <v>10.1</v>
      </c>
      <c r="C948" t="str">
        <f>VLOOKUP(Table14[[#This Row],[menu_id]],Table2[#All],8,0)</f>
        <v>Seattle</v>
      </c>
      <c r="D948">
        <f>A948+A948*(B948/100)</f>
        <v>5.5049999999999999</v>
      </c>
    </row>
    <row r="949" spans="1:4" x14ac:dyDescent="0.35">
      <c r="A949">
        <f>VLOOKUP(Table14[[#This Row],[menu_id]],Table2[#All],5,0)</f>
        <v>6</v>
      </c>
      <c r="B949">
        <f>VLOOKUP(Table14[[#This Row],[menu_id]],Table2[#All],6,0)</f>
        <v>10.1</v>
      </c>
      <c r="C949" t="str">
        <f>VLOOKUP(Table14[[#This Row],[menu_id]],Table2[#All],8,0)</f>
        <v>Seattle</v>
      </c>
      <c r="D949">
        <f>A949+A949*(B949/100)</f>
        <v>6.6059999999999999</v>
      </c>
    </row>
    <row r="950" spans="1:4" x14ac:dyDescent="0.35">
      <c r="A950">
        <f>VLOOKUP(Table14[[#This Row],[menu_id]],Table2[#All],5,0)</f>
        <v>6.25</v>
      </c>
      <c r="B950">
        <f>VLOOKUP(Table14[[#This Row],[menu_id]],Table2[#All],6,0)</f>
        <v>10.1</v>
      </c>
      <c r="C950" t="str">
        <f>VLOOKUP(Table14[[#This Row],[menu_id]],Table2[#All],8,0)</f>
        <v>Seattle</v>
      </c>
      <c r="D950">
        <f>A950+A950*(B950/100)</f>
        <v>6.8812499999999996</v>
      </c>
    </row>
    <row r="951" spans="1:4" x14ac:dyDescent="0.35">
      <c r="A951">
        <f>VLOOKUP(Table14[[#This Row],[menu_id]],Table2[#All],5,0)</f>
        <v>6.64</v>
      </c>
      <c r="B951">
        <f>VLOOKUP(Table14[[#This Row],[menu_id]],Table2[#All],6,0)</f>
        <v>11.5</v>
      </c>
      <c r="C951" t="str">
        <f>VLOOKUP(Table14[[#This Row],[menu_id]],Table2[#All],8,0)</f>
        <v>Chicago</v>
      </c>
      <c r="D951">
        <f>A951+A951*(B951/100)</f>
        <v>7.4036</v>
      </c>
    </row>
    <row r="952" spans="1:4" x14ac:dyDescent="0.35">
      <c r="A952">
        <f>VLOOKUP(Table14[[#This Row],[menu_id]],Table2[#All],5,0)</f>
        <v>5.75</v>
      </c>
      <c r="B952">
        <f>VLOOKUP(Table14[[#This Row],[menu_id]],Table2[#All],6,0)</f>
        <v>10.1</v>
      </c>
      <c r="C952" t="str">
        <f>VLOOKUP(Table14[[#This Row],[menu_id]],Table2[#All],8,0)</f>
        <v>Seattle</v>
      </c>
      <c r="D952">
        <f>A952+A952*(B952/100)</f>
        <v>6.3307500000000001</v>
      </c>
    </row>
    <row r="953" spans="1:4" x14ac:dyDescent="0.35">
      <c r="A953">
        <f>VLOOKUP(Table14[[#This Row],[menu_id]],Table2[#All],5,0)</f>
        <v>4.5</v>
      </c>
      <c r="B953">
        <f>VLOOKUP(Table14[[#This Row],[menu_id]],Table2[#All],6,0)</f>
        <v>10.1</v>
      </c>
      <c r="C953" t="str">
        <f>VLOOKUP(Table14[[#This Row],[menu_id]],Table2[#All],8,0)</f>
        <v>Seattle</v>
      </c>
      <c r="D953">
        <f>A953+A953*(B953/100)</f>
        <v>4.9545000000000003</v>
      </c>
    </row>
    <row r="954" spans="1:4" x14ac:dyDescent="0.35">
      <c r="A954">
        <f>VLOOKUP(Table14[[#This Row],[menu_id]],Table2[#All],5,0)</f>
        <v>5.99</v>
      </c>
      <c r="B954">
        <f>VLOOKUP(Table14[[#This Row],[menu_id]],Table2[#All],6,0)</f>
        <v>11.5</v>
      </c>
      <c r="C954" t="str">
        <f>VLOOKUP(Table14[[#This Row],[menu_id]],Table2[#All],8,0)</f>
        <v>Chicago</v>
      </c>
      <c r="D954">
        <f>A954+A954*(B954/100)</f>
        <v>6.6788500000000006</v>
      </c>
    </row>
    <row r="955" spans="1:4" x14ac:dyDescent="0.35">
      <c r="A955">
        <f>VLOOKUP(Table14[[#This Row],[menu_id]],Table2[#All],5,0)</f>
        <v>4.5</v>
      </c>
      <c r="B955">
        <f>VLOOKUP(Table14[[#This Row],[menu_id]],Table2[#All],6,0)</f>
        <v>11.5</v>
      </c>
      <c r="C955" t="str">
        <f>VLOOKUP(Table14[[#This Row],[menu_id]],Table2[#All],8,0)</f>
        <v>Chicago</v>
      </c>
      <c r="D955">
        <f>A955+A955*(B955/100)</f>
        <v>5.0175000000000001</v>
      </c>
    </row>
    <row r="956" spans="1:4" x14ac:dyDescent="0.35">
      <c r="A956">
        <f>VLOOKUP(Table14[[#This Row],[menu_id]],Table2[#All],5,0)</f>
        <v>5.9</v>
      </c>
      <c r="B956">
        <f>VLOOKUP(Table14[[#This Row],[menu_id]],Table2[#All],6,0)</f>
        <v>10.1</v>
      </c>
      <c r="C956" t="str">
        <f>VLOOKUP(Table14[[#This Row],[menu_id]],Table2[#All],8,0)</f>
        <v>Seattle</v>
      </c>
      <c r="D956">
        <f>A956+A956*(B956/100)</f>
        <v>6.4959000000000007</v>
      </c>
    </row>
    <row r="957" spans="1:4" x14ac:dyDescent="0.35">
      <c r="A957">
        <f>VLOOKUP(Table14[[#This Row],[menu_id]],Table2[#All],5,0)</f>
        <v>5.5</v>
      </c>
      <c r="B957">
        <f>VLOOKUP(Table14[[#This Row],[menu_id]],Table2[#All],6,0)</f>
        <v>10.1</v>
      </c>
      <c r="C957" t="str">
        <f>VLOOKUP(Table14[[#This Row],[menu_id]],Table2[#All],8,0)</f>
        <v>Seattle</v>
      </c>
      <c r="D957">
        <f>A957+A957*(B957/100)</f>
        <v>6.0555000000000003</v>
      </c>
    </row>
    <row r="958" spans="1:4" x14ac:dyDescent="0.35">
      <c r="A958">
        <f>VLOOKUP(Table14[[#This Row],[menu_id]],Table2[#All],5,0)</f>
        <v>6</v>
      </c>
      <c r="B958">
        <f>VLOOKUP(Table14[[#This Row],[menu_id]],Table2[#All],6,0)</f>
        <v>11.5</v>
      </c>
      <c r="C958" t="str">
        <f>VLOOKUP(Table14[[#This Row],[menu_id]],Table2[#All],8,0)</f>
        <v>Chicago</v>
      </c>
      <c r="D958">
        <f>A958+A958*(B958/100)</f>
        <v>6.69</v>
      </c>
    </row>
    <row r="959" spans="1:4" x14ac:dyDescent="0.35">
      <c r="A959">
        <f>VLOOKUP(Table14[[#This Row],[menu_id]],Table2[#All],5,0)</f>
        <v>5</v>
      </c>
      <c r="B959">
        <f>VLOOKUP(Table14[[#This Row],[menu_id]],Table2[#All],6,0)</f>
        <v>10.1</v>
      </c>
      <c r="C959" t="str">
        <f>VLOOKUP(Table14[[#This Row],[menu_id]],Table2[#All],8,0)</f>
        <v>Seattle</v>
      </c>
      <c r="D959">
        <f>A959+A959*(B959/100)</f>
        <v>5.5049999999999999</v>
      </c>
    </row>
    <row r="960" spans="1:4" x14ac:dyDescent="0.35">
      <c r="A960">
        <f>VLOOKUP(Table14[[#This Row],[menu_id]],Table2[#All],5,0)</f>
        <v>6.8</v>
      </c>
      <c r="B960">
        <f>VLOOKUP(Table14[[#This Row],[menu_id]],Table2[#All],6,0)</f>
        <v>10.1</v>
      </c>
      <c r="C960" t="str">
        <f>VLOOKUP(Table14[[#This Row],[menu_id]],Table2[#All],8,0)</f>
        <v>Seattle</v>
      </c>
      <c r="D960">
        <f>A960+A960*(B960/100)</f>
        <v>7.4867999999999997</v>
      </c>
    </row>
    <row r="961" spans="1:4" x14ac:dyDescent="0.35">
      <c r="A961">
        <f>VLOOKUP(Table14[[#This Row],[menu_id]],Table2[#All],5,0)</f>
        <v>5.15</v>
      </c>
      <c r="B961">
        <f>VLOOKUP(Table14[[#This Row],[menu_id]],Table2[#All],6,0)</f>
        <v>11.5</v>
      </c>
      <c r="C961" t="str">
        <f>VLOOKUP(Table14[[#This Row],[menu_id]],Table2[#All],8,0)</f>
        <v>Chicago</v>
      </c>
      <c r="D961">
        <f>A961+A961*(B961/100)</f>
        <v>5.7422500000000003</v>
      </c>
    </row>
    <row r="962" spans="1:4" x14ac:dyDescent="0.35">
      <c r="A962">
        <f>VLOOKUP(Table14[[#This Row],[menu_id]],Table2[#All],5,0)</f>
        <v>6</v>
      </c>
      <c r="B962">
        <f>VLOOKUP(Table14[[#This Row],[menu_id]],Table2[#All],6,0)</f>
        <v>11.5</v>
      </c>
      <c r="C962" t="str">
        <f>VLOOKUP(Table14[[#This Row],[menu_id]],Table2[#All],8,0)</f>
        <v>Chicago</v>
      </c>
      <c r="D962">
        <f>A962+A962*(B962/100)</f>
        <v>6.69</v>
      </c>
    </row>
    <row r="963" spans="1:4" x14ac:dyDescent="0.35">
      <c r="A963">
        <f>VLOOKUP(Table14[[#This Row],[menu_id]],Table2[#All],5,0)</f>
        <v>5</v>
      </c>
      <c r="B963">
        <f>VLOOKUP(Table14[[#This Row],[menu_id]],Table2[#All],6,0)</f>
        <v>11.5</v>
      </c>
      <c r="C963" t="str">
        <f>VLOOKUP(Table14[[#This Row],[menu_id]],Table2[#All],8,0)</f>
        <v>Chicago</v>
      </c>
      <c r="D963">
        <f>A963+A963*(B963/100)</f>
        <v>5.5750000000000002</v>
      </c>
    </row>
    <row r="964" spans="1:4" x14ac:dyDescent="0.35">
      <c r="A964">
        <f>VLOOKUP(Table14[[#This Row],[menu_id]],Table2[#All],5,0)</f>
        <v>5.8</v>
      </c>
      <c r="B964">
        <f>VLOOKUP(Table14[[#This Row],[menu_id]],Table2[#All],6,0)</f>
        <v>10.1</v>
      </c>
      <c r="C964" t="str">
        <f>VLOOKUP(Table14[[#This Row],[menu_id]],Table2[#All],8,0)</f>
        <v>Seattle</v>
      </c>
      <c r="D964">
        <f>A964+A964*(B964/100)</f>
        <v>6.3857999999999997</v>
      </c>
    </row>
    <row r="965" spans="1:4" x14ac:dyDescent="0.35">
      <c r="A965">
        <f>VLOOKUP(Table14[[#This Row],[menu_id]],Table2[#All],5,0)</f>
        <v>5</v>
      </c>
      <c r="B965">
        <f>VLOOKUP(Table14[[#This Row],[menu_id]],Table2[#All],6,0)</f>
        <v>10.1</v>
      </c>
      <c r="C965" t="str">
        <f>VLOOKUP(Table14[[#This Row],[menu_id]],Table2[#All],8,0)</f>
        <v>Seattle</v>
      </c>
      <c r="D965">
        <f>A965+A965*(B965/100)</f>
        <v>5.5049999999999999</v>
      </c>
    </row>
    <row r="966" spans="1:4" x14ac:dyDescent="0.35">
      <c r="A966">
        <f>VLOOKUP(Table14[[#This Row],[menu_id]],Table2[#All],5,0)</f>
        <v>5.5</v>
      </c>
      <c r="B966">
        <f>VLOOKUP(Table14[[#This Row],[menu_id]],Table2[#All],6,0)</f>
        <v>10.1</v>
      </c>
      <c r="C966" t="str">
        <f>VLOOKUP(Table14[[#This Row],[menu_id]],Table2[#All],8,0)</f>
        <v>Seattle</v>
      </c>
      <c r="D966">
        <f>A966+A966*(B966/100)</f>
        <v>6.0555000000000003</v>
      </c>
    </row>
    <row r="967" spans="1:4" x14ac:dyDescent="0.35">
      <c r="A967">
        <f>VLOOKUP(Table14[[#This Row],[menu_id]],Table2[#All],5,0)</f>
        <v>6.8</v>
      </c>
      <c r="B967">
        <f>VLOOKUP(Table14[[#This Row],[menu_id]],Table2[#All],6,0)</f>
        <v>10.1</v>
      </c>
      <c r="C967" t="str">
        <f>VLOOKUP(Table14[[#This Row],[menu_id]],Table2[#All],8,0)</f>
        <v>Seattle</v>
      </c>
      <c r="D967">
        <f>A967+A967*(B967/100)</f>
        <v>7.4867999999999997</v>
      </c>
    </row>
    <row r="968" spans="1:4" x14ac:dyDescent="0.35">
      <c r="A968">
        <f>VLOOKUP(Table14[[#This Row],[menu_id]],Table2[#All],5,0)</f>
        <v>5.75</v>
      </c>
      <c r="B968">
        <f>VLOOKUP(Table14[[#This Row],[menu_id]],Table2[#All],6,0)</f>
        <v>10.1</v>
      </c>
      <c r="C968" t="str">
        <f>VLOOKUP(Table14[[#This Row],[menu_id]],Table2[#All],8,0)</f>
        <v>Seattle</v>
      </c>
      <c r="D968">
        <f>A968+A968*(B968/100)</f>
        <v>6.3307500000000001</v>
      </c>
    </row>
    <row r="969" spans="1:4" x14ac:dyDescent="0.35">
      <c r="A969">
        <f>VLOOKUP(Table14[[#This Row],[menu_id]],Table2[#All],5,0)</f>
        <v>6.64</v>
      </c>
      <c r="B969">
        <f>VLOOKUP(Table14[[#This Row],[menu_id]],Table2[#All],6,0)</f>
        <v>11.5</v>
      </c>
      <c r="C969" t="str">
        <f>VLOOKUP(Table14[[#This Row],[menu_id]],Table2[#All],8,0)</f>
        <v>Chicago</v>
      </c>
      <c r="D969">
        <f>A969+A969*(B969/100)</f>
        <v>7.4036</v>
      </c>
    </row>
    <row r="970" spans="1:4" x14ac:dyDescent="0.35">
      <c r="A970">
        <f>VLOOKUP(Table14[[#This Row],[menu_id]],Table2[#All],5,0)</f>
        <v>5.5</v>
      </c>
      <c r="B970">
        <f>VLOOKUP(Table14[[#This Row],[menu_id]],Table2[#All],6,0)</f>
        <v>10.1</v>
      </c>
      <c r="C970" t="str">
        <f>VLOOKUP(Table14[[#This Row],[menu_id]],Table2[#All],8,0)</f>
        <v>Seattle</v>
      </c>
      <c r="D970">
        <f>A970+A970*(B970/100)</f>
        <v>6.0555000000000003</v>
      </c>
    </row>
    <row r="971" spans="1:4" x14ac:dyDescent="0.35">
      <c r="A971">
        <f>VLOOKUP(Table14[[#This Row],[menu_id]],Table2[#All],5,0)</f>
        <v>5</v>
      </c>
      <c r="B971">
        <f>VLOOKUP(Table14[[#This Row],[menu_id]],Table2[#All],6,0)</f>
        <v>10.1</v>
      </c>
      <c r="C971" t="str">
        <f>VLOOKUP(Table14[[#This Row],[menu_id]],Table2[#All],8,0)</f>
        <v>Seattle</v>
      </c>
      <c r="D971">
        <f>A971+A971*(B971/100)</f>
        <v>5.5049999999999999</v>
      </c>
    </row>
    <row r="972" spans="1:4" x14ac:dyDescent="0.35">
      <c r="A972">
        <f>VLOOKUP(Table14[[#This Row],[menu_id]],Table2[#All],5,0)</f>
        <v>6.8</v>
      </c>
      <c r="B972">
        <f>VLOOKUP(Table14[[#This Row],[menu_id]],Table2[#All],6,0)</f>
        <v>10.1</v>
      </c>
      <c r="C972" t="str">
        <f>VLOOKUP(Table14[[#This Row],[menu_id]],Table2[#All],8,0)</f>
        <v>Seattle</v>
      </c>
      <c r="D972">
        <f>A972+A972*(B972/100)</f>
        <v>7.4867999999999997</v>
      </c>
    </row>
    <row r="973" spans="1:4" x14ac:dyDescent="0.35">
      <c r="A973">
        <f>VLOOKUP(Table14[[#This Row],[menu_id]],Table2[#All],5,0)</f>
        <v>5.95</v>
      </c>
      <c r="B973">
        <f>VLOOKUP(Table14[[#This Row],[menu_id]],Table2[#All],6,0)</f>
        <v>10.1</v>
      </c>
      <c r="C973" t="str">
        <f>VLOOKUP(Table14[[#This Row],[menu_id]],Table2[#All],8,0)</f>
        <v>Seattle</v>
      </c>
      <c r="D973">
        <f>A973+A973*(B973/100)</f>
        <v>6.5509500000000003</v>
      </c>
    </row>
    <row r="974" spans="1:4" x14ac:dyDescent="0.35">
      <c r="A974">
        <f>VLOOKUP(Table14[[#This Row],[menu_id]],Table2[#All],5,0)</f>
        <v>11</v>
      </c>
      <c r="B974">
        <f>VLOOKUP(Table14[[#This Row],[menu_id]],Table2[#All],6,0)</f>
        <v>11.5</v>
      </c>
      <c r="C974" t="str">
        <f>VLOOKUP(Table14[[#This Row],[menu_id]],Table2[#All],8,0)</f>
        <v>Chicago</v>
      </c>
      <c r="D974">
        <f>A974+A974*(B974/100)</f>
        <v>12.265000000000001</v>
      </c>
    </row>
    <row r="975" spans="1:4" x14ac:dyDescent="0.35">
      <c r="A975">
        <f>VLOOKUP(Table14[[#This Row],[menu_id]],Table2[#All],5,0)</f>
        <v>13.45</v>
      </c>
      <c r="B975">
        <f>VLOOKUP(Table14[[#This Row],[menu_id]],Table2[#All],6,0)</f>
        <v>11.5</v>
      </c>
      <c r="C975" t="str">
        <f>VLOOKUP(Table14[[#This Row],[menu_id]],Table2[#All],8,0)</f>
        <v>Chicago</v>
      </c>
      <c r="D975">
        <f>A975+A975*(B975/100)</f>
        <v>14.996749999999999</v>
      </c>
    </row>
    <row r="976" spans="1:4" x14ac:dyDescent="0.35">
      <c r="A976">
        <f>VLOOKUP(Table14[[#This Row],[menu_id]],Table2[#All],5,0)</f>
        <v>4.5</v>
      </c>
      <c r="B976">
        <f>VLOOKUP(Table14[[#This Row],[menu_id]],Table2[#All],6,0)</f>
        <v>11.5</v>
      </c>
      <c r="C976" t="str">
        <f>VLOOKUP(Table14[[#This Row],[menu_id]],Table2[#All],8,0)</f>
        <v>Chicago</v>
      </c>
      <c r="D976">
        <f>A976+A976*(B976/100)</f>
        <v>5.0175000000000001</v>
      </c>
    </row>
    <row r="977" spans="1:4" x14ac:dyDescent="0.35">
      <c r="A977">
        <f>VLOOKUP(Table14[[#This Row],[menu_id]],Table2[#All],5,0)</f>
        <v>5</v>
      </c>
      <c r="B977">
        <f>VLOOKUP(Table14[[#This Row],[menu_id]],Table2[#All],6,0)</f>
        <v>10.1</v>
      </c>
      <c r="C977" t="str">
        <f>VLOOKUP(Table14[[#This Row],[menu_id]],Table2[#All],8,0)</f>
        <v>Seattle</v>
      </c>
      <c r="D977">
        <f>A977+A977*(B977/100)</f>
        <v>5.5049999999999999</v>
      </c>
    </row>
    <row r="978" spans="1:4" x14ac:dyDescent="0.35">
      <c r="A978">
        <f>VLOOKUP(Table14[[#This Row],[menu_id]],Table2[#All],5,0)</f>
        <v>6.75</v>
      </c>
      <c r="B978">
        <f>VLOOKUP(Table14[[#This Row],[menu_id]],Table2[#All],6,0)</f>
        <v>10.1</v>
      </c>
      <c r="C978" t="str">
        <f>VLOOKUP(Table14[[#This Row],[menu_id]],Table2[#All],8,0)</f>
        <v>Seattle</v>
      </c>
      <c r="D978">
        <f>A978+A978*(B978/100)</f>
        <v>7.4317500000000001</v>
      </c>
    </row>
    <row r="979" spans="1:4" x14ac:dyDescent="0.35">
      <c r="A979">
        <f>VLOOKUP(Table14[[#This Row],[menu_id]],Table2[#All],5,0)</f>
        <v>5</v>
      </c>
      <c r="B979">
        <f>VLOOKUP(Table14[[#This Row],[menu_id]],Table2[#All],6,0)</f>
        <v>10.1</v>
      </c>
      <c r="C979" t="str">
        <f>VLOOKUP(Table14[[#This Row],[menu_id]],Table2[#All],8,0)</f>
        <v>Seattle</v>
      </c>
      <c r="D979">
        <f>A979+A979*(B979/100)</f>
        <v>5.5049999999999999</v>
      </c>
    </row>
    <row r="980" spans="1:4" x14ac:dyDescent="0.35">
      <c r="A980">
        <f>VLOOKUP(Table14[[#This Row],[menu_id]],Table2[#All],5,0)</f>
        <v>6.8</v>
      </c>
      <c r="B980">
        <f>VLOOKUP(Table14[[#This Row],[menu_id]],Table2[#All],6,0)</f>
        <v>10.1</v>
      </c>
      <c r="C980" t="str">
        <f>VLOOKUP(Table14[[#This Row],[menu_id]],Table2[#All],8,0)</f>
        <v>Seattle</v>
      </c>
      <c r="D980">
        <f>A980+A980*(B980/100)</f>
        <v>7.4867999999999997</v>
      </c>
    </row>
    <row r="981" spans="1:4" x14ac:dyDescent="0.35">
      <c r="A981">
        <f>VLOOKUP(Table14[[#This Row],[menu_id]],Table2[#All],5,0)</f>
        <v>5</v>
      </c>
      <c r="B981">
        <f>VLOOKUP(Table14[[#This Row],[menu_id]],Table2[#All],6,0)</f>
        <v>11.5</v>
      </c>
      <c r="C981" t="str">
        <f>VLOOKUP(Table14[[#This Row],[menu_id]],Table2[#All],8,0)</f>
        <v>Chicago</v>
      </c>
      <c r="D981">
        <f>A981+A981*(B981/100)</f>
        <v>5.5750000000000002</v>
      </c>
    </row>
    <row r="982" spans="1:4" x14ac:dyDescent="0.35">
      <c r="A982">
        <f>VLOOKUP(Table14[[#This Row],[menu_id]],Table2[#All],5,0)</f>
        <v>4.5</v>
      </c>
      <c r="B982">
        <f>VLOOKUP(Table14[[#This Row],[menu_id]],Table2[#All],6,0)</f>
        <v>11.5</v>
      </c>
      <c r="C982" t="str">
        <f>VLOOKUP(Table14[[#This Row],[menu_id]],Table2[#All],8,0)</f>
        <v>Chicago</v>
      </c>
      <c r="D982">
        <f>A982+A982*(B982/100)</f>
        <v>5.0175000000000001</v>
      </c>
    </row>
    <row r="983" spans="1:4" x14ac:dyDescent="0.35">
      <c r="A983">
        <f>VLOOKUP(Table14[[#This Row],[menu_id]],Table2[#All],5,0)</f>
        <v>6</v>
      </c>
      <c r="B983">
        <f>VLOOKUP(Table14[[#This Row],[menu_id]],Table2[#All],6,0)</f>
        <v>11.5</v>
      </c>
      <c r="C983" t="str">
        <f>VLOOKUP(Table14[[#This Row],[menu_id]],Table2[#All],8,0)</f>
        <v>Chicago</v>
      </c>
      <c r="D983">
        <f>A983+A983*(B983/100)</f>
        <v>6.69</v>
      </c>
    </row>
    <row r="984" spans="1:4" x14ac:dyDescent="0.35">
      <c r="A984">
        <f>VLOOKUP(Table14[[#This Row],[menu_id]],Table2[#All],5,0)</f>
        <v>5.5</v>
      </c>
      <c r="B984">
        <f>VLOOKUP(Table14[[#This Row],[menu_id]],Table2[#All],6,0)</f>
        <v>10.1</v>
      </c>
      <c r="C984" t="str">
        <f>VLOOKUP(Table14[[#This Row],[menu_id]],Table2[#All],8,0)</f>
        <v>Seattle</v>
      </c>
      <c r="D984">
        <f>A984+A984*(B984/100)</f>
        <v>6.0555000000000003</v>
      </c>
    </row>
    <row r="985" spans="1:4" x14ac:dyDescent="0.35">
      <c r="A985">
        <f>VLOOKUP(Table14[[#This Row],[menu_id]],Table2[#All],5,0)</f>
        <v>5.75</v>
      </c>
      <c r="B985">
        <f>VLOOKUP(Table14[[#This Row],[menu_id]],Table2[#All],6,0)</f>
        <v>10.1</v>
      </c>
      <c r="C985" t="str">
        <f>VLOOKUP(Table14[[#This Row],[menu_id]],Table2[#All],8,0)</f>
        <v>Seattle</v>
      </c>
      <c r="D985">
        <f>A985+A985*(B985/100)</f>
        <v>6.3307500000000001</v>
      </c>
    </row>
    <row r="986" spans="1:4" x14ac:dyDescent="0.35">
      <c r="A986">
        <f>VLOOKUP(Table14[[#This Row],[menu_id]],Table2[#All],5,0)</f>
        <v>4.95</v>
      </c>
      <c r="B986">
        <f>VLOOKUP(Table14[[#This Row],[menu_id]],Table2[#All],6,0)</f>
        <v>10.1</v>
      </c>
      <c r="C986" t="str">
        <f>VLOOKUP(Table14[[#This Row],[menu_id]],Table2[#All],8,0)</f>
        <v>Seattle</v>
      </c>
      <c r="D986">
        <f>A986+A986*(B986/100)</f>
        <v>5.4499500000000003</v>
      </c>
    </row>
    <row r="987" spans="1:4" x14ac:dyDescent="0.35">
      <c r="A987">
        <f>VLOOKUP(Table14[[#This Row],[menu_id]],Table2[#All],5,0)</f>
        <v>5.99</v>
      </c>
      <c r="B987">
        <f>VLOOKUP(Table14[[#This Row],[menu_id]],Table2[#All],6,0)</f>
        <v>11.5</v>
      </c>
      <c r="C987" t="str">
        <f>VLOOKUP(Table14[[#This Row],[menu_id]],Table2[#All],8,0)</f>
        <v>Chicago</v>
      </c>
      <c r="D987">
        <f>A987+A987*(B987/100)</f>
        <v>6.6788500000000006</v>
      </c>
    </row>
    <row r="988" spans="1:4" x14ac:dyDescent="0.35">
      <c r="A988">
        <f>VLOOKUP(Table14[[#This Row],[menu_id]],Table2[#All],5,0)</f>
        <v>5.15</v>
      </c>
      <c r="B988">
        <f>VLOOKUP(Table14[[#This Row],[menu_id]],Table2[#All],6,0)</f>
        <v>11.5</v>
      </c>
      <c r="C988" t="str">
        <f>VLOOKUP(Table14[[#This Row],[menu_id]],Table2[#All],8,0)</f>
        <v>Chicago</v>
      </c>
      <c r="D988">
        <f>A988+A988*(B988/100)</f>
        <v>5.7422500000000003</v>
      </c>
    </row>
    <row r="989" spans="1:4" x14ac:dyDescent="0.35">
      <c r="A989">
        <f>VLOOKUP(Table14[[#This Row],[menu_id]],Table2[#All],5,0)</f>
        <v>6</v>
      </c>
      <c r="B989">
        <f>VLOOKUP(Table14[[#This Row],[menu_id]],Table2[#All],6,0)</f>
        <v>10.1</v>
      </c>
      <c r="C989" t="str">
        <f>VLOOKUP(Table14[[#This Row],[menu_id]],Table2[#All],8,0)</f>
        <v>Seattle</v>
      </c>
      <c r="D989">
        <f>A989+A989*(B989/100)</f>
        <v>6.6059999999999999</v>
      </c>
    </row>
    <row r="990" spans="1:4" x14ac:dyDescent="0.35">
      <c r="A990">
        <f>VLOOKUP(Table14[[#This Row],[menu_id]],Table2[#All],5,0)</f>
        <v>11</v>
      </c>
      <c r="B990">
        <f>VLOOKUP(Table14[[#This Row],[menu_id]],Table2[#All],6,0)</f>
        <v>11.5</v>
      </c>
      <c r="C990" t="str">
        <f>VLOOKUP(Table14[[#This Row],[menu_id]],Table2[#All],8,0)</f>
        <v>Chicago</v>
      </c>
      <c r="D990">
        <f>A990+A990*(B990/100)</f>
        <v>12.265000000000001</v>
      </c>
    </row>
    <row r="991" spans="1:4" x14ac:dyDescent="0.35">
      <c r="A991">
        <f>VLOOKUP(Table14[[#This Row],[menu_id]],Table2[#All],5,0)</f>
        <v>5</v>
      </c>
      <c r="B991">
        <f>VLOOKUP(Table14[[#This Row],[menu_id]],Table2[#All],6,0)</f>
        <v>10.1</v>
      </c>
      <c r="C991" t="str">
        <f>VLOOKUP(Table14[[#This Row],[menu_id]],Table2[#All],8,0)</f>
        <v>Seattle</v>
      </c>
      <c r="D991">
        <f>A991+A991*(B991/100)</f>
        <v>5.5049999999999999</v>
      </c>
    </row>
    <row r="992" spans="1:4" x14ac:dyDescent="0.35">
      <c r="A992">
        <f>VLOOKUP(Table14[[#This Row],[menu_id]],Table2[#All],5,0)</f>
        <v>5.9</v>
      </c>
      <c r="B992">
        <f>VLOOKUP(Table14[[#This Row],[menu_id]],Table2[#All],6,0)</f>
        <v>10.1</v>
      </c>
      <c r="C992" t="str">
        <f>VLOOKUP(Table14[[#This Row],[menu_id]],Table2[#All],8,0)</f>
        <v>Seattle</v>
      </c>
      <c r="D992">
        <f>A992+A992*(B992/100)</f>
        <v>6.4959000000000007</v>
      </c>
    </row>
    <row r="993" spans="1:4" x14ac:dyDescent="0.35">
      <c r="A993">
        <f>VLOOKUP(Table14[[#This Row],[menu_id]],Table2[#All],5,0)</f>
        <v>5.9</v>
      </c>
      <c r="B993">
        <f>VLOOKUP(Table14[[#This Row],[menu_id]],Table2[#All],6,0)</f>
        <v>10.1</v>
      </c>
      <c r="C993" t="str">
        <f>VLOOKUP(Table14[[#This Row],[menu_id]],Table2[#All],8,0)</f>
        <v>Seattle</v>
      </c>
      <c r="D993">
        <f>A993+A993*(B993/100)</f>
        <v>6.4959000000000007</v>
      </c>
    </row>
    <row r="994" spans="1:4" x14ac:dyDescent="0.35">
      <c r="A994">
        <f>VLOOKUP(Table14[[#This Row],[menu_id]],Table2[#All],5,0)</f>
        <v>6.75</v>
      </c>
      <c r="B994">
        <f>VLOOKUP(Table14[[#This Row],[menu_id]],Table2[#All],6,0)</f>
        <v>10.1</v>
      </c>
      <c r="C994" t="str">
        <f>VLOOKUP(Table14[[#This Row],[menu_id]],Table2[#All],8,0)</f>
        <v>Seattle</v>
      </c>
      <c r="D994">
        <f>A994+A994*(B994/100)</f>
        <v>7.4317500000000001</v>
      </c>
    </row>
    <row r="995" spans="1:4" x14ac:dyDescent="0.35">
      <c r="A995">
        <f>VLOOKUP(Table14[[#This Row],[menu_id]],Table2[#All],5,0)</f>
        <v>5.75</v>
      </c>
      <c r="B995">
        <f>VLOOKUP(Table14[[#This Row],[menu_id]],Table2[#All],6,0)</f>
        <v>10.1</v>
      </c>
      <c r="C995" t="str">
        <f>VLOOKUP(Table14[[#This Row],[menu_id]],Table2[#All],8,0)</f>
        <v>Seattle</v>
      </c>
      <c r="D995">
        <f>A995+A995*(B995/100)</f>
        <v>6.3307500000000001</v>
      </c>
    </row>
    <row r="996" spans="1:4" x14ac:dyDescent="0.35">
      <c r="A996">
        <f>VLOOKUP(Table14[[#This Row],[menu_id]],Table2[#All],5,0)</f>
        <v>6.64</v>
      </c>
      <c r="B996">
        <f>VLOOKUP(Table14[[#This Row],[menu_id]],Table2[#All],6,0)</f>
        <v>11.5</v>
      </c>
      <c r="C996" t="str">
        <f>VLOOKUP(Table14[[#This Row],[menu_id]],Table2[#All],8,0)</f>
        <v>Chicago</v>
      </c>
      <c r="D996">
        <f>A996+A996*(B996/100)</f>
        <v>7.4036</v>
      </c>
    </row>
    <row r="997" spans="1:4" x14ac:dyDescent="0.35">
      <c r="A997">
        <f>VLOOKUP(Table14[[#This Row],[menu_id]],Table2[#All],5,0)</f>
        <v>7.5</v>
      </c>
      <c r="B997">
        <f>VLOOKUP(Table14[[#This Row],[menu_id]],Table2[#All],6,0)</f>
        <v>11.5</v>
      </c>
      <c r="C997" t="str">
        <f>VLOOKUP(Table14[[#This Row],[menu_id]],Table2[#All],8,0)</f>
        <v>Chicago</v>
      </c>
      <c r="D997">
        <f>A997+A997*(B997/100)</f>
        <v>8.3625000000000007</v>
      </c>
    </row>
    <row r="998" spans="1:4" x14ac:dyDescent="0.35">
      <c r="A998">
        <f>VLOOKUP(Table14[[#This Row],[menu_id]],Table2[#All],5,0)</f>
        <v>13.45</v>
      </c>
      <c r="B998">
        <f>VLOOKUP(Table14[[#This Row],[menu_id]],Table2[#All],6,0)</f>
        <v>11.5</v>
      </c>
      <c r="C998" t="str">
        <f>VLOOKUP(Table14[[#This Row],[menu_id]],Table2[#All],8,0)</f>
        <v>Chicago</v>
      </c>
      <c r="D998">
        <f>A998+A998*(B998/100)</f>
        <v>14.996749999999999</v>
      </c>
    </row>
    <row r="999" spans="1:4" x14ac:dyDescent="0.35">
      <c r="A999">
        <f>VLOOKUP(Table14[[#This Row],[menu_id]],Table2[#All],5,0)</f>
        <v>4.5</v>
      </c>
      <c r="B999">
        <f>VLOOKUP(Table14[[#This Row],[menu_id]],Table2[#All],6,0)</f>
        <v>11.5</v>
      </c>
      <c r="C999" t="str">
        <f>VLOOKUP(Table14[[#This Row],[menu_id]],Table2[#All],8,0)</f>
        <v>Chicago</v>
      </c>
      <c r="D999">
        <f>A999+A999*(B999/100)</f>
        <v>5.0175000000000001</v>
      </c>
    </row>
    <row r="1000" spans="1:4" x14ac:dyDescent="0.35">
      <c r="A1000">
        <f>VLOOKUP(Table14[[#This Row],[menu_id]],Table2[#All],5,0)</f>
        <v>4.95</v>
      </c>
      <c r="B1000">
        <f>VLOOKUP(Table14[[#This Row],[menu_id]],Table2[#All],6,0)</f>
        <v>10.1</v>
      </c>
      <c r="C1000" t="str">
        <f>VLOOKUP(Table14[[#This Row],[menu_id]],Table2[#All],8,0)</f>
        <v>Seattle</v>
      </c>
      <c r="D1000">
        <f>A1000+A1000*(B1000/100)</f>
        <v>5.4499500000000003</v>
      </c>
    </row>
    <row r="1001" spans="1:4" x14ac:dyDescent="0.35">
      <c r="A1001">
        <f>VLOOKUP(Table14[[#This Row],[menu_id]],Table2[#All],5,0)</f>
        <v>5.5</v>
      </c>
      <c r="B1001">
        <f>VLOOKUP(Table14[[#This Row],[menu_id]],Table2[#All],6,0)</f>
        <v>11.5</v>
      </c>
      <c r="C1001" t="str">
        <f>VLOOKUP(Table14[[#This Row],[menu_id]],Table2[#All],8,0)</f>
        <v>Chicago</v>
      </c>
      <c r="D1001">
        <f>A1001+A1001*(B1001/100)</f>
        <v>6.1325000000000003</v>
      </c>
    </row>
    <row r="1002" spans="1:4" x14ac:dyDescent="0.35">
      <c r="A1002">
        <f>VLOOKUP(Table14[[#This Row],[menu_id]],Table2[#All],5,0)</f>
        <v>5.5</v>
      </c>
      <c r="B1002">
        <f>VLOOKUP(Table14[[#This Row],[menu_id]],Table2[#All],6,0)</f>
        <v>10.1</v>
      </c>
      <c r="C1002" t="str">
        <f>VLOOKUP(Table14[[#This Row],[menu_id]],Table2[#All],8,0)</f>
        <v>Seattle</v>
      </c>
      <c r="D1002">
        <f>A1002+A1002*(B1002/100)</f>
        <v>6.0555000000000003</v>
      </c>
    </row>
    <row r="1003" spans="1:4" x14ac:dyDescent="0.35">
      <c r="A1003">
        <f>VLOOKUP(Table14[[#This Row],[menu_id]],Table2[#All],5,0)</f>
        <v>4.5</v>
      </c>
      <c r="B1003">
        <f>VLOOKUP(Table14[[#This Row],[menu_id]],Table2[#All],6,0)</f>
        <v>10.1</v>
      </c>
      <c r="C1003" t="str">
        <f>VLOOKUP(Table14[[#This Row],[menu_id]],Table2[#All],8,0)</f>
        <v>Seattle</v>
      </c>
      <c r="D1003">
        <f>A1003+A1003*(B1003/100)</f>
        <v>4.9545000000000003</v>
      </c>
    </row>
    <row r="1004" spans="1:4" x14ac:dyDescent="0.35">
      <c r="A1004">
        <f>VLOOKUP(Table14[[#This Row],[menu_id]],Table2[#All],5,0)</f>
        <v>5.5</v>
      </c>
      <c r="B1004">
        <f>VLOOKUP(Table14[[#This Row],[menu_id]],Table2[#All],6,0)</f>
        <v>10.1</v>
      </c>
      <c r="C1004" t="str">
        <f>VLOOKUP(Table14[[#This Row],[menu_id]],Table2[#All],8,0)</f>
        <v>Seattle</v>
      </c>
      <c r="D1004">
        <f>A1004+A1004*(B1004/100)</f>
        <v>6.0555000000000003</v>
      </c>
    </row>
    <row r="1005" spans="1:4" x14ac:dyDescent="0.35">
      <c r="A1005">
        <f>VLOOKUP(Table14[[#This Row],[menu_id]],Table2[#All],5,0)</f>
        <v>5</v>
      </c>
      <c r="B1005">
        <f>VLOOKUP(Table14[[#This Row],[menu_id]],Table2[#All],6,0)</f>
        <v>10.1</v>
      </c>
      <c r="C1005" t="str">
        <f>VLOOKUP(Table14[[#This Row],[menu_id]],Table2[#All],8,0)</f>
        <v>Seattle</v>
      </c>
      <c r="D1005">
        <f>A1005+A1005*(B1005/100)</f>
        <v>5.5049999999999999</v>
      </c>
    </row>
    <row r="1006" spans="1:4" x14ac:dyDescent="0.35">
      <c r="A1006">
        <f>VLOOKUP(Table14[[#This Row],[menu_id]],Table2[#All],5,0)</f>
        <v>5.15</v>
      </c>
      <c r="B1006">
        <f>VLOOKUP(Table14[[#This Row],[menu_id]],Table2[#All],6,0)</f>
        <v>11.5</v>
      </c>
      <c r="C1006" t="str">
        <f>VLOOKUP(Table14[[#This Row],[menu_id]],Table2[#All],8,0)</f>
        <v>Chicago</v>
      </c>
      <c r="D1006">
        <f>A1006+A1006*(B1006/100)</f>
        <v>5.7422500000000003</v>
      </c>
    </row>
    <row r="1007" spans="1:4" x14ac:dyDescent="0.35">
      <c r="A1007">
        <f>VLOOKUP(Table14[[#This Row],[menu_id]],Table2[#All],5,0)</f>
        <v>11.75</v>
      </c>
      <c r="B1007">
        <f>VLOOKUP(Table14[[#This Row],[menu_id]],Table2[#All],6,0)</f>
        <v>11.5</v>
      </c>
      <c r="C1007" t="str">
        <f>VLOOKUP(Table14[[#This Row],[menu_id]],Table2[#All],8,0)</f>
        <v>Chicago</v>
      </c>
      <c r="D1007">
        <f>A1007+A1007*(B1007/100)</f>
        <v>13.10125</v>
      </c>
    </row>
    <row r="1008" spans="1:4" x14ac:dyDescent="0.35">
      <c r="A1008">
        <f>VLOOKUP(Table14[[#This Row],[menu_id]],Table2[#All],5,0)</f>
        <v>4</v>
      </c>
      <c r="B1008">
        <f>VLOOKUP(Table14[[#This Row],[menu_id]],Table2[#All],6,0)</f>
        <v>11.5</v>
      </c>
      <c r="C1008" t="str">
        <f>VLOOKUP(Table14[[#This Row],[menu_id]],Table2[#All],8,0)</f>
        <v>Chicago</v>
      </c>
      <c r="D1008">
        <f>A1008+A1008*(B1008/100)</f>
        <v>4.46</v>
      </c>
    </row>
    <row r="1009" spans="1:4" x14ac:dyDescent="0.35">
      <c r="A1009">
        <f>VLOOKUP(Table14[[#This Row],[menu_id]],Table2[#All],5,0)</f>
        <v>6.25</v>
      </c>
      <c r="B1009">
        <f>VLOOKUP(Table14[[#This Row],[menu_id]],Table2[#All],6,0)</f>
        <v>10.1</v>
      </c>
      <c r="C1009" t="str">
        <f>VLOOKUP(Table14[[#This Row],[menu_id]],Table2[#All],8,0)</f>
        <v>Seattle</v>
      </c>
      <c r="D1009">
        <f>A1009+A1009*(B1009/100)</f>
        <v>6.8812499999999996</v>
      </c>
    </row>
    <row r="1010" spans="1:4" x14ac:dyDescent="0.35">
      <c r="A1010">
        <f>VLOOKUP(Table14[[#This Row],[menu_id]],Table2[#All],5,0)</f>
        <v>6.25</v>
      </c>
      <c r="B1010">
        <f>VLOOKUP(Table14[[#This Row],[menu_id]],Table2[#All],6,0)</f>
        <v>10.1</v>
      </c>
      <c r="C1010" t="str">
        <f>VLOOKUP(Table14[[#This Row],[menu_id]],Table2[#All],8,0)</f>
        <v>Seattle</v>
      </c>
      <c r="D1010">
        <f>A1010+A1010*(B1010/100)</f>
        <v>6.8812499999999996</v>
      </c>
    </row>
    <row r="1011" spans="1:4" x14ac:dyDescent="0.35">
      <c r="A1011">
        <f>VLOOKUP(Table14[[#This Row],[menu_id]],Table2[#All],5,0)</f>
        <v>11.75</v>
      </c>
      <c r="B1011">
        <f>VLOOKUP(Table14[[#This Row],[menu_id]],Table2[#All],6,0)</f>
        <v>11.5</v>
      </c>
      <c r="C1011" t="str">
        <f>VLOOKUP(Table14[[#This Row],[menu_id]],Table2[#All],8,0)</f>
        <v>Chicago</v>
      </c>
      <c r="D1011">
        <f>A1011+A1011*(B1011/100)</f>
        <v>13.10125</v>
      </c>
    </row>
    <row r="1012" spans="1:4" x14ac:dyDescent="0.35">
      <c r="A1012">
        <f>VLOOKUP(Table14[[#This Row],[menu_id]],Table2[#All],5,0)</f>
        <v>5</v>
      </c>
      <c r="B1012">
        <f>VLOOKUP(Table14[[#This Row],[menu_id]],Table2[#All],6,0)</f>
        <v>10.1</v>
      </c>
      <c r="C1012" t="str">
        <f>VLOOKUP(Table14[[#This Row],[menu_id]],Table2[#All],8,0)</f>
        <v>Seattle</v>
      </c>
      <c r="D1012">
        <f>A1012+A1012*(B1012/100)</f>
        <v>5.5049999999999999</v>
      </c>
    </row>
    <row r="1013" spans="1:4" x14ac:dyDescent="0.35">
      <c r="A1013">
        <f>VLOOKUP(Table14[[#This Row],[menu_id]],Table2[#All],5,0)</f>
        <v>6.64</v>
      </c>
      <c r="B1013">
        <f>VLOOKUP(Table14[[#This Row],[menu_id]],Table2[#All],6,0)</f>
        <v>11.5</v>
      </c>
      <c r="C1013" t="str">
        <f>VLOOKUP(Table14[[#This Row],[menu_id]],Table2[#All],8,0)</f>
        <v>Chicago</v>
      </c>
      <c r="D1013">
        <f>A1013+A1013*(B1013/100)</f>
        <v>7.4036</v>
      </c>
    </row>
    <row r="1014" spans="1:4" x14ac:dyDescent="0.35">
      <c r="A1014">
        <f>VLOOKUP(Table14[[#This Row],[menu_id]],Table2[#All],5,0)</f>
        <v>6</v>
      </c>
      <c r="B1014">
        <f>VLOOKUP(Table14[[#This Row],[menu_id]],Table2[#All],6,0)</f>
        <v>11.5</v>
      </c>
      <c r="C1014" t="str">
        <f>VLOOKUP(Table14[[#This Row],[menu_id]],Table2[#All],8,0)</f>
        <v>Chicago</v>
      </c>
      <c r="D1014">
        <f>A1014+A1014*(B1014/100)</f>
        <v>6.69</v>
      </c>
    </row>
    <row r="1015" spans="1:4" x14ac:dyDescent="0.35">
      <c r="A1015">
        <f>VLOOKUP(Table14[[#This Row],[menu_id]],Table2[#All],5,0)</f>
        <v>4.95</v>
      </c>
      <c r="B1015">
        <f>VLOOKUP(Table14[[#This Row],[menu_id]],Table2[#All],6,0)</f>
        <v>10.1</v>
      </c>
      <c r="C1015" t="str">
        <f>VLOOKUP(Table14[[#This Row],[menu_id]],Table2[#All],8,0)</f>
        <v>Seattle</v>
      </c>
      <c r="D1015">
        <f>A1015+A1015*(B1015/100)</f>
        <v>5.4499500000000003</v>
      </c>
    </row>
    <row r="1016" spans="1:4" x14ac:dyDescent="0.35">
      <c r="A1016">
        <f>VLOOKUP(Table14[[#This Row],[menu_id]],Table2[#All],5,0)</f>
        <v>5.75</v>
      </c>
      <c r="B1016">
        <f>VLOOKUP(Table14[[#This Row],[menu_id]],Table2[#All],6,0)</f>
        <v>10.1</v>
      </c>
      <c r="C1016" t="str">
        <f>VLOOKUP(Table14[[#This Row],[menu_id]],Table2[#All],8,0)</f>
        <v>Seattle</v>
      </c>
      <c r="D1016">
        <f>A1016+A1016*(B1016/100)</f>
        <v>6.3307500000000001</v>
      </c>
    </row>
    <row r="1017" spans="1:4" x14ac:dyDescent="0.35">
      <c r="A1017">
        <f>VLOOKUP(Table14[[#This Row],[menu_id]],Table2[#All],5,0)</f>
        <v>6.75</v>
      </c>
      <c r="B1017">
        <f>VLOOKUP(Table14[[#This Row],[menu_id]],Table2[#All],6,0)</f>
        <v>10.1</v>
      </c>
      <c r="C1017" t="str">
        <f>VLOOKUP(Table14[[#This Row],[menu_id]],Table2[#All],8,0)</f>
        <v>Seattle</v>
      </c>
      <c r="D1017">
        <f>A1017+A1017*(B1017/100)</f>
        <v>7.4317500000000001</v>
      </c>
    </row>
    <row r="1018" spans="1:4" x14ac:dyDescent="0.35">
      <c r="A1018">
        <f>VLOOKUP(Table14[[#This Row],[menu_id]],Table2[#All],5,0)</f>
        <v>4.3</v>
      </c>
      <c r="B1018">
        <f>VLOOKUP(Table14[[#This Row],[menu_id]],Table2[#All],6,0)</f>
        <v>11.5</v>
      </c>
      <c r="C1018" t="str">
        <f>VLOOKUP(Table14[[#This Row],[menu_id]],Table2[#All],8,0)</f>
        <v>Chicago</v>
      </c>
      <c r="D1018">
        <f>A1018+A1018*(B1018/100)</f>
        <v>4.7945000000000002</v>
      </c>
    </row>
    <row r="1019" spans="1:4" x14ac:dyDescent="0.35">
      <c r="A1019">
        <f>VLOOKUP(Table14[[#This Row],[menu_id]],Table2[#All],5,0)</f>
        <v>5.75</v>
      </c>
      <c r="B1019">
        <f>VLOOKUP(Table14[[#This Row],[menu_id]],Table2[#All],6,0)</f>
        <v>10.1</v>
      </c>
      <c r="C1019" t="str">
        <f>VLOOKUP(Table14[[#This Row],[menu_id]],Table2[#All],8,0)</f>
        <v>Seattle</v>
      </c>
      <c r="D1019">
        <f>A1019+A1019*(B1019/100)</f>
        <v>6.3307500000000001</v>
      </c>
    </row>
    <row r="1020" spans="1:4" x14ac:dyDescent="0.35">
      <c r="A1020">
        <f>VLOOKUP(Table14[[#This Row],[menu_id]],Table2[#All],5,0)</f>
        <v>6</v>
      </c>
      <c r="B1020">
        <f>VLOOKUP(Table14[[#This Row],[menu_id]],Table2[#All],6,0)</f>
        <v>11.5</v>
      </c>
      <c r="C1020" t="str">
        <f>VLOOKUP(Table14[[#This Row],[menu_id]],Table2[#All],8,0)</f>
        <v>Chicago</v>
      </c>
      <c r="D1020">
        <f>A1020+A1020*(B1020/100)</f>
        <v>6.69</v>
      </c>
    </row>
    <row r="1021" spans="1:4" x14ac:dyDescent="0.35">
      <c r="A1021">
        <f>VLOOKUP(Table14[[#This Row],[menu_id]],Table2[#All],5,0)</f>
        <v>4.3</v>
      </c>
      <c r="B1021">
        <f>VLOOKUP(Table14[[#This Row],[menu_id]],Table2[#All],6,0)</f>
        <v>11.5</v>
      </c>
      <c r="C1021" t="str">
        <f>VLOOKUP(Table14[[#This Row],[menu_id]],Table2[#All],8,0)</f>
        <v>Chicago</v>
      </c>
      <c r="D1021">
        <f>A1021+A1021*(B1021/100)</f>
        <v>4.7945000000000002</v>
      </c>
    </row>
    <row r="1022" spans="1:4" x14ac:dyDescent="0.35">
      <c r="A1022">
        <f>VLOOKUP(Table14[[#This Row],[menu_id]],Table2[#All],5,0)</f>
        <v>5.8</v>
      </c>
      <c r="B1022">
        <f>VLOOKUP(Table14[[#This Row],[menu_id]],Table2[#All],6,0)</f>
        <v>10.1</v>
      </c>
      <c r="C1022" t="str">
        <f>VLOOKUP(Table14[[#This Row],[menu_id]],Table2[#All],8,0)</f>
        <v>Seattle</v>
      </c>
      <c r="D1022">
        <f>A1022+A1022*(B1022/100)</f>
        <v>6.3857999999999997</v>
      </c>
    </row>
    <row r="1023" spans="1:4" x14ac:dyDescent="0.35">
      <c r="A1023">
        <f>VLOOKUP(Table14[[#This Row],[menu_id]],Table2[#All],5,0)</f>
        <v>5.25</v>
      </c>
      <c r="B1023">
        <f>VLOOKUP(Table14[[#This Row],[menu_id]],Table2[#All],6,0)</f>
        <v>10.1</v>
      </c>
      <c r="C1023" t="str">
        <f>VLOOKUP(Table14[[#This Row],[menu_id]],Table2[#All],8,0)</f>
        <v>Seattle</v>
      </c>
      <c r="D1023">
        <f>A1023+A1023*(B1023/100)</f>
        <v>5.7802499999999997</v>
      </c>
    </row>
    <row r="1024" spans="1:4" x14ac:dyDescent="0.35">
      <c r="A1024">
        <f>VLOOKUP(Table14[[#This Row],[menu_id]],Table2[#All],5,0)</f>
        <v>5.5</v>
      </c>
      <c r="B1024">
        <f>VLOOKUP(Table14[[#This Row],[menu_id]],Table2[#All],6,0)</f>
        <v>10.1</v>
      </c>
      <c r="C1024" t="str">
        <f>VLOOKUP(Table14[[#This Row],[menu_id]],Table2[#All],8,0)</f>
        <v>Seattle</v>
      </c>
      <c r="D1024">
        <f>A1024+A1024*(B1024/100)</f>
        <v>6.0555000000000003</v>
      </c>
    </row>
    <row r="1025" spans="1:4" x14ac:dyDescent="0.35">
      <c r="A1025">
        <f>VLOOKUP(Table14[[#This Row],[menu_id]],Table2[#All],5,0)</f>
        <v>4.3</v>
      </c>
      <c r="B1025">
        <f>VLOOKUP(Table14[[#This Row],[menu_id]],Table2[#All],6,0)</f>
        <v>11.5</v>
      </c>
      <c r="C1025" t="str">
        <f>VLOOKUP(Table14[[#This Row],[menu_id]],Table2[#All],8,0)</f>
        <v>Chicago</v>
      </c>
      <c r="D1025">
        <f>A1025+A1025*(B1025/100)</f>
        <v>4.7945000000000002</v>
      </c>
    </row>
    <row r="1026" spans="1:4" x14ac:dyDescent="0.35">
      <c r="A1026">
        <f>VLOOKUP(Table14[[#This Row],[menu_id]],Table2[#All],5,0)</f>
        <v>11</v>
      </c>
      <c r="B1026">
        <f>VLOOKUP(Table14[[#This Row],[menu_id]],Table2[#All],6,0)</f>
        <v>11.5</v>
      </c>
      <c r="C1026" t="str">
        <f>VLOOKUP(Table14[[#This Row],[menu_id]],Table2[#All],8,0)</f>
        <v>Chicago</v>
      </c>
      <c r="D1026">
        <f>A1026+A1026*(B1026/100)</f>
        <v>12.265000000000001</v>
      </c>
    </row>
    <row r="1027" spans="1:4" x14ac:dyDescent="0.35">
      <c r="A1027">
        <f>VLOOKUP(Table14[[#This Row],[menu_id]],Table2[#All],5,0)</f>
        <v>5.95</v>
      </c>
      <c r="B1027">
        <f>VLOOKUP(Table14[[#This Row],[menu_id]],Table2[#All],6,0)</f>
        <v>10.1</v>
      </c>
      <c r="C1027" t="str">
        <f>VLOOKUP(Table14[[#This Row],[menu_id]],Table2[#All],8,0)</f>
        <v>Seattle</v>
      </c>
      <c r="D1027">
        <f>A1027+A1027*(B1027/100)</f>
        <v>6.5509500000000003</v>
      </c>
    </row>
    <row r="1028" spans="1:4" x14ac:dyDescent="0.35">
      <c r="A1028">
        <f>VLOOKUP(Table14[[#This Row],[menu_id]],Table2[#All],5,0)</f>
        <v>5</v>
      </c>
      <c r="B1028">
        <f>VLOOKUP(Table14[[#This Row],[menu_id]],Table2[#All],6,0)</f>
        <v>10.1</v>
      </c>
      <c r="C1028" t="str">
        <f>VLOOKUP(Table14[[#This Row],[menu_id]],Table2[#All],8,0)</f>
        <v>Seattle</v>
      </c>
      <c r="D1028">
        <f>A1028+A1028*(B1028/100)</f>
        <v>5.5049999999999999</v>
      </c>
    </row>
    <row r="1029" spans="1:4" x14ac:dyDescent="0.35">
      <c r="A1029">
        <f>VLOOKUP(Table14[[#This Row],[menu_id]],Table2[#All],5,0)</f>
        <v>4</v>
      </c>
      <c r="B1029">
        <f>VLOOKUP(Table14[[#This Row],[menu_id]],Table2[#All],6,0)</f>
        <v>11.5</v>
      </c>
      <c r="C1029" t="str">
        <f>VLOOKUP(Table14[[#This Row],[menu_id]],Table2[#All],8,0)</f>
        <v>Chicago</v>
      </c>
      <c r="D1029">
        <f>A1029+A1029*(B1029/100)</f>
        <v>4.46</v>
      </c>
    </row>
    <row r="1030" spans="1:4" x14ac:dyDescent="0.35">
      <c r="A1030">
        <f>VLOOKUP(Table14[[#This Row],[menu_id]],Table2[#All],5,0)</f>
        <v>5.5</v>
      </c>
      <c r="B1030">
        <f>VLOOKUP(Table14[[#This Row],[menu_id]],Table2[#All],6,0)</f>
        <v>10.1</v>
      </c>
      <c r="C1030" t="str">
        <f>VLOOKUP(Table14[[#This Row],[menu_id]],Table2[#All],8,0)</f>
        <v>Seattle</v>
      </c>
      <c r="D1030">
        <f>A1030+A1030*(B1030/100)</f>
        <v>6.0555000000000003</v>
      </c>
    </row>
    <row r="1031" spans="1:4" x14ac:dyDescent="0.35">
      <c r="A1031">
        <f>VLOOKUP(Table14[[#This Row],[menu_id]],Table2[#All],5,0)</f>
        <v>5.99</v>
      </c>
      <c r="B1031">
        <f>VLOOKUP(Table14[[#This Row],[menu_id]],Table2[#All],6,0)</f>
        <v>11.5</v>
      </c>
      <c r="C1031" t="str">
        <f>VLOOKUP(Table14[[#This Row],[menu_id]],Table2[#All],8,0)</f>
        <v>Chicago</v>
      </c>
      <c r="D1031">
        <f>A1031+A1031*(B1031/100)</f>
        <v>6.6788500000000006</v>
      </c>
    </row>
    <row r="1032" spans="1:4" x14ac:dyDescent="0.35">
      <c r="A1032">
        <f>VLOOKUP(Table14[[#This Row],[menu_id]],Table2[#All],5,0)</f>
        <v>6</v>
      </c>
      <c r="B1032">
        <f>VLOOKUP(Table14[[#This Row],[menu_id]],Table2[#All],6,0)</f>
        <v>11.5</v>
      </c>
      <c r="C1032" t="str">
        <f>VLOOKUP(Table14[[#This Row],[menu_id]],Table2[#All],8,0)</f>
        <v>Chicago</v>
      </c>
      <c r="D1032">
        <f>A1032+A1032*(B1032/100)</f>
        <v>6.69</v>
      </c>
    </row>
    <row r="1033" spans="1:4" x14ac:dyDescent="0.35">
      <c r="A1033">
        <f>VLOOKUP(Table14[[#This Row],[menu_id]],Table2[#All],5,0)</f>
        <v>5</v>
      </c>
      <c r="B1033">
        <f>VLOOKUP(Table14[[#This Row],[menu_id]],Table2[#All],6,0)</f>
        <v>11.5</v>
      </c>
      <c r="C1033" t="str">
        <f>VLOOKUP(Table14[[#This Row],[menu_id]],Table2[#All],8,0)</f>
        <v>Chicago</v>
      </c>
      <c r="D1033">
        <f>A1033+A1033*(B1033/100)</f>
        <v>5.5750000000000002</v>
      </c>
    </row>
    <row r="1034" spans="1:4" x14ac:dyDescent="0.35">
      <c r="A1034">
        <f>VLOOKUP(Table14[[#This Row],[menu_id]],Table2[#All],5,0)</f>
        <v>5.9</v>
      </c>
      <c r="B1034">
        <f>VLOOKUP(Table14[[#This Row],[menu_id]],Table2[#All],6,0)</f>
        <v>10.1</v>
      </c>
      <c r="C1034" t="str">
        <f>VLOOKUP(Table14[[#This Row],[menu_id]],Table2[#All],8,0)</f>
        <v>Seattle</v>
      </c>
      <c r="D1034">
        <f>A1034+A1034*(B1034/100)</f>
        <v>6.4959000000000007</v>
      </c>
    </row>
    <row r="1035" spans="1:4" x14ac:dyDescent="0.35">
      <c r="A1035">
        <f>VLOOKUP(Table14[[#This Row],[menu_id]],Table2[#All],5,0)</f>
        <v>5.8</v>
      </c>
      <c r="B1035">
        <f>VLOOKUP(Table14[[#This Row],[menu_id]],Table2[#All],6,0)</f>
        <v>10.1</v>
      </c>
      <c r="C1035" t="str">
        <f>VLOOKUP(Table14[[#This Row],[menu_id]],Table2[#All],8,0)</f>
        <v>Seattle</v>
      </c>
      <c r="D1035">
        <f>A1035+A1035*(B1035/100)</f>
        <v>6.3857999999999997</v>
      </c>
    </row>
    <row r="1036" spans="1:4" x14ac:dyDescent="0.35">
      <c r="A1036">
        <f>VLOOKUP(Table14[[#This Row],[menu_id]],Table2[#All],5,0)</f>
        <v>6.8</v>
      </c>
      <c r="B1036">
        <f>VLOOKUP(Table14[[#This Row],[menu_id]],Table2[#All],6,0)</f>
        <v>10.1</v>
      </c>
      <c r="C1036" t="str">
        <f>VLOOKUP(Table14[[#This Row],[menu_id]],Table2[#All],8,0)</f>
        <v>Seattle</v>
      </c>
      <c r="D1036">
        <f>A1036+A1036*(B1036/100)</f>
        <v>7.4867999999999997</v>
      </c>
    </row>
    <row r="1037" spans="1:4" x14ac:dyDescent="0.35">
      <c r="A1037">
        <f>VLOOKUP(Table14[[#This Row],[menu_id]],Table2[#All],5,0)</f>
        <v>4</v>
      </c>
      <c r="B1037">
        <f>VLOOKUP(Table14[[#This Row],[menu_id]],Table2[#All],6,0)</f>
        <v>11.5</v>
      </c>
      <c r="C1037" t="str">
        <f>VLOOKUP(Table14[[#This Row],[menu_id]],Table2[#All],8,0)</f>
        <v>Chicago</v>
      </c>
      <c r="D1037">
        <f>A1037+A1037*(B1037/100)</f>
        <v>4.46</v>
      </c>
    </row>
    <row r="1038" spans="1:4" x14ac:dyDescent="0.35">
      <c r="A1038">
        <f>VLOOKUP(Table14[[#This Row],[menu_id]],Table2[#All],5,0)</f>
        <v>4.5</v>
      </c>
      <c r="B1038">
        <f>VLOOKUP(Table14[[#This Row],[menu_id]],Table2[#All],6,0)</f>
        <v>10.1</v>
      </c>
      <c r="C1038" t="str">
        <f>VLOOKUP(Table14[[#This Row],[menu_id]],Table2[#All],8,0)</f>
        <v>Seattle</v>
      </c>
      <c r="D1038">
        <f>A1038+A1038*(B1038/100)</f>
        <v>4.9545000000000003</v>
      </c>
    </row>
    <row r="1039" spans="1:4" x14ac:dyDescent="0.35">
      <c r="A1039">
        <f>VLOOKUP(Table14[[#This Row],[menu_id]],Table2[#All],5,0)</f>
        <v>5</v>
      </c>
      <c r="B1039">
        <f>VLOOKUP(Table14[[#This Row],[menu_id]],Table2[#All],6,0)</f>
        <v>11.5</v>
      </c>
      <c r="C1039" t="str">
        <f>VLOOKUP(Table14[[#This Row],[menu_id]],Table2[#All],8,0)</f>
        <v>Chicago</v>
      </c>
      <c r="D1039">
        <f>A1039+A1039*(B1039/100)</f>
        <v>5.5750000000000002</v>
      </c>
    </row>
    <row r="1040" spans="1:4" x14ac:dyDescent="0.35">
      <c r="A1040">
        <f>VLOOKUP(Table14[[#This Row],[menu_id]],Table2[#All],5,0)</f>
        <v>5</v>
      </c>
      <c r="B1040">
        <f>VLOOKUP(Table14[[#This Row],[menu_id]],Table2[#All],6,0)</f>
        <v>10.1</v>
      </c>
      <c r="C1040" t="str">
        <f>VLOOKUP(Table14[[#This Row],[menu_id]],Table2[#All],8,0)</f>
        <v>Seattle</v>
      </c>
      <c r="D1040">
        <f>A1040+A1040*(B1040/100)</f>
        <v>5.5049999999999999</v>
      </c>
    </row>
    <row r="1041" spans="1:4" x14ac:dyDescent="0.35">
      <c r="A1041">
        <f>VLOOKUP(Table14[[#This Row],[menu_id]],Table2[#All],5,0)</f>
        <v>6.64</v>
      </c>
      <c r="B1041">
        <f>VLOOKUP(Table14[[#This Row],[menu_id]],Table2[#All],6,0)</f>
        <v>11.5</v>
      </c>
      <c r="C1041" t="str">
        <f>VLOOKUP(Table14[[#This Row],[menu_id]],Table2[#All],8,0)</f>
        <v>Chicago</v>
      </c>
      <c r="D1041">
        <f>A1041+A1041*(B1041/100)</f>
        <v>7.4036</v>
      </c>
    </row>
    <row r="1042" spans="1:4" x14ac:dyDescent="0.35">
      <c r="A1042">
        <f>VLOOKUP(Table14[[#This Row],[menu_id]],Table2[#All],5,0)</f>
        <v>5.99</v>
      </c>
      <c r="B1042">
        <f>VLOOKUP(Table14[[#This Row],[menu_id]],Table2[#All],6,0)</f>
        <v>11.5</v>
      </c>
      <c r="C1042" t="str">
        <f>VLOOKUP(Table14[[#This Row],[menu_id]],Table2[#All],8,0)</f>
        <v>Chicago</v>
      </c>
      <c r="D1042">
        <f>A1042+A1042*(B1042/100)</f>
        <v>6.6788500000000006</v>
      </c>
    </row>
    <row r="1043" spans="1:4" x14ac:dyDescent="0.35">
      <c r="A1043">
        <f>VLOOKUP(Table14[[#This Row],[menu_id]],Table2[#All],5,0)</f>
        <v>6</v>
      </c>
      <c r="B1043">
        <f>VLOOKUP(Table14[[#This Row],[menu_id]],Table2[#All],6,0)</f>
        <v>11.5</v>
      </c>
      <c r="C1043" t="str">
        <f>VLOOKUP(Table14[[#This Row],[menu_id]],Table2[#All],8,0)</f>
        <v>Chicago</v>
      </c>
      <c r="D1043">
        <f>A1043+A1043*(B1043/100)</f>
        <v>6.69</v>
      </c>
    </row>
    <row r="1044" spans="1:4" x14ac:dyDescent="0.35">
      <c r="A1044">
        <f>VLOOKUP(Table14[[#This Row],[menu_id]],Table2[#All],5,0)</f>
        <v>6.25</v>
      </c>
      <c r="B1044">
        <f>VLOOKUP(Table14[[#This Row],[menu_id]],Table2[#All],6,0)</f>
        <v>10.1</v>
      </c>
      <c r="C1044" t="str">
        <f>VLOOKUP(Table14[[#This Row],[menu_id]],Table2[#All],8,0)</f>
        <v>Seattle</v>
      </c>
      <c r="D1044">
        <f>A1044+A1044*(B1044/100)</f>
        <v>6.8812499999999996</v>
      </c>
    </row>
    <row r="1045" spans="1:4" x14ac:dyDescent="0.35">
      <c r="A1045">
        <f>VLOOKUP(Table14[[#This Row],[menu_id]],Table2[#All],5,0)</f>
        <v>5.5</v>
      </c>
      <c r="B1045">
        <f>VLOOKUP(Table14[[#This Row],[menu_id]],Table2[#All],6,0)</f>
        <v>10.1</v>
      </c>
      <c r="C1045" t="str">
        <f>VLOOKUP(Table14[[#This Row],[menu_id]],Table2[#All],8,0)</f>
        <v>Seattle</v>
      </c>
      <c r="D1045">
        <f>A1045+A1045*(B1045/100)</f>
        <v>6.0555000000000003</v>
      </c>
    </row>
    <row r="1046" spans="1:4" x14ac:dyDescent="0.35">
      <c r="A1046">
        <f>VLOOKUP(Table14[[#This Row],[menu_id]],Table2[#All],5,0)</f>
        <v>6.25</v>
      </c>
      <c r="B1046">
        <f>VLOOKUP(Table14[[#This Row],[menu_id]],Table2[#All],6,0)</f>
        <v>10.1</v>
      </c>
      <c r="C1046" t="str">
        <f>VLOOKUP(Table14[[#This Row],[menu_id]],Table2[#All],8,0)</f>
        <v>Seattle</v>
      </c>
      <c r="D1046">
        <f>A1046+A1046*(B1046/100)</f>
        <v>6.8812499999999996</v>
      </c>
    </row>
    <row r="1047" spans="1:4" x14ac:dyDescent="0.35">
      <c r="A1047">
        <f>VLOOKUP(Table14[[#This Row],[menu_id]],Table2[#All],5,0)</f>
        <v>5.5</v>
      </c>
      <c r="B1047">
        <f>VLOOKUP(Table14[[#This Row],[menu_id]],Table2[#All],6,0)</f>
        <v>10.1</v>
      </c>
      <c r="C1047" t="str">
        <f>VLOOKUP(Table14[[#This Row],[menu_id]],Table2[#All],8,0)</f>
        <v>Seattle</v>
      </c>
      <c r="D1047">
        <f>A1047+A1047*(B1047/100)</f>
        <v>6.0555000000000003</v>
      </c>
    </row>
    <row r="1048" spans="1:4" x14ac:dyDescent="0.35">
      <c r="A1048">
        <f>VLOOKUP(Table14[[#This Row],[menu_id]],Table2[#All],5,0)</f>
        <v>13.45</v>
      </c>
      <c r="B1048">
        <f>VLOOKUP(Table14[[#This Row],[menu_id]],Table2[#All],6,0)</f>
        <v>11.5</v>
      </c>
      <c r="C1048" t="str">
        <f>VLOOKUP(Table14[[#This Row],[menu_id]],Table2[#All],8,0)</f>
        <v>Chicago</v>
      </c>
      <c r="D1048">
        <f>A1048+A1048*(B1048/100)</f>
        <v>14.996749999999999</v>
      </c>
    </row>
    <row r="1049" spans="1:4" x14ac:dyDescent="0.35">
      <c r="A1049">
        <f>VLOOKUP(Table14[[#This Row],[menu_id]],Table2[#All],5,0)</f>
        <v>5.99</v>
      </c>
      <c r="B1049">
        <f>VLOOKUP(Table14[[#This Row],[menu_id]],Table2[#All],6,0)</f>
        <v>11.5</v>
      </c>
      <c r="C1049" t="str">
        <f>VLOOKUP(Table14[[#This Row],[menu_id]],Table2[#All],8,0)</f>
        <v>Chicago</v>
      </c>
      <c r="D1049">
        <f>A1049+A1049*(B1049/100)</f>
        <v>6.6788500000000006</v>
      </c>
    </row>
    <row r="1050" spans="1:4" x14ac:dyDescent="0.35">
      <c r="A1050">
        <f>VLOOKUP(Table14[[#This Row],[menu_id]],Table2[#All],5,0)</f>
        <v>6.8</v>
      </c>
      <c r="B1050">
        <f>VLOOKUP(Table14[[#This Row],[menu_id]],Table2[#All],6,0)</f>
        <v>10.1</v>
      </c>
      <c r="C1050" t="str">
        <f>VLOOKUP(Table14[[#This Row],[menu_id]],Table2[#All],8,0)</f>
        <v>Seattle</v>
      </c>
      <c r="D1050">
        <f>A1050+A1050*(B1050/100)</f>
        <v>7.4867999999999997</v>
      </c>
    </row>
    <row r="1051" spans="1:4" x14ac:dyDescent="0.35">
      <c r="A1051">
        <f>VLOOKUP(Table14[[#This Row],[menu_id]],Table2[#All],5,0)</f>
        <v>4.95</v>
      </c>
      <c r="B1051">
        <f>VLOOKUP(Table14[[#This Row],[menu_id]],Table2[#All],6,0)</f>
        <v>10.1</v>
      </c>
      <c r="C1051" t="str">
        <f>VLOOKUP(Table14[[#This Row],[menu_id]],Table2[#All],8,0)</f>
        <v>Seattle</v>
      </c>
      <c r="D1051">
        <f>A1051+A1051*(B1051/100)</f>
        <v>5.4499500000000003</v>
      </c>
    </row>
    <row r="1052" spans="1:4" x14ac:dyDescent="0.35">
      <c r="A1052">
        <f>VLOOKUP(Table14[[#This Row],[menu_id]],Table2[#All],5,0)</f>
        <v>5.5</v>
      </c>
      <c r="B1052">
        <f>VLOOKUP(Table14[[#This Row],[menu_id]],Table2[#All],6,0)</f>
        <v>11.5</v>
      </c>
      <c r="C1052" t="str">
        <f>VLOOKUP(Table14[[#This Row],[menu_id]],Table2[#All],8,0)</f>
        <v>Chicago</v>
      </c>
      <c r="D1052">
        <f>A1052+A1052*(B1052/100)</f>
        <v>6.1325000000000003</v>
      </c>
    </row>
    <row r="1053" spans="1:4" x14ac:dyDescent="0.35">
      <c r="A1053">
        <f>VLOOKUP(Table14[[#This Row],[menu_id]],Table2[#All],5,0)</f>
        <v>5.5</v>
      </c>
      <c r="B1053">
        <f>VLOOKUP(Table14[[#This Row],[menu_id]],Table2[#All],6,0)</f>
        <v>10.1</v>
      </c>
      <c r="C1053" t="str">
        <f>VLOOKUP(Table14[[#This Row],[menu_id]],Table2[#All],8,0)</f>
        <v>Seattle</v>
      </c>
      <c r="D1053">
        <f>A1053+A1053*(B1053/100)</f>
        <v>6.0555000000000003</v>
      </c>
    </row>
    <row r="1054" spans="1:4" x14ac:dyDescent="0.35">
      <c r="A1054">
        <f>VLOOKUP(Table14[[#This Row],[menu_id]],Table2[#All],5,0)</f>
        <v>5.75</v>
      </c>
      <c r="B1054">
        <f>VLOOKUP(Table14[[#This Row],[menu_id]],Table2[#All],6,0)</f>
        <v>10.1</v>
      </c>
      <c r="C1054" t="str">
        <f>VLOOKUP(Table14[[#This Row],[menu_id]],Table2[#All],8,0)</f>
        <v>Seattle</v>
      </c>
      <c r="D1054">
        <f>A1054+A1054*(B1054/100)</f>
        <v>6.3307500000000001</v>
      </c>
    </row>
    <row r="1055" spans="1:4" x14ac:dyDescent="0.35">
      <c r="A1055">
        <f>VLOOKUP(Table14[[#This Row],[menu_id]],Table2[#All],5,0)</f>
        <v>6.25</v>
      </c>
      <c r="B1055">
        <f>VLOOKUP(Table14[[#This Row],[menu_id]],Table2[#All],6,0)</f>
        <v>10.1</v>
      </c>
      <c r="C1055" t="str">
        <f>VLOOKUP(Table14[[#This Row],[menu_id]],Table2[#All],8,0)</f>
        <v>Seattle</v>
      </c>
      <c r="D1055">
        <f>A1055+A1055*(B1055/100)</f>
        <v>6.8812499999999996</v>
      </c>
    </row>
    <row r="1056" spans="1:4" x14ac:dyDescent="0.35">
      <c r="A1056">
        <f>VLOOKUP(Table14[[#This Row],[menu_id]],Table2[#All],5,0)</f>
        <v>5.15</v>
      </c>
      <c r="B1056">
        <f>VLOOKUP(Table14[[#This Row],[menu_id]],Table2[#All],6,0)</f>
        <v>11.5</v>
      </c>
      <c r="C1056" t="str">
        <f>VLOOKUP(Table14[[#This Row],[menu_id]],Table2[#All],8,0)</f>
        <v>Chicago</v>
      </c>
      <c r="D1056">
        <f>A1056+A1056*(B1056/100)</f>
        <v>5.7422500000000003</v>
      </c>
    </row>
    <row r="1057" spans="1:4" x14ac:dyDescent="0.35">
      <c r="A1057">
        <f>VLOOKUP(Table14[[#This Row],[menu_id]],Table2[#All],5,0)</f>
        <v>5.5</v>
      </c>
      <c r="B1057">
        <f>VLOOKUP(Table14[[#This Row],[menu_id]],Table2[#All],6,0)</f>
        <v>10.1</v>
      </c>
      <c r="C1057" t="str">
        <f>VLOOKUP(Table14[[#This Row],[menu_id]],Table2[#All],8,0)</f>
        <v>Seattle</v>
      </c>
      <c r="D1057">
        <f>A1057+A1057*(B1057/100)</f>
        <v>6.0555000000000003</v>
      </c>
    </row>
    <row r="1058" spans="1:4" x14ac:dyDescent="0.35">
      <c r="A1058">
        <f>VLOOKUP(Table14[[#This Row],[menu_id]],Table2[#All],5,0)</f>
        <v>5.75</v>
      </c>
      <c r="B1058">
        <f>VLOOKUP(Table14[[#This Row],[menu_id]],Table2[#All],6,0)</f>
        <v>10.1</v>
      </c>
      <c r="C1058" t="str">
        <f>VLOOKUP(Table14[[#This Row],[menu_id]],Table2[#All],8,0)</f>
        <v>Seattle</v>
      </c>
      <c r="D1058">
        <f>A1058+A1058*(B1058/100)</f>
        <v>6.3307500000000001</v>
      </c>
    </row>
    <row r="1059" spans="1:4" x14ac:dyDescent="0.35">
      <c r="A1059">
        <f>VLOOKUP(Table14[[#This Row],[menu_id]],Table2[#All],5,0)</f>
        <v>5.75</v>
      </c>
      <c r="B1059">
        <f>VLOOKUP(Table14[[#This Row],[menu_id]],Table2[#All],6,0)</f>
        <v>11.5</v>
      </c>
      <c r="C1059" t="str">
        <f>VLOOKUP(Table14[[#This Row],[menu_id]],Table2[#All],8,0)</f>
        <v>Chicago</v>
      </c>
      <c r="D1059">
        <f>A1059+A1059*(B1059/100)</f>
        <v>6.4112499999999999</v>
      </c>
    </row>
    <row r="1060" spans="1:4" x14ac:dyDescent="0.35">
      <c r="A1060">
        <f>VLOOKUP(Table14[[#This Row],[menu_id]],Table2[#All],5,0)</f>
        <v>4.5</v>
      </c>
      <c r="B1060">
        <f>VLOOKUP(Table14[[#This Row],[menu_id]],Table2[#All],6,0)</f>
        <v>10.1</v>
      </c>
      <c r="C1060" t="str">
        <f>VLOOKUP(Table14[[#This Row],[menu_id]],Table2[#All],8,0)</f>
        <v>Seattle</v>
      </c>
      <c r="D1060">
        <f>A1060+A1060*(B1060/100)</f>
        <v>4.9545000000000003</v>
      </c>
    </row>
    <row r="1061" spans="1:4" x14ac:dyDescent="0.35">
      <c r="A1061">
        <f>VLOOKUP(Table14[[#This Row],[menu_id]],Table2[#All],5,0)</f>
        <v>5.15</v>
      </c>
      <c r="B1061">
        <f>VLOOKUP(Table14[[#This Row],[menu_id]],Table2[#All],6,0)</f>
        <v>11.5</v>
      </c>
      <c r="C1061" t="str">
        <f>VLOOKUP(Table14[[#This Row],[menu_id]],Table2[#All],8,0)</f>
        <v>Chicago</v>
      </c>
      <c r="D1061">
        <f>A1061+A1061*(B1061/100)</f>
        <v>5.7422500000000003</v>
      </c>
    </row>
    <row r="1062" spans="1:4" x14ac:dyDescent="0.35">
      <c r="A1062">
        <f>VLOOKUP(Table14[[#This Row],[menu_id]],Table2[#All],5,0)</f>
        <v>7.5399999999999991</v>
      </c>
      <c r="B1062">
        <f>VLOOKUP(Table14[[#This Row],[menu_id]],Table2[#All],6,0)</f>
        <v>11.5</v>
      </c>
      <c r="C1062" t="str">
        <f>VLOOKUP(Table14[[#This Row],[menu_id]],Table2[#All],8,0)</f>
        <v>Chicago</v>
      </c>
      <c r="D1062">
        <f>A1062+A1062*(B1062/100)</f>
        <v>8.4070999999999998</v>
      </c>
    </row>
    <row r="1063" spans="1:4" x14ac:dyDescent="0.35">
      <c r="A1063">
        <f>VLOOKUP(Table14[[#This Row],[menu_id]],Table2[#All],5,0)</f>
        <v>5.95</v>
      </c>
      <c r="B1063">
        <f>VLOOKUP(Table14[[#This Row],[menu_id]],Table2[#All],6,0)</f>
        <v>10.1</v>
      </c>
      <c r="C1063" t="str">
        <f>VLOOKUP(Table14[[#This Row],[menu_id]],Table2[#All],8,0)</f>
        <v>Seattle</v>
      </c>
      <c r="D1063">
        <f>A1063+A1063*(B1063/100)</f>
        <v>6.5509500000000003</v>
      </c>
    </row>
    <row r="1064" spans="1:4" x14ac:dyDescent="0.35">
      <c r="A1064">
        <f>VLOOKUP(Table14[[#This Row],[menu_id]],Table2[#All],5,0)</f>
        <v>5.75</v>
      </c>
      <c r="B1064">
        <f>VLOOKUP(Table14[[#This Row],[menu_id]],Table2[#All],6,0)</f>
        <v>10.1</v>
      </c>
      <c r="C1064" t="str">
        <f>VLOOKUP(Table14[[#This Row],[menu_id]],Table2[#All],8,0)</f>
        <v>Seattle</v>
      </c>
      <c r="D1064">
        <f>A1064+A1064*(B1064/100)</f>
        <v>6.3307500000000001</v>
      </c>
    </row>
    <row r="1065" spans="1:4" x14ac:dyDescent="0.35">
      <c r="A1065">
        <f>VLOOKUP(Table14[[#This Row],[menu_id]],Table2[#All],5,0)</f>
        <v>6.64</v>
      </c>
      <c r="B1065">
        <f>VLOOKUP(Table14[[#This Row],[menu_id]],Table2[#All],6,0)</f>
        <v>11.5</v>
      </c>
      <c r="C1065" t="str">
        <f>VLOOKUP(Table14[[#This Row],[menu_id]],Table2[#All],8,0)</f>
        <v>Chicago</v>
      </c>
      <c r="D1065">
        <f>A1065+A1065*(B1065/100)</f>
        <v>7.4036</v>
      </c>
    </row>
    <row r="1066" spans="1:4" x14ac:dyDescent="0.35">
      <c r="A1066">
        <f>VLOOKUP(Table14[[#This Row],[menu_id]],Table2[#All],5,0)</f>
        <v>5.5</v>
      </c>
      <c r="B1066">
        <f>VLOOKUP(Table14[[#This Row],[menu_id]],Table2[#All],6,0)</f>
        <v>10.1</v>
      </c>
      <c r="C1066" t="str">
        <f>VLOOKUP(Table14[[#This Row],[menu_id]],Table2[#All],8,0)</f>
        <v>Seattle</v>
      </c>
      <c r="D1066">
        <f>A1066+A1066*(B1066/100)</f>
        <v>6.0555000000000003</v>
      </c>
    </row>
    <row r="1067" spans="1:4" x14ac:dyDescent="0.35">
      <c r="A1067">
        <f>VLOOKUP(Table14[[#This Row],[menu_id]],Table2[#All],5,0)</f>
        <v>5.95</v>
      </c>
      <c r="B1067">
        <f>VLOOKUP(Table14[[#This Row],[menu_id]],Table2[#All],6,0)</f>
        <v>10.1</v>
      </c>
      <c r="C1067" t="str">
        <f>VLOOKUP(Table14[[#This Row],[menu_id]],Table2[#All],8,0)</f>
        <v>Seattle</v>
      </c>
      <c r="D1067">
        <f>A1067+A1067*(B1067/100)</f>
        <v>6.5509500000000003</v>
      </c>
    </row>
    <row r="1068" spans="1:4" x14ac:dyDescent="0.35">
      <c r="A1068">
        <f>VLOOKUP(Table14[[#This Row],[menu_id]],Table2[#All],5,0)</f>
        <v>7</v>
      </c>
      <c r="B1068">
        <f>VLOOKUP(Table14[[#This Row],[menu_id]],Table2[#All],6,0)</f>
        <v>11.5</v>
      </c>
      <c r="C1068" t="str">
        <f>VLOOKUP(Table14[[#This Row],[menu_id]],Table2[#All],8,0)</f>
        <v>Chicago</v>
      </c>
      <c r="D1068">
        <f>A1068+A1068*(B1068/100)</f>
        <v>7.8049999999999997</v>
      </c>
    </row>
    <row r="1069" spans="1:4" x14ac:dyDescent="0.35">
      <c r="A1069">
        <f>VLOOKUP(Table14[[#This Row],[menu_id]],Table2[#All],5,0)</f>
        <v>6</v>
      </c>
      <c r="B1069">
        <f>VLOOKUP(Table14[[#This Row],[menu_id]],Table2[#All],6,0)</f>
        <v>10.1</v>
      </c>
      <c r="C1069" t="str">
        <f>VLOOKUP(Table14[[#This Row],[menu_id]],Table2[#All],8,0)</f>
        <v>Seattle</v>
      </c>
      <c r="D1069">
        <f>A1069+A1069*(B1069/100)</f>
        <v>6.6059999999999999</v>
      </c>
    </row>
    <row r="1070" spans="1:4" x14ac:dyDescent="0.35">
      <c r="A1070">
        <f>VLOOKUP(Table14[[#This Row],[menu_id]],Table2[#All],5,0)</f>
        <v>5.95</v>
      </c>
      <c r="B1070">
        <f>VLOOKUP(Table14[[#This Row],[menu_id]],Table2[#All],6,0)</f>
        <v>10.1</v>
      </c>
      <c r="C1070" t="str">
        <f>VLOOKUP(Table14[[#This Row],[menu_id]],Table2[#All],8,0)</f>
        <v>Seattle</v>
      </c>
      <c r="D1070">
        <f>A1070+A1070*(B1070/100)</f>
        <v>6.5509500000000003</v>
      </c>
    </row>
    <row r="1071" spans="1:4" x14ac:dyDescent="0.35">
      <c r="A1071">
        <f>VLOOKUP(Table14[[#This Row],[menu_id]],Table2[#All],5,0)</f>
        <v>7</v>
      </c>
      <c r="B1071">
        <f>VLOOKUP(Table14[[#This Row],[menu_id]],Table2[#All],6,0)</f>
        <v>11.5</v>
      </c>
      <c r="C1071" t="str">
        <f>VLOOKUP(Table14[[#This Row],[menu_id]],Table2[#All],8,0)</f>
        <v>Chicago</v>
      </c>
      <c r="D1071">
        <f>A1071+A1071*(B1071/100)</f>
        <v>7.8049999999999997</v>
      </c>
    </row>
    <row r="1072" spans="1:4" x14ac:dyDescent="0.35">
      <c r="A1072">
        <f>VLOOKUP(Table14[[#This Row],[menu_id]],Table2[#All],5,0)</f>
        <v>5.25</v>
      </c>
      <c r="B1072">
        <f>VLOOKUP(Table14[[#This Row],[menu_id]],Table2[#All],6,0)</f>
        <v>10.1</v>
      </c>
      <c r="C1072" t="str">
        <f>VLOOKUP(Table14[[#This Row],[menu_id]],Table2[#All],8,0)</f>
        <v>Seattle</v>
      </c>
      <c r="D1072">
        <f>A1072+A1072*(B1072/100)</f>
        <v>5.7802499999999997</v>
      </c>
    </row>
    <row r="1073" spans="1:4" x14ac:dyDescent="0.35">
      <c r="A1073">
        <f>VLOOKUP(Table14[[#This Row],[menu_id]],Table2[#All],5,0)</f>
        <v>6</v>
      </c>
      <c r="B1073">
        <f>VLOOKUP(Table14[[#This Row],[menu_id]],Table2[#All],6,0)</f>
        <v>10.1</v>
      </c>
      <c r="C1073" t="str">
        <f>VLOOKUP(Table14[[#This Row],[menu_id]],Table2[#All],8,0)</f>
        <v>Seattle</v>
      </c>
      <c r="D1073">
        <f>A1073+A1073*(B1073/100)</f>
        <v>6.6059999999999999</v>
      </c>
    </row>
    <row r="1074" spans="1:4" x14ac:dyDescent="0.35">
      <c r="A1074">
        <f>VLOOKUP(Table14[[#This Row],[menu_id]],Table2[#All],5,0)</f>
        <v>5.5</v>
      </c>
      <c r="B1074">
        <f>VLOOKUP(Table14[[#This Row],[menu_id]],Table2[#All],6,0)</f>
        <v>10.1</v>
      </c>
      <c r="C1074" t="str">
        <f>VLOOKUP(Table14[[#This Row],[menu_id]],Table2[#All],8,0)</f>
        <v>Seattle</v>
      </c>
      <c r="D1074">
        <f>A1074+A1074*(B1074/100)</f>
        <v>6.0555000000000003</v>
      </c>
    </row>
    <row r="1075" spans="1:4" x14ac:dyDescent="0.35">
      <c r="A1075">
        <f>VLOOKUP(Table14[[#This Row],[menu_id]],Table2[#All],5,0)</f>
        <v>5.5</v>
      </c>
      <c r="B1075">
        <f>VLOOKUP(Table14[[#This Row],[menu_id]],Table2[#All],6,0)</f>
        <v>10.1</v>
      </c>
      <c r="C1075" t="str">
        <f>VLOOKUP(Table14[[#This Row],[menu_id]],Table2[#All],8,0)</f>
        <v>Seattle</v>
      </c>
      <c r="D1075">
        <f>A1075+A1075*(B1075/100)</f>
        <v>6.0555000000000003</v>
      </c>
    </row>
    <row r="1076" spans="1:4" x14ac:dyDescent="0.35">
      <c r="A1076">
        <f>VLOOKUP(Table14[[#This Row],[menu_id]],Table2[#All],5,0)</f>
        <v>11</v>
      </c>
      <c r="B1076">
        <f>VLOOKUP(Table14[[#This Row],[menu_id]],Table2[#All],6,0)</f>
        <v>11.5</v>
      </c>
      <c r="C1076" t="str">
        <f>VLOOKUP(Table14[[#This Row],[menu_id]],Table2[#All],8,0)</f>
        <v>Chicago</v>
      </c>
      <c r="D1076">
        <f>A1076+A1076*(B1076/100)</f>
        <v>12.265000000000001</v>
      </c>
    </row>
    <row r="1077" spans="1:4" x14ac:dyDescent="0.35">
      <c r="A1077">
        <f>VLOOKUP(Table14[[#This Row],[menu_id]],Table2[#All],5,0)</f>
        <v>6.25</v>
      </c>
      <c r="B1077">
        <f>VLOOKUP(Table14[[#This Row],[menu_id]],Table2[#All],6,0)</f>
        <v>10.1</v>
      </c>
      <c r="C1077" t="str">
        <f>VLOOKUP(Table14[[#This Row],[menu_id]],Table2[#All],8,0)</f>
        <v>Seattle</v>
      </c>
      <c r="D1077">
        <f>A1077+A1077*(B1077/100)</f>
        <v>6.8812499999999996</v>
      </c>
    </row>
    <row r="1078" spans="1:4" x14ac:dyDescent="0.35">
      <c r="A1078">
        <f>VLOOKUP(Table14[[#This Row],[menu_id]],Table2[#All],5,0)</f>
        <v>4.5</v>
      </c>
      <c r="B1078">
        <f>VLOOKUP(Table14[[#This Row],[menu_id]],Table2[#All],6,0)</f>
        <v>10.1</v>
      </c>
      <c r="C1078" t="str">
        <f>VLOOKUP(Table14[[#This Row],[menu_id]],Table2[#All],8,0)</f>
        <v>Seattle</v>
      </c>
      <c r="D1078">
        <f>A1078+A1078*(B1078/100)</f>
        <v>4.9545000000000003</v>
      </c>
    </row>
    <row r="1079" spans="1:4" x14ac:dyDescent="0.35">
      <c r="A1079">
        <f>VLOOKUP(Table14[[#This Row],[menu_id]],Table2[#All],5,0)</f>
        <v>5.75</v>
      </c>
      <c r="B1079">
        <f>VLOOKUP(Table14[[#This Row],[menu_id]],Table2[#All],6,0)</f>
        <v>10.1</v>
      </c>
      <c r="C1079" t="str">
        <f>VLOOKUP(Table14[[#This Row],[menu_id]],Table2[#All],8,0)</f>
        <v>Seattle</v>
      </c>
      <c r="D1079">
        <f>A1079+A1079*(B1079/100)</f>
        <v>6.3307500000000001</v>
      </c>
    </row>
    <row r="1080" spans="1:4" x14ac:dyDescent="0.35">
      <c r="A1080">
        <f>VLOOKUP(Table14[[#This Row],[menu_id]],Table2[#All],5,0)</f>
        <v>5.25</v>
      </c>
      <c r="B1080">
        <f>VLOOKUP(Table14[[#This Row],[menu_id]],Table2[#All],6,0)</f>
        <v>10.1</v>
      </c>
      <c r="C1080" t="str">
        <f>VLOOKUP(Table14[[#This Row],[menu_id]],Table2[#All],8,0)</f>
        <v>Seattle</v>
      </c>
      <c r="D1080">
        <f>A1080+A1080*(B1080/100)</f>
        <v>5.7802499999999997</v>
      </c>
    </row>
    <row r="1081" spans="1:4" x14ac:dyDescent="0.35">
      <c r="A1081">
        <f>VLOOKUP(Table14[[#This Row],[menu_id]],Table2[#All],5,0)</f>
        <v>5.5</v>
      </c>
      <c r="B1081">
        <f>VLOOKUP(Table14[[#This Row],[menu_id]],Table2[#All],6,0)</f>
        <v>10.1</v>
      </c>
      <c r="C1081" t="str">
        <f>VLOOKUP(Table14[[#This Row],[menu_id]],Table2[#All],8,0)</f>
        <v>Seattle</v>
      </c>
      <c r="D1081">
        <f>A1081+A1081*(B1081/100)</f>
        <v>6.0555000000000003</v>
      </c>
    </row>
    <row r="1082" spans="1:4" x14ac:dyDescent="0.35">
      <c r="A1082">
        <f>VLOOKUP(Table14[[#This Row],[menu_id]],Table2[#All],5,0)</f>
        <v>5.75</v>
      </c>
      <c r="B1082">
        <f>VLOOKUP(Table14[[#This Row],[menu_id]],Table2[#All],6,0)</f>
        <v>10.1</v>
      </c>
      <c r="C1082" t="str">
        <f>VLOOKUP(Table14[[#This Row],[menu_id]],Table2[#All],8,0)</f>
        <v>Seattle</v>
      </c>
      <c r="D1082">
        <f>A1082+A1082*(B1082/100)</f>
        <v>6.3307500000000001</v>
      </c>
    </row>
    <row r="1083" spans="1:4" x14ac:dyDescent="0.35">
      <c r="A1083">
        <f>VLOOKUP(Table14[[#This Row],[menu_id]],Table2[#All],5,0)</f>
        <v>6.8</v>
      </c>
      <c r="B1083">
        <f>VLOOKUP(Table14[[#This Row],[menu_id]],Table2[#All],6,0)</f>
        <v>10.1</v>
      </c>
      <c r="C1083" t="str">
        <f>VLOOKUP(Table14[[#This Row],[menu_id]],Table2[#All],8,0)</f>
        <v>Seattle</v>
      </c>
      <c r="D1083">
        <f>A1083+A1083*(B1083/100)</f>
        <v>7.4867999999999997</v>
      </c>
    </row>
    <row r="1084" spans="1:4" x14ac:dyDescent="0.35">
      <c r="A1084">
        <f>VLOOKUP(Table14[[#This Row],[menu_id]],Table2[#All],5,0)</f>
        <v>5.75</v>
      </c>
      <c r="B1084">
        <f>VLOOKUP(Table14[[#This Row],[menu_id]],Table2[#All],6,0)</f>
        <v>10.1</v>
      </c>
      <c r="C1084" t="str">
        <f>VLOOKUP(Table14[[#This Row],[menu_id]],Table2[#All],8,0)</f>
        <v>Seattle</v>
      </c>
      <c r="D1084">
        <f>A1084+A1084*(B1084/100)</f>
        <v>6.3307500000000001</v>
      </c>
    </row>
    <row r="1085" spans="1:4" x14ac:dyDescent="0.35">
      <c r="A1085">
        <f>VLOOKUP(Table14[[#This Row],[menu_id]],Table2[#All],5,0)</f>
        <v>5.8</v>
      </c>
      <c r="B1085">
        <f>VLOOKUP(Table14[[#This Row],[menu_id]],Table2[#All],6,0)</f>
        <v>10.1</v>
      </c>
      <c r="C1085" t="str">
        <f>VLOOKUP(Table14[[#This Row],[menu_id]],Table2[#All],8,0)</f>
        <v>Seattle</v>
      </c>
      <c r="D1085">
        <f>A1085+A1085*(B1085/100)</f>
        <v>6.3857999999999997</v>
      </c>
    </row>
    <row r="1086" spans="1:4" x14ac:dyDescent="0.35">
      <c r="A1086">
        <f>VLOOKUP(Table14[[#This Row],[menu_id]],Table2[#All],5,0)</f>
        <v>6.5</v>
      </c>
      <c r="B1086">
        <f>VLOOKUP(Table14[[#This Row],[menu_id]],Table2[#All],6,0)</f>
        <v>11.5</v>
      </c>
      <c r="C1086" t="str">
        <f>VLOOKUP(Table14[[#This Row],[menu_id]],Table2[#All],8,0)</f>
        <v>Chicago</v>
      </c>
      <c r="D1086">
        <f>A1086+A1086*(B1086/100)</f>
        <v>7.2475000000000005</v>
      </c>
    </row>
    <row r="1087" spans="1:4" x14ac:dyDescent="0.35">
      <c r="A1087">
        <f>VLOOKUP(Table14[[#This Row],[menu_id]],Table2[#All],5,0)</f>
        <v>5.5</v>
      </c>
      <c r="B1087">
        <f>VLOOKUP(Table14[[#This Row],[menu_id]],Table2[#All],6,0)</f>
        <v>10.1</v>
      </c>
      <c r="C1087" t="str">
        <f>VLOOKUP(Table14[[#This Row],[menu_id]],Table2[#All],8,0)</f>
        <v>Seattle</v>
      </c>
      <c r="D1087">
        <f>A1087+A1087*(B1087/100)</f>
        <v>6.0555000000000003</v>
      </c>
    </row>
    <row r="1088" spans="1:4" x14ac:dyDescent="0.35">
      <c r="A1088">
        <f>VLOOKUP(Table14[[#This Row],[menu_id]],Table2[#All],5,0)</f>
        <v>5</v>
      </c>
      <c r="B1088">
        <f>VLOOKUP(Table14[[#This Row],[menu_id]],Table2[#All],6,0)</f>
        <v>10.1</v>
      </c>
      <c r="C1088" t="str">
        <f>VLOOKUP(Table14[[#This Row],[menu_id]],Table2[#All],8,0)</f>
        <v>Seattle</v>
      </c>
      <c r="D1088">
        <f>A1088+A1088*(B1088/100)</f>
        <v>5.5049999999999999</v>
      </c>
    </row>
    <row r="1089" spans="1:4" x14ac:dyDescent="0.35">
      <c r="A1089">
        <f>VLOOKUP(Table14[[#This Row],[menu_id]],Table2[#All],5,0)</f>
        <v>6.8</v>
      </c>
      <c r="B1089">
        <f>VLOOKUP(Table14[[#This Row],[menu_id]],Table2[#All],6,0)</f>
        <v>10.1</v>
      </c>
      <c r="C1089" t="str">
        <f>VLOOKUP(Table14[[#This Row],[menu_id]],Table2[#All],8,0)</f>
        <v>Seattle</v>
      </c>
      <c r="D1089">
        <f>A1089+A1089*(B1089/100)</f>
        <v>7.4867999999999997</v>
      </c>
    </row>
    <row r="1090" spans="1:4" x14ac:dyDescent="0.35">
      <c r="A1090">
        <f>VLOOKUP(Table14[[#This Row],[menu_id]],Table2[#All],5,0)</f>
        <v>6</v>
      </c>
      <c r="B1090">
        <f>VLOOKUP(Table14[[#This Row],[menu_id]],Table2[#All],6,0)</f>
        <v>11.5</v>
      </c>
      <c r="C1090" t="str">
        <f>VLOOKUP(Table14[[#This Row],[menu_id]],Table2[#All],8,0)</f>
        <v>Chicago</v>
      </c>
      <c r="D1090">
        <f>A1090+A1090*(B1090/100)</f>
        <v>6.69</v>
      </c>
    </row>
    <row r="1091" spans="1:4" x14ac:dyDescent="0.35">
      <c r="A1091">
        <f>VLOOKUP(Table14[[#This Row],[menu_id]],Table2[#All],5,0)</f>
        <v>6</v>
      </c>
      <c r="B1091">
        <f>VLOOKUP(Table14[[#This Row],[menu_id]],Table2[#All],6,0)</f>
        <v>10.1</v>
      </c>
      <c r="C1091" t="str">
        <f>VLOOKUP(Table14[[#This Row],[menu_id]],Table2[#All],8,0)</f>
        <v>Seattle</v>
      </c>
      <c r="D1091">
        <f>A1091+A1091*(B1091/100)</f>
        <v>6.6059999999999999</v>
      </c>
    </row>
    <row r="1092" spans="1:4" x14ac:dyDescent="0.35">
      <c r="A1092">
        <f>VLOOKUP(Table14[[#This Row],[menu_id]],Table2[#All],5,0)</f>
        <v>6.75</v>
      </c>
      <c r="B1092">
        <f>VLOOKUP(Table14[[#This Row],[menu_id]],Table2[#All],6,0)</f>
        <v>11.5</v>
      </c>
      <c r="C1092" t="str">
        <f>VLOOKUP(Table14[[#This Row],[menu_id]],Table2[#All],8,0)</f>
        <v>Chicago</v>
      </c>
      <c r="D1092">
        <f>A1092+A1092*(B1092/100)</f>
        <v>7.5262500000000001</v>
      </c>
    </row>
    <row r="1093" spans="1:4" x14ac:dyDescent="0.35">
      <c r="A1093">
        <f>VLOOKUP(Table14[[#This Row],[menu_id]],Table2[#All],5,0)</f>
        <v>4</v>
      </c>
      <c r="B1093">
        <f>VLOOKUP(Table14[[#This Row],[menu_id]],Table2[#All],6,0)</f>
        <v>11.5</v>
      </c>
      <c r="C1093" t="str">
        <f>VLOOKUP(Table14[[#This Row],[menu_id]],Table2[#All],8,0)</f>
        <v>Chicago</v>
      </c>
      <c r="D1093">
        <f>A1093+A1093*(B1093/100)</f>
        <v>4.46</v>
      </c>
    </row>
    <row r="1094" spans="1:4" x14ac:dyDescent="0.35">
      <c r="A1094">
        <f>VLOOKUP(Table14[[#This Row],[menu_id]],Table2[#All],5,0)</f>
        <v>5.75</v>
      </c>
      <c r="B1094">
        <f>VLOOKUP(Table14[[#This Row],[menu_id]],Table2[#All],6,0)</f>
        <v>10.1</v>
      </c>
      <c r="C1094" t="str">
        <f>VLOOKUP(Table14[[#This Row],[menu_id]],Table2[#All],8,0)</f>
        <v>Seattle</v>
      </c>
      <c r="D1094">
        <f>A1094+A1094*(B1094/100)</f>
        <v>6.3307500000000001</v>
      </c>
    </row>
    <row r="1095" spans="1:4" x14ac:dyDescent="0.35">
      <c r="A1095">
        <f>VLOOKUP(Table14[[#This Row],[menu_id]],Table2[#All],5,0)</f>
        <v>6</v>
      </c>
      <c r="B1095">
        <f>VLOOKUP(Table14[[#This Row],[menu_id]],Table2[#All],6,0)</f>
        <v>11.5</v>
      </c>
      <c r="C1095" t="str">
        <f>VLOOKUP(Table14[[#This Row],[menu_id]],Table2[#All],8,0)</f>
        <v>Chicago</v>
      </c>
      <c r="D1095">
        <f>A1095+A1095*(B1095/100)</f>
        <v>6.69</v>
      </c>
    </row>
    <row r="1096" spans="1:4" x14ac:dyDescent="0.35">
      <c r="A1096">
        <f>VLOOKUP(Table14[[#This Row],[menu_id]],Table2[#All],5,0)</f>
        <v>5.75</v>
      </c>
      <c r="B1096">
        <f>VLOOKUP(Table14[[#This Row],[menu_id]],Table2[#All],6,0)</f>
        <v>10.1</v>
      </c>
      <c r="C1096" t="str">
        <f>VLOOKUP(Table14[[#This Row],[menu_id]],Table2[#All],8,0)</f>
        <v>Seattle</v>
      </c>
      <c r="D1096">
        <f>A1096+A1096*(B1096/100)</f>
        <v>6.3307500000000001</v>
      </c>
    </row>
    <row r="1097" spans="1:4" x14ac:dyDescent="0.35">
      <c r="A1097">
        <f>VLOOKUP(Table14[[#This Row],[menu_id]],Table2[#All],5,0)</f>
        <v>5</v>
      </c>
      <c r="B1097">
        <f>VLOOKUP(Table14[[#This Row],[menu_id]],Table2[#All],6,0)</f>
        <v>10.1</v>
      </c>
      <c r="C1097" t="str">
        <f>VLOOKUP(Table14[[#This Row],[menu_id]],Table2[#All],8,0)</f>
        <v>Seattle</v>
      </c>
      <c r="D1097">
        <f>A1097+A1097*(B1097/100)</f>
        <v>5.5049999999999999</v>
      </c>
    </row>
    <row r="1098" spans="1:4" x14ac:dyDescent="0.35">
      <c r="A1098">
        <f>VLOOKUP(Table14[[#This Row],[menu_id]],Table2[#All],5,0)</f>
        <v>5.25</v>
      </c>
      <c r="B1098">
        <f>VLOOKUP(Table14[[#This Row],[menu_id]],Table2[#All],6,0)</f>
        <v>10.1</v>
      </c>
      <c r="C1098" t="str">
        <f>VLOOKUP(Table14[[#This Row],[menu_id]],Table2[#All],8,0)</f>
        <v>Seattle</v>
      </c>
      <c r="D1098">
        <f>A1098+A1098*(B1098/100)</f>
        <v>5.7802499999999997</v>
      </c>
    </row>
    <row r="1099" spans="1:4" x14ac:dyDescent="0.35">
      <c r="A1099">
        <f>VLOOKUP(Table14[[#This Row],[menu_id]],Table2[#All],5,0)</f>
        <v>5.5</v>
      </c>
      <c r="B1099">
        <f>VLOOKUP(Table14[[#This Row],[menu_id]],Table2[#All],6,0)</f>
        <v>11.5</v>
      </c>
      <c r="C1099" t="str">
        <f>VLOOKUP(Table14[[#This Row],[menu_id]],Table2[#All],8,0)</f>
        <v>Chicago</v>
      </c>
      <c r="D1099">
        <f>A1099+A1099*(B1099/100)</f>
        <v>6.1325000000000003</v>
      </c>
    </row>
    <row r="1100" spans="1:4" x14ac:dyDescent="0.35">
      <c r="A1100">
        <f>VLOOKUP(Table14[[#This Row],[menu_id]],Table2[#All],5,0)</f>
        <v>6</v>
      </c>
      <c r="B1100">
        <f>VLOOKUP(Table14[[#This Row],[menu_id]],Table2[#All],6,0)</f>
        <v>11.5</v>
      </c>
      <c r="C1100" t="str">
        <f>VLOOKUP(Table14[[#This Row],[menu_id]],Table2[#All],8,0)</f>
        <v>Chicago</v>
      </c>
      <c r="D1100">
        <f>A1100+A1100*(B1100/100)</f>
        <v>6.69</v>
      </c>
    </row>
    <row r="1101" spans="1:4" x14ac:dyDescent="0.35">
      <c r="A1101">
        <f>VLOOKUP(Table14[[#This Row],[menu_id]],Table2[#All],5,0)</f>
        <v>13.45</v>
      </c>
      <c r="B1101">
        <f>VLOOKUP(Table14[[#This Row],[menu_id]],Table2[#All],6,0)</f>
        <v>11.5</v>
      </c>
      <c r="C1101" t="str">
        <f>VLOOKUP(Table14[[#This Row],[menu_id]],Table2[#All],8,0)</f>
        <v>Chicago</v>
      </c>
      <c r="D1101">
        <f>A1101+A1101*(B1101/100)</f>
        <v>14.996749999999999</v>
      </c>
    </row>
    <row r="1102" spans="1:4" x14ac:dyDescent="0.35">
      <c r="A1102">
        <f>VLOOKUP(Table14[[#This Row],[menu_id]],Table2[#All],5,0)</f>
        <v>13.45</v>
      </c>
      <c r="B1102">
        <f>VLOOKUP(Table14[[#This Row],[menu_id]],Table2[#All],6,0)</f>
        <v>11.5</v>
      </c>
      <c r="C1102" t="str">
        <f>VLOOKUP(Table14[[#This Row],[menu_id]],Table2[#All],8,0)</f>
        <v>Chicago</v>
      </c>
      <c r="D1102">
        <f>A1102+A1102*(B1102/100)</f>
        <v>14.996749999999999</v>
      </c>
    </row>
    <row r="1103" spans="1:4" x14ac:dyDescent="0.35">
      <c r="A1103">
        <f>VLOOKUP(Table14[[#This Row],[menu_id]],Table2[#All],5,0)</f>
        <v>5</v>
      </c>
      <c r="B1103">
        <f>VLOOKUP(Table14[[#This Row],[menu_id]],Table2[#All],6,0)</f>
        <v>10.1</v>
      </c>
      <c r="C1103" t="str">
        <f>VLOOKUP(Table14[[#This Row],[menu_id]],Table2[#All],8,0)</f>
        <v>Seattle</v>
      </c>
      <c r="D1103">
        <f>A1103+A1103*(B1103/100)</f>
        <v>5.5049999999999999</v>
      </c>
    </row>
    <row r="1104" spans="1:4" x14ac:dyDescent="0.35">
      <c r="A1104">
        <f>VLOOKUP(Table14[[#This Row],[menu_id]],Table2[#All],5,0)</f>
        <v>5.5</v>
      </c>
      <c r="B1104">
        <f>VLOOKUP(Table14[[#This Row],[menu_id]],Table2[#All],6,0)</f>
        <v>10.1</v>
      </c>
      <c r="C1104" t="str">
        <f>VLOOKUP(Table14[[#This Row],[menu_id]],Table2[#All],8,0)</f>
        <v>Seattle</v>
      </c>
      <c r="D1104">
        <f>A1104+A1104*(B1104/100)</f>
        <v>6.0555000000000003</v>
      </c>
    </row>
    <row r="1105" spans="1:4" x14ac:dyDescent="0.35">
      <c r="A1105">
        <f>VLOOKUP(Table14[[#This Row],[menu_id]],Table2[#All],5,0)</f>
        <v>5.5</v>
      </c>
      <c r="B1105">
        <f>VLOOKUP(Table14[[#This Row],[menu_id]],Table2[#All],6,0)</f>
        <v>10.1</v>
      </c>
      <c r="C1105" t="str">
        <f>VLOOKUP(Table14[[#This Row],[menu_id]],Table2[#All],8,0)</f>
        <v>Seattle</v>
      </c>
      <c r="D1105">
        <f>A1105+A1105*(B1105/100)</f>
        <v>6.0555000000000003</v>
      </c>
    </row>
    <row r="1106" spans="1:4" x14ac:dyDescent="0.35">
      <c r="A1106">
        <f>VLOOKUP(Table14[[#This Row],[menu_id]],Table2[#All],5,0)</f>
        <v>5.75</v>
      </c>
      <c r="B1106">
        <f>VLOOKUP(Table14[[#This Row],[menu_id]],Table2[#All],6,0)</f>
        <v>10.1</v>
      </c>
      <c r="C1106" t="str">
        <f>VLOOKUP(Table14[[#This Row],[menu_id]],Table2[#All],8,0)</f>
        <v>Seattle</v>
      </c>
      <c r="D1106">
        <f>A1106+A1106*(B1106/100)</f>
        <v>6.3307500000000001</v>
      </c>
    </row>
    <row r="1107" spans="1:4" x14ac:dyDescent="0.35">
      <c r="A1107">
        <f>VLOOKUP(Table14[[#This Row],[menu_id]],Table2[#All],5,0)</f>
        <v>5.5</v>
      </c>
      <c r="B1107">
        <f>VLOOKUP(Table14[[#This Row],[menu_id]],Table2[#All],6,0)</f>
        <v>10.1</v>
      </c>
      <c r="C1107" t="str">
        <f>VLOOKUP(Table14[[#This Row],[menu_id]],Table2[#All],8,0)</f>
        <v>Seattle</v>
      </c>
      <c r="D1107">
        <f>A1107+A1107*(B1107/100)</f>
        <v>6.0555000000000003</v>
      </c>
    </row>
    <row r="1108" spans="1:4" x14ac:dyDescent="0.35">
      <c r="A1108">
        <f>VLOOKUP(Table14[[#This Row],[menu_id]],Table2[#All],5,0)</f>
        <v>5.5</v>
      </c>
      <c r="B1108">
        <f>VLOOKUP(Table14[[#This Row],[menu_id]],Table2[#All],6,0)</f>
        <v>10.1</v>
      </c>
      <c r="C1108" t="str">
        <f>VLOOKUP(Table14[[#This Row],[menu_id]],Table2[#All],8,0)</f>
        <v>Seattle</v>
      </c>
      <c r="D1108">
        <f>A1108+A1108*(B1108/100)</f>
        <v>6.0555000000000003</v>
      </c>
    </row>
    <row r="1109" spans="1:4" x14ac:dyDescent="0.35">
      <c r="A1109">
        <f>VLOOKUP(Table14[[#This Row],[menu_id]],Table2[#All],5,0)</f>
        <v>5.9</v>
      </c>
      <c r="B1109">
        <f>VLOOKUP(Table14[[#This Row],[menu_id]],Table2[#All],6,0)</f>
        <v>10.1</v>
      </c>
      <c r="C1109" t="str">
        <f>VLOOKUP(Table14[[#This Row],[menu_id]],Table2[#All],8,0)</f>
        <v>Seattle</v>
      </c>
      <c r="D1109">
        <f>A1109+A1109*(B1109/100)</f>
        <v>6.4959000000000007</v>
      </c>
    </row>
    <row r="1110" spans="1:4" x14ac:dyDescent="0.35">
      <c r="A1110">
        <f>VLOOKUP(Table14[[#This Row],[menu_id]],Table2[#All],5,0)</f>
        <v>11</v>
      </c>
      <c r="B1110">
        <f>VLOOKUP(Table14[[#This Row],[menu_id]],Table2[#All],6,0)</f>
        <v>11.5</v>
      </c>
      <c r="C1110" t="str">
        <f>VLOOKUP(Table14[[#This Row],[menu_id]],Table2[#All],8,0)</f>
        <v>Chicago</v>
      </c>
      <c r="D1110">
        <f>A1110+A1110*(B1110/100)</f>
        <v>12.265000000000001</v>
      </c>
    </row>
    <row r="1111" spans="1:4" x14ac:dyDescent="0.35">
      <c r="A1111">
        <f>VLOOKUP(Table14[[#This Row],[menu_id]],Table2[#All],5,0)</f>
        <v>6.75</v>
      </c>
      <c r="B1111">
        <f>VLOOKUP(Table14[[#This Row],[menu_id]],Table2[#All],6,0)</f>
        <v>10.1</v>
      </c>
      <c r="C1111" t="str">
        <f>VLOOKUP(Table14[[#This Row],[menu_id]],Table2[#All],8,0)</f>
        <v>Seattle</v>
      </c>
      <c r="D1111">
        <f>A1111+A1111*(B1111/100)</f>
        <v>7.4317500000000001</v>
      </c>
    </row>
    <row r="1112" spans="1:4" x14ac:dyDescent="0.35">
      <c r="A1112">
        <f>VLOOKUP(Table14[[#This Row],[menu_id]],Table2[#All],5,0)</f>
        <v>4.95</v>
      </c>
      <c r="B1112">
        <f>VLOOKUP(Table14[[#This Row],[menu_id]],Table2[#All],6,0)</f>
        <v>10.1</v>
      </c>
      <c r="C1112" t="str">
        <f>VLOOKUP(Table14[[#This Row],[menu_id]],Table2[#All],8,0)</f>
        <v>Seattle</v>
      </c>
      <c r="D1112">
        <f>A1112+A1112*(B1112/100)</f>
        <v>5.4499500000000003</v>
      </c>
    </row>
    <row r="1113" spans="1:4" x14ac:dyDescent="0.35">
      <c r="A1113">
        <f>VLOOKUP(Table14[[#This Row],[menu_id]],Table2[#All],5,0)</f>
        <v>6</v>
      </c>
      <c r="B1113">
        <f>VLOOKUP(Table14[[#This Row],[menu_id]],Table2[#All],6,0)</f>
        <v>11.5</v>
      </c>
      <c r="C1113" t="str">
        <f>VLOOKUP(Table14[[#This Row],[menu_id]],Table2[#All],8,0)</f>
        <v>Chicago</v>
      </c>
      <c r="D1113">
        <f>A1113+A1113*(B1113/100)</f>
        <v>6.69</v>
      </c>
    </row>
    <row r="1114" spans="1:4" x14ac:dyDescent="0.35">
      <c r="A1114">
        <f>VLOOKUP(Table14[[#This Row],[menu_id]],Table2[#All],5,0)</f>
        <v>5.8</v>
      </c>
      <c r="B1114">
        <f>VLOOKUP(Table14[[#This Row],[menu_id]],Table2[#All],6,0)</f>
        <v>10.1</v>
      </c>
      <c r="C1114" t="str">
        <f>VLOOKUP(Table14[[#This Row],[menu_id]],Table2[#All],8,0)</f>
        <v>Seattle</v>
      </c>
      <c r="D1114">
        <f>A1114+A1114*(B1114/100)</f>
        <v>6.3857999999999997</v>
      </c>
    </row>
    <row r="1115" spans="1:4" x14ac:dyDescent="0.35">
      <c r="A1115">
        <f>VLOOKUP(Table14[[#This Row],[menu_id]],Table2[#All],5,0)</f>
        <v>5.15</v>
      </c>
      <c r="B1115">
        <f>VLOOKUP(Table14[[#This Row],[menu_id]],Table2[#All],6,0)</f>
        <v>11.5</v>
      </c>
      <c r="C1115" t="str">
        <f>VLOOKUP(Table14[[#This Row],[menu_id]],Table2[#All],8,0)</f>
        <v>Chicago</v>
      </c>
      <c r="D1115">
        <f>A1115+A1115*(B1115/100)</f>
        <v>5.7422500000000003</v>
      </c>
    </row>
    <row r="1116" spans="1:4" x14ac:dyDescent="0.35">
      <c r="A1116">
        <f>VLOOKUP(Table14[[#This Row],[menu_id]],Table2[#All],5,0)</f>
        <v>11</v>
      </c>
      <c r="B1116">
        <f>VLOOKUP(Table14[[#This Row],[menu_id]],Table2[#All],6,0)</f>
        <v>11.5</v>
      </c>
      <c r="C1116" t="str">
        <f>VLOOKUP(Table14[[#This Row],[menu_id]],Table2[#All],8,0)</f>
        <v>Chicago</v>
      </c>
      <c r="D1116">
        <f>A1116+A1116*(B1116/100)</f>
        <v>12.265000000000001</v>
      </c>
    </row>
    <row r="1117" spans="1:4" x14ac:dyDescent="0.35">
      <c r="A1117">
        <f>VLOOKUP(Table14[[#This Row],[menu_id]],Table2[#All],5,0)</f>
        <v>5.25</v>
      </c>
      <c r="B1117">
        <f>VLOOKUP(Table14[[#This Row],[menu_id]],Table2[#All],6,0)</f>
        <v>10.1</v>
      </c>
      <c r="C1117" t="str">
        <f>VLOOKUP(Table14[[#This Row],[menu_id]],Table2[#All],8,0)</f>
        <v>Seattle</v>
      </c>
      <c r="D1117">
        <f>A1117+A1117*(B1117/100)</f>
        <v>5.7802499999999997</v>
      </c>
    </row>
    <row r="1118" spans="1:4" x14ac:dyDescent="0.35">
      <c r="A1118">
        <f>VLOOKUP(Table14[[#This Row],[menu_id]],Table2[#All],5,0)</f>
        <v>6.75</v>
      </c>
      <c r="B1118">
        <f>VLOOKUP(Table14[[#This Row],[menu_id]],Table2[#All],6,0)</f>
        <v>11.5</v>
      </c>
      <c r="C1118" t="str">
        <f>VLOOKUP(Table14[[#This Row],[menu_id]],Table2[#All],8,0)</f>
        <v>Chicago</v>
      </c>
      <c r="D1118">
        <f>A1118+A1118*(B1118/100)</f>
        <v>7.5262500000000001</v>
      </c>
    </row>
    <row r="1119" spans="1:4" x14ac:dyDescent="0.35">
      <c r="A1119">
        <f>VLOOKUP(Table14[[#This Row],[menu_id]],Table2[#All],5,0)</f>
        <v>5.5</v>
      </c>
      <c r="B1119">
        <f>VLOOKUP(Table14[[#This Row],[menu_id]],Table2[#All],6,0)</f>
        <v>10.1</v>
      </c>
      <c r="C1119" t="str">
        <f>VLOOKUP(Table14[[#This Row],[menu_id]],Table2[#All],8,0)</f>
        <v>Seattle</v>
      </c>
      <c r="D1119">
        <f>A1119+A1119*(B1119/100)</f>
        <v>6.0555000000000003</v>
      </c>
    </row>
    <row r="1120" spans="1:4" x14ac:dyDescent="0.35">
      <c r="A1120">
        <f>VLOOKUP(Table14[[#This Row],[menu_id]],Table2[#All],5,0)</f>
        <v>5.95</v>
      </c>
      <c r="B1120">
        <f>VLOOKUP(Table14[[#This Row],[menu_id]],Table2[#All],6,0)</f>
        <v>10.1</v>
      </c>
      <c r="C1120" t="str">
        <f>VLOOKUP(Table14[[#This Row],[menu_id]],Table2[#All],8,0)</f>
        <v>Seattle</v>
      </c>
      <c r="D1120">
        <f>A1120+A1120*(B1120/100)</f>
        <v>6.5509500000000003</v>
      </c>
    </row>
    <row r="1121" spans="1:4" x14ac:dyDescent="0.35">
      <c r="A1121">
        <f>VLOOKUP(Table14[[#This Row],[menu_id]],Table2[#All],5,0)</f>
        <v>6.25</v>
      </c>
      <c r="B1121">
        <f>VLOOKUP(Table14[[#This Row],[menu_id]],Table2[#All],6,0)</f>
        <v>10.1</v>
      </c>
      <c r="C1121" t="str">
        <f>VLOOKUP(Table14[[#This Row],[menu_id]],Table2[#All],8,0)</f>
        <v>Seattle</v>
      </c>
      <c r="D1121">
        <f>A1121+A1121*(B1121/100)</f>
        <v>6.8812499999999996</v>
      </c>
    </row>
    <row r="1122" spans="1:4" x14ac:dyDescent="0.35">
      <c r="A1122">
        <f>VLOOKUP(Table14[[#This Row],[menu_id]],Table2[#All],5,0)</f>
        <v>7</v>
      </c>
      <c r="B1122">
        <f>VLOOKUP(Table14[[#This Row],[menu_id]],Table2[#All],6,0)</f>
        <v>11.5</v>
      </c>
      <c r="C1122" t="str">
        <f>VLOOKUP(Table14[[#This Row],[menu_id]],Table2[#All],8,0)</f>
        <v>Chicago</v>
      </c>
      <c r="D1122">
        <f>A1122+A1122*(B1122/100)</f>
        <v>7.8049999999999997</v>
      </c>
    </row>
    <row r="1123" spans="1:4" x14ac:dyDescent="0.35">
      <c r="A1123">
        <f>VLOOKUP(Table14[[#This Row],[menu_id]],Table2[#All],5,0)</f>
        <v>6.8</v>
      </c>
      <c r="B1123">
        <f>VLOOKUP(Table14[[#This Row],[menu_id]],Table2[#All],6,0)</f>
        <v>10.1</v>
      </c>
      <c r="C1123" t="str">
        <f>VLOOKUP(Table14[[#This Row],[menu_id]],Table2[#All],8,0)</f>
        <v>Seattle</v>
      </c>
      <c r="D1123">
        <f>A1123+A1123*(B1123/100)</f>
        <v>7.4867999999999997</v>
      </c>
    </row>
    <row r="1124" spans="1:4" x14ac:dyDescent="0.35">
      <c r="A1124">
        <f>VLOOKUP(Table14[[#This Row],[menu_id]],Table2[#All],5,0)</f>
        <v>5.8</v>
      </c>
      <c r="B1124">
        <f>VLOOKUP(Table14[[#This Row],[menu_id]],Table2[#All],6,0)</f>
        <v>10.1</v>
      </c>
      <c r="C1124" t="str">
        <f>VLOOKUP(Table14[[#This Row],[menu_id]],Table2[#All],8,0)</f>
        <v>Seattle</v>
      </c>
      <c r="D1124">
        <f>A1124+A1124*(B1124/100)</f>
        <v>6.3857999999999997</v>
      </c>
    </row>
    <row r="1125" spans="1:4" x14ac:dyDescent="0.35">
      <c r="A1125">
        <f>VLOOKUP(Table14[[#This Row],[menu_id]],Table2[#All],5,0)</f>
        <v>5.8</v>
      </c>
      <c r="B1125">
        <f>VLOOKUP(Table14[[#This Row],[menu_id]],Table2[#All],6,0)</f>
        <v>10.1</v>
      </c>
      <c r="C1125" t="str">
        <f>VLOOKUP(Table14[[#This Row],[menu_id]],Table2[#All],8,0)</f>
        <v>Seattle</v>
      </c>
      <c r="D1125">
        <f>A1125+A1125*(B1125/100)</f>
        <v>6.3857999999999997</v>
      </c>
    </row>
    <row r="1126" spans="1:4" x14ac:dyDescent="0.35">
      <c r="A1126">
        <f>VLOOKUP(Table14[[#This Row],[menu_id]],Table2[#All],5,0)</f>
        <v>5.25</v>
      </c>
      <c r="B1126">
        <f>VLOOKUP(Table14[[#This Row],[menu_id]],Table2[#All],6,0)</f>
        <v>10.1</v>
      </c>
      <c r="C1126" t="str">
        <f>VLOOKUP(Table14[[#This Row],[menu_id]],Table2[#All],8,0)</f>
        <v>Seattle</v>
      </c>
      <c r="D1126">
        <f>A1126+A1126*(B1126/100)</f>
        <v>5.7802499999999997</v>
      </c>
    </row>
    <row r="1127" spans="1:4" x14ac:dyDescent="0.35">
      <c r="A1127">
        <f>VLOOKUP(Table14[[#This Row],[menu_id]],Table2[#All],5,0)</f>
        <v>6.5</v>
      </c>
      <c r="B1127">
        <f>VLOOKUP(Table14[[#This Row],[menu_id]],Table2[#All],6,0)</f>
        <v>11.5</v>
      </c>
      <c r="C1127" t="str">
        <f>VLOOKUP(Table14[[#This Row],[menu_id]],Table2[#All],8,0)</f>
        <v>Chicago</v>
      </c>
      <c r="D1127">
        <f>A1127+A1127*(B1127/100)</f>
        <v>7.2475000000000005</v>
      </c>
    </row>
    <row r="1128" spans="1:4" x14ac:dyDescent="0.35">
      <c r="A1128">
        <f>VLOOKUP(Table14[[#This Row],[menu_id]],Table2[#All],5,0)</f>
        <v>5</v>
      </c>
      <c r="B1128">
        <f>VLOOKUP(Table14[[#This Row],[menu_id]],Table2[#All],6,0)</f>
        <v>11.5</v>
      </c>
      <c r="C1128" t="str">
        <f>VLOOKUP(Table14[[#This Row],[menu_id]],Table2[#All],8,0)</f>
        <v>Chicago</v>
      </c>
      <c r="D1128">
        <f>A1128+A1128*(B1128/100)</f>
        <v>5.5750000000000002</v>
      </c>
    </row>
    <row r="1129" spans="1:4" x14ac:dyDescent="0.35">
      <c r="A1129">
        <f>VLOOKUP(Table14[[#This Row],[menu_id]],Table2[#All],5,0)</f>
        <v>5.75</v>
      </c>
      <c r="B1129">
        <f>VLOOKUP(Table14[[#This Row],[menu_id]],Table2[#All],6,0)</f>
        <v>10.1</v>
      </c>
      <c r="C1129" t="str">
        <f>VLOOKUP(Table14[[#This Row],[menu_id]],Table2[#All],8,0)</f>
        <v>Seattle</v>
      </c>
      <c r="D1129">
        <f>A1129+A1129*(B1129/100)</f>
        <v>6.3307500000000001</v>
      </c>
    </row>
    <row r="1130" spans="1:4" x14ac:dyDescent="0.35">
      <c r="A1130">
        <f>VLOOKUP(Table14[[#This Row],[menu_id]],Table2[#All],5,0)</f>
        <v>4.5</v>
      </c>
      <c r="B1130">
        <f>VLOOKUP(Table14[[#This Row],[menu_id]],Table2[#All],6,0)</f>
        <v>11.5</v>
      </c>
      <c r="C1130" t="str">
        <f>VLOOKUP(Table14[[#This Row],[menu_id]],Table2[#All],8,0)</f>
        <v>Chicago</v>
      </c>
      <c r="D1130">
        <f>A1130+A1130*(B1130/100)</f>
        <v>5.0175000000000001</v>
      </c>
    </row>
    <row r="1131" spans="1:4" x14ac:dyDescent="0.35">
      <c r="A1131">
        <f>VLOOKUP(Table14[[#This Row],[menu_id]],Table2[#All],5,0)</f>
        <v>6</v>
      </c>
      <c r="B1131">
        <f>VLOOKUP(Table14[[#This Row],[menu_id]],Table2[#All],6,0)</f>
        <v>10.1</v>
      </c>
      <c r="C1131" t="str">
        <f>VLOOKUP(Table14[[#This Row],[menu_id]],Table2[#All],8,0)</f>
        <v>Seattle</v>
      </c>
      <c r="D1131">
        <f>A1131+A1131*(B1131/100)</f>
        <v>6.6059999999999999</v>
      </c>
    </row>
    <row r="1132" spans="1:4" x14ac:dyDescent="0.35">
      <c r="A1132">
        <f>VLOOKUP(Table14[[#This Row],[menu_id]],Table2[#All],5,0)</f>
        <v>5.99</v>
      </c>
      <c r="B1132">
        <f>VLOOKUP(Table14[[#This Row],[menu_id]],Table2[#All],6,0)</f>
        <v>11.5</v>
      </c>
      <c r="C1132" t="str">
        <f>VLOOKUP(Table14[[#This Row],[menu_id]],Table2[#All],8,0)</f>
        <v>Chicago</v>
      </c>
      <c r="D1132">
        <f>A1132+A1132*(B1132/100)</f>
        <v>6.6788500000000006</v>
      </c>
    </row>
    <row r="1133" spans="1:4" x14ac:dyDescent="0.35">
      <c r="A1133">
        <f>VLOOKUP(Table14[[#This Row],[menu_id]],Table2[#All],5,0)</f>
        <v>4.45</v>
      </c>
      <c r="B1133">
        <f>VLOOKUP(Table14[[#This Row],[menu_id]],Table2[#All],6,0)</f>
        <v>11.5</v>
      </c>
      <c r="C1133" t="str">
        <f>VLOOKUP(Table14[[#This Row],[menu_id]],Table2[#All],8,0)</f>
        <v>Chicago</v>
      </c>
      <c r="D1133">
        <f>A1133+A1133*(B1133/100)</f>
        <v>4.9617500000000003</v>
      </c>
    </row>
    <row r="1134" spans="1:4" x14ac:dyDescent="0.35">
      <c r="A1134">
        <f>VLOOKUP(Table14[[#This Row],[menu_id]],Table2[#All],5,0)</f>
        <v>5.75</v>
      </c>
      <c r="B1134">
        <f>VLOOKUP(Table14[[#This Row],[menu_id]],Table2[#All],6,0)</f>
        <v>10.1</v>
      </c>
      <c r="C1134" t="str">
        <f>VLOOKUP(Table14[[#This Row],[menu_id]],Table2[#All],8,0)</f>
        <v>Seattle</v>
      </c>
      <c r="D1134">
        <f>A1134+A1134*(B1134/100)</f>
        <v>6.3307500000000001</v>
      </c>
    </row>
    <row r="1135" spans="1:4" x14ac:dyDescent="0.35">
      <c r="A1135">
        <f>VLOOKUP(Table14[[#This Row],[menu_id]],Table2[#All],5,0)</f>
        <v>5</v>
      </c>
      <c r="B1135">
        <f>VLOOKUP(Table14[[#This Row],[menu_id]],Table2[#All],6,0)</f>
        <v>10.1</v>
      </c>
      <c r="C1135" t="str">
        <f>VLOOKUP(Table14[[#This Row],[menu_id]],Table2[#All],8,0)</f>
        <v>Seattle</v>
      </c>
      <c r="D1135">
        <f>A1135+A1135*(B1135/100)</f>
        <v>5.5049999999999999</v>
      </c>
    </row>
    <row r="1136" spans="1:4" x14ac:dyDescent="0.35">
      <c r="A1136">
        <f>VLOOKUP(Table14[[#This Row],[menu_id]],Table2[#All],5,0)</f>
        <v>4</v>
      </c>
      <c r="B1136">
        <f>VLOOKUP(Table14[[#This Row],[menu_id]],Table2[#All],6,0)</f>
        <v>11.5</v>
      </c>
      <c r="C1136" t="str">
        <f>VLOOKUP(Table14[[#This Row],[menu_id]],Table2[#All],8,0)</f>
        <v>Chicago</v>
      </c>
      <c r="D1136">
        <f>A1136+A1136*(B1136/100)</f>
        <v>4.46</v>
      </c>
    </row>
    <row r="1137" spans="1:4" x14ac:dyDescent="0.35">
      <c r="A1137">
        <f>VLOOKUP(Table14[[#This Row],[menu_id]],Table2[#All],5,0)</f>
        <v>5.99</v>
      </c>
      <c r="B1137">
        <f>VLOOKUP(Table14[[#This Row],[menu_id]],Table2[#All],6,0)</f>
        <v>11.5</v>
      </c>
      <c r="C1137" t="str">
        <f>VLOOKUP(Table14[[#This Row],[menu_id]],Table2[#All],8,0)</f>
        <v>Chicago</v>
      </c>
      <c r="D1137">
        <f>A1137+A1137*(B1137/100)</f>
        <v>6.6788500000000006</v>
      </c>
    </row>
    <row r="1138" spans="1:4" x14ac:dyDescent="0.35">
      <c r="A1138">
        <f>VLOOKUP(Table14[[#This Row],[menu_id]],Table2[#All],5,0)</f>
        <v>5.95</v>
      </c>
      <c r="B1138">
        <f>VLOOKUP(Table14[[#This Row],[menu_id]],Table2[#All],6,0)</f>
        <v>10.1</v>
      </c>
      <c r="C1138" t="str">
        <f>VLOOKUP(Table14[[#This Row],[menu_id]],Table2[#All],8,0)</f>
        <v>Seattle</v>
      </c>
      <c r="D1138">
        <f>A1138+A1138*(B1138/100)</f>
        <v>6.5509500000000003</v>
      </c>
    </row>
    <row r="1139" spans="1:4" x14ac:dyDescent="0.35">
      <c r="A1139">
        <f>VLOOKUP(Table14[[#This Row],[menu_id]],Table2[#All],5,0)</f>
        <v>11</v>
      </c>
      <c r="B1139">
        <f>VLOOKUP(Table14[[#This Row],[menu_id]],Table2[#All],6,0)</f>
        <v>11.5</v>
      </c>
      <c r="C1139" t="str">
        <f>VLOOKUP(Table14[[#This Row],[menu_id]],Table2[#All],8,0)</f>
        <v>Chicago</v>
      </c>
      <c r="D1139">
        <f>A1139+A1139*(B1139/100)</f>
        <v>12.265000000000001</v>
      </c>
    </row>
    <row r="1140" spans="1:4" x14ac:dyDescent="0.35">
      <c r="A1140">
        <f>VLOOKUP(Table14[[#This Row],[menu_id]],Table2[#All],5,0)</f>
        <v>6.75</v>
      </c>
      <c r="B1140">
        <f>VLOOKUP(Table14[[#This Row],[menu_id]],Table2[#All],6,0)</f>
        <v>10.1</v>
      </c>
      <c r="C1140" t="str">
        <f>VLOOKUP(Table14[[#This Row],[menu_id]],Table2[#All],8,0)</f>
        <v>Seattle</v>
      </c>
      <c r="D1140">
        <f>A1140+A1140*(B1140/100)</f>
        <v>7.4317500000000001</v>
      </c>
    </row>
    <row r="1141" spans="1:4" x14ac:dyDescent="0.35">
      <c r="A1141">
        <f>VLOOKUP(Table14[[#This Row],[menu_id]],Table2[#All],5,0)</f>
        <v>6.75</v>
      </c>
      <c r="B1141">
        <f>VLOOKUP(Table14[[#This Row],[menu_id]],Table2[#All],6,0)</f>
        <v>10.1</v>
      </c>
      <c r="C1141" t="str">
        <f>VLOOKUP(Table14[[#This Row],[menu_id]],Table2[#All],8,0)</f>
        <v>Seattle</v>
      </c>
      <c r="D1141">
        <f>A1141+A1141*(B1141/100)</f>
        <v>7.4317500000000001</v>
      </c>
    </row>
    <row r="1142" spans="1:4" x14ac:dyDescent="0.35">
      <c r="A1142">
        <f>VLOOKUP(Table14[[#This Row],[menu_id]],Table2[#All],5,0)</f>
        <v>5.5</v>
      </c>
      <c r="B1142">
        <f>VLOOKUP(Table14[[#This Row],[menu_id]],Table2[#All],6,0)</f>
        <v>10.1</v>
      </c>
      <c r="C1142" t="str">
        <f>VLOOKUP(Table14[[#This Row],[menu_id]],Table2[#All],8,0)</f>
        <v>Seattle</v>
      </c>
      <c r="D1142">
        <f>A1142+A1142*(B1142/100)</f>
        <v>6.0555000000000003</v>
      </c>
    </row>
    <row r="1143" spans="1:4" x14ac:dyDescent="0.35">
      <c r="A1143">
        <f>VLOOKUP(Table14[[#This Row],[menu_id]],Table2[#All],5,0)</f>
        <v>5.8</v>
      </c>
      <c r="B1143">
        <f>VLOOKUP(Table14[[#This Row],[menu_id]],Table2[#All],6,0)</f>
        <v>10.1</v>
      </c>
      <c r="C1143" t="str">
        <f>VLOOKUP(Table14[[#This Row],[menu_id]],Table2[#All],8,0)</f>
        <v>Seattle</v>
      </c>
      <c r="D1143">
        <f>A1143+A1143*(B1143/100)</f>
        <v>6.3857999999999997</v>
      </c>
    </row>
    <row r="1144" spans="1:4" x14ac:dyDescent="0.35">
      <c r="A1144">
        <f>VLOOKUP(Table14[[#This Row],[menu_id]],Table2[#All],5,0)</f>
        <v>6.64</v>
      </c>
      <c r="B1144">
        <f>VLOOKUP(Table14[[#This Row],[menu_id]],Table2[#All],6,0)</f>
        <v>11.5</v>
      </c>
      <c r="C1144" t="str">
        <f>VLOOKUP(Table14[[#This Row],[menu_id]],Table2[#All],8,0)</f>
        <v>Chicago</v>
      </c>
      <c r="D1144">
        <f>A1144+A1144*(B1144/100)</f>
        <v>7.4036</v>
      </c>
    </row>
    <row r="1145" spans="1:4" x14ac:dyDescent="0.35">
      <c r="A1145">
        <f>VLOOKUP(Table14[[#This Row],[menu_id]],Table2[#All],5,0)</f>
        <v>5</v>
      </c>
      <c r="B1145">
        <f>VLOOKUP(Table14[[#This Row],[menu_id]],Table2[#All],6,0)</f>
        <v>10.1</v>
      </c>
      <c r="C1145" t="str">
        <f>VLOOKUP(Table14[[#This Row],[menu_id]],Table2[#All],8,0)</f>
        <v>Seattle</v>
      </c>
      <c r="D1145">
        <f>A1145+A1145*(B1145/100)</f>
        <v>5.5049999999999999</v>
      </c>
    </row>
    <row r="1146" spans="1:4" x14ac:dyDescent="0.35">
      <c r="A1146">
        <f>VLOOKUP(Table14[[#This Row],[menu_id]],Table2[#All],5,0)</f>
        <v>5.9</v>
      </c>
      <c r="B1146">
        <f>VLOOKUP(Table14[[#This Row],[menu_id]],Table2[#All],6,0)</f>
        <v>10.1</v>
      </c>
      <c r="C1146" t="str">
        <f>VLOOKUP(Table14[[#This Row],[menu_id]],Table2[#All],8,0)</f>
        <v>Seattle</v>
      </c>
      <c r="D1146">
        <f>A1146+A1146*(B1146/100)</f>
        <v>6.4959000000000007</v>
      </c>
    </row>
    <row r="1147" spans="1:4" x14ac:dyDescent="0.35">
      <c r="A1147">
        <f>VLOOKUP(Table14[[#This Row],[menu_id]],Table2[#All],5,0)</f>
        <v>6</v>
      </c>
      <c r="B1147">
        <f>VLOOKUP(Table14[[#This Row],[menu_id]],Table2[#All],6,0)</f>
        <v>11.5</v>
      </c>
      <c r="C1147" t="str">
        <f>VLOOKUP(Table14[[#This Row],[menu_id]],Table2[#All],8,0)</f>
        <v>Chicago</v>
      </c>
      <c r="D1147">
        <f>A1147+A1147*(B1147/100)</f>
        <v>6.69</v>
      </c>
    </row>
    <row r="1148" spans="1:4" x14ac:dyDescent="0.35">
      <c r="A1148">
        <f>VLOOKUP(Table14[[#This Row],[menu_id]],Table2[#All],5,0)</f>
        <v>5.5</v>
      </c>
      <c r="B1148">
        <f>VLOOKUP(Table14[[#This Row],[menu_id]],Table2[#All],6,0)</f>
        <v>10.1</v>
      </c>
      <c r="C1148" t="str">
        <f>VLOOKUP(Table14[[#This Row],[menu_id]],Table2[#All],8,0)</f>
        <v>Seattle</v>
      </c>
      <c r="D1148">
        <f>A1148+A1148*(B1148/100)</f>
        <v>6.0555000000000003</v>
      </c>
    </row>
    <row r="1149" spans="1:4" x14ac:dyDescent="0.35">
      <c r="A1149">
        <f>VLOOKUP(Table14[[#This Row],[menu_id]],Table2[#All],5,0)</f>
        <v>5.8</v>
      </c>
      <c r="B1149">
        <f>VLOOKUP(Table14[[#This Row],[menu_id]],Table2[#All],6,0)</f>
        <v>10.1</v>
      </c>
      <c r="C1149" t="str">
        <f>VLOOKUP(Table14[[#This Row],[menu_id]],Table2[#All],8,0)</f>
        <v>Seattle</v>
      </c>
      <c r="D1149">
        <f>A1149+A1149*(B1149/100)</f>
        <v>6.3857999999999997</v>
      </c>
    </row>
    <row r="1150" spans="1:4" x14ac:dyDescent="0.35">
      <c r="A1150">
        <f>VLOOKUP(Table14[[#This Row],[menu_id]],Table2[#All],5,0)</f>
        <v>5</v>
      </c>
      <c r="B1150">
        <f>VLOOKUP(Table14[[#This Row],[menu_id]],Table2[#All],6,0)</f>
        <v>10.1</v>
      </c>
      <c r="C1150" t="str">
        <f>VLOOKUP(Table14[[#This Row],[menu_id]],Table2[#All],8,0)</f>
        <v>Seattle</v>
      </c>
      <c r="D1150">
        <f>A1150+A1150*(B1150/100)</f>
        <v>5.5049999999999999</v>
      </c>
    </row>
    <row r="1151" spans="1:4" x14ac:dyDescent="0.35">
      <c r="A1151">
        <f>VLOOKUP(Table14[[#This Row],[menu_id]],Table2[#All],5,0)</f>
        <v>5.15</v>
      </c>
      <c r="B1151">
        <f>VLOOKUP(Table14[[#This Row],[menu_id]],Table2[#All],6,0)</f>
        <v>11.5</v>
      </c>
      <c r="C1151" t="str">
        <f>VLOOKUP(Table14[[#This Row],[menu_id]],Table2[#All],8,0)</f>
        <v>Chicago</v>
      </c>
      <c r="D1151">
        <f>A1151+A1151*(B1151/100)</f>
        <v>5.7422500000000003</v>
      </c>
    </row>
    <row r="1152" spans="1:4" x14ac:dyDescent="0.35">
      <c r="A1152">
        <f>VLOOKUP(Table14[[#This Row],[menu_id]],Table2[#All],5,0)</f>
        <v>6.8</v>
      </c>
      <c r="B1152">
        <f>VLOOKUP(Table14[[#This Row],[menu_id]],Table2[#All],6,0)</f>
        <v>10.1</v>
      </c>
      <c r="C1152" t="str">
        <f>VLOOKUP(Table14[[#This Row],[menu_id]],Table2[#All],8,0)</f>
        <v>Seattle</v>
      </c>
      <c r="D1152">
        <f>A1152+A1152*(B1152/100)</f>
        <v>7.4867999999999997</v>
      </c>
    </row>
    <row r="1153" spans="1:4" x14ac:dyDescent="0.35">
      <c r="A1153">
        <f>VLOOKUP(Table14[[#This Row],[menu_id]],Table2[#All],5,0)</f>
        <v>6.25</v>
      </c>
      <c r="B1153">
        <f>VLOOKUP(Table14[[#This Row],[menu_id]],Table2[#All],6,0)</f>
        <v>10.1</v>
      </c>
      <c r="C1153" t="str">
        <f>VLOOKUP(Table14[[#This Row],[menu_id]],Table2[#All],8,0)</f>
        <v>Seattle</v>
      </c>
      <c r="D1153">
        <f>A1153+A1153*(B1153/100)</f>
        <v>6.8812499999999996</v>
      </c>
    </row>
    <row r="1154" spans="1:4" x14ac:dyDescent="0.35">
      <c r="A1154">
        <f>VLOOKUP(Table14[[#This Row],[menu_id]],Table2[#All],5,0)</f>
        <v>5.75</v>
      </c>
      <c r="B1154">
        <f>VLOOKUP(Table14[[#This Row],[menu_id]],Table2[#All],6,0)</f>
        <v>11.5</v>
      </c>
      <c r="C1154" t="str">
        <f>VLOOKUP(Table14[[#This Row],[menu_id]],Table2[#All],8,0)</f>
        <v>Chicago</v>
      </c>
      <c r="D1154">
        <f>A1154+A1154*(B1154/100)</f>
        <v>6.4112499999999999</v>
      </c>
    </row>
    <row r="1155" spans="1:4" x14ac:dyDescent="0.35">
      <c r="A1155">
        <f>VLOOKUP(Table14[[#This Row],[menu_id]],Table2[#All],5,0)</f>
        <v>11</v>
      </c>
      <c r="B1155">
        <f>VLOOKUP(Table14[[#This Row],[menu_id]],Table2[#All],6,0)</f>
        <v>11.5</v>
      </c>
      <c r="C1155" t="str">
        <f>VLOOKUP(Table14[[#This Row],[menu_id]],Table2[#All],8,0)</f>
        <v>Chicago</v>
      </c>
      <c r="D1155">
        <f>A1155+A1155*(B1155/100)</f>
        <v>12.265000000000001</v>
      </c>
    </row>
    <row r="1156" spans="1:4" x14ac:dyDescent="0.35">
      <c r="A1156">
        <f>VLOOKUP(Table14[[#This Row],[menu_id]],Table2[#All],5,0)</f>
        <v>11</v>
      </c>
      <c r="B1156">
        <f>VLOOKUP(Table14[[#This Row],[menu_id]],Table2[#All],6,0)</f>
        <v>11.5</v>
      </c>
      <c r="C1156" t="str">
        <f>VLOOKUP(Table14[[#This Row],[menu_id]],Table2[#All],8,0)</f>
        <v>Chicago</v>
      </c>
      <c r="D1156">
        <f>A1156+A1156*(B1156/100)</f>
        <v>12.265000000000001</v>
      </c>
    </row>
    <row r="1157" spans="1:4" x14ac:dyDescent="0.35">
      <c r="A1157">
        <f>VLOOKUP(Table14[[#This Row],[menu_id]],Table2[#All],5,0)</f>
        <v>6.5</v>
      </c>
      <c r="B1157">
        <f>VLOOKUP(Table14[[#This Row],[menu_id]],Table2[#All],6,0)</f>
        <v>11.5</v>
      </c>
      <c r="C1157" t="str">
        <f>VLOOKUP(Table14[[#This Row],[menu_id]],Table2[#All],8,0)</f>
        <v>Chicago</v>
      </c>
      <c r="D1157">
        <f>A1157+A1157*(B1157/100)</f>
        <v>7.2475000000000005</v>
      </c>
    </row>
    <row r="1158" spans="1:4" x14ac:dyDescent="0.35">
      <c r="A1158">
        <f>VLOOKUP(Table14[[#This Row],[menu_id]],Table2[#All],5,0)</f>
        <v>7</v>
      </c>
      <c r="B1158">
        <f>VLOOKUP(Table14[[#This Row],[menu_id]],Table2[#All],6,0)</f>
        <v>11.5</v>
      </c>
      <c r="C1158" t="str">
        <f>VLOOKUP(Table14[[#This Row],[menu_id]],Table2[#All],8,0)</f>
        <v>Chicago</v>
      </c>
      <c r="D1158">
        <f>A1158+A1158*(B1158/100)</f>
        <v>7.8049999999999997</v>
      </c>
    </row>
    <row r="1159" spans="1:4" x14ac:dyDescent="0.35">
      <c r="A1159">
        <f>VLOOKUP(Table14[[#This Row],[menu_id]],Table2[#All],5,0)</f>
        <v>4</v>
      </c>
      <c r="B1159">
        <f>VLOOKUP(Table14[[#This Row],[menu_id]],Table2[#All],6,0)</f>
        <v>11.5</v>
      </c>
      <c r="C1159" t="str">
        <f>VLOOKUP(Table14[[#This Row],[menu_id]],Table2[#All],8,0)</f>
        <v>Chicago</v>
      </c>
      <c r="D1159">
        <f>A1159+A1159*(B1159/100)</f>
        <v>4.46</v>
      </c>
    </row>
    <row r="1160" spans="1:4" x14ac:dyDescent="0.35">
      <c r="A1160">
        <f>VLOOKUP(Table14[[#This Row],[menu_id]],Table2[#All],5,0)</f>
        <v>5.8</v>
      </c>
      <c r="B1160">
        <f>VLOOKUP(Table14[[#This Row],[menu_id]],Table2[#All],6,0)</f>
        <v>10.1</v>
      </c>
      <c r="C1160" t="str">
        <f>VLOOKUP(Table14[[#This Row],[menu_id]],Table2[#All],8,0)</f>
        <v>Seattle</v>
      </c>
      <c r="D1160">
        <f>A1160+A1160*(B1160/100)</f>
        <v>6.3857999999999997</v>
      </c>
    </row>
    <row r="1161" spans="1:4" x14ac:dyDescent="0.35">
      <c r="A1161">
        <f>VLOOKUP(Table14[[#This Row],[menu_id]],Table2[#All],5,0)</f>
        <v>5.9</v>
      </c>
      <c r="B1161">
        <f>VLOOKUP(Table14[[#This Row],[menu_id]],Table2[#All],6,0)</f>
        <v>10.1</v>
      </c>
      <c r="C1161" t="str">
        <f>VLOOKUP(Table14[[#This Row],[menu_id]],Table2[#All],8,0)</f>
        <v>Seattle</v>
      </c>
      <c r="D1161">
        <f>A1161+A1161*(B1161/100)</f>
        <v>6.4959000000000007</v>
      </c>
    </row>
    <row r="1162" spans="1:4" x14ac:dyDescent="0.35">
      <c r="A1162">
        <f>VLOOKUP(Table14[[#This Row],[menu_id]],Table2[#All],5,0)</f>
        <v>5.5</v>
      </c>
      <c r="B1162">
        <f>VLOOKUP(Table14[[#This Row],[menu_id]],Table2[#All],6,0)</f>
        <v>10.1</v>
      </c>
      <c r="C1162" t="str">
        <f>VLOOKUP(Table14[[#This Row],[menu_id]],Table2[#All],8,0)</f>
        <v>Seattle</v>
      </c>
      <c r="D1162">
        <f>A1162+A1162*(B1162/100)</f>
        <v>6.0555000000000003</v>
      </c>
    </row>
    <row r="1163" spans="1:4" x14ac:dyDescent="0.35">
      <c r="A1163">
        <f>VLOOKUP(Table14[[#This Row],[menu_id]],Table2[#All],5,0)</f>
        <v>5.8</v>
      </c>
      <c r="B1163">
        <f>VLOOKUP(Table14[[#This Row],[menu_id]],Table2[#All],6,0)</f>
        <v>10.1</v>
      </c>
      <c r="C1163" t="str">
        <f>VLOOKUP(Table14[[#This Row],[menu_id]],Table2[#All],8,0)</f>
        <v>Seattle</v>
      </c>
      <c r="D1163">
        <f>A1163+A1163*(B1163/100)</f>
        <v>6.3857999999999997</v>
      </c>
    </row>
    <row r="1164" spans="1:4" x14ac:dyDescent="0.35">
      <c r="A1164">
        <f>VLOOKUP(Table14[[#This Row],[menu_id]],Table2[#All],5,0)</f>
        <v>4</v>
      </c>
      <c r="B1164">
        <f>VLOOKUP(Table14[[#This Row],[menu_id]],Table2[#All],6,0)</f>
        <v>11.5</v>
      </c>
      <c r="C1164" t="str">
        <f>VLOOKUP(Table14[[#This Row],[menu_id]],Table2[#All],8,0)</f>
        <v>Chicago</v>
      </c>
      <c r="D1164">
        <f>A1164+A1164*(B1164/100)</f>
        <v>4.46</v>
      </c>
    </row>
    <row r="1165" spans="1:4" x14ac:dyDescent="0.35">
      <c r="A1165">
        <f>VLOOKUP(Table14[[#This Row],[menu_id]],Table2[#All],5,0)</f>
        <v>6</v>
      </c>
      <c r="B1165">
        <f>VLOOKUP(Table14[[#This Row],[menu_id]],Table2[#All],6,0)</f>
        <v>11.5</v>
      </c>
      <c r="C1165" t="str">
        <f>VLOOKUP(Table14[[#This Row],[menu_id]],Table2[#All],8,0)</f>
        <v>Chicago</v>
      </c>
      <c r="D1165">
        <f>A1165+A1165*(B1165/100)</f>
        <v>6.69</v>
      </c>
    </row>
    <row r="1166" spans="1:4" x14ac:dyDescent="0.35">
      <c r="A1166">
        <f>VLOOKUP(Table14[[#This Row],[menu_id]],Table2[#All],5,0)</f>
        <v>5.25</v>
      </c>
      <c r="B1166">
        <f>VLOOKUP(Table14[[#This Row],[menu_id]],Table2[#All],6,0)</f>
        <v>10.1</v>
      </c>
      <c r="C1166" t="str">
        <f>VLOOKUP(Table14[[#This Row],[menu_id]],Table2[#All],8,0)</f>
        <v>Seattle</v>
      </c>
      <c r="D1166">
        <f>A1166+A1166*(B1166/100)</f>
        <v>5.7802499999999997</v>
      </c>
    </row>
    <row r="1167" spans="1:4" x14ac:dyDescent="0.35">
      <c r="A1167">
        <f>VLOOKUP(Table14[[#This Row],[menu_id]],Table2[#All],5,0)</f>
        <v>4.5</v>
      </c>
      <c r="B1167">
        <f>VLOOKUP(Table14[[#This Row],[menu_id]],Table2[#All],6,0)</f>
        <v>10.1</v>
      </c>
      <c r="C1167" t="str">
        <f>VLOOKUP(Table14[[#This Row],[menu_id]],Table2[#All],8,0)</f>
        <v>Seattle</v>
      </c>
      <c r="D1167">
        <f>A1167+A1167*(B1167/100)</f>
        <v>4.9545000000000003</v>
      </c>
    </row>
    <row r="1168" spans="1:4" x14ac:dyDescent="0.35">
      <c r="A1168">
        <f>VLOOKUP(Table14[[#This Row],[menu_id]],Table2[#All],5,0)</f>
        <v>11.75</v>
      </c>
      <c r="B1168">
        <f>VLOOKUP(Table14[[#This Row],[menu_id]],Table2[#All],6,0)</f>
        <v>11.5</v>
      </c>
      <c r="C1168" t="str">
        <f>VLOOKUP(Table14[[#This Row],[menu_id]],Table2[#All],8,0)</f>
        <v>Chicago</v>
      </c>
      <c r="D1168">
        <f>A1168+A1168*(B1168/100)</f>
        <v>13.10125</v>
      </c>
    </row>
    <row r="1169" spans="1:4" x14ac:dyDescent="0.35">
      <c r="A1169">
        <f>VLOOKUP(Table14[[#This Row],[menu_id]],Table2[#All],5,0)</f>
        <v>5.75</v>
      </c>
      <c r="B1169">
        <f>VLOOKUP(Table14[[#This Row],[menu_id]],Table2[#All],6,0)</f>
        <v>11.5</v>
      </c>
      <c r="C1169" t="str">
        <f>VLOOKUP(Table14[[#This Row],[menu_id]],Table2[#All],8,0)</f>
        <v>Chicago</v>
      </c>
      <c r="D1169">
        <f>A1169+A1169*(B1169/100)</f>
        <v>6.4112499999999999</v>
      </c>
    </row>
    <row r="1170" spans="1:4" x14ac:dyDescent="0.35">
      <c r="A1170">
        <f>VLOOKUP(Table14[[#This Row],[menu_id]],Table2[#All],5,0)</f>
        <v>6.64</v>
      </c>
      <c r="B1170">
        <f>VLOOKUP(Table14[[#This Row],[menu_id]],Table2[#All],6,0)</f>
        <v>11.5</v>
      </c>
      <c r="C1170" t="str">
        <f>VLOOKUP(Table14[[#This Row],[menu_id]],Table2[#All],8,0)</f>
        <v>Chicago</v>
      </c>
      <c r="D1170">
        <f>A1170+A1170*(B1170/100)</f>
        <v>7.4036</v>
      </c>
    </row>
    <row r="1171" spans="1:4" x14ac:dyDescent="0.35">
      <c r="A1171">
        <f>VLOOKUP(Table14[[#This Row],[menu_id]],Table2[#All],5,0)</f>
        <v>6.8</v>
      </c>
      <c r="B1171">
        <f>VLOOKUP(Table14[[#This Row],[menu_id]],Table2[#All],6,0)</f>
        <v>10.1</v>
      </c>
      <c r="C1171" t="str">
        <f>VLOOKUP(Table14[[#This Row],[menu_id]],Table2[#All],8,0)</f>
        <v>Seattle</v>
      </c>
      <c r="D1171">
        <f>A1171+A1171*(B1171/100)</f>
        <v>7.4867999999999997</v>
      </c>
    </row>
    <row r="1172" spans="1:4" x14ac:dyDescent="0.35">
      <c r="A1172">
        <f>VLOOKUP(Table14[[#This Row],[menu_id]],Table2[#All],5,0)</f>
        <v>5.5</v>
      </c>
      <c r="B1172">
        <f>VLOOKUP(Table14[[#This Row],[menu_id]],Table2[#All],6,0)</f>
        <v>10.1</v>
      </c>
      <c r="C1172" t="str">
        <f>VLOOKUP(Table14[[#This Row],[menu_id]],Table2[#All],8,0)</f>
        <v>Seattle</v>
      </c>
      <c r="D1172">
        <f>A1172+A1172*(B1172/100)</f>
        <v>6.0555000000000003</v>
      </c>
    </row>
    <row r="1173" spans="1:4" x14ac:dyDescent="0.35">
      <c r="A1173">
        <f>VLOOKUP(Table14[[#This Row],[menu_id]],Table2[#All],5,0)</f>
        <v>5.15</v>
      </c>
      <c r="B1173">
        <f>VLOOKUP(Table14[[#This Row],[menu_id]],Table2[#All],6,0)</f>
        <v>11.5</v>
      </c>
      <c r="C1173" t="str">
        <f>VLOOKUP(Table14[[#This Row],[menu_id]],Table2[#All],8,0)</f>
        <v>Chicago</v>
      </c>
      <c r="D1173">
        <f>A1173+A1173*(B1173/100)</f>
        <v>5.7422500000000003</v>
      </c>
    </row>
    <row r="1174" spans="1:4" x14ac:dyDescent="0.35">
      <c r="A1174">
        <f>VLOOKUP(Table14[[#This Row],[menu_id]],Table2[#All],5,0)</f>
        <v>5.8</v>
      </c>
      <c r="B1174">
        <f>VLOOKUP(Table14[[#This Row],[menu_id]],Table2[#All],6,0)</f>
        <v>10.1</v>
      </c>
      <c r="C1174" t="str">
        <f>VLOOKUP(Table14[[#This Row],[menu_id]],Table2[#All],8,0)</f>
        <v>Seattle</v>
      </c>
      <c r="D1174">
        <f>A1174+A1174*(B1174/100)</f>
        <v>6.3857999999999997</v>
      </c>
    </row>
    <row r="1175" spans="1:4" x14ac:dyDescent="0.35">
      <c r="A1175">
        <f>VLOOKUP(Table14[[#This Row],[menu_id]],Table2[#All],5,0)</f>
        <v>5.75</v>
      </c>
      <c r="B1175">
        <f>VLOOKUP(Table14[[#This Row],[menu_id]],Table2[#All],6,0)</f>
        <v>10.1</v>
      </c>
      <c r="C1175" t="str">
        <f>VLOOKUP(Table14[[#This Row],[menu_id]],Table2[#All],8,0)</f>
        <v>Seattle</v>
      </c>
      <c r="D1175">
        <f>A1175+A1175*(B1175/100)</f>
        <v>6.3307500000000001</v>
      </c>
    </row>
    <row r="1176" spans="1:4" x14ac:dyDescent="0.35">
      <c r="A1176">
        <f>VLOOKUP(Table14[[#This Row],[menu_id]],Table2[#All],5,0)</f>
        <v>6.25</v>
      </c>
      <c r="B1176">
        <f>VLOOKUP(Table14[[#This Row],[menu_id]],Table2[#All],6,0)</f>
        <v>10.1</v>
      </c>
      <c r="C1176" t="str">
        <f>VLOOKUP(Table14[[#This Row],[menu_id]],Table2[#All],8,0)</f>
        <v>Seattle</v>
      </c>
      <c r="D1176">
        <f>A1176+A1176*(B1176/100)</f>
        <v>6.8812499999999996</v>
      </c>
    </row>
    <row r="1177" spans="1:4" x14ac:dyDescent="0.35">
      <c r="A1177">
        <f>VLOOKUP(Table14[[#This Row],[menu_id]],Table2[#All],5,0)</f>
        <v>4.5</v>
      </c>
      <c r="B1177">
        <f>VLOOKUP(Table14[[#This Row],[menu_id]],Table2[#All],6,0)</f>
        <v>10.1</v>
      </c>
      <c r="C1177" t="str">
        <f>VLOOKUP(Table14[[#This Row],[menu_id]],Table2[#All],8,0)</f>
        <v>Seattle</v>
      </c>
      <c r="D1177">
        <f>A1177+A1177*(B1177/100)</f>
        <v>4.9545000000000003</v>
      </c>
    </row>
    <row r="1178" spans="1:4" x14ac:dyDescent="0.35">
      <c r="A1178">
        <f>VLOOKUP(Table14[[#This Row],[menu_id]],Table2[#All],5,0)</f>
        <v>6.8</v>
      </c>
      <c r="B1178">
        <f>VLOOKUP(Table14[[#This Row],[menu_id]],Table2[#All],6,0)</f>
        <v>10.1</v>
      </c>
      <c r="C1178" t="str">
        <f>VLOOKUP(Table14[[#This Row],[menu_id]],Table2[#All],8,0)</f>
        <v>Seattle</v>
      </c>
      <c r="D1178">
        <f>A1178+A1178*(B1178/100)</f>
        <v>7.4867999999999997</v>
      </c>
    </row>
    <row r="1179" spans="1:4" x14ac:dyDescent="0.35">
      <c r="A1179">
        <f>VLOOKUP(Table14[[#This Row],[menu_id]],Table2[#All],5,0)</f>
        <v>5.5</v>
      </c>
      <c r="B1179">
        <f>VLOOKUP(Table14[[#This Row],[menu_id]],Table2[#All],6,0)</f>
        <v>10.1</v>
      </c>
      <c r="C1179" t="str">
        <f>VLOOKUP(Table14[[#This Row],[menu_id]],Table2[#All],8,0)</f>
        <v>Seattle</v>
      </c>
      <c r="D1179">
        <f>A1179+A1179*(B1179/100)</f>
        <v>6.0555000000000003</v>
      </c>
    </row>
    <row r="1180" spans="1:4" x14ac:dyDescent="0.35">
      <c r="A1180">
        <f>VLOOKUP(Table14[[#This Row],[menu_id]],Table2[#All],5,0)</f>
        <v>6.25</v>
      </c>
      <c r="B1180">
        <f>VLOOKUP(Table14[[#This Row],[menu_id]],Table2[#All],6,0)</f>
        <v>10.1</v>
      </c>
      <c r="C1180" t="str">
        <f>VLOOKUP(Table14[[#This Row],[menu_id]],Table2[#All],8,0)</f>
        <v>Seattle</v>
      </c>
      <c r="D1180">
        <f>A1180+A1180*(B1180/100)</f>
        <v>6.8812499999999996</v>
      </c>
    </row>
    <row r="1181" spans="1:4" x14ac:dyDescent="0.35">
      <c r="A1181">
        <f>VLOOKUP(Table14[[#This Row],[menu_id]],Table2[#All],5,0)</f>
        <v>4.5</v>
      </c>
      <c r="B1181">
        <f>VLOOKUP(Table14[[#This Row],[menu_id]],Table2[#All],6,0)</f>
        <v>11.5</v>
      </c>
      <c r="C1181" t="str">
        <f>VLOOKUP(Table14[[#This Row],[menu_id]],Table2[#All],8,0)</f>
        <v>Chicago</v>
      </c>
      <c r="D1181">
        <f>A1181+A1181*(B1181/100)</f>
        <v>5.0175000000000001</v>
      </c>
    </row>
    <row r="1182" spans="1:4" x14ac:dyDescent="0.35">
      <c r="A1182">
        <f>VLOOKUP(Table14[[#This Row],[menu_id]],Table2[#All],5,0)</f>
        <v>5.8</v>
      </c>
      <c r="B1182">
        <f>VLOOKUP(Table14[[#This Row],[menu_id]],Table2[#All],6,0)</f>
        <v>10.1</v>
      </c>
      <c r="C1182" t="str">
        <f>VLOOKUP(Table14[[#This Row],[menu_id]],Table2[#All],8,0)</f>
        <v>Seattle</v>
      </c>
      <c r="D1182">
        <f>A1182+A1182*(B1182/100)</f>
        <v>6.3857999999999997</v>
      </c>
    </row>
    <row r="1183" spans="1:4" x14ac:dyDescent="0.35">
      <c r="A1183">
        <f>VLOOKUP(Table14[[#This Row],[menu_id]],Table2[#All],5,0)</f>
        <v>6</v>
      </c>
      <c r="B1183">
        <f>VLOOKUP(Table14[[#This Row],[menu_id]],Table2[#All],6,0)</f>
        <v>10.1</v>
      </c>
      <c r="C1183" t="str">
        <f>VLOOKUP(Table14[[#This Row],[menu_id]],Table2[#All],8,0)</f>
        <v>Seattle</v>
      </c>
      <c r="D1183">
        <f>A1183+A1183*(B1183/100)</f>
        <v>6.6059999999999999</v>
      </c>
    </row>
    <row r="1184" spans="1:4" x14ac:dyDescent="0.35">
      <c r="A1184">
        <f>VLOOKUP(Table14[[#This Row],[menu_id]],Table2[#All],5,0)</f>
        <v>6.64</v>
      </c>
      <c r="B1184">
        <f>VLOOKUP(Table14[[#This Row],[menu_id]],Table2[#All],6,0)</f>
        <v>11.5</v>
      </c>
      <c r="C1184" t="str">
        <f>VLOOKUP(Table14[[#This Row],[menu_id]],Table2[#All],8,0)</f>
        <v>Chicago</v>
      </c>
      <c r="D1184">
        <f>A1184+A1184*(B1184/100)</f>
        <v>7.4036</v>
      </c>
    </row>
    <row r="1185" spans="1:4" x14ac:dyDescent="0.35">
      <c r="A1185">
        <f>VLOOKUP(Table14[[#This Row],[menu_id]],Table2[#All],5,0)</f>
        <v>6.64</v>
      </c>
      <c r="B1185">
        <f>VLOOKUP(Table14[[#This Row],[menu_id]],Table2[#All],6,0)</f>
        <v>11.5</v>
      </c>
      <c r="C1185" t="str">
        <f>VLOOKUP(Table14[[#This Row],[menu_id]],Table2[#All],8,0)</f>
        <v>Chicago</v>
      </c>
      <c r="D1185">
        <f>A1185+A1185*(B1185/100)</f>
        <v>7.4036</v>
      </c>
    </row>
    <row r="1186" spans="1:4" x14ac:dyDescent="0.35">
      <c r="A1186">
        <f>VLOOKUP(Table14[[#This Row],[menu_id]],Table2[#All],5,0)</f>
        <v>11.75</v>
      </c>
      <c r="B1186">
        <f>VLOOKUP(Table14[[#This Row],[menu_id]],Table2[#All],6,0)</f>
        <v>11.5</v>
      </c>
      <c r="C1186" t="str">
        <f>VLOOKUP(Table14[[#This Row],[menu_id]],Table2[#All],8,0)</f>
        <v>Chicago</v>
      </c>
      <c r="D1186">
        <f>A1186+A1186*(B1186/100)</f>
        <v>13.10125</v>
      </c>
    </row>
    <row r="1187" spans="1:4" x14ac:dyDescent="0.35">
      <c r="A1187">
        <f>VLOOKUP(Table14[[#This Row],[menu_id]],Table2[#All],5,0)</f>
        <v>5</v>
      </c>
      <c r="B1187">
        <f>VLOOKUP(Table14[[#This Row],[menu_id]],Table2[#All],6,0)</f>
        <v>10.1</v>
      </c>
      <c r="C1187" t="str">
        <f>VLOOKUP(Table14[[#This Row],[menu_id]],Table2[#All],8,0)</f>
        <v>Seattle</v>
      </c>
      <c r="D1187">
        <f>A1187+A1187*(B1187/100)</f>
        <v>5.5049999999999999</v>
      </c>
    </row>
    <row r="1188" spans="1:4" x14ac:dyDescent="0.35">
      <c r="A1188">
        <f>VLOOKUP(Table14[[#This Row],[menu_id]],Table2[#All],5,0)</f>
        <v>5.8</v>
      </c>
      <c r="B1188">
        <f>VLOOKUP(Table14[[#This Row],[menu_id]],Table2[#All],6,0)</f>
        <v>10.1</v>
      </c>
      <c r="C1188" t="str">
        <f>VLOOKUP(Table14[[#This Row],[menu_id]],Table2[#All],8,0)</f>
        <v>Seattle</v>
      </c>
      <c r="D1188">
        <f>A1188+A1188*(B1188/100)</f>
        <v>6.3857999999999997</v>
      </c>
    </row>
    <row r="1189" spans="1:4" x14ac:dyDescent="0.35">
      <c r="A1189">
        <f>VLOOKUP(Table14[[#This Row],[menu_id]],Table2[#All],5,0)</f>
        <v>5.95</v>
      </c>
      <c r="B1189">
        <f>VLOOKUP(Table14[[#This Row],[menu_id]],Table2[#All],6,0)</f>
        <v>10.1</v>
      </c>
      <c r="C1189" t="str">
        <f>VLOOKUP(Table14[[#This Row],[menu_id]],Table2[#All],8,0)</f>
        <v>Seattle</v>
      </c>
      <c r="D1189">
        <f>A1189+A1189*(B1189/100)</f>
        <v>6.5509500000000003</v>
      </c>
    </row>
    <row r="1190" spans="1:4" x14ac:dyDescent="0.35">
      <c r="A1190">
        <f>VLOOKUP(Table14[[#This Row],[menu_id]],Table2[#All],5,0)</f>
        <v>5.25</v>
      </c>
      <c r="B1190">
        <f>VLOOKUP(Table14[[#This Row],[menu_id]],Table2[#All],6,0)</f>
        <v>10.1</v>
      </c>
      <c r="C1190" t="str">
        <f>VLOOKUP(Table14[[#This Row],[menu_id]],Table2[#All],8,0)</f>
        <v>Seattle</v>
      </c>
      <c r="D1190">
        <f>A1190+A1190*(B1190/100)</f>
        <v>5.7802499999999997</v>
      </c>
    </row>
    <row r="1191" spans="1:4" x14ac:dyDescent="0.35">
      <c r="A1191">
        <f>VLOOKUP(Table14[[#This Row],[menu_id]],Table2[#All],5,0)</f>
        <v>6.8</v>
      </c>
      <c r="B1191">
        <f>VLOOKUP(Table14[[#This Row],[menu_id]],Table2[#All],6,0)</f>
        <v>10.1</v>
      </c>
      <c r="C1191" t="str">
        <f>VLOOKUP(Table14[[#This Row],[menu_id]],Table2[#All],8,0)</f>
        <v>Seattle</v>
      </c>
      <c r="D1191">
        <f>A1191+A1191*(B1191/100)</f>
        <v>7.4867999999999997</v>
      </c>
    </row>
    <row r="1192" spans="1:4" x14ac:dyDescent="0.35">
      <c r="A1192">
        <f>VLOOKUP(Table14[[#This Row],[menu_id]],Table2[#All],5,0)</f>
        <v>11</v>
      </c>
      <c r="B1192">
        <f>VLOOKUP(Table14[[#This Row],[menu_id]],Table2[#All],6,0)</f>
        <v>11.5</v>
      </c>
      <c r="C1192" t="str">
        <f>VLOOKUP(Table14[[#This Row],[menu_id]],Table2[#All],8,0)</f>
        <v>Chicago</v>
      </c>
      <c r="D1192">
        <f>A1192+A1192*(B1192/100)</f>
        <v>12.265000000000001</v>
      </c>
    </row>
    <row r="1193" spans="1:4" x14ac:dyDescent="0.35">
      <c r="A1193">
        <f>VLOOKUP(Table14[[#This Row],[menu_id]],Table2[#All],5,0)</f>
        <v>6</v>
      </c>
      <c r="B1193">
        <f>VLOOKUP(Table14[[#This Row],[menu_id]],Table2[#All],6,0)</f>
        <v>10.1</v>
      </c>
      <c r="C1193" t="str">
        <f>VLOOKUP(Table14[[#This Row],[menu_id]],Table2[#All],8,0)</f>
        <v>Seattle</v>
      </c>
      <c r="D1193">
        <f>A1193+A1193*(B1193/100)</f>
        <v>6.6059999999999999</v>
      </c>
    </row>
    <row r="1194" spans="1:4" x14ac:dyDescent="0.35">
      <c r="A1194">
        <f>VLOOKUP(Table14[[#This Row],[menu_id]],Table2[#All],5,0)</f>
        <v>5</v>
      </c>
      <c r="B1194">
        <f>VLOOKUP(Table14[[#This Row],[menu_id]],Table2[#All],6,0)</f>
        <v>11.5</v>
      </c>
      <c r="C1194" t="str">
        <f>VLOOKUP(Table14[[#This Row],[menu_id]],Table2[#All],8,0)</f>
        <v>Chicago</v>
      </c>
      <c r="D1194">
        <f>A1194+A1194*(B1194/100)</f>
        <v>5.5750000000000002</v>
      </c>
    </row>
    <row r="1195" spans="1:4" x14ac:dyDescent="0.35">
      <c r="A1195">
        <f>VLOOKUP(Table14[[#This Row],[menu_id]],Table2[#All],5,0)</f>
        <v>5.5</v>
      </c>
      <c r="B1195">
        <f>VLOOKUP(Table14[[#This Row],[menu_id]],Table2[#All],6,0)</f>
        <v>10.1</v>
      </c>
      <c r="C1195" t="str">
        <f>VLOOKUP(Table14[[#This Row],[menu_id]],Table2[#All],8,0)</f>
        <v>Seattle</v>
      </c>
      <c r="D1195">
        <f>A1195+A1195*(B1195/100)</f>
        <v>6.0555000000000003</v>
      </c>
    </row>
    <row r="1196" spans="1:4" x14ac:dyDescent="0.35">
      <c r="A1196">
        <f>VLOOKUP(Table14[[#This Row],[menu_id]],Table2[#All],5,0)</f>
        <v>7.5399999999999991</v>
      </c>
      <c r="B1196">
        <f>VLOOKUP(Table14[[#This Row],[menu_id]],Table2[#All],6,0)</f>
        <v>11.5</v>
      </c>
      <c r="C1196" t="str">
        <f>VLOOKUP(Table14[[#This Row],[menu_id]],Table2[#All],8,0)</f>
        <v>Chicago</v>
      </c>
      <c r="D1196">
        <f>A1196+A1196*(B1196/100)</f>
        <v>8.4070999999999998</v>
      </c>
    </row>
    <row r="1197" spans="1:4" x14ac:dyDescent="0.35">
      <c r="A1197">
        <f>VLOOKUP(Table14[[#This Row],[menu_id]],Table2[#All],5,0)</f>
        <v>13.45</v>
      </c>
      <c r="B1197">
        <f>VLOOKUP(Table14[[#This Row],[menu_id]],Table2[#All],6,0)</f>
        <v>11.5</v>
      </c>
      <c r="C1197" t="str">
        <f>VLOOKUP(Table14[[#This Row],[menu_id]],Table2[#All],8,0)</f>
        <v>Chicago</v>
      </c>
      <c r="D1197">
        <f>A1197+A1197*(B1197/100)</f>
        <v>14.996749999999999</v>
      </c>
    </row>
    <row r="1198" spans="1:4" x14ac:dyDescent="0.35">
      <c r="A1198">
        <f>VLOOKUP(Table14[[#This Row],[menu_id]],Table2[#All],5,0)</f>
        <v>6.25</v>
      </c>
      <c r="B1198">
        <f>VLOOKUP(Table14[[#This Row],[menu_id]],Table2[#All],6,0)</f>
        <v>10.1</v>
      </c>
      <c r="C1198" t="str">
        <f>VLOOKUP(Table14[[#This Row],[menu_id]],Table2[#All],8,0)</f>
        <v>Seattle</v>
      </c>
      <c r="D1198">
        <f>A1198+A1198*(B1198/100)</f>
        <v>6.8812499999999996</v>
      </c>
    </row>
    <row r="1199" spans="1:4" x14ac:dyDescent="0.35">
      <c r="A1199">
        <f>VLOOKUP(Table14[[#This Row],[menu_id]],Table2[#All],5,0)</f>
        <v>6.75</v>
      </c>
      <c r="B1199">
        <f>VLOOKUP(Table14[[#This Row],[menu_id]],Table2[#All],6,0)</f>
        <v>10.1</v>
      </c>
      <c r="C1199" t="str">
        <f>VLOOKUP(Table14[[#This Row],[menu_id]],Table2[#All],8,0)</f>
        <v>Seattle</v>
      </c>
      <c r="D1199">
        <f>A1199+A1199*(B1199/100)</f>
        <v>7.4317500000000001</v>
      </c>
    </row>
    <row r="1200" spans="1:4" x14ac:dyDescent="0.35">
      <c r="A1200">
        <f>VLOOKUP(Table14[[#This Row],[menu_id]],Table2[#All],5,0)</f>
        <v>6.25</v>
      </c>
      <c r="B1200">
        <f>VLOOKUP(Table14[[#This Row],[menu_id]],Table2[#All],6,0)</f>
        <v>10.1</v>
      </c>
      <c r="C1200" t="str">
        <f>VLOOKUP(Table14[[#This Row],[menu_id]],Table2[#All],8,0)</f>
        <v>Seattle</v>
      </c>
      <c r="D1200">
        <f>A1200+A1200*(B1200/100)</f>
        <v>6.8812499999999996</v>
      </c>
    </row>
    <row r="1201" spans="1:4" x14ac:dyDescent="0.35">
      <c r="A1201">
        <f>VLOOKUP(Table14[[#This Row],[menu_id]],Table2[#All],5,0)</f>
        <v>5.75</v>
      </c>
      <c r="B1201">
        <f>VLOOKUP(Table14[[#This Row],[menu_id]],Table2[#All],6,0)</f>
        <v>10.1</v>
      </c>
      <c r="C1201" t="str">
        <f>VLOOKUP(Table14[[#This Row],[menu_id]],Table2[#All],8,0)</f>
        <v>Seattle</v>
      </c>
      <c r="D1201">
        <f>A1201+A1201*(B1201/100)</f>
        <v>6.3307500000000001</v>
      </c>
    </row>
    <row r="1202" spans="1:4" x14ac:dyDescent="0.35">
      <c r="A1202">
        <f>VLOOKUP(Table14[[#This Row],[menu_id]],Table2[#All],5,0)</f>
        <v>6.8</v>
      </c>
      <c r="B1202">
        <f>VLOOKUP(Table14[[#This Row],[menu_id]],Table2[#All],6,0)</f>
        <v>10.1</v>
      </c>
      <c r="C1202" t="str">
        <f>VLOOKUP(Table14[[#This Row],[menu_id]],Table2[#All],8,0)</f>
        <v>Seattle</v>
      </c>
      <c r="D1202">
        <f>A1202+A1202*(B1202/100)</f>
        <v>7.4867999999999997</v>
      </c>
    </row>
    <row r="1203" spans="1:4" x14ac:dyDescent="0.35">
      <c r="A1203">
        <f>VLOOKUP(Table14[[#This Row],[menu_id]],Table2[#All],5,0)</f>
        <v>6.8</v>
      </c>
      <c r="B1203">
        <f>VLOOKUP(Table14[[#This Row],[menu_id]],Table2[#All],6,0)</f>
        <v>10.1</v>
      </c>
      <c r="C1203" t="str">
        <f>VLOOKUP(Table14[[#This Row],[menu_id]],Table2[#All],8,0)</f>
        <v>Seattle</v>
      </c>
      <c r="D1203">
        <f>A1203+A1203*(B1203/100)</f>
        <v>7.4867999999999997</v>
      </c>
    </row>
    <row r="1204" spans="1:4" x14ac:dyDescent="0.35">
      <c r="A1204">
        <f>VLOOKUP(Table14[[#This Row],[menu_id]],Table2[#All],5,0)</f>
        <v>5</v>
      </c>
      <c r="B1204">
        <f>VLOOKUP(Table14[[#This Row],[menu_id]],Table2[#All],6,0)</f>
        <v>11.5</v>
      </c>
      <c r="C1204" t="str">
        <f>VLOOKUP(Table14[[#This Row],[menu_id]],Table2[#All],8,0)</f>
        <v>Chicago</v>
      </c>
      <c r="D1204">
        <f>A1204+A1204*(B1204/100)</f>
        <v>5.5750000000000002</v>
      </c>
    </row>
    <row r="1205" spans="1:4" x14ac:dyDescent="0.35">
      <c r="A1205">
        <f>VLOOKUP(Table14[[#This Row],[menu_id]],Table2[#All],5,0)</f>
        <v>5.25</v>
      </c>
      <c r="B1205">
        <f>VLOOKUP(Table14[[#This Row],[menu_id]],Table2[#All],6,0)</f>
        <v>10.1</v>
      </c>
      <c r="C1205" t="str">
        <f>VLOOKUP(Table14[[#This Row],[menu_id]],Table2[#All],8,0)</f>
        <v>Seattle</v>
      </c>
      <c r="D1205">
        <f>A1205+A1205*(B1205/100)</f>
        <v>5.7802499999999997</v>
      </c>
    </row>
    <row r="1206" spans="1:4" x14ac:dyDescent="0.35">
      <c r="A1206">
        <f>VLOOKUP(Table14[[#This Row],[menu_id]],Table2[#All],5,0)</f>
        <v>11</v>
      </c>
      <c r="B1206">
        <f>VLOOKUP(Table14[[#This Row],[menu_id]],Table2[#All],6,0)</f>
        <v>11.5</v>
      </c>
      <c r="C1206" t="str">
        <f>VLOOKUP(Table14[[#This Row],[menu_id]],Table2[#All],8,0)</f>
        <v>Chicago</v>
      </c>
      <c r="D1206">
        <f>A1206+A1206*(B1206/100)</f>
        <v>12.265000000000001</v>
      </c>
    </row>
    <row r="1207" spans="1:4" x14ac:dyDescent="0.35">
      <c r="A1207">
        <f>VLOOKUP(Table14[[#This Row],[menu_id]],Table2[#All],5,0)</f>
        <v>6.25</v>
      </c>
      <c r="B1207">
        <f>VLOOKUP(Table14[[#This Row],[menu_id]],Table2[#All],6,0)</f>
        <v>10.1</v>
      </c>
      <c r="C1207" t="str">
        <f>VLOOKUP(Table14[[#This Row],[menu_id]],Table2[#All],8,0)</f>
        <v>Seattle</v>
      </c>
      <c r="D1207">
        <f>A1207+A1207*(B1207/100)</f>
        <v>6.8812499999999996</v>
      </c>
    </row>
    <row r="1208" spans="1:4" x14ac:dyDescent="0.35">
      <c r="A1208">
        <f>VLOOKUP(Table14[[#This Row],[menu_id]],Table2[#All],5,0)</f>
        <v>6.64</v>
      </c>
      <c r="B1208">
        <f>VLOOKUP(Table14[[#This Row],[menu_id]],Table2[#All],6,0)</f>
        <v>11.5</v>
      </c>
      <c r="C1208" t="str">
        <f>VLOOKUP(Table14[[#This Row],[menu_id]],Table2[#All],8,0)</f>
        <v>Chicago</v>
      </c>
      <c r="D1208">
        <f>A1208+A1208*(B1208/100)</f>
        <v>7.4036</v>
      </c>
    </row>
    <row r="1209" spans="1:4" x14ac:dyDescent="0.35">
      <c r="A1209">
        <f>VLOOKUP(Table14[[#This Row],[menu_id]],Table2[#All],5,0)</f>
        <v>5.99</v>
      </c>
      <c r="B1209">
        <f>VLOOKUP(Table14[[#This Row],[menu_id]],Table2[#All],6,0)</f>
        <v>11.5</v>
      </c>
      <c r="C1209" t="str">
        <f>VLOOKUP(Table14[[#This Row],[menu_id]],Table2[#All],8,0)</f>
        <v>Chicago</v>
      </c>
      <c r="D1209">
        <f>A1209+A1209*(B1209/100)</f>
        <v>6.6788500000000006</v>
      </c>
    </row>
    <row r="1210" spans="1:4" x14ac:dyDescent="0.35">
      <c r="A1210">
        <f>VLOOKUP(Table14[[#This Row],[menu_id]],Table2[#All],5,0)</f>
        <v>4</v>
      </c>
      <c r="B1210">
        <f>VLOOKUP(Table14[[#This Row],[menu_id]],Table2[#All],6,0)</f>
        <v>11.5</v>
      </c>
      <c r="C1210" t="str">
        <f>VLOOKUP(Table14[[#This Row],[menu_id]],Table2[#All],8,0)</f>
        <v>Chicago</v>
      </c>
      <c r="D1210">
        <f>A1210+A1210*(B1210/100)</f>
        <v>4.46</v>
      </c>
    </row>
    <row r="1211" spans="1:4" x14ac:dyDescent="0.35">
      <c r="A1211">
        <f>VLOOKUP(Table14[[#This Row],[menu_id]],Table2[#All],5,0)</f>
        <v>6.8</v>
      </c>
      <c r="B1211">
        <f>VLOOKUP(Table14[[#This Row],[menu_id]],Table2[#All],6,0)</f>
        <v>10.1</v>
      </c>
      <c r="C1211" t="str">
        <f>VLOOKUP(Table14[[#This Row],[menu_id]],Table2[#All],8,0)</f>
        <v>Seattle</v>
      </c>
      <c r="D1211">
        <f>A1211+A1211*(B1211/100)</f>
        <v>7.4867999999999997</v>
      </c>
    </row>
    <row r="1212" spans="1:4" x14ac:dyDescent="0.35">
      <c r="A1212">
        <f>VLOOKUP(Table14[[#This Row],[menu_id]],Table2[#All],5,0)</f>
        <v>4.3</v>
      </c>
      <c r="B1212">
        <f>VLOOKUP(Table14[[#This Row],[menu_id]],Table2[#All],6,0)</f>
        <v>11.5</v>
      </c>
      <c r="C1212" t="str">
        <f>VLOOKUP(Table14[[#This Row],[menu_id]],Table2[#All],8,0)</f>
        <v>Chicago</v>
      </c>
      <c r="D1212">
        <f>A1212+A1212*(B1212/100)</f>
        <v>4.7945000000000002</v>
      </c>
    </row>
    <row r="1213" spans="1:4" x14ac:dyDescent="0.35">
      <c r="A1213">
        <f>VLOOKUP(Table14[[#This Row],[menu_id]],Table2[#All],5,0)</f>
        <v>5.5</v>
      </c>
      <c r="B1213">
        <f>VLOOKUP(Table14[[#This Row],[menu_id]],Table2[#All],6,0)</f>
        <v>10.1</v>
      </c>
      <c r="C1213" t="str">
        <f>VLOOKUP(Table14[[#This Row],[menu_id]],Table2[#All],8,0)</f>
        <v>Seattle</v>
      </c>
      <c r="D1213">
        <f>A1213+A1213*(B1213/100)</f>
        <v>6.0555000000000003</v>
      </c>
    </row>
    <row r="1214" spans="1:4" x14ac:dyDescent="0.35">
      <c r="A1214">
        <f>VLOOKUP(Table14[[#This Row],[menu_id]],Table2[#All],5,0)</f>
        <v>5.5</v>
      </c>
      <c r="B1214">
        <f>VLOOKUP(Table14[[#This Row],[menu_id]],Table2[#All],6,0)</f>
        <v>10.1</v>
      </c>
      <c r="C1214" t="str">
        <f>VLOOKUP(Table14[[#This Row],[menu_id]],Table2[#All],8,0)</f>
        <v>Seattle</v>
      </c>
      <c r="D1214">
        <f>A1214+A1214*(B1214/100)</f>
        <v>6.0555000000000003</v>
      </c>
    </row>
    <row r="1215" spans="1:4" x14ac:dyDescent="0.35">
      <c r="A1215">
        <f>VLOOKUP(Table14[[#This Row],[menu_id]],Table2[#All],5,0)</f>
        <v>5.5</v>
      </c>
      <c r="B1215">
        <f>VLOOKUP(Table14[[#This Row],[menu_id]],Table2[#All],6,0)</f>
        <v>10.1</v>
      </c>
      <c r="C1215" t="str">
        <f>VLOOKUP(Table14[[#This Row],[menu_id]],Table2[#All],8,0)</f>
        <v>Seattle</v>
      </c>
      <c r="D1215">
        <f>A1215+A1215*(B1215/100)</f>
        <v>6.0555000000000003</v>
      </c>
    </row>
    <row r="1216" spans="1:4" x14ac:dyDescent="0.35">
      <c r="A1216">
        <f>VLOOKUP(Table14[[#This Row],[menu_id]],Table2[#All],5,0)</f>
        <v>5</v>
      </c>
      <c r="B1216">
        <f>VLOOKUP(Table14[[#This Row],[menu_id]],Table2[#All],6,0)</f>
        <v>10.1</v>
      </c>
      <c r="C1216" t="str">
        <f>VLOOKUP(Table14[[#This Row],[menu_id]],Table2[#All],8,0)</f>
        <v>Seattle</v>
      </c>
      <c r="D1216">
        <f>A1216+A1216*(B1216/100)</f>
        <v>5.5049999999999999</v>
      </c>
    </row>
    <row r="1217" spans="1:4" x14ac:dyDescent="0.35">
      <c r="A1217">
        <f>VLOOKUP(Table14[[#This Row],[menu_id]],Table2[#All],5,0)</f>
        <v>11</v>
      </c>
      <c r="B1217">
        <f>VLOOKUP(Table14[[#This Row],[menu_id]],Table2[#All],6,0)</f>
        <v>11.5</v>
      </c>
      <c r="C1217" t="str">
        <f>VLOOKUP(Table14[[#This Row],[menu_id]],Table2[#All],8,0)</f>
        <v>Chicago</v>
      </c>
      <c r="D1217">
        <f>A1217+A1217*(B1217/100)</f>
        <v>12.265000000000001</v>
      </c>
    </row>
    <row r="1218" spans="1:4" x14ac:dyDescent="0.35">
      <c r="A1218">
        <f>VLOOKUP(Table14[[#This Row],[menu_id]],Table2[#All],5,0)</f>
        <v>5.25</v>
      </c>
      <c r="B1218">
        <f>VLOOKUP(Table14[[#This Row],[menu_id]],Table2[#All],6,0)</f>
        <v>10.1</v>
      </c>
      <c r="C1218" t="str">
        <f>VLOOKUP(Table14[[#This Row],[menu_id]],Table2[#All],8,0)</f>
        <v>Seattle</v>
      </c>
      <c r="D1218">
        <f>A1218+A1218*(B1218/100)</f>
        <v>5.7802499999999997</v>
      </c>
    </row>
    <row r="1219" spans="1:4" x14ac:dyDescent="0.35">
      <c r="A1219">
        <f>VLOOKUP(Table14[[#This Row],[menu_id]],Table2[#All],5,0)</f>
        <v>5.75</v>
      </c>
      <c r="B1219">
        <f>VLOOKUP(Table14[[#This Row],[menu_id]],Table2[#All],6,0)</f>
        <v>10.1</v>
      </c>
      <c r="C1219" t="str">
        <f>VLOOKUP(Table14[[#This Row],[menu_id]],Table2[#All],8,0)</f>
        <v>Seattle</v>
      </c>
      <c r="D1219">
        <f>A1219+A1219*(B1219/100)</f>
        <v>6.3307500000000001</v>
      </c>
    </row>
    <row r="1220" spans="1:4" x14ac:dyDescent="0.35">
      <c r="A1220">
        <f>VLOOKUP(Table14[[#This Row],[menu_id]],Table2[#All],5,0)</f>
        <v>5.5</v>
      </c>
      <c r="B1220">
        <f>VLOOKUP(Table14[[#This Row],[menu_id]],Table2[#All],6,0)</f>
        <v>10.1</v>
      </c>
      <c r="C1220" t="str">
        <f>VLOOKUP(Table14[[#This Row],[menu_id]],Table2[#All],8,0)</f>
        <v>Seattle</v>
      </c>
      <c r="D1220">
        <f>A1220+A1220*(B1220/100)</f>
        <v>6.0555000000000003</v>
      </c>
    </row>
    <row r="1221" spans="1:4" x14ac:dyDescent="0.35">
      <c r="A1221">
        <f>VLOOKUP(Table14[[#This Row],[menu_id]],Table2[#All],5,0)</f>
        <v>4.95</v>
      </c>
      <c r="B1221">
        <f>VLOOKUP(Table14[[#This Row],[menu_id]],Table2[#All],6,0)</f>
        <v>10.1</v>
      </c>
      <c r="C1221" t="str">
        <f>VLOOKUP(Table14[[#This Row],[menu_id]],Table2[#All],8,0)</f>
        <v>Seattle</v>
      </c>
      <c r="D1221">
        <f>A1221+A1221*(B1221/100)</f>
        <v>5.4499500000000003</v>
      </c>
    </row>
    <row r="1222" spans="1:4" x14ac:dyDescent="0.35">
      <c r="A1222">
        <f>VLOOKUP(Table14[[#This Row],[menu_id]],Table2[#All],5,0)</f>
        <v>5.99</v>
      </c>
      <c r="B1222">
        <f>VLOOKUP(Table14[[#This Row],[menu_id]],Table2[#All],6,0)</f>
        <v>11.5</v>
      </c>
      <c r="C1222" t="str">
        <f>VLOOKUP(Table14[[#This Row],[menu_id]],Table2[#All],8,0)</f>
        <v>Chicago</v>
      </c>
      <c r="D1222">
        <f>A1222+A1222*(B1222/100)</f>
        <v>6.6788500000000006</v>
      </c>
    </row>
    <row r="1223" spans="1:4" x14ac:dyDescent="0.35">
      <c r="A1223">
        <f>VLOOKUP(Table14[[#This Row],[menu_id]],Table2[#All],5,0)</f>
        <v>11.75</v>
      </c>
      <c r="B1223">
        <f>VLOOKUP(Table14[[#This Row],[menu_id]],Table2[#All],6,0)</f>
        <v>11.5</v>
      </c>
      <c r="C1223" t="str">
        <f>VLOOKUP(Table14[[#This Row],[menu_id]],Table2[#All],8,0)</f>
        <v>Chicago</v>
      </c>
      <c r="D1223">
        <f>A1223+A1223*(B1223/100)</f>
        <v>13.10125</v>
      </c>
    </row>
    <row r="1224" spans="1:4" x14ac:dyDescent="0.35">
      <c r="A1224">
        <f>VLOOKUP(Table14[[#This Row],[menu_id]],Table2[#All],5,0)</f>
        <v>7</v>
      </c>
      <c r="B1224">
        <f>VLOOKUP(Table14[[#This Row],[menu_id]],Table2[#All],6,0)</f>
        <v>11.5</v>
      </c>
      <c r="C1224" t="str">
        <f>VLOOKUP(Table14[[#This Row],[menu_id]],Table2[#All],8,0)</f>
        <v>Chicago</v>
      </c>
      <c r="D1224">
        <f>A1224+A1224*(B1224/100)</f>
        <v>7.8049999999999997</v>
      </c>
    </row>
    <row r="1225" spans="1:4" x14ac:dyDescent="0.35">
      <c r="A1225">
        <f>VLOOKUP(Table14[[#This Row],[menu_id]],Table2[#All],5,0)</f>
        <v>5</v>
      </c>
      <c r="B1225">
        <f>VLOOKUP(Table14[[#This Row],[menu_id]],Table2[#All],6,0)</f>
        <v>11.5</v>
      </c>
      <c r="C1225" t="str">
        <f>VLOOKUP(Table14[[#This Row],[menu_id]],Table2[#All],8,0)</f>
        <v>Chicago</v>
      </c>
      <c r="D1225">
        <f>A1225+A1225*(B1225/100)</f>
        <v>5.5750000000000002</v>
      </c>
    </row>
    <row r="1226" spans="1:4" x14ac:dyDescent="0.35">
      <c r="A1226">
        <f>VLOOKUP(Table14[[#This Row],[menu_id]],Table2[#All],5,0)</f>
        <v>6.25</v>
      </c>
      <c r="B1226">
        <f>VLOOKUP(Table14[[#This Row],[menu_id]],Table2[#All],6,0)</f>
        <v>10.1</v>
      </c>
      <c r="C1226" t="str">
        <f>VLOOKUP(Table14[[#This Row],[menu_id]],Table2[#All],8,0)</f>
        <v>Seattle</v>
      </c>
      <c r="D1226">
        <f>A1226+A1226*(B1226/100)</f>
        <v>6.8812499999999996</v>
      </c>
    </row>
    <row r="1227" spans="1:4" x14ac:dyDescent="0.35">
      <c r="A1227">
        <f>VLOOKUP(Table14[[#This Row],[menu_id]],Table2[#All],5,0)</f>
        <v>6</v>
      </c>
      <c r="B1227">
        <f>VLOOKUP(Table14[[#This Row],[menu_id]],Table2[#All],6,0)</f>
        <v>10.1</v>
      </c>
      <c r="C1227" t="str">
        <f>VLOOKUP(Table14[[#This Row],[menu_id]],Table2[#All],8,0)</f>
        <v>Seattle</v>
      </c>
      <c r="D1227">
        <f>A1227+A1227*(B1227/100)</f>
        <v>6.6059999999999999</v>
      </c>
    </row>
    <row r="1228" spans="1:4" x14ac:dyDescent="0.35">
      <c r="A1228">
        <f>VLOOKUP(Table14[[#This Row],[menu_id]],Table2[#All],5,0)</f>
        <v>4</v>
      </c>
      <c r="B1228">
        <f>VLOOKUP(Table14[[#This Row],[menu_id]],Table2[#All],6,0)</f>
        <v>11.5</v>
      </c>
      <c r="C1228" t="str">
        <f>VLOOKUP(Table14[[#This Row],[menu_id]],Table2[#All],8,0)</f>
        <v>Chicago</v>
      </c>
      <c r="D1228">
        <f>A1228+A1228*(B1228/100)</f>
        <v>4.46</v>
      </c>
    </row>
    <row r="1229" spans="1:4" x14ac:dyDescent="0.35">
      <c r="A1229">
        <f>VLOOKUP(Table14[[#This Row],[menu_id]],Table2[#All],5,0)</f>
        <v>6</v>
      </c>
      <c r="B1229">
        <f>VLOOKUP(Table14[[#This Row],[menu_id]],Table2[#All],6,0)</f>
        <v>10.1</v>
      </c>
      <c r="C1229" t="str">
        <f>VLOOKUP(Table14[[#This Row],[menu_id]],Table2[#All],8,0)</f>
        <v>Seattle</v>
      </c>
      <c r="D1229">
        <f>A1229+A1229*(B1229/100)</f>
        <v>6.6059999999999999</v>
      </c>
    </row>
    <row r="1230" spans="1:4" x14ac:dyDescent="0.35">
      <c r="A1230">
        <f>VLOOKUP(Table14[[#This Row],[menu_id]],Table2[#All],5,0)</f>
        <v>6.25</v>
      </c>
      <c r="B1230">
        <f>VLOOKUP(Table14[[#This Row],[menu_id]],Table2[#All],6,0)</f>
        <v>10.1</v>
      </c>
      <c r="C1230" t="str">
        <f>VLOOKUP(Table14[[#This Row],[menu_id]],Table2[#All],8,0)</f>
        <v>Seattle</v>
      </c>
      <c r="D1230">
        <f>A1230+A1230*(B1230/100)</f>
        <v>6.8812499999999996</v>
      </c>
    </row>
    <row r="1231" spans="1:4" x14ac:dyDescent="0.35">
      <c r="A1231">
        <f>VLOOKUP(Table14[[#This Row],[menu_id]],Table2[#All],5,0)</f>
        <v>4</v>
      </c>
      <c r="B1231">
        <f>VLOOKUP(Table14[[#This Row],[menu_id]],Table2[#All],6,0)</f>
        <v>11.5</v>
      </c>
      <c r="C1231" t="str">
        <f>VLOOKUP(Table14[[#This Row],[menu_id]],Table2[#All],8,0)</f>
        <v>Chicago</v>
      </c>
      <c r="D1231">
        <f>A1231+A1231*(B1231/100)</f>
        <v>4.46</v>
      </c>
    </row>
    <row r="1232" spans="1:4" x14ac:dyDescent="0.35">
      <c r="A1232">
        <f>VLOOKUP(Table14[[#This Row],[menu_id]],Table2[#All],5,0)</f>
        <v>6.25</v>
      </c>
      <c r="B1232">
        <f>VLOOKUP(Table14[[#This Row],[menu_id]],Table2[#All],6,0)</f>
        <v>10.1</v>
      </c>
      <c r="C1232" t="str">
        <f>VLOOKUP(Table14[[#This Row],[menu_id]],Table2[#All],8,0)</f>
        <v>Seattle</v>
      </c>
      <c r="D1232">
        <f>A1232+A1232*(B1232/100)</f>
        <v>6.8812499999999996</v>
      </c>
    </row>
    <row r="1233" spans="1:4" x14ac:dyDescent="0.35">
      <c r="A1233">
        <f>VLOOKUP(Table14[[#This Row],[menu_id]],Table2[#All],5,0)</f>
        <v>7.5</v>
      </c>
      <c r="B1233">
        <f>VLOOKUP(Table14[[#This Row],[menu_id]],Table2[#All],6,0)</f>
        <v>11.5</v>
      </c>
      <c r="C1233" t="str">
        <f>VLOOKUP(Table14[[#This Row],[menu_id]],Table2[#All],8,0)</f>
        <v>Chicago</v>
      </c>
      <c r="D1233">
        <f>A1233+A1233*(B1233/100)</f>
        <v>8.3625000000000007</v>
      </c>
    </row>
    <row r="1234" spans="1:4" x14ac:dyDescent="0.35">
      <c r="A1234">
        <f>VLOOKUP(Table14[[#This Row],[menu_id]],Table2[#All],5,0)</f>
        <v>5.5</v>
      </c>
      <c r="B1234">
        <f>VLOOKUP(Table14[[#This Row],[menu_id]],Table2[#All],6,0)</f>
        <v>10.1</v>
      </c>
      <c r="C1234" t="str">
        <f>VLOOKUP(Table14[[#This Row],[menu_id]],Table2[#All],8,0)</f>
        <v>Seattle</v>
      </c>
      <c r="D1234">
        <f>A1234+A1234*(B1234/100)</f>
        <v>6.0555000000000003</v>
      </c>
    </row>
    <row r="1235" spans="1:4" x14ac:dyDescent="0.35">
      <c r="A1235">
        <f>VLOOKUP(Table14[[#This Row],[menu_id]],Table2[#All],5,0)</f>
        <v>5.8</v>
      </c>
      <c r="B1235">
        <f>VLOOKUP(Table14[[#This Row],[menu_id]],Table2[#All],6,0)</f>
        <v>10.1</v>
      </c>
      <c r="C1235" t="str">
        <f>VLOOKUP(Table14[[#This Row],[menu_id]],Table2[#All],8,0)</f>
        <v>Seattle</v>
      </c>
      <c r="D1235">
        <f>A1235+A1235*(B1235/100)</f>
        <v>6.3857999999999997</v>
      </c>
    </row>
    <row r="1236" spans="1:4" x14ac:dyDescent="0.35">
      <c r="A1236">
        <f>VLOOKUP(Table14[[#This Row],[menu_id]],Table2[#All],5,0)</f>
        <v>6.25</v>
      </c>
      <c r="B1236">
        <f>VLOOKUP(Table14[[#This Row],[menu_id]],Table2[#All],6,0)</f>
        <v>10.1</v>
      </c>
      <c r="C1236" t="str">
        <f>VLOOKUP(Table14[[#This Row],[menu_id]],Table2[#All],8,0)</f>
        <v>Seattle</v>
      </c>
      <c r="D1236">
        <f>A1236+A1236*(B1236/100)</f>
        <v>6.8812499999999996</v>
      </c>
    </row>
    <row r="1237" spans="1:4" x14ac:dyDescent="0.35">
      <c r="A1237">
        <f>VLOOKUP(Table14[[#This Row],[menu_id]],Table2[#All],5,0)</f>
        <v>6</v>
      </c>
      <c r="B1237">
        <f>VLOOKUP(Table14[[#This Row],[menu_id]],Table2[#All],6,0)</f>
        <v>11.5</v>
      </c>
      <c r="C1237" t="str">
        <f>VLOOKUP(Table14[[#This Row],[menu_id]],Table2[#All],8,0)</f>
        <v>Chicago</v>
      </c>
      <c r="D1237">
        <f>A1237+A1237*(B1237/100)</f>
        <v>6.69</v>
      </c>
    </row>
    <row r="1238" spans="1:4" x14ac:dyDescent="0.35">
      <c r="A1238">
        <f>VLOOKUP(Table14[[#This Row],[menu_id]],Table2[#All],5,0)</f>
        <v>6</v>
      </c>
      <c r="B1238">
        <f>VLOOKUP(Table14[[#This Row],[menu_id]],Table2[#All],6,0)</f>
        <v>10.1</v>
      </c>
      <c r="C1238" t="str">
        <f>VLOOKUP(Table14[[#This Row],[menu_id]],Table2[#All],8,0)</f>
        <v>Seattle</v>
      </c>
      <c r="D1238">
        <f>A1238+A1238*(B1238/100)</f>
        <v>6.6059999999999999</v>
      </c>
    </row>
    <row r="1239" spans="1:4" x14ac:dyDescent="0.35">
      <c r="A1239">
        <f>VLOOKUP(Table14[[#This Row],[menu_id]],Table2[#All],5,0)</f>
        <v>5.15</v>
      </c>
      <c r="B1239">
        <f>VLOOKUP(Table14[[#This Row],[menu_id]],Table2[#All],6,0)</f>
        <v>11.5</v>
      </c>
      <c r="C1239" t="str">
        <f>VLOOKUP(Table14[[#This Row],[menu_id]],Table2[#All],8,0)</f>
        <v>Chicago</v>
      </c>
      <c r="D1239">
        <f>A1239+A1239*(B1239/100)</f>
        <v>5.7422500000000003</v>
      </c>
    </row>
    <row r="1240" spans="1:4" x14ac:dyDescent="0.35">
      <c r="A1240">
        <f>VLOOKUP(Table14[[#This Row],[menu_id]],Table2[#All],5,0)</f>
        <v>6.75</v>
      </c>
      <c r="B1240">
        <f>VLOOKUP(Table14[[#This Row],[menu_id]],Table2[#All],6,0)</f>
        <v>11.5</v>
      </c>
      <c r="C1240" t="str">
        <f>VLOOKUP(Table14[[#This Row],[menu_id]],Table2[#All],8,0)</f>
        <v>Chicago</v>
      </c>
      <c r="D1240">
        <f>A1240+A1240*(B1240/100)</f>
        <v>7.5262500000000001</v>
      </c>
    </row>
    <row r="1241" spans="1:4" x14ac:dyDescent="0.35">
      <c r="A1241">
        <f>VLOOKUP(Table14[[#This Row],[menu_id]],Table2[#All],5,0)</f>
        <v>5</v>
      </c>
      <c r="B1241">
        <f>VLOOKUP(Table14[[#This Row],[menu_id]],Table2[#All],6,0)</f>
        <v>10.1</v>
      </c>
      <c r="C1241" t="str">
        <f>VLOOKUP(Table14[[#This Row],[menu_id]],Table2[#All],8,0)</f>
        <v>Seattle</v>
      </c>
      <c r="D1241">
        <f>A1241+A1241*(B1241/100)</f>
        <v>5.5049999999999999</v>
      </c>
    </row>
    <row r="1242" spans="1:4" x14ac:dyDescent="0.35">
      <c r="A1242">
        <f>VLOOKUP(Table14[[#This Row],[menu_id]],Table2[#All],5,0)</f>
        <v>5.5</v>
      </c>
      <c r="B1242">
        <f>VLOOKUP(Table14[[#This Row],[menu_id]],Table2[#All],6,0)</f>
        <v>10.1</v>
      </c>
      <c r="C1242" t="str">
        <f>VLOOKUP(Table14[[#This Row],[menu_id]],Table2[#All],8,0)</f>
        <v>Seattle</v>
      </c>
      <c r="D1242">
        <f>A1242+A1242*(B1242/100)</f>
        <v>6.0555000000000003</v>
      </c>
    </row>
    <row r="1243" spans="1:4" x14ac:dyDescent="0.35">
      <c r="A1243">
        <f>VLOOKUP(Table14[[#This Row],[menu_id]],Table2[#All],5,0)</f>
        <v>5.5</v>
      </c>
      <c r="B1243">
        <f>VLOOKUP(Table14[[#This Row],[menu_id]],Table2[#All],6,0)</f>
        <v>10.1</v>
      </c>
      <c r="C1243" t="str">
        <f>VLOOKUP(Table14[[#This Row],[menu_id]],Table2[#All],8,0)</f>
        <v>Seattle</v>
      </c>
      <c r="D1243">
        <f>A1243+A1243*(B1243/100)</f>
        <v>6.0555000000000003</v>
      </c>
    </row>
    <row r="1244" spans="1:4" x14ac:dyDescent="0.35">
      <c r="A1244">
        <f>VLOOKUP(Table14[[#This Row],[menu_id]],Table2[#All],5,0)</f>
        <v>5.99</v>
      </c>
      <c r="B1244">
        <f>VLOOKUP(Table14[[#This Row],[menu_id]],Table2[#All],6,0)</f>
        <v>11.5</v>
      </c>
      <c r="C1244" t="str">
        <f>VLOOKUP(Table14[[#This Row],[menu_id]],Table2[#All],8,0)</f>
        <v>Chicago</v>
      </c>
      <c r="D1244">
        <f>A1244+A1244*(B1244/100)</f>
        <v>6.6788500000000006</v>
      </c>
    </row>
    <row r="1245" spans="1:4" x14ac:dyDescent="0.35">
      <c r="A1245">
        <f>VLOOKUP(Table14[[#This Row],[menu_id]],Table2[#All],5,0)</f>
        <v>5.75</v>
      </c>
      <c r="B1245">
        <f>VLOOKUP(Table14[[#This Row],[menu_id]],Table2[#All],6,0)</f>
        <v>10.1</v>
      </c>
      <c r="C1245" t="str">
        <f>VLOOKUP(Table14[[#This Row],[menu_id]],Table2[#All],8,0)</f>
        <v>Seattle</v>
      </c>
      <c r="D1245">
        <f>A1245+A1245*(B1245/100)</f>
        <v>6.3307500000000001</v>
      </c>
    </row>
    <row r="1246" spans="1:4" x14ac:dyDescent="0.35">
      <c r="A1246">
        <f>VLOOKUP(Table14[[#This Row],[menu_id]],Table2[#All],5,0)</f>
        <v>5</v>
      </c>
      <c r="B1246">
        <f>VLOOKUP(Table14[[#This Row],[menu_id]],Table2[#All],6,0)</f>
        <v>10.1</v>
      </c>
      <c r="C1246" t="str">
        <f>VLOOKUP(Table14[[#This Row],[menu_id]],Table2[#All],8,0)</f>
        <v>Seattle</v>
      </c>
      <c r="D1246">
        <f>A1246+A1246*(B1246/100)</f>
        <v>5.5049999999999999</v>
      </c>
    </row>
    <row r="1247" spans="1:4" x14ac:dyDescent="0.35">
      <c r="A1247">
        <f>VLOOKUP(Table14[[#This Row],[menu_id]],Table2[#All],5,0)</f>
        <v>5.75</v>
      </c>
      <c r="B1247">
        <f>VLOOKUP(Table14[[#This Row],[menu_id]],Table2[#All],6,0)</f>
        <v>10.1</v>
      </c>
      <c r="C1247" t="str">
        <f>VLOOKUP(Table14[[#This Row],[menu_id]],Table2[#All],8,0)</f>
        <v>Seattle</v>
      </c>
      <c r="D1247">
        <f>A1247+A1247*(B1247/100)</f>
        <v>6.3307500000000001</v>
      </c>
    </row>
    <row r="1248" spans="1:4" x14ac:dyDescent="0.35">
      <c r="A1248">
        <f>VLOOKUP(Table14[[#This Row],[menu_id]],Table2[#All],5,0)</f>
        <v>5.5</v>
      </c>
      <c r="B1248">
        <f>VLOOKUP(Table14[[#This Row],[menu_id]],Table2[#All],6,0)</f>
        <v>10.1</v>
      </c>
      <c r="C1248" t="str">
        <f>VLOOKUP(Table14[[#This Row],[menu_id]],Table2[#All],8,0)</f>
        <v>Seattle</v>
      </c>
      <c r="D1248">
        <f>A1248+A1248*(B1248/100)</f>
        <v>6.0555000000000003</v>
      </c>
    </row>
    <row r="1249" spans="1:4" x14ac:dyDescent="0.35">
      <c r="A1249">
        <f>VLOOKUP(Table14[[#This Row],[menu_id]],Table2[#All],5,0)</f>
        <v>5.9</v>
      </c>
      <c r="B1249">
        <f>VLOOKUP(Table14[[#This Row],[menu_id]],Table2[#All],6,0)</f>
        <v>11.5</v>
      </c>
      <c r="C1249" t="str">
        <f>VLOOKUP(Table14[[#This Row],[menu_id]],Table2[#All],8,0)</f>
        <v>Chicago</v>
      </c>
      <c r="D1249">
        <f>A1249+A1249*(B1249/100)</f>
        <v>6.5785</v>
      </c>
    </row>
    <row r="1250" spans="1:4" x14ac:dyDescent="0.35">
      <c r="A1250">
        <f>VLOOKUP(Table14[[#This Row],[menu_id]],Table2[#All],5,0)</f>
        <v>5.75</v>
      </c>
      <c r="B1250">
        <f>VLOOKUP(Table14[[#This Row],[menu_id]],Table2[#All],6,0)</f>
        <v>10.1</v>
      </c>
      <c r="C1250" t="str">
        <f>VLOOKUP(Table14[[#This Row],[menu_id]],Table2[#All],8,0)</f>
        <v>Seattle</v>
      </c>
      <c r="D1250">
        <f>A1250+A1250*(B1250/100)</f>
        <v>6.3307500000000001</v>
      </c>
    </row>
    <row r="1251" spans="1:4" x14ac:dyDescent="0.35">
      <c r="A1251">
        <f>VLOOKUP(Table14[[#This Row],[menu_id]],Table2[#All],5,0)</f>
        <v>5</v>
      </c>
      <c r="B1251">
        <f>VLOOKUP(Table14[[#This Row],[menu_id]],Table2[#All],6,0)</f>
        <v>11.5</v>
      </c>
      <c r="C1251" t="str">
        <f>VLOOKUP(Table14[[#This Row],[menu_id]],Table2[#All],8,0)</f>
        <v>Chicago</v>
      </c>
      <c r="D1251">
        <f>A1251+A1251*(B1251/100)</f>
        <v>5.5750000000000002</v>
      </c>
    </row>
    <row r="1252" spans="1:4" x14ac:dyDescent="0.35">
      <c r="A1252">
        <f>VLOOKUP(Table14[[#This Row],[menu_id]],Table2[#All],5,0)</f>
        <v>6</v>
      </c>
      <c r="B1252">
        <f>VLOOKUP(Table14[[#This Row],[menu_id]],Table2[#All],6,0)</f>
        <v>10.1</v>
      </c>
      <c r="C1252" t="str">
        <f>VLOOKUP(Table14[[#This Row],[menu_id]],Table2[#All],8,0)</f>
        <v>Seattle</v>
      </c>
      <c r="D1252">
        <f>A1252+A1252*(B1252/100)</f>
        <v>6.6059999999999999</v>
      </c>
    </row>
    <row r="1253" spans="1:4" x14ac:dyDescent="0.35">
      <c r="A1253">
        <f>VLOOKUP(Table14[[#This Row],[menu_id]],Table2[#All],5,0)</f>
        <v>5.5</v>
      </c>
      <c r="B1253">
        <f>VLOOKUP(Table14[[#This Row],[menu_id]],Table2[#All],6,0)</f>
        <v>10.1</v>
      </c>
      <c r="C1253" t="str">
        <f>VLOOKUP(Table14[[#This Row],[menu_id]],Table2[#All],8,0)</f>
        <v>Seattle</v>
      </c>
      <c r="D1253">
        <f>A1253+A1253*(B1253/100)</f>
        <v>6.0555000000000003</v>
      </c>
    </row>
    <row r="1254" spans="1:4" x14ac:dyDescent="0.35">
      <c r="A1254">
        <f>VLOOKUP(Table14[[#This Row],[menu_id]],Table2[#All],5,0)</f>
        <v>5.99</v>
      </c>
      <c r="B1254">
        <f>VLOOKUP(Table14[[#This Row],[menu_id]],Table2[#All],6,0)</f>
        <v>11.5</v>
      </c>
      <c r="C1254" t="str">
        <f>VLOOKUP(Table14[[#This Row],[menu_id]],Table2[#All],8,0)</f>
        <v>Chicago</v>
      </c>
      <c r="D1254">
        <f>A1254+A1254*(B1254/100)</f>
        <v>6.6788500000000006</v>
      </c>
    </row>
    <row r="1255" spans="1:4" x14ac:dyDescent="0.35">
      <c r="A1255">
        <f>VLOOKUP(Table14[[#This Row],[menu_id]],Table2[#All],5,0)</f>
        <v>5</v>
      </c>
      <c r="B1255">
        <f>VLOOKUP(Table14[[#This Row],[menu_id]],Table2[#All],6,0)</f>
        <v>11.5</v>
      </c>
      <c r="C1255" t="str">
        <f>VLOOKUP(Table14[[#This Row],[menu_id]],Table2[#All],8,0)</f>
        <v>Chicago</v>
      </c>
      <c r="D1255">
        <f>A1255+A1255*(B1255/100)</f>
        <v>5.5750000000000002</v>
      </c>
    </row>
    <row r="1256" spans="1:4" x14ac:dyDescent="0.35">
      <c r="A1256">
        <f>VLOOKUP(Table14[[#This Row],[menu_id]],Table2[#All],5,0)</f>
        <v>5.5</v>
      </c>
      <c r="B1256">
        <f>VLOOKUP(Table14[[#This Row],[menu_id]],Table2[#All],6,0)</f>
        <v>11.5</v>
      </c>
      <c r="C1256" t="str">
        <f>VLOOKUP(Table14[[#This Row],[menu_id]],Table2[#All],8,0)</f>
        <v>Chicago</v>
      </c>
      <c r="D1256">
        <f>A1256+A1256*(B1256/100)</f>
        <v>6.1325000000000003</v>
      </c>
    </row>
    <row r="1257" spans="1:4" x14ac:dyDescent="0.35">
      <c r="A1257">
        <f>VLOOKUP(Table14[[#This Row],[menu_id]],Table2[#All],5,0)</f>
        <v>5</v>
      </c>
      <c r="B1257">
        <f>VLOOKUP(Table14[[#This Row],[menu_id]],Table2[#All],6,0)</f>
        <v>11.5</v>
      </c>
      <c r="C1257" t="str">
        <f>VLOOKUP(Table14[[#This Row],[menu_id]],Table2[#All],8,0)</f>
        <v>Chicago</v>
      </c>
      <c r="D1257">
        <f>A1257+A1257*(B1257/100)</f>
        <v>5.5750000000000002</v>
      </c>
    </row>
    <row r="1258" spans="1:4" x14ac:dyDescent="0.35">
      <c r="A1258">
        <f>VLOOKUP(Table14[[#This Row],[menu_id]],Table2[#All],5,0)</f>
        <v>4.3</v>
      </c>
      <c r="B1258">
        <f>VLOOKUP(Table14[[#This Row],[menu_id]],Table2[#All],6,0)</f>
        <v>11.5</v>
      </c>
      <c r="C1258" t="str">
        <f>VLOOKUP(Table14[[#This Row],[menu_id]],Table2[#All],8,0)</f>
        <v>Chicago</v>
      </c>
      <c r="D1258">
        <f>A1258+A1258*(B1258/100)</f>
        <v>4.7945000000000002</v>
      </c>
    </row>
    <row r="1259" spans="1:4" x14ac:dyDescent="0.35">
      <c r="A1259">
        <f>VLOOKUP(Table14[[#This Row],[menu_id]],Table2[#All],5,0)</f>
        <v>4.3</v>
      </c>
      <c r="B1259">
        <f>VLOOKUP(Table14[[#This Row],[menu_id]],Table2[#All],6,0)</f>
        <v>11.5</v>
      </c>
      <c r="C1259" t="str">
        <f>VLOOKUP(Table14[[#This Row],[menu_id]],Table2[#All],8,0)</f>
        <v>Chicago</v>
      </c>
      <c r="D1259">
        <f>A1259+A1259*(B1259/100)</f>
        <v>4.7945000000000002</v>
      </c>
    </row>
    <row r="1260" spans="1:4" x14ac:dyDescent="0.35">
      <c r="A1260">
        <f>VLOOKUP(Table14[[#This Row],[menu_id]],Table2[#All],5,0)</f>
        <v>4.95</v>
      </c>
      <c r="B1260">
        <f>VLOOKUP(Table14[[#This Row],[menu_id]],Table2[#All],6,0)</f>
        <v>10.1</v>
      </c>
      <c r="C1260" t="str">
        <f>VLOOKUP(Table14[[#This Row],[menu_id]],Table2[#All],8,0)</f>
        <v>Seattle</v>
      </c>
      <c r="D1260">
        <f>A1260+A1260*(B1260/100)</f>
        <v>5.4499500000000003</v>
      </c>
    </row>
    <row r="1261" spans="1:4" x14ac:dyDescent="0.35">
      <c r="A1261">
        <f>VLOOKUP(Table14[[#This Row],[menu_id]],Table2[#All],5,0)</f>
        <v>5.95</v>
      </c>
      <c r="B1261">
        <f>VLOOKUP(Table14[[#This Row],[menu_id]],Table2[#All],6,0)</f>
        <v>10.1</v>
      </c>
      <c r="C1261" t="str">
        <f>VLOOKUP(Table14[[#This Row],[menu_id]],Table2[#All],8,0)</f>
        <v>Seattle</v>
      </c>
      <c r="D1261">
        <f>A1261+A1261*(B1261/100)</f>
        <v>6.5509500000000003</v>
      </c>
    </row>
    <row r="1262" spans="1:4" x14ac:dyDescent="0.35">
      <c r="A1262">
        <f>VLOOKUP(Table14[[#This Row],[menu_id]],Table2[#All],5,0)</f>
        <v>5.75</v>
      </c>
      <c r="B1262">
        <f>VLOOKUP(Table14[[#This Row],[menu_id]],Table2[#All],6,0)</f>
        <v>10.1</v>
      </c>
      <c r="C1262" t="str">
        <f>VLOOKUP(Table14[[#This Row],[menu_id]],Table2[#All],8,0)</f>
        <v>Seattle</v>
      </c>
      <c r="D1262">
        <f>A1262+A1262*(B1262/100)</f>
        <v>6.3307500000000001</v>
      </c>
    </row>
    <row r="1263" spans="1:4" x14ac:dyDescent="0.35">
      <c r="A1263">
        <f>VLOOKUP(Table14[[#This Row],[menu_id]],Table2[#All],5,0)</f>
        <v>4.3</v>
      </c>
      <c r="B1263">
        <f>VLOOKUP(Table14[[#This Row],[menu_id]],Table2[#All],6,0)</f>
        <v>11.5</v>
      </c>
      <c r="C1263" t="str">
        <f>VLOOKUP(Table14[[#This Row],[menu_id]],Table2[#All],8,0)</f>
        <v>Chicago</v>
      </c>
      <c r="D1263">
        <f>A1263+A1263*(B1263/100)</f>
        <v>4.7945000000000002</v>
      </c>
    </row>
    <row r="1264" spans="1:4" x14ac:dyDescent="0.35">
      <c r="A1264">
        <f>VLOOKUP(Table14[[#This Row],[menu_id]],Table2[#All],5,0)</f>
        <v>6.64</v>
      </c>
      <c r="B1264">
        <f>VLOOKUP(Table14[[#This Row],[menu_id]],Table2[#All],6,0)</f>
        <v>11.5</v>
      </c>
      <c r="C1264" t="str">
        <f>VLOOKUP(Table14[[#This Row],[menu_id]],Table2[#All],8,0)</f>
        <v>Chicago</v>
      </c>
      <c r="D1264">
        <f>A1264+A1264*(B1264/100)</f>
        <v>7.4036</v>
      </c>
    </row>
    <row r="1265" spans="1:4" x14ac:dyDescent="0.35">
      <c r="A1265">
        <f>VLOOKUP(Table14[[#This Row],[menu_id]],Table2[#All],5,0)</f>
        <v>6.8</v>
      </c>
      <c r="B1265">
        <f>VLOOKUP(Table14[[#This Row],[menu_id]],Table2[#All],6,0)</f>
        <v>10.1</v>
      </c>
      <c r="C1265" t="str">
        <f>VLOOKUP(Table14[[#This Row],[menu_id]],Table2[#All],8,0)</f>
        <v>Seattle</v>
      </c>
      <c r="D1265">
        <f>A1265+A1265*(B1265/100)</f>
        <v>7.4867999999999997</v>
      </c>
    </row>
    <row r="1266" spans="1:4" x14ac:dyDescent="0.35">
      <c r="A1266">
        <f>VLOOKUP(Table14[[#This Row],[menu_id]],Table2[#All],5,0)</f>
        <v>5</v>
      </c>
      <c r="B1266">
        <f>VLOOKUP(Table14[[#This Row],[menu_id]],Table2[#All],6,0)</f>
        <v>10.1</v>
      </c>
      <c r="C1266" t="str">
        <f>VLOOKUP(Table14[[#This Row],[menu_id]],Table2[#All],8,0)</f>
        <v>Seattle</v>
      </c>
      <c r="D1266">
        <f>A1266+A1266*(B1266/100)</f>
        <v>5.5049999999999999</v>
      </c>
    </row>
    <row r="1267" spans="1:4" x14ac:dyDescent="0.35">
      <c r="A1267">
        <f>VLOOKUP(Table14[[#This Row],[menu_id]],Table2[#All],5,0)</f>
        <v>5.9</v>
      </c>
      <c r="B1267">
        <f>VLOOKUP(Table14[[#This Row],[menu_id]],Table2[#All],6,0)</f>
        <v>10.1</v>
      </c>
      <c r="C1267" t="str">
        <f>VLOOKUP(Table14[[#This Row],[menu_id]],Table2[#All],8,0)</f>
        <v>Seattle</v>
      </c>
      <c r="D1267">
        <f>A1267+A1267*(B1267/100)</f>
        <v>6.4959000000000007</v>
      </c>
    </row>
    <row r="1268" spans="1:4" x14ac:dyDescent="0.35">
      <c r="A1268">
        <f>VLOOKUP(Table14[[#This Row],[menu_id]],Table2[#All],5,0)</f>
        <v>6.25</v>
      </c>
      <c r="B1268">
        <f>VLOOKUP(Table14[[#This Row],[menu_id]],Table2[#All],6,0)</f>
        <v>10.1</v>
      </c>
      <c r="C1268" t="str">
        <f>VLOOKUP(Table14[[#This Row],[menu_id]],Table2[#All],8,0)</f>
        <v>Seattle</v>
      </c>
      <c r="D1268">
        <f>A1268+A1268*(B1268/100)</f>
        <v>6.8812499999999996</v>
      </c>
    </row>
    <row r="1269" spans="1:4" x14ac:dyDescent="0.35">
      <c r="A1269">
        <f>VLOOKUP(Table14[[#This Row],[menu_id]],Table2[#All],5,0)</f>
        <v>11</v>
      </c>
      <c r="B1269">
        <f>VLOOKUP(Table14[[#This Row],[menu_id]],Table2[#All],6,0)</f>
        <v>11.5</v>
      </c>
      <c r="C1269" t="str">
        <f>VLOOKUP(Table14[[#This Row],[menu_id]],Table2[#All],8,0)</f>
        <v>Chicago</v>
      </c>
      <c r="D1269">
        <f>A1269+A1269*(B1269/100)</f>
        <v>12.265000000000001</v>
      </c>
    </row>
    <row r="1270" spans="1:4" x14ac:dyDescent="0.35">
      <c r="A1270">
        <f>VLOOKUP(Table14[[#This Row],[menu_id]],Table2[#All],5,0)</f>
        <v>13.45</v>
      </c>
      <c r="B1270">
        <f>VLOOKUP(Table14[[#This Row],[menu_id]],Table2[#All],6,0)</f>
        <v>11.5</v>
      </c>
      <c r="C1270" t="str">
        <f>VLOOKUP(Table14[[#This Row],[menu_id]],Table2[#All],8,0)</f>
        <v>Chicago</v>
      </c>
      <c r="D1270">
        <f>A1270+A1270*(B1270/100)</f>
        <v>14.996749999999999</v>
      </c>
    </row>
    <row r="1271" spans="1:4" x14ac:dyDescent="0.35">
      <c r="A1271">
        <f>VLOOKUP(Table14[[#This Row],[menu_id]],Table2[#All],5,0)</f>
        <v>6</v>
      </c>
      <c r="B1271">
        <f>VLOOKUP(Table14[[#This Row],[menu_id]],Table2[#All],6,0)</f>
        <v>11.5</v>
      </c>
      <c r="C1271" t="str">
        <f>VLOOKUP(Table14[[#This Row],[menu_id]],Table2[#All],8,0)</f>
        <v>Chicago</v>
      </c>
      <c r="D1271">
        <f>A1271+A1271*(B1271/100)</f>
        <v>6.69</v>
      </c>
    </row>
    <row r="1272" spans="1:4" x14ac:dyDescent="0.35">
      <c r="A1272">
        <f>VLOOKUP(Table14[[#This Row],[menu_id]],Table2[#All],5,0)</f>
        <v>5.75</v>
      </c>
      <c r="B1272">
        <f>VLOOKUP(Table14[[#This Row],[menu_id]],Table2[#All],6,0)</f>
        <v>10.1</v>
      </c>
      <c r="C1272" t="str">
        <f>VLOOKUP(Table14[[#This Row],[menu_id]],Table2[#All],8,0)</f>
        <v>Seattle</v>
      </c>
      <c r="D1272">
        <f>A1272+A1272*(B1272/100)</f>
        <v>6.3307500000000001</v>
      </c>
    </row>
    <row r="1273" spans="1:4" x14ac:dyDescent="0.35">
      <c r="A1273">
        <f>VLOOKUP(Table14[[#This Row],[menu_id]],Table2[#All],5,0)</f>
        <v>4.5</v>
      </c>
      <c r="B1273">
        <f>VLOOKUP(Table14[[#This Row],[menu_id]],Table2[#All],6,0)</f>
        <v>10.1</v>
      </c>
      <c r="C1273" t="str">
        <f>VLOOKUP(Table14[[#This Row],[menu_id]],Table2[#All],8,0)</f>
        <v>Seattle</v>
      </c>
      <c r="D1273">
        <f>A1273+A1273*(B1273/100)</f>
        <v>4.9545000000000003</v>
      </c>
    </row>
    <row r="1274" spans="1:4" x14ac:dyDescent="0.35">
      <c r="A1274">
        <f>VLOOKUP(Table14[[#This Row],[menu_id]],Table2[#All],5,0)</f>
        <v>5.8</v>
      </c>
      <c r="B1274">
        <f>VLOOKUP(Table14[[#This Row],[menu_id]],Table2[#All],6,0)</f>
        <v>10.1</v>
      </c>
      <c r="C1274" t="str">
        <f>VLOOKUP(Table14[[#This Row],[menu_id]],Table2[#All],8,0)</f>
        <v>Seattle</v>
      </c>
      <c r="D1274">
        <f>A1274+A1274*(B1274/100)</f>
        <v>6.3857999999999997</v>
      </c>
    </row>
    <row r="1275" spans="1:4" x14ac:dyDescent="0.35">
      <c r="A1275">
        <f>VLOOKUP(Table14[[#This Row],[menu_id]],Table2[#All],5,0)</f>
        <v>5.99</v>
      </c>
      <c r="B1275">
        <f>VLOOKUP(Table14[[#This Row],[menu_id]],Table2[#All],6,0)</f>
        <v>11.5</v>
      </c>
      <c r="C1275" t="str">
        <f>VLOOKUP(Table14[[#This Row],[menu_id]],Table2[#All],8,0)</f>
        <v>Chicago</v>
      </c>
      <c r="D1275">
        <f>A1275+A1275*(B1275/100)</f>
        <v>6.6788500000000006</v>
      </c>
    </row>
    <row r="1276" spans="1:4" x14ac:dyDescent="0.35">
      <c r="A1276">
        <f>VLOOKUP(Table14[[#This Row],[menu_id]],Table2[#All],5,0)</f>
        <v>5</v>
      </c>
      <c r="B1276">
        <f>VLOOKUP(Table14[[#This Row],[menu_id]],Table2[#All],6,0)</f>
        <v>10.1</v>
      </c>
      <c r="C1276" t="str">
        <f>VLOOKUP(Table14[[#This Row],[menu_id]],Table2[#All],8,0)</f>
        <v>Seattle</v>
      </c>
      <c r="D1276">
        <f>A1276+A1276*(B1276/100)</f>
        <v>5.5049999999999999</v>
      </c>
    </row>
    <row r="1277" spans="1:4" x14ac:dyDescent="0.35">
      <c r="A1277">
        <f>VLOOKUP(Table14[[#This Row],[menu_id]],Table2[#All],5,0)</f>
        <v>6.8</v>
      </c>
      <c r="B1277">
        <f>VLOOKUP(Table14[[#This Row],[menu_id]],Table2[#All],6,0)</f>
        <v>10.1</v>
      </c>
      <c r="C1277" t="str">
        <f>VLOOKUP(Table14[[#This Row],[menu_id]],Table2[#All],8,0)</f>
        <v>Seattle</v>
      </c>
      <c r="D1277">
        <f>A1277+A1277*(B1277/100)</f>
        <v>7.4867999999999997</v>
      </c>
    </row>
    <row r="1278" spans="1:4" x14ac:dyDescent="0.35">
      <c r="A1278">
        <f>VLOOKUP(Table14[[#This Row],[menu_id]],Table2[#All],5,0)</f>
        <v>5.75</v>
      </c>
      <c r="B1278">
        <f>VLOOKUP(Table14[[#This Row],[menu_id]],Table2[#All],6,0)</f>
        <v>10.1</v>
      </c>
      <c r="C1278" t="str">
        <f>VLOOKUP(Table14[[#This Row],[menu_id]],Table2[#All],8,0)</f>
        <v>Seattle</v>
      </c>
      <c r="D1278">
        <f>A1278+A1278*(B1278/100)</f>
        <v>6.3307500000000001</v>
      </c>
    </row>
    <row r="1279" spans="1:4" x14ac:dyDescent="0.35">
      <c r="A1279">
        <f>VLOOKUP(Table14[[#This Row],[menu_id]],Table2[#All],5,0)</f>
        <v>5.5</v>
      </c>
      <c r="B1279">
        <f>VLOOKUP(Table14[[#This Row],[menu_id]],Table2[#All],6,0)</f>
        <v>11.5</v>
      </c>
      <c r="C1279" t="str">
        <f>VLOOKUP(Table14[[#This Row],[menu_id]],Table2[#All],8,0)</f>
        <v>Chicago</v>
      </c>
      <c r="D1279">
        <f>A1279+A1279*(B1279/100)</f>
        <v>6.1325000000000003</v>
      </c>
    </row>
    <row r="1280" spans="1:4" x14ac:dyDescent="0.35">
      <c r="A1280">
        <f>VLOOKUP(Table14[[#This Row],[menu_id]],Table2[#All],5,0)</f>
        <v>6.8</v>
      </c>
      <c r="B1280">
        <f>VLOOKUP(Table14[[#This Row],[menu_id]],Table2[#All],6,0)</f>
        <v>10.1</v>
      </c>
      <c r="C1280" t="str">
        <f>VLOOKUP(Table14[[#This Row],[menu_id]],Table2[#All],8,0)</f>
        <v>Seattle</v>
      </c>
      <c r="D1280">
        <f>A1280+A1280*(B1280/100)</f>
        <v>7.4867999999999997</v>
      </c>
    </row>
    <row r="1281" spans="1:4" x14ac:dyDescent="0.35">
      <c r="A1281">
        <f>VLOOKUP(Table14[[#This Row],[menu_id]],Table2[#All],5,0)</f>
        <v>5</v>
      </c>
      <c r="B1281">
        <f>VLOOKUP(Table14[[#This Row],[menu_id]],Table2[#All],6,0)</f>
        <v>11.5</v>
      </c>
      <c r="C1281" t="str">
        <f>VLOOKUP(Table14[[#This Row],[menu_id]],Table2[#All],8,0)</f>
        <v>Chicago</v>
      </c>
      <c r="D1281">
        <f>A1281+A1281*(B1281/100)</f>
        <v>5.5750000000000002</v>
      </c>
    </row>
    <row r="1282" spans="1:4" x14ac:dyDescent="0.35">
      <c r="A1282">
        <f>VLOOKUP(Table14[[#This Row],[menu_id]],Table2[#All],5,0)</f>
        <v>6.64</v>
      </c>
      <c r="B1282">
        <f>VLOOKUP(Table14[[#This Row],[menu_id]],Table2[#All],6,0)</f>
        <v>11.5</v>
      </c>
      <c r="C1282" t="str">
        <f>VLOOKUP(Table14[[#This Row],[menu_id]],Table2[#All],8,0)</f>
        <v>Chicago</v>
      </c>
      <c r="D1282">
        <f>A1282+A1282*(B1282/100)</f>
        <v>7.4036</v>
      </c>
    </row>
    <row r="1283" spans="1:4" x14ac:dyDescent="0.35">
      <c r="A1283">
        <f>VLOOKUP(Table14[[#This Row],[menu_id]],Table2[#All],5,0)</f>
        <v>6.8</v>
      </c>
      <c r="B1283">
        <f>VLOOKUP(Table14[[#This Row],[menu_id]],Table2[#All],6,0)</f>
        <v>10.1</v>
      </c>
      <c r="C1283" t="str">
        <f>VLOOKUP(Table14[[#This Row],[menu_id]],Table2[#All],8,0)</f>
        <v>Seattle</v>
      </c>
      <c r="D1283">
        <f>A1283+A1283*(B1283/100)</f>
        <v>7.4867999999999997</v>
      </c>
    </row>
    <row r="1284" spans="1:4" x14ac:dyDescent="0.35">
      <c r="A1284">
        <f>VLOOKUP(Table14[[#This Row],[menu_id]],Table2[#All],5,0)</f>
        <v>11</v>
      </c>
      <c r="B1284">
        <f>VLOOKUP(Table14[[#This Row],[menu_id]],Table2[#All],6,0)</f>
        <v>11.5</v>
      </c>
      <c r="C1284" t="str">
        <f>VLOOKUP(Table14[[#This Row],[menu_id]],Table2[#All],8,0)</f>
        <v>Chicago</v>
      </c>
      <c r="D1284">
        <f>A1284+A1284*(B1284/100)</f>
        <v>12.265000000000001</v>
      </c>
    </row>
    <row r="1285" spans="1:4" x14ac:dyDescent="0.35">
      <c r="A1285">
        <f>VLOOKUP(Table14[[#This Row],[menu_id]],Table2[#All],5,0)</f>
        <v>5.5</v>
      </c>
      <c r="B1285">
        <f>VLOOKUP(Table14[[#This Row],[menu_id]],Table2[#All],6,0)</f>
        <v>10.1</v>
      </c>
      <c r="C1285" t="str">
        <f>VLOOKUP(Table14[[#This Row],[menu_id]],Table2[#All],8,0)</f>
        <v>Seattle</v>
      </c>
      <c r="D1285">
        <f>A1285+A1285*(B1285/100)</f>
        <v>6.0555000000000003</v>
      </c>
    </row>
    <row r="1286" spans="1:4" x14ac:dyDescent="0.35">
      <c r="A1286">
        <f>VLOOKUP(Table14[[#This Row],[menu_id]],Table2[#All],5,0)</f>
        <v>5</v>
      </c>
      <c r="B1286">
        <f>VLOOKUP(Table14[[#This Row],[menu_id]],Table2[#All],6,0)</f>
        <v>10.1</v>
      </c>
      <c r="C1286" t="str">
        <f>VLOOKUP(Table14[[#This Row],[menu_id]],Table2[#All],8,0)</f>
        <v>Seattle</v>
      </c>
      <c r="D1286">
        <f>A1286+A1286*(B1286/100)</f>
        <v>5.5049999999999999</v>
      </c>
    </row>
    <row r="1287" spans="1:4" x14ac:dyDescent="0.35">
      <c r="A1287">
        <f>VLOOKUP(Table14[[#This Row],[menu_id]],Table2[#All],5,0)</f>
        <v>5.25</v>
      </c>
      <c r="B1287">
        <f>VLOOKUP(Table14[[#This Row],[menu_id]],Table2[#All],6,0)</f>
        <v>10.1</v>
      </c>
      <c r="C1287" t="str">
        <f>VLOOKUP(Table14[[#This Row],[menu_id]],Table2[#All],8,0)</f>
        <v>Seattle</v>
      </c>
      <c r="D1287">
        <f>A1287+A1287*(B1287/100)</f>
        <v>5.7802499999999997</v>
      </c>
    </row>
    <row r="1288" spans="1:4" x14ac:dyDescent="0.35">
      <c r="A1288">
        <f>VLOOKUP(Table14[[#This Row],[menu_id]],Table2[#All],5,0)</f>
        <v>4</v>
      </c>
      <c r="B1288">
        <f>VLOOKUP(Table14[[#This Row],[menu_id]],Table2[#All],6,0)</f>
        <v>11.5</v>
      </c>
      <c r="C1288" t="str">
        <f>VLOOKUP(Table14[[#This Row],[menu_id]],Table2[#All],8,0)</f>
        <v>Chicago</v>
      </c>
      <c r="D1288">
        <f>A1288+A1288*(B1288/100)</f>
        <v>4.46</v>
      </c>
    </row>
    <row r="1289" spans="1:4" x14ac:dyDescent="0.35">
      <c r="A1289">
        <f>VLOOKUP(Table14[[#This Row],[menu_id]],Table2[#All],5,0)</f>
        <v>11</v>
      </c>
      <c r="B1289">
        <f>VLOOKUP(Table14[[#This Row],[menu_id]],Table2[#All],6,0)</f>
        <v>11.5</v>
      </c>
      <c r="C1289" t="str">
        <f>VLOOKUP(Table14[[#This Row],[menu_id]],Table2[#All],8,0)</f>
        <v>Chicago</v>
      </c>
      <c r="D1289">
        <f>A1289+A1289*(B1289/100)</f>
        <v>12.265000000000001</v>
      </c>
    </row>
    <row r="1290" spans="1:4" x14ac:dyDescent="0.35">
      <c r="A1290">
        <f>VLOOKUP(Table14[[#This Row],[menu_id]],Table2[#All],5,0)</f>
        <v>6.75</v>
      </c>
      <c r="B1290">
        <f>VLOOKUP(Table14[[#This Row],[menu_id]],Table2[#All],6,0)</f>
        <v>10.1</v>
      </c>
      <c r="C1290" t="str">
        <f>VLOOKUP(Table14[[#This Row],[menu_id]],Table2[#All],8,0)</f>
        <v>Seattle</v>
      </c>
      <c r="D1290">
        <f>A1290+A1290*(B1290/100)</f>
        <v>7.4317500000000001</v>
      </c>
    </row>
    <row r="1291" spans="1:4" x14ac:dyDescent="0.35">
      <c r="A1291">
        <f>VLOOKUP(Table14[[#This Row],[menu_id]],Table2[#All],5,0)</f>
        <v>5.9</v>
      </c>
      <c r="B1291">
        <f>VLOOKUP(Table14[[#This Row],[menu_id]],Table2[#All],6,0)</f>
        <v>10.1</v>
      </c>
      <c r="C1291" t="str">
        <f>VLOOKUP(Table14[[#This Row],[menu_id]],Table2[#All],8,0)</f>
        <v>Seattle</v>
      </c>
      <c r="D1291">
        <f>A1291+A1291*(B1291/100)</f>
        <v>6.4959000000000007</v>
      </c>
    </row>
    <row r="1292" spans="1:4" x14ac:dyDescent="0.35">
      <c r="A1292">
        <f>VLOOKUP(Table14[[#This Row],[menu_id]],Table2[#All],5,0)</f>
        <v>4.95</v>
      </c>
      <c r="B1292">
        <f>VLOOKUP(Table14[[#This Row],[menu_id]],Table2[#All],6,0)</f>
        <v>10.1</v>
      </c>
      <c r="C1292" t="str">
        <f>VLOOKUP(Table14[[#This Row],[menu_id]],Table2[#All],8,0)</f>
        <v>Seattle</v>
      </c>
      <c r="D1292">
        <f>A1292+A1292*(B1292/100)</f>
        <v>5.4499500000000003</v>
      </c>
    </row>
    <row r="1293" spans="1:4" x14ac:dyDescent="0.35">
      <c r="A1293">
        <f>VLOOKUP(Table14[[#This Row],[menu_id]],Table2[#All],5,0)</f>
        <v>6.64</v>
      </c>
      <c r="B1293">
        <f>VLOOKUP(Table14[[#This Row],[menu_id]],Table2[#All],6,0)</f>
        <v>11.5</v>
      </c>
      <c r="C1293" t="str">
        <f>VLOOKUP(Table14[[#This Row],[menu_id]],Table2[#All],8,0)</f>
        <v>Chicago</v>
      </c>
      <c r="D1293">
        <f>A1293+A1293*(B1293/100)</f>
        <v>7.4036</v>
      </c>
    </row>
    <row r="1294" spans="1:4" x14ac:dyDescent="0.35">
      <c r="A1294">
        <f>VLOOKUP(Table14[[#This Row],[menu_id]],Table2[#All],5,0)</f>
        <v>7.5399999999999991</v>
      </c>
      <c r="B1294">
        <f>VLOOKUP(Table14[[#This Row],[menu_id]],Table2[#All],6,0)</f>
        <v>11.5</v>
      </c>
      <c r="C1294" t="str">
        <f>VLOOKUP(Table14[[#This Row],[menu_id]],Table2[#All],8,0)</f>
        <v>Chicago</v>
      </c>
      <c r="D1294">
        <f>A1294+A1294*(B1294/100)</f>
        <v>8.4070999999999998</v>
      </c>
    </row>
    <row r="1295" spans="1:4" x14ac:dyDescent="0.35">
      <c r="A1295">
        <f>VLOOKUP(Table14[[#This Row],[menu_id]],Table2[#All],5,0)</f>
        <v>5.5</v>
      </c>
      <c r="B1295">
        <f>VLOOKUP(Table14[[#This Row],[menu_id]],Table2[#All],6,0)</f>
        <v>10.1</v>
      </c>
      <c r="C1295" t="str">
        <f>VLOOKUP(Table14[[#This Row],[menu_id]],Table2[#All],8,0)</f>
        <v>Seattle</v>
      </c>
      <c r="D1295">
        <f>A1295+A1295*(B1295/100)</f>
        <v>6.0555000000000003</v>
      </c>
    </row>
    <row r="1296" spans="1:4" x14ac:dyDescent="0.35">
      <c r="A1296">
        <f>VLOOKUP(Table14[[#This Row],[menu_id]],Table2[#All],5,0)</f>
        <v>4.5</v>
      </c>
      <c r="B1296">
        <f>VLOOKUP(Table14[[#This Row],[menu_id]],Table2[#All],6,0)</f>
        <v>10.1</v>
      </c>
      <c r="C1296" t="str">
        <f>VLOOKUP(Table14[[#This Row],[menu_id]],Table2[#All],8,0)</f>
        <v>Seattle</v>
      </c>
      <c r="D1296">
        <f>A1296+A1296*(B1296/100)</f>
        <v>4.9545000000000003</v>
      </c>
    </row>
    <row r="1297" spans="1:4" x14ac:dyDescent="0.35">
      <c r="A1297">
        <f>VLOOKUP(Table14[[#This Row],[menu_id]],Table2[#All],5,0)</f>
        <v>5</v>
      </c>
      <c r="B1297">
        <f>VLOOKUP(Table14[[#This Row],[menu_id]],Table2[#All],6,0)</f>
        <v>11.5</v>
      </c>
      <c r="C1297" t="str">
        <f>VLOOKUP(Table14[[#This Row],[menu_id]],Table2[#All],8,0)</f>
        <v>Chicago</v>
      </c>
      <c r="D1297">
        <f>A1297+A1297*(B1297/100)</f>
        <v>5.5750000000000002</v>
      </c>
    </row>
    <row r="1298" spans="1:4" x14ac:dyDescent="0.35">
      <c r="A1298">
        <f>VLOOKUP(Table14[[#This Row],[menu_id]],Table2[#All],5,0)</f>
        <v>7.5</v>
      </c>
      <c r="B1298">
        <f>VLOOKUP(Table14[[#This Row],[menu_id]],Table2[#All],6,0)</f>
        <v>11.5</v>
      </c>
      <c r="C1298" t="str">
        <f>VLOOKUP(Table14[[#This Row],[menu_id]],Table2[#All],8,0)</f>
        <v>Chicago</v>
      </c>
      <c r="D1298">
        <f>A1298+A1298*(B1298/100)</f>
        <v>8.3625000000000007</v>
      </c>
    </row>
    <row r="1299" spans="1:4" x14ac:dyDescent="0.35">
      <c r="A1299">
        <f>VLOOKUP(Table14[[#This Row],[menu_id]],Table2[#All],5,0)</f>
        <v>11.75</v>
      </c>
      <c r="B1299">
        <f>VLOOKUP(Table14[[#This Row],[menu_id]],Table2[#All],6,0)</f>
        <v>11.5</v>
      </c>
      <c r="C1299" t="str">
        <f>VLOOKUP(Table14[[#This Row],[menu_id]],Table2[#All],8,0)</f>
        <v>Chicago</v>
      </c>
      <c r="D1299">
        <f>A1299+A1299*(B1299/100)</f>
        <v>13.10125</v>
      </c>
    </row>
    <row r="1300" spans="1:4" x14ac:dyDescent="0.35">
      <c r="A1300">
        <f>VLOOKUP(Table14[[#This Row],[menu_id]],Table2[#All],5,0)</f>
        <v>5.9</v>
      </c>
      <c r="B1300">
        <f>VLOOKUP(Table14[[#This Row],[menu_id]],Table2[#All],6,0)</f>
        <v>10.1</v>
      </c>
      <c r="C1300" t="str">
        <f>VLOOKUP(Table14[[#This Row],[menu_id]],Table2[#All],8,0)</f>
        <v>Seattle</v>
      </c>
      <c r="D1300">
        <f>A1300+A1300*(B1300/100)</f>
        <v>6.4959000000000007</v>
      </c>
    </row>
    <row r="1301" spans="1:4" x14ac:dyDescent="0.35">
      <c r="A1301">
        <f>VLOOKUP(Table14[[#This Row],[menu_id]],Table2[#All],5,0)</f>
        <v>4.3</v>
      </c>
      <c r="B1301">
        <f>VLOOKUP(Table14[[#This Row],[menu_id]],Table2[#All],6,0)</f>
        <v>11.5</v>
      </c>
      <c r="C1301" t="str">
        <f>VLOOKUP(Table14[[#This Row],[menu_id]],Table2[#All],8,0)</f>
        <v>Chicago</v>
      </c>
      <c r="D1301">
        <f>A1301+A1301*(B1301/100)</f>
        <v>4.7945000000000002</v>
      </c>
    </row>
    <row r="1302" spans="1:4" x14ac:dyDescent="0.35">
      <c r="A1302">
        <f>VLOOKUP(Table14[[#This Row],[menu_id]],Table2[#All],5,0)</f>
        <v>4.5</v>
      </c>
      <c r="B1302">
        <f>VLOOKUP(Table14[[#This Row],[menu_id]],Table2[#All],6,0)</f>
        <v>10.1</v>
      </c>
      <c r="C1302" t="str">
        <f>VLOOKUP(Table14[[#This Row],[menu_id]],Table2[#All],8,0)</f>
        <v>Seattle</v>
      </c>
      <c r="D1302">
        <f>A1302+A1302*(B1302/100)</f>
        <v>4.9545000000000003</v>
      </c>
    </row>
    <row r="1303" spans="1:4" x14ac:dyDescent="0.35">
      <c r="A1303">
        <f>VLOOKUP(Table14[[#This Row],[menu_id]],Table2[#All],5,0)</f>
        <v>5.5</v>
      </c>
      <c r="B1303">
        <f>VLOOKUP(Table14[[#This Row],[menu_id]],Table2[#All],6,0)</f>
        <v>10.1</v>
      </c>
      <c r="C1303" t="str">
        <f>VLOOKUP(Table14[[#This Row],[menu_id]],Table2[#All],8,0)</f>
        <v>Seattle</v>
      </c>
      <c r="D1303">
        <f>A1303+A1303*(B1303/100)</f>
        <v>6.0555000000000003</v>
      </c>
    </row>
    <row r="1304" spans="1:4" x14ac:dyDescent="0.35">
      <c r="A1304">
        <f>VLOOKUP(Table14[[#This Row],[menu_id]],Table2[#All],5,0)</f>
        <v>6.25</v>
      </c>
      <c r="B1304">
        <f>VLOOKUP(Table14[[#This Row],[menu_id]],Table2[#All],6,0)</f>
        <v>10.1</v>
      </c>
      <c r="C1304" t="str">
        <f>VLOOKUP(Table14[[#This Row],[menu_id]],Table2[#All],8,0)</f>
        <v>Seattle</v>
      </c>
      <c r="D1304">
        <f>A1304+A1304*(B1304/100)</f>
        <v>6.8812499999999996</v>
      </c>
    </row>
    <row r="1305" spans="1:4" x14ac:dyDescent="0.35">
      <c r="A1305">
        <f>VLOOKUP(Table14[[#This Row],[menu_id]],Table2[#All],5,0)</f>
        <v>6</v>
      </c>
      <c r="B1305">
        <f>VLOOKUP(Table14[[#This Row],[menu_id]],Table2[#All],6,0)</f>
        <v>11.5</v>
      </c>
      <c r="C1305" t="str">
        <f>VLOOKUP(Table14[[#This Row],[menu_id]],Table2[#All],8,0)</f>
        <v>Chicago</v>
      </c>
      <c r="D1305">
        <f>A1305+A1305*(B1305/100)</f>
        <v>6.69</v>
      </c>
    </row>
    <row r="1306" spans="1:4" x14ac:dyDescent="0.35">
      <c r="A1306">
        <f>VLOOKUP(Table14[[#This Row],[menu_id]],Table2[#All],5,0)</f>
        <v>5.5</v>
      </c>
      <c r="B1306">
        <f>VLOOKUP(Table14[[#This Row],[menu_id]],Table2[#All],6,0)</f>
        <v>10.1</v>
      </c>
      <c r="C1306" t="str">
        <f>VLOOKUP(Table14[[#This Row],[menu_id]],Table2[#All],8,0)</f>
        <v>Seattle</v>
      </c>
      <c r="D1306">
        <f>A1306+A1306*(B1306/100)</f>
        <v>6.0555000000000003</v>
      </c>
    </row>
    <row r="1307" spans="1:4" x14ac:dyDescent="0.35">
      <c r="A1307">
        <f>VLOOKUP(Table14[[#This Row],[menu_id]],Table2[#All],5,0)</f>
        <v>5.75</v>
      </c>
      <c r="B1307">
        <f>VLOOKUP(Table14[[#This Row],[menu_id]],Table2[#All],6,0)</f>
        <v>10.1</v>
      </c>
      <c r="C1307" t="str">
        <f>VLOOKUP(Table14[[#This Row],[menu_id]],Table2[#All],8,0)</f>
        <v>Seattle</v>
      </c>
      <c r="D1307">
        <f>A1307+A1307*(B1307/100)</f>
        <v>6.3307500000000001</v>
      </c>
    </row>
    <row r="1308" spans="1:4" x14ac:dyDescent="0.35">
      <c r="A1308">
        <f>VLOOKUP(Table14[[#This Row],[menu_id]],Table2[#All],5,0)</f>
        <v>6.25</v>
      </c>
      <c r="B1308">
        <f>VLOOKUP(Table14[[#This Row],[menu_id]],Table2[#All],6,0)</f>
        <v>10.1</v>
      </c>
      <c r="C1308" t="str">
        <f>VLOOKUP(Table14[[#This Row],[menu_id]],Table2[#All],8,0)</f>
        <v>Seattle</v>
      </c>
      <c r="D1308">
        <f>A1308+A1308*(B1308/100)</f>
        <v>6.8812499999999996</v>
      </c>
    </row>
    <row r="1309" spans="1:4" x14ac:dyDescent="0.35">
      <c r="A1309">
        <f>VLOOKUP(Table14[[#This Row],[menu_id]],Table2[#All],5,0)</f>
        <v>7.5399999999999991</v>
      </c>
      <c r="B1309">
        <f>VLOOKUP(Table14[[#This Row],[menu_id]],Table2[#All],6,0)</f>
        <v>11.5</v>
      </c>
      <c r="C1309" t="str">
        <f>VLOOKUP(Table14[[#This Row],[menu_id]],Table2[#All],8,0)</f>
        <v>Chicago</v>
      </c>
      <c r="D1309">
        <f>A1309+A1309*(B1309/100)</f>
        <v>8.4070999999999998</v>
      </c>
    </row>
    <row r="1310" spans="1:4" x14ac:dyDescent="0.35">
      <c r="A1310">
        <f>VLOOKUP(Table14[[#This Row],[menu_id]],Table2[#All],5,0)</f>
        <v>6.64</v>
      </c>
      <c r="B1310">
        <f>VLOOKUP(Table14[[#This Row],[menu_id]],Table2[#All],6,0)</f>
        <v>11.5</v>
      </c>
      <c r="C1310" t="str">
        <f>VLOOKUP(Table14[[#This Row],[menu_id]],Table2[#All],8,0)</f>
        <v>Chicago</v>
      </c>
      <c r="D1310">
        <f>A1310+A1310*(B1310/100)</f>
        <v>7.4036</v>
      </c>
    </row>
    <row r="1311" spans="1:4" x14ac:dyDescent="0.35">
      <c r="A1311">
        <f>VLOOKUP(Table14[[#This Row],[menu_id]],Table2[#All],5,0)</f>
        <v>5.5</v>
      </c>
      <c r="B1311">
        <f>VLOOKUP(Table14[[#This Row],[menu_id]],Table2[#All],6,0)</f>
        <v>10.1</v>
      </c>
      <c r="C1311" t="str">
        <f>VLOOKUP(Table14[[#This Row],[menu_id]],Table2[#All],8,0)</f>
        <v>Seattle</v>
      </c>
      <c r="D1311">
        <f>A1311+A1311*(B1311/100)</f>
        <v>6.0555000000000003</v>
      </c>
    </row>
    <row r="1312" spans="1:4" x14ac:dyDescent="0.35">
      <c r="A1312">
        <f>VLOOKUP(Table14[[#This Row],[menu_id]],Table2[#All],5,0)</f>
        <v>6.25</v>
      </c>
      <c r="B1312">
        <f>VLOOKUP(Table14[[#This Row],[menu_id]],Table2[#All],6,0)</f>
        <v>10.1</v>
      </c>
      <c r="C1312" t="str">
        <f>VLOOKUP(Table14[[#This Row],[menu_id]],Table2[#All],8,0)</f>
        <v>Seattle</v>
      </c>
      <c r="D1312">
        <f>A1312+A1312*(B1312/100)</f>
        <v>6.8812499999999996</v>
      </c>
    </row>
    <row r="1313" spans="1:4" x14ac:dyDescent="0.35">
      <c r="A1313">
        <f>VLOOKUP(Table14[[#This Row],[menu_id]],Table2[#All],5,0)</f>
        <v>4.3</v>
      </c>
      <c r="B1313">
        <f>VLOOKUP(Table14[[#This Row],[menu_id]],Table2[#All],6,0)</f>
        <v>11.5</v>
      </c>
      <c r="C1313" t="str">
        <f>VLOOKUP(Table14[[#This Row],[menu_id]],Table2[#All],8,0)</f>
        <v>Chicago</v>
      </c>
      <c r="D1313">
        <f>A1313+A1313*(B1313/100)</f>
        <v>4.7945000000000002</v>
      </c>
    </row>
    <row r="1314" spans="1:4" x14ac:dyDescent="0.35">
      <c r="A1314">
        <f>VLOOKUP(Table14[[#This Row],[menu_id]],Table2[#All],5,0)</f>
        <v>5</v>
      </c>
      <c r="B1314">
        <f>VLOOKUP(Table14[[#This Row],[menu_id]],Table2[#All],6,0)</f>
        <v>11.5</v>
      </c>
      <c r="C1314" t="str">
        <f>VLOOKUP(Table14[[#This Row],[menu_id]],Table2[#All],8,0)</f>
        <v>Chicago</v>
      </c>
      <c r="D1314">
        <f>A1314+A1314*(B1314/100)</f>
        <v>5.5750000000000002</v>
      </c>
    </row>
    <row r="1315" spans="1:4" x14ac:dyDescent="0.35">
      <c r="A1315">
        <f>VLOOKUP(Table14[[#This Row],[menu_id]],Table2[#All],5,0)</f>
        <v>4.95</v>
      </c>
      <c r="B1315">
        <f>VLOOKUP(Table14[[#This Row],[menu_id]],Table2[#All],6,0)</f>
        <v>10.1</v>
      </c>
      <c r="C1315" t="str">
        <f>VLOOKUP(Table14[[#This Row],[menu_id]],Table2[#All],8,0)</f>
        <v>Seattle</v>
      </c>
      <c r="D1315">
        <f>A1315+A1315*(B1315/100)</f>
        <v>5.4499500000000003</v>
      </c>
    </row>
    <row r="1316" spans="1:4" x14ac:dyDescent="0.35">
      <c r="A1316">
        <f>VLOOKUP(Table14[[#This Row],[menu_id]],Table2[#All],5,0)</f>
        <v>4.45</v>
      </c>
      <c r="B1316">
        <f>VLOOKUP(Table14[[#This Row],[menu_id]],Table2[#All],6,0)</f>
        <v>11.5</v>
      </c>
      <c r="C1316" t="str">
        <f>VLOOKUP(Table14[[#This Row],[menu_id]],Table2[#All],8,0)</f>
        <v>Chicago</v>
      </c>
      <c r="D1316">
        <f>A1316+A1316*(B1316/100)</f>
        <v>4.9617500000000003</v>
      </c>
    </row>
    <row r="1317" spans="1:4" x14ac:dyDescent="0.35">
      <c r="A1317">
        <f>VLOOKUP(Table14[[#This Row],[menu_id]],Table2[#All],5,0)</f>
        <v>6.75</v>
      </c>
      <c r="B1317">
        <f>VLOOKUP(Table14[[#This Row],[menu_id]],Table2[#All],6,0)</f>
        <v>11.5</v>
      </c>
      <c r="C1317" t="str">
        <f>VLOOKUP(Table14[[#This Row],[menu_id]],Table2[#All],8,0)</f>
        <v>Chicago</v>
      </c>
      <c r="D1317">
        <f>A1317+A1317*(B1317/100)</f>
        <v>7.5262500000000001</v>
      </c>
    </row>
    <row r="1318" spans="1:4" x14ac:dyDescent="0.35">
      <c r="A1318">
        <f>VLOOKUP(Table14[[#This Row],[menu_id]],Table2[#All],5,0)</f>
        <v>5.25</v>
      </c>
      <c r="B1318">
        <f>VLOOKUP(Table14[[#This Row],[menu_id]],Table2[#All],6,0)</f>
        <v>10.1</v>
      </c>
      <c r="C1318" t="str">
        <f>VLOOKUP(Table14[[#This Row],[menu_id]],Table2[#All],8,0)</f>
        <v>Seattle</v>
      </c>
      <c r="D1318">
        <f>A1318+A1318*(B1318/100)</f>
        <v>5.7802499999999997</v>
      </c>
    </row>
    <row r="1319" spans="1:4" x14ac:dyDescent="0.35">
      <c r="A1319">
        <f>VLOOKUP(Table14[[#This Row],[menu_id]],Table2[#All],5,0)</f>
        <v>6</v>
      </c>
      <c r="B1319">
        <f>VLOOKUP(Table14[[#This Row],[menu_id]],Table2[#All],6,0)</f>
        <v>11.5</v>
      </c>
      <c r="C1319" t="str">
        <f>VLOOKUP(Table14[[#This Row],[menu_id]],Table2[#All],8,0)</f>
        <v>Chicago</v>
      </c>
      <c r="D1319">
        <f>A1319+A1319*(B1319/100)</f>
        <v>6.69</v>
      </c>
    </row>
    <row r="1320" spans="1:4" x14ac:dyDescent="0.35">
      <c r="A1320">
        <f>VLOOKUP(Table14[[#This Row],[menu_id]],Table2[#All],5,0)</f>
        <v>5.25</v>
      </c>
      <c r="B1320">
        <f>VLOOKUP(Table14[[#This Row],[menu_id]],Table2[#All],6,0)</f>
        <v>10.1</v>
      </c>
      <c r="C1320" t="str">
        <f>VLOOKUP(Table14[[#This Row],[menu_id]],Table2[#All],8,0)</f>
        <v>Seattle</v>
      </c>
      <c r="D1320">
        <f>A1320+A1320*(B1320/100)</f>
        <v>5.7802499999999997</v>
      </c>
    </row>
    <row r="1321" spans="1:4" x14ac:dyDescent="0.35">
      <c r="A1321">
        <f>VLOOKUP(Table14[[#This Row],[menu_id]],Table2[#All],5,0)</f>
        <v>11</v>
      </c>
      <c r="B1321">
        <f>VLOOKUP(Table14[[#This Row],[menu_id]],Table2[#All],6,0)</f>
        <v>11.5</v>
      </c>
      <c r="C1321" t="str">
        <f>VLOOKUP(Table14[[#This Row],[menu_id]],Table2[#All],8,0)</f>
        <v>Chicago</v>
      </c>
      <c r="D1321">
        <f>A1321+A1321*(B1321/100)</f>
        <v>12.265000000000001</v>
      </c>
    </row>
    <row r="1322" spans="1:4" x14ac:dyDescent="0.35">
      <c r="A1322">
        <f>VLOOKUP(Table14[[#This Row],[menu_id]],Table2[#All],5,0)</f>
        <v>5.75</v>
      </c>
      <c r="B1322">
        <f>VLOOKUP(Table14[[#This Row],[menu_id]],Table2[#All],6,0)</f>
        <v>10.1</v>
      </c>
      <c r="C1322" t="str">
        <f>VLOOKUP(Table14[[#This Row],[menu_id]],Table2[#All],8,0)</f>
        <v>Seattle</v>
      </c>
      <c r="D1322">
        <f>A1322+A1322*(B1322/100)</f>
        <v>6.3307500000000001</v>
      </c>
    </row>
    <row r="1323" spans="1:4" x14ac:dyDescent="0.35">
      <c r="A1323">
        <f>VLOOKUP(Table14[[#This Row],[menu_id]],Table2[#All],5,0)</f>
        <v>5</v>
      </c>
      <c r="B1323">
        <f>VLOOKUP(Table14[[#This Row],[menu_id]],Table2[#All],6,0)</f>
        <v>11.5</v>
      </c>
      <c r="C1323" t="str">
        <f>VLOOKUP(Table14[[#This Row],[menu_id]],Table2[#All],8,0)</f>
        <v>Chicago</v>
      </c>
      <c r="D1323">
        <f>A1323+A1323*(B1323/100)</f>
        <v>5.5750000000000002</v>
      </c>
    </row>
    <row r="1324" spans="1:4" x14ac:dyDescent="0.35">
      <c r="A1324">
        <f>VLOOKUP(Table14[[#This Row],[menu_id]],Table2[#All],5,0)</f>
        <v>11</v>
      </c>
      <c r="B1324">
        <f>VLOOKUP(Table14[[#This Row],[menu_id]],Table2[#All],6,0)</f>
        <v>11.5</v>
      </c>
      <c r="C1324" t="str">
        <f>VLOOKUP(Table14[[#This Row],[menu_id]],Table2[#All],8,0)</f>
        <v>Chicago</v>
      </c>
      <c r="D1324">
        <f>A1324+A1324*(B1324/100)</f>
        <v>12.265000000000001</v>
      </c>
    </row>
    <row r="1325" spans="1:4" x14ac:dyDescent="0.35">
      <c r="A1325">
        <f>VLOOKUP(Table14[[#This Row],[menu_id]],Table2[#All],5,0)</f>
        <v>6.8</v>
      </c>
      <c r="B1325">
        <f>VLOOKUP(Table14[[#This Row],[menu_id]],Table2[#All],6,0)</f>
        <v>10.1</v>
      </c>
      <c r="C1325" t="str">
        <f>VLOOKUP(Table14[[#This Row],[menu_id]],Table2[#All],8,0)</f>
        <v>Seattle</v>
      </c>
      <c r="D1325">
        <f>A1325+A1325*(B1325/100)</f>
        <v>7.4867999999999997</v>
      </c>
    </row>
    <row r="1326" spans="1:4" x14ac:dyDescent="0.35">
      <c r="A1326">
        <f>VLOOKUP(Table14[[#This Row],[menu_id]],Table2[#All],5,0)</f>
        <v>6.5</v>
      </c>
      <c r="B1326">
        <f>VLOOKUP(Table14[[#This Row],[menu_id]],Table2[#All],6,0)</f>
        <v>11.5</v>
      </c>
      <c r="C1326" t="str">
        <f>VLOOKUP(Table14[[#This Row],[menu_id]],Table2[#All],8,0)</f>
        <v>Chicago</v>
      </c>
      <c r="D1326">
        <f>A1326+A1326*(B1326/100)</f>
        <v>7.2475000000000005</v>
      </c>
    </row>
    <row r="1327" spans="1:4" x14ac:dyDescent="0.35">
      <c r="A1327">
        <f>VLOOKUP(Table14[[#This Row],[menu_id]],Table2[#All],5,0)</f>
        <v>6.64</v>
      </c>
      <c r="B1327">
        <f>VLOOKUP(Table14[[#This Row],[menu_id]],Table2[#All],6,0)</f>
        <v>11.5</v>
      </c>
      <c r="C1327" t="str">
        <f>VLOOKUP(Table14[[#This Row],[menu_id]],Table2[#All],8,0)</f>
        <v>Chicago</v>
      </c>
      <c r="D1327">
        <f>A1327+A1327*(B1327/100)</f>
        <v>7.4036</v>
      </c>
    </row>
    <row r="1328" spans="1:4" x14ac:dyDescent="0.35">
      <c r="A1328">
        <f>VLOOKUP(Table14[[#This Row],[menu_id]],Table2[#All],5,0)</f>
        <v>4.45</v>
      </c>
      <c r="B1328">
        <f>VLOOKUP(Table14[[#This Row],[menu_id]],Table2[#All],6,0)</f>
        <v>11.5</v>
      </c>
      <c r="C1328" t="str">
        <f>VLOOKUP(Table14[[#This Row],[menu_id]],Table2[#All],8,0)</f>
        <v>Chicago</v>
      </c>
      <c r="D1328">
        <f>A1328+A1328*(B1328/100)</f>
        <v>4.9617500000000003</v>
      </c>
    </row>
    <row r="1329" spans="1:4" x14ac:dyDescent="0.35">
      <c r="A1329">
        <f>VLOOKUP(Table14[[#This Row],[menu_id]],Table2[#All],5,0)</f>
        <v>7</v>
      </c>
      <c r="B1329">
        <f>VLOOKUP(Table14[[#This Row],[menu_id]],Table2[#All],6,0)</f>
        <v>11.5</v>
      </c>
      <c r="C1329" t="str">
        <f>VLOOKUP(Table14[[#This Row],[menu_id]],Table2[#All],8,0)</f>
        <v>Chicago</v>
      </c>
      <c r="D1329">
        <f>A1329+A1329*(B1329/100)</f>
        <v>7.8049999999999997</v>
      </c>
    </row>
    <row r="1330" spans="1:4" x14ac:dyDescent="0.35">
      <c r="A1330">
        <f>VLOOKUP(Table14[[#This Row],[menu_id]],Table2[#All],5,0)</f>
        <v>6.75</v>
      </c>
      <c r="B1330">
        <f>VLOOKUP(Table14[[#This Row],[menu_id]],Table2[#All],6,0)</f>
        <v>11.5</v>
      </c>
      <c r="C1330" t="str">
        <f>VLOOKUP(Table14[[#This Row],[menu_id]],Table2[#All],8,0)</f>
        <v>Chicago</v>
      </c>
      <c r="D1330">
        <f>A1330+A1330*(B1330/100)</f>
        <v>7.5262500000000001</v>
      </c>
    </row>
    <row r="1331" spans="1:4" x14ac:dyDescent="0.35">
      <c r="A1331">
        <f>VLOOKUP(Table14[[#This Row],[menu_id]],Table2[#All],5,0)</f>
        <v>5.75</v>
      </c>
      <c r="B1331">
        <f>VLOOKUP(Table14[[#This Row],[menu_id]],Table2[#All],6,0)</f>
        <v>10.1</v>
      </c>
      <c r="C1331" t="str">
        <f>VLOOKUP(Table14[[#This Row],[menu_id]],Table2[#All],8,0)</f>
        <v>Seattle</v>
      </c>
      <c r="D1331">
        <f>A1331+A1331*(B1331/100)</f>
        <v>6.3307500000000001</v>
      </c>
    </row>
    <row r="1332" spans="1:4" x14ac:dyDescent="0.35">
      <c r="A1332">
        <f>VLOOKUP(Table14[[#This Row],[menu_id]],Table2[#All],5,0)</f>
        <v>5.25</v>
      </c>
      <c r="B1332">
        <f>VLOOKUP(Table14[[#This Row],[menu_id]],Table2[#All],6,0)</f>
        <v>10.1</v>
      </c>
      <c r="C1332" t="str">
        <f>VLOOKUP(Table14[[#This Row],[menu_id]],Table2[#All],8,0)</f>
        <v>Seattle</v>
      </c>
      <c r="D1332">
        <f>A1332+A1332*(B1332/100)</f>
        <v>5.7802499999999997</v>
      </c>
    </row>
    <row r="1333" spans="1:4" x14ac:dyDescent="0.35">
      <c r="A1333">
        <f>VLOOKUP(Table14[[#This Row],[menu_id]],Table2[#All],5,0)</f>
        <v>5</v>
      </c>
      <c r="B1333">
        <f>VLOOKUP(Table14[[#This Row],[menu_id]],Table2[#All],6,0)</f>
        <v>11.5</v>
      </c>
      <c r="C1333" t="str">
        <f>VLOOKUP(Table14[[#This Row],[menu_id]],Table2[#All],8,0)</f>
        <v>Chicago</v>
      </c>
      <c r="D1333">
        <f>A1333+A1333*(B1333/100)</f>
        <v>5.5750000000000002</v>
      </c>
    </row>
    <row r="1334" spans="1:4" x14ac:dyDescent="0.35">
      <c r="A1334">
        <f>VLOOKUP(Table14[[#This Row],[menu_id]],Table2[#All],5,0)</f>
        <v>6.8</v>
      </c>
      <c r="B1334">
        <f>VLOOKUP(Table14[[#This Row],[menu_id]],Table2[#All],6,0)</f>
        <v>10.1</v>
      </c>
      <c r="C1334" t="str">
        <f>VLOOKUP(Table14[[#This Row],[menu_id]],Table2[#All],8,0)</f>
        <v>Seattle</v>
      </c>
      <c r="D1334">
        <f>A1334+A1334*(B1334/100)</f>
        <v>7.4867999999999997</v>
      </c>
    </row>
    <row r="1335" spans="1:4" x14ac:dyDescent="0.35">
      <c r="A1335">
        <f>VLOOKUP(Table14[[#This Row],[menu_id]],Table2[#All],5,0)</f>
        <v>6.25</v>
      </c>
      <c r="B1335">
        <f>VLOOKUP(Table14[[#This Row],[menu_id]],Table2[#All],6,0)</f>
        <v>10.1</v>
      </c>
      <c r="C1335" t="str">
        <f>VLOOKUP(Table14[[#This Row],[menu_id]],Table2[#All],8,0)</f>
        <v>Seattle</v>
      </c>
      <c r="D1335">
        <f>A1335+A1335*(B1335/100)</f>
        <v>6.8812499999999996</v>
      </c>
    </row>
    <row r="1336" spans="1:4" x14ac:dyDescent="0.35">
      <c r="A1336">
        <f>VLOOKUP(Table14[[#This Row],[menu_id]],Table2[#All],5,0)</f>
        <v>6.8</v>
      </c>
      <c r="B1336">
        <f>VLOOKUP(Table14[[#This Row],[menu_id]],Table2[#All],6,0)</f>
        <v>10.1</v>
      </c>
      <c r="C1336" t="str">
        <f>VLOOKUP(Table14[[#This Row],[menu_id]],Table2[#All],8,0)</f>
        <v>Seattle</v>
      </c>
      <c r="D1336">
        <f>A1336+A1336*(B1336/100)</f>
        <v>7.4867999999999997</v>
      </c>
    </row>
    <row r="1337" spans="1:4" x14ac:dyDescent="0.35">
      <c r="A1337">
        <f>VLOOKUP(Table14[[#This Row],[menu_id]],Table2[#All],5,0)</f>
        <v>5.5</v>
      </c>
      <c r="B1337">
        <f>VLOOKUP(Table14[[#This Row],[menu_id]],Table2[#All],6,0)</f>
        <v>10.1</v>
      </c>
      <c r="C1337" t="str">
        <f>VLOOKUP(Table14[[#This Row],[menu_id]],Table2[#All],8,0)</f>
        <v>Seattle</v>
      </c>
      <c r="D1337">
        <f>A1337+A1337*(B1337/100)</f>
        <v>6.0555000000000003</v>
      </c>
    </row>
    <row r="1338" spans="1:4" x14ac:dyDescent="0.35">
      <c r="A1338">
        <f>VLOOKUP(Table14[[#This Row],[menu_id]],Table2[#All],5,0)</f>
        <v>11</v>
      </c>
      <c r="B1338">
        <f>VLOOKUP(Table14[[#This Row],[menu_id]],Table2[#All],6,0)</f>
        <v>11.5</v>
      </c>
      <c r="C1338" t="str">
        <f>VLOOKUP(Table14[[#This Row],[menu_id]],Table2[#All],8,0)</f>
        <v>Chicago</v>
      </c>
      <c r="D1338">
        <f>A1338+A1338*(B1338/100)</f>
        <v>12.265000000000001</v>
      </c>
    </row>
    <row r="1339" spans="1:4" x14ac:dyDescent="0.35">
      <c r="A1339">
        <f>VLOOKUP(Table14[[#This Row],[menu_id]],Table2[#All],5,0)</f>
        <v>4.5</v>
      </c>
      <c r="B1339">
        <f>VLOOKUP(Table14[[#This Row],[menu_id]],Table2[#All],6,0)</f>
        <v>10.1</v>
      </c>
      <c r="C1339" t="str">
        <f>VLOOKUP(Table14[[#This Row],[menu_id]],Table2[#All],8,0)</f>
        <v>Seattle</v>
      </c>
      <c r="D1339">
        <f>A1339+A1339*(B1339/100)</f>
        <v>4.9545000000000003</v>
      </c>
    </row>
    <row r="1340" spans="1:4" x14ac:dyDescent="0.35">
      <c r="A1340">
        <f>VLOOKUP(Table14[[#This Row],[menu_id]],Table2[#All],5,0)</f>
        <v>5.5</v>
      </c>
      <c r="B1340">
        <f>VLOOKUP(Table14[[#This Row],[menu_id]],Table2[#All],6,0)</f>
        <v>10.1</v>
      </c>
      <c r="C1340" t="str">
        <f>VLOOKUP(Table14[[#This Row],[menu_id]],Table2[#All],8,0)</f>
        <v>Seattle</v>
      </c>
      <c r="D1340">
        <f>A1340+A1340*(B1340/100)</f>
        <v>6.0555000000000003</v>
      </c>
    </row>
    <row r="1341" spans="1:4" x14ac:dyDescent="0.35">
      <c r="A1341">
        <f>VLOOKUP(Table14[[#This Row],[menu_id]],Table2[#All],5,0)</f>
        <v>5.75</v>
      </c>
      <c r="B1341">
        <f>VLOOKUP(Table14[[#This Row],[menu_id]],Table2[#All],6,0)</f>
        <v>10.1</v>
      </c>
      <c r="C1341" t="str">
        <f>VLOOKUP(Table14[[#This Row],[menu_id]],Table2[#All],8,0)</f>
        <v>Seattle</v>
      </c>
      <c r="D1341">
        <f>A1341+A1341*(B1341/100)</f>
        <v>6.3307500000000001</v>
      </c>
    </row>
    <row r="1342" spans="1:4" x14ac:dyDescent="0.35">
      <c r="A1342">
        <f>VLOOKUP(Table14[[#This Row],[menu_id]],Table2[#All],5,0)</f>
        <v>5</v>
      </c>
      <c r="B1342">
        <f>VLOOKUP(Table14[[#This Row],[menu_id]],Table2[#All],6,0)</f>
        <v>10.1</v>
      </c>
      <c r="C1342" t="str">
        <f>VLOOKUP(Table14[[#This Row],[menu_id]],Table2[#All],8,0)</f>
        <v>Seattle</v>
      </c>
      <c r="D1342">
        <f>A1342+A1342*(B1342/100)</f>
        <v>5.5049999999999999</v>
      </c>
    </row>
    <row r="1343" spans="1:4" x14ac:dyDescent="0.35">
      <c r="A1343">
        <f>VLOOKUP(Table14[[#This Row],[menu_id]],Table2[#All],5,0)</f>
        <v>4</v>
      </c>
      <c r="B1343">
        <f>VLOOKUP(Table14[[#This Row],[menu_id]],Table2[#All],6,0)</f>
        <v>11.5</v>
      </c>
      <c r="C1343" t="str">
        <f>VLOOKUP(Table14[[#This Row],[menu_id]],Table2[#All],8,0)</f>
        <v>Chicago</v>
      </c>
      <c r="D1343">
        <f>A1343+A1343*(B1343/100)</f>
        <v>4.46</v>
      </c>
    </row>
    <row r="1344" spans="1:4" x14ac:dyDescent="0.35">
      <c r="A1344">
        <f>VLOOKUP(Table14[[#This Row],[menu_id]],Table2[#All],5,0)</f>
        <v>5.5</v>
      </c>
      <c r="B1344">
        <f>VLOOKUP(Table14[[#This Row],[menu_id]],Table2[#All],6,0)</f>
        <v>10.1</v>
      </c>
      <c r="C1344" t="str">
        <f>VLOOKUP(Table14[[#This Row],[menu_id]],Table2[#All],8,0)</f>
        <v>Seattle</v>
      </c>
      <c r="D1344">
        <f>A1344+A1344*(B1344/100)</f>
        <v>6.0555000000000003</v>
      </c>
    </row>
    <row r="1345" spans="1:4" x14ac:dyDescent="0.35">
      <c r="A1345">
        <f>VLOOKUP(Table14[[#This Row],[menu_id]],Table2[#All],5,0)</f>
        <v>6.25</v>
      </c>
      <c r="B1345">
        <f>VLOOKUP(Table14[[#This Row],[menu_id]],Table2[#All],6,0)</f>
        <v>10.1</v>
      </c>
      <c r="C1345" t="str">
        <f>VLOOKUP(Table14[[#This Row],[menu_id]],Table2[#All],8,0)</f>
        <v>Seattle</v>
      </c>
      <c r="D1345">
        <f>A1345+A1345*(B1345/100)</f>
        <v>6.8812499999999996</v>
      </c>
    </row>
    <row r="1346" spans="1:4" x14ac:dyDescent="0.35">
      <c r="A1346">
        <f>VLOOKUP(Table14[[#This Row],[menu_id]],Table2[#All],5,0)</f>
        <v>4.95</v>
      </c>
      <c r="B1346">
        <f>VLOOKUP(Table14[[#This Row],[menu_id]],Table2[#All],6,0)</f>
        <v>10.1</v>
      </c>
      <c r="C1346" t="str">
        <f>VLOOKUP(Table14[[#This Row],[menu_id]],Table2[#All],8,0)</f>
        <v>Seattle</v>
      </c>
      <c r="D1346">
        <f>A1346+A1346*(B1346/100)</f>
        <v>5.4499500000000003</v>
      </c>
    </row>
    <row r="1347" spans="1:4" x14ac:dyDescent="0.35">
      <c r="A1347">
        <f>VLOOKUP(Table14[[#This Row],[menu_id]],Table2[#All],5,0)</f>
        <v>5.99</v>
      </c>
      <c r="B1347">
        <f>VLOOKUP(Table14[[#This Row],[menu_id]],Table2[#All],6,0)</f>
        <v>11.5</v>
      </c>
      <c r="C1347" t="str">
        <f>VLOOKUP(Table14[[#This Row],[menu_id]],Table2[#All],8,0)</f>
        <v>Chicago</v>
      </c>
      <c r="D1347">
        <f>A1347+A1347*(B1347/100)</f>
        <v>6.6788500000000006</v>
      </c>
    </row>
    <row r="1348" spans="1:4" x14ac:dyDescent="0.35">
      <c r="A1348">
        <f>VLOOKUP(Table14[[#This Row],[menu_id]],Table2[#All],5,0)</f>
        <v>5.75</v>
      </c>
      <c r="B1348">
        <f>VLOOKUP(Table14[[#This Row],[menu_id]],Table2[#All],6,0)</f>
        <v>10.1</v>
      </c>
      <c r="C1348" t="str">
        <f>VLOOKUP(Table14[[#This Row],[menu_id]],Table2[#All],8,0)</f>
        <v>Seattle</v>
      </c>
      <c r="D1348">
        <f>A1348+A1348*(B1348/100)</f>
        <v>6.3307500000000001</v>
      </c>
    </row>
    <row r="1349" spans="1:4" x14ac:dyDescent="0.35">
      <c r="A1349">
        <f>VLOOKUP(Table14[[#This Row],[menu_id]],Table2[#All],5,0)</f>
        <v>6.75</v>
      </c>
      <c r="B1349">
        <f>VLOOKUP(Table14[[#This Row],[menu_id]],Table2[#All],6,0)</f>
        <v>10.1</v>
      </c>
      <c r="C1349" t="str">
        <f>VLOOKUP(Table14[[#This Row],[menu_id]],Table2[#All],8,0)</f>
        <v>Seattle</v>
      </c>
      <c r="D1349">
        <f>A1349+A1349*(B1349/100)</f>
        <v>7.4317500000000001</v>
      </c>
    </row>
    <row r="1350" spans="1:4" x14ac:dyDescent="0.35">
      <c r="A1350">
        <f>VLOOKUP(Table14[[#This Row],[menu_id]],Table2[#All],5,0)</f>
        <v>5.5</v>
      </c>
      <c r="B1350">
        <f>VLOOKUP(Table14[[#This Row],[menu_id]],Table2[#All],6,0)</f>
        <v>10.1</v>
      </c>
      <c r="C1350" t="str">
        <f>VLOOKUP(Table14[[#This Row],[menu_id]],Table2[#All],8,0)</f>
        <v>Seattle</v>
      </c>
      <c r="D1350">
        <f>A1350+A1350*(B1350/100)</f>
        <v>6.0555000000000003</v>
      </c>
    </row>
    <row r="1351" spans="1:4" x14ac:dyDescent="0.35">
      <c r="A1351">
        <f>VLOOKUP(Table14[[#This Row],[menu_id]],Table2[#All],5,0)</f>
        <v>6</v>
      </c>
      <c r="B1351">
        <f>VLOOKUP(Table14[[#This Row],[menu_id]],Table2[#All],6,0)</f>
        <v>10.1</v>
      </c>
      <c r="C1351" t="str">
        <f>VLOOKUP(Table14[[#This Row],[menu_id]],Table2[#All],8,0)</f>
        <v>Seattle</v>
      </c>
      <c r="D1351">
        <f>A1351+A1351*(B1351/100)</f>
        <v>6.6059999999999999</v>
      </c>
    </row>
    <row r="1352" spans="1:4" x14ac:dyDescent="0.35">
      <c r="A1352">
        <f>VLOOKUP(Table14[[#This Row],[menu_id]],Table2[#All],5,0)</f>
        <v>5.75</v>
      </c>
      <c r="B1352">
        <f>VLOOKUP(Table14[[#This Row],[menu_id]],Table2[#All],6,0)</f>
        <v>10.1</v>
      </c>
      <c r="C1352" t="str">
        <f>VLOOKUP(Table14[[#This Row],[menu_id]],Table2[#All],8,0)</f>
        <v>Seattle</v>
      </c>
      <c r="D1352">
        <f>A1352+A1352*(B1352/100)</f>
        <v>6.3307500000000001</v>
      </c>
    </row>
    <row r="1353" spans="1:4" x14ac:dyDescent="0.35">
      <c r="A1353">
        <f>VLOOKUP(Table14[[#This Row],[menu_id]],Table2[#All],5,0)</f>
        <v>5.75</v>
      </c>
      <c r="B1353">
        <f>VLOOKUP(Table14[[#This Row],[menu_id]],Table2[#All],6,0)</f>
        <v>10.1</v>
      </c>
      <c r="C1353" t="str">
        <f>VLOOKUP(Table14[[#This Row],[menu_id]],Table2[#All],8,0)</f>
        <v>Seattle</v>
      </c>
      <c r="D1353">
        <f>A1353+A1353*(B1353/100)</f>
        <v>6.3307500000000001</v>
      </c>
    </row>
    <row r="1354" spans="1:4" x14ac:dyDescent="0.35">
      <c r="A1354">
        <f>VLOOKUP(Table14[[#This Row],[menu_id]],Table2[#All],5,0)</f>
        <v>4.95</v>
      </c>
      <c r="B1354">
        <f>VLOOKUP(Table14[[#This Row],[menu_id]],Table2[#All],6,0)</f>
        <v>10.1</v>
      </c>
      <c r="C1354" t="str">
        <f>VLOOKUP(Table14[[#This Row],[menu_id]],Table2[#All],8,0)</f>
        <v>Seattle</v>
      </c>
      <c r="D1354">
        <f>A1354+A1354*(B1354/100)</f>
        <v>5.4499500000000003</v>
      </c>
    </row>
    <row r="1355" spans="1:4" x14ac:dyDescent="0.35">
      <c r="A1355">
        <f>VLOOKUP(Table14[[#This Row],[menu_id]],Table2[#All],5,0)</f>
        <v>5.5</v>
      </c>
      <c r="B1355">
        <f>VLOOKUP(Table14[[#This Row],[menu_id]],Table2[#All],6,0)</f>
        <v>10.1</v>
      </c>
      <c r="C1355" t="str">
        <f>VLOOKUP(Table14[[#This Row],[menu_id]],Table2[#All],8,0)</f>
        <v>Seattle</v>
      </c>
      <c r="D1355">
        <f>A1355+A1355*(B1355/100)</f>
        <v>6.0555000000000003</v>
      </c>
    </row>
    <row r="1356" spans="1:4" x14ac:dyDescent="0.35">
      <c r="A1356">
        <f>VLOOKUP(Table14[[#This Row],[menu_id]],Table2[#All],5,0)</f>
        <v>6.8</v>
      </c>
      <c r="B1356">
        <f>VLOOKUP(Table14[[#This Row],[menu_id]],Table2[#All],6,0)</f>
        <v>10.1</v>
      </c>
      <c r="C1356" t="str">
        <f>VLOOKUP(Table14[[#This Row],[menu_id]],Table2[#All],8,0)</f>
        <v>Seattle</v>
      </c>
      <c r="D1356">
        <f>A1356+A1356*(B1356/100)</f>
        <v>7.4867999999999997</v>
      </c>
    </row>
    <row r="1357" spans="1:4" x14ac:dyDescent="0.35">
      <c r="A1357">
        <f>VLOOKUP(Table14[[#This Row],[menu_id]],Table2[#All],5,0)</f>
        <v>5.5</v>
      </c>
      <c r="B1357">
        <f>VLOOKUP(Table14[[#This Row],[menu_id]],Table2[#All],6,0)</f>
        <v>10.1</v>
      </c>
      <c r="C1357" t="str">
        <f>VLOOKUP(Table14[[#This Row],[menu_id]],Table2[#All],8,0)</f>
        <v>Seattle</v>
      </c>
      <c r="D1357">
        <f>A1357+A1357*(B1357/100)</f>
        <v>6.0555000000000003</v>
      </c>
    </row>
    <row r="1358" spans="1:4" x14ac:dyDescent="0.35">
      <c r="A1358">
        <f>VLOOKUP(Table14[[#This Row],[menu_id]],Table2[#All],5,0)</f>
        <v>4.5</v>
      </c>
      <c r="B1358">
        <f>VLOOKUP(Table14[[#This Row],[menu_id]],Table2[#All],6,0)</f>
        <v>10.1</v>
      </c>
      <c r="C1358" t="str">
        <f>VLOOKUP(Table14[[#This Row],[menu_id]],Table2[#All],8,0)</f>
        <v>Seattle</v>
      </c>
      <c r="D1358">
        <f>A1358+A1358*(B1358/100)</f>
        <v>4.9545000000000003</v>
      </c>
    </row>
    <row r="1359" spans="1:4" x14ac:dyDescent="0.35">
      <c r="A1359">
        <f>VLOOKUP(Table14[[#This Row],[menu_id]],Table2[#All],5,0)</f>
        <v>5.7</v>
      </c>
      <c r="B1359">
        <f>VLOOKUP(Table14[[#This Row],[menu_id]],Table2[#All],6,0)</f>
        <v>10.1</v>
      </c>
      <c r="C1359" t="str">
        <f>VLOOKUP(Table14[[#This Row],[menu_id]],Table2[#All],8,0)</f>
        <v>Seattle</v>
      </c>
      <c r="D1359">
        <f>A1359+A1359*(B1359/100)</f>
        <v>6.2757000000000005</v>
      </c>
    </row>
    <row r="1360" spans="1:4" x14ac:dyDescent="0.35">
      <c r="A1360">
        <f>VLOOKUP(Table14[[#This Row],[menu_id]],Table2[#All],5,0)</f>
        <v>6.64</v>
      </c>
      <c r="B1360">
        <f>VLOOKUP(Table14[[#This Row],[menu_id]],Table2[#All],6,0)</f>
        <v>11.5</v>
      </c>
      <c r="C1360" t="str">
        <f>VLOOKUP(Table14[[#This Row],[menu_id]],Table2[#All],8,0)</f>
        <v>Chicago</v>
      </c>
      <c r="D1360">
        <f>A1360+A1360*(B1360/100)</f>
        <v>7.4036</v>
      </c>
    </row>
    <row r="1361" spans="1:4" x14ac:dyDescent="0.35">
      <c r="A1361">
        <f>VLOOKUP(Table14[[#This Row],[menu_id]],Table2[#All],5,0)</f>
        <v>4.45</v>
      </c>
      <c r="B1361">
        <f>VLOOKUP(Table14[[#This Row],[menu_id]],Table2[#All],6,0)</f>
        <v>11.5</v>
      </c>
      <c r="C1361" t="str">
        <f>VLOOKUP(Table14[[#This Row],[menu_id]],Table2[#All],8,0)</f>
        <v>Chicago</v>
      </c>
      <c r="D1361">
        <f>A1361+A1361*(B1361/100)</f>
        <v>4.9617500000000003</v>
      </c>
    </row>
    <row r="1362" spans="1:4" x14ac:dyDescent="0.35">
      <c r="A1362">
        <f>VLOOKUP(Table14[[#This Row],[menu_id]],Table2[#All],5,0)</f>
        <v>6</v>
      </c>
      <c r="B1362">
        <f>VLOOKUP(Table14[[#This Row],[menu_id]],Table2[#All],6,0)</f>
        <v>10.1</v>
      </c>
      <c r="C1362" t="str">
        <f>VLOOKUP(Table14[[#This Row],[menu_id]],Table2[#All],8,0)</f>
        <v>Seattle</v>
      </c>
      <c r="D1362">
        <f>A1362+A1362*(B1362/100)</f>
        <v>6.6059999999999999</v>
      </c>
    </row>
    <row r="1363" spans="1:4" x14ac:dyDescent="0.35">
      <c r="A1363">
        <f>VLOOKUP(Table14[[#This Row],[menu_id]],Table2[#All],5,0)</f>
        <v>6</v>
      </c>
      <c r="B1363">
        <f>VLOOKUP(Table14[[#This Row],[menu_id]],Table2[#All],6,0)</f>
        <v>10.1</v>
      </c>
      <c r="C1363" t="str">
        <f>VLOOKUP(Table14[[#This Row],[menu_id]],Table2[#All],8,0)</f>
        <v>Seattle</v>
      </c>
      <c r="D1363">
        <f>A1363+A1363*(B1363/100)</f>
        <v>6.6059999999999999</v>
      </c>
    </row>
    <row r="1364" spans="1:4" x14ac:dyDescent="0.35">
      <c r="A1364">
        <f>VLOOKUP(Table14[[#This Row],[menu_id]],Table2[#All],5,0)</f>
        <v>7.5399999999999991</v>
      </c>
      <c r="B1364">
        <f>VLOOKUP(Table14[[#This Row],[menu_id]],Table2[#All],6,0)</f>
        <v>11.5</v>
      </c>
      <c r="C1364" t="str">
        <f>VLOOKUP(Table14[[#This Row],[menu_id]],Table2[#All],8,0)</f>
        <v>Chicago</v>
      </c>
      <c r="D1364">
        <f>A1364+A1364*(B1364/100)</f>
        <v>8.4070999999999998</v>
      </c>
    </row>
    <row r="1365" spans="1:4" x14ac:dyDescent="0.35">
      <c r="A1365">
        <f>VLOOKUP(Table14[[#This Row],[menu_id]],Table2[#All],5,0)</f>
        <v>5.25</v>
      </c>
      <c r="B1365">
        <f>VLOOKUP(Table14[[#This Row],[menu_id]],Table2[#All],6,0)</f>
        <v>10.1</v>
      </c>
      <c r="C1365" t="str">
        <f>VLOOKUP(Table14[[#This Row],[menu_id]],Table2[#All],8,0)</f>
        <v>Seattle</v>
      </c>
      <c r="D1365">
        <f>A1365+A1365*(B1365/100)</f>
        <v>5.7802499999999997</v>
      </c>
    </row>
    <row r="1366" spans="1:4" x14ac:dyDescent="0.35">
      <c r="A1366">
        <f>VLOOKUP(Table14[[#This Row],[menu_id]],Table2[#All],5,0)</f>
        <v>4</v>
      </c>
      <c r="B1366">
        <f>VLOOKUP(Table14[[#This Row],[menu_id]],Table2[#All],6,0)</f>
        <v>11.5</v>
      </c>
      <c r="C1366" t="str">
        <f>VLOOKUP(Table14[[#This Row],[menu_id]],Table2[#All],8,0)</f>
        <v>Chicago</v>
      </c>
      <c r="D1366">
        <f>A1366+A1366*(B1366/100)</f>
        <v>4.46</v>
      </c>
    </row>
    <row r="1367" spans="1:4" x14ac:dyDescent="0.35">
      <c r="A1367">
        <f>VLOOKUP(Table14[[#This Row],[menu_id]],Table2[#All],5,0)</f>
        <v>6.25</v>
      </c>
      <c r="B1367">
        <f>VLOOKUP(Table14[[#This Row],[menu_id]],Table2[#All],6,0)</f>
        <v>10.1</v>
      </c>
      <c r="C1367" t="str">
        <f>VLOOKUP(Table14[[#This Row],[menu_id]],Table2[#All],8,0)</f>
        <v>Seattle</v>
      </c>
      <c r="D1367">
        <f>A1367+A1367*(B1367/100)</f>
        <v>6.8812499999999996</v>
      </c>
    </row>
    <row r="1368" spans="1:4" x14ac:dyDescent="0.35">
      <c r="A1368">
        <f>VLOOKUP(Table14[[#This Row],[menu_id]],Table2[#All],5,0)</f>
        <v>5.99</v>
      </c>
      <c r="B1368">
        <f>VLOOKUP(Table14[[#This Row],[menu_id]],Table2[#All],6,0)</f>
        <v>11.5</v>
      </c>
      <c r="C1368" t="str">
        <f>VLOOKUP(Table14[[#This Row],[menu_id]],Table2[#All],8,0)</f>
        <v>Chicago</v>
      </c>
      <c r="D1368">
        <f>A1368+A1368*(B1368/100)</f>
        <v>6.6788500000000006</v>
      </c>
    </row>
    <row r="1369" spans="1:4" x14ac:dyDescent="0.35">
      <c r="A1369">
        <f>VLOOKUP(Table14[[#This Row],[menu_id]],Table2[#All],5,0)</f>
        <v>6</v>
      </c>
      <c r="B1369">
        <f>VLOOKUP(Table14[[#This Row],[menu_id]],Table2[#All],6,0)</f>
        <v>11.5</v>
      </c>
      <c r="C1369" t="str">
        <f>VLOOKUP(Table14[[#This Row],[menu_id]],Table2[#All],8,0)</f>
        <v>Chicago</v>
      </c>
      <c r="D1369">
        <f>A1369+A1369*(B1369/100)</f>
        <v>6.69</v>
      </c>
    </row>
    <row r="1370" spans="1:4" x14ac:dyDescent="0.35">
      <c r="A1370">
        <f>VLOOKUP(Table14[[#This Row],[menu_id]],Table2[#All],5,0)</f>
        <v>5.15</v>
      </c>
      <c r="B1370">
        <f>VLOOKUP(Table14[[#This Row],[menu_id]],Table2[#All],6,0)</f>
        <v>11.5</v>
      </c>
      <c r="C1370" t="str">
        <f>VLOOKUP(Table14[[#This Row],[menu_id]],Table2[#All],8,0)</f>
        <v>Chicago</v>
      </c>
      <c r="D1370">
        <f>A1370+A1370*(B1370/100)</f>
        <v>5.7422500000000003</v>
      </c>
    </row>
    <row r="1371" spans="1:4" x14ac:dyDescent="0.35">
      <c r="A1371">
        <f>VLOOKUP(Table14[[#This Row],[menu_id]],Table2[#All],5,0)</f>
        <v>4.5</v>
      </c>
      <c r="B1371">
        <f>VLOOKUP(Table14[[#This Row],[menu_id]],Table2[#All],6,0)</f>
        <v>10.1</v>
      </c>
      <c r="C1371" t="str">
        <f>VLOOKUP(Table14[[#This Row],[menu_id]],Table2[#All],8,0)</f>
        <v>Seattle</v>
      </c>
      <c r="D1371">
        <f>A1371+A1371*(B1371/100)</f>
        <v>4.9545000000000003</v>
      </c>
    </row>
    <row r="1372" spans="1:4" x14ac:dyDescent="0.35">
      <c r="A1372">
        <f>VLOOKUP(Table14[[#This Row],[menu_id]],Table2[#All],5,0)</f>
        <v>5.5</v>
      </c>
      <c r="B1372">
        <f>VLOOKUP(Table14[[#This Row],[menu_id]],Table2[#All],6,0)</f>
        <v>10.1</v>
      </c>
      <c r="C1372" t="str">
        <f>VLOOKUP(Table14[[#This Row],[menu_id]],Table2[#All],8,0)</f>
        <v>Seattle</v>
      </c>
      <c r="D1372">
        <f>A1372+A1372*(B1372/100)</f>
        <v>6.0555000000000003</v>
      </c>
    </row>
    <row r="1373" spans="1:4" x14ac:dyDescent="0.35">
      <c r="A1373">
        <f>VLOOKUP(Table14[[#This Row],[menu_id]],Table2[#All],5,0)</f>
        <v>6.25</v>
      </c>
      <c r="B1373">
        <f>VLOOKUP(Table14[[#This Row],[menu_id]],Table2[#All],6,0)</f>
        <v>10.1</v>
      </c>
      <c r="C1373" t="str">
        <f>VLOOKUP(Table14[[#This Row],[menu_id]],Table2[#All],8,0)</f>
        <v>Seattle</v>
      </c>
      <c r="D1373">
        <f>A1373+A1373*(B1373/100)</f>
        <v>6.8812499999999996</v>
      </c>
    </row>
    <row r="1374" spans="1:4" x14ac:dyDescent="0.35">
      <c r="A1374">
        <f>VLOOKUP(Table14[[#This Row],[menu_id]],Table2[#All],5,0)</f>
        <v>4.45</v>
      </c>
      <c r="B1374">
        <f>VLOOKUP(Table14[[#This Row],[menu_id]],Table2[#All],6,0)</f>
        <v>11.5</v>
      </c>
      <c r="C1374" t="str">
        <f>VLOOKUP(Table14[[#This Row],[menu_id]],Table2[#All],8,0)</f>
        <v>Chicago</v>
      </c>
      <c r="D1374">
        <f>A1374+A1374*(B1374/100)</f>
        <v>4.9617500000000003</v>
      </c>
    </row>
    <row r="1375" spans="1:4" x14ac:dyDescent="0.35">
      <c r="A1375">
        <f>VLOOKUP(Table14[[#This Row],[menu_id]],Table2[#All],5,0)</f>
        <v>5.8</v>
      </c>
      <c r="B1375">
        <f>VLOOKUP(Table14[[#This Row],[menu_id]],Table2[#All],6,0)</f>
        <v>10.1</v>
      </c>
      <c r="C1375" t="str">
        <f>VLOOKUP(Table14[[#This Row],[menu_id]],Table2[#All],8,0)</f>
        <v>Seattle</v>
      </c>
      <c r="D1375">
        <f>A1375+A1375*(B1375/100)</f>
        <v>6.3857999999999997</v>
      </c>
    </row>
    <row r="1376" spans="1:4" x14ac:dyDescent="0.35">
      <c r="A1376">
        <f>VLOOKUP(Table14[[#This Row],[menu_id]],Table2[#All],5,0)</f>
        <v>6</v>
      </c>
      <c r="B1376">
        <f>VLOOKUP(Table14[[#This Row],[menu_id]],Table2[#All],6,0)</f>
        <v>11.5</v>
      </c>
      <c r="C1376" t="str">
        <f>VLOOKUP(Table14[[#This Row],[menu_id]],Table2[#All],8,0)</f>
        <v>Chicago</v>
      </c>
      <c r="D1376">
        <f>A1376+A1376*(B1376/100)</f>
        <v>6.69</v>
      </c>
    </row>
    <row r="1377" spans="1:4" x14ac:dyDescent="0.35">
      <c r="A1377">
        <f>VLOOKUP(Table14[[#This Row],[menu_id]],Table2[#All],5,0)</f>
        <v>6.64</v>
      </c>
      <c r="B1377">
        <f>VLOOKUP(Table14[[#This Row],[menu_id]],Table2[#All],6,0)</f>
        <v>11.5</v>
      </c>
      <c r="C1377" t="str">
        <f>VLOOKUP(Table14[[#This Row],[menu_id]],Table2[#All],8,0)</f>
        <v>Chicago</v>
      </c>
      <c r="D1377">
        <f>A1377+A1377*(B1377/100)</f>
        <v>7.4036</v>
      </c>
    </row>
    <row r="1378" spans="1:4" x14ac:dyDescent="0.35">
      <c r="A1378">
        <f>VLOOKUP(Table14[[#This Row],[menu_id]],Table2[#All],5,0)</f>
        <v>6.8</v>
      </c>
      <c r="B1378">
        <f>VLOOKUP(Table14[[#This Row],[menu_id]],Table2[#All],6,0)</f>
        <v>10.1</v>
      </c>
      <c r="C1378" t="str">
        <f>VLOOKUP(Table14[[#This Row],[menu_id]],Table2[#All],8,0)</f>
        <v>Seattle</v>
      </c>
      <c r="D1378">
        <f>A1378+A1378*(B1378/100)</f>
        <v>7.4867999999999997</v>
      </c>
    </row>
    <row r="1379" spans="1:4" x14ac:dyDescent="0.35">
      <c r="A1379">
        <f>VLOOKUP(Table14[[#This Row],[menu_id]],Table2[#All],5,0)</f>
        <v>5</v>
      </c>
      <c r="B1379">
        <f>VLOOKUP(Table14[[#This Row],[menu_id]],Table2[#All],6,0)</f>
        <v>10.1</v>
      </c>
      <c r="C1379" t="str">
        <f>VLOOKUP(Table14[[#This Row],[menu_id]],Table2[#All],8,0)</f>
        <v>Seattle</v>
      </c>
      <c r="D1379">
        <f>A1379+A1379*(B1379/100)</f>
        <v>5.5049999999999999</v>
      </c>
    </row>
    <row r="1380" spans="1:4" x14ac:dyDescent="0.35">
      <c r="A1380">
        <f>VLOOKUP(Table14[[#This Row],[menu_id]],Table2[#All],5,0)</f>
        <v>10.050000000000001</v>
      </c>
      <c r="B1380">
        <f>VLOOKUP(Table14[[#This Row],[menu_id]],Table2[#All],6,0)</f>
        <v>11.5</v>
      </c>
      <c r="C1380" t="str">
        <f>VLOOKUP(Table14[[#This Row],[menu_id]],Table2[#All],8,0)</f>
        <v>Chicago</v>
      </c>
      <c r="D1380">
        <f>A1380+A1380*(B1380/100)</f>
        <v>11.20575</v>
      </c>
    </row>
    <row r="1381" spans="1:4" x14ac:dyDescent="0.35">
      <c r="A1381">
        <f>VLOOKUP(Table14[[#This Row],[menu_id]],Table2[#All],5,0)</f>
        <v>6</v>
      </c>
      <c r="B1381">
        <f>VLOOKUP(Table14[[#This Row],[menu_id]],Table2[#All],6,0)</f>
        <v>10.1</v>
      </c>
      <c r="C1381" t="str">
        <f>VLOOKUP(Table14[[#This Row],[menu_id]],Table2[#All],8,0)</f>
        <v>Seattle</v>
      </c>
      <c r="D1381">
        <f>A1381+A1381*(B1381/100)</f>
        <v>6.6059999999999999</v>
      </c>
    </row>
    <row r="1382" spans="1:4" x14ac:dyDescent="0.35">
      <c r="A1382">
        <f>VLOOKUP(Table14[[#This Row],[menu_id]],Table2[#All],5,0)</f>
        <v>6</v>
      </c>
      <c r="B1382">
        <f>VLOOKUP(Table14[[#This Row],[menu_id]],Table2[#All],6,0)</f>
        <v>11.5</v>
      </c>
      <c r="C1382" t="str">
        <f>VLOOKUP(Table14[[#This Row],[menu_id]],Table2[#All],8,0)</f>
        <v>Chicago</v>
      </c>
      <c r="D1382">
        <f>A1382+A1382*(B1382/100)</f>
        <v>6.69</v>
      </c>
    </row>
    <row r="1383" spans="1:4" x14ac:dyDescent="0.35">
      <c r="A1383">
        <f>VLOOKUP(Table14[[#This Row],[menu_id]],Table2[#All],5,0)</f>
        <v>5</v>
      </c>
      <c r="B1383">
        <f>VLOOKUP(Table14[[#This Row],[menu_id]],Table2[#All],6,0)</f>
        <v>11.5</v>
      </c>
      <c r="C1383" t="str">
        <f>VLOOKUP(Table14[[#This Row],[menu_id]],Table2[#All],8,0)</f>
        <v>Chicago</v>
      </c>
      <c r="D1383">
        <f>A1383+A1383*(B1383/100)</f>
        <v>5.5750000000000002</v>
      </c>
    </row>
    <row r="1384" spans="1:4" x14ac:dyDescent="0.35">
      <c r="A1384">
        <f>VLOOKUP(Table14[[#This Row],[menu_id]],Table2[#All],5,0)</f>
        <v>6.8</v>
      </c>
      <c r="B1384">
        <f>VLOOKUP(Table14[[#This Row],[menu_id]],Table2[#All],6,0)</f>
        <v>10.1</v>
      </c>
      <c r="C1384" t="str">
        <f>VLOOKUP(Table14[[#This Row],[menu_id]],Table2[#All],8,0)</f>
        <v>Seattle</v>
      </c>
      <c r="D1384">
        <f>A1384+A1384*(B1384/100)</f>
        <v>7.4867999999999997</v>
      </c>
    </row>
    <row r="1385" spans="1:4" x14ac:dyDescent="0.35">
      <c r="A1385">
        <f>VLOOKUP(Table14[[#This Row],[menu_id]],Table2[#All],5,0)</f>
        <v>5.75</v>
      </c>
      <c r="B1385">
        <f>VLOOKUP(Table14[[#This Row],[menu_id]],Table2[#All],6,0)</f>
        <v>10.1</v>
      </c>
      <c r="C1385" t="str">
        <f>VLOOKUP(Table14[[#This Row],[menu_id]],Table2[#All],8,0)</f>
        <v>Seattle</v>
      </c>
      <c r="D1385">
        <f>A1385+A1385*(B1385/100)</f>
        <v>6.3307500000000001</v>
      </c>
    </row>
    <row r="1386" spans="1:4" x14ac:dyDescent="0.35">
      <c r="A1386">
        <f>VLOOKUP(Table14[[#This Row],[menu_id]],Table2[#All],5,0)</f>
        <v>4.5</v>
      </c>
      <c r="B1386">
        <f>VLOOKUP(Table14[[#This Row],[menu_id]],Table2[#All],6,0)</f>
        <v>11.5</v>
      </c>
      <c r="C1386" t="str">
        <f>VLOOKUP(Table14[[#This Row],[menu_id]],Table2[#All],8,0)</f>
        <v>Chicago</v>
      </c>
      <c r="D1386">
        <f>A1386+A1386*(B1386/100)</f>
        <v>5.0175000000000001</v>
      </c>
    </row>
    <row r="1387" spans="1:4" x14ac:dyDescent="0.35">
      <c r="A1387">
        <f>VLOOKUP(Table14[[#This Row],[menu_id]],Table2[#All],5,0)</f>
        <v>4.95</v>
      </c>
      <c r="B1387">
        <f>VLOOKUP(Table14[[#This Row],[menu_id]],Table2[#All],6,0)</f>
        <v>10.1</v>
      </c>
      <c r="C1387" t="str">
        <f>VLOOKUP(Table14[[#This Row],[menu_id]],Table2[#All],8,0)</f>
        <v>Seattle</v>
      </c>
      <c r="D1387">
        <f>A1387+A1387*(B1387/100)</f>
        <v>5.4499500000000003</v>
      </c>
    </row>
    <row r="1388" spans="1:4" x14ac:dyDescent="0.35">
      <c r="A1388">
        <f>VLOOKUP(Table14[[#This Row],[menu_id]],Table2[#All],5,0)</f>
        <v>5.5</v>
      </c>
      <c r="B1388">
        <f>VLOOKUP(Table14[[#This Row],[menu_id]],Table2[#All],6,0)</f>
        <v>10.1</v>
      </c>
      <c r="C1388" t="str">
        <f>VLOOKUP(Table14[[#This Row],[menu_id]],Table2[#All],8,0)</f>
        <v>Seattle</v>
      </c>
      <c r="D1388">
        <f>A1388+A1388*(B1388/100)</f>
        <v>6.0555000000000003</v>
      </c>
    </row>
    <row r="1389" spans="1:4" x14ac:dyDescent="0.35">
      <c r="A1389">
        <f>VLOOKUP(Table14[[#This Row],[menu_id]],Table2[#All],5,0)</f>
        <v>5.5</v>
      </c>
      <c r="B1389">
        <f>VLOOKUP(Table14[[#This Row],[menu_id]],Table2[#All],6,0)</f>
        <v>10.1</v>
      </c>
      <c r="C1389" t="str">
        <f>VLOOKUP(Table14[[#This Row],[menu_id]],Table2[#All],8,0)</f>
        <v>Seattle</v>
      </c>
      <c r="D1389">
        <f>A1389+A1389*(B1389/100)</f>
        <v>6.0555000000000003</v>
      </c>
    </row>
    <row r="1390" spans="1:4" x14ac:dyDescent="0.35">
      <c r="A1390">
        <f>VLOOKUP(Table14[[#This Row],[menu_id]],Table2[#All],5,0)</f>
        <v>5</v>
      </c>
      <c r="B1390">
        <f>VLOOKUP(Table14[[#This Row],[menu_id]],Table2[#All],6,0)</f>
        <v>10.1</v>
      </c>
      <c r="C1390" t="str">
        <f>VLOOKUP(Table14[[#This Row],[menu_id]],Table2[#All],8,0)</f>
        <v>Seattle</v>
      </c>
      <c r="D1390">
        <f>A1390+A1390*(B1390/100)</f>
        <v>5.5049999999999999</v>
      </c>
    </row>
    <row r="1391" spans="1:4" x14ac:dyDescent="0.35">
      <c r="A1391">
        <f>VLOOKUP(Table14[[#This Row],[menu_id]],Table2[#All],5,0)</f>
        <v>6.8</v>
      </c>
      <c r="B1391">
        <f>VLOOKUP(Table14[[#This Row],[menu_id]],Table2[#All],6,0)</f>
        <v>10.1</v>
      </c>
      <c r="C1391" t="str">
        <f>VLOOKUP(Table14[[#This Row],[menu_id]],Table2[#All],8,0)</f>
        <v>Seattle</v>
      </c>
      <c r="D1391">
        <f>A1391+A1391*(B1391/100)</f>
        <v>7.4867999999999997</v>
      </c>
    </row>
    <row r="1392" spans="1:4" x14ac:dyDescent="0.35">
      <c r="A1392">
        <f>VLOOKUP(Table14[[#This Row],[menu_id]],Table2[#All],5,0)</f>
        <v>5.5</v>
      </c>
      <c r="B1392">
        <f>VLOOKUP(Table14[[#This Row],[menu_id]],Table2[#All],6,0)</f>
        <v>10.1</v>
      </c>
      <c r="C1392" t="str">
        <f>VLOOKUP(Table14[[#This Row],[menu_id]],Table2[#All],8,0)</f>
        <v>Seattle</v>
      </c>
      <c r="D1392">
        <f>A1392+A1392*(B1392/100)</f>
        <v>6.0555000000000003</v>
      </c>
    </row>
    <row r="1393" spans="1:4" x14ac:dyDescent="0.35">
      <c r="A1393">
        <f>VLOOKUP(Table14[[#This Row],[menu_id]],Table2[#All],5,0)</f>
        <v>11</v>
      </c>
      <c r="B1393">
        <f>VLOOKUP(Table14[[#This Row],[menu_id]],Table2[#All],6,0)</f>
        <v>11.5</v>
      </c>
      <c r="C1393" t="str">
        <f>VLOOKUP(Table14[[#This Row],[menu_id]],Table2[#All],8,0)</f>
        <v>Chicago</v>
      </c>
      <c r="D1393">
        <f>A1393+A1393*(B1393/100)</f>
        <v>12.265000000000001</v>
      </c>
    </row>
    <row r="1394" spans="1:4" x14ac:dyDescent="0.35">
      <c r="A1394">
        <f>VLOOKUP(Table14[[#This Row],[menu_id]],Table2[#All],5,0)</f>
        <v>5.5</v>
      </c>
      <c r="B1394">
        <f>VLOOKUP(Table14[[#This Row],[menu_id]],Table2[#All],6,0)</f>
        <v>10.1</v>
      </c>
      <c r="C1394" t="str">
        <f>VLOOKUP(Table14[[#This Row],[menu_id]],Table2[#All],8,0)</f>
        <v>Seattle</v>
      </c>
      <c r="D1394">
        <f>A1394+A1394*(B1394/100)</f>
        <v>6.0555000000000003</v>
      </c>
    </row>
    <row r="1395" spans="1:4" x14ac:dyDescent="0.35">
      <c r="A1395">
        <f>VLOOKUP(Table14[[#This Row],[menu_id]],Table2[#All],5,0)</f>
        <v>4.5</v>
      </c>
      <c r="B1395">
        <f>VLOOKUP(Table14[[#This Row],[menu_id]],Table2[#All],6,0)</f>
        <v>10.1</v>
      </c>
      <c r="C1395" t="str">
        <f>VLOOKUP(Table14[[#This Row],[menu_id]],Table2[#All],8,0)</f>
        <v>Seattle</v>
      </c>
      <c r="D1395">
        <f>A1395+A1395*(B1395/100)</f>
        <v>4.9545000000000003</v>
      </c>
    </row>
    <row r="1396" spans="1:4" x14ac:dyDescent="0.35">
      <c r="A1396">
        <f>VLOOKUP(Table14[[#This Row],[menu_id]],Table2[#All],5,0)</f>
        <v>6</v>
      </c>
      <c r="B1396">
        <f>VLOOKUP(Table14[[#This Row],[menu_id]],Table2[#All],6,0)</f>
        <v>11.5</v>
      </c>
      <c r="C1396" t="str">
        <f>VLOOKUP(Table14[[#This Row],[menu_id]],Table2[#All],8,0)</f>
        <v>Chicago</v>
      </c>
      <c r="D1396">
        <f>A1396+A1396*(B1396/100)</f>
        <v>6.69</v>
      </c>
    </row>
    <row r="1397" spans="1:4" x14ac:dyDescent="0.35">
      <c r="A1397">
        <f>VLOOKUP(Table14[[#This Row],[menu_id]],Table2[#All],5,0)</f>
        <v>5.95</v>
      </c>
      <c r="B1397">
        <f>VLOOKUP(Table14[[#This Row],[menu_id]],Table2[#All],6,0)</f>
        <v>10.1</v>
      </c>
      <c r="C1397" t="str">
        <f>VLOOKUP(Table14[[#This Row],[menu_id]],Table2[#All],8,0)</f>
        <v>Seattle</v>
      </c>
      <c r="D1397">
        <f>A1397+A1397*(B1397/100)</f>
        <v>6.5509500000000003</v>
      </c>
    </row>
    <row r="1398" spans="1:4" x14ac:dyDescent="0.35">
      <c r="A1398">
        <f>VLOOKUP(Table14[[#This Row],[menu_id]],Table2[#All],5,0)</f>
        <v>11</v>
      </c>
      <c r="B1398">
        <f>VLOOKUP(Table14[[#This Row],[menu_id]],Table2[#All],6,0)</f>
        <v>11.5</v>
      </c>
      <c r="C1398" t="str">
        <f>VLOOKUP(Table14[[#This Row],[menu_id]],Table2[#All],8,0)</f>
        <v>Chicago</v>
      </c>
      <c r="D1398">
        <f>A1398+A1398*(B1398/100)</f>
        <v>12.265000000000001</v>
      </c>
    </row>
    <row r="1399" spans="1:4" x14ac:dyDescent="0.35">
      <c r="A1399">
        <f>VLOOKUP(Table14[[#This Row],[menu_id]],Table2[#All],5,0)</f>
        <v>6.25</v>
      </c>
      <c r="B1399">
        <f>VLOOKUP(Table14[[#This Row],[menu_id]],Table2[#All],6,0)</f>
        <v>10.1</v>
      </c>
      <c r="C1399" t="str">
        <f>VLOOKUP(Table14[[#This Row],[menu_id]],Table2[#All],8,0)</f>
        <v>Seattle</v>
      </c>
      <c r="D1399">
        <f>A1399+A1399*(B1399/100)</f>
        <v>6.8812499999999996</v>
      </c>
    </row>
    <row r="1400" spans="1:4" x14ac:dyDescent="0.35">
      <c r="A1400">
        <f>VLOOKUP(Table14[[#This Row],[menu_id]],Table2[#All],5,0)</f>
        <v>5.8</v>
      </c>
      <c r="B1400">
        <f>VLOOKUP(Table14[[#This Row],[menu_id]],Table2[#All],6,0)</f>
        <v>10.1</v>
      </c>
      <c r="C1400" t="str">
        <f>VLOOKUP(Table14[[#This Row],[menu_id]],Table2[#All],8,0)</f>
        <v>Seattle</v>
      </c>
      <c r="D1400">
        <f>A1400+A1400*(B1400/100)</f>
        <v>6.3857999999999997</v>
      </c>
    </row>
    <row r="1401" spans="1:4" x14ac:dyDescent="0.35">
      <c r="A1401">
        <f>VLOOKUP(Table14[[#This Row],[menu_id]],Table2[#All],5,0)</f>
        <v>5.5</v>
      </c>
      <c r="B1401">
        <f>VLOOKUP(Table14[[#This Row],[menu_id]],Table2[#All],6,0)</f>
        <v>10.1</v>
      </c>
      <c r="C1401" t="str">
        <f>VLOOKUP(Table14[[#This Row],[menu_id]],Table2[#All],8,0)</f>
        <v>Seattle</v>
      </c>
      <c r="D1401">
        <f>A1401+A1401*(B1401/100)</f>
        <v>6.0555000000000003</v>
      </c>
    </row>
    <row r="1402" spans="1:4" x14ac:dyDescent="0.35">
      <c r="A1402">
        <f>VLOOKUP(Table14[[#This Row],[menu_id]],Table2[#All],5,0)</f>
        <v>5.5</v>
      </c>
      <c r="B1402">
        <f>VLOOKUP(Table14[[#This Row],[menu_id]],Table2[#All],6,0)</f>
        <v>10.1</v>
      </c>
      <c r="C1402" t="str">
        <f>VLOOKUP(Table14[[#This Row],[menu_id]],Table2[#All],8,0)</f>
        <v>Seattle</v>
      </c>
      <c r="D1402">
        <f>A1402+A1402*(B1402/100)</f>
        <v>6.0555000000000003</v>
      </c>
    </row>
    <row r="1403" spans="1:4" x14ac:dyDescent="0.35">
      <c r="A1403">
        <f>VLOOKUP(Table14[[#This Row],[menu_id]],Table2[#All],5,0)</f>
        <v>6.75</v>
      </c>
      <c r="B1403">
        <f>VLOOKUP(Table14[[#This Row],[menu_id]],Table2[#All],6,0)</f>
        <v>11.5</v>
      </c>
      <c r="C1403" t="str">
        <f>VLOOKUP(Table14[[#This Row],[menu_id]],Table2[#All],8,0)</f>
        <v>Chicago</v>
      </c>
      <c r="D1403">
        <f>A1403+A1403*(B1403/100)</f>
        <v>7.5262500000000001</v>
      </c>
    </row>
    <row r="1404" spans="1:4" x14ac:dyDescent="0.35">
      <c r="A1404">
        <f>VLOOKUP(Table14[[#This Row],[menu_id]],Table2[#All],5,0)</f>
        <v>5.9</v>
      </c>
      <c r="B1404">
        <f>VLOOKUP(Table14[[#This Row],[menu_id]],Table2[#All],6,0)</f>
        <v>11.5</v>
      </c>
      <c r="C1404" t="str">
        <f>VLOOKUP(Table14[[#This Row],[menu_id]],Table2[#All],8,0)</f>
        <v>Chicago</v>
      </c>
      <c r="D1404">
        <f>A1404+A1404*(B1404/100)</f>
        <v>6.5785</v>
      </c>
    </row>
    <row r="1405" spans="1:4" x14ac:dyDescent="0.35">
      <c r="A1405">
        <f>VLOOKUP(Table14[[#This Row],[menu_id]],Table2[#All],5,0)</f>
        <v>6.25</v>
      </c>
      <c r="B1405">
        <f>VLOOKUP(Table14[[#This Row],[menu_id]],Table2[#All],6,0)</f>
        <v>10.1</v>
      </c>
      <c r="C1405" t="str">
        <f>VLOOKUP(Table14[[#This Row],[menu_id]],Table2[#All],8,0)</f>
        <v>Seattle</v>
      </c>
      <c r="D1405">
        <f>A1405+A1405*(B1405/100)</f>
        <v>6.8812499999999996</v>
      </c>
    </row>
    <row r="1406" spans="1:4" x14ac:dyDescent="0.35">
      <c r="A1406">
        <f>VLOOKUP(Table14[[#This Row],[menu_id]],Table2[#All],5,0)</f>
        <v>4.95</v>
      </c>
      <c r="B1406">
        <f>VLOOKUP(Table14[[#This Row],[menu_id]],Table2[#All],6,0)</f>
        <v>10.1</v>
      </c>
      <c r="C1406" t="str">
        <f>VLOOKUP(Table14[[#This Row],[menu_id]],Table2[#All],8,0)</f>
        <v>Seattle</v>
      </c>
      <c r="D1406">
        <f>A1406+A1406*(B1406/100)</f>
        <v>5.4499500000000003</v>
      </c>
    </row>
    <row r="1407" spans="1:4" x14ac:dyDescent="0.35">
      <c r="A1407">
        <f>VLOOKUP(Table14[[#This Row],[menu_id]],Table2[#All],5,0)</f>
        <v>5.25</v>
      </c>
      <c r="B1407">
        <f>VLOOKUP(Table14[[#This Row],[menu_id]],Table2[#All],6,0)</f>
        <v>10.1</v>
      </c>
      <c r="C1407" t="str">
        <f>VLOOKUP(Table14[[#This Row],[menu_id]],Table2[#All],8,0)</f>
        <v>Seattle</v>
      </c>
      <c r="D1407">
        <f>A1407+A1407*(B1407/100)</f>
        <v>5.7802499999999997</v>
      </c>
    </row>
    <row r="1408" spans="1:4" x14ac:dyDescent="0.35">
      <c r="A1408">
        <f>VLOOKUP(Table14[[#This Row],[menu_id]],Table2[#All],5,0)</f>
        <v>5</v>
      </c>
      <c r="B1408">
        <f>VLOOKUP(Table14[[#This Row],[menu_id]],Table2[#All],6,0)</f>
        <v>11.5</v>
      </c>
      <c r="C1408" t="str">
        <f>VLOOKUP(Table14[[#This Row],[menu_id]],Table2[#All],8,0)</f>
        <v>Chicago</v>
      </c>
      <c r="D1408">
        <f>A1408+A1408*(B1408/100)</f>
        <v>5.5750000000000002</v>
      </c>
    </row>
    <row r="1409" spans="1:4" x14ac:dyDescent="0.35">
      <c r="A1409">
        <f>VLOOKUP(Table14[[#This Row],[menu_id]],Table2[#All],5,0)</f>
        <v>7</v>
      </c>
      <c r="B1409">
        <f>VLOOKUP(Table14[[#This Row],[menu_id]],Table2[#All],6,0)</f>
        <v>11.5</v>
      </c>
      <c r="C1409" t="str">
        <f>VLOOKUP(Table14[[#This Row],[menu_id]],Table2[#All],8,0)</f>
        <v>Chicago</v>
      </c>
      <c r="D1409">
        <f>A1409+A1409*(B1409/100)</f>
        <v>7.8049999999999997</v>
      </c>
    </row>
    <row r="1410" spans="1:4" x14ac:dyDescent="0.35">
      <c r="A1410">
        <f>VLOOKUP(Table14[[#This Row],[menu_id]],Table2[#All],5,0)</f>
        <v>11</v>
      </c>
      <c r="B1410">
        <f>VLOOKUP(Table14[[#This Row],[menu_id]],Table2[#All],6,0)</f>
        <v>11.5</v>
      </c>
      <c r="C1410" t="str">
        <f>VLOOKUP(Table14[[#This Row],[menu_id]],Table2[#All],8,0)</f>
        <v>Chicago</v>
      </c>
      <c r="D1410">
        <f>A1410+A1410*(B1410/100)</f>
        <v>12.265000000000001</v>
      </c>
    </row>
    <row r="1411" spans="1:4" x14ac:dyDescent="0.35">
      <c r="A1411">
        <f>VLOOKUP(Table14[[#This Row],[menu_id]],Table2[#All],5,0)</f>
        <v>5.8</v>
      </c>
      <c r="B1411">
        <f>VLOOKUP(Table14[[#This Row],[menu_id]],Table2[#All],6,0)</f>
        <v>10.1</v>
      </c>
      <c r="C1411" t="str">
        <f>VLOOKUP(Table14[[#This Row],[menu_id]],Table2[#All],8,0)</f>
        <v>Seattle</v>
      </c>
      <c r="D1411">
        <f>A1411+A1411*(B1411/100)</f>
        <v>6.3857999999999997</v>
      </c>
    </row>
    <row r="1412" spans="1:4" x14ac:dyDescent="0.35">
      <c r="A1412">
        <f>VLOOKUP(Table14[[#This Row],[menu_id]],Table2[#All],5,0)</f>
        <v>6.75</v>
      </c>
      <c r="B1412">
        <f>VLOOKUP(Table14[[#This Row],[menu_id]],Table2[#All],6,0)</f>
        <v>11.5</v>
      </c>
      <c r="C1412" t="str">
        <f>VLOOKUP(Table14[[#This Row],[menu_id]],Table2[#All],8,0)</f>
        <v>Chicago</v>
      </c>
      <c r="D1412">
        <f>A1412+A1412*(B1412/100)</f>
        <v>7.5262500000000001</v>
      </c>
    </row>
    <row r="1413" spans="1:4" x14ac:dyDescent="0.35">
      <c r="A1413">
        <f>VLOOKUP(Table14[[#This Row],[menu_id]],Table2[#All],5,0)</f>
        <v>5.5</v>
      </c>
      <c r="B1413">
        <f>VLOOKUP(Table14[[#This Row],[menu_id]],Table2[#All],6,0)</f>
        <v>10.1</v>
      </c>
      <c r="C1413" t="str">
        <f>VLOOKUP(Table14[[#This Row],[menu_id]],Table2[#All],8,0)</f>
        <v>Seattle</v>
      </c>
      <c r="D1413">
        <f>A1413+A1413*(B1413/100)</f>
        <v>6.0555000000000003</v>
      </c>
    </row>
    <row r="1414" spans="1:4" x14ac:dyDescent="0.35">
      <c r="A1414">
        <f>VLOOKUP(Table14[[#This Row],[menu_id]],Table2[#All],5,0)</f>
        <v>6</v>
      </c>
      <c r="B1414">
        <f>VLOOKUP(Table14[[#This Row],[menu_id]],Table2[#All],6,0)</f>
        <v>10.1</v>
      </c>
      <c r="C1414" t="str">
        <f>VLOOKUP(Table14[[#This Row],[menu_id]],Table2[#All],8,0)</f>
        <v>Seattle</v>
      </c>
      <c r="D1414">
        <f>A1414+A1414*(B1414/100)</f>
        <v>6.6059999999999999</v>
      </c>
    </row>
    <row r="1415" spans="1:4" x14ac:dyDescent="0.35">
      <c r="A1415">
        <f>VLOOKUP(Table14[[#This Row],[menu_id]],Table2[#All],5,0)</f>
        <v>6.25</v>
      </c>
      <c r="B1415">
        <f>VLOOKUP(Table14[[#This Row],[menu_id]],Table2[#All],6,0)</f>
        <v>10.1</v>
      </c>
      <c r="C1415" t="str">
        <f>VLOOKUP(Table14[[#This Row],[menu_id]],Table2[#All],8,0)</f>
        <v>Seattle</v>
      </c>
      <c r="D1415">
        <f>A1415+A1415*(B1415/100)</f>
        <v>6.8812499999999996</v>
      </c>
    </row>
    <row r="1416" spans="1:4" x14ac:dyDescent="0.35">
      <c r="A1416">
        <f>VLOOKUP(Table14[[#This Row],[menu_id]],Table2[#All],5,0)</f>
        <v>6.25</v>
      </c>
      <c r="B1416">
        <f>VLOOKUP(Table14[[#This Row],[menu_id]],Table2[#All],6,0)</f>
        <v>10.1</v>
      </c>
      <c r="C1416" t="str">
        <f>VLOOKUP(Table14[[#This Row],[menu_id]],Table2[#All],8,0)</f>
        <v>Seattle</v>
      </c>
      <c r="D1416">
        <f>A1416+A1416*(B1416/100)</f>
        <v>6.8812499999999996</v>
      </c>
    </row>
    <row r="1417" spans="1:4" x14ac:dyDescent="0.35">
      <c r="A1417">
        <f>VLOOKUP(Table14[[#This Row],[menu_id]],Table2[#All],5,0)</f>
        <v>6.64</v>
      </c>
      <c r="B1417">
        <f>VLOOKUP(Table14[[#This Row],[menu_id]],Table2[#All],6,0)</f>
        <v>11.5</v>
      </c>
      <c r="C1417" t="str">
        <f>VLOOKUP(Table14[[#This Row],[menu_id]],Table2[#All],8,0)</f>
        <v>Chicago</v>
      </c>
      <c r="D1417">
        <f>A1417+A1417*(B1417/100)</f>
        <v>7.4036</v>
      </c>
    </row>
    <row r="1418" spans="1:4" x14ac:dyDescent="0.35">
      <c r="A1418">
        <f>VLOOKUP(Table14[[#This Row],[menu_id]],Table2[#All],5,0)</f>
        <v>5.15</v>
      </c>
      <c r="B1418">
        <f>VLOOKUP(Table14[[#This Row],[menu_id]],Table2[#All],6,0)</f>
        <v>11.5</v>
      </c>
      <c r="C1418" t="str">
        <f>VLOOKUP(Table14[[#This Row],[menu_id]],Table2[#All],8,0)</f>
        <v>Chicago</v>
      </c>
      <c r="D1418">
        <f>A1418+A1418*(B1418/100)</f>
        <v>5.7422500000000003</v>
      </c>
    </row>
    <row r="1419" spans="1:4" x14ac:dyDescent="0.35">
      <c r="A1419">
        <f>VLOOKUP(Table14[[#This Row],[menu_id]],Table2[#All],5,0)</f>
        <v>4.95</v>
      </c>
      <c r="B1419">
        <f>VLOOKUP(Table14[[#This Row],[menu_id]],Table2[#All],6,0)</f>
        <v>10.1</v>
      </c>
      <c r="C1419" t="str">
        <f>VLOOKUP(Table14[[#This Row],[menu_id]],Table2[#All],8,0)</f>
        <v>Seattle</v>
      </c>
      <c r="D1419">
        <f>A1419+A1419*(B1419/100)</f>
        <v>5.4499500000000003</v>
      </c>
    </row>
    <row r="1420" spans="1:4" x14ac:dyDescent="0.35">
      <c r="A1420">
        <f>VLOOKUP(Table14[[#This Row],[menu_id]],Table2[#All],5,0)</f>
        <v>4.5</v>
      </c>
      <c r="B1420">
        <f>VLOOKUP(Table14[[#This Row],[menu_id]],Table2[#All],6,0)</f>
        <v>11.5</v>
      </c>
      <c r="C1420" t="str">
        <f>VLOOKUP(Table14[[#This Row],[menu_id]],Table2[#All],8,0)</f>
        <v>Chicago</v>
      </c>
      <c r="D1420">
        <f>A1420+A1420*(B1420/100)</f>
        <v>5.0175000000000001</v>
      </c>
    </row>
    <row r="1421" spans="1:4" x14ac:dyDescent="0.35">
      <c r="A1421">
        <f>VLOOKUP(Table14[[#This Row],[menu_id]],Table2[#All],5,0)</f>
        <v>4.95</v>
      </c>
      <c r="B1421">
        <f>VLOOKUP(Table14[[#This Row],[menu_id]],Table2[#All],6,0)</f>
        <v>10.1</v>
      </c>
      <c r="C1421" t="str">
        <f>VLOOKUP(Table14[[#This Row],[menu_id]],Table2[#All],8,0)</f>
        <v>Seattle</v>
      </c>
      <c r="D1421">
        <f>A1421+A1421*(B1421/100)</f>
        <v>5.4499500000000003</v>
      </c>
    </row>
    <row r="1422" spans="1:4" x14ac:dyDescent="0.35">
      <c r="A1422">
        <f>VLOOKUP(Table14[[#This Row],[menu_id]],Table2[#All],5,0)</f>
        <v>5.5</v>
      </c>
      <c r="B1422">
        <f>VLOOKUP(Table14[[#This Row],[menu_id]],Table2[#All],6,0)</f>
        <v>11.5</v>
      </c>
      <c r="C1422" t="str">
        <f>VLOOKUP(Table14[[#This Row],[menu_id]],Table2[#All],8,0)</f>
        <v>Chicago</v>
      </c>
      <c r="D1422">
        <f>A1422+A1422*(B1422/100)</f>
        <v>6.1325000000000003</v>
      </c>
    </row>
    <row r="1423" spans="1:4" x14ac:dyDescent="0.35">
      <c r="A1423">
        <f>VLOOKUP(Table14[[#This Row],[menu_id]],Table2[#All],5,0)</f>
        <v>5.8</v>
      </c>
      <c r="B1423">
        <f>VLOOKUP(Table14[[#This Row],[menu_id]],Table2[#All],6,0)</f>
        <v>10.1</v>
      </c>
      <c r="C1423" t="str">
        <f>VLOOKUP(Table14[[#This Row],[menu_id]],Table2[#All],8,0)</f>
        <v>Seattle</v>
      </c>
      <c r="D1423">
        <f>A1423+A1423*(B1423/100)</f>
        <v>6.3857999999999997</v>
      </c>
    </row>
    <row r="1424" spans="1:4" x14ac:dyDescent="0.35">
      <c r="A1424">
        <f>VLOOKUP(Table14[[#This Row],[menu_id]],Table2[#All],5,0)</f>
        <v>5</v>
      </c>
      <c r="B1424">
        <f>VLOOKUP(Table14[[#This Row],[menu_id]],Table2[#All],6,0)</f>
        <v>10.1</v>
      </c>
      <c r="C1424" t="str">
        <f>VLOOKUP(Table14[[#This Row],[menu_id]],Table2[#All],8,0)</f>
        <v>Seattle</v>
      </c>
      <c r="D1424">
        <f>A1424+A1424*(B1424/100)</f>
        <v>5.5049999999999999</v>
      </c>
    </row>
    <row r="1425" spans="1:4" x14ac:dyDescent="0.35">
      <c r="A1425">
        <f>VLOOKUP(Table14[[#This Row],[menu_id]],Table2[#All],5,0)</f>
        <v>5.8</v>
      </c>
      <c r="B1425">
        <f>VLOOKUP(Table14[[#This Row],[menu_id]],Table2[#All],6,0)</f>
        <v>10.1</v>
      </c>
      <c r="C1425" t="str">
        <f>VLOOKUP(Table14[[#This Row],[menu_id]],Table2[#All],8,0)</f>
        <v>Seattle</v>
      </c>
      <c r="D1425">
        <f>A1425+A1425*(B1425/100)</f>
        <v>6.3857999999999997</v>
      </c>
    </row>
    <row r="1426" spans="1:4" x14ac:dyDescent="0.35">
      <c r="A1426">
        <f>VLOOKUP(Table14[[#This Row],[menu_id]],Table2[#All],5,0)</f>
        <v>5.75</v>
      </c>
      <c r="B1426">
        <f>VLOOKUP(Table14[[#This Row],[menu_id]],Table2[#All],6,0)</f>
        <v>10.1</v>
      </c>
      <c r="C1426" t="str">
        <f>VLOOKUP(Table14[[#This Row],[menu_id]],Table2[#All],8,0)</f>
        <v>Seattle</v>
      </c>
      <c r="D1426">
        <f>A1426+A1426*(B1426/100)</f>
        <v>6.3307500000000001</v>
      </c>
    </row>
    <row r="1427" spans="1:4" x14ac:dyDescent="0.35">
      <c r="A1427">
        <f>VLOOKUP(Table14[[#This Row],[menu_id]],Table2[#All],5,0)</f>
        <v>4.3</v>
      </c>
      <c r="B1427">
        <f>VLOOKUP(Table14[[#This Row],[menu_id]],Table2[#All],6,0)</f>
        <v>11.5</v>
      </c>
      <c r="C1427" t="str">
        <f>VLOOKUP(Table14[[#This Row],[menu_id]],Table2[#All],8,0)</f>
        <v>Chicago</v>
      </c>
      <c r="D1427">
        <f>A1427+A1427*(B1427/100)</f>
        <v>4.7945000000000002</v>
      </c>
    </row>
    <row r="1428" spans="1:4" x14ac:dyDescent="0.35">
      <c r="A1428">
        <f>VLOOKUP(Table14[[#This Row],[menu_id]],Table2[#All],5,0)</f>
        <v>5</v>
      </c>
      <c r="B1428">
        <f>VLOOKUP(Table14[[#This Row],[menu_id]],Table2[#All],6,0)</f>
        <v>10.1</v>
      </c>
      <c r="C1428" t="str">
        <f>VLOOKUP(Table14[[#This Row],[menu_id]],Table2[#All],8,0)</f>
        <v>Seattle</v>
      </c>
      <c r="D1428">
        <f>A1428+A1428*(B1428/100)</f>
        <v>5.5049999999999999</v>
      </c>
    </row>
    <row r="1429" spans="1:4" x14ac:dyDescent="0.35">
      <c r="A1429">
        <f>VLOOKUP(Table14[[#This Row],[menu_id]],Table2[#All],5,0)</f>
        <v>4.95</v>
      </c>
      <c r="B1429">
        <f>VLOOKUP(Table14[[#This Row],[menu_id]],Table2[#All],6,0)</f>
        <v>10.1</v>
      </c>
      <c r="C1429" t="str">
        <f>VLOOKUP(Table14[[#This Row],[menu_id]],Table2[#All],8,0)</f>
        <v>Seattle</v>
      </c>
      <c r="D1429">
        <f>A1429+A1429*(B1429/100)</f>
        <v>5.4499500000000003</v>
      </c>
    </row>
    <row r="1430" spans="1:4" x14ac:dyDescent="0.35">
      <c r="A1430">
        <f>VLOOKUP(Table14[[#This Row],[menu_id]],Table2[#All],5,0)</f>
        <v>4.95</v>
      </c>
      <c r="B1430">
        <f>VLOOKUP(Table14[[#This Row],[menu_id]],Table2[#All],6,0)</f>
        <v>10.1</v>
      </c>
      <c r="C1430" t="str">
        <f>VLOOKUP(Table14[[#This Row],[menu_id]],Table2[#All],8,0)</f>
        <v>Seattle</v>
      </c>
      <c r="D1430">
        <f>A1430+A1430*(B1430/100)</f>
        <v>5.4499500000000003</v>
      </c>
    </row>
    <row r="1431" spans="1:4" x14ac:dyDescent="0.35">
      <c r="A1431">
        <f>VLOOKUP(Table14[[#This Row],[menu_id]],Table2[#All],5,0)</f>
        <v>6.8</v>
      </c>
      <c r="B1431">
        <f>VLOOKUP(Table14[[#This Row],[menu_id]],Table2[#All],6,0)</f>
        <v>10.1</v>
      </c>
      <c r="C1431" t="str">
        <f>VLOOKUP(Table14[[#This Row],[menu_id]],Table2[#All],8,0)</f>
        <v>Seattle</v>
      </c>
      <c r="D1431">
        <f>A1431+A1431*(B1431/100)</f>
        <v>7.4867999999999997</v>
      </c>
    </row>
    <row r="1432" spans="1:4" x14ac:dyDescent="0.35">
      <c r="A1432">
        <f>VLOOKUP(Table14[[#This Row],[menu_id]],Table2[#All],5,0)</f>
        <v>5.5</v>
      </c>
      <c r="B1432">
        <f>VLOOKUP(Table14[[#This Row],[menu_id]],Table2[#All],6,0)</f>
        <v>10.1</v>
      </c>
      <c r="C1432" t="str">
        <f>VLOOKUP(Table14[[#This Row],[menu_id]],Table2[#All],8,0)</f>
        <v>Seattle</v>
      </c>
      <c r="D1432">
        <f>A1432+A1432*(B1432/100)</f>
        <v>6.0555000000000003</v>
      </c>
    </row>
    <row r="1433" spans="1:4" x14ac:dyDescent="0.35">
      <c r="A1433">
        <f>VLOOKUP(Table14[[#This Row],[menu_id]],Table2[#All],5,0)</f>
        <v>5.25</v>
      </c>
      <c r="B1433">
        <f>VLOOKUP(Table14[[#This Row],[menu_id]],Table2[#All],6,0)</f>
        <v>10.1</v>
      </c>
      <c r="C1433" t="str">
        <f>VLOOKUP(Table14[[#This Row],[menu_id]],Table2[#All],8,0)</f>
        <v>Seattle</v>
      </c>
      <c r="D1433">
        <f>A1433+A1433*(B1433/100)</f>
        <v>5.7802499999999997</v>
      </c>
    </row>
    <row r="1434" spans="1:4" x14ac:dyDescent="0.35">
      <c r="A1434">
        <f>VLOOKUP(Table14[[#This Row],[menu_id]],Table2[#All],5,0)</f>
        <v>10.050000000000001</v>
      </c>
      <c r="B1434">
        <f>VLOOKUP(Table14[[#This Row],[menu_id]],Table2[#All],6,0)</f>
        <v>11.5</v>
      </c>
      <c r="C1434" t="str">
        <f>VLOOKUP(Table14[[#This Row],[menu_id]],Table2[#All],8,0)</f>
        <v>Chicago</v>
      </c>
      <c r="D1434">
        <f>A1434+A1434*(B1434/100)</f>
        <v>11.20575</v>
      </c>
    </row>
    <row r="1435" spans="1:4" x14ac:dyDescent="0.35">
      <c r="A1435">
        <f>VLOOKUP(Table14[[#This Row],[menu_id]],Table2[#All],5,0)</f>
        <v>4.95</v>
      </c>
      <c r="B1435">
        <f>VLOOKUP(Table14[[#This Row],[menu_id]],Table2[#All],6,0)</f>
        <v>10.1</v>
      </c>
      <c r="C1435" t="str">
        <f>VLOOKUP(Table14[[#This Row],[menu_id]],Table2[#All],8,0)</f>
        <v>Seattle</v>
      </c>
      <c r="D1435">
        <f>A1435+A1435*(B1435/100)</f>
        <v>5.4499500000000003</v>
      </c>
    </row>
    <row r="1436" spans="1:4" x14ac:dyDescent="0.35">
      <c r="A1436">
        <f>VLOOKUP(Table14[[#This Row],[menu_id]],Table2[#All],5,0)</f>
        <v>6.64</v>
      </c>
      <c r="B1436">
        <f>VLOOKUP(Table14[[#This Row],[menu_id]],Table2[#All],6,0)</f>
        <v>11.5</v>
      </c>
      <c r="C1436" t="str">
        <f>VLOOKUP(Table14[[#This Row],[menu_id]],Table2[#All],8,0)</f>
        <v>Chicago</v>
      </c>
      <c r="D1436">
        <f>A1436+A1436*(B1436/100)</f>
        <v>7.4036</v>
      </c>
    </row>
    <row r="1437" spans="1:4" x14ac:dyDescent="0.35">
      <c r="A1437">
        <f>VLOOKUP(Table14[[#This Row],[menu_id]],Table2[#All],5,0)</f>
        <v>13.45</v>
      </c>
      <c r="B1437">
        <f>VLOOKUP(Table14[[#This Row],[menu_id]],Table2[#All],6,0)</f>
        <v>11.5</v>
      </c>
      <c r="C1437" t="str">
        <f>VLOOKUP(Table14[[#This Row],[menu_id]],Table2[#All],8,0)</f>
        <v>Chicago</v>
      </c>
      <c r="D1437">
        <f>A1437+A1437*(B1437/100)</f>
        <v>14.996749999999999</v>
      </c>
    </row>
    <row r="1438" spans="1:4" x14ac:dyDescent="0.35">
      <c r="A1438">
        <f>VLOOKUP(Table14[[#This Row],[menu_id]],Table2[#All],5,0)</f>
        <v>6.75</v>
      </c>
      <c r="B1438">
        <f>VLOOKUP(Table14[[#This Row],[menu_id]],Table2[#All],6,0)</f>
        <v>10.1</v>
      </c>
      <c r="C1438" t="str">
        <f>VLOOKUP(Table14[[#This Row],[menu_id]],Table2[#All],8,0)</f>
        <v>Seattle</v>
      </c>
      <c r="D1438">
        <f>A1438+A1438*(B1438/100)</f>
        <v>7.4317500000000001</v>
      </c>
    </row>
    <row r="1439" spans="1:4" x14ac:dyDescent="0.35">
      <c r="A1439">
        <f>VLOOKUP(Table14[[#This Row],[menu_id]],Table2[#All],5,0)</f>
        <v>4.5</v>
      </c>
      <c r="B1439">
        <f>VLOOKUP(Table14[[#This Row],[menu_id]],Table2[#All],6,0)</f>
        <v>11.5</v>
      </c>
      <c r="C1439" t="str">
        <f>VLOOKUP(Table14[[#This Row],[menu_id]],Table2[#All],8,0)</f>
        <v>Chicago</v>
      </c>
      <c r="D1439">
        <f>A1439+A1439*(B1439/100)</f>
        <v>5.0175000000000001</v>
      </c>
    </row>
    <row r="1440" spans="1:4" x14ac:dyDescent="0.35">
      <c r="A1440">
        <f>VLOOKUP(Table14[[#This Row],[menu_id]],Table2[#All],5,0)</f>
        <v>5.95</v>
      </c>
      <c r="B1440">
        <f>VLOOKUP(Table14[[#This Row],[menu_id]],Table2[#All],6,0)</f>
        <v>10.1</v>
      </c>
      <c r="C1440" t="str">
        <f>VLOOKUP(Table14[[#This Row],[menu_id]],Table2[#All],8,0)</f>
        <v>Seattle</v>
      </c>
      <c r="D1440">
        <f>A1440+A1440*(B1440/100)</f>
        <v>6.5509500000000003</v>
      </c>
    </row>
    <row r="1441" spans="1:4" x14ac:dyDescent="0.35">
      <c r="A1441">
        <f>VLOOKUP(Table14[[#This Row],[menu_id]],Table2[#All],5,0)</f>
        <v>6.75</v>
      </c>
      <c r="B1441">
        <f>VLOOKUP(Table14[[#This Row],[menu_id]],Table2[#All],6,0)</f>
        <v>11.5</v>
      </c>
      <c r="C1441" t="str">
        <f>VLOOKUP(Table14[[#This Row],[menu_id]],Table2[#All],8,0)</f>
        <v>Chicago</v>
      </c>
      <c r="D1441">
        <f>A1441+A1441*(B1441/100)</f>
        <v>7.5262500000000001</v>
      </c>
    </row>
    <row r="1442" spans="1:4" x14ac:dyDescent="0.35">
      <c r="A1442">
        <f>VLOOKUP(Table14[[#This Row],[menu_id]],Table2[#All],5,0)</f>
        <v>5.99</v>
      </c>
      <c r="B1442">
        <f>VLOOKUP(Table14[[#This Row],[menu_id]],Table2[#All],6,0)</f>
        <v>11.5</v>
      </c>
      <c r="C1442" t="str">
        <f>VLOOKUP(Table14[[#This Row],[menu_id]],Table2[#All],8,0)</f>
        <v>Chicago</v>
      </c>
      <c r="D1442">
        <f>A1442+A1442*(B1442/100)</f>
        <v>6.6788500000000006</v>
      </c>
    </row>
    <row r="1443" spans="1:4" x14ac:dyDescent="0.35">
      <c r="A1443">
        <f>VLOOKUP(Table14[[#This Row],[menu_id]],Table2[#All],5,0)</f>
        <v>11.75</v>
      </c>
      <c r="B1443">
        <f>VLOOKUP(Table14[[#This Row],[menu_id]],Table2[#All],6,0)</f>
        <v>11.5</v>
      </c>
      <c r="C1443" t="str">
        <f>VLOOKUP(Table14[[#This Row],[menu_id]],Table2[#All],8,0)</f>
        <v>Chicago</v>
      </c>
      <c r="D1443">
        <f>A1443+A1443*(B1443/100)</f>
        <v>13.10125</v>
      </c>
    </row>
    <row r="1444" spans="1:4" x14ac:dyDescent="0.35">
      <c r="A1444">
        <f>VLOOKUP(Table14[[#This Row],[menu_id]],Table2[#All],5,0)</f>
        <v>5.5</v>
      </c>
      <c r="B1444">
        <f>VLOOKUP(Table14[[#This Row],[menu_id]],Table2[#All],6,0)</f>
        <v>10.1</v>
      </c>
      <c r="C1444" t="str">
        <f>VLOOKUP(Table14[[#This Row],[menu_id]],Table2[#All],8,0)</f>
        <v>Seattle</v>
      </c>
      <c r="D1444">
        <f>A1444+A1444*(B1444/100)</f>
        <v>6.0555000000000003</v>
      </c>
    </row>
    <row r="1445" spans="1:4" x14ac:dyDescent="0.35">
      <c r="A1445">
        <f>VLOOKUP(Table14[[#This Row],[menu_id]],Table2[#All],5,0)</f>
        <v>4.5</v>
      </c>
      <c r="B1445">
        <f>VLOOKUP(Table14[[#This Row],[menu_id]],Table2[#All],6,0)</f>
        <v>10.1</v>
      </c>
      <c r="C1445" t="str">
        <f>VLOOKUP(Table14[[#This Row],[menu_id]],Table2[#All],8,0)</f>
        <v>Seattle</v>
      </c>
      <c r="D1445">
        <f>A1445+A1445*(B1445/100)</f>
        <v>4.9545000000000003</v>
      </c>
    </row>
    <row r="1446" spans="1:4" x14ac:dyDescent="0.35">
      <c r="A1446">
        <f>VLOOKUP(Table14[[#This Row],[menu_id]],Table2[#All],5,0)</f>
        <v>5.25</v>
      </c>
      <c r="B1446">
        <f>VLOOKUP(Table14[[#This Row],[menu_id]],Table2[#All],6,0)</f>
        <v>10.1</v>
      </c>
      <c r="C1446" t="str">
        <f>VLOOKUP(Table14[[#This Row],[menu_id]],Table2[#All],8,0)</f>
        <v>Seattle</v>
      </c>
      <c r="D1446">
        <f>A1446+A1446*(B1446/100)</f>
        <v>5.7802499999999997</v>
      </c>
    </row>
    <row r="1447" spans="1:4" x14ac:dyDescent="0.35">
      <c r="A1447">
        <f>VLOOKUP(Table14[[#This Row],[menu_id]],Table2[#All],5,0)</f>
        <v>6.25</v>
      </c>
      <c r="B1447">
        <f>VLOOKUP(Table14[[#This Row],[menu_id]],Table2[#All],6,0)</f>
        <v>10.1</v>
      </c>
      <c r="C1447" t="str">
        <f>VLOOKUP(Table14[[#This Row],[menu_id]],Table2[#All],8,0)</f>
        <v>Seattle</v>
      </c>
      <c r="D1447">
        <f>A1447+A1447*(B1447/100)</f>
        <v>6.8812499999999996</v>
      </c>
    </row>
    <row r="1448" spans="1:4" x14ac:dyDescent="0.35">
      <c r="A1448">
        <f>VLOOKUP(Table14[[#This Row],[menu_id]],Table2[#All],5,0)</f>
        <v>5.5</v>
      </c>
      <c r="B1448">
        <f>VLOOKUP(Table14[[#This Row],[menu_id]],Table2[#All],6,0)</f>
        <v>10.1</v>
      </c>
      <c r="C1448" t="str">
        <f>VLOOKUP(Table14[[#This Row],[menu_id]],Table2[#All],8,0)</f>
        <v>Seattle</v>
      </c>
      <c r="D1448">
        <f>A1448+A1448*(B1448/100)</f>
        <v>6.0555000000000003</v>
      </c>
    </row>
    <row r="1449" spans="1:4" x14ac:dyDescent="0.35">
      <c r="A1449">
        <f>VLOOKUP(Table14[[#This Row],[menu_id]],Table2[#All],5,0)</f>
        <v>5.5</v>
      </c>
      <c r="B1449">
        <f>VLOOKUP(Table14[[#This Row],[menu_id]],Table2[#All],6,0)</f>
        <v>10.1</v>
      </c>
      <c r="C1449" t="str">
        <f>VLOOKUP(Table14[[#This Row],[menu_id]],Table2[#All],8,0)</f>
        <v>Seattle</v>
      </c>
      <c r="D1449">
        <f>A1449+A1449*(B1449/100)</f>
        <v>6.0555000000000003</v>
      </c>
    </row>
    <row r="1450" spans="1:4" x14ac:dyDescent="0.35">
      <c r="A1450">
        <f>VLOOKUP(Table14[[#This Row],[menu_id]],Table2[#All],5,0)</f>
        <v>5.5</v>
      </c>
      <c r="B1450">
        <f>VLOOKUP(Table14[[#This Row],[menu_id]],Table2[#All],6,0)</f>
        <v>10.1</v>
      </c>
      <c r="C1450" t="str">
        <f>VLOOKUP(Table14[[#This Row],[menu_id]],Table2[#All],8,0)</f>
        <v>Seattle</v>
      </c>
      <c r="D1450">
        <f>A1450+A1450*(B1450/100)</f>
        <v>6.0555000000000003</v>
      </c>
    </row>
    <row r="1451" spans="1:4" x14ac:dyDescent="0.35">
      <c r="A1451">
        <f>VLOOKUP(Table14[[#This Row],[menu_id]],Table2[#All],5,0)</f>
        <v>4</v>
      </c>
      <c r="B1451">
        <f>VLOOKUP(Table14[[#This Row],[menu_id]],Table2[#All],6,0)</f>
        <v>11.5</v>
      </c>
      <c r="C1451" t="str">
        <f>VLOOKUP(Table14[[#This Row],[menu_id]],Table2[#All],8,0)</f>
        <v>Chicago</v>
      </c>
      <c r="D1451">
        <f>A1451+A1451*(B1451/100)</f>
        <v>4.46</v>
      </c>
    </row>
    <row r="1452" spans="1:4" x14ac:dyDescent="0.35">
      <c r="A1452">
        <f>VLOOKUP(Table14[[#This Row],[menu_id]],Table2[#All],5,0)</f>
        <v>7</v>
      </c>
      <c r="B1452">
        <f>VLOOKUP(Table14[[#This Row],[menu_id]],Table2[#All],6,0)</f>
        <v>11.5</v>
      </c>
      <c r="C1452" t="str">
        <f>VLOOKUP(Table14[[#This Row],[menu_id]],Table2[#All],8,0)</f>
        <v>Chicago</v>
      </c>
      <c r="D1452">
        <f>A1452+A1452*(B1452/100)</f>
        <v>7.8049999999999997</v>
      </c>
    </row>
    <row r="1453" spans="1:4" x14ac:dyDescent="0.35">
      <c r="A1453">
        <f>VLOOKUP(Table14[[#This Row],[menu_id]],Table2[#All],5,0)</f>
        <v>5</v>
      </c>
      <c r="B1453">
        <f>VLOOKUP(Table14[[#This Row],[menu_id]],Table2[#All],6,0)</f>
        <v>10.1</v>
      </c>
      <c r="C1453" t="str">
        <f>VLOOKUP(Table14[[#This Row],[menu_id]],Table2[#All],8,0)</f>
        <v>Seattle</v>
      </c>
      <c r="D1453">
        <f>A1453+A1453*(B1453/100)</f>
        <v>5.5049999999999999</v>
      </c>
    </row>
    <row r="1454" spans="1:4" x14ac:dyDescent="0.35">
      <c r="A1454">
        <f>VLOOKUP(Table14[[#This Row],[menu_id]],Table2[#All],5,0)</f>
        <v>6.64</v>
      </c>
      <c r="B1454">
        <f>VLOOKUP(Table14[[#This Row],[menu_id]],Table2[#All],6,0)</f>
        <v>11.5</v>
      </c>
      <c r="C1454" t="str">
        <f>VLOOKUP(Table14[[#This Row],[menu_id]],Table2[#All],8,0)</f>
        <v>Chicago</v>
      </c>
      <c r="D1454">
        <f>A1454+A1454*(B1454/100)</f>
        <v>7.4036</v>
      </c>
    </row>
    <row r="1455" spans="1:4" x14ac:dyDescent="0.35">
      <c r="A1455">
        <f>VLOOKUP(Table14[[#This Row],[menu_id]],Table2[#All],5,0)</f>
        <v>5.5</v>
      </c>
      <c r="B1455">
        <f>VLOOKUP(Table14[[#This Row],[menu_id]],Table2[#All],6,0)</f>
        <v>10.1</v>
      </c>
      <c r="C1455" t="str">
        <f>VLOOKUP(Table14[[#This Row],[menu_id]],Table2[#All],8,0)</f>
        <v>Seattle</v>
      </c>
      <c r="D1455">
        <f>A1455+A1455*(B1455/100)</f>
        <v>6.0555000000000003</v>
      </c>
    </row>
    <row r="1456" spans="1:4" x14ac:dyDescent="0.35">
      <c r="A1456">
        <f>VLOOKUP(Table14[[#This Row],[menu_id]],Table2[#All],5,0)</f>
        <v>4.3</v>
      </c>
      <c r="B1456">
        <f>VLOOKUP(Table14[[#This Row],[menu_id]],Table2[#All],6,0)</f>
        <v>11.5</v>
      </c>
      <c r="C1456" t="str">
        <f>VLOOKUP(Table14[[#This Row],[menu_id]],Table2[#All],8,0)</f>
        <v>Chicago</v>
      </c>
      <c r="D1456">
        <f>A1456+A1456*(B1456/100)</f>
        <v>4.7945000000000002</v>
      </c>
    </row>
    <row r="1457" spans="1:4" x14ac:dyDescent="0.35">
      <c r="A1457">
        <f>VLOOKUP(Table14[[#This Row],[menu_id]],Table2[#All],5,0)</f>
        <v>5.9</v>
      </c>
      <c r="B1457">
        <f>VLOOKUP(Table14[[#This Row],[menu_id]],Table2[#All],6,0)</f>
        <v>11.5</v>
      </c>
      <c r="C1457" t="str">
        <f>VLOOKUP(Table14[[#This Row],[menu_id]],Table2[#All],8,0)</f>
        <v>Chicago</v>
      </c>
      <c r="D1457">
        <f>A1457+A1457*(B1457/100)</f>
        <v>6.5785</v>
      </c>
    </row>
    <row r="1458" spans="1:4" x14ac:dyDescent="0.35">
      <c r="A1458">
        <f>VLOOKUP(Table14[[#This Row],[menu_id]],Table2[#All],5,0)</f>
        <v>6.5</v>
      </c>
      <c r="B1458">
        <f>VLOOKUP(Table14[[#This Row],[menu_id]],Table2[#All],6,0)</f>
        <v>11.5</v>
      </c>
      <c r="C1458" t="str">
        <f>VLOOKUP(Table14[[#This Row],[menu_id]],Table2[#All],8,0)</f>
        <v>Chicago</v>
      </c>
      <c r="D1458">
        <f>A1458+A1458*(B1458/100)</f>
        <v>7.2475000000000005</v>
      </c>
    </row>
    <row r="1459" spans="1:4" x14ac:dyDescent="0.35">
      <c r="A1459">
        <f>VLOOKUP(Table14[[#This Row],[menu_id]],Table2[#All],5,0)</f>
        <v>4.5</v>
      </c>
      <c r="B1459">
        <f>VLOOKUP(Table14[[#This Row],[menu_id]],Table2[#All],6,0)</f>
        <v>10.1</v>
      </c>
      <c r="C1459" t="str">
        <f>VLOOKUP(Table14[[#This Row],[menu_id]],Table2[#All],8,0)</f>
        <v>Seattle</v>
      </c>
      <c r="D1459">
        <f>A1459+A1459*(B1459/100)</f>
        <v>4.9545000000000003</v>
      </c>
    </row>
    <row r="1460" spans="1:4" x14ac:dyDescent="0.35">
      <c r="A1460">
        <f>VLOOKUP(Table14[[#This Row],[menu_id]],Table2[#All],5,0)</f>
        <v>5.75</v>
      </c>
      <c r="B1460">
        <f>VLOOKUP(Table14[[#This Row],[menu_id]],Table2[#All],6,0)</f>
        <v>10.1</v>
      </c>
      <c r="C1460" t="str">
        <f>VLOOKUP(Table14[[#This Row],[menu_id]],Table2[#All],8,0)</f>
        <v>Seattle</v>
      </c>
      <c r="D1460">
        <f>A1460+A1460*(B1460/100)</f>
        <v>6.3307500000000001</v>
      </c>
    </row>
    <row r="1461" spans="1:4" x14ac:dyDescent="0.35">
      <c r="A1461">
        <f>VLOOKUP(Table14[[#This Row],[menu_id]],Table2[#All],5,0)</f>
        <v>5.25</v>
      </c>
      <c r="B1461">
        <f>VLOOKUP(Table14[[#This Row],[menu_id]],Table2[#All],6,0)</f>
        <v>10.1</v>
      </c>
      <c r="C1461" t="str">
        <f>VLOOKUP(Table14[[#This Row],[menu_id]],Table2[#All],8,0)</f>
        <v>Seattle</v>
      </c>
      <c r="D1461">
        <f>A1461+A1461*(B1461/100)</f>
        <v>5.7802499999999997</v>
      </c>
    </row>
    <row r="1462" spans="1:4" x14ac:dyDescent="0.35">
      <c r="A1462">
        <f>VLOOKUP(Table14[[#This Row],[menu_id]],Table2[#All],5,0)</f>
        <v>5.5</v>
      </c>
      <c r="B1462">
        <f>VLOOKUP(Table14[[#This Row],[menu_id]],Table2[#All],6,0)</f>
        <v>10.1</v>
      </c>
      <c r="C1462" t="str">
        <f>VLOOKUP(Table14[[#This Row],[menu_id]],Table2[#All],8,0)</f>
        <v>Seattle</v>
      </c>
      <c r="D1462">
        <f>A1462+A1462*(B1462/100)</f>
        <v>6.0555000000000003</v>
      </c>
    </row>
    <row r="1463" spans="1:4" x14ac:dyDescent="0.35">
      <c r="A1463">
        <f>VLOOKUP(Table14[[#This Row],[menu_id]],Table2[#All],5,0)</f>
        <v>5.75</v>
      </c>
      <c r="B1463">
        <f>VLOOKUP(Table14[[#This Row],[menu_id]],Table2[#All],6,0)</f>
        <v>10.1</v>
      </c>
      <c r="C1463" t="str">
        <f>VLOOKUP(Table14[[#This Row],[menu_id]],Table2[#All],8,0)</f>
        <v>Seattle</v>
      </c>
      <c r="D1463">
        <f>A1463+A1463*(B1463/100)</f>
        <v>6.3307500000000001</v>
      </c>
    </row>
    <row r="1464" spans="1:4" x14ac:dyDescent="0.35">
      <c r="A1464">
        <f>VLOOKUP(Table14[[#This Row],[menu_id]],Table2[#All],5,0)</f>
        <v>6</v>
      </c>
      <c r="B1464">
        <f>VLOOKUP(Table14[[#This Row],[menu_id]],Table2[#All],6,0)</f>
        <v>10.1</v>
      </c>
      <c r="C1464" t="str">
        <f>VLOOKUP(Table14[[#This Row],[menu_id]],Table2[#All],8,0)</f>
        <v>Seattle</v>
      </c>
      <c r="D1464">
        <f>A1464+A1464*(B1464/100)</f>
        <v>6.6059999999999999</v>
      </c>
    </row>
    <row r="1465" spans="1:4" x14ac:dyDescent="0.35">
      <c r="A1465">
        <f>VLOOKUP(Table14[[#This Row],[menu_id]],Table2[#All],5,0)</f>
        <v>6.8</v>
      </c>
      <c r="B1465">
        <f>VLOOKUP(Table14[[#This Row],[menu_id]],Table2[#All],6,0)</f>
        <v>10.1</v>
      </c>
      <c r="C1465" t="str">
        <f>VLOOKUP(Table14[[#This Row],[menu_id]],Table2[#All],8,0)</f>
        <v>Seattle</v>
      </c>
      <c r="D1465">
        <f>A1465+A1465*(B1465/100)</f>
        <v>7.4867999999999997</v>
      </c>
    </row>
    <row r="1466" spans="1:4" x14ac:dyDescent="0.35">
      <c r="A1466">
        <f>VLOOKUP(Table14[[#This Row],[menu_id]],Table2[#All],5,0)</f>
        <v>5.5</v>
      </c>
      <c r="B1466">
        <f>VLOOKUP(Table14[[#This Row],[menu_id]],Table2[#All],6,0)</f>
        <v>10.1</v>
      </c>
      <c r="C1466" t="str">
        <f>VLOOKUP(Table14[[#This Row],[menu_id]],Table2[#All],8,0)</f>
        <v>Seattle</v>
      </c>
      <c r="D1466">
        <f>A1466+A1466*(B1466/100)</f>
        <v>6.0555000000000003</v>
      </c>
    </row>
    <row r="1467" spans="1:4" x14ac:dyDescent="0.35">
      <c r="A1467">
        <f>VLOOKUP(Table14[[#This Row],[menu_id]],Table2[#All],5,0)</f>
        <v>4</v>
      </c>
      <c r="B1467">
        <f>VLOOKUP(Table14[[#This Row],[menu_id]],Table2[#All],6,0)</f>
        <v>11.5</v>
      </c>
      <c r="C1467" t="str">
        <f>VLOOKUP(Table14[[#This Row],[menu_id]],Table2[#All],8,0)</f>
        <v>Chicago</v>
      </c>
      <c r="D1467">
        <f>A1467+A1467*(B1467/100)</f>
        <v>4.46</v>
      </c>
    </row>
    <row r="1468" spans="1:4" x14ac:dyDescent="0.35">
      <c r="A1468">
        <f>VLOOKUP(Table14[[#This Row],[menu_id]],Table2[#All],5,0)</f>
        <v>5</v>
      </c>
      <c r="B1468">
        <f>VLOOKUP(Table14[[#This Row],[menu_id]],Table2[#All],6,0)</f>
        <v>10.1</v>
      </c>
      <c r="C1468" t="str">
        <f>VLOOKUP(Table14[[#This Row],[menu_id]],Table2[#All],8,0)</f>
        <v>Seattle</v>
      </c>
      <c r="D1468">
        <f>A1468+A1468*(B1468/100)</f>
        <v>5.5049999999999999</v>
      </c>
    </row>
    <row r="1469" spans="1:4" x14ac:dyDescent="0.35">
      <c r="A1469">
        <f>VLOOKUP(Table14[[#This Row],[menu_id]],Table2[#All],5,0)</f>
        <v>4.5</v>
      </c>
      <c r="B1469">
        <f>VLOOKUP(Table14[[#This Row],[menu_id]],Table2[#All],6,0)</f>
        <v>11.5</v>
      </c>
      <c r="C1469" t="str">
        <f>VLOOKUP(Table14[[#This Row],[menu_id]],Table2[#All],8,0)</f>
        <v>Chicago</v>
      </c>
      <c r="D1469">
        <f>A1469+A1469*(B1469/100)</f>
        <v>5.0175000000000001</v>
      </c>
    </row>
    <row r="1470" spans="1:4" x14ac:dyDescent="0.35">
      <c r="A1470">
        <f>VLOOKUP(Table14[[#This Row],[menu_id]],Table2[#All],5,0)</f>
        <v>7</v>
      </c>
      <c r="B1470">
        <f>VLOOKUP(Table14[[#This Row],[menu_id]],Table2[#All],6,0)</f>
        <v>11.5</v>
      </c>
      <c r="C1470" t="str">
        <f>VLOOKUP(Table14[[#This Row],[menu_id]],Table2[#All],8,0)</f>
        <v>Chicago</v>
      </c>
      <c r="D1470">
        <f>A1470+A1470*(B1470/100)</f>
        <v>7.8049999999999997</v>
      </c>
    </row>
    <row r="1471" spans="1:4" x14ac:dyDescent="0.35">
      <c r="A1471">
        <f>VLOOKUP(Table14[[#This Row],[menu_id]],Table2[#All],5,0)</f>
        <v>5.5</v>
      </c>
      <c r="B1471">
        <f>VLOOKUP(Table14[[#This Row],[menu_id]],Table2[#All],6,0)</f>
        <v>10.1</v>
      </c>
      <c r="C1471" t="str">
        <f>VLOOKUP(Table14[[#This Row],[menu_id]],Table2[#All],8,0)</f>
        <v>Seattle</v>
      </c>
      <c r="D1471">
        <f>A1471+A1471*(B1471/100)</f>
        <v>6.0555000000000003</v>
      </c>
    </row>
    <row r="1472" spans="1:4" x14ac:dyDescent="0.35">
      <c r="A1472">
        <f>VLOOKUP(Table14[[#This Row],[menu_id]],Table2[#All],5,0)</f>
        <v>5.75</v>
      </c>
      <c r="B1472">
        <f>VLOOKUP(Table14[[#This Row],[menu_id]],Table2[#All],6,0)</f>
        <v>10.1</v>
      </c>
      <c r="C1472" t="str">
        <f>VLOOKUP(Table14[[#This Row],[menu_id]],Table2[#All],8,0)</f>
        <v>Seattle</v>
      </c>
      <c r="D1472">
        <f>A1472+A1472*(B1472/100)</f>
        <v>6.3307500000000001</v>
      </c>
    </row>
    <row r="1473" spans="1:4" x14ac:dyDescent="0.35">
      <c r="A1473">
        <f>VLOOKUP(Table14[[#This Row],[menu_id]],Table2[#All],5,0)</f>
        <v>5.99</v>
      </c>
      <c r="B1473">
        <f>VLOOKUP(Table14[[#This Row],[menu_id]],Table2[#All],6,0)</f>
        <v>11.5</v>
      </c>
      <c r="C1473" t="str">
        <f>VLOOKUP(Table14[[#This Row],[menu_id]],Table2[#All],8,0)</f>
        <v>Chicago</v>
      </c>
      <c r="D1473">
        <f>A1473+A1473*(B1473/100)</f>
        <v>6.6788500000000006</v>
      </c>
    </row>
    <row r="1474" spans="1:4" x14ac:dyDescent="0.35">
      <c r="A1474">
        <f>VLOOKUP(Table14[[#This Row],[menu_id]],Table2[#All],5,0)</f>
        <v>5.5</v>
      </c>
      <c r="B1474">
        <f>VLOOKUP(Table14[[#This Row],[menu_id]],Table2[#All],6,0)</f>
        <v>10.1</v>
      </c>
      <c r="C1474" t="str">
        <f>VLOOKUP(Table14[[#This Row],[menu_id]],Table2[#All],8,0)</f>
        <v>Seattle</v>
      </c>
      <c r="D1474">
        <f>A1474+A1474*(B1474/100)</f>
        <v>6.0555000000000003</v>
      </c>
    </row>
    <row r="1475" spans="1:4" x14ac:dyDescent="0.35">
      <c r="A1475">
        <f>VLOOKUP(Table14[[#This Row],[menu_id]],Table2[#All],5,0)</f>
        <v>7.5399999999999991</v>
      </c>
      <c r="B1475">
        <f>VLOOKUP(Table14[[#This Row],[menu_id]],Table2[#All],6,0)</f>
        <v>11.5</v>
      </c>
      <c r="C1475" t="str">
        <f>VLOOKUP(Table14[[#This Row],[menu_id]],Table2[#All],8,0)</f>
        <v>Chicago</v>
      </c>
      <c r="D1475">
        <f>A1475+A1475*(B1475/100)</f>
        <v>8.4070999999999998</v>
      </c>
    </row>
    <row r="1476" spans="1:4" x14ac:dyDescent="0.35">
      <c r="A1476">
        <f>VLOOKUP(Table14[[#This Row],[menu_id]],Table2[#All],5,0)</f>
        <v>11.75</v>
      </c>
      <c r="B1476">
        <f>VLOOKUP(Table14[[#This Row],[menu_id]],Table2[#All],6,0)</f>
        <v>11.5</v>
      </c>
      <c r="C1476" t="str">
        <f>VLOOKUP(Table14[[#This Row],[menu_id]],Table2[#All],8,0)</f>
        <v>Chicago</v>
      </c>
      <c r="D1476">
        <f>A1476+A1476*(B1476/100)</f>
        <v>13.10125</v>
      </c>
    </row>
    <row r="1477" spans="1:4" x14ac:dyDescent="0.35">
      <c r="A1477">
        <f>VLOOKUP(Table14[[#This Row],[menu_id]],Table2[#All],5,0)</f>
        <v>6.25</v>
      </c>
      <c r="B1477">
        <f>VLOOKUP(Table14[[#This Row],[menu_id]],Table2[#All],6,0)</f>
        <v>10.1</v>
      </c>
      <c r="C1477" t="str">
        <f>VLOOKUP(Table14[[#This Row],[menu_id]],Table2[#All],8,0)</f>
        <v>Seattle</v>
      </c>
      <c r="D1477">
        <f>A1477+A1477*(B1477/100)</f>
        <v>6.8812499999999996</v>
      </c>
    </row>
    <row r="1478" spans="1:4" x14ac:dyDescent="0.35">
      <c r="A1478">
        <f>VLOOKUP(Table14[[#This Row],[menu_id]],Table2[#All],5,0)</f>
        <v>10.050000000000001</v>
      </c>
      <c r="B1478">
        <f>VLOOKUP(Table14[[#This Row],[menu_id]],Table2[#All],6,0)</f>
        <v>11.5</v>
      </c>
      <c r="C1478" t="str">
        <f>VLOOKUP(Table14[[#This Row],[menu_id]],Table2[#All],8,0)</f>
        <v>Chicago</v>
      </c>
      <c r="D1478">
        <f>A1478+A1478*(B1478/100)</f>
        <v>11.20575</v>
      </c>
    </row>
    <row r="1479" spans="1:4" x14ac:dyDescent="0.35">
      <c r="A1479">
        <f>VLOOKUP(Table14[[#This Row],[menu_id]],Table2[#All],5,0)</f>
        <v>4.95</v>
      </c>
      <c r="B1479">
        <f>VLOOKUP(Table14[[#This Row],[menu_id]],Table2[#All],6,0)</f>
        <v>10.1</v>
      </c>
      <c r="C1479" t="str">
        <f>VLOOKUP(Table14[[#This Row],[menu_id]],Table2[#All],8,0)</f>
        <v>Seattle</v>
      </c>
      <c r="D1479">
        <f>A1479+A1479*(B1479/100)</f>
        <v>5.4499500000000003</v>
      </c>
    </row>
    <row r="1480" spans="1:4" x14ac:dyDescent="0.35">
      <c r="A1480">
        <f>VLOOKUP(Table14[[#This Row],[menu_id]],Table2[#All],5,0)</f>
        <v>4.3</v>
      </c>
      <c r="B1480">
        <f>VLOOKUP(Table14[[#This Row],[menu_id]],Table2[#All],6,0)</f>
        <v>11.5</v>
      </c>
      <c r="C1480" t="str">
        <f>VLOOKUP(Table14[[#This Row],[menu_id]],Table2[#All],8,0)</f>
        <v>Chicago</v>
      </c>
      <c r="D1480">
        <f>A1480+A1480*(B1480/100)</f>
        <v>4.7945000000000002</v>
      </c>
    </row>
    <row r="1481" spans="1:4" x14ac:dyDescent="0.35">
      <c r="A1481">
        <f>VLOOKUP(Table14[[#This Row],[menu_id]],Table2[#All],5,0)</f>
        <v>5.9</v>
      </c>
      <c r="B1481">
        <f>VLOOKUP(Table14[[#This Row],[menu_id]],Table2[#All],6,0)</f>
        <v>10.1</v>
      </c>
      <c r="C1481" t="str">
        <f>VLOOKUP(Table14[[#This Row],[menu_id]],Table2[#All],8,0)</f>
        <v>Seattle</v>
      </c>
      <c r="D1481">
        <f>A1481+A1481*(B1481/100)</f>
        <v>6.4959000000000007</v>
      </c>
    </row>
    <row r="1482" spans="1:4" x14ac:dyDescent="0.35">
      <c r="A1482">
        <f>VLOOKUP(Table14[[#This Row],[menu_id]],Table2[#All],5,0)</f>
        <v>5.7</v>
      </c>
      <c r="B1482">
        <f>VLOOKUP(Table14[[#This Row],[menu_id]],Table2[#All],6,0)</f>
        <v>10.1</v>
      </c>
      <c r="C1482" t="str">
        <f>VLOOKUP(Table14[[#This Row],[menu_id]],Table2[#All],8,0)</f>
        <v>Seattle</v>
      </c>
      <c r="D1482">
        <f>A1482+A1482*(B1482/100)</f>
        <v>6.2757000000000005</v>
      </c>
    </row>
    <row r="1483" spans="1:4" x14ac:dyDescent="0.35">
      <c r="A1483">
        <f>VLOOKUP(Table14[[#This Row],[menu_id]],Table2[#All],5,0)</f>
        <v>5</v>
      </c>
      <c r="B1483">
        <f>VLOOKUP(Table14[[#This Row],[menu_id]],Table2[#All],6,0)</f>
        <v>10.1</v>
      </c>
      <c r="C1483" t="str">
        <f>VLOOKUP(Table14[[#This Row],[menu_id]],Table2[#All],8,0)</f>
        <v>Seattle</v>
      </c>
      <c r="D1483">
        <f>A1483+A1483*(B1483/100)</f>
        <v>5.5049999999999999</v>
      </c>
    </row>
    <row r="1484" spans="1:4" x14ac:dyDescent="0.35">
      <c r="A1484">
        <f>VLOOKUP(Table14[[#This Row],[menu_id]],Table2[#All],5,0)</f>
        <v>10.050000000000001</v>
      </c>
      <c r="B1484">
        <f>VLOOKUP(Table14[[#This Row],[menu_id]],Table2[#All],6,0)</f>
        <v>11.5</v>
      </c>
      <c r="C1484" t="str">
        <f>VLOOKUP(Table14[[#This Row],[menu_id]],Table2[#All],8,0)</f>
        <v>Chicago</v>
      </c>
      <c r="D1484">
        <f>A1484+A1484*(B1484/100)</f>
        <v>11.20575</v>
      </c>
    </row>
    <row r="1485" spans="1:4" x14ac:dyDescent="0.35">
      <c r="A1485">
        <f>VLOOKUP(Table14[[#This Row],[menu_id]],Table2[#All],5,0)</f>
        <v>5.15</v>
      </c>
      <c r="B1485">
        <f>VLOOKUP(Table14[[#This Row],[menu_id]],Table2[#All],6,0)</f>
        <v>11.5</v>
      </c>
      <c r="C1485" t="str">
        <f>VLOOKUP(Table14[[#This Row],[menu_id]],Table2[#All],8,0)</f>
        <v>Chicago</v>
      </c>
      <c r="D1485">
        <f>A1485+A1485*(B1485/100)</f>
        <v>5.7422500000000003</v>
      </c>
    </row>
    <row r="1486" spans="1:4" x14ac:dyDescent="0.35">
      <c r="A1486">
        <f>VLOOKUP(Table14[[#This Row],[menu_id]],Table2[#All],5,0)</f>
        <v>5.25</v>
      </c>
      <c r="B1486">
        <f>VLOOKUP(Table14[[#This Row],[menu_id]],Table2[#All],6,0)</f>
        <v>10.1</v>
      </c>
      <c r="C1486" t="str">
        <f>VLOOKUP(Table14[[#This Row],[menu_id]],Table2[#All],8,0)</f>
        <v>Seattle</v>
      </c>
      <c r="D1486">
        <f>A1486+A1486*(B1486/100)</f>
        <v>5.7802499999999997</v>
      </c>
    </row>
    <row r="1487" spans="1:4" x14ac:dyDescent="0.35">
      <c r="A1487">
        <f>VLOOKUP(Table14[[#This Row],[menu_id]],Table2[#All],5,0)</f>
        <v>5.9</v>
      </c>
      <c r="B1487">
        <f>VLOOKUP(Table14[[#This Row],[menu_id]],Table2[#All],6,0)</f>
        <v>11.5</v>
      </c>
      <c r="C1487" t="str">
        <f>VLOOKUP(Table14[[#This Row],[menu_id]],Table2[#All],8,0)</f>
        <v>Chicago</v>
      </c>
      <c r="D1487">
        <f>A1487+A1487*(B1487/100)</f>
        <v>6.5785</v>
      </c>
    </row>
    <row r="1488" spans="1:4" x14ac:dyDescent="0.35">
      <c r="A1488">
        <f>VLOOKUP(Table14[[#This Row],[menu_id]],Table2[#All],5,0)</f>
        <v>6.25</v>
      </c>
      <c r="B1488">
        <f>VLOOKUP(Table14[[#This Row],[menu_id]],Table2[#All],6,0)</f>
        <v>10.1</v>
      </c>
      <c r="C1488" t="str">
        <f>VLOOKUP(Table14[[#This Row],[menu_id]],Table2[#All],8,0)</f>
        <v>Seattle</v>
      </c>
      <c r="D1488">
        <f>A1488+A1488*(B1488/100)</f>
        <v>6.8812499999999996</v>
      </c>
    </row>
    <row r="1489" spans="1:4" x14ac:dyDescent="0.35">
      <c r="A1489">
        <f>VLOOKUP(Table14[[#This Row],[menu_id]],Table2[#All],5,0)</f>
        <v>5</v>
      </c>
      <c r="B1489">
        <f>VLOOKUP(Table14[[#This Row],[menu_id]],Table2[#All],6,0)</f>
        <v>10.1</v>
      </c>
      <c r="C1489" t="str">
        <f>VLOOKUP(Table14[[#This Row],[menu_id]],Table2[#All],8,0)</f>
        <v>Seattle</v>
      </c>
      <c r="D1489">
        <f>A1489+A1489*(B1489/100)</f>
        <v>5.5049999999999999</v>
      </c>
    </row>
    <row r="1490" spans="1:4" x14ac:dyDescent="0.35">
      <c r="A1490">
        <f>VLOOKUP(Table14[[#This Row],[menu_id]],Table2[#All],5,0)</f>
        <v>6.8</v>
      </c>
      <c r="B1490">
        <f>VLOOKUP(Table14[[#This Row],[menu_id]],Table2[#All],6,0)</f>
        <v>10.1</v>
      </c>
      <c r="C1490" t="str">
        <f>VLOOKUP(Table14[[#This Row],[menu_id]],Table2[#All],8,0)</f>
        <v>Seattle</v>
      </c>
      <c r="D1490">
        <f>A1490+A1490*(B1490/100)</f>
        <v>7.4867999999999997</v>
      </c>
    </row>
    <row r="1491" spans="1:4" x14ac:dyDescent="0.35">
      <c r="A1491">
        <f>VLOOKUP(Table14[[#This Row],[menu_id]],Table2[#All],5,0)</f>
        <v>6</v>
      </c>
      <c r="B1491">
        <f>VLOOKUP(Table14[[#This Row],[menu_id]],Table2[#All],6,0)</f>
        <v>10.1</v>
      </c>
      <c r="C1491" t="str">
        <f>VLOOKUP(Table14[[#This Row],[menu_id]],Table2[#All],8,0)</f>
        <v>Seattle</v>
      </c>
      <c r="D1491">
        <f>A1491+A1491*(B1491/100)</f>
        <v>6.6059999999999999</v>
      </c>
    </row>
    <row r="1492" spans="1:4" x14ac:dyDescent="0.35">
      <c r="A1492">
        <f>VLOOKUP(Table14[[#This Row],[menu_id]],Table2[#All],5,0)</f>
        <v>6.64</v>
      </c>
      <c r="B1492">
        <f>VLOOKUP(Table14[[#This Row],[menu_id]],Table2[#All],6,0)</f>
        <v>11.5</v>
      </c>
      <c r="C1492" t="str">
        <f>VLOOKUP(Table14[[#This Row],[menu_id]],Table2[#All],8,0)</f>
        <v>Chicago</v>
      </c>
      <c r="D1492">
        <f>A1492+A1492*(B1492/100)</f>
        <v>7.4036</v>
      </c>
    </row>
    <row r="1493" spans="1:4" x14ac:dyDescent="0.35">
      <c r="A1493">
        <f>VLOOKUP(Table14[[#This Row],[menu_id]],Table2[#All],5,0)</f>
        <v>5</v>
      </c>
      <c r="B1493">
        <f>VLOOKUP(Table14[[#This Row],[menu_id]],Table2[#All],6,0)</f>
        <v>10.1</v>
      </c>
      <c r="C1493" t="str">
        <f>VLOOKUP(Table14[[#This Row],[menu_id]],Table2[#All],8,0)</f>
        <v>Seattle</v>
      </c>
      <c r="D1493">
        <f>A1493+A1493*(B1493/100)</f>
        <v>5.5049999999999999</v>
      </c>
    </row>
    <row r="1494" spans="1:4" x14ac:dyDescent="0.35">
      <c r="A1494">
        <f>VLOOKUP(Table14[[#This Row],[menu_id]],Table2[#All],5,0)</f>
        <v>5.99</v>
      </c>
      <c r="B1494">
        <f>VLOOKUP(Table14[[#This Row],[menu_id]],Table2[#All],6,0)</f>
        <v>11.5</v>
      </c>
      <c r="C1494" t="str">
        <f>VLOOKUP(Table14[[#This Row],[menu_id]],Table2[#All],8,0)</f>
        <v>Chicago</v>
      </c>
      <c r="D1494">
        <f>A1494+A1494*(B1494/100)</f>
        <v>6.6788500000000006</v>
      </c>
    </row>
    <row r="1495" spans="1:4" x14ac:dyDescent="0.35">
      <c r="A1495">
        <f>VLOOKUP(Table14[[#This Row],[menu_id]],Table2[#All],5,0)</f>
        <v>5.8</v>
      </c>
      <c r="B1495">
        <f>VLOOKUP(Table14[[#This Row],[menu_id]],Table2[#All],6,0)</f>
        <v>10.1</v>
      </c>
      <c r="C1495" t="str">
        <f>VLOOKUP(Table14[[#This Row],[menu_id]],Table2[#All],8,0)</f>
        <v>Seattle</v>
      </c>
      <c r="D1495">
        <f>A1495+A1495*(B1495/100)</f>
        <v>6.3857999999999997</v>
      </c>
    </row>
    <row r="1496" spans="1:4" x14ac:dyDescent="0.35">
      <c r="A1496">
        <f>VLOOKUP(Table14[[#This Row],[menu_id]],Table2[#All],5,0)</f>
        <v>5.25</v>
      </c>
      <c r="B1496">
        <f>VLOOKUP(Table14[[#This Row],[menu_id]],Table2[#All],6,0)</f>
        <v>10.1</v>
      </c>
      <c r="C1496" t="str">
        <f>VLOOKUP(Table14[[#This Row],[menu_id]],Table2[#All],8,0)</f>
        <v>Seattle</v>
      </c>
      <c r="D1496">
        <f>A1496+A1496*(B1496/100)</f>
        <v>5.7802499999999997</v>
      </c>
    </row>
    <row r="1497" spans="1:4" x14ac:dyDescent="0.35">
      <c r="A1497">
        <f>VLOOKUP(Table14[[#This Row],[menu_id]],Table2[#All],5,0)</f>
        <v>13.45</v>
      </c>
      <c r="B1497">
        <f>VLOOKUP(Table14[[#This Row],[menu_id]],Table2[#All],6,0)</f>
        <v>11.5</v>
      </c>
      <c r="C1497" t="str">
        <f>VLOOKUP(Table14[[#This Row],[menu_id]],Table2[#All],8,0)</f>
        <v>Chicago</v>
      </c>
      <c r="D1497">
        <f>A1497+A1497*(B1497/100)</f>
        <v>14.996749999999999</v>
      </c>
    </row>
    <row r="1498" spans="1:4" x14ac:dyDescent="0.35">
      <c r="A1498">
        <f>VLOOKUP(Table14[[#This Row],[menu_id]],Table2[#All],5,0)</f>
        <v>5.7</v>
      </c>
      <c r="B1498">
        <f>VLOOKUP(Table14[[#This Row],[menu_id]],Table2[#All],6,0)</f>
        <v>10.1</v>
      </c>
      <c r="C1498" t="str">
        <f>VLOOKUP(Table14[[#This Row],[menu_id]],Table2[#All],8,0)</f>
        <v>Seattle</v>
      </c>
      <c r="D1498">
        <f>A1498+A1498*(B1498/100)</f>
        <v>6.2757000000000005</v>
      </c>
    </row>
    <row r="1499" spans="1:4" x14ac:dyDescent="0.35">
      <c r="A1499">
        <f>VLOOKUP(Table14[[#This Row],[menu_id]],Table2[#All],5,0)</f>
        <v>5</v>
      </c>
      <c r="B1499">
        <f>VLOOKUP(Table14[[#This Row],[menu_id]],Table2[#All],6,0)</f>
        <v>10.1</v>
      </c>
      <c r="C1499" t="str">
        <f>VLOOKUP(Table14[[#This Row],[menu_id]],Table2[#All],8,0)</f>
        <v>Seattle</v>
      </c>
      <c r="D1499">
        <f>A1499+A1499*(B1499/100)</f>
        <v>5.5049999999999999</v>
      </c>
    </row>
    <row r="1500" spans="1:4" x14ac:dyDescent="0.35">
      <c r="A1500">
        <f>VLOOKUP(Table14[[#This Row],[menu_id]],Table2[#All],5,0)</f>
        <v>5</v>
      </c>
      <c r="B1500">
        <f>VLOOKUP(Table14[[#This Row],[menu_id]],Table2[#All],6,0)</f>
        <v>10.1</v>
      </c>
      <c r="C1500" t="str">
        <f>VLOOKUP(Table14[[#This Row],[menu_id]],Table2[#All],8,0)</f>
        <v>Seattle</v>
      </c>
      <c r="D1500">
        <f>A1500+A1500*(B1500/100)</f>
        <v>5.5049999999999999</v>
      </c>
    </row>
    <row r="1501" spans="1:4" x14ac:dyDescent="0.35">
      <c r="A1501">
        <f>VLOOKUP(Table14[[#This Row],[menu_id]],Table2[#All],5,0)</f>
        <v>5.5</v>
      </c>
      <c r="B1501">
        <f>VLOOKUP(Table14[[#This Row],[menu_id]],Table2[#All],6,0)</f>
        <v>10.1</v>
      </c>
      <c r="C1501" t="str">
        <f>VLOOKUP(Table14[[#This Row],[menu_id]],Table2[#All],8,0)</f>
        <v>Seattle</v>
      </c>
      <c r="D1501">
        <f>A1501+A1501*(B1501/100)</f>
        <v>6.0555000000000003</v>
      </c>
    </row>
    <row r="1502" spans="1:4" x14ac:dyDescent="0.35">
      <c r="A1502">
        <f>VLOOKUP(Table14[[#This Row],[menu_id]],Table2[#All],5,0)</f>
        <v>5.8</v>
      </c>
      <c r="B1502">
        <f>VLOOKUP(Table14[[#This Row],[menu_id]],Table2[#All],6,0)</f>
        <v>10.1</v>
      </c>
      <c r="C1502" t="str">
        <f>VLOOKUP(Table14[[#This Row],[menu_id]],Table2[#All],8,0)</f>
        <v>Seattle</v>
      </c>
      <c r="D1502">
        <f>A1502+A1502*(B1502/100)</f>
        <v>6.3857999999999997</v>
      </c>
    </row>
    <row r="1503" spans="1:4" x14ac:dyDescent="0.35">
      <c r="A1503">
        <f>VLOOKUP(Table14[[#This Row],[menu_id]],Table2[#All],5,0)</f>
        <v>6</v>
      </c>
      <c r="B1503">
        <f>VLOOKUP(Table14[[#This Row],[menu_id]],Table2[#All],6,0)</f>
        <v>11.5</v>
      </c>
      <c r="C1503" t="str">
        <f>VLOOKUP(Table14[[#This Row],[menu_id]],Table2[#All],8,0)</f>
        <v>Chicago</v>
      </c>
      <c r="D1503">
        <f>A1503+A1503*(B1503/100)</f>
        <v>6.69</v>
      </c>
    </row>
    <row r="1504" spans="1:4" x14ac:dyDescent="0.35">
      <c r="A1504">
        <f>VLOOKUP(Table14[[#This Row],[menu_id]],Table2[#All],5,0)</f>
        <v>6.8</v>
      </c>
      <c r="B1504">
        <f>VLOOKUP(Table14[[#This Row],[menu_id]],Table2[#All],6,0)</f>
        <v>10.1</v>
      </c>
      <c r="C1504" t="str">
        <f>VLOOKUP(Table14[[#This Row],[menu_id]],Table2[#All],8,0)</f>
        <v>Seattle</v>
      </c>
      <c r="D1504">
        <f>A1504+A1504*(B1504/100)</f>
        <v>7.4867999999999997</v>
      </c>
    </row>
    <row r="1505" spans="1:4" x14ac:dyDescent="0.35">
      <c r="A1505">
        <f>VLOOKUP(Table14[[#This Row],[menu_id]],Table2[#All],5,0)</f>
        <v>11.75</v>
      </c>
      <c r="B1505">
        <f>VLOOKUP(Table14[[#This Row],[menu_id]],Table2[#All],6,0)</f>
        <v>11.5</v>
      </c>
      <c r="C1505" t="str">
        <f>VLOOKUP(Table14[[#This Row],[menu_id]],Table2[#All],8,0)</f>
        <v>Chicago</v>
      </c>
      <c r="D1505">
        <f>A1505+A1505*(B1505/100)</f>
        <v>13.10125</v>
      </c>
    </row>
    <row r="1506" spans="1:4" x14ac:dyDescent="0.35">
      <c r="A1506">
        <f>VLOOKUP(Table14[[#This Row],[menu_id]],Table2[#All],5,0)</f>
        <v>4</v>
      </c>
      <c r="B1506">
        <f>VLOOKUP(Table14[[#This Row],[menu_id]],Table2[#All],6,0)</f>
        <v>11.5</v>
      </c>
      <c r="C1506" t="str">
        <f>VLOOKUP(Table14[[#This Row],[menu_id]],Table2[#All],8,0)</f>
        <v>Chicago</v>
      </c>
      <c r="D1506">
        <f>A1506+A1506*(B1506/100)</f>
        <v>4.46</v>
      </c>
    </row>
    <row r="1507" spans="1:4" x14ac:dyDescent="0.35">
      <c r="A1507">
        <f>VLOOKUP(Table14[[#This Row],[menu_id]],Table2[#All],5,0)</f>
        <v>5</v>
      </c>
      <c r="B1507">
        <f>VLOOKUP(Table14[[#This Row],[menu_id]],Table2[#All],6,0)</f>
        <v>10.1</v>
      </c>
      <c r="C1507" t="str">
        <f>VLOOKUP(Table14[[#This Row],[menu_id]],Table2[#All],8,0)</f>
        <v>Seattle</v>
      </c>
      <c r="D1507">
        <f>A1507+A1507*(B1507/100)</f>
        <v>5.5049999999999999</v>
      </c>
    </row>
    <row r="1508" spans="1:4" x14ac:dyDescent="0.35">
      <c r="A1508">
        <f>VLOOKUP(Table14[[#This Row],[menu_id]],Table2[#All],5,0)</f>
        <v>6</v>
      </c>
      <c r="B1508">
        <f>VLOOKUP(Table14[[#This Row],[menu_id]],Table2[#All],6,0)</f>
        <v>10.1</v>
      </c>
      <c r="C1508" t="str">
        <f>VLOOKUP(Table14[[#This Row],[menu_id]],Table2[#All],8,0)</f>
        <v>Seattle</v>
      </c>
      <c r="D1508">
        <f>A1508+A1508*(B1508/100)</f>
        <v>6.6059999999999999</v>
      </c>
    </row>
    <row r="1509" spans="1:4" x14ac:dyDescent="0.35">
      <c r="A1509">
        <f>VLOOKUP(Table14[[#This Row],[menu_id]],Table2[#All],5,0)</f>
        <v>5.95</v>
      </c>
      <c r="B1509">
        <f>VLOOKUP(Table14[[#This Row],[menu_id]],Table2[#All],6,0)</f>
        <v>10.1</v>
      </c>
      <c r="C1509" t="str">
        <f>VLOOKUP(Table14[[#This Row],[menu_id]],Table2[#All],8,0)</f>
        <v>Seattle</v>
      </c>
      <c r="D1509">
        <f>A1509+A1509*(B1509/100)</f>
        <v>6.5509500000000003</v>
      </c>
    </row>
    <row r="1510" spans="1:4" x14ac:dyDescent="0.35">
      <c r="A1510">
        <f>VLOOKUP(Table14[[#This Row],[menu_id]],Table2[#All],5,0)</f>
        <v>5.9</v>
      </c>
      <c r="B1510">
        <f>VLOOKUP(Table14[[#This Row],[menu_id]],Table2[#All],6,0)</f>
        <v>10.1</v>
      </c>
      <c r="C1510" t="str">
        <f>VLOOKUP(Table14[[#This Row],[menu_id]],Table2[#All],8,0)</f>
        <v>Seattle</v>
      </c>
      <c r="D1510">
        <f>A1510+A1510*(B1510/100)</f>
        <v>6.4959000000000007</v>
      </c>
    </row>
    <row r="1511" spans="1:4" x14ac:dyDescent="0.35">
      <c r="A1511">
        <f>VLOOKUP(Table14[[#This Row],[menu_id]],Table2[#All],5,0)</f>
        <v>5</v>
      </c>
      <c r="B1511">
        <f>VLOOKUP(Table14[[#This Row],[menu_id]],Table2[#All],6,0)</f>
        <v>10.1</v>
      </c>
      <c r="C1511" t="str">
        <f>VLOOKUP(Table14[[#This Row],[menu_id]],Table2[#All],8,0)</f>
        <v>Seattle</v>
      </c>
      <c r="D1511">
        <f>A1511+A1511*(B1511/100)</f>
        <v>5.5049999999999999</v>
      </c>
    </row>
    <row r="1512" spans="1:4" x14ac:dyDescent="0.35">
      <c r="A1512">
        <f>VLOOKUP(Table14[[#This Row],[menu_id]],Table2[#All],5,0)</f>
        <v>6</v>
      </c>
      <c r="B1512">
        <f>VLOOKUP(Table14[[#This Row],[menu_id]],Table2[#All],6,0)</f>
        <v>11.5</v>
      </c>
      <c r="C1512" t="str">
        <f>VLOOKUP(Table14[[#This Row],[menu_id]],Table2[#All],8,0)</f>
        <v>Chicago</v>
      </c>
      <c r="D1512">
        <f>A1512+A1512*(B1512/100)</f>
        <v>6.69</v>
      </c>
    </row>
    <row r="1513" spans="1:4" x14ac:dyDescent="0.35">
      <c r="A1513">
        <f>VLOOKUP(Table14[[#This Row],[menu_id]],Table2[#All],5,0)</f>
        <v>5</v>
      </c>
      <c r="B1513">
        <f>VLOOKUP(Table14[[#This Row],[menu_id]],Table2[#All],6,0)</f>
        <v>10.1</v>
      </c>
      <c r="C1513" t="str">
        <f>VLOOKUP(Table14[[#This Row],[menu_id]],Table2[#All],8,0)</f>
        <v>Seattle</v>
      </c>
      <c r="D1513">
        <f>A1513+A1513*(B1513/100)</f>
        <v>5.5049999999999999</v>
      </c>
    </row>
    <row r="1514" spans="1:4" x14ac:dyDescent="0.35">
      <c r="A1514">
        <f>VLOOKUP(Table14[[#This Row],[menu_id]],Table2[#All],5,0)</f>
        <v>5.75</v>
      </c>
      <c r="B1514">
        <f>VLOOKUP(Table14[[#This Row],[menu_id]],Table2[#All],6,0)</f>
        <v>11.5</v>
      </c>
      <c r="C1514" t="str">
        <f>VLOOKUP(Table14[[#This Row],[menu_id]],Table2[#All],8,0)</f>
        <v>Chicago</v>
      </c>
      <c r="D1514">
        <f>A1514+A1514*(B1514/100)</f>
        <v>6.4112499999999999</v>
      </c>
    </row>
    <row r="1515" spans="1:4" x14ac:dyDescent="0.35">
      <c r="A1515">
        <f>VLOOKUP(Table14[[#This Row],[menu_id]],Table2[#All],5,0)</f>
        <v>4.5</v>
      </c>
      <c r="B1515">
        <f>VLOOKUP(Table14[[#This Row],[menu_id]],Table2[#All],6,0)</f>
        <v>10.1</v>
      </c>
      <c r="C1515" t="str">
        <f>VLOOKUP(Table14[[#This Row],[menu_id]],Table2[#All],8,0)</f>
        <v>Seattle</v>
      </c>
      <c r="D1515">
        <f>A1515+A1515*(B1515/100)</f>
        <v>4.9545000000000003</v>
      </c>
    </row>
    <row r="1516" spans="1:4" x14ac:dyDescent="0.35">
      <c r="A1516">
        <f>VLOOKUP(Table14[[#This Row],[menu_id]],Table2[#All],5,0)</f>
        <v>11</v>
      </c>
      <c r="B1516">
        <f>VLOOKUP(Table14[[#This Row],[menu_id]],Table2[#All],6,0)</f>
        <v>11.5</v>
      </c>
      <c r="C1516" t="str">
        <f>VLOOKUP(Table14[[#This Row],[menu_id]],Table2[#All],8,0)</f>
        <v>Chicago</v>
      </c>
      <c r="D1516">
        <f>A1516+A1516*(B1516/100)</f>
        <v>12.265000000000001</v>
      </c>
    </row>
    <row r="1517" spans="1:4" x14ac:dyDescent="0.35">
      <c r="A1517">
        <f>VLOOKUP(Table14[[#This Row],[menu_id]],Table2[#All],5,0)</f>
        <v>5.5</v>
      </c>
      <c r="B1517">
        <f>VLOOKUP(Table14[[#This Row],[menu_id]],Table2[#All],6,0)</f>
        <v>11.5</v>
      </c>
      <c r="C1517" t="str">
        <f>VLOOKUP(Table14[[#This Row],[menu_id]],Table2[#All],8,0)</f>
        <v>Chicago</v>
      </c>
      <c r="D1517">
        <f>A1517+A1517*(B1517/100)</f>
        <v>6.1325000000000003</v>
      </c>
    </row>
    <row r="1518" spans="1:4" x14ac:dyDescent="0.35">
      <c r="A1518">
        <f>VLOOKUP(Table14[[#This Row],[menu_id]],Table2[#All],5,0)</f>
        <v>5.99</v>
      </c>
      <c r="B1518">
        <f>VLOOKUP(Table14[[#This Row],[menu_id]],Table2[#All],6,0)</f>
        <v>11.5</v>
      </c>
      <c r="C1518" t="str">
        <f>VLOOKUP(Table14[[#This Row],[menu_id]],Table2[#All],8,0)</f>
        <v>Chicago</v>
      </c>
      <c r="D1518">
        <f>A1518+A1518*(B1518/100)</f>
        <v>6.6788500000000006</v>
      </c>
    </row>
    <row r="1519" spans="1:4" x14ac:dyDescent="0.35">
      <c r="A1519">
        <f>VLOOKUP(Table14[[#This Row],[menu_id]],Table2[#All],5,0)</f>
        <v>5.75</v>
      </c>
      <c r="B1519">
        <f>VLOOKUP(Table14[[#This Row],[menu_id]],Table2[#All],6,0)</f>
        <v>10.1</v>
      </c>
      <c r="C1519" t="str">
        <f>VLOOKUP(Table14[[#This Row],[menu_id]],Table2[#All],8,0)</f>
        <v>Seattle</v>
      </c>
      <c r="D1519">
        <f>A1519+A1519*(B1519/100)</f>
        <v>6.3307500000000001</v>
      </c>
    </row>
    <row r="1520" spans="1:4" x14ac:dyDescent="0.35">
      <c r="A1520">
        <f>VLOOKUP(Table14[[#This Row],[menu_id]],Table2[#All],5,0)</f>
        <v>5.75</v>
      </c>
      <c r="B1520">
        <f>VLOOKUP(Table14[[#This Row],[menu_id]],Table2[#All],6,0)</f>
        <v>10.1</v>
      </c>
      <c r="C1520" t="str">
        <f>VLOOKUP(Table14[[#This Row],[menu_id]],Table2[#All],8,0)</f>
        <v>Seattle</v>
      </c>
      <c r="D1520">
        <f>A1520+A1520*(B1520/100)</f>
        <v>6.3307500000000001</v>
      </c>
    </row>
    <row r="1521" spans="1:4" x14ac:dyDescent="0.35">
      <c r="A1521">
        <f>VLOOKUP(Table14[[#This Row],[menu_id]],Table2[#All],5,0)</f>
        <v>5.5</v>
      </c>
      <c r="B1521">
        <f>VLOOKUP(Table14[[#This Row],[menu_id]],Table2[#All],6,0)</f>
        <v>10.1</v>
      </c>
      <c r="C1521" t="str">
        <f>VLOOKUP(Table14[[#This Row],[menu_id]],Table2[#All],8,0)</f>
        <v>Seattle</v>
      </c>
      <c r="D1521">
        <f>A1521+A1521*(B1521/100)</f>
        <v>6.0555000000000003</v>
      </c>
    </row>
    <row r="1522" spans="1:4" x14ac:dyDescent="0.35">
      <c r="A1522">
        <f>VLOOKUP(Table14[[#This Row],[menu_id]],Table2[#All],5,0)</f>
        <v>10.050000000000001</v>
      </c>
      <c r="B1522">
        <f>VLOOKUP(Table14[[#This Row],[menu_id]],Table2[#All],6,0)</f>
        <v>11.5</v>
      </c>
      <c r="C1522" t="str">
        <f>VLOOKUP(Table14[[#This Row],[menu_id]],Table2[#All],8,0)</f>
        <v>Chicago</v>
      </c>
      <c r="D1522">
        <f>A1522+A1522*(B1522/100)</f>
        <v>11.20575</v>
      </c>
    </row>
    <row r="1523" spans="1:4" x14ac:dyDescent="0.35">
      <c r="A1523">
        <f>VLOOKUP(Table14[[#This Row],[menu_id]],Table2[#All],5,0)</f>
        <v>5.9</v>
      </c>
      <c r="B1523">
        <f>VLOOKUP(Table14[[#This Row],[menu_id]],Table2[#All],6,0)</f>
        <v>10.1</v>
      </c>
      <c r="C1523" t="str">
        <f>VLOOKUP(Table14[[#This Row],[menu_id]],Table2[#All],8,0)</f>
        <v>Seattle</v>
      </c>
      <c r="D1523">
        <f>A1523+A1523*(B1523/100)</f>
        <v>6.4959000000000007</v>
      </c>
    </row>
    <row r="1524" spans="1:4" x14ac:dyDescent="0.35">
      <c r="A1524">
        <f>VLOOKUP(Table14[[#This Row],[menu_id]],Table2[#All],5,0)</f>
        <v>6.25</v>
      </c>
      <c r="B1524">
        <f>VLOOKUP(Table14[[#This Row],[menu_id]],Table2[#All],6,0)</f>
        <v>10.1</v>
      </c>
      <c r="C1524" t="str">
        <f>VLOOKUP(Table14[[#This Row],[menu_id]],Table2[#All],8,0)</f>
        <v>Seattle</v>
      </c>
      <c r="D1524">
        <f>A1524+A1524*(B1524/100)</f>
        <v>6.8812499999999996</v>
      </c>
    </row>
    <row r="1525" spans="1:4" x14ac:dyDescent="0.35">
      <c r="A1525">
        <f>VLOOKUP(Table14[[#This Row],[menu_id]],Table2[#All],5,0)</f>
        <v>11.75</v>
      </c>
      <c r="B1525">
        <f>VLOOKUP(Table14[[#This Row],[menu_id]],Table2[#All],6,0)</f>
        <v>11.5</v>
      </c>
      <c r="C1525" t="str">
        <f>VLOOKUP(Table14[[#This Row],[menu_id]],Table2[#All],8,0)</f>
        <v>Chicago</v>
      </c>
      <c r="D1525">
        <f>A1525+A1525*(B1525/100)</f>
        <v>13.10125</v>
      </c>
    </row>
    <row r="1526" spans="1:4" x14ac:dyDescent="0.35">
      <c r="A1526">
        <f>VLOOKUP(Table14[[#This Row],[menu_id]],Table2[#All],5,0)</f>
        <v>4.95</v>
      </c>
      <c r="B1526">
        <f>VLOOKUP(Table14[[#This Row],[menu_id]],Table2[#All],6,0)</f>
        <v>10.1</v>
      </c>
      <c r="C1526" t="str">
        <f>VLOOKUP(Table14[[#This Row],[menu_id]],Table2[#All],8,0)</f>
        <v>Seattle</v>
      </c>
      <c r="D1526">
        <f>A1526+A1526*(B1526/100)</f>
        <v>5.4499500000000003</v>
      </c>
    </row>
    <row r="1527" spans="1:4" x14ac:dyDescent="0.35">
      <c r="A1527">
        <f>VLOOKUP(Table14[[#This Row],[menu_id]],Table2[#All],5,0)</f>
        <v>4.5</v>
      </c>
      <c r="B1527">
        <f>VLOOKUP(Table14[[#This Row],[menu_id]],Table2[#All],6,0)</f>
        <v>10.1</v>
      </c>
      <c r="C1527" t="str">
        <f>VLOOKUP(Table14[[#This Row],[menu_id]],Table2[#All],8,0)</f>
        <v>Seattle</v>
      </c>
      <c r="D1527">
        <f>A1527+A1527*(B1527/100)</f>
        <v>4.9545000000000003</v>
      </c>
    </row>
    <row r="1528" spans="1:4" x14ac:dyDescent="0.35">
      <c r="A1528">
        <f>VLOOKUP(Table14[[#This Row],[menu_id]],Table2[#All],5,0)</f>
        <v>5.5</v>
      </c>
      <c r="B1528">
        <f>VLOOKUP(Table14[[#This Row],[menu_id]],Table2[#All],6,0)</f>
        <v>10.1</v>
      </c>
      <c r="C1528" t="str">
        <f>VLOOKUP(Table14[[#This Row],[menu_id]],Table2[#All],8,0)</f>
        <v>Seattle</v>
      </c>
      <c r="D1528">
        <f>A1528+A1528*(B1528/100)</f>
        <v>6.0555000000000003</v>
      </c>
    </row>
    <row r="1529" spans="1:4" x14ac:dyDescent="0.35">
      <c r="A1529">
        <f>VLOOKUP(Table14[[#This Row],[menu_id]],Table2[#All],5,0)</f>
        <v>5.75</v>
      </c>
      <c r="B1529">
        <f>VLOOKUP(Table14[[#This Row],[menu_id]],Table2[#All],6,0)</f>
        <v>10.1</v>
      </c>
      <c r="C1529" t="str">
        <f>VLOOKUP(Table14[[#This Row],[menu_id]],Table2[#All],8,0)</f>
        <v>Seattle</v>
      </c>
      <c r="D1529">
        <f>A1529+A1529*(B1529/100)</f>
        <v>6.3307500000000001</v>
      </c>
    </row>
    <row r="1530" spans="1:4" x14ac:dyDescent="0.35">
      <c r="A1530">
        <f>VLOOKUP(Table14[[#This Row],[menu_id]],Table2[#All],5,0)</f>
        <v>6.25</v>
      </c>
      <c r="B1530">
        <f>VLOOKUP(Table14[[#This Row],[menu_id]],Table2[#All],6,0)</f>
        <v>10.1</v>
      </c>
      <c r="C1530" t="str">
        <f>VLOOKUP(Table14[[#This Row],[menu_id]],Table2[#All],8,0)</f>
        <v>Seattle</v>
      </c>
      <c r="D1530">
        <f>A1530+A1530*(B1530/100)</f>
        <v>6.8812499999999996</v>
      </c>
    </row>
    <row r="1531" spans="1:4" x14ac:dyDescent="0.35">
      <c r="A1531">
        <f>VLOOKUP(Table14[[#This Row],[menu_id]],Table2[#All],5,0)</f>
        <v>6.25</v>
      </c>
      <c r="B1531">
        <f>VLOOKUP(Table14[[#This Row],[menu_id]],Table2[#All],6,0)</f>
        <v>10.1</v>
      </c>
      <c r="C1531" t="str">
        <f>VLOOKUP(Table14[[#This Row],[menu_id]],Table2[#All],8,0)</f>
        <v>Seattle</v>
      </c>
      <c r="D1531">
        <f>A1531+A1531*(B1531/100)</f>
        <v>6.8812499999999996</v>
      </c>
    </row>
    <row r="1532" spans="1:4" x14ac:dyDescent="0.35">
      <c r="A1532">
        <f>VLOOKUP(Table14[[#This Row],[menu_id]],Table2[#All],5,0)</f>
        <v>6.25</v>
      </c>
      <c r="B1532">
        <f>VLOOKUP(Table14[[#This Row],[menu_id]],Table2[#All],6,0)</f>
        <v>10.1</v>
      </c>
      <c r="C1532" t="str">
        <f>VLOOKUP(Table14[[#This Row],[menu_id]],Table2[#All],8,0)</f>
        <v>Seattle</v>
      </c>
      <c r="D1532">
        <f>A1532+A1532*(B1532/100)</f>
        <v>6.8812499999999996</v>
      </c>
    </row>
    <row r="1533" spans="1:4" x14ac:dyDescent="0.35">
      <c r="A1533">
        <f>VLOOKUP(Table14[[#This Row],[menu_id]],Table2[#All],5,0)</f>
        <v>4.5</v>
      </c>
      <c r="B1533">
        <f>VLOOKUP(Table14[[#This Row],[menu_id]],Table2[#All],6,0)</f>
        <v>11.5</v>
      </c>
      <c r="C1533" t="str">
        <f>VLOOKUP(Table14[[#This Row],[menu_id]],Table2[#All],8,0)</f>
        <v>Chicago</v>
      </c>
      <c r="D1533">
        <f>A1533+A1533*(B1533/100)</f>
        <v>5.0175000000000001</v>
      </c>
    </row>
    <row r="1534" spans="1:4" x14ac:dyDescent="0.35">
      <c r="A1534">
        <f>VLOOKUP(Table14[[#This Row],[menu_id]],Table2[#All],5,0)</f>
        <v>6.5</v>
      </c>
      <c r="B1534">
        <f>VLOOKUP(Table14[[#This Row],[menu_id]],Table2[#All],6,0)</f>
        <v>11.5</v>
      </c>
      <c r="C1534" t="str">
        <f>VLOOKUP(Table14[[#This Row],[menu_id]],Table2[#All],8,0)</f>
        <v>Chicago</v>
      </c>
      <c r="D1534">
        <f>A1534+A1534*(B1534/100)</f>
        <v>7.2475000000000005</v>
      </c>
    </row>
    <row r="1535" spans="1:4" x14ac:dyDescent="0.35">
      <c r="A1535">
        <f>VLOOKUP(Table14[[#This Row],[menu_id]],Table2[#All],5,0)</f>
        <v>4</v>
      </c>
      <c r="B1535">
        <f>VLOOKUP(Table14[[#This Row],[menu_id]],Table2[#All],6,0)</f>
        <v>11.5</v>
      </c>
      <c r="C1535" t="str">
        <f>VLOOKUP(Table14[[#This Row],[menu_id]],Table2[#All],8,0)</f>
        <v>Chicago</v>
      </c>
      <c r="D1535">
        <f>A1535+A1535*(B1535/100)</f>
        <v>4.46</v>
      </c>
    </row>
    <row r="1536" spans="1:4" x14ac:dyDescent="0.35">
      <c r="A1536">
        <f>VLOOKUP(Table14[[#This Row],[menu_id]],Table2[#All],5,0)</f>
        <v>6.8</v>
      </c>
      <c r="B1536">
        <f>VLOOKUP(Table14[[#This Row],[menu_id]],Table2[#All],6,0)</f>
        <v>10.1</v>
      </c>
      <c r="C1536" t="str">
        <f>VLOOKUP(Table14[[#This Row],[menu_id]],Table2[#All],8,0)</f>
        <v>Seattle</v>
      </c>
      <c r="D1536">
        <f>A1536+A1536*(B1536/100)</f>
        <v>7.4867999999999997</v>
      </c>
    </row>
    <row r="1537" spans="1:4" x14ac:dyDescent="0.35">
      <c r="A1537">
        <f>VLOOKUP(Table14[[#This Row],[menu_id]],Table2[#All],5,0)</f>
        <v>11</v>
      </c>
      <c r="B1537">
        <f>VLOOKUP(Table14[[#This Row],[menu_id]],Table2[#All],6,0)</f>
        <v>11.5</v>
      </c>
      <c r="C1537" t="str">
        <f>VLOOKUP(Table14[[#This Row],[menu_id]],Table2[#All],8,0)</f>
        <v>Chicago</v>
      </c>
      <c r="D1537">
        <f>A1537+A1537*(B1537/100)</f>
        <v>12.265000000000001</v>
      </c>
    </row>
    <row r="1538" spans="1:4" x14ac:dyDescent="0.35">
      <c r="A1538">
        <f>VLOOKUP(Table14[[#This Row],[menu_id]],Table2[#All],5,0)</f>
        <v>5.5</v>
      </c>
      <c r="B1538">
        <f>VLOOKUP(Table14[[#This Row],[menu_id]],Table2[#All],6,0)</f>
        <v>10.1</v>
      </c>
      <c r="C1538" t="str">
        <f>VLOOKUP(Table14[[#This Row],[menu_id]],Table2[#All],8,0)</f>
        <v>Seattle</v>
      </c>
      <c r="D1538">
        <f>A1538+A1538*(B1538/100)</f>
        <v>6.0555000000000003</v>
      </c>
    </row>
    <row r="1539" spans="1:4" x14ac:dyDescent="0.35">
      <c r="A1539">
        <f>VLOOKUP(Table14[[#This Row],[menu_id]],Table2[#All],5,0)</f>
        <v>5.25</v>
      </c>
      <c r="B1539">
        <f>VLOOKUP(Table14[[#This Row],[menu_id]],Table2[#All],6,0)</f>
        <v>10.1</v>
      </c>
      <c r="C1539" t="str">
        <f>VLOOKUP(Table14[[#This Row],[menu_id]],Table2[#All],8,0)</f>
        <v>Seattle</v>
      </c>
      <c r="D1539">
        <f>A1539+A1539*(B1539/100)</f>
        <v>5.7802499999999997</v>
      </c>
    </row>
    <row r="1540" spans="1:4" x14ac:dyDescent="0.35">
      <c r="A1540">
        <f>VLOOKUP(Table14[[#This Row],[menu_id]],Table2[#All],5,0)</f>
        <v>5.5</v>
      </c>
      <c r="B1540">
        <f>VLOOKUP(Table14[[#This Row],[menu_id]],Table2[#All],6,0)</f>
        <v>10.1</v>
      </c>
      <c r="C1540" t="str">
        <f>VLOOKUP(Table14[[#This Row],[menu_id]],Table2[#All],8,0)</f>
        <v>Seattle</v>
      </c>
      <c r="D1540">
        <f>A1540+A1540*(B1540/100)</f>
        <v>6.0555000000000003</v>
      </c>
    </row>
    <row r="1541" spans="1:4" x14ac:dyDescent="0.35">
      <c r="A1541">
        <f>VLOOKUP(Table14[[#This Row],[menu_id]],Table2[#All],5,0)</f>
        <v>6.5</v>
      </c>
      <c r="B1541">
        <f>VLOOKUP(Table14[[#This Row],[menu_id]],Table2[#All],6,0)</f>
        <v>11.5</v>
      </c>
      <c r="C1541" t="str">
        <f>VLOOKUP(Table14[[#This Row],[menu_id]],Table2[#All],8,0)</f>
        <v>Chicago</v>
      </c>
      <c r="D1541">
        <f>A1541+A1541*(B1541/100)</f>
        <v>7.2475000000000005</v>
      </c>
    </row>
    <row r="1542" spans="1:4" x14ac:dyDescent="0.35">
      <c r="A1542">
        <f>VLOOKUP(Table14[[#This Row],[menu_id]],Table2[#All],5,0)</f>
        <v>6.25</v>
      </c>
      <c r="B1542">
        <f>VLOOKUP(Table14[[#This Row],[menu_id]],Table2[#All],6,0)</f>
        <v>10.1</v>
      </c>
      <c r="C1542" t="str">
        <f>VLOOKUP(Table14[[#This Row],[menu_id]],Table2[#All],8,0)</f>
        <v>Seattle</v>
      </c>
      <c r="D1542">
        <f>A1542+A1542*(B1542/100)</f>
        <v>6.8812499999999996</v>
      </c>
    </row>
    <row r="1543" spans="1:4" x14ac:dyDescent="0.35">
      <c r="A1543">
        <f>VLOOKUP(Table14[[#This Row],[menu_id]],Table2[#All],5,0)</f>
        <v>5.8</v>
      </c>
      <c r="B1543">
        <f>VLOOKUP(Table14[[#This Row],[menu_id]],Table2[#All],6,0)</f>
        <v>10.1</v>
      </c>
      <c r="C1543" t="str">
        <f>VLOOKUP(Table14[[#This Row],[menu_id]],Table2[#All],8,0)</f>
        <v>Seattle</v>
      </c>
      <c r="D1543">
        <f>A1543+A1543*(B1543/100)</f>
        <v>6.3857999999999997</v>
      </c>
    </row>
    <row r="1544" spans="1:4" x14ac:dyDescent="0.35">
      <c r="A1544">
        <f>VLOOKUP(Table14[[#This Row],[menu_id]],Table2[#All],5,0)</f>
        <v>5.25</v>
      </c>
      <c r="B1544">
        <f>VLOOKUP(Table14[[#This Row],[menu_id]],Table2[#All],6,0)</f>
        <v>10.1</v>
      </c>
      <c r="C1544" t="str">
        <f>VLOOKUP(Table14[[#This Row],[menu_id]],Table2[#All],8,0)</f>
        <v>Seattle</v>
      </c>
      <c r="D1544">
        <f>A1544+A1544*(B1544/100)</f>
        <v>5.7802499999999997</v>
      </c>
    </row>
    <row r="1545" spans="1:4" x14ac:dyDescent="0.35">
      <c r="A1545">
        <f>VLOOKUP(Table14[[#This Row],[menu_id]],Table2[#All],5,0)</f>
        <v>5.15</v>
      </c>
      <c r="B1545">
        <f>VLOOKUP(Table14[[#This Row],[menu_id]],Table2[#All],6,0)</f>
        <v>11.5</v>
      </c>
      <c r="C1545" t="str">
        <f>VLOOKUP(Table14[[#This Row],[menu_id]],Table2[#All],8,0)</f>
        <v>Chicago</v>
      </c>
      <c r="D1545">
        <f>A1545+A1545*(B1545/100)</f>
        <v>5.7422500000000003</v>
      </c>
    </row>
    <row r="1546" spans="1:4" x14ac:dyDescent="0.35">
      <c r="A1546">
        <f>VLOOKUP(Table14[[#This Row],[menu_id]],Table2[#All],5,0)</f>
        <v>5.75</v>
      </c>
      <c r="B1546">
        <f>VLOOKUP(Table14[[#This Row],[menu_id]],Table2[#All],6,0)</f>
        <v>11.5</v>
      </c>
      <c r="C1546" t="str">
        <f>VLOOKUP(Table14[[#This Row],[menu_id]],Table2[#All],8,0)</f>
        <v>Chicago</v>
      </c>
      <c r="D1546">
        <f>A1546+A1546*(B1546/100)</f>
        <v>6.4112499999999999</v>
      </c>
    </row>
    <row r="1547" spans="1:4" x14ac:dyDescent="0.35">
      <c r="A1547">
        <f>VLOOKUP(Table14[[#This Row],[menu_id]],Table2[#All],5,0)</f>
        <v>5</v>
      </c>
      <c r="B1547">
        <f>VLOOKUP(Table14[[#This Row],[menu_id]],Table2[#All],6,0)</f>
        <v>10.1</v>
      </c>
      <c r="C1547" t="str">
        <f>VLOOKUP(Table14[[#This Row],[menu_id]],Table2[#All],8,0)</f>
        <v>Seattle</v>
      </c>
      <c r="D1547">
        <f>A1547+A1547*(B1547/100)</f>
        <v>5.5049999999999999</v>
      </c>
    </row>
    <row r="1548" spans="1:4" x14ac:dyDescent="0.35">
      <c r="A1548">
        <f>VLOOKUP(Table14[[#This Row],[menu_id]],Table2[#All],5,0)</f>
        <v>6.8</v>
      </c>
      <c r="B1548">
        <f>VLOOKUP(Table14[[#This Row],[menu_id]],Table2[#All],6,0)</f>
        <v>10.1</v>
      </c>
      <c r="C1548" t="str">
        <f>VLOOKUP(Table14[[#This Row],[menu_id]],Table2[#All],8,0)</f>
        <v>Seattle</v>
      </c>
      <c r="D1548">
        <f>A1548+A1548*(B1548/100)</f>
        <v>7.4867999999999997</v>
      </c>
    </row>
    <row r="1549" spans="1:4" x14ac:dyDescent="0.35">
      <c r="A1549">
        <f>VLOOKUP(Table14[[#This Row],[menu_id]],Table2[#All],5,0)</f>
        <v>5</v>
      </c>
      <c r="B1549">
        <f>VLOOKUP(Table14[[#This Row],[menu_id]],Table2[#All],6,0)</f>
        <v>11.5</v>
      </c>
      <c r="C1549" t="str">
        <f>VLOOKUP(Table14[[#This Row],[menu_id]],Table2[#All],8,0)</f>
        <v>Chicago</v>
      </c>
      <c r="D1549">
        <f>A1549+A1549*(B1549/100)</f>
        <v>5.5750000000000002</v>
      </c>
    </row>
    <row r="1550" spans="1:4" x14ac:dyDescent="0.35">
      <c r="A1550">
        <f>VLOOKUP(Table14[[#This Row],[menu_id]],Table2[#All],5,0)</f>
        <v>6</v>
      </c>
      <c r="B1550">
        <f>VLOOKUP(Table14[[#This Row],[menu_id]],Table2[#All],6,0)</f>
        <v>11.5</v>
      </c>
      <c r="C1550" t="str">
        <f>VLOOKUP(Table14[[#This Row],[menu_id]],Table2[#All],8,0)</f>
        <v>Chicago</v>
      </c>
      <c r="D1550">
        <f>A1550+A1550*(B1550/100)</f>
        <v>6.69</v>
      </c>
    </row>
    <row r="1551" spans="1:4" x14ac:dyDescent="0.35">
      <c r="A1551">
        <f>VLOOKUP(Table14[[#This Row],[menu_id]],Table2[#All],5,0)</f>
        <v>6.64</v>
      </c>
      <c r="B1551">
        <f>VLOOKUP(Table14[[#This Row],[menu_id]],Table2[#All],6,0)</f>
        <v>11.5</v>
      </c>
      <c r="C1551" t="str">
        <f>VLOOKUP(Table14[[#This Row],[menu_id]],Table2[#All],8,0)</f>
        <v>Chicago</v>
      </c>
      <c r="D1551">
        <f>A1551+A1551*(B1551/100)</f>
        <v>7.4036</v>
      </c>
    </row>
    <row r="1552" spans="1:4" x14ac:dyDescent="0.35">
      <c r="A1552">
        <f>VLOOKUP(Table14[[#This Row],[menu_id]],Table2[#All],5,0)</f>
        <v>10.050000000000001</v>
      </c>
      <c r="B1552">
        <f>VLOOKUP(Table14[[#This Row],[menu_id]],Table2[#All],6,0)</f>
        <v>11.5</v>
      </c>
      <c r="C1552" t="str">
        <f>VLOOKUP(Table14[[#This Row],[menu_id]],Table2[#All],8,0)</f>
        <v>Chicago</v>
      </c>
      <c r="D1552">
        <f>A1552+A1552*(B1552/100)</f>
        <v>11.20575</v>
      </c>
    </row>
    <row r="1553" spans="1:4" x14ac:dyDescent="0.35">
      <c r="A1553">
        <f>VLOOKUP(Table14[[#This Row],[menu_id]],Table2[#All],5,0)</f>
        <v>4.95</v>
      </c>
      <c r="B1553">
        <f>VLOOKUP(Table14[[#This Row],[menu_id]],Table2[#All],6,0)</f>
        <v>10.1</v>
      </c>
      <c r="C1553" t="str">
        <f>VLOOKUP(Table14[[#This Row],[menu_id]],Table2[#All],8,0)</f>
        <v>Seattle</v>
      </c>
      <c r="D1553">
        <f>A1553+A1553*(B1553/100)</f>
        <v>5.4499500000000003</v>
      </c>
    </row>
    <row r="1554" spans="1:4" x14ac:dyDescent="0.35">
      <c r="A1554">
        <f>VLOOKUP(Table14[[#This Row],[menu_id]],Table2[#All],5,0)</f>
        <v>11</v>
      </c>
      <c r="B1554">
        <f>VLOOKUP(Table14[[#This Row],[menu_id]],Table2[#All],6,0)</f>
        <v>11.5</v>
      </c>
      <c r="C1554" t="str">
        <f>VLOOKUP(Table14[[#This Row],[menu_id]],Table2[#All],8,0)</f>
        <v>Chicago</v>
      </c>
      <c r="D1554">
        <f>A1554+A1554*(B1554/100)</f>
        <v>12.265000000000001</v>
      </c>
    </row>
    <row r="1555" spans="1:4" x14ac:dyDescent="0.35">
      <c r="A1555">
        <f>VLOOKUP(Table14[[#This Row],[menu_id]],Table2[#All],5,0)</f>
        <v>6</v>
      </c>
      <c r="B1555">
        <f>VLOOKUP(Table14[[#This Row],[menu_id]],Table2[#All],6,0)</f>
        <v>10.1</v>
      </c>
      <c r="C1555" t="str">
        <f>VLOOKUP(Table14[[#This Row],[menu_id]],Table2[#All],8,0)</f>
        <v>Seattle</v>
      </c>
      <c r="D1555">
        <f>A1555+A1555*(B1555/100)</f>
        <v>6.6059999999999999</v>
      </c>
    </row>
    <row r="1556" spans="1:4" x14ac:dyDescent="0.35">
      <c r="A1556">
        <f>VLOOKUP(Table14[[#This Row],[menu_id]],Table2[#All],5,0)</f>
        <v>5.75</v>
      </c>
      <c r="B1556">
        <f>VLOOKUP(Table14[[#This Row],[menu_id]],Table2[#All],6,0)</f>
        <v>10.1</v>
      </c>
      <c r="C1556" t="str">
        <f>VLOOKUP(Table14[[#This Row],[menu_id]],Table2[#All],8,0)</f>
        <v>Seattle</v>
      </c>
      <c r="D1556">
        <f>A1556+A1556*(B1556/100)</f>
        <v>6.3307500000000001</v>
      </c>
    </row>
    <row r="1557" spans="1:4" x14ac:dyDescent="0.35">
      <c r="A1557">
        <f>VLOOKUP(Table14[[#This Row],[menu_id]],Table2[#All],5,0)</f>
        <v>5</v>
      </c>
      <c r="B1557">
        <f>VLOOKUP(Table14[[#This Row],[menu_id]],Table2[#All],6,0)</f>
        <v>11.5</v>
      </c>
      <c r="C1557" t="str">
        <f>VLOOKUP(Table14[[#This Row],[menu_id]],Table2[#All],8,0)</f>
        <v>Chicago</v>
      </c>
      <c r="D1557">
        <f>A1557+A1557*(B1557/100)</f>
        <v>5.5750000000000002</v>
      </c>
    </row>
    <row r="1558" spans="1:4" x14ac:dyDescent="0.35">
      <c r="A1558">
        <f>VLOOKUP(Table14[[#This Row],[menu_id]],Table2[#All],5,0)</f>
        <v>4.95</v>
      </c>
      <c r="B1558">
        <f>VLOOKUP(Table14[[#This Row],[menu_id]],Table2[#All],6,0)</f>
        <v>10.1</v>
      </c>
      <c r="C1558" t="str">
        <f>VLOOKUP(Table14[[#This Row],[menu_id]],Table2[#All],8,0)</f>
        <v>Seattle</v>
      </c>
      <c r="D1558">
        <f>A1558+A1558*(B1558/100)</f>
        <v>5.4499500000000003</v>
      </c>
    </row>
    <row r="1559" spans="1:4" x14ac:dyDescent="0.35">
      <c r="A1559">
        <f>VLOOKUP(Table14[[#This Row],[menu_id]],Table2[#All],5,0)</f>
        <v>5.75</v>
      </c>
      <c r="B1559">
        <f>VLOOKUP(Table14[[#This Row],[menu_id]],Table2[#All],6,0)</f>
        <v>11.5</v>
      </c>
      <c r="C1559" t="str">
        <f>VLOOKUP(Table14[[#This Row],[menu_id]],Table2[#All],8,0)</f>
        <v>Chicago</v>
      </c>
      <c r="D1559">
        <f>A1559+A1559*(B1559/100)</f>
        <v>6.4112499999999999</v>
      </c>
    </row>
    <row r="1560" spans="1:4" x14ac:dyDescent="0.35">
      <c r="A1560">
        <f>VLOOKUP(Table14[[#This Row],[menu_id]],Table2[#All],5,0)</f>
        <v>5.7</v>
      </c>
      <c r="B1560">
        <f>VLOOKUP(Table14[[#This Row],[menu_id]],Table2[#All],6,0)</f>
        <v>10.1</v>
      </c>
      <c r="C1560" t="str">
        <f>VLOOKUP(Table14[[#This Row],[menu_id]],Table2[#All],8,0)</f>
        <v>Seattle</v>
      </c>
      <c r="D1560">
        <f>A1560+A1560*(B1560/100)</f>
        <v>6.2757000000000005</v>
      </c>
    </row>
    <row r="1561" spans="1:4" x14ac:dyDescent="0.35">
      <c r="A1561">
        <f>VLOOKUP(Table14[[#This Row],[menu_id]],Table2[#All],5,0)</f>
        <v>7.5</v>
      </c>
      <c r="B1561">
        <f>VLOOKUP(Table14[[#This Row],[menu_id]],Table2[#All],6,0)</f>
        <v>11.5</v>
      </c>
      <c r="C1561" t="str">
        <f>VLOOKUP(Table14[[#This Row],[menu_id]],Table2[#All],8,0)</f>
        <v>Chicago</v>
      </c>
      <c r="D1561">
        <f>A1561+A1561*(B1561/100)</f>
        <v>8.3625000000000007</v>
      </c>
    </row>
    <row r="1562" spans="1:4" x14ac:dyDescent="0.35">
      <c r="A1562">
        <f>VLOOKUP(Table14[[#This Row],[menu_id]],Table2[#All],5,0)</f>
        <v>5.75</v>
      </c>
      <c r="B1562">
        <f>VLOOKUP(Table14[[#This Row],[menu_id]],Table2[#All],6,0)</f>
        <v>10.1</v>
      </c>
      <c r="C1562" t="str">
        <f>VLOOKUP(Table14[[#This Row],[menu_id]],Table2[#All],8,0)</f>
        <v>Seattle</v>
      </c>
      <c r="D1562">
        <f>A1562+A1562*(B1562/100)</f>
        <v>6.3307500000000001</v>
      </c>
    </row>
    <row r="1563" spans="1:4" x14ac:dyDescent="0.35">
      <c r="A1563">
        <f>VLOOKUP(Table14[[#This Row],[menu_id]],Table2[#All],5,0)</f>
        <v>11</v>
      </c>
      <c r="B1563">
        <f>VLOOKUP(Table14[[#This Row],[menu_id]],Table2[#All],6,0)</f>
        <v>11.5</v>
      </c>
      <c r="C1563" t="str">
        <f>VLOOKUP(Table14[[#This Row],[menu_id]],Table2[#All],8,0)</f>
        <v>Chicago</v>
      </c>
      <c r="D1563">
        <f>A1563+A1563*(B1563/100)</f>
        <v>12.265000000000001</v>
      </c>
    </row>
    <row r="1564" spans="1:4" x14ac:dyDescent="0.35">
      <c r="A1564">
        <f>VLOOKUP(Table14[[#This Row],[menu_id]],Table2[#All],5,0)</f>
        <v>4.5</v>
      </c>
      <c r="B1564">
        <f>VLOOKUP(Table14[[#This Row],[menu_id]],Table2[#All],6,0)</f>
        <v>10.1</v>
      </c>
      <c r="C1564" t="str">
        <f>VLOOKUP(Table14[[#This Row],[menu_id]],Table2[#All],8,0)</f>
        <v>Seattle</v>
      </c>
      <c r="D1564">
        <f>A1564+A1564*(B1564/100)</f>
        <v>4.9545000000000003</v>
      </c>
    </row>
    <row r="1565" spans="1:4" x14ac:dyDescent="0.35">
      <c r="A1565">
        <f>VLOOKUP(Table14[[#This Row],[menu_id]],Table2[#All],5,0)</f>
        <v>4.3</v>
      </c>
      <c r="B1565">
        <f>VLOOKUP(Table14[[#This Row],[menu_id]],Table2[#All],6,0)</f>
        <v>11.5</v>
      </c>
      <c r="C1565" t="str">
        <f>VLOOKUP(Table14[[#This Row],[menu_id]],Table2[#All],8,0)</f>
        <v>Chicago</v>
      </c>
      <c r="D1565">
        <f>A1565+A1565*(B1565/100)</f>
        <v>4.7945000000000002</v>
      </c>
    </row>
    <row r="1566" spans="1:4" x14ac:dyDescent="0.35">
      <c r="A1566">
        <f>VLOOKUP(Table14[[#This Row],[menu_id]],Table2[#All],5,0)</f>
        <v>4.5</v>
      </c>
      <c r="B1566">
        <f>VLOOKUP(Table14[[#This Row],[menu_id]],Table2[#All],6,0)</f>
        <v>11.5</v>
      </c>
      <c r="C1566" t="str">
        <f>VLOOKUP(Table14[[#This Row],[menu_id]],Table2[#All],8,0)</f>
        <v>Chicago</v>
      </c>
      <c r="D1566">
        <f>A1566+A1566*(B1566/100)</f>
        <v>5.0175000000000001</v>
      </c>
    </row>
    <row r="1567" spans="1:4" x14ac:dyDescent="0.35">
      <c r="A1567">
        <f>VLOOKUP(Table14[[#This Row],[menu_id]],Table2[#All],5,0)</f>
        <v>11</v>
      </c>
      <c r="B1567">
        <f>VLOOKUP(Table14[[#This Row],[menu_id]],Table2[#All],6,0)</f>
        <v>11.5</v>
      </c>
      <c r="C1567" t="str">
        <f>VLOOKUP(Table14[[#This Row],[menu_id]],Table2[#All],8,0)</f>
        <v>Chicago</v>
      </c>
      <c r="D1567">
        <f>A1567+A1567*(B1567/100)</f>
        <v>12.265000000000001</v>
      </c>
    </row>
    <row r="1568" spans="1:4" x14ac:dyDescent="0.35">
      <c r="A1568">
        <f>VLOOKUP(Table14[[#This Row],[menu_id]],Table2[#All],5,0)</f>
        <v>6.64</v>
      </c>
      <c r="B1568">
        <f>VLOOKUP(Table14[[#This Row],[menu_id]],Table2[#All],6,0)</f>
        <v>11.5</v>
      </c>
      <c r="C1568" t="str">
        <f>VLOOKUP(Table14[[#This Row],[menu_id]],Table2[#All],8,0)</f>
        <v>Chicago</v>
      </c>
      <c r="D1568">
        <f>A1568+A1568*(B1568/100)</f>
        <v>7.4036</v>
      </c>
    </row>
    <row r="1569" spans="1:4" x14ac:dyDescent="0.35">
      <c r="A1569">
        <f>VLOOKUP(Table14[[#This Row],[menu_id]],Table2[#All],5,0)</f>
        <v>10.050000000000001</v>
      </c>
      <c r="B1569">
        <f>VLOOKUP(Table14[[#This Row],[menu_id]],Table2[#All],6,0)</f>
        <v>11.5</v>
      </c>
      <c r="C1569" t="str">
        <f>VLOOKUP(Table14[[#This Row],[menu_id]],Table2[#All],8,0)</f>
        <v>Chicago</v>
      </c>
      <c r="D1569">
        <f>A1569+A1569*(B1569/100)</f>
        <v>11.20575</v>
      </c>
    </row>
    <row r="1570" spans="1:4" x14ac:dyDescent="0.35">
      <c r="A1570">
        <f>VLOOKUP(Table14[[#This Row],[menu_id]],Table2[#All],5,0)</f>
        <v>4.5</v>
      </c>
      <c r="B1570">
        <f>VLOOKUP(Table14[[#This Row],[menu_id]],Table2[#All],6,0)</f>
        <v>11.5</v>
      </c>
      <c r="C1570" t="str">
        <f>VLOOKUP(Table14[[#This Row],[menu_id]],Table2[#All],8,0)</f>
        <v>Chicago</v>
      </c>
      <c r="D1570">
        <f>A1570+A1570*(B1570/100)</f>
        <v>5.0175000000000001</v>
      </c>
    </row>
    <row r="1571" spans="1:4" x14ac:dyDescent="0.35">
      <c r="A1571">
        <f>VLOOKUP(Table14[[#This Row],[menu_id]],Table2[#All],5,0)</f>
        <v>5.25</v>
      </c>
      <c r="B1571">
        <f>VLOOKUP(Table14[[#This Row],[menu_id]],Table2[#All],6,0)</f>
        <v>10.1</v>
      </c>
      <c r="C1571" t="str">
        <f>VLOOKUP(Table14[[#This Row],[menu_id]],Table2[#All],8,0)</f>
        <v>Seattle</v>
      </c>
      <c r="D1571">
        <f>A1571+A1571*(B1571/100)</f>
        <v>5.7802499999999997</v>
      </c>
    </row>
    <row r="1572" spans="1:4" x14ac:dyDescent="0.35">
      <c r="A1572">
        <f>VLOOKUP(Table14[[#This Row],[menu_id]],Table2[#All],5,0)</f>
        <v>4.5</v>
      </c>
      <c r="B1572">
        <f>VLOOKUP(Table14[[#This Row],[menu_id]],Table2[#All],6,0)</f>
        <v>11.5</v>
      </c>
      <c r="C1572" t="str">
        <f>VLOOKUP(Table14[[#This Row],[menu_id]],Table2[#All],8,0)</f>
        <v>Chicago</v>
      </c>
      <c r="D1572">
        <f>A1572+A1572*(B1572/100)</f>
        <v>5.0175000000000001</v>
      </c>
    </row>
    <row r="1573" spans="1:4" x14ac:dyDescent="0.35">
      <c r="A1573">
        <f>VLOOKUP(Table14[[#This Row],[menu_id]],Table2[#All],5,0)</f>
        <v>6</v>
      </c>
      <c r="B1573">
        <f>VLOOKUP(Table14[[#This Row],[menu_id]],Table2[#All],6,0)</f>
        <v>11.5</v>
      </c>
      <c r="C1573" t="str">
        <f>VLOOKUP(Table14[[#This Row],[menu_id]],Table2[#All],8,0)</f>
        <v>Chicago</v>
      </c>
      <c r="D1573">
        <f>A1573+A1573*(B1573/100)</f>
        <v>6.69</v>
      </c>
    </row>
    <row r="1574" spans="1:4" x14ac:dyDescent="0.35">
      <c r="A1574">
        <f>VLOOKUP(Table14[[#This Row],[menu_id]],Table2[#All],5,0)</f>
        <v>11</v>
      </c>
      <c r="B1574">
        <f>VLOOKUP(Table14[[#This Row],[menu_id]],Table2[#All],6,0)</f>
        <v>11.5</v>
      </c>
      <c r="C1574" t="str">
        <f>VLOOKUP(Table14[[#This Row],[menu_id]],Table2[#All],8,0)</f>
        <v>Chicago</v>
      </c>
      <c r="D1574">
        <f>A1574+A1574*(B1574/100)</f>
        <v>12.265000000000001</v>
      </c>
    </row>
    <row r="1575" spans="1:4" x14ac:dyDescent="0.35">
      <c r="A1575">
        <f>VLOOKUP(Table14[[#This Row],[menu_id]],Table2[#All],5,0)</f>
        <v>6.75</v>
      </c>
      <c r="B1575">
        <f>VLOOKUP(Table14[[#This Row],[menu_id]],Table2[#All],6,0)</f>
        <v>10.1</v>
      </c>
      <c r="C1575" t="str">
        <f>VLOOKUP(Table14[[#This Row],[menu_id]],Table2[#All],8,0)</f>
        <v>Seattle</v>
      </c>
      <c r="D1575">
        <f>A1575+A1575*(B1575/100)</f>
        <v>7.4317500000000001</v>
      </c>
    </row>
    <row r="1576" spans="1:4" x14ac:dyDescent="0.35">
      <c r="A1576">
        <f>VLOOKUP(Table14[[#This Row],[menu_id]],Table2[#All],5,0)</f>
        <v>5.25</v>
      </c>
      <c r="B1576">
        <f>VLOOKUP(Table14[[#This Row],[menu_id]],Table2[#All],6,0)</f>
        <v>10.1</v>
      </c>
      <c r="C1576" t="str">
        <f>VLOOKUP(Table14[[#This Row],[menu_id]],Table2[#All],8,0)</f>
        <v>Seattle</v>
      </c>
      <c r="D1576">
        <f>A1576+A1576*(B1576/100)</f>
        <v>5.7802499999999997</v>
      </c>
    </row>
    <row r="1577" spans="1:4" x14ac:dyDescent="0.35">
      <c r="A1577">
        <f>VLOOKUP(Table14[[#This Row],[menu_id]],Table2[#All],5,0)</f>
        <v>6.75</v>
      </c>
      <c r="B1577">
        <f>VLOOKUP(Table14[[#This Row],[menu_id]],Table2[#All],6,0)</f>
        <v>10.1</v>
      </c>
      <c r="C1577" t="str">
        <f>VLOOKUP(Table14[[#This Row],[menu_id]],Table2[#All],8,0)</f>
        <v>Seattle</v>
      </c>
      <c r="D1577">
        <f>A1577+A1577*(B1577/100)</f>
        <v>7.4317500000000001</v>
      </c>
    </row>
    <row r="1578" spans="1:4" x14ac:dyDescent="0.35">
      <c r="A1578">
        <f>VLOOKUP(Table14[[#This Row],[menu_id]],Table2[#All],5,0)</f>
        <v>5.5</v>
      </c>
      <c r="B1578">
        <f>VLOOKUP(Table14[[#This Row],[menu_id]],Table2[#All],6,0)</f>
        <v>10.1</v>
      </c>
      <c r="C1578" t="str">
        <f>VLOOKUP(Table14[[#This Row],[menu_id]],Table2[#All],8,0)</f>
        <v>Seattle</v>
      </c>
      <c r="D1578">
        <f>A1578+A1578*(B1578/100)</f>
        <v>6.0555000000000003</v>
      </c>
    </row>
    <row r="1579" spans="1:4" x14ac:dyDescent="0.35">
      <c r="A1579">
        <f>VLOOKUP(Table14[[#This Row],[menu_id]],Table2[#All],5,0)</f>
        <v>5.75</v>
      </c>
      <c r="B1579">
        <f>VLOOKUP(Table14[[#This Row],[menu_id]],Table2[#All],6,0)</f>
        <v>10.1</v>
      </c>
      <c r="C1579" t="str">
        <f>VLOOKUP(Table14[[#This Row],[menu_id]],Table2[#All],8,0)</f>
        <v>Seattle</v>
      </c>
      <c r="D1579">
        <f>A1579+A1579*(B1579/100)</f>
        <v>6.3307500000000001</v>
      </c>
    </row>
    <row r="1580" spans="1:4" x14ac:dyDescent="0.35">
      <c r="A1580">
        <f>VLOOKUP(Table14[[#This Row],[menu_id]],Table2[#All],5,0)</f>
        <v>6.64</v>
      </c>
      <c r="B1580">
        <f>VLOOKUP(Table14[[#This Row],[menu_id]],Table2[#All],6,0)</f>
        <v>11.5</v>
      </c>
      <c r="C1580" t="str">
        <f>VLOOKUP(Table14[[#This Row],[menu_id]],Table2[#All],8,0)</f>
        <v>Chicago</v>
      </c>
      <c r="D1580">
        <f>A1580+A1580*(B1580/100)</f>
        <v>7.4036</v>
      </c>
    </row>
    <row r="1581" spans="1:4" x14ac:dyDescent="0.35">
      <c r="A1581">
        <f>VLOOKUP(Table14[[#This Row],[menu_id]],Table2[#All],5,0)</f>
        <v>5.15</v>
      </c>
      <c r="B1581">
        <f>VLOOKUP(Table14[[#This Row],[menu_id]],Table2[#All],6,0)</f>
        <v>11.5</v>
      </c>
      <c r="C1581" t="str">
        <f>VLOOKUP(Table14[[#This Row],[menu_id]],Table2[#All],8,0)</f>
        <v>Chicago</v>
      </c>
      <c r="D1581">
        <f>A1581+A1581*(B1581/100)</f>
        <v>5.7422500000000003</v>
      </c>
    </row>
    <row r="1582" spans="1:4" x14ac:dyDescent="0.35">
      <c r="A1582">
        <f>VLOOKUP(Table14[[#This Row],[menu_id]],Table2[#All],5,0)</f>
        <v>5.9</v>
      </c>
      <c r="B1582">
        <f>VLOOKUP(Table14[[#This Row],[menu_id]],Table2[#All],6,0)</f>
        <v>11.5</v>
      </c>
      <c r="C1582" t="str">
        <f>VLOOKUP(Table14[[#This Row],[menu_id]],Table2[#All],8,0)</f>
        <v>Chicago</v>
      </c>
      <c r="D1582">
        <f>A1582+A1582*(B1582/100)</f>
        <v>6.5785</v>
      </c>
    </row>
    <row r="1583" spans="1:4" x14ac:dyDescent="0.35">
      <c r="A1583">
        <f>VLOOKUP(Table14[[#This Row],[menu_id]],Table2[#All],5,0)</f>
        <v>5.75</v>
      </c>
      <c r="B1583">
        <f>VLOOKUP(Table14[[#This Row],[menu_id]],Table2[#All],6,0)</f>
        <v>10.1</v>
      </c>
      <c r="C1583" t="str">
        <f>VLOOKUP(Table14[[#This Row],[menu_id]],Table2[#All],8,0)</f>
        <v>Seattle</v>
      </c>
      <c r="D1583">
        <f>A1583+A1583*(B1583/100)</f>
        <v>6.3307500000000001</v>
      </c>
    </row>
    <row r="1584" spans="1:4" x14ac:dyDescent="0.35">
      <c r="A1584">
        <f>VLOOKUP(Table14[[#This Row],[menu_id]],Table2[#All],5,0)</f>
        <v>5.15</v>
      </c>
      <c r="B1584">
        <f>VLOOKUP(Table14[[#This Row],[menu_id]],Table2[#All],6,0)</f>
        <v>11.5</v>
      </c>
      <c r="C1584" t="str">
        <f>VLOOKUP(Table14[[#This Row],[menu_id]],Table2[#All],8,0)</f>
        <v>Chicago</v>
      </c>
      <c r="D1584">
        <f>A1584+A1584*(B1584/100)</f>
        <v>5.7422500000000003</v>
      </c>
    </row>
    <row r="1585" spans="1:4" x14ac:dyDescent="0.35">
      <c r="A1585">
        <f>VLOOKUP(Table14[[#This Row],[menu_id]],Table2[#All],5,0)</f>
        <v>5.5</v>
      </c>
      <c r="B1585">
        <f>VLOOKUP(Table14[[#This Row],[menu_id]],Table2[#All],6,0)</f>
        <v>10.1</v>
      </c>
      <c r="C1585" t="str">
        <f>VLOOKUP(Table14[[#This Row],[menu_id]],Table2[#All],8,0)</f>
        <v>Seattle</v>
      </c>
      <c r="D1585">
        <f>A1585+A1585*(B1585/100)</f>
        <v>6.0555000000000003</v>
      </c>
    </row>
    <row r="1586" spans="1:4" x14ac:dyDescent="0.35">
      <c r="A1586">
        <f>VLOOKUP(Table14[[#This Row],[menu_id]],Table2[#All],5,0)</f>
        <v>4.95</v>
      </c>
      <c r="B1586">
        <f>VLOOKUP(Table14[[#This Row],[menu_id]],Table2[#All],6,0)</f>
        <v>10.1</v>
      </c>
      <c r="C1586" t="str">
        <f>VLOOKUP(Table14[[#This Row],[menu_id]],Table2[#All],8,0)</f>
        <v>Seattle</v>
      </c>
      <c r="D1586">
        <f>A1586+A1586*(B1586/100)</f>
        <v>5.4499500000000003</v>
      </c>
    </row>
    <row r="1587" spans="1:4" x14ac:dyDescent="0.35">
      <c r="A1587">
        <f>VLOOKUP(Table14[[#This Row],[menu_id]],Table2[#All],5,0)</f>
        <v>13.45</v>
      </c>
      <c r="B1587">
        <f>VLOOKUP(Table14[[#This Row],[menu_id]],Table2[#All],6,0)</f>
        <v>11.5</v>
      </c>
      <c r="C1587" t="str">
        <f>VLOOKUP(Table14[[#This Row],[menu_id]],Table2[#All],8,0)</f>
        <v>Chicago</v>
      </c>
      <c r="D1587">
        <f>A1587+A1587*(B1587/100)</f>
        <v>14.996749999999999</v>
      </c>
    </row>
    <row r="1588" spans="1:4" x14ac:dyDescent="0.35">
      <c r="A1588">
        <f>VLOOKUP(Table14[[#This Row],[menu_id]],Table2[#All],5,0)</f>
        <v>6.75</v>
      </c>
      <c r="B1588">
        <f>VLOOKUP(Table14[[#This Row],[menu_id]],Table2[#All],6,0)</f>
        <v>11.5</v>
      </c>
      <c r="C1588" t="str">
        <f>VLOOKUP(Table14[[#This Row],[menu_id]],Table2[#All],8,0)</f>
        <v>Chicago</v>
      </c>
      <c r="D1588">
        <f>A1588+A1588*(B1588/100)</f>
        <v>7.5262500000000001</v>
      </c>
    </row>
    <row r="1589" spans="1:4" x14ac:dyDescent="0.35">
      <c r="A1589">
        <f>VLOOKUP(Table14[[#This Row],[menu_id]],Table2[#All],5,0)</f>
        <v>5.75</v>
      </c>
      <c r="B1589">
        <f>VLOOKUP(Table14[[#This Row],[menu_id]],Table2[#All],6,0)</f>
        <v>10.1</v>
      </c>
      <c r="C1589" t="str">
        <f>VLOOKUP(Table14[[#This Row],[menu_id]],Table2[#All],8,0)</f>
        <v>Seattle</v>
      </c>
      <c r="D1589">
        <f>A1589+A1589*(B1589/100)</f>
        <v>6.3307500000000001</v>
      </c>
    </row>
    <row r="1590" spans="1:4" x14ac:dyDescent="0.35">
      <c r="A1590">
        <f>VLOOKUP(Table14[[#This Row],[menu_id]],Table2[#All],5,0)</f>
        <v>6.8</v>
      </c>
      <c r="B1590">
        <f>VLOOKUP(Table14[[#This Row],[menu_id]],Table2[#All],6,0)</f>
        <v>10.1</v>
      </c>
      <c r="C1590" t="str">
        <f>VLOOKUP(Table14[[#This Row],[menu_id]],Table2[#All],8,0)</f>
        <v>Seattle</v>
      </c>
      <c r="D1590">
        <f>A1590+A1590*(B1590/100)</f>
        <v>7.4867999999999997</v>
      </c>
    </row>
    <row r="1591" spans="1:4" x14ac:dyDescent="0.35">
      <c r="A1591">
        <f>VLOOKUP(Table14[[#This Row],[menu_id]],Table2[#All],5,0)</f>
        <v>5.5</v>
      </c>
      <c r="B1591">
        <f>VLOOKUP(Table14[[#This Row],[menu_id]],Table2[#All],6,0)</f>
        <v>10.1</v>
      </c>
      <c r="C1591" t="str">
        <f>VLOOKUP(Table14[[#This Row],[menu_id]],Table2[#All],8,0)</f>
        <v>Seattle</v>
      </c>
      <c r="D1591">
        <f>A1591+A1591*(B1591/100)</f>
        <v>6.0555000000000003</v>
      </c>
    </row>
    <row r="1592" spans="1:4" x14ac:dyDescent="0.35">
      <c r="A1592">
        <f>VLOOKUP(Table14[[#This Row],[menu_id]],Table2[#All],5,0)</f>
        <v>6.64</v>
      </c>
      <c r="B1592">
        <f>VLOOKUP(Table14[[#This Row],[menu_id]],Table2[#All],6,0)</f>
        <v>11.5</v>
      </c>
      <c r="C1592" t="str">
        <f>VLOOKUP(Table14[[#This Row],[menu_id]],Table2[#All],8,0)</f>
        <v>Chicago</v>
      </c>
      <c r="D1592">
        <f>A1592+A1592*(B1592/100)</f>
        <v>7.4036</v>
      </c>
    </row>
    <row r="1593" spans="1:4" x14ac:dyDescent="0.35">
      <c r="A1593">
        <f>VLOOKUP(Table14[[#This Row],[menu_id]],Table2[#All],5,0)</f>
        <v>5.75</v>
      </c>
      <c r="B1593">
        <f>VLOOKUP(Table14[[#This Row],[menu_id]],Table2[#All],6,0)</f>
        <v>11.5</v>
      </c>
      <c r="C1593" t="str">
        <f>VLOOKUP(Table14[[#This Row],[menu_id]],Table2[#All],8,0)</f>
        <v>Chicago</v>
      </c>
      <c r="D1593">
        <f>A1593+A1593*(B1593/100)</f>
        <v>6.4112499999999999</v>
      </c>
    </row>
    <row r="1594" spans="1:4" x14ac:dyDescent="0.35">
      <c r="A1594">
        <f>VLOOKUP(Table14[[#This Row],[menu_id]],Table2[#All],5,0)</f>
        <v>5.9</v>
      </c>
      <c r="B1594">
        <f>VLOOKUP(Table14[[#This Row],[menu_id]],Table2[#All],6,0)</f>
        <v>11.5</v>
      </c>
      <c r="C1594" t="str">
        <f>VLOOKUP(Table14[[#This Row],[menu_id]],Table2[#All],8,0)</f>
        <v>Chicago</v>
      </c>
      <c r="D1594">
        <f>A1594+A1594*(B1594/100)</f>
        <v>6.5785</v>
      </c>
    </row>
    <row r="1595" spans="1:4" x14ac:dyDescent="0.35">
      <c r="A1595">
        <f>VLOOKUP(Table14[[#This Row],[menu_id]],Table2[#All],5,0)</f>
        <v>5.15</v>
      </c>
      <c r="B1595">
        <f>VLOOKUP(Table14[[#This Row],[menu_id]],Table2[#All],6,0)</f>
        <v>11.5</v>
      </c>
      <c r="C1595" t="str">
        <f>VLOOKUP(Table14[[#This Row],[menu_id]],Table2[#All],8,0)</f>
        <v>Chicago</v>
      </c>
      <c r="D1595">
        <f>A1595+A1595*(B1595/100)</f>
        <v>5.7422500000000003</v>
      </c>
    </row>
    <row r="1596" spans="1:4" x14ac:dyDescent="0.35">
      <c r="A1596">
        <f>VLOOKUP(Table14[[#This Row],[menu_id]],Table2[#All],5,0)</f>
        <v>5.75</v>
      </c>
      <c r="B1596">
        <f>VLOOKUP(Table14[[#This Row],[menu_id]],Table2[#All],6,0)</f>
        <v>10.1</v>
      </c>
      <c r="C1596" t="str">
        <f>VLOOKUP(Table14[[#This Row],[menu_id]],Table2[#All],8,0)</f>
        <v>Seattle</v>
      </c>
      <c r="D1596">
        <f>A1596+A1596*(B1596/100)</f>
        <v>6.3307500000000001</v>
      </c>
    </row>
    <row r="1597" spans="1:4" x14ac:dyDescent="0.35">
      <c r="A1597">
        <f>VLOOKUP(Table14[[#This Row],[menu_id]],Table2[#All],5,0)</f>
        <v>5.5</v>
      </c>
      <c r="B1597">
        <f>VLOOKUP(Table14[[#This Row],[menu_id]],Table2[#All],6,0)</f>
        <v>10.1</v>
      </c>
      <c r="C1597" t="str">
        <f>VLOOKUP(Table14[[#This Row],[menu_id]],Table2[#All],8,0)</f>
        <v>Seattle</v>
      </c>
      <c r="D1597">
        <f>A1597+A1597*(B1597/100)</f>
        <v>6.0555000000000003</v>
      </c>
    </row>
    <row r="1598" spans="1:4" x14ac:dyDescent="0.35">
      <c r="A1598">
        <f>VLOOKUP(Table14[[#This Row],[menu_id]],Table2[#All],5,0)</f>
        <v>5.5</v>
      </c>
      <c r="B1598">
        <f>VLOOKUP(Table14[[#This Row],[menu_id]],Table2[#All],6,0)</f>
        <v>10.1</v>
      </c>
      <c r="C1598" t="str">
        <f>VLOOKUP(Table14[[#This Row],[menu_id]],Table2[#All],8,0)</f>
        <v>Seattle</v>
      </c>
      <c r="D1598">
        <f>A1598+A1598*(B1598/100)</f>
        <v>6.0555000000000003</v>
      </c>
    </row>
    <row r="1599" spans="1:4" x14ac:dyDescent="0.35">
      <c r="A1599">
        <f>VLOOKUP(Table14[[#This Row],[menu_id]],Table2[#All],5,0)</f>
        <v>4.3</v>
      </c>
      <c r="B1599">
        <f>VLOOKUP(Table14[[#This Row],[menu_id]],Table2[#All],6,0)</f>
        <v>11.5</v>
      </c>
      <c r="C1599" t="str">
        <f>VLOOKUP(Table14[[#This Row],[menu_id]],Table2[#All],8,0)</f>
        <v>Chicago</v>
      </c>
      <c r="D1599">
        <f>A1599+A1599*(B1599/100)</f>
        <v>4.7945000000000002</v>
      </c>
    </row>
    <row r="1600" spans="1:4" x14ac:dyDescent="0.35">
      <c r="A1600">
        <f>VLOOKUP(Table14[[#This Row],[menu_id]],Table2[#All],5,0)</f>
        <v>6.25</v>
      </c>
      <c r="B1600">
        <f>VLOOKUP(Table14[[#This Row],[menu_id]],Table2[#All],6,0)</f>
        <v>10.1</v>
      </c>
      <c r="C1600" t="str">
        <f>VLOOKUP(Table14[[#This Row],[menu_id]],Table2[#All],8,0)</f>
        <v>Seattle</v>
      </c>
      <c r="D1600">
        <f>A1600+A1600*(B1600/100)</f>
        <v>6.8812499999999996</v>
      </c>
    </row>
    <row r="1601" spans="1:4" x14ac:dyDescent="0.35">
      <c r="A1601">
        <f>VLOOKUP(Table14[[#This Row],[menu_id]],Table2[#All],5,0)</f>
        <v>5.75</v>
      </c>
      <c r="B1601">
        <f>VLOOKUP(Table14[[#This Row],[menu_id]],Table2[#All],6,0)</f>
        <v>10.1</v>
      </c>
      <c r="C1601" t="str">
        <f>VLOOKUP(Table14[[#This Row],[menu_id]],Table2[#All],8,0)</f>
        <v>Seattle</v>
      </c>
      <c r="D1601">
        <f>A1601+A1601*(B1601/100)</f>
        <v>6.3307500000000001</v>
      </c>
    </row>
    <row r="1602" spans="1:4" x14ac:dyDescent="0.35">
      <c r="A1602">
        <f>VLOOKUP(Table14[[#This Row],[menu_id]],Table2[#All],5,0)</f>
        <v>5.99</v>
      </c>
      <c r="B1602">
        <f>VLOOKUP(Table14[[#This Row],[menu_id]],Table2[#All],6,0)</f>
        <v>11.5</v>
      </c>
      <c r="C1602" t="str">
        <f>VLOOKUP(Table14[[#This Row],[menu_id]],Table2[#All],8,0)</f>
        <v>Chicago</v>
      </c>
      <c r="D1602">
        <f>A1602+A1602*(B1602/100)</f>
        <v>6.6788500000000006</v>
      </c>
    </row>
    <row r="1603" spans="1:4" x14ac:dyDescent="0.35">
      <c r="A1603">
        <f>VLOOKUP(Table14[[#This Row],[menu_id]],Table2[#All],5,0)</f>
        <v>5.5</v>
      </c>
      <c r="B1603">
        <f>VLOOKUP(Table14[[#This Row],[menu_id]],Table2[#All],6,0)</f>
        <v>10.1</v>
      </c>
      <c r="C1603" t="str">
        <f>VLOOKUP(Table14[[#This Row],[menu_id]],Table2[#All],8,0)</f>
        <v>Seattle</v>
      </c>
      <c r="D1603">
        <f>A1603+A1603*(B1603/100)</f>
        <v>6.0555000000000003</v>
      </c>
    </row>
    <row r="1604" spans="1:4" x14ac:dyDescent="0.35">
      <c r="A1604">
        <f>VLOOKUP(Table14[[#This Row],[menu_id]],Table2[#All],5,0)</f>
        <v>4</v>
      </c>
      <c r="B1604">
        <f>VLOOKUP(Table14[[#This Row],[menu_id]],Table2[#All],6,0)</f>
        <v>11.5</v>
      </c>
      <c r="C1604" t="str">
        <f>VLOOKUP(Table14[[#This Row],[menu_id]],Table2[#All],8,0)</f>
        <v>Chicago</v>
      </c>
      <c r="D1604">
        <f>A1604+A1604*(B1604/100)</f>
        <v>4.46</v>
      </c>
    </row>
    <row r="1605" spans="1:4" x14ac:dyDescent="0.35">
      <c r="A1605">
        <f>VLOOKUP(Table14[[#This Row],[menu_id]],Table2[#All],5,0)</f>
        <v>5</v>
      </c>
      <c r="B1605">
        <f>VLOOKUP(Table14[[#This Row],[menu_id]],Table2[#All],6,0)</f>
        <v>11.5</v>
      </c>
      <c r="C1605" t="str">
        <f>VLOOKUP(Table14[[#This Row],[menu_id]],Table2[#All],8,0)</f>
        <v>Chicago</v>
      </c>
      <c r="D1605">
        <f>A1605+A1605*(B1605/100)</f>
        <v>5.5750000000000002</v>
      </c>
    </row>
    <row r="1606" spans="1:4" x14ac:dyDescent="0.35">
      <c r="A1606">
        <f>VLOOKUP(Table14[[#This Row],[menu_id]],Table2[#All],5,0)</f>
        <v>11</v>
      </c>
      <c r="B1606">
        <f>VLOOKUP(Table14[[#This Row],[menu_id]],Table2[#All],6,0)</f>
        <v>11.5</v>
      </c>
      <c r="C1606" t="str">
        <f>VLOOKUP(Table14[[#This Row],[menu_id]],Table2[#All],8,0)</f>
        <v>Chicago</v>
      </c>
      <c r="D1606">
        <f>A1606+A1606*(B1606/100)</f>
        <v>12.265000000000001</v>
      </c>
    </row>
    <row r="1607" spans="1:4" x14ac:dyDescent="0.35">
      <c r="A1607">
        <f>VLOOKUP(Table14[[#This Row],[menu_id]],Table2[#All],5,0)</f>
        <v>5.25</v>
      </c>
      <c r="B1607">
        <f>VLOOKUP(Table14[[#This Row],[menu_id]],Table2[#All],6,0)</f>
        <v>10.1</v>
      </c>
      <c r="C1607" t="str">
        <f>VLOOKUP(Table14[[#This Row],[menu_id]],Table2[#All],8,0)</f>
        <v>Seattle</v>
      </c>
      <c r="D1607">
        <f>A1607+A1607*(B1607/100)</f>
        <v>5.7802499999999997</v>
      </c>
    </row>
    <row r="1608" spans="1:4" x14ac:dyDescent="0.35">
      <c r="A1608">
        <f>VLOOKUP(Table14[[#This Row],[menu_id]],Table2[#All],5,0)</f>
        <v>4.5</v>
      </c>
      <c r="B1608">
        <f>VLOOKUP(Table14[[#This Row],[menu_id]],Table2[#All],6,0)</f>
        <v>10.1</v>
      </c>
      <c r="C1608" t="str">
        <f>VLOOKUP(Table14[[#This Row],[menu_id]],Table2[#All],8,0)</f>
        <v>Seattle</v>
      </c>
      <c r="D1608">
        <f>A1608+A1608*(B1608/100)</f>
        <v>4.9545000000000003</v>
      </c>
    </row>
    <row r="1609" spans="1:4" x14ac:dyDescent="0.35">
      <c r="A1609">
        <f>VLOOKUP(Table14[[#This Row],[menu_id]],Table2[#All],5,0)</f>
        <v>7</v>
      </c>
      <c r="B1609">
        <f>VLOOKUP(Table14[[#This Row],[menu_id]],Table2[#All],6,0)</f>
        <v>11.5</v>
      </c>
      <c r="C1609" t="str">
        <f>VLOOKUP(Table14[[#This Row],[menu_id]],Table2[#All],8,0)</f>
        <v>Chicago</v>
      </c>
      <c r="D1609">
        <f>A1609+A1609*(B1609/100)</f>
        <v>7.8049999999999997</v>
      </c>
    </row>
    <row r="1610" spans="1:4" x14ac:dyDescent="0.35">
      <c r="A1610">
        <f>VLOOKUP(Table14[[#This Row],[menu_id]],Table2[#All],5,0)</f>
        <v>5</v>
      </c>
      <c r="B1610">
        <f>VLOOKUP(Table14[[#This Row],[menu_id]],Table2[#All],6,0)</f>
        <v>10.1</v>
      </c>
      <c r="C1610" t="str">
        <f>VLOOKUP(Table14[[#This Row],[menu_id]],Table2[#All],8,0)</f>
        <v>Seattle</v>
      </c>
      <c r="D1610">
        <f>A1610+A1610*(B1610/100)</f>
        <v>5.5049999999999999</v>
      </c>
    </row>
    <row r="1611" spans="1:4" x14ac:dyDescent="0.35">
      <c r="A1611">
        <f>VLOOKUP(Table14[[#This Row],[menu_id]],Table2[#All],5,0)</f>
        <v>4</v>
      </c>
      <c r="B1611">
        <f>VLOOKUP(Table14[[#This Row],[menu_id]],Table2[#All],6,0)</f>
        <v>11.5</v>
      </c>
      <c r="C1611" t="str">
        <f>VLOOKUP(Table14[[#This Row],[menu_id]],Table2[#All],8,0)</f>
        <v>Chicago</v>
      </c>
      <c r="D1611">
        <f>A1611+A1611*(B1611/100)</f>
        <v>4.46</v>
      </c>
    </row>
    <row r="1612" spans="1:4" x14ac:dyDescent="0.35">
      <c r="A1612">
        <f>VLOOKUP(Table14[[#This Row],[menu_id]],Table2[#All],5,0)</f>
        <v>5.5</v>
      </c>
      <c r="B1612">
        <f>VLOOKUP(Table14[[#This Row],[menu_id]],Table2[#All],6,0)</f>
        <v>10.1</v>
      </c>
      <c r="C1612" t="str">
        <f>VLOOKUP(Table14[[#This Row],[menu_id]],Table2[#All],8,0)</f>
        <v>Seattle</v>
      </c>
      <c r="D1612">
        <f>A1612+A1612*(B1612/100)</f>
        <v>6.0555000000000003</v>
      </c>
    </row>
    <row r="1613" spans="1:4" x14ac:dyDescent="0.35">
      <c r="A1613">
        <f>VLOOKUP(Table14[[#This Row],[menu_id]],Table2[#All],5,0)</f>
        <v>7.5399999999999991</v>
      </c>
      <c r="B1613">
        <f>VLOOKUP(Table14[[#This Row],[menu_id]],Table2[#All],6,0)</f>
        <v>11.5</v>
      </c>
      <c r="C1613" t="str">
        <f>VLOOKUP(Table14[[#This Row],[menu_id]],Table2[#All],8,0)</f>
        <v>Chicago</v>
      </c>
      <c r="D1613">
        <f>A1613+A1613*(B1613/100)</f>
        <v>8.4070999999999998</v>
      </c>
    </row>
    <row r="1614" spans="1:4" x14ac:dyDescent="0.35">
      <c r="A1614">
        <f>VLOOKUP(Table14[[#This Row],[menu_id]],Table2[#All],5,0)</f>
        <v>5.75</v>
      </c>
      <c r="B1614">
        <f>VLOOKUP(Table14[[#This Row],[menu_id]],Table2[#All],6,0)</f>
        <v>10.1</v>
      </c>
      <c r="C1614" t="str">
        <f>VLOOKUP(Table14[[#This Row],[menu_id]],Table2[#All],8,0)</f>
        <v>Seattle</v>
      </c>
      <c r="D1614">
        <f>A1614+A1614*(B1614/100)</f>
        <v>6.3307500000000001</v>
      </c>
    </row>
    <row r="1615" spans="1:4" x14ac:dyDescent="0.35">
      <c r="A1615">
        <f>VLOOKUP(Table14[[#This Row],[menu_id]],Table2[#All],5,0)</f>
        <v>4.5</v>
      </c>
      <c r="B1615">
        <f>VLOOKUP(Table14[[#This Row],[menu_id]],Table2[#All],6,0)</f>
        <v>11.5</v>
      </c>
      <c r="C1615" t="str">
        <f>VLOOKUP(Table14[[#This Row],[menu_id]],Table2[#All],8,0)</f>
        <v>Chicago</v>
      </c>
      <c r="D1615">
        <f>A1615+A1615*(B1615/100)</f>
        <v>5.0175000000000001</v>
      </c>
    </row>
    <row r="1616" spans="1:4" x14ac:dyDescent="0.35">
      <c r="A1616">
        <f>VLOOKUP(Table14[[#This Row],[menu_id]],Table2[#All],5,0)</f>
        <v>6</v>
      </c>
      <c r="B1616">
        <f>VLOOKUP(Table14[[#This Row],[menu_id]],Table2[#All],6,0)</f>
        <v>11.5</v>
      </c>
      <c r="C1616" t="str">
        <f>VLOOKUP(Table14[[#This Row],[menu_id]],Table2[#All],8,0)</f>
        <v>Chicago</v>
      </c>
      <c r="D1616">
        <f>A1616+A1616*(B1616/100)</f>
        <v>6.69</v>
      </c>
    </row>
    <row r="1617" spans="1:4" x14ac:dyDescent="0.35">
      <c r="A1617">
        <f>VLOOKUP(Table14[[#This Row],[menu_id]],Table2[#All],5,0)</f>
        <v>5</v>
      </c>
      <c r="B1617">
        <f>VLOOKUP(Table14[[#This Row],[menu_id]],Table2[#All],6,0)</f>
        <v>10.1</v>
      </c>
      <c r="C1617" t="str">
        <f>VLOOKUP(Table14[[#This Row],[menu_id]],Table2[#All],8,0)</f>
        <v>Seattle</v>
      </c>
      <c r="D1617">
        <f>A1617+A1617*(B1617/100)</f>
        <v>5.5049999999999999</v>
      </c>
    </row>
    <row r="1618" spans="1:4" x14ac:dyDescent="0.35">
      <c r="A1618">
        <f>VLOOKUP(Table14[[#This Row],[menu_id]],Table2[#All],5,0)</f>
        <v>5.9</v>
      </c>
      <c r="B1618">
        <f>VLOOKUP(Table14[[#This Row],[menu_id]],Table2[#All],6,0)</f>
        <v>11.5</v>
      </c>
      <c r="C1618" t="str">
        <f>VLOOKUP(Table14[[#This Row],[menu_id]],Table2[#All],8,0)</f>
        <v>Chicago</v>
      </c>
      <c r="D1618">
        <f>A1618+A1618*(B1618/100)</f>
        <v>6.5785</v>
      </c>
    </row>
    <row r="1619" spans="1:4" x14ac:dyDescent="0.35">
      <c r="A1619">
        <f>VLOOKUP(Table14[[#This Row],[menu_id]],Table2[#All],5,0)</f>
        <v>4.3</v>
      </c>
      <c r="B1619">
        <f>VLOOKUP(Table14[[#This Row],[menu_id]],Table2[#All],6,0)</f>
        <v>11.5</v>
      </c>
      <c r="C1619" t="str">
        <f>VLOOKUP(Table14[[#This Row],[menu_id]],Table2[#All],8,0)</f>
        <v>Chicago</v>
      </c>
      <c r="D1619">
        <f>A1619+A1619*(B1619/100)</f>
        <v>4.7945000000000002</v>
      </c>
    </row>
    <row r="1620" spans="1:4" x14ac:dyDescent="0.35">
      <c r="A1620">
        <f>VLOOKUP(Table14[[#This Row],[menu_id]],Table2[#All],5,0)</f>
        <v>6</v>
      </c>
      <c r="B1620">
        <f>VLOOKUP(Table14[[#This Row],[menu_id]],Table2[#All],6,0)</f>
        <v>11.5</v>
      </c>
      <c r="C1620" t="str">
        <f>VLOOKUP(Table14[[#This Row],[menu_id]],Table2[#All],8,0)</f>
        <v>Chicago</v>
      </c>
      <c r="D1620">
        <f>A1620+A1620*(B1620/100)</f>
        <v>6.69</v>
      </c>
    </row>
    <row r="1621" spans="1:4" x14ac:dyDescent="0.35">
      <c r="A1621">
        <f>VLOOKUP(Table14[[#This Row],[menu_id]],Table2[#All],5,0)</f>
        <v>6.25</v>
      </c>
      <c r="B1621">
        <f>VLOOKUP(Table14[[#This Row],[menu_id]],Table2[#All],6,0)</f>
        <v>10.1</v>
      </c>
      <c r="C1621" t="str">
        <f>VLOOKUP(Table14[[#This Row],[menu_id]],Table2[#All],8,0)</f>
        <v>Seattle</v>
      </c>
      <c r="D1621">
        <f>A1621+A1621*(B1621/100)</f>
        <v>6.8812499999999996</v>
      </c>
    </row>
    <row r="1622" spans="1:4" x14ac:dyDescent="0.35">
      <c r="A1622">
        <f>VLOOKUP(Table14[[#This Row],[menu_id]],Table2[#All],5,0)</f>
        <v>5.8</v>
      </c>
      <c r="B1622">
        <f>VLOOKUP(Table14[[#This Row],[menu_id]],Table2[#All],6,0)</f>
        <v>10.1</v>
      </c>
      <c r="C1622" t="str">
        <f>VLOOKUP(Table14[[#This Row],[menu_id]],Table2[#All],8,0)</f>
        <v>Seattle</v>
      </c>
      <c r="D1622">
        <f>A1622+A1622*(B1622/100)</f>
        <v>6.3857999999999997</v>
      </c>
    </row>
    <row r="1623" spans="1:4" x14ac:dyDescent="0.35">
      <c r="A1623">
        <f>VLOOKUP(Table14[[#This Row],[menu_id]],Table2[#All],5,0)</f>
        <v>5.5</v>
      </c>
      <c r="B1623">
        <f>VLOOKUP(Table14[[#This Row],[menu_id]],Table2[#All],6,0)</f>
        <v>10.1</v>
      </c>
      <c r="C1623" t="str">
        <f>VLOOKUP(Table14[[#This Row],[menu_id]],Table2[#All],8,0)</f>
        <v>Seattle</v>
      </c>
      <c r="D1623">
        <f>A1623+A1623*(B1623/100)</f>
        <v>6.0555000000000003</v>
      </c>
    </row>
    <row r="1624" spans="1:4" x14ac:dyDescent="0.35">
      <c r="A1624">
        <f>VLOOKUP(Table14[[#This Row],[menu_id]],Table2[#All],5,0)</f>
        <v>4</v>
      </c>
      <c r="B1624">
        <f>VLOOKUP(Table14[[#This Row],[menu_id]],Table2[#All],6,0)</f>
        <v>11.5</v>
      </c>
      <c r="C1624" t="str">
        <f>VLOOKUP(Table14[[#This Row],[menu_id]],Table2[#All],8,0)</f>
        <v>Chicago</v>
      </c>
      <c r="D1624">
        <f>A1624+A1624*(B1624/100)</f>
        <v>4.46</v>
      </c>
    </row>
    <row r="1625" spans="1:4" x14ac:dyDescent="0.35">
      <c r="A1625">
        <f>VLOOKUP(Table14[[#This Row],[menu_id]],Table2[#All],5,0)</f>
        <v>4.45</v>
      </c>
      <c r="B1625">
        <f>VLOOKUP(Table14[[#This Row],[menu_id]],Table2[#All],6,0)</f>
        <v>11.5</v>
      </c>
      <c r="C1625" t="str">
        <f>VLOOKUP(Table14[[#This Row],[menu_id]],Table2[#All],8,0)</f>
        <v>Chicago</v>
      </c>
      <c r="D1625">
        <f>A1625+A1625*(B1625/100)</f>
        <v>4.9617500000000003</v>
      </c>
    </row>
    <row r="1626" spans="1:4" x14ac:dyDescent="0.35">
      <c r="A1626">
        <f>VLOOKUP(Table14[[#This Row],[menu_id]],Table2[#All],5,0)</f>
        <v>5.5</v>
      </c>
      <c r="B1626">
        <f>VLOOKUP(Table14[[#This Row],[menu_id]],Table2[#All],6,0)</f>
        <v>10.1</v>
      </c>
      <c r="C1626" t="str">
        <f>VLOOKUP(Table14[[#This Row],[menu_id]],Table2[#All],8,0)</f>
        <v>Seattle</v>
      </c>
      <c r="D1626">
        <f>A1626+A1626*(B1626/100)</f>
        <v>6.0555000000000003</v>
      </c>
    </row>
    <row r="1627" spans="1:4" x14ac:dyDescent="0.35">
      <c r="A1627">
        <f>VLOOKUP(Table14[[#This Row],[menu_id]],Table2[#All],5,0)</f>
        <v>6.25</v>
      </c>
      <c r="B1627">
        <f>VLOOKUP(Table14[[#This Row],[menu_id]],Table2[#All],6,0)</f>
        <v>10.1</v>
      </c>
      <c r="C1627" t="str">
        <f>VLOOKUP(Table14[[#This Row],[menu_id]],Table2[#All],8,0)</f>
        <v>Seattle</v>
      </c>
      <c r="D1627">
        <f>A1627+A1627*(B1627/100)</f>
        <v>6.8812499999999996</v>
      </c>
    </row>
    <row r="1628" spans="1:4" x14ac:dyDescent="0.35">
      <c r="A1628">
        <f>VLOOKUP(Table14[[#This Row],[menu_id]],Table2[#All],5,0)</f>
        <v>5.5</v>
      </c>
      <c r="B1628">
        <f>VLOOKUP(Table14[[#This Row],[menu_id]],Table2[#All],6,0)</f>
        <v>10.1</v>
      </c>
      <c r="C1628" t="str">
        <f>VLOOKUP(Table14[[#This Row],[menu_id]],Table2[#All],8,0)</f>
        <v>Seattle</v>
      </c>
      <c r="D1628">
        <f>A1628+A1628*(B1628/100)</f>
        <v>6.0555000000000003</v>
      </c>
    </row>
    <row r="1629" spans="1:4" x14ac:dyDescent="0.35">
      <c r="A1629">
        <f>VLOOKUP(Table14[[#This Row],[menu_id]],Table2[#All],5,0)</f>
        <v>6.5</v>
      </c>
      <c r="B1629">
        <f>VLOOKUP(Table14[[#This Row],[menu_id]],Table2[#All],6,0)</f>
        <v>11.5</v>
      </c>
      <c r="C1629" t="str">
        <f>VLOOKUP(Table14[[#This Row],[menu_id]],Table2[#All],8,0)</f>
        <v>Chicago</v>
      </c>
      <c r="D1629">
        <f>A1629+A1629*(B1629/100)</f>
        <v>7.2475000000000005</v>
      </c>
    </row>
    <row r="1630" spans="1:4" x14ac:dyDescent="0.35">
      <c r="A1630">
        <f>VLOOKUP(Table14[[#This Row],[menu_id]],Table2[#All],5,0)</f>
        <v>4.3</v>
      </c>
      <c r="B1630">
        <f>VLOOKUP(Table14[[#This Row],[menu_id]],Table2[#All],6,0)</f>
        <v>11.5</v>
      </c>
      <c r="C1630" t="str">
        <f>VLOOKUP(Table14[[#This Row],[menu_id]],Table2[#All],8,0)</f>
        <v>Chicago</v>
      </c>
      <c r="D1630">
        <f>A1630+A1630*(B1630/100)</f>
        <v>4.7945000000000002</v>
      </c>
    </row>
    <row r="1631" spans="1:4" x14ac:dyDescent="0.35">
      <c r="A1631">
        <f>VLOOKUP(Table14[[#This Row],[menu_id]],Table2[#All],5,0)</f>
        <v>5.8</v>
      </c>
      <c r="B1631">
        <f>VLOOKUP(Table14[[#This Row],[menu_id]],Table2[#All],6,0)</f>
        <v>10.1</v>
      </c>
      <c r="C1631" t="str">
        <f>VLOOKUP(Table14[[#This Row],[menu_id]],Table2[#All],8,0)</f>
        <v>Seattle</v>
      </c>
      <c r="D1631">
        <f>A1631+A1631*(B1631/100)</f>
        <v>6.3857999999999997</v>
      </c>
    </row>
    <row r="1632" spans="1:4" x14ac:dyDescent="0.35">
      <c r="A1632">
        <f>VLOOKUP(Table14[[#This Row],[menu_id]],Table2[#All],5,0)</f>
        <v>5.8</v>
      </c>
      <c r="B1632">
        <f>VLOOKUP(Table14[[#This Row],[menu_id]],Table2[#All],6,0)</f>
        <v>10.1</v>
      </c>
      <c r="C1632" t="str">
        <f>VLOOKUP(Table14[[#This Row],[menu_id]],Table2[#All],8,0)</f>
        <v>Seattle</v>
      </c>
      <c r="D1632">
        <f>A1632+A1632*(B1632/100)</f>
        <v>6.3857999999999997</v>
      </c>
    </row>
    <row r="1633" spans="1:4" x14ac:dyDescent="0.35">
      <c r="A1633">
        <f>VLOOKUP(Table14[[#This Row],[menu_id]],Table2[#All],5,0)</f>
        <v>6</v>
      </c>
      <c r="B1633">
        <f>VLOOKUP(Table14[[#This Row],[menu_id]],Table2[#All],6,0)</f>
        <v>10.1</v>
      </c>
      <c r="C1633" t="str">
        <f>VLOOKUP(Table14[[#This Row],[menu_id]],Table2[#All],8,0)</f>
        <v>Seattle</v>
      </c>
      <c r="D1633">
        <f>A1633+A1633*(B1633/100)</f>
        <v>6.6059999999999999</v>
      </c>
    </row>
    <row r="1634" spans="1:4" x14ac:dyDescent="0.35">
      <c r="A1634">
        <f>VLOOKUP(Table14[[#This Row],[menu_id]],Table2[#All],5,0)</f>
        <v>5.99</v>
      </c>
      <c r="B1634">
        <f>VLOOKUP(Table14[[#This Row],[menu_id]],Table2[#All],6,0)</f>
        <v>11.5</v>
      </c>
      <c r="C1634" t="str">
        <f>VLOOKUP(Table14[[#This Row],[menu_id]],Table2[#All],8,0)</f>
        <v>Chicago</v>
      </c>
      <c r="D1634">
        <f>A1634+A1634*(B1634/100)</f>
        <v>6.6788500000000006</v>
      </c>
    </row>
    <row r="1635" spans="1:4" x14ac:dyDescent="0.35">
      <c r="A1635">
        <f>VLOOKUP(Table14[[#This Row],[menu_id]],Table2[#All],5,0)</f>
        <v>4.5</v>
      </c>
      <c r="B1635">
        <f>VLOOKUP(Table14[[#This Row],[menu_id]],Table2[#All],6,0)</f>
        <v>11.5</v>
      </c>
      <c r="C1635" t="str">
        <f>VLOOKUP(Table14[[#This Row],[menu_id]],Table2[#All],8,0)</f>
        <v>Chicago</v>
      </c>
      <c r="D1635">
        <f>A1635+A1635*(B1635/100)</f>
        <v>5.0175000000000001</v>
      </c>
    </row>
    <row r="1636" spans="1:4" x14ac:dyDescent="0.35">
      <c r="A1636">
        <f>VLOOKUP(Table14[[#This Row],[menu_id]],Table2[#All],5,0)</f>
        <v>5.5</v>
      </c>
      <c r="B1636">
        <f>VLOOKUP(Table14[[#This Row],[menu_id]],Table2[#All],6,0)</f>
        <v>10.1</v>
      </c>
      <c r="C1636" t="str">
        <f>VLOOKUP(Table14[[#This Row],[menu_id]],Table2[#All],8,0)</f>
        <v>Seattle</v>
      </c>
      <c r="D1636">
        <f>A1636+A1636*(B1636/100)</f>
        <v>6.0555000000000003</v>
      </c>
    </row>
    <row r="1637" spans="1:4" x14ac:dyDescent="0.35">
      <c r="A1637">
        <f>VLOOKUP(Table14[[#This Row],[menu_id]],Table2[#All],5,0)</f>
        <v>5.5</v>
      </c>
      <c r="B1637">
        <f>VLOOKUP(Table14[[#This Row],[menu_id]],Table2[#All],6,0)</f>
        <v>10.1</v>
      </c>
      <c r="C1637" t="str">
        <f>VLOOKUP(Table14[[#This Row],[menu_id]],Table2[#All],8,0)</f>
        <v>Seattle</v>
      </c>
      <c r="D1637">
        <f>A1637+A1637*(B1637/100)</f>
        <v>6.0555000000000003</v>
      </c>
    </row>
    <row r="1638" spans="1:4" x14ac:dyDescent="0.35">
      <c r="A1638">
        <f>VLOOKUP(Table14[[#This Row],[menu_id]],Table2[#All],5,0)</f>
        <v>6</v>
      </c>
      <c r="B1638">
        <f>VLOOKUP(Table14[[#This Row],[menu_id]],Table2[#All],6,0)</f>
        <v>11.5</v>
      </c>
      <c r="C1638" t="str">
        <f>VLOOKUP(Table14[[#This Row],[menu_id]],Table2[#All],8,0)</f>
        <v>Chicago</v>
      </c>
      <c r="D1638">
        <f>A1638+A1638*(B1638/100)</f>
        <v>6.69</v>
      </c>
    </row>
    <row r="1639" spans="1:4" x14ac:dyDescent="0.35">
      <c r="A1639">
        <f>VLOOKUP(Table14[[#This Row],[menu_id]],Table2[#All],5,0)</f>
        <v>5.75</v>
      </c>
      <c r="B1639">
        <f>VLOOKUP(Table14[[#This Row],[menu_id]],Table2[#All],6,0)</f>
        <v>10.1</v>
      </c>
      <c r="C1639" t="str">
        <f>VLOOKUP(Table14[[#This Row],[menu_id]],Table2[#All],8,0)</f>
        <v>Seattle</v>
      </c>
      <c r="D1639">
        <f>A1639+A1639*(B1639/100)</f>
        <v>6.3307500000000001</v>
      </c>
    </row>
    <row r="1640" spans="1:4" x14ac:dyDescent="0.35">
      <c r="A1640">
        <f>VLOOKUP(Table14[[#This Row],[menu_id]],Table2[#All],5,0)</f>
        <v>7.5399999999999991</v>
      </c>
      <c r="B1640">
        <f>VLOOKUP(Table14[[#This Row],[menu_id]],Table2[#All],6,0)</f>
        <v>11.5</v>
      </c>
      <c r="C1640" t="str">
        <f>VLOOKUP(Table14[[#This Row],[menu_id]],Table2[#All],8,0)</f>
        <v>Chicago</v>
      </c>
      <c r="D1640">
        <f>A1640+A1640*(B1640/100)</f>
        <v>8.4070999999999998</v>
      </c>
    </row>
    <row r="1641" spans="1:4" x14ac:dyDescent="0.35">
      <c r="A1641">
        <f>VLOOKUP(Table14[[#This Row],[menu_id]],Table2[#All],5,0)</f>
        <v>5.25</v>
      </c>
      <c r="B1641">
        <f>VLOOKUP(Table14[[#This Row],[menu_id]],Table2[#All],6,0)</f>
        <v>10.1</v>
      </c>
      <c r="C1641" t="str">
        <f>VLOOKUP(Table14[[#This Row],[menu_id]],Table2[#All],8,0)</f>
        <v>Seattle</v>
      </c>
      <c r="D1641">
        <f>A1641+A1641*(B1641/100)</f>
        <v>5.7802499999999997</v>
      </c>
    </row>
    <row r="1642" spans="1:4" x14ac:dyDescent="0.35">
      <c r="A1642">
        <f>VLOOKUP(Table14[[#This Row],[menu_id]],Table2[#All],5,0)</f>
        <v>6</v>
      </c>
      <c r="B1642">
        <f>VLOOKUP(Table14[[#This Row],[menu_id]],Table2[#All],6,0)</f>
        <v>11.5</v>
      </c>
      <c r="C1642" t="str">
        <f>VLOOKUP(Table14[[#This Row],[menu_id]],Table2[#All],8,0)</f>
        <v>Chicago</v>
      </c>
      <c r="D1642">
        <f>A1642+A1642*(B1642/100)</f>
        <v>6.69</v>
      </c>
    </row>
    <row r="1643" spans="1:4" x14ac:dyDescent="0.35">
      <c r="A1643">
        <f>VLOOKUP(Table14[[#This Row],[menu_id]],Table2[#All],5,0)</f>
        <v>5.9</v>
      </c>
      <c r="B1643">
        <f>VLOOKUP(Table14[[#This Row],[menu_id]],Table2[#All],6,0)</f>
        <v>10.1</v>
      </c>
      <c r="C1643" t="str">
        <f>VLOOKUP(Table14[[#This Row],[menu_id]],Table2[#All],8,0)</f>
        <v>Seattle</v>
      </c>
      <c r="D1643">
        <f>A1643+A1643*(B1643/100)</f>
        <v>6.4959000000000007</v>
      </c>
    </row>
    <row r="1644" spans="1:4" x14ac:dyDescent="0.35">
      <c r="A1644">
        <f>VLOOKUP(Table14[[#This Row],[menu_id]],Table2[#All],5,0)</f>
        <v>4.5</v>
      </c>
      <c r="B1644">
        <f>VLOOKUP(Table14[[#This Row],[menu_id]],Table2[#All],6,0)</f>
        <v>10.1</v>
      </c>
      <c r="C1644" t="str">
        <f>VLOOKUP(Table14[[#This Row],[menu_id]],Table2[#All],8,0)</f>
        <v>Seattle</v>
      </c>
      <c r="D1644">
        <f>A1644+A1644*(B1644/100)</f>
        <v>4.9545000000000003</v>
      </c>
    </row>
    <row r="1645" spans="1:4" x14ac:dyDescent="0.35">
      <c r="A1645">
        <f>VLOOKUP(Table14[[#This Row],[menu_id]],Table2[#All],5,0)</f>
        <v>5.25</v>
      </c>
      <c r="B1645">
        <f>VLOOKUP(Table14[[#This Row],[menu_id]],Table2[#All],6,0)</f>
        <v>10.1</v>
      </c>
      <c r="C1645" t="str">
        <f>VLOOKUP(Table14[[#This Row],[menu_id]],Table2[#All],8,0)</f>
        <v>Seattle</v>
      </c>
      <c r="D1645">
        <f>A1645+A1645*(B1645/100)</f>
        <v>5.7802499999999997</v>
      </c>
    </row>
    <row r="1646" spans="1:4" x14ac:dyDescent="0.35">
      <c r="A1646">
        <f>VLOOKUP(Table14[[#This Row],[menu_id]],Table2[#All],5,0)</f>
        <v>5.5</v>
      </c>
      <c r="B1646">
        <f>VLOOKUP(Table14[[#This Row],[menu_id]],Table2[#All],6,0)</f>
        <v>10.1</v>
      </c>
      <c r="C1646" t="str">
        <f>VLOOKUP(Table14[[#This Row],[menu_id]],Table2[#All],8,0)</f>
        <v>Seattle</v>
      </c>
      <c r="D1646">
        <f>A1646+A1646*(B1646/100)</f>
        <v>6.0555000000000003</v>
      </c>
    </row>
    <row r="1647" spans="1:4" x14ac:dyDescent="0.35">
      <c r="A1647">
        <f>VLOOKUP(Table14[[#This Row],[menu_id]],Table2[#All],5,0)</f>
        <v>4.5</v>
      </c>
      <c r="B1647">
        <f>VLOOKUP(Table14[[#This Row],[menu_id]],Table2[#All],6,0)</f>
        <v>11.5</v>
      </c>
      <c r="C1647" t="str">
        <f>VLOOKUP(Table14[[#This Row],[menu_id]],Table2[#All],8,0)</f>
        <v>Chicago</v>
      </c>
      <c r="D1647">
        <f>A1647+A1647*(B1647/100)</f>
        <v>5.0175000000000001</v>
      </c>
    </row>
    <row r="1648" spans="1:4" x14ac:dyDescent="0.35">
      <c r="A1648">
        <f>VLOOKUP(Table14[[#This Row],[menu_id]],Table2[#All],5,0)</f>
        <v>5.7</v>
      </c>
      <c r="B1648">
        <f>VLOOKUP(Table14[[#This Row],[menu_id]],Table2[#All],6,0)</f>
        <v>10.1</v>
      </c>
      <c r="C1648" t="str">
        <f>VLOOKUP(Table14[[#This Row],[menu_id]],Table2[#All],8,0)</f>
        <v>Seattle</v>
      </c>
      <c r="D1648">
        <f>A1648+A1648*(B1648/100)</f>
        <v>6.2757000000000005</v>
      </c>
    </row>
    <row r="1649" spans="1:4" x14ac:dyDescent="0.35">
      <c r="A1649">
        <f>VLOOKUP(Table14[[#This Row],[menu_id]],Table2[#All],5,0)</f>
        <v>5.75</v>
      </c>
      <c r="B1649">
        <f>VLOOKUP(Table14[[#This Row],[menu_id]],Table2[#All],6,0)</f>
        <v>10.1</v>
      </c>
      <c r="C1649" t="str">
        <f>VLOOKUP(Table14[[#This Row],[menu_id]],Table2[#All],8,0)</f>
        <v>Seattle</v>
      </c>
      <c r="D1649">
        <f>A1649+A1649*(B1649/100)</f>
        <v>6.3307500000000001</v>
      </c>
    </row>
    <row r="1650" spans="1:4" x14ac:dyDescent="0.35">
      <c r="A1650">
        <f>VLOOKUP(Table14[[#This Row],[menu_id]],Table2[#All],5,0)</f>
        <v>5.75</v>
      </c>
      <c r="B1650">
        <f>VLOOKUP(Table14[[#This Row],[menu_id]],Table2[#All],6,0)</f>
        <v>10.1</v>
      </c>
      <c r="C1650" t="str">
        <f>VLOOKUP(Table14[[#This Row],[menu_id]],Table2[#All],8,0)</f>
        <v>Seattle</v>
      </c>
      <c r="D1650">
        <f>A1650+A1650*(B1650/100)</f>
        <v>6.3307500000000001</v>
      </c>
    </row>
    <row r="1651" spans="1:4" x14ac:dyDescent="0.35">
      <c r="A1651">
        <f>VLOOKUP(Table14[[#This Row],[menu_id]],Table2[#All],5,0)</f>
        <v>6.8</v>
      </c>
      <c r="B1651">
        <f>VLOOKUP(Table14[[#This Row],[menu_id]],Table2[#All],6,0)</f>
        <v>10.1</v>
      </c>
      <c r="C1651" t="str">
        <f>VLOOKUP(Table14[[#This Row],[menu_id]],Table2[#All],8,0)</f>
        <v>Seattle</v>
      </c>
      <c r="D1651">
        <f>A1651+A1651*(B1651/100)</f>
        <v>7.4867999999999997</v>
      </c>
    </row>
    <row r="1652" spans="1:4" x14ac:dyDescent="0.35">
      <c r="A1652">
        <f>VLOOKUP(Table14[[#This Row],[menu_id]],Table2[#All],5,0)</f>
        <v>5.9</v>
      </c>
      <c r="B1652">
        <f>VLOOKUP(Table14[[#This Row],[menu_id]],Table2[#All],6,0)</f>
        <v>10.1</v>
      </c>
      <c r="C1652" t="str">
        <f>VLOOKUP(Table14[[#This Row],[menu_id]],Table2[#All],8,0)</f>
        <v>Seattle</v>
      </c>
      <c r="D1652">
        <f>A1652+A1652*(B1652/100)</f>
        <v>6.4959000000000007</v>
      </c>
    </row>
    <row r="1653" spans="1:4" x14ac:dyDescent="0.35">
      <c r="A1653">
        <f>VLOOKUP(Table14[[#This Row],[menu_id]],Table2[#All],5,0)</f>
        <v>4.95</v>
      </c>
      <c r="B1653">
        <f>VLOOKUP(Table14[[#This Row],[menu_id]],Table2[#All],6,0)</f>
        <v>10.1</v>
      </c>
      <c r="C1653" t="str">
        <f>VLOOKUP(Table14[[#This Row],[menu_id]],Table2[#All],8,0)</f>
        <v>Seattle</v>
      </c>
      <c r="D1653">
        <f>A1653+A1653*(B1653/100)</f>
        <v>5.4499500000000003</v>
      </c>
    </row>
    <row r="1654" spans="1:4" x14ac:dyDescent="0.35">
      <c r="A1654">
        <f>VLOOKUP(Table14[[#This Row],[menu_id]],Table2[#All],5,0)</f>
        <v>4.5</v>
      </c>
      <c r="B1654">
        <f>VLOOKUP(Table14[[#This Row],[menu_id]],Table2[#All],6,0)</f>
        <v>10.1</v>
      </c>
      <c r="C1654" t="str">
        <f>VLOOKUP(Table14[[#This Row],[menu_id]],Table2[#All],8,0)</f>
        <v>Seattle</v>
      </c>
      <c r="D1654">
        <f>A1654+A1654*(B1654/100)</f>
        <v>4.9545000000000003</v>
      </c>
    </row>
    <row r="1655" spans="1:4" x14ac:dyDescent="0.35">
      <c r="A1655">
        <f>VLOOKUP(Table14[[#This Row],[menu_id]],Table2[#All],5,0)</f>
        <v>5.8</v>
      </c>
      <c r="B1655">
        <f>VLOOKUP(Table14[[#This Row],[menu_id]],Table2[#All],6,0)</f>
        <v>10.1</v>
      </c>
      <c r="C1655" t="str">
        <f>VLOOKUP(Table14[[#This Row],[menu_id]],Table2[#All],8,0)</f>
        <v>Seattle</v>
      </c>
      <c r="D1655">
        <f>A1655+A1655*(B1655/100)</f>
        <v>6.3857999999999997</v>
      </c>
    </row>
    <row r="1656" spans="1:4" x14ac:dyDescent="0.35">
      <c r="A1656">
        <f>VLOOKUP(Table14[[#This Row],[menu_id]],Table2[#All],5,0)</f>
        <v>5.99</v>
      </c>
      <c r="B1656">
        <f>VLOOKUP(Table14[[#This Row],[menu_id]],Table2[#All],6,0)</f>
        <v>11.5</v>
      </c>
      <c r="C1656" t="str">
        <f>VLOOKUP(Table14[[#This Row],[menu_id]],Table2[#All],8,0)</f>
        <v>Chicago</v>
      </c>
      <c r="D1656">
        <f>A1656+A1656*(B1656/100)</f>
        <v>6.6788500000000006</v>
      </c>
    </row>
    <row r="1657" spans="1:4" x14ac:dyDescent="0.35">
      <c r="A1657">
        <f>VLOOKUP(Table14[[#This Row],[menu_id]],Table2[#All],5,0)</f>
        <v>4.3</v>
      </c>
      <c r="B1657">
        <f>VLOOKUP(Table14[[#This Row],[menu_id]],Table2[#All],6,0)</f>
        <v>11.5</v>
      </c>
      <c r="C1657" t="str">
        <f>VLOOKUP(Table14[[#This Row],[menu_id]],Table2[#All],8,0)</f>
        <v>Chicago</v>
      </c>
      <c r="D1657">
        <f>A1657+A1657*(B1657/100)</f>
        <v>4.7945000000000002</v>
      </c>
    </row>
    <row r="1658" spans="1:4" x14ac:dyDescent="0.35">
      <c r="A1658">
        <f>VLOOKUP(Table14[[#This Row],[menu_id]],Table2[#All],5,0)</f>
        <v>5.25</v>
      </c>
      <c r="B1658">
        <f>VLOOKUP(Table14[[#This Row],[menu_id]],Table2[#All],6,0)</f>
        <v>10.1</v>
      </c>
      <c r="C1658" t="str">
        <f>VLOOKUP(Table14[[#This Row],[menu_id]],Table2[#All],8,0)</f>
        <v>Seattle</v>
      </c>
      <c r="D1658">
        <f>A1658+A1658*(B1658/100)</f>
        <v>5.7802499999999997</v>
      </c>
    </row>
    <row r="1659" spans="1:4" x14ac:dyDescent="0.35">
      <c r="A1659">
        <f>VLOOKUP(Table14[[#This Row],[menu_id]],Table2[#All],5,0)</f>
        <v>5.5</v>
      </c>
      <c r="B1659">
        <f>VLOOKUP(Table14[[#This Row],[menu_id]],Table2[#All],6,0)</f>
        <v>10.1</v>
      </c>
      <c r="C1659" t="str">
        <f>VLOOKUP(Table14[[#This Row],[menu_id]],Table2[#All],8,0)</f>
        <v>Seattle</v>
      </c>
      <c r="D1659">
        <f>A1659+A1659*(B1659/100)</f>
        <v>6.0555000000000003</v>
      </c>
    </row>
    <row r="1660" spans="1:4" x14ac:dyDescent="0.35">
      <c r="A1660">
        <f>VLOOKUP(Table14[[#This Row],[menu_id]],Table2[#All],5,0)</f>
        <v>6.64</v>
      </c>
      <c r="B1660">
        <f>VLOOKUP(Table14[[#This Row],[menu_id]],Table2[#All],6,0)</f>
        <v>11.5</v>
      </c>
      <c r="C1660" t="str">
        <f>VLOOKUP(Table14[[#This Row],[menu_id]],Table2[#All],8,0)</f>
        <v>Chicago</v>
      </c>
      <c r="D1660">
        <f>A1660+A1660*(B1660/100)</f>
        <v>7.4036</v>
      </c>
    </row>
    <row r="1661" spans="1:4" x14ac:dyDescent="0.35">
      <c r="A1661">
        <f>VLOOKUP(Table14[[#This Row],[menu_id]],Table2[#All],5,0)</f>
        <v>4</v>
      </c>
      <c r="B1661">
        <f>VLOOKUP(Table14[[#This Row],[menu_id]],Table2[#All],6,0)</f>
        <v>11.5</v>
      </c>
      <c r="C1661" t="str">
        <f>VLOOKUP(Table14[[#This Row],[menu_id]],Table2[#All],8,0)</f>
        <v>Chicago</v>
      </c>
      <c r="D1661">
        <f>A1661+A1661*(B1661/100)</f>
        <v>4.46</v>
      </c>
    </row>
    <row r="1662" spans="1:4" x14ac:dyDescent="0.35">
      <c r="A1662">
        <f>VLOOKUP(Table14[[#This Row],[menu_id]],Table2[#All],5,0)</f>
        <v>5</v>
      </c>
      <c r="B1662">
        <f>VLOOKUP(Table14[[#This Row],[menu_id]],Table2[#All],6,0)</f>
        <v>10.1</v>
      </c>
      <c r="C1662" t="str">
        <f>VLOOKUP(Table14[[#This Row],[menu_id]],Table2[#All],8,0)</f>
        <v>Seattle</v>
      </c>
      <c r="D1662">
        <f>A1662+A1662*(B1662/100)</f>
        <v>5.5049999999999999</v>
      </c>
    </row>
    <row r="1663" spans="1:4" x14ac:dyDescent="0.35">
      <c r="A1663">
        <f>VLOOKUP(Table14[[#This Row],[menu_id]],Table2[#All],5,0)</f>
        <v>5.5</v>
      </c>
      <c r="B1663">
        <f>VLOOKUP(Table14[[#This Row],[menu_id]],Table2[#All],6,0)</f>
        <v>10.1</v>
      </c>
      <c r="C1663" t="str">
        <f>VLOOKUP(Table14[[#This Row],[menu_id]],Table2[#All],8,0)</f>
        <v>Seattle</v>
      </c>
      <c r="D1663">
        <f>A1663+A1663*(B1663/100)</f>
        <v>6.0555000000000003</v>
      </c>
    </row>
    <row r="1664" spans="1:4" x14ac:dyDescent="0.35">
      <c r="A1664">
        <f>VLOOKUP(Table14[[#This Row],[menu_id]],Table2[#All],5,0)</f>
        <v>4.5</v>
      </c>
      <c r="B1664">
        <f>VLOOKUP(Table14[[#This Row],[menu_id]],Table2[#All],6,0)</f>
        <v>11.5</v>
      </c>
      <c r="C1664" t="str">
        <f>VLOOKUP(Table14[[#This Row],[menu_id]],Table2[#All],8,0)</f>
        <v>Chicago</v>
      </c>
      <c r="D1664">
        <f>A1664+A1664*(B1664/100)</f>
        <v>5.0175000000000001</v>
      </c>
    </row>
    <row r="1665" spans="1:4" x14ac:dyDescent="0.35">
      <c r="A1665">
        <f>VLOOKUP(Table14[[#This Row],[menu_id]],Table2[#All],5,0)</f>
        <v>6.25</v>
      </c>
      <c r="B1665">
        <f>VLOOKUP(Table14[[#This Row],[menu_id]],Table2[#All],6,0)</f>
        <v>10.1</v>
      </c>
      <c r="C1665" t="str">
        <f>VLOOKUP(Table14[[#This Row],[menu_id]],Table2[#All],8,0)</f>
        <v>Seattle</v>
      </c>
      <c r="D1665">
        <f>A1665+A1665*(B1665/100)</f>
        <v>6.8812499999999996</v>
      </c>
    </row>
    <row r="1666" spans="1:4" x14ac:dyDescent="0.35">
      <c r="A1666">
        <f>VLOOKUP(Table14[[#This Row],[menu_id]],Table2[#All],5,0)</f>
        <v>5.25</v>
      </c>
      <c r="B1666">
        <f>VLOOKUP(Table14[[#This Row],[menu_id]],Table2[#All],6,0)</f>
        <v>10.1</v>
      </c>
      <c r="C1666" t="str">
        <f>VLOOKUP(Table14[[#This Row],[menu_id]],Table2[#All],8,0)</f>
        <v>Seattle</v>
      </c>
      <c r="D1666">
        <f>A1666+A1666*(B1666/100)</f>
        <v>5.7802499999999997</v>
      </c>
    </row>
    <row r="1667" spans="1:4" x14ac:dyDescent="0.35">
      <c r="A1667">
        <f>VLOOKUP(Table14[[#This Row],[menu_id]],Table2[#All],5,0)</f>
        <v>5.5</v>
      </c>
      <c r="B1667">
        <f>VLOOKUP(Table14[[#This Row],[menu_id]],Table2[#All],6,0)</f>
        <v>10.1</v>
      </c>
      <c r="C1667" t="str">
        <f>VLOOKUP(Table14[[#This Row],[menu_id]],Table2[#All],8,0)</f>
        <v>Seattle</v>
      </c>
      <c r="D1667">
        <f>A1667+A1667*(B1667/100)</f>
        <v>6.0555000000000003</v>
      </c>
    </row>
    <row r="1668" spans="1:4" x14ac:dyDescent="0.35">
      <c r="A1668">
        <f>VLOOKUP(Table14[[#This Row],[menu_id]],Table2[#All],5,0)</f>
        <v>5.5</v>
      </c>
      <c r="B1668">
        <f>VLOOKUP(Table14[[#This Row],[menu_id]],Table2[#All],6,0)</f>
        <v>10.1</v>
      </c>
      <c r="C1668" t="str">
        <f>VLOOKUP(Table14[[#This Row],[menu_id]],Table2[#All],8,0)</f>
        <v>Seattle</v>
      </c>
      <c r="D1668">
        <f>A1668+A1668*(B1668/100)</f>
        <v>6.0555000000000003</v>
      </c>
    </row>
    <row r="1669" spans="1:4" x14ac:dyDescent="0.35">
      <c r="A1669">
        <f>VLOOKUP(Table14[[#This Row],[menu_id]],Table2[#All],5,0)</f>
        <v>4.5</v>
      </c>
      <c r="B1669">
        <f>VLOOKUP(Table14[[#This Row],[menu_id]],Table2[#All],6,0)</f>
        <v>11.5</v>
      </c>
      <c r="C1669" t="str">
        <f>VLOOKUP(Table14[[#This Row],[menu_id]],Table2[#All],8,0)</f>
        <v>Chicago</v>
      </c>
      <c r="D1669">
        <f>A1669+A1669*(B1669/100)</f>
        <v>5.0175000000000001</v>
      </c>
    </row>
    <row r="1670" spans="1:4" x14ac:dyDescent="0.35">
      <c r="A1670">
        <f>VLOOKUP(Table14[[#This Row],[menu_id]],Table2[#All],5,0)</f>
        <v>4</v>
      </c>
      <c r="B1670">
        <f>VLOOKUP(Table14[[#This Row],[menu_id]],Table2[#All],6,0)</f>
        <v>11.5</v>
      </c>
      <c r="C1670" t="str">
        <f>VLOOKUP(Table14[[#This Row],[menu_id]],Table2[#All],8,0)</f>
        <v>Chicago</v>
      </c>
      <c r="D1670">
        <f>A1670+A1670*(B1670/100)</f>
        <v>4.46</v>
      </c>
    </row>
    <row r="1671" spans="1:4" x14ac:dyDescent="0.35">
      <c r="A1671">
        <f>VLOOKUP(Table14[[#This Row],[menu_id]],Table2[#All],5,0)</f>
        <v>5</v>
      </c>
      <c r="B1671">
        <f>VLOOKUP(Table14[[#This Row],[menu_id]],Table2[#All],6,0)</f>
        <v>10.1</v>
      </c>
      <c r="C1671" t="str">
        <f>VLOOKUP(Table14[[#This Row],[menu_id]],Table2[#All],8,0)</f>
        <v>Seattle</v>
      </c>
      <c r="D1671">
        <f>A1671+A1671*(B1671/100)</f>
        <v>5.5049999999999999</v>
      </c>
    </row>
    <row r="1672" spans="1:4" x14ac:dyDescent="0.35">
      <c r="A1672">
        <f>VLOOKUP(Table14[[#This Row],[menu_id]],Table2[#All],5,0)</f>
        <v>5.5</v>
      </c>
      <c r="B1672">
        <f>VLOOKUP(Table14[[#This Row],[menu_id]],Table2[#All],6,0)</f>
        <v>10.1</v>
      </c>
      <c r="C1672" t="str">
        <f>VLOOKUP(Table14[[#This Row],[menu_id]],Table2[#All],8,0)</f>
        <v>Seattle</v>
      </c>
      <c r="D1672">
        <f>A1672+A1672*(B1672/100)</f>
        <v>6.0555000000000003</v>
      </c>
    </row>
    <row r="1673" spans="1:4" x14ac:dyDescent="0.35">
      <c r="A1673">
        <f>VLOOKUP(Table14[[#This Row],[menu_id]],Table2[#All],5,0)</f>
        <v>6.64</v>
      </c>
      <c r="B1673">
        <f>VLOOKUP(Table14[[#This Row],[menu_id]],Table2[#All],6,0)</f>
        <v>11.5</v>
      </c>
      <c r="C1673" t="str">
        <f>VLOOKUP(Table14[[#This Row],[menu_id]],Table2[#All],8,0)</f>
        <v>Chicago</v>
      </c>
      <c r="D1673">
        <f>A1673+A1673*(B1673/100)</f>
        <v>7.4036</v>
      </c>
    </row>
    <row r="1674" spans="1:4" x14ac:dyDescent="0.35">
      <c r="A1674">
        <f>VLOOKUP(Table14[[#This Row],[menu_id]],Table2[#All],5,0)</f>
        <v>5</v>
      </c>
      <c r="B1674">
        <f>VLOOKUP(Table14[[#This Row],[menu_id]],Table2[#All],6,0)</f>
        <v>10.1</v>
      </c>
      <c r="C1674" t="str">
        <f>VLOOKUP(Table14[[#This Row],[menu_id]],Table2[#All],8,0)</f>
        <v>Seattle</v>
      </c>
      <c r="D1674">
        <f>A1674+A1674*(B1674/100)</f>
        <v>5.5049999999999999</v>
      </c>
    </row>
    <row r="1675" spans="1:4" x14ac:dyDescent="0.35">
      <c r="A1675">
        <f>VLOOKUP(Table14[[#This Row],[menu_id]],Table2[#All],5,0)</f>
        <v>5.9</v>
      </c>
      <c r="B1675">
        <f>VLOOKUP(Table14[[#This Row],[menu_id]],Table2[#All],6,0)</f>
        <v>10.1</v>
      </c>
      <c r="C1675" t="str">
        <f>VLOOKUP(Table14[[#This Row],[menu_id]],Table2[#All],8,0)</f>
        <v>Seattle</v>
      </c>
      <c r="D1675">
        <f>A1675+A1675*(B1675/100)</f>
        <v>6.4959000000000007</v>
      </c>
    </row>
    <row r="1676" spans="1:4" x14ac:dyDescent="0.35">
      <c r="A1676">
        <f>VLOOKUP(Table14[[#This Row],[menu_id]],Table2[#All],5,0)</f>
        <v>5.75</v>
      </c>
      <c r="B1676">
        <f>VLOOKUP(Table14[[#This Row],[menu_id]],Table2[#All],6,0)</f>
        <v>10.1</v>
      </c>
      <c r="C1676" t="str">
        <f>VLOOKUP(Table14[[#This Row],[menu_id]],Table2[#All],8,0)</f>
        <v>Seattle</v>
      </c>
      <c r="D1676">
        <f>A1676+A1676*(B1676/100)</f>
        <v>6.3307500000000001</v>
      </c>
    </row>
    <row r="1677" spans="1:4" x14ac:dyDescent="0.35">
      <c r="A1677">
        <f>VLOOKUP(Table14[[#This Row],[menu_id]],Table2[#All],5,0)</f>
        <v>6.75</v>
      </c>
      <c r="B1677">
        <f>VLOOKUP(Table14[[#This Row],[menu_id]],Table2[#All],6,0)</f>
        <v>10.1</v>
      </c>
      <c r="C1677" t="str">
        <f>VLOOKUP(Table14[[#This Row],[menu_id]],Table2[#All],8,0)</f>
        <v>Seattle</v>
      </c>
      <c r="D1677">
        <f>A1677+A1677*(B1677/100)</f>
        <v>7.4317500000000001</v>
      </c>
    </row>
    <row r="1678" spans="1:4" x14ac:dyDescent="0.35">
      <c r="A1678">
        <f>VLOOKUP(Table14[[#This Row],[menu_id]],Table2[#All],5,0)</f>
        <v>5</v>
      </c>
      <c r="B1678">
        <f>VLOOKUP(Table14[[#This Row],[menu_id]],Table2[#All],6,0)</f>
        <v>10.1</v>
      </c>
      <c r="C1678" t="str">
        <f>VLOOKUP(Table14[[#This Row],[menu_id]],Table2[#All],8,0)</f>
        <v>Seattle</v>
      </c>
      <c r="D1678">
        <f>A1678+A1678*(B1678/100)</f>
        <v>5.5049999999999999</v>
      </c>
    </row>
    <row r="1679" spans="1:4" x14ac:dyDescent="0.35">
      <c r="A1679">
        <f>VLOOKUP(Table14[[#This Row],[menu_id]],Table2[#All],5,0)</f>
        <v>6.75</v>
      </c>
      <c r="B1679">
        <f>VLOOKUP(Table14[[#This Row],[menu_id]],Table2[#All],6,0)</f>
        <v>10.1</v>
      </c>
      <c r="C1679" t="str">
        <f>VLOOKUP(Table14[[#This Row],[menu_id]],Table2[#All],8,0)</f>
        <v>Seattle</v>
      </c>
      <c r="D1679">
        <f>A1679+A1679*(B1679/100)</f>
        <v>7.4317500000000001</v>
      </c>
    </row>
    <row r="1680" spans="1:4" x14ac:dyDescent="0.35">
      <c r="A1680">
        <f>VLOOKUP(Table14[[#This Row],[menu_id]],Table2[#All],5,0)</f>
        <v>5.5</v>
      </c>
      <c r="B1680">
        <f>VLOOKUP(Table14[[#This Row],[menu_id]],Table2[#All],6,0)</f>
        <v>10.1</v>
      </c>
      <c r="C1680" t="str">
        <f>VLOOKUP(Table14[[#This Row],[menu_id]],Table2[#All],8,0)</f>
        <v>Seattle</v>
      </c>
      <c r="D1680">
        <f>A1680+A1680*(B1680/100)</f>
        <v>6.0555000000000003</v>
      </c>
    </row>
    <row r="1681" spans="1:4" x14ac:dyDescent="0.35">
      <c r="A1681">
        <f>VLOOKUP(Table14[[#This Row],[menu_id]],Table2[#All],5,0)</f>
        <v>4.5</v>
      </c>
      <c r="B1681">
        <f>VLOOKUP(Table14[[#This Row],[menu_id]],Table2[#All],6,0)</f>
        <v>11.5</v>
      </c>
      <c r="C1681" t="str">
        <f>VLOOKUP(Table14[[#This Row],[menu_id]],Table2[#All],8,0)</f>
        <v>Chicago</v>
      </c>
      <c r="D1681">
        <f>A1681+A1681*(B1681/100)</f>
        <v>5.0175000000000001</v>
      </c>
    </row>
    <row r="1682" spans="1:4" x14ac:dyDescent="0.35">
      <c r="A1682">
        <f>VLOOKUP(Table14[[#This Row],[menu_id]],Table2[#All],5,0)</f>
        <v>5.5</v>
      </c>
      <c r="B1682">
        <f>VLOOKUP(Table14[[#This Row],[menu_id]],Table2[#All],6,0)</f>
        <v>10.1</v>
      </c>
      <c r="C1682" t="str">
        <f>VLOOKUP(Table14[[#This Row],[menu_id]],Table2[#All],8,0)</f>
        <v>Seattle</v>
      </c>
      <c r="D1682">
        <f>A1682+A1682*(B1682/100)</f>
        <v>6.0555000000000003</v>
      </c>
    </row>
    <row r="1683" spans="1:4" x14ac:dyDescent="0.35">
      <c r="A1683">
        <f>VLOOKUP(Table14[[#This Row],[menu_id]],Table2[#All],5,0)</f>
        <v>5.99</v>
      </c>
      <c r="B1683">
        <f>VLOOKUP(Table14[[#This Row],[menu_id]],Table2[#All],6,0)</f>
        <v>11.5</v>
      </c>
      <c r="C1683" t="str">
        <f>VLOOKUP(Table14[[#This Row],[menu_id]],Table2[#All],8,0)</f>
        <v>Chicago</v>
      </c>
      <c r="D1683">
        <f>A1683+A1683*(B1683/100)</f>
        <v>6.6788500000000006</v>
      </c>
    </row>
    <row r="1684" spans="1:4" x14ac:dyDescent="0.35">
      <c r="A1684">
        <f>VLOOKUP(Table14[[#This Row],[menu_id]],Table2[#All],5,0)</f>
        <v>6.25</v>
      </c>
      <c r="B1684">
        <f>VLOOKUP(Table14[[#This Row],[menu_id]],Table2[#All],6,0)</f>
        <v>10.1</v>
      </c>
      <c r="C1684" t="str">
        <f>VLOOKUP(Table14[[#This Row],[menu_id]],Table2[#All],8,0)</f>
        <v>Seattle</v>
      </c>
      <c r="D1684">
        <f>A1684+A1684*(B1684/100)</f>
        <v>6.8812499999999996</v>
      </c>
    </row>
    <row r="1685" spans="1:4" x14ac:dyDescent="0.35">
      <c r="A1685">
        <f>VLOOKUP(Table14[[#This Row],[menu_id]],Table2[#All],5,0)</f>
        <v>5.99</v>
      </c>
      <c r="B1685">
        <f>VLOOKUP(Table14[[#This Row],[menu_id]],Table2[#All],6,0)</f>
        <v>11.5</v>
      </c>
      <c r="C1685" t="str">
        <f>VLOOKUP(Table14[[#This Row],[menu_id]],Table2[#All],8,0)</f>
        <v>Chicago</v>
      </c>
      <c r="D1685">
        <f>A1685+A1685*(B1685/100)</f>
        <v>6.6788500000000006</v>
      </c>
    </row>
    <row r="1686" spans="1:4" x14ac:dyDescent="0.35">
      <c r="A1686">
        <f>VLOOKUP(Table14[[#This Row],[menu_id]],Table2[#All],5,0)</f>
        <v>5.5</v>
      </c>
      <c r="B1686">
        <f>VLOOKUP(Table14[[#This Row],[menu_id]],Table2[#All],6,0)</f>
        <v>11.5</v>
      </c>
      <c r="C1686" t="str">
        <f>VLOOKUP(Table14[[#This Row],[menu_id]],Table2[#All],8,0)</f>
        <v>Chicago</v>
      </c>
      <c r="D1686">
        <f>A1686+A1686*(B1686/100)</f>
        <v>6.1325000000000003</v>
      </c>
    </row>
    <row r="1687" spans="1:4" x14ac:dyDescent="0.35">
      <c r="A1687">
        <f>VLOOKUP(Table14[[#This Row],[menu_id]],Table2[#All],5,0)</f>
        <v>7.5399999999999991</v>
      </c>
      <c r="B1687">
        <f>VLOOKUP(Table14[[#This Row],[menu_id]],Table2[#All],6,0)</f>
        <v>11.5</v>
      </c>
      <c r="C1687" t="str">
        <f>VLOOKUP(Table14[[#This Row],[menu_id]],Table2[#All],8,0)</f>
        <v>Chicago</v>
      </c>
      <c r="D1687">
        <f>A1687+A1687*(B1687/100)</f>
        <v>8.4070999999999998</v>
      </c>
    </row>
    <row r="1688" spans="1:4" x14ac:dyDescent="0.35">
      <c r="A1688">
        <f>VLOOKUP(Table14[[#This Row],[menu_id]],Table2[#All],5,0)</f>
        <v>5.25</v>
      </c>
      <c r="B1688">
        <f>VLOOKUP(Table14[[#This Row],[menu_id]],Table2[#All],6,0)</f>
        <v>10.1</v>
      </c>
      <c r="C1688" t="str">
        <f>VLOOKUP(Table14[[#This Row],[menu_id]],Table2[#All],8,0)</f>
        <v>Seattle</v>
      </c>
      <c r="D1688">
        <f>A1688+A1688*(B1688/100)</f>
        <v>5.7802499999999997</v>
      </c>
    </row>
    <row r="1689" spans="1:4" x14ac:dyDescent="0.35">
      <c r="A1689">
        <f>VLOOKUP(Table14[[#This Row],[menu_id]],Table2[#All],5,0)</f>
        <v>6.75</v>
      </c>
      <c r="B1689">
        <f>VLOOKUP(Table14[[#This Row],[menu_id]],Table2[#All],6,0)</f>
        <v>10.1</v>
      </c>
      <c r="C1689" t="str">
        <f>VLOOKUP(Table14[[#This Row],[menu_id]],Table2[#All],8,0)</f>
        <v>Seattle</v>
      </c>
      <c r="D1689">
        <f>A1689+A1689*(B1689/100)</f>
        <v>7.4317500000000001</v>
      </c>
    </row>
    <row r="1690" spans="1:4" x14ac:dyDescent="0.35">
      <c r="A1690">
        <f>VLOOKUP(Table14[[#This Row],[menu_id]],Table2[#All],5,0)</f>
        <v>5.99</v>
      </c>
      <c r="B1690">
        <f>VLOOKUP(Table14[[#This Row],[menu_id]],Table2[#All],6,0)</f>
        <v>11.5</v>
      </c>
      <c r="C1690" t="str">
        <f>VLOOKUP(Table14[[#This Row],[menu_id]],Table2[#All],8,0)</f>
        <v>Chicago</v>
      </c>
      <c r="D1690">
        <f>A1690+A1690*(B1690/100)</f>
        <v>6.6788500000000006</v>
      </c>
    </row>
    <row r="1691" spans="1:4" x14ac:dyDescent="0.35">
      <c r="A1691">
        <f>VLOOKUP(Table14[[#This Row],[menu_id]],Table2[#All],5,0)</f>
        <v>4.5</v>
      </c>
      <c r="B1691">
        <f>VLOOKUP(Table14[[#This Row],[menu_id]],Table2[#All],6,0)</f>
        <v>10.1</v>
      </c>
      <c r="C1691" t="str">
        <f>VLOOKUP(Table14[[#This Row],[menu_id]],Table2[#All],8,0)</f>
        <v>Seattle</v>
      </c>
      <c r="D1691">
        <f>A1691+A1691*(B1691/100)</f>
        <v>4.9545000000000003</v>
      </c>
    </row>
    <row r="1692" spans="1:4" x14ac:dyDescent="0.35">
      <c r="A1692">
        <f>VLOOKUP(Table14[[#This Row],[menu_id]],Table2[#All],5,0)</f>
        <v>6.64</v>
      </c>
      <c r="B1692">
        <f>VLOOKUP(Table14[[#This Row],[menu_id]],Table2[#All],6,0)</f>
        <v>11.5</v>
      </c>
      <c r="C1692" t="str">
        <f>VLOOKUP(Table14[[#This Row],[menu_id]],Table2[#All],8,0)</f>
        <v>Chicago</v>
      </c>
      <c r="D1692">
        <f>A1692+A1692*(B1692/100)</f>
        <v>7.4036</v>
      </c>
    </row>
    <row r="1693" spans="1:4" x14ac:dyDescent="0.35">
      <c r="A1693">
        <f>VLOOKUP(Table14[[#This Row],[menu_id]],Table2[#All],5,0)</f>
        <v>5</v>
      </c>
      <c r="B1693">
        <f>VLOOKUP(Table14[[#This Row],[menu_id]],Table2[#All],6,0)</f>
        <v>11.5</v>
      </c>
      <c r="C1693" t="str">
        <f>VLOOKUP(Table14[[#This Row],[menu_id]],Table2[#All],8,0)</f>
        <v>Chicago</v>
      </c>
      <c r="D1693">
        <f>A1693+A1693*(B1693/100)</f>
        <v>5.5750000000000002</v>
      </c>
    </row>
    <row r="1694" spans="1:4" x14ac:dyDescent="0.35">
      <c r="A1694">
        <f>VLOOKUP(Table14[[#This Row],[menu_id]],Table2[#All],5,0)</f>
        <v>5.9</v>
      </c>
      <c r="B1694">
        <f>VLOOKUP(Table14[[#This Row],[menu_id]],Table2[#All],6,0)</f>
        <v>10.1</v>
      </c>
      <c r="C1694" t="str">
        <f>VLOOKUP(Table14[[#This Row],[menu_id]],Table2[#All],8,0)</f>
        <v>Seattle</v>
      </c>
      <c r="D1694">
        <f>A1694+A1694*(B1694/100)</f>
        <v>6.4959000000000007</v>
      </c>
    </row>
    <row r="1695" spans="1:4" x14ac:dyDescent="0.35">
      <c r="A1695">
        <f>VLOOKUP(Table14[[#This Row],[menu_id]],Table2[#All],5,0)</f>
        <v>4.3</v>
      </c>
      <c r="B1695">
        <f>VLOOKUP(Table14[[#This Row],[menu_id]],Table2[#All],6,0)</f>
        <v>11.5</v>
      </c>
      <c r="C1695" t="str">
        <f>VLOOKUP(Table14[[#This Row],[menu_id]],Table2[#All],8,0)</f>
        <v>Chicago</v>
      </c>
      <c r="D1695">
        <f>A1695+A1695*(B1695/100)</f>
        <v>4.7945000000000002</v>
      </c>
    </row>
    <row r="1696" spans="1:4" x14ac:dyDescent="0.35">
      <c r="A1696">
        <f>VLOOKUP(Table14[[#This Row],[menu_id]],Table2[#All],5,0)</f>
        <v>5.99</v>
      </c>
      <c r="B1696">
        <f>VLOOKUP(Table14[[#This Row],[menu_id]],Table2[#All],6,0)</f>
        <v>11.5</v>
      </c>
      <c r="C1696" t="str">
        <f>VLOOKUP(Table14[[#This Row],[menu_id]],Table2[#All],8,0)</f>
        <v>Chicago</v>
      </c>
      <c r="D1696">
        <f>A1696+A1696*(B1696/100)</f>
        <v>6.6788500000000006</v>
      </c>
    </row>
    <row r="1697" spans="1:4" x14ac:dyDescent="0.35">
      <c r="A1697">
        <f>VLOOKUP(Table14[[#This Row],[menu_id]],Table2[#All],5,0)</f>
        <v>5.9</v>
      </c>
      <c r="B1697">
        <f>VLOOKUP(Table14[[#This Row],[menu_id]],Table2[#All],6,0)</f>
        <v>10.1</v>
      </c>
      <c r="C1697" t="str">
        <f>VLOOKUP(Table14[[#This Row],[menu_id]],Table2[#All],8,0)</f>
        <v>Seattle</v>
      </c>
      <c r="D1697">
        <f>A1697+A1697*(B1697/100)</f>
        <v>6.4959000000000007</v>
      </c>
    </row>
    <row r="1698" spans="1:4" x14ac:dyDescent="0.35">
      <c r="A1698">
        <f>VLOOKUP(Table14[[#This Row],[menu_id]],Table2[#All],5,0)</f>
        <v>6.25</v>
      </c>
      <c r="B1698">
        <f>VLOOKUP(Table14[[#This Row],[menu_id]],Table2[#All],6,0)</f>
        <v>10.1</v>
      </c>
      <c r="C1698" t="str">
        <f>VLOOKUP(Table14[[#This Row],[menu_id]],Table2[#All],8,0)</f>
        <v>Seattle</v>
      </c>
      <c r="D1698">
        <f>A1698+A1698*(B1698/100)</f>
        <v>6.8812499999999996</v>
      </c>
    </row>
    <row r="1699" spans="1:4" x14ac:dyDescent="0.35">
      <c r="A1699">
        <f>VLOOKUP(Table14[[#This Row],[menu_id]],Table2[#All],5,0)</f>
        <v>4.5</v>
      </c>
      <c r="B1699">
        <f>VLOOKUP(Table14[[#This Row],[menu_id]],Table2[#All],6,0)</f>
        <v>11.5</v>
      </c>
      <c r="C1699" t="str">
        <f>VLOOKUP(Table14[[#This Row],[menu_id]],Table2[#All],8,0)</f>
        <v>Chicago</v>
      </c>
      <c r="D1699">
        <f>A1699+A1699*(B1699/100)</f>
        <v>5.0175000000000001</v>
      </c>
    </row>
    <row r="1700" spans="1:4" x14ac:dyDescent="0.35">
      <c r="A1700">
        <f>VLOOKUP(Table14[[#This Row],[menu_id]],Table2[#All],5,0)</f>
        <v>4.5</v>
      </c>
      <c r="B1700">
        <f>VLOOKUP(Table14[[#This Row],[menu_id]],Table2[#All],6,0)</f>
        <v>10.1</v>
      </c>
      <c r="C1700" t="str">
        <f>VLOOKUP(Table14[[#This Row],[menu_id]],Table2[#All],8,0)</f>
        <v>Seattle</v>
      </c>
      <c r="D1700">
        <f>A1700+A1700*(B1700/100)</f>
        <v>4.9545000000000003</v>
      </c>
    </row>
    <row r="1701" spans="1:4" x14ac:dyDescent="0.35">
      <c r="A1701">
        <f>VLOOKUP(Table14[[#This Row],[menu_id]],Table2[#All],5,0)</f>
        <v>5.5</v>
      </c>
      <c r="B1701">
        <f>VLOOKUP(Table14[[#This Row],[menu_id]],Table2[#All],6,0)</f>
        <v>10.1</v>
      </c>
      <c r="C1701" t="str">
        <f>VLOOKUP(Table14[[#This Row],[menu_id]],Table2[#All],8,0)</f>
        <v>Seattle</v>
      </c>
      <c r="D1701">
        <f>A1701+A1701*(B1701/100)</f>
        <v>6.0555000000000003</v>
      </c>
    </row>
    <row r="1702" spans="1:4" x14ac:dyDescent="0.35">
      <c r="A1702">
        <f>VLOOKUP(Table14[[#This Row],[menu_id]],Table2[#All],5,0)</f>
        <v>11</v>
      </c>
      <c r="B1702">
        <f>VLOOKUP(Table14[[#This Row],[menu_id]],Table2[#All],6,0)</f>
        <v>11.5</v>
      </c>
      <c r="C1702" t="str">
        <f>VLOOKUP(Table14[[#This Row],[menu_id]],Table2[#All],8,0)</f>
        <v>Chicago</v>
      </c>
      <c r="D1702">
        <f>A1702+A1702*(B1702/100)</f>
        <v>12.265000000000001</v>
      </c>
    </row>
    <row r="1703" spans="1:4" x14ac:dyDescent="0.35">
      <c r="A1703">
        <f>VLOOKUP(Table14[[#This Row],[menu_id]],Table2[#All],5,0)</f>
        <v>5.25</v>
      </c>
      <c r="B1703">
        <f>VLOOKUP(Table14[[#This Row],[menu_id]],Table2[#All],6,0)</f>
        <v>10.1</v>
      </c>
      <c r="C1703" t="str">
        <f>VLOOKUP(Table14[[#This Row],[menu_id]],Table2[#All],8,0)</f>
        <v>Seattle</v>
      </c>
      <c r="D1703">
        <f>A1703+A1703*(B1703/100)</f>
        <v>5.7802499999999997</v>
      </c>
    </row>
    <row r="1704" spans="1:4" x14ac:dyDescent="0.35">
      <c r="A1704">
        <f>VLOOKUP(Table14[[#This Row],[menu_id]],Table2[#All],5,0)</f>
        <v>5.7</v>
      </c>
      <c r="B1704">
        <f>VLOOKUP(Table14[[#This Row],[menu_id]],Table2[#All],6,0)</f>
        <v>10.1</v>
      </c>
      <c r="C1704" t="str">
        <f>VLOOKUP(Table14[[#This Row],[menu_id]],Table2[#All],8,0)</f>
        <v>Seattle</v>
      </c>
      <c r="D1704">
        <f>A1704+A1704*(B1704/100)</f>
        <v>6.2757000000000005</v>
      </c>
    </row>
    <row r="1705" spans="1:4" x14ac:dyDescent="0.35">
      <c r="A1705">
        <f>VLOOKUP(Table14[[#This Row],[menu_id]],Table2[#All],5,0)</f>
        <v>5.5</v>
      </c>
      <c r="B1705">
        <f>VLOOKUP(Table14[[#This Row],[menu_id]],Table2[#All],6,0)</f>
        <v>10.1</v>
      </c>
      <c r="C1705" t="str">
        <f>VLOOKUP(Table14[[#This Row],[menu_id]],Table2[#All],8,0)</f>
        <v>Seattle</v>
      </c>
      <c r="D1705">
        <f>A1705+A1705*(B1705/100)</f>
        <v>6.0555000000000003</v>
      </c>
    </row>
    <row r="1706" spans="1:4" x14ac:dyDescent="0.35">
      <c r="A1706">
        <f>VLOOKUP(Table14[[#This Row],[menu_id]],Table2[#All],5,0)</f>
        <v>4.5</v>
      </c>
      <c r="B1706">
        <f>VLOOKUP(Table14[[#This Row],[menu_id]],Table2[#All],6,0)</f>
        <v>10.1</v>
      </c>
      <c r="C1706" t="str">
        <f>VLOOKUP(Table14[[#This Row],[menu_id]],Table2[#All],8,0)</f>
        <v>Seattle</v>
      </c>
      <c r="D1706">
        <f>A1706+A1706*(B1706/100)</f>
        <v>4.9545000000000003</v>
      </c>
    </row>
    <row r="1707" spans="1:4" x14ac:dyDescent="0.35">
      <c r="A1707">
        <f>VLOOKUP(Table14[[#This Row],[menu_id]],Table2[#All],5,0)</f>
        <v>6.75</v>
      </c>
      <c r="B1707">
        <f>VLOOKUP(Table14[[#This Row],[menu_id]],Table2[#All],6,0)</f>
        <v>10.1</v>
      </c>
      <c r="C1707" t="str">
        <f>VLOOKUP(Table14[[#This Row],[menu_id]],Table2[#All],8,0)</f>
        <v>Seattle</v>
      </c>
      <c r="D1707">
        <f>A1707+A1707*(B1707/100)</f>
        <v>7.4317500000000001</v>
      </c>
    </row>
    <row r="1708" spans="1:4" x14ac:dyDescent="0.35">
      <c r="A1708">
        <f>VLOOKUP(Table14[[#This Row],[menu_id]],Table2[#All],5,0)</f>
        <v>4.3</v>
      </c>
      <c r="B1708">
        <f>VLOOKUP(Table14[[#This Row],[menu_id]],Table2[#All],6,0)</f>
        <v>11.5</v>
      </c>
      <c r="C1708" t="str">
        <f>VLOOKUP(Table14[[#This Row],[menu_id]],Table2[#All],8,0)</f>
        <v>Chicago</v>
      </c>
      <c r="D1708">
        <f>A1708+A1708*(B1708/100)</f>
        <v>4.7945000000000002</v>
      </c>
    </row>
    <row r="1709" spans="1:4" x14ac:dyDescent="0.35">
      <c r="A1709">
        <f>VLOOKUP(Table14[[#This Row],[menu_id]],Table2[#All],5,0)</f>
        <v>5.15</v>
      </c>
      <c r="B1709">
        <f>VLOOKUP(Table14[[#This Row],[menu_id]],Table2[#All],6,0)</f>
        <v>11.5</v>
      </c>
      <c r="C1709" t="str">
        <f>VLOOKUP(Table14[[#This Row],[menu_id]],Table2[#All],8,0)</f>
        <v>Chicago</v>
      </c>
      <c r="D1709">
        <f>A1709+A1709*(B1709/100)</f>
        <v>5.7422500000000003</v>
      </c>
    </row>
    <row r="1710" spans="1:4" x14ac:dyDescent="0.35">
      <c r="A1710">
        <f>VLOOKUP(Table14[[#This Row],[menu_id]],Table2[#All],5,0)</f>
        <v>5</v>
      </c>
      <c r="B1710">
        <f>VLOOKUP(Table14[[#This Row],[menu_id]],Table2[#All],6,0)</f>
        <v>11.5</v>
      </c>
      <c r="C1710" t="str">
        <f>VLOOKUP(Table14[[#This Row],[menu_id]],Table2[#All],8,0)</f>
        <v>Chicago</v>
      </c>
      <c r="D1710">
        <f>A1710+A1710*(B1710/100)</f>
        <v>5.5750000000000002</v>
      </c>
    </row>
    <row r="1711" spans="1:4" x14ac:dyDescent="0.35">
      <c r="A1711">
        <f>VLOOKUP(Table14[[#This Row],[menu_id]],Table2[#All],5,0)</f>
        <v>5.8</v>
      </c>
      <c r="B1711">
        <f>VLOOKUP(Table14[[#This Row],[menu_id]],Table2[#All],6,0)</f>
        <v>10.1</v>
      </c>
      <c r="C1711" t="str">
        <f>VLOOKUP(Table14[[#This Row],[menu_id]],Table2[#All],8,0)</f>
        <v>Seattle</v>
      </c>
      <c r="D1711">
        <f>A1711+A1711*(B1711/100)</f>
        <v>6.3857999999999997</v>
      </c>
    </row>
    <row r="1712" spans="1:4" x14ac:dyDescent="0.35">
      <c r="A1712">
        <f>VLOOKUP(Table14[[#This Row],[menu_id]],Table2[#All],5,0)</f>
        <v>4.95</v>
      </c>
      <c r="B1712">
        <f>VLOOKUP(Table14[[#This Row],[menu_id]],Table2[#All],6,0)</f>
        <v>10.1</v>
      </c>
      <c r="C1712" t="str">
        <f>VLOOKUP(Table14[[#This Row],[menu_id]],Table2[#All],8,0)</f>
        <v>Seattle</v>
      </c>
      <c r="D1712">
        <f>A1712+A1712*(B1712/100)</f>
        <v>5.4499500000000003</v>
      </c>
    </row>
    <row r="1713" spans="1:4" x14ac:dyDescent="0.35">
      <c r="A1713">
        <f>VLOOKUP(Table14[[#This Row],[menu_id]],Table2[#All],5,0)</f>
        <v>5.5</v>
      </c>
      <c r="B1713">
        <f>VLOOKUP(Table14[[#This Row],[menu_id]],Table2[#All],6,0)</f>
        <v>10.1</v>
      </c>
      <c r="C1713" t="str">
        <f>VLOOKUP(Table14[[#This Row],[menu_id]],Table2[#All],8,0)</f>
        <v>Seattle</v>
      </c>
      <c r="D1713">
        <f>A1713+A1713*(B1713/100)</f>
        <v>6.0555000000000003</v>
      </c>
    </row>
    <row r="1714" spans="1:4" x14ac:dyDescent="0.35">
      <c r="A1714">
        <f>VLOOKUP(Table14[[#This Row],[menu_id]],Table2[#All],5,0)</f>
        <v>5.95</v>
      </c>
      <c r="B1714">
        <f>VLOOKUP(Table14[[#This Row],[menu_id]],Table2[#All],6,0)</f>
        <v>10.1</v>
      </c>
      <c r="C1714" t="str">
        <f>VLOOKUP(Table14[[#This Row],[menu_id]],Table2[#All],8,0)</f>
        <v>Seattle</v>
      </c>
      <c r="D1714">
        <f>A1714+A1714*(B1714/100)</f>
        <v>6.5509500000000003</v>
      </c>
    </row>
    <row r="1715" spans="1:4" x14ac:dyDescent="0.35">
      <c r="A1715">
        <f>VLOOKUP(Table14[[#This Row],[menu_id]],Table2[#All],5,0)</f>
        <v>11.75</v>
      </c>
      <c r="B1715">
        <f>VLOOKUP(Table14[[#This Row],[menu_id]],Table2[#All],6,0)</f>
        <v>11.5</v>
      </c>
      <c r="C1715" t="str">
        <f>VLOOKUP(Table14[[#This Row],[menu_id]],Table2[#All],8,0)</f>
        <v>Chicago</v>
      </c>
      <c r="D1715">
        <f>A1715+A1715*(B1715/100)</f>
        <v>13.10125</v>
      </c>
    </row>
    <row r="1716" spans="1:4" x14ac:dyDescent="0.35">
      <c r="A1716">
        <f>VLOOKUP(Table14[[#This Row],[menu_id]],Table2[#All],5,0)</f>
        <v>5.15</v>
      </c>
      <c r="B1716">
        <f>VLOOKUP(Table14[[#This Row],[menu_id]],Table2[#All],6,0)</f>
        <v>11.5</v>
      </c>
      <c r="C1716" t="str">
        <f>VLOOKUP(Table14[[#This Row],[menu_id]],Table2[#All],8,0)</f>
        <v>Chicago</v>
      </c>
      <c r="D1716">
        <f>A1716+A1716*(B1716/100)</f>
        <v>5.7422500000000003</v>
      </c>
    </row>
    <row r="1717" spans="1:4" x14ac:dyDescent="0.35">
      <c r="A1717">
        <f>VLOOKUP(Table14[[#This Row],[menu_id]],Table2[#All],5,0)</f>
        <v>6.8</v>
      </c>
      <c r="B1717">
        <f>VLOOKUP(Table14[[#This Row],[menu_id]],Table2[#All],6,0)</f>
        <v>10.1</v>
      </c>
      <c r="C1717" t="str">
        <f>VLOOKUP(Table14[[#This Row],[menu_id]],Table2[#All],8,0)</f>
        <v>Seattle</v>
      </c>
      <c r="D1717">
        <f>A1717+A1717*(B1717/100)</f>
        <v>7.4867999999999997</v>
      </c>
    </row>
    <row r="1718" spans="1:4" x14ac:dyDescent="0.35">
      <c r="A1718">
        <f>VLOOKUP(Table14[[#This Row],[menu_id]],Table2[#All],5,0)</f>
        <v>5</v>
      </c>
      <c r="B1718">
        <f>VLOOKUP(Table14[[#This Row],[menu_id]],Table2[#All],6,0)</f>
        <v>10.1</v>
      </c>
      <c r="C1718" t="str">
        <f>VLOOKUP(Table14[[#This Row],[menu_id]],Table2[#All],8,0)</f>
        <v>Seattle</v>
      </c>
      <c r="D1718">
        <f>A1718+A1718*(B1718/100)</f>
        <v>5.5049999999999999</v>
      </c>
    </row>
    <row r="1719" spans="1:4" x14ac:dyDescent="0.35">
      <c r="A1719">
        <f>VLOOKUP(Table14[[#This Row],[menu_id]],Table2[#All],5,0)</f>
        <v>4.5</v>
      </c>
      <c r="B1719">
        <f>VLOOKUP(Table14[[#This Row],[menu_id]],Table2[#All],6,0)</f>
        <v>10.1</v>
      </c>
      <c r="C1719" t="str">
        <f>VLOOKUP(Table14[[#This Row],[menu_id]],Table2[#All],8,0)</f>
        <v>Seattle</v>
      </c>
      <c r="D1719">
        <f>A1719+A1719*(B1719/100)</f>
        <v>4.9545000000000003</v>
      </c>
    </row>
    <row r="1720" spans="1:4" x14ac:dyDescent="0.35">
      <c r="A1720">
        <f>VLOOKUP(Table14[[#This Row],[menu_id]],Table2[#All],5,0)</f>
        <v>5.5</v>
      </c>
      <c r="B1720">
        <f>VLOOKUP(Table14[[#This Row],[menu_id]],Table2[#All],6,0)</f>
        <v>10.1</v>
      </c>
      <c r="C1720" t="str">
        <f>VLOOKUP(Table14[[#This Row],[menu_id]],Table2[#All],8,0)</f>
        <v>Seattle</v>
      </c>
      <c r="D1720">
        <f>A1720+A1720*(B1720/100)</f>
        <v>6.0555000000000003</v>
      </c>
    </row>
    <row r="1721" spans="1:4" x14ac:dyDescent="0.35">
      <c r="A1721">
        <f>VLOOKUP(Table14[[#This Row],[menu_id]],Table2[#All],5,0)</f>
        <v>5.8</v>
      </c>
      <c r="B1721">
        <f>VLOOKUP(Table14[[#This Row],[menu_id]],Table2[#All],6,0)</f>
        <v>10.1</v>
      </c>
      <c r="C1721" t="str">
        <f>VLOOKUP(Table14[[#This Row],[menu_id]],Table2[#All],8,0)</f>
        <v>Seattle</v>
      </c>
      <c r="D1721">
        <f>A1721+A1721*(B1721/100)</f>
        <v>6.3857999999999997</v>
      </c>
    </row>
    <row r="1722" spans="1:4" x14ac:dyDescent="0.35">
      <c r="A1722">
        <f>VLOOKUP(Table14[[#This Row],[menu_id]],Table2[#All],5,0)</f>
        <v>6.25</v>
      </c>
      <c r="B1722">
        <f>VLOOKUP(Table14[[#This Row],[menu_id]],Table2[#All],6,0)</f>
        <v>10.1</v>
      </c>
      <c r="C1722" t="str">
        <f>VLOOKUP(Table14[[#This Row],[menu_id]],Table2[#All],8,0)</f>
        <v>Seattle</v>
      </c>
      <c r="D1722">
        <f>A1722+A1722*(B1722/100)</f>
        <v>6.8812499999999996</v>
      </c>
    </row>
    <row r="1723" spans="1:4" x14ac:dyDescent="0.35">
      <c r="A1723">
        <f>VLOOKUP(Table14[[#This Row],[menu_id]],Table2[#All],5,0)</f>
        <v>4.5</v>
      </c>
      <c r="B1723">
        <f>VLOOKUP(Table14[[#This Row],[menu_id]],Table2[#All],6,0)</f>
        <v>11.5</v>
      </c>
      <c r="C1723" t="str">
        <f>VLOOKUP(Table14[[#This Row],[menu_id]],Table2[#All],8,0)</f>
        <v>Chicago</v>
      </c>
      <c r="D1723">
        <f>A1723+A1723*(B1723/100)</f>
        <v>5.0175000000000001</v>
      </c>
    </row>
    <row r="1724" spans="1:4" x14ac:dyDescent="0.35">
      <c r="A1724">
        <f>VLOOKUP(Table14[[#This Row],[menu_id]],Table2[#All],5,0)</f>
        <v>5.5</v>
      </c>
      <c r="B1724">
        <f>VLOOKUP(Table14[[#This Row],[menu_id]],Table2[#All],6,0)</f>
        <v>10.1</v>
      </c>
      <c r="C1724" t="str">
        <f>VLOOKUP(Table14[[#This Row],[menu_id]],Table2[#All],8,0)</f>
        <v>Seattle</v>
      </c>
      <c r="D1724">
        <f>A1724+A1724*(B1724/100)</f>
        <v>6.0555000000000003</v>
      </c>
    </row>
    <row r="1725" spans="1:4" x14ac:dyDescent="0.35">
      <c r="A1725">
        <f>VLOOKUP(Table14[[#This Row],[menu_id]],Table2[#All],5,0)</f>
        <v>4.5</v>
      </c>
      <c r="B1725">
        <f>VLOOKUP(Table14[[#This Row],[menu_id]],Table2[#All],6,0)</f>
        <v>11.5</v>
      </c>
      <c r="C1725" t="str">
        <f>VLOOKUP(Table14[[#This Row],[menu_id]],Table2[#All],8,0)</f>
        <v>Chicago</v>
      </c>
      <c r="D1725">
        <f>A1725+A1725*(B1725/100)</f>
        <v>5.0175000000000001</v>
      </c>
    </row>
    <row r="1726" spans="1:4" x14ac:dyDescent="0.35">
      <c r="A1726">
        <f>VLOOKUP(Table14[[#This Row],[menu_id]],Table2[#All],5,0)</f>
        <v>6.75</v>
      </c>
      <c r="B1726">
        <f>VLOOKUP(Table14[[#This Row],[menu_id]],Table2[#All],6,0)</f>
        <v>10.1</v>
      </c>
      <c r="C1726" t="str">
        <f>VLOOKUP(Table14[[#This Row],[menu_id]],Table2[#All],8,0)</f>
        <v>Seattle</v>
      </c>
      <c r="D1726">
        <f>A1726+A1726*(B1726/100)</f>
        <v>7.4317500000000001</v>
      </c>
    </row>
    <row r="1727" spans="1:4" x14ac:dyDescent="0.35">
      <c r="A1727">
        <f>VLOOKUP(Table14[[#This Row],[menu_id]],Table2[#All],5,0)</f>
        <v>6.8</v>
      </c>
      <c r="B1727">
        <f>VLOOKUP(Table14[[#This Row],[menu_id]],Table2[#All],6,0)</f>
        <v>10.1</v>
      </c>
      <c r="C1727" t="str">
        <f>VLOOKUP(Table14[[#This Row],[menu_id]],Table2[#All],8,0)</f>
        <v>Seattle</v>
      </c>
      <c r="D1727">
        <f>A1727+A1727*(B1727/100)</f>
        <v>7.4867999999999997</v>
      </c>
    </row>
    <row r="1728" spans="1:4" x14ac:dyDescent="0.35">
      <c r="A1728">
        <f>VLOOKUP(Table14[[#This Row],[menu_id]],Table2[#All],5,0)</f>
        <v>5.9</v>
      </c>
      <c r="B1728">
        <f>VLOOKUP(Table14[[#This Row],[menu_id]],Table2[#All],6,0)</f>
        <v>10.1</v>
      </c>
      <c r="C1728" t="str">
        <f>VLOOKUP(Table14[[#This Row],[menu_id]],Table2[#All],8,0)</f>
        <v>Seattle</v>
      </c>
      <c r="D1728">
        <f>A1728+A1728*(B1728/100)</f>
        <v>6.4959000000000007</v>
      </c>
    </row>
    <row r="1729" spans="1:4" x14ac:dyDescent="0.35">
      <c r="A1729">
        <f>VLOOKUP(Table14[[#This Row],[menu_id]],Table2[#All],5,0)</f>
        <v>4.5</v>
      </c>
      <c r="B1729">
        <f>VLOOKUP(Table14[[#This Row],[menu_id]],Table2[#All],6,0)</f>
        <v>10.1</v>
      </c>
      <c r="C1729" t="str">
        <f>VLOOKUP(Table14[[#This Row],[menu_id]],Table2[#All],8,0)</f>
        <v>Seattle</v>
      </c>
      <c r="D1729">
        <f>A1729+A1729*(B1729/100)</f>
        <v>4.9545000000000003</v>
      </c>
    </row>
    <row r="1730" spans="1:4" x14ac:dyDescent="0.35">
      <c r="A1730">
        <f>VLOOKUP(Table14[[#This Row],[menu_id]],Table2[#All],5,0)</f>
        <v>5</v>
      </c>
      <c r="B1730">
        <f>VLOOKUP(Table14[[#This Row],[menu_id]],Table2[#All],6,0)</f>
        <v>10.1</v>
      </c>
      <c r="C1730" t="str">
        <f>VLOOKUP(Table14[[#This Row],[menu_id]],Table2[#All],8,0)</f>
        <v>Seattle</v>
      </c>
      <c r="D1730">
        <f>A1730+A1730*(B1730/100)</f>
        <v>5.5049999999999999</v>
      </c>
    </row>
    <row r="1731" spans="1:4" x14ac:dyDescent="0.35">
      <c r="A1731">
        <f>VLOOKUP(Table14[[#This Row],[menu_id]],Table2[#All],5,0)</f>
        <v>6.8</v>
      </c>
      <c r="B1731">
        <f>VLOOKUP(Table14[[#This Row],[menu_id]],Table2[#All],6,0)</f>
        <v>10.1</v>
      </c>
      <c r="C1731" t="str">
        <f>VLOOKUP(Table14[[#This Row],[menu_id]],Table2[#All],8,0)</f>
        <v>Seattle</v>
      </c>
      <c r="D1731">
        <f>A1731+A1731*(B1731/100)</f>
        <v>7.4867999999999997</v>
      </c>
    </row>
    <row r="1732" spans="1:4" x14ac:dyDescent="0.35">
      <c r="A1732">
        <f>VLOOKUP(Table14[[#This Row],[menu_id]],Table2[#All],5,0)</f>
        <v>5.75</v>
      </c>
      <c r="B1732">
        <f>VLOOKUP(Table14[[#This Row],[menu_id]],Table2[#All],6,0)</f>
        <v>10.1</v>
      </c>
      <c r="C1732" t="str">
        <f>VLOOKUP(Table14[[#This Row],[menu_id]],Table2[#All],8,0)</f>
        <v>Seattle</v>
      </c>
      <c r="D1732">
        <f>A1732+A1732*(B1732/100)</f>
        <v>6.3307500000000001</v>
      </c>
    </row>
    <row r="1733" spans="1:4" x14ac:dyDescent="0.35">
      <c r="A1733">
        <f>VLOOKUP(Table14[[#This Row],[menu_id]],Table2[#All],5,0)</f>
        <v>6.5</v>
      </c>
      <c r="B1733">
        <f>VLOOKUP(Table14[[#This Row],[menu_id]],Table2[#All],6,0)</f>
        <v>11.5</v>
      </c>
      <c r="C1733" t="str">
        <f>VLOOKUP(Table14[[#This Row],[menu_id]],Table2[#All],8,0)</f>
        <v>Chicago</v>
      </c>
      <c r="D1733">
        <f>A1733+A1733*(B1733/100)</f>
        <v>7.2475000000000005</v>
      </c>
    </row>
    <row r="1734" spans="1:4" x14ac:dyDescent="0.35">
      <c r="A1734">
        <f>VLOOKUP(Table14[[#This Row],[menu_id]],Table2[#All],5,0)</f>
        <v>7.5</v>
      </c>
      <c r="B1734">
        <f>VLOOKUP(Table14[[#This Row],[menu_id]],Table2[#All],6,0)</f>
        <v>11.5</v>
      </c>
      <c r="C1734" t="str">
        <f>VLOOKUP(Table14[[#This Row],[menu_id]],Table2[#All],8,0)</f>
        <v>Chicago</v>
      </c>
      <c r="D1734">
        <f>A1734+A1734*(B1734/100)</f>
        <v>8.3625000000000007</v>
      </c>
    </row>
    <row r="1735" spans="1:4" x14ac:dyDescent="0.35">
      <c r="A1735">
        <f>VLOOKUP(Table14[[#This Row],[menu_id]],Table2[#All],5,0)</f>
        <v>5.25</v>
      </c>
      <c r="B1735">
        <f>VLOOKUP(Table14[[#This Row],[menu_id]],Table2[#All],6,0)</f>
        <v>10.1</v>
      </c>
      <c r="C1735" t="str">
        <f>VLOOKUP(Table14[[#This Row],[menu_id]],Table2[#All],8,0)</f>
        <v>Seattle</v>
      </c>
      <c r="D1735">
        <f>A1735+A1735*(B1735/100)</f>
        <v>5.7802499999999997</v>
      </c>
    </row>
    <row r="1736" spans="1:4" x14ac:dyDescent="0.35">
      <c r="A1736">
        <f>VLOOKUP(Table14[[#This Row],[menu_id]],Table2[#All],5,0)</f>
        <v>5.75</v>
      </c>
      <c r="B1736">
        <f>VLOOKUP(Table14[[#This Row],[menu_id]],Table2[#All],6,0)</f>
        <v>10.1</v>
      </c>
      <c r="C1736" t="str">
        <f>VLOOKUP(Table14[[#This Row],[menu_id]],Table2[#All],8,0)</f>
        <v>Seattle</v>
      </c>
      <c r="D1736">
        <f>A1736+A1736*(B1736/100)</f>
        <v>6.3307500000000001</v>
      </c>
    </row>
    <row r="1737" spans="1:4" x14ac:dyDescent="0.35">
      <c r="A1737">
        <f>VLOOKUP(Table14[[#This Row],[menu_id]],Table2[#All],5,0)</f>
        <v>5</v>
      </c>
      <c r="B1737">
        <f>VLOOKUP(Table14[[#This Row],[menu_id]],Table2[#All],6,0)</f>
        <v>11.5</v>
      </c>
      <c r="C1737" t="str">
        <f>VLOOKUP(Table14[[#This Row],[menu_id]],Table2[#All],8,0)</f>
        <v>Chicago</v>
      </c>
      <c r="D1737">
        <f>A1737+A1737*(B1737/100)</f>
        <v>5.5750000000000002</v>
      </c>
    </row>
    <row r="1738" spans="1:4" x14ac:dyDescent="0.35">
      <c r="A1738">
        <f>VLOOKUP(Table14[[#This Row],[menu_id]],Table2[#All],5,0)</f>
        <v>6</v>
      </c>
      <c r="B1738">
        <f>VLOOKUP(Table14[[#This Row],[menu_id]],Table2[#All],6,0)</f>
        <v>11.5</v>
      </c>
      <c r="C1738" t="str">
        <f>VLOOKUP(Table14[[#This Row],[menu_id]],Table2[#All],8,0)</f>
        <v>Chicago</v>
      </c>
      <c r="D1738">
        <f>A1738+A1738*(B1738/100)</f>
        <v>6.69</v>
      </c>
    </row>
    <row r="1739" spans="1:4" x14ac:dyDescent="0.35">
      <c r="A1739">
        <f>VLOOKUP(Table14[[#This Row],[menu_id]],Table2[#All],5,0)</f>
        <v>11</v>
      </c>
      <c r="B1739">
        <f>VLOOKUP(Table14[[#This Row],[menu_id]],Table2[#All],6,0)</f>
        <v>11.5</v>
      </c>
      <c r="C1739" t="str">
        <f>VLOOKUP(Table14[[#This Row],[menu_id]],Table2[#All],8,0)</f>
        <v>Chicago</v>
      </c>
      <c r="D1739">
        <f>A1739+A1739*(B1739/100)</f>
        <v>12.265000000000001</v>
      </c>
    </row>
    <row r="1740" spans="1:4" x14ac:dyDescent="0.35">
      <c r="A1740">
        <f>VLOOKUP(Table14[[#This Row],[menu_id]],Table2[#All],5,0)</f>
        <v>5.15</v>
      </c>
      <c r="B1740">
        <f>VLOOKUP(Table14[[#This Row],[menu_id]],Table2[#All],6,0)</f>
        <v>11.5</v>
      </c>
      <c r="C1740" t="str">
        <f>VLOOKUP(Table14[[#This Row],[menu_id]],Table2[#All],8,0)</f>
        <v>Chicago</v>
      </c>
      <c r="D1740">
        <f>A1740+A1740*(B1740/100)</f>
        <v>5.7422500000000003</v>
      </c>
    </row>
    <row r="1741" spans="1:4" x14ac:dyDescent="0.35">
      <c r="A1741">
        <f>VLOOKUP(Table14[[#This Row],[menu_id]],Table2[#All],5,0)</f>
        <v>5.99</v>
      </c>
      <c r="B1741">
        <f>VLOOKUP(Table14[[#This Row],[menu_id]],Table2[#All],6,0)</f>
        <v>11.5</v>
      </c>
      <c r="C1741" t="str">
        <f>VLOOKUP(Table14[[#This Row],[menu_id]],Table2[#All],8,0)</f>
        <v>Chicago</v>
      </c>
      <c r="D1741">
        <f>A1741+A1741*(B1741/100)</f>
        <v>6.6788500000000006</v>
      </c>
    </row>
    <row r="1742" spans="1:4" x14ac:dyDescent="0.35">
      <c r="A1742">
        <f>VLOOKUP(Table14[[#This Row],[menu_id]],Table2[#All],5,0)</f>
        <v>5.95</v>
      </c>
      <c r="B1742">
        <f>VLOOKUP(Table14[[#This Row],[menu_id]],Table2[#All],6,0)</f>
        <v>10.1</v>
      </c>
      <c r="C1742" t="str">
        <f>VLOOKUP(Table14[[#This Row],[menu_id]],Table2[#All],8,0)</f>
        <v>Seattle</v>
      </c>
      <c r="D1742">
        <f>A1742+A1742*(B1742/100)</f>
        <v>6.5509500000000003</v>
      </c>
    </row>
    <row r="1743" spans="1:4" x14ac:dyDescent="0.35">
      <c r="A1743">
        <f>VLOOKUP(Table14[[#This Row],[menu_id]],Table2[#All],5,0)</f>
        <v>5.5</v>
      </c>
      <c r="B1743">
        <f>VLOOKUP(Table14[[#This Row],[menu_id]],Table2[#All],6,0)</f>
        <v>10.1</v>
      </c>
      <c r="C1743" t="str">
        <f>VLOOKUP(Table14[[#This Row],[menu_id]],Table2[#All],8,0)</f>
        <v>Seattle</v>
      </c>
      <c r="D1743">
        <f>A1743+A1743*(B1743/100)</f>
        <v>6.0555000000000003</v>
      </c>
    </row>
    <row r="1744" spans="1:4" x14ac:dyDescent="0.35">
      <c r="A1744">
        <f>VLOOKUP(Table14[[#This Row],[menu_id]],Table2[#All],5,0)</f>
        <v>5.75</v>
      </c>
      <c r="B1744">
        <f>VLOOKUP(Table14[[#This Row],[menu_id]],Table2[#All],6,0)</f>
        <v>10.1</v>
      </c>
      <c r="C1744" t="str">
        <f>VLOOKUP(Table14[[#This Row],[menu_id]],Table2[#All],8,0)</f>
        <v>Seattle</v>
      </c>
      <c r="D1744">
        <f>A1744+A1744*(B1744/100)</f>
        <v>6.3307500000000001</v>
      </c>
    </row>
    <row r="1745" spans="1:4" x14ac:dyDescent="0.35">
      <c r="A1745">
        <f>VLOOKUP(Table14[[#This Row],[menu_id]],Table2[#All],5,0)</f>
        <v>5.75</v>
      </c>
      <c r="B1745">
        <f>VLOOKUP(Table14[[#This Row],[menu_id]],Table2[#All],6,0)</f>
        <v>10.1</v>
      </c>
      <c r="C1745" t="str">
        <f>VLOOKUP(Table14[[#This Row],[menu_id]],Table2[#All],8,0)</f>
        <v>Seattle</v>
      </c>
      <c r="D1745">
        <f>A1745+A1745*(B1745/100)</f>
        <v>6.3307500000000001</v>
      </c>
    </row>
    <row r="1746" spans="1:4" x14ac:dyDescent="0.35">
      <c r="A1746">
        <f>VLOOKUP(Table14[[#This Row],[menu_id]],Table2[#All],5,0)</f>
        <v>5</v>
      </c>
      <c r="B1746">
        <f>VLOOKUP(Table14[[#This Row],[menu_id]],Table2[#All],6,0)</f>
        <v>10.1</v>
      </c>
      <c r="C1746" t="str">
        <f>VLOOKUP(Table14[[#This Row],[menu_id]],Table2[#All],8,0)</f>
        <v>Seattle</v>
      </c>
      <c r="D1746">
        <f>A1746+A1746*(B1746/100)</f>
        <v>5.5049999999999999</v>
      </c>
    </row>
    <row r="1747" spans="1:4" x14ac:dyDescent="0.35">
      <c r="A1747">
        <f>VLOOKUP(Table14[[#This Row],[menu_id]],Table2[#All],5,0)</f>
        <v>5.25</v>
      </c>
      <c r="B1747">
        <f>VLOOKUP(Table14[[#This Row],[menu_id]],Table2[#All],6,0)</f>
        <v>10.1</v>
      </c>
      <c r="C1747" t="str">
        <f>VLOOKUP(Table14[[#This Row],[menu_id]],Table2[#All],8,0)</f>
        <v>Seattle</v>
      </c>
      <c r="D1747">
        <f>A1747+A1747*(B1747/100)</f>
        <v>5.7802499999999997</v>
      </c>
    </row>
    <row r="1748" spans="1:4" x14ac:dyDescent="0.35">
      <c r="A1748">
        <f>VLOOKUP(Table14[[#This Row],[menu_id]],Table2[#All],5,0)</f>
        <v>6.25</v>
      </c>
      <c r="B1748">
        <f>VLOOKUP(Table14[[#This Row],[menu_id]],Table2[#All],6,0)</f>
        <v>10.1</v>
      </c>
      <c r="C1748" t="str">
        <f>VLOOKUP(Table14[[#This Row],[menu_id]],Table2[#All],8,0)</f>
        <v>Seattle</v>
      </c>
      <c r="D1748">
        <f>A1748+A1748*(B1748/100)</f>
        <v>6.8812499999999996</v>
      </c>
    </row>
    <row r="1749" spans="1:4" x14ac:dyDescent="0.35">
      <c r="A1749">
        <f>VLOOKUP(Table14[[#This Row],[menu_id]],Table2[#All],5,0)</f>
        <v>4.95</v>
      </c>
      <c r="B1749">
        <f>VLOOKUP(Table14[[#This Row],[menu_id]],Table2[#All],6,0)</f>
        <v>10.1</v>
      </c>
      <c r="C1749" t="str">
        <f>VLOOKUP(Table14[[#This Row],[menu_id]],Table2[#All],8,0)</f>
        <v>Seattle</v>
      </c>
      <c r="D1749">
        <f>A1749+A1749*(B1749/100)</f>
        <v>5.4499500000000003</v>
      </c>
    </row>
    <row r="1750" spans="1:4" x14ac:dyDescent="0.35">
      <c r="A1750">
        <f>VLOOKUP(Table14[[#This Row],[menu_id]],Table2[#All],5,0)</f>
        <v>5.75</v>
      </c>
      <c r="B1750">
        <f>VLOOKUP(Table14[[#This Row],[menu_id]],Table2[#All],6,0)</f>
        <v>10.1</v>
      </c>
      <c r="C1750" t="str">
        <f>VLOOKUP(Table14[[#This Row],[menu_id]],Table2[#All],8,0)</f>
        <v>Seattle</v>
      </c>
      <c r="D1750">
        <f>A1750+A1750*(B1750/100)</f>
        <v>6.3307500000000001</v>
      </c>
    </row>
    <row r="1751" spans="1:4" x14ac:dyDescent="0.35">
      <c r="A1751">
        <f>VLOOKUP(Table14[[#This Row],[menu_id]],Table2[#All],5,0)</f>
        <v>6.8</v>
      </c>
      <c r="B1751">
        <f>VLOOKUP(Table14[[#This Row],[menu_id]],Table2[#All],6,0)</f>
        <v>10.1</v>
      </c>
      <c r="C1751" t="str">
        <f>VLOOKUP(Table14[[#This Row],[menu_id]],Table2[#All],8,0)</f>
        <v>Seattle</v>
      </c>
      <c r="D1751">
        <f>A1751+A1751*(B1751/100)</f>
        <v>7.4867999999999997</v>
      </c>
    </row>
    <row r="1752" spans="1:4" x14ac:dyDescent="0.35">
      <c r="A1752">
        <f>VLOOKUP(Table14[[#This Row],[menu_id]],Table2[#All],5,0)</f>
        <v>5.75</v>
      </c>
      <c r="B1752">
        <f>VLOOKUP(Table14[[#This Row],[menu_id]],Table2[#All],6,0)</f>
        <v>10.1</v>
      </c>
      <c r="C1752" t="str">
        <f>VLOOKUP(Table14[[#This Row],[menu_id]],Table2[#All],8,0)</f>
        <v>Seattle</v>
      </c>
      <c r="D1752">
        <f>A1752+A1752*(B1752/100)</f>
        <v>6.3307500000000001</v>
      </c>
    </row>
    <row r="1753" spans="1:4" x14ac:dyDescent="0.35">
      <c r="A1753">
        <f>VLOOKUP(Table14[[#This Row],[menu_id]],Table2[#All],5,0)</f>
        <v>4.3</v>
      </c>
      <c r="B1753">
        <f>VLOOKUP(Table14[[#This Row],[menu_id]],Table2[#All],6,0)</f>
        <v>11.5</v>
      </c>
      <c r="C1753" t="str">
        <f>VLOOKUP(Table14[[#This Row],[menu_id]],Table2[#All],8,0)</f>
        <v>Chicago</v>
      </c>
      <c r="D1753">
        <f>A1753+A1753*(B1753/100)</f>
        <v>4.7945000000000002</v>
      </c>
    </row>
    <row r="1754" spans="1:4" x14ac:dyDescent="0.35">
      <c r="A1754">
        <f>VLOOKUP(Table14[[#This Row],[menu_id]],Table2[#All],5,0)</f>
        <v>10.050000000000001</v>
      </c>
      <c r="B1754">
        <f>VLOOKUP(Table14[[#This Row],[menu_id]],Table2[#All],6,0)</f>
        <v>11.5</v>
      </c>
      <c r="C1754" t="str">
        <f>VLOOKUP(Table14[[#This Row],[menu_id]],Table2[#All],8,0)</f>
        <v>Chicago</v>
      </c>
      <c r="D1754">
        <f>A1754+A1754*(B1754/100)</f>
        <v>11.20575</v>
      </c>
    </row>
    <row r="1755" spans="1:4" x14ac:dyDescent="0.35">
      <c r="A1755">
        <f>VLOOKUP(Table14[[#This Row],[menu_id]],Table2[#All],5,0)</f>
        <v>5.99</v>
      </c>
      <c r="B1755">
        <f>VLOOKUP(Table14[[#This Row],[menu_id]],Table2[#All],6,0)</f>
        <v>11.5</v>
      </c>
      <c r="C1755" t="str">
        <f>VLOOKUP(Table14[[#This Row],[menu_id]],Table2[#All],8,0)</f>
        <v>Chicago</v>
      </c>
      <c r="D1755">
        <f>A1755+A1755*(B1755/100)</f>
        <v>6.6788500000000006</v>
      </c>
    </row>
    <row r="1756" spans="1:4" x14ac:dyDescent="0.35">
      <c r="A1756">
        <f>VLOOKUP(Table14[[#This Row],[menu_id]],Table2[#All],5,0)</f>
        <v>6</v>
      </c>
      <c r="B1756">
        <f>VLOOKUP(Table14[[#This Row],[menu_id]],Table2[#All],6,0)</f>
        <v>10.1</v>
      </c>
      <c r="C1756" t="str">
        <f>VLOOKUP(Table14[[#This Row],[menu_id]],Table2[#All],8,0)</f>
        <v>Seattle</v>
      </c>
      <c r="D1756">
        <f>A1756+A1756*(B1756/100)</f>
        <v>6.6059999999999999</v>
      </c>
    </row>
    <row r="1757" spans="1:4" x14ac:dyDescent="0.35">
      <c r="A1757">
        <f>VLOOKUP(Table14[[#This Row],[menu_id]],Table2[#All],5,0)</f>
        <v>5.95</v>
      </c>
      <c r="B1757">
        <f>VLOOKUP(Table14[[#This Row],[menu_id]],Table2[#All],6,0)</f>
        <v>10.1</v>
      </c>
      <c r="C1757" t="str">
        <f>VLOOKUP(Table14[[#This Row],[menu_id]],Table2[#All],8,0)</f>
        <v>Seattle</v>
      </c>
      <c r="D1757">
        <f>A1757+A1757*(B1757/100)</f>
        <v>6.5509500000000003</v>
      </c>
    </row>
    <row r="1758" spans="1:4" x14ac:dyDescent="0.35">
      <c r="A1758">
        <f>VLOOKUP(Table14[[#This Row],[menu_id]],Table2[#All],5,0)</f>
        <v>5.25</v>
      </c>
      <c r="B1758">
        <f>VLOOKUP(Table14[[#This Row],[menu_id]],Table2[#All],6,0)</f>
        <v>10.1</v>
      </c>
      <c r="C1758" t="str">
        <f>VLOOKUP(Table14[[#This Row],[menu_id]],Table2[#All],8,0)</f>
        <v>Seattle</v>
      </c>
      <c r="D1758">
        <f>A1758+A1758*(B1758/100)</f>
        <v>5.7802499999999997</v>
      </c>
    </row>
    <row r="1759" spans="1:4" x14ac:dyDescent="0.35">
      <c r="A1759">
        <f>VLOOKUP(Table14[[#This Row],[menu_id]],Table2[#All],5,0)</f>
        <v>6.25</v>
      </c>
      <c r="B1759">
        <f>VLOOKUP(Table14[[#This Row],[menu_id]],Table2[#All],6,0)</f>
        <v>10.1</v>
      </c>
      <c r="C1759" t="str">
        <f>VLOOKUP(Table14[[#This Row],[menu_id]],Table2[#All],8,0)</f>
        <v>Seattle</v>
      </c>
      <c r="D1759">
        <f>A1759+A1759*(B1759/100)</f>
        <v>6.8812499999999996</v>
      </c>
    </row>
    <row r="1760" spans="1:4" x14ac:dyDescent="0.35">
      <c r="A1760">
        <f>VLOOKUP(Table14[[#This Row],[menu_id]],Table2[#All],5,0)</f>
        <v>6</v>
      </c>
      <c r="B1760">
        <f>VLOOKUP(Table14[[#This Row],[menu_id]],Table2[#All],6,0)</f>
        <v>11.5</v>
      </c>
      <c r="C1760" t="str">
        <f>VLOOKUP(Table14[[#This Row],[menu_id]],Table2[#All],8,0)</f>
        <v>Chicago</v>
      </c>
      <c r="D1760">
        <f>A1760+A1760*(B1760/100)</f>
        <v>6.69</v>
      </c>
    </row>
    <row r="1761" spans="1:4" x14ac:dyDescent="0.35">
      <c r="A1761">
        <f>VLOOKUP(Table14[[#This Row],[menu_id]],Table2[#All],5,0)</f>
        <v>6.64</v>
      </c>
      <c r="B1761">
        <f>VLOOKUP(Table14[[#This Row],[menu_id]],Table2[#All],6,0)</f>
        <v>11.5</v>
      </c>
      <c r="C1761" t="str">
        <f>VLOOKUP(Table14[[#This Row],[menu_id]],Table2[#All],8,0)</f>
        <v>Chicago</v>
      </c>
      <c r="D1761">
        <f>A1761+A1761*(B1761/100)</f>
        <v>7.4036</v>
      </c>
    </row>
    <row r="1762" spans="1:4" x14ac:dyDescent="0.35">
      <c r="A1762">
        <f>VLOOKUP(Table14[[#This Row],[menu_id]],Table2[#All],5,0)</f>
        <v>6</v>
      </c>
      <c r="B1762">
        <f>VLOOKUP(Table14[[#This Row],[menu_id]],Table2[#All],6,0)</f>
        <v>10.1</v>
      </c>
      <c r="C1762" t="str">
        <f>VLOOKUP(Table14[[#This Row],[menu_id]],Table2[#All],8,0)</f>
        <v>Seattle</v>
      </c>
      <c r="D1762">
        <f>A1762+A1762*(B1762/100)</f>
        <v>6.6059999999999999</v>
      </c>
    </row>
    <row r="1763" spans="1:4" x14ac:dyDescent="0.35">
      <c r="A1763">
        <f>VLOOKUP(Table14[[#This Row],[menu_id]],Table2[#All],5,0)</f>
        <v>5.5</v>
      </c>
      <c r="B1763">
        <f>VLOOKUP(Table14[[#This Row],[menu_id]],Table2[#All],6,0)</f>
        <v>10.1</v>
      </c>
      <c r="C1763" t="str">
        <f>VLOOKUP(Table14[[#This Row],[menu_id]],Table2[#All],8,0)</f>
        <v>Seattle</v>
      </c>
      <c r="D1763">
        <f>A1763+A1763*(B1763/100)</f>
        <v>6.0555000000000003</v>
      </c>
    </row>
    <row r="1764" spans="1:4" x14ac:dyDescent="0.35">
      <c r="A1764">
        <f>VLOOKUP(Table14[[#This Row],[menu_id]],Table2[#All],5,0)</f>
        <v>11</v>
      </c>
      <c r="B1764">
        <f>VLOOKUP(Table14[[#This Row],[menu_id]],Table2[#All],6,0)</f>
        <v>11.5</v>
      </c>
      <c r="C1764" t="str">
        <f>VLOOKUP(Table14[[#This Row],[menu_id]],Table2[#All],8,0)</f>
        <v>Chicago</v>
      </c>
      <c r="D1764">
        <f>A1764+A1764*(B1764/100)</f>
        <v>12.265000000000001</v>
      </c>
    </row>
    <row r="1765" spans="1:4" x14ac:dyDescent="0.35">
      <c r="A1765">
        <f>VLOOKUP(Table14[[#This Row],[menu_id]],Table2[#All],5,0)</f>
        <v>5.5</v>
      </c>
      <c r="B1765">
        <f>VLOOKUP(Table14[[#This Row],[menu_id]],Table2[#All],6,0)</f>
        <v>10.1</v>
      </c>
      <c r="C1765" t="str">
        <f>VLOOKUP(Table14[[#This Row],[menu_id]],Table2[#All],8,0)</f>
        <v>Seattle</v>
      </c>
      <c r="D1765">
        <f>A1765+A1765*(B1765/100)</f>
        <v>6.0555000000000003</v>
      </c>
    </row>
    <row r="1766" spans="1:4" x14ac:dyDescent="0.35">
      <c r="A1766">
        <f>VLOOKUP(Table14[[#This Row],[menu_id]],Table2[#All],5,0)</f>
        <v>5.75</v>
      </c>
      <c r="B1766">
        <f>VLOOKUP(Table14[[#This Row],[menu_id]],Table2[#All],6,0)</f>
        <v>10.1</v>
      </c>
      <c r="C1766" t="str">
        <f>VLOOKUP(Table14[[#This Row],[menu_id]],Table2[#All],8,0)</f>
        <v>Seattle</v>
      </c>
      <c r="D1766">
        <f>A1766+A1766*(B1766/100)</f>
        <v>6.3307500000000001</v>
      </c>
    </row>
    <row r="1767" spans="1:4" x14ac:dyDescent="0.35">
      <c r="A1767">
        <f>VLOOKUP(Table14[[#This Row],[menu_id]],Table2[#All],5,0)</f>
        <v>5</v>
      </c>
      <c r="B1767">
        <f>VLOOKUP(Table14[[#This Row],[menu_id]],Table2[#All],6,0)</f>
        <v>11.5</v>
      </c>
      <c r="C1767" t="str">
        <f>VLOOKUP(Table14[[#This Row],[menu_id]],Table2[#All],8,0)</f>
        <v>Chicago</v>
      </c>
      <c r="D1767">
        <f>A1767+A1767*(B1767/100)</f>
        <v>5.5750000000000002</v>
      </c>
    </row>
    <row r="1768" spans="1:4" x14ac:dyDescent="0.35">
      <c r="A1768">
        <f>VLOOKUP(Table14[[#This Row],[menu_id]],Table2[#All],5,0)</f>
        <v>5.5</v>
      </c>
      <c r="B1768">
        <f>VLOOKUP(Table14[[#This Row],[menu_id]],Table2[#All],6,0)</f>
        <v>10.1</v>
      </c>
      <c r="C1768" t="str">
        <f>VLOOKUP(Table14[[#This Row],[menu_id]],Table2[#All],8,0)</f>
        <v>Seattle</v>
      </c>
      <c r="D1768">
        <f>A1768+A1768*(B1768/100)</f>
        <v>6.0555000000000003</v>
      </c>
    </row>
    <row r="1769" spans="1:4" x14ac:dyDescent="0.35">
      <c r="A1769">
        <f>VLOOKUP(Table14[[#This Row],[menu_id]],Table2[#All],5,0)</f>
        <v>4.5</v>
      </c>
      <c r="B1769">
        <f>VLOOKUP(Table14[[#This Row],[menu_id]],Table2[#All],6,0)</f>
        <v>10.1</v>
      </c>
      <c r="C1769" t="str">
        <f>VLOOKUP(Table14[[#This Row],[menu_id]],Table2[#All],8,0)</f>
        <v>Seattle</v>
      </c>
      <c r="D1769">
        <f>A1769+A1769*(B1769/100)</f>
        <v>4.9545000000000003</v>
      </c>
    </row>
    <row r="1770" spans="1:4" x14ac:dyDescent="0.35">
      <c r="A1770">
        <f>VLOOKUP(Table14[[#This Row],[menu_id]],Table2[#All],5,0)</f>
        <v>4.5</v>
      </c>
      <c r="B1770">
        <f>VLOOKUP(Table14[[#This Row],[menu_id]],Table2[#All],6,0)</f>
        <v>10.1</v>
      </c>
      <c r="C1770" t="str">
        <f>VLOOKUP(Table14[[#This Row],[menu_id]],Table2[#All],8,0)</f>
        <v>Seattle</v>
      </c>
      <c r="D1770">
        <f>A1770+A1770*(B1770/100)</f>
        <v>4.9545000000000003</v>
      </c>
    </row>
    <row r="1771" spans="1:4" x14ac:dyDescent="0.35">
      <c r="A1771">
        <f>VLOOKUP(Table14[[#This Row],[menu_id]],Table2[#All],5,0)</f>
        <v>5.5</v>
      </c>
      <c r="B1771">
        <f>VLOOKUP(Table14[[#This Row],[menu_id]],Table2[#All],6,0)</f>
        <v>10.1</v>
      </c>
      <c r="C1771" t="str">
        <f>VLOOKUP(Table14[[#This Row],[menu_id]],Table2[#All],8,0)</f>
        <v>Seattle</v>
      </c>
      <c r="D1771">
        <f>A1771+A1771*(B1771/100)</f>
        <v>6.0555000000000003</v>
      </c>
    </row>
    <row r="1772" spans="1:4" x14ac:dyDescent="0.35">
      <c r="A1772">
        <f>VLOOKUP(Table14[[#This Row],[menu_id]],Table2[#All],5,0)</f>
        <v>6</v>
      </c>
      <c r="B1772">
        <f>VLOOKUP(Table14[[#This Row],[menu_id]],Table2[#All],6,0)</f>
        <v>11.5</v>
      </c>
      <c r="C1772" t="str">
        <f>VLOOKUP(Table14[[#This Row],[menu_id]],Table2[#All],8,0)</f>
        <v>Chicago</v>
      </c>
      <c r="D1772">
        <f>A1772+A1772*(B1772/100)</f>
        <v>6.69</v>
      </c>
    </row>
    <row r="1773" spans="1:4" x14ac:dyDescent="0.35">
      <c r="A1773">
        <f>VLOOKUP(Table14[[#This Row],[menu_id]],Table2[#All],5,0)</f>
        <v>5.7</v>
      </c>
      <c r="B1773">
        <f>VLOOKUP(Table14[[#This Row],[menu_id]],Table2[#All],6,0)</f>
        <v>10.1</v>
      </c>
      <c r="C1773" t="str">
        <f>VLOOKUP(Table14[[#This Row],[menu_id]],Table2[#All],8,0)</f>
        <v>Seattle</v>
      </c>
      <c r="D1773">
        <f>A1773+A1773*(B1773/100)</f>
        <v>6.2757000000000005</v>
      </c>
    </row>
    <row r="1774" spans="1:4" x14ac:dyDescent="0.35">
      <c r="A1774">
        <f>VLOOKUP(Table14[[#This Row],[menu_id]],Table2[#All],5,0)</f>
        <v>5</v>
      </c>
      <c r="B1774">
        <f>VLOOKUP(Table14[[#This Row],[menu_id]],Table2[#All],6,0)</f>
        <v>11.5</v>
      </c>
      <c r="C1774" t="str">
        <f>VLOOKUP(Table14[[#This Row],[menu_id]],Table2[#All],8,0)</f>
        <v>Chicago</v>
      </c>
      <c r="D1774">
        <f>A1774+A1774*(B1774/100)</f>
        <v>5.5750000000000002</v>
      </c>
    </row>
    <row r="1775" spans="1:4" x14ac:dyDescent="0.35">
      <c r="A1775">
        <f>VLOOKUP(Table14[[#This Row],[menu_id]],Table2[#All],5,0)</f>
        <v>11</v>
      </c>
      <c r="B1775">
        <f>VLOOKUP(Table14[[#This Row],[menu_id]],Table2[#All],6,0)</f>
        <v>11.5</v>
      </c>
      <c r="C1775" t="str">
        <f>VLOOKUP(Table14[[#This Row],[menu_id]],Table2[#All],8,0)</f>
        <v>Chicago</v>
      </c>
      <c r="D1775">
        <f>A1775+A1775*(B1775/100)</f>
        <v>12.265000000000001</v>
      </c>
    </row>
    <row r="1776" spans="1:4" x14ac:dyDescent="0.35">
      <c r="A1776">
        <f>VLOOKUP(Table14[[#This Row],[menu_id]],Table2[#All],5,0)</f>
        <v>6.25</v>
      </c>
      <c r="B1776">
        <f>VLOOKUP(Table14[[#This Row],[menu_id]],Table2[#All],6,0)</f>
        <v>10.1</v>
      </c>
      <c r="C1776" t="str">
        <f>VLOOKUP(Table14[[#This Row],[menu_id]],Table2[#All],8,0)</f>
        <v>Seattle</v>
      </c>
      <c r="D1776">
        <f>A1776+A1776*(B1776/100)</f>
        <v>6.8812499999999996</v>
      </c>
    </row>
    <row r="1777" spans="1:4" x14ac:dyDescent="0.35">
      <c r="A1777">
        <f>VLOOKUP(Table14[[#This Row],[menu_id]],Table2[#All],5,0)</f>
        <v>5.9</v>
      </c>
      <c r="B1777">
        <f>VLOOKUP(Table14[[#This Row],[menu_id]],Table2[#All],6,0)</f>
        <v>10.1</v>
      </c>
      <c r="C1777" t="str">
        <f>VLOOKUP(Table14[[#This Row],[menu_id]],Table2[#All],8,0)</f>
        <v>Seattle</v>
      </c>
      <c r="D1777">
        <f>A1777+A1777*(B1777/100)</f>
        <v>6.4959000000000007</v>
      </c>
    </row>
    <row r="1778" spans="1:4" x14ac:dyDescent="0.35">
      <c r="A1778">
        <f>VLOOKUP(Table14[[#This Row],[menu_id]],Table2[#All],5,0)</f>
        <v>5.5</v>
      </c>
      <c r="B1778">
        <f>VLOOKUP(Table14[[#This Row],[menu_id]],Table2[#All],6,0)</f>
        <v>10.1</v>
      </c>
      <c r="C1778" t="str">
        <f>VLOOKUP(Table14[[#This Row],[menu_id]],Table2[#All],8,0)</f>
        <v>Seattle</v>
      </c>
      <c r="D1778">
        <f>A1778+A1778*(B1778/100)</f>
        <v>6.0555000000000003</v>
      </c>
    </row>
    <row r="1779" spans="1:4" x14ac:dyDescent="0.35">
      <c r="A1779">
        <f>VLOOKUP(Table14[[#This Row],[menu_id]],Table2[#All],5,0)</f>
        <v>5.75</v>
      </c>
      <c r="B1779">
        <f>VLOOKUP(Table14[[#This Row],[menu_id]],Table2[#All],6,0)</f>
        <v>10.1</v>
      </c>
      <c r="C1779" t="str">
        <f>VLOOKUP(Table14[[#This Row],[menu_id]],Table2[#All],8,0)</f>
        <v>Seattle</v>
      </c>
      <c r="D1779">
        <f>A1779+A1779*(B1779/100)</f>
        <v>6.3307500000000001</v>
      </c>
    </row>
    <row r="1780" spans="1:4" x14ac:dyDescent="0.35">
      <c r="A1780">
        <f>VLOOKUP(Table14[[#This Row],[menu_id]],Table2[#All],5,0)</f>
        <v>5.5</v>
      </c>
      <c r="B1780">
        <f>VLOOKUP(Table14[[#This Row],[menu_id]],Table2[#All],6,0)</f>
        <v>10.1</v>
      </c>
      <c r="C1780" t="str">
        <f>VLOOKUP(Table14[[#This Row],[menu_id]],Table2[#All],8,0)</f>
        <v>Seattle</v>
      </c>
      <c r="D1780">
        <f>A1780+A1780*(B1780/100)</f>
        <v>6.0555000000000003</v>
      </c>
    </row>
    <row r="1781" spans="1:4" x14ac:dyDescent="0.35">
      <c r="A1781">
        <f>VLOOKUP(Table14[[#This Row],[menu_id]],Table2[#All],5,0)</f>
        <v>5.5</v>
      </c>
      <c r="B1781">
        <f>VLOOKUP(Table14[[#This Row],[menu_id]],Table2[#All],6,0)</f>
        <v>10.1</v>
      </c>
      <c r="C1781" t="str">
        <f>VLOOKUP(Table14[[#This Row],[menu_id]],Table2[#All],8,0)</f>
        <v>Seattle</v>
      </c>
      <c r="D1781">
        <f>A1781+A1781*(B1781/100)</f>
        <v>6.0555000000000003</v>
      </c>
    </row>
    <row r="1782" spans="1:4" x14ac:dyDescent="0.35">
      <c r="A1782">
        <f>VLOOKUP(Table14[[#This Row],[menu_id]],Table2[#All],5,0)</f>
        <v>5.9</v>
      </c>
      <c r="B1782">
        <f>VLOOKUP(Table14[[#This Row],[menu_id]],Table2[#All],6,0)</f>
        <v>10.1</v>
      </c>
      <c r="C1782" t="str">
        <f>VLOOKUP(Table14[[#This Row],[menu_id]],Table2[#All],8,0)</f>
        <v>Seattle</v>
      </c>
      <c r="D1782">
        <f>A1782+A1782*(B1782/100)</f>
        <v>6.4959000000000007</v>
      </c>
    </row>
    <row r="1783" spans="1:4" x14ac:dyDescent="0.35">
      <c r="A1783">
        <f>VLOOKUP(Table14[[#This Row],[menu_id]],Table2[#All],5,0)</f>
        <v>4.3</v>
      </c>
      <c r="B1783">
        <f>VLOOKUP(Table14[[#This Row],[menu_id]],Table2[#All],6,0)</f>
        <v>11.5</v>
      </c>
      <c r="C1783" t="str">
        <f>VLOOKUP(Table14[[#This Row],[menu_id]],Table2[#All],8,0)</f>
        <v>Chicago</v>
      </c>
      <c r="D1783">
        <f>A1783+A1783*(B1783/100)</f>
        <v>4.7945000000000002</v>
      </c>
    </row>
    <row r="1784" spans="1:4" x14ac:dyDescent="0.35">
      <c r="A1784">
        <f>VLOOKUP(Table14[[#This Row],[menu_id]],Table2[#All],5,0)</f>
        <v>5.8</v>
      </c>
      <c r="B1784">
        <f>VLOOKUP(Table14[[#This Row],[menu_id]],Table2[#All],6,0)</f>
        <v>10.1</v>
      </c>
      <c r="C1784" t="str">
        <f>VLOOKUP(Table14[[#This Row],[menu_id]],Table2[#All],8,0)</f>
        <v>Seattle</v>
      </c>
      <c r="D1784">
        <f>A1784+A1784*(B1784/100)</f>
        <v>6.3857999999999997</v>
      </c>
    </row>
    <row r="1785" spans="1:4" x14ac:dyDescent="0.35">
      <c r="A1785">
        <f>VLOOKUP(Table14[[#This Row],[menu_id]],Table2[#All],5,0)</f>
        <v>5.8</v>
      </c>
      <c r="B1785">
        <f>VLOOKUP(Table14[[#This Row],[menu_id]],Table2[#All],6,0)</f>
        <v>10.1</v>
      </c>
      <c r="C1785" t="str">
        <f>VLOOKUP(Table14[[#This Row],[menu_id]],Table2[#All],8,0)</f>
        <v>Seattle</v>
      </c>
      <c r="D1785">
        <f>A1785+A1785*(B1785/100)</f>
        <v>6.3857999999999997</v>
      </c>
    </row>
    <row r="1786" spans="1:4" x14ac:dyDescent="0.35">
      <c r="A1786">
        <f>VLOOKUP(Table14[[#This Row],[menu_id]],Table2[#All],5,0)</f>
        <v>4.5</v>
      </c>
      <c r="B1786">
        <f>VLOOKUP(Table14[[#This Row],[menu_id]],Table2[#All],6,0)</f>
        <v>11.5</v>
      </c>
      <c r="C1786" t="str">
        <f>VLOOKUP(Table14[[#This Row],[menu_id]],Table2[#All],8,0)</f>
        <v>Chicago</v>
      </c>
      <c r="D1786">
        <f>A1786+A1786*(B1786/100)</f>
        <v>5.0175000000000001</v>
      </c>
    </row>
    <row r="1787" spans="1:4" x14ac:dyDescent="0.35">
      <c r="A1787">
        <f>VLOOKUP(Table14[[#This Row],[menu_id]],Table2[#All],5,0)</f>
        <v>6.25</v>
      </c>
      <c r="B1787">
        <f>VLOOKUP(Table14[[#This Row],[menu_id]],Table2[#All],6,0)</f>
        <v>10.1</v>
      </c>
      <c r="C1787" t="str">
        <f>VLOOKUP(Table14[[#This Row],[menu_id]],Table2[#All],8,0)</f>
        <v>Seattle</v>
      </c>
      <c r="D1787">
        <f>A1787+A1787*(B1787/100)</f>
        <v>6.8812499999999996</v>
      </c>
    </row>
    <row r="1788" spans="1:4" x14ac:dyDescent="0.35">
      <c r="A1788">
        <f>VLOOKUP(Table14[[#This Row],[menu_id]],Table2[#All],5,0)</f>
        <v>5.15</v>
      </c>
      <c r="B1788">
        <f>VLOOKUP(Table14[[#This Row],[menu_id]],Table2[#All],6,0)</f>
        <v>11.5</v>
      </c>
      <c r="C1788" t="str">
        <f>VLOOKUP(Table14[[#This Row],[menu_id]],Table2[#All],8,0)</f>
        <v>Chicago</v>
      </c>
      <c r="D1788">
        <f>A1788+A1788*(B1788/100)</f>
        <v>5.7422500000000003</v>
      </c>
    </row>
    <row r="1789" spans="1:4" x14ac:dyDescent="0.35">
      <c r="A1789">
        <f>VLOOKUP(Table14[[#This Row],[menu_id]],Table2[#All],5,0)</f>
        <v>11</v>
      </c>
      <c r="B1789">
        <f>VLOOKUP(Table14[[#This Row],[menu_id]],Table2[#All],6,0)</f>
        <v>11.5</v>
      </c>
      <c r="C1789" t="str">
        <f>VLOOKUP(Table14[[#This Row],[menu_id]],Table2[#All],8,0)</f>
        <v>Chicago</v>
      </c>
      <c r="D1789">
        <f>A1789+A1789*(B1789/100)</f>
        <v>12.265000000000001</v>
      </c>
    </row>
    <row r="1790" spans="1:4" x14ac:dyDescent="0.35">
      <c r="A1790">
        <f>VLOOKUP(Table14[[#This Row],[menu_id]],Table2[#All],5,0)</f>
        <v>5.8</v>
      </c>
      <c r="B1790">
        <f>VLOOKUP(Table14[[#This Row],[menu_id]],Table2[#All],6,0)</f>
        <v>10.1</v>
      </c>
      <c r="C1790" t="str">
        <f>VLOOKUP(Table14[[#This Row],[menu_id]],Table2[#All],8,0)</f>
        <v>Seattle</v>
      </c>
      <c r="D1790">
        <f>A1790+A1790*(B1790/100)</f>
        <v>6.3857999999999997</v>
      </c>
    </row>
    <row r="1791" spans="1:4" x14ac:dyDescent="0.35">
      <c r="A1791">
        <f>VLOOKUP(Table14[[#This Row],[menu_id]],Table2[#All],5,0)</f>
        <v>5.8</v>
      </c>
      <c r="B1791">
        <f>VLOOKUP(Table14[[#This Row],[menu_id]],Table2[#All],6,0)</f>
        <v>10.1</v>
      </c>
      <c r="C1791" t="str">
        <f>VLOOKUP(Table14[[#This Row],[menu_id]],Table2[#All],8,0)</f>
        <v>Seattle</v>
      </c>
      <c r="D1791">
        <f>A1791+A1791*(B1791/100)</f>
        <v>6.3857999999999997</v>
      </c>
    </row>
    <row r="1792" spans="1:4" x14ac:dyDescent="0.35">
      <c r="A1792">
        <f>VLOOKUP(Table14[[#This Row],[menu_id]],Table2[#All],5,0)</f>
        <v>5.25</v>
      </c>
      <c r="B1792">
        <f>VLOOKUP(Table14[[#This Row],[menu_id]],Table2[#All],6,0)</f>
        <v>10.1</v>
      </c>
      <c r="C1792" t="str">
        <f>VLOOKUP(Table14[[#This Row],[menu_id]],Table2[#All],8,0)</f>
        <v>Seattle</v>
      </c>
      <c r="D1792">
        <f>A1792+A1792*(B1792/100)</f>
        <v>5.7802499999999997</v>
      </c>
    </row>
    <row r="1793" spans="1:4" x14ac:dyDescent="0.35">
      <c r="A1793">
        <f>VLOOKUP(Table14[[#This Row],[menu_id]],Table2[#All],5,0)</f>
        <v>6</v>
      </c>
      <c r="B1793">
        <f>VLOOKUP(Table14[[#This Row],[menu_id]],Table2[#All],6,0)</f>
        <v>10.1</v>
      </c>
      <c r="C1793" t="str">
        <f>VLOOKUP(Table14[[#This Row],[menu_id]],Table2[#All],8,0)</f>
        <v>Seattle</v>
      </c>
      <c r="D1793">
        <f>A1793+A1793*(B1793/100)</f>
        <v>6.6059999999999999</v>
      </c>
    </row>
    <row r="1794" spans="1:4" x14ac:dyDescent="0.35">
      <c r="A1794">
        <f>VLOOKUP(Table14[[#This Row],[menu_id]],Table2[#All],5,0)</f>
        <v>5.5</v>
      </c>
      <c r="B1794">
        <f>VLOOKUP(Table14[[#This Row],[menu_id]],Table2[#All],6,0)</f>
        <v>10.1</v>
      </c>
      <c r="C1794" t="str">
        <f>VLOOKUP(Table14[[#This Row],[menu_id]],Table2[#All],8,0)</f>
        <v>Seattle</v>
      </c>
      <c r="D1794">
        <f>A1794+A1794*(B1794/100)</f>
        <v>6.0555000000000003</v>
      </c>
    </row>
    <row r="1795" spans="1:4" x14ac:dyDescent="0.35">
      <c r="A1795">
        <f>VLOOKUP(Table14[[#This Row],[menu_id]],Table2[#All],5,0)</f>
        <v>6.64</v>
      </c>
      <c r="B1795">
        <f>VLOOKUP(Table14[[#This Row],[menu_id]],Table2[#All],6,0)</f>
        <v>11.5</v>
      </c>
      <c r="C1795" t="str">
        <f>VLOOKUP(Table14[[#This Row],[menu_id]],Table2[#All],8,0)</f>
        <v>Chicago</v>
      </c>
      <c r="D1795">
        <f>A1795+A1795*(B1795/100)</f>
        <v>7.4036</v>
      </c>
    </row>
    <row r="1796" spans="1:4" x14ac:dyDescent="0.35">
      <c r="A1796">
        <f>VLOOKUP(Table14[[#This Row],[menu_id]],Table2[#All],5,0)</f>
        <v>5.9</v>
      </c>
      <c r="B1796">
        <f>VLOOKUP(Table14[[#This Row],[menu_id]],Table2[#All],6,0)</f>
        <v>11.5</v>
      </c>
      <c r="C1796" t="str">
        <f>VLOOKUP(Table14[[#This Row],[menu_id]],Table2[#All],8,0)</f>
        <v>Chicago</v>
      </c>
      <c r="D1796">
        <f>A1796+A1796*(B1796/100)</f>
        <v>6.5785</v>
      </c>
    </row>
    <row r="1797" spans="1:4" x14ac:dyDescent="0.35">
      <c r="A1797">
        <f>VLOOKUP(Table14[[#This Row],[menu_id]],Table2[#All],5,0)</f>
        <v>4.5</v>
      </c>
      <c r="B1797">
        <f>VLOOKUP(Table14[[#This Row],[menu_id]],Table2[#All],6,0)</f>
        <v>11.5</v>
      </c>
      <c r="C1797" t="str">
        <f>VLOOKUP(Table14[[#This Row],[menu_id]],Table2[#All],8,0)</f>
        <v>Chicago</v>
      </c>
      <c r="D1797">
        <f>A1797+A1797*(B1797/100)</f>
        <v>5.0175000000000001</v>
      </c>
    </row>
    <row r="1798" spans="1:4" x14ac:dyDescent="0.35">
      <c r="A1798">
        <f>VLOOKUP(Table14[[#This Row],[menu_id]],Table2[#All],5,0)</f>
        <v>6.75</v>
      </c>
      <c r="B1798">
        <f>VLOOKUP(Table14[[#This Row],[menu_id]],Table2[#All],6,0)</f>
        <v>11.5</v>
      </c>
      <c r="C1798" t="str">
        <f>VLOOKUP(Table14[[#This Row],[menu_id]],Table2[#All],8,0)</f>
        <v>Chicago</v>
      </c>
      <c r="D1798">
        <f>A1798+A1798*(B1798/100)</f>
        <v>7.5262500000000001</v>
      </c>
    </row>
    <row r="1799" spans="1:4" x14ac:dyDescent="0.35">
      <c r="A1799">
        <f>VLOOKUP(Table14[[#This Row],[menu_id]],Table2[#All],5,0)</f>
        <v>6.25</v>
      </c>
      <c r="B1799">
        <f>VLOOKUP(Table14[[#This Row],[menu_id]],Table2[#All],6,0)</f>
        <v>10.1</v>
      </c>
      <c r="C1799" t="str">
        <f>VLOOKUP(Table14[[#This Row],[menu_id]],Table2[#All],8,0)</f>
        <v>Seattle</v>
      </c>
      <c r="D1799">
        <f>A1799+A1799*(B1799/100)</f>
        <v>6.8812499999999996</v>
      </c>
    </row>
    <row r="1800" spans="1:4" x14ac:dyDescent="0.35">
      <c r="A1800">
        <f>VLOOKUP(Table14[[#This Row],[menu_id]],Table2[#All],5,0)</f>
        <v>5</v>
      </c>
      <c r="B1800">
        <f>VLOOKUP(Table14[[#This Row],[menu_id]],Table2[#All],6,0)</f>
        <v>10.1</v>
      </c>
      <c r="C1800" t="str">
        <f>VLOOKUP(Table14[[#This Row],[menu_id]],Table2[#All],8,0)</f>
        <v>Seattle</v>
      </c>
      <c r="D1800">
        <f>A1800+A1800*(B1800/100)</f>
        <v>5.5049999999999999</v>
      </c>
    </row>
    <row r="1801" spans="1:4" x14ac:dyDescent="0.35">
      <c r="A1801">
        <f>VLOOKUP(Table14[[#This Row],[menu_id]],Table2[#All],5,0)</f>
        <v>6.75</v>
      </c>
      <c r="B1801">
        <f>VLOOKUP(Table14[[#This Row],[menu_id]],Table2[#All],6,0)</f>
        <v>10.1</v>
      </c>
      <c r="C1801" t="str">
        <f>VLOOKUP(Table14[[#This Row],[menu_id]],Table2[#All],8,0)</f>
        <v>Seattle</v>
      </c>
      <c r="D1801">
        <f>A1801+A1801*(B1801/100)</f>
        <v>7.4317500000000001</v>
      </c>
    </row>
    <row r="1802" spans="1:4" x14ac:dyDescent="0.35">
      <c r="A1802">
        <f>VLOOKUP(Table14[[#This Row],[menu_id]],Table2[#All],5,0)</f>
        <v>6.64</v>
      </c>
      <c r="B1802">
        <f>VLOOKUP(Table14[[#This Row],[menu_id]],Table2[#All],6,0)</f>
        <v>11.5</v>
      </c>
      <c r="C1802" t="str">
        <f>VLOOKUP(Table14[[#This Row],[menu_id]],Table2[#All],8,0)</f>
        <v>Chicago</v>
      </c>
      <c r="D1802">
        <f>A1802+A1802*(B1802/100)</f>
        <v>7.4036</v>
      </c>
    </row>
    <row r="1803" spans="1:4" x14ac:dyDescent="0.35">
      <c r="A1803">
        <f>VLOOKUP(Table14[[#This Row],[menu_id]],Table2[#All],5,0)</f>
        <v>6.8</v>
      </c>
      <c r="B1803">
        <f>VLOOKUP(Table14[[#This Row],[menu_id]],Table2[#All],6,0)</f>
        <v>10.1</v>
      </c>
      <c r="C1803" t="str">
        <f>VLOOKUP(Table14[[#This Row],[menu_id]],Table2[#All],8,0)</f>
        <v>Seattle</v>
      </c>
      <c r="D1803">
        <f>A1803+A1803*(B1803/100)</f>
        <v>7.4867999999999997</v>
      </c>
    </row>
    <row r="1804" spans="1:4" x14ac:dyDescent="0.35">
      <c r="A1804">
        <f>VLOOKUP(Table14[[#This Row],[menu_id]],Table2[#All],5,0)</f>
        <v>6</v>
      </c>
      <c r="B1804">
        <f>VLOOKUP(Table14[[#This Row],[menu_id]],Table2[#All],6,0)</f>
        <v>11.5</v>
      </c>
      <c r="C1804" t="str">
        <f>VLOOKUP(Table14[[#This Row],[menu_id]],Table2[#All],8,0)</f>
        <v>Chicago</v>
      </c>
      <c r="D1804">
        <f>A1804+A1804*(B1804/100)</f>
        <v>6.69</v>
      </c>
    </row>
    <row r="1805" spans="1:4" x14ac:dyDescent="0.35">
      <c r="A1805">
        <f>VLOOKUP(Table14[[#This Row],[menu_id]],Table2[#All],5,0)</f>
        <v>13.45</v>
      </c>
      <c r="B1805">
        <f>VLOOKUP(Table14[[#This Row],[menu_id]],Table2[#All],6,0)</f>
        <v>11.5</v>
      </c>
      <c r="C1805" t="str">
        <f>VLOOKUP(Table14[[#This Row],[menu_id]],Table2[#All],8,0)</f>
        <v>Chicago</v>
      </c>
      <c r="D1805">
        <f>A1805+A1805*(B1805/100)</f>
        <v>14.996749999999999</v>
      </c>
    </row>
    <row r="1806" spans="1:4" x14ac:dyDescent="0.35">
      <c r="A1806">
        <f>VLOOKUP(Table14[[#This Row],[menu_id]],Table2[#All],5,0)</f>
        <v>4</v>
      </c>
      <c r="B1806">
        <f>VLOOKUP(Table14[[#This Row],[menu_id]],Table2[#All],6,0)</f>
        <v>11.5</v>
      </c>
      <c r="C1806" t="str">
        <f>VLOOKUP(Table14[[#This Row],[menu_id]],Table2[#All],8,0)</f>
        <v>Chicago</v>
      </c>
      <c r="D1806">
        <f>A1806+A1806*(B1806/100)</f>
        <v>4.46</v>
      </c>
    </row>
    <row r="1807" spans="1:4" x14ac:dyDescent="0.35">
      <c r="A1807">
        <f>VLOOKUP(Table14[[#This Row],[menu_id]],Table2[#All],5,0)</f>
        <v>7.5</v>
      </c>
      <c r="B1807">
        <f>VLOOKUP(Table14[[#This Row],[menu_id]],Table2[#All],6,0)</f>
        <v>11.5</v>
      </c>
      <c r="C1807" t="str">
        <f>VLOOKUP(Table14[[#This Row],[menu_id]],Table2[#All],8,0)</f>
        <v>Chicago</v>
      </c>
      <c r="D1807">
        <f>A1807+A1807*(B1807/100)</f>
        <v>8.3625000000000007</v>
      </c>
    </row>
    <row r="1808" spans="1:4" x14ac:dyDescent="0.35">
      <c r="A1808">
        <f>VLOOKUP(Table14[[#This Row],[menu_id]],Table2[#All],5,0)</f>
        <v>4.3</v>
      </c>
      <c r="B1808">
        <f>VLOOKUP(Table14[[#This Row],[menu_id]],Table2[#All],6,0)</f>
        <v>11.5</v>
      </c>
      <c r="C1808" t="str">
        <f>VLOOKUP(Table14[[#This Row],[menu_id]],Table2[#All],8,0)</f>
        <v>Chicago</v>
      </c>
      <c r="D1808">
        <f>A1808+A1808*(B1808/100)</f>
        <v>4.7945000000000002</v>
      </c>
    </row>
    <row r="1809" spans="1:4" x14ac:dyDescent="0.35">
      <c r="A1809">
        <f>VLOOKUP(Table14[[#This Row],[menu_id]],Table2[#All],5,0)</f>
        <v>5</v>
      </c>
      <c r="B1809">
        <f>VLOOKUP(Table14[[#This Row],[menu_id]],Table2[#All],6,0)</f>
        <v>10.1</v>
      </c>
      <c r="C1809" t="str">
        <f>VLOOKUP(Table14[[#This Row],[menu_id]],Table2[#All],8,0)</f>
        <v>Seattle</v>
      </c>
      <c r="D1809">
        <f>A1809+A1809*(B1809/100)</f>
        <v>5.5049999999999999</v>
      </c>
    </row>
    <row r="1810" spans="1:4" x14ac:dyDescent="0.35">
      <c r="A1810">
        <f>VLOOKUP(Table14[[#This Row],[menu_id]],Table2[#All],5,0)</f>
        <v>5</v>
      </c>
      <c r="B1810">
        <f>VLOOKUP(Table14[[#This Row],[menu_id]],Table2[#All],6,0)</f>
        <v>10.1</v>
      </c>
      <c r="C1810" t="str">
        <f>VLOOKUP(Table14[[#This Row],[menu_id]],Table2[#All],8,0)</f>
        <v>Seattle</v>
      </c>
      <c r="D1810">
        <f>A1810+A1810*(B1810/100)</f>
        <v>5.5049999999999999</v>
      </c>
    </row>
    <row r="1811" spans="1:4" x14ac:dyDescent="0.35">
      <c r="A1811">
        <f>VLOOKUP(Table14[[#This Row],[menu_id]],Table2[#All],5,0)</f>
        <v>5.9</v>
      </c>
      <c r="B1811">
        <f>VLOOKUP(Table14[[#This Row],[menu_id]],Table2[#All],6,0)</f>
        <v>10.1</v>
      </c>
      <c r="C1811" t="str">
        <f>VLOOKUP(Table14[[#This Row],[menu_id]],Table2[#All],8,0)</f>
        <v>Seattle</v>
      </c>
      <c r="D1811">
        <f>A1811+A1811*(B1811/100)</f>
        <v>6.4959000000000007</v>
      </c>
    </row>
    <row r="1812" spans="1:4" x14ac:dyDescent="0.35">
      <c r="A1812">
        <f>VLOOKUP(Table14[[#This Row],[menu_id]],Table2[#All],5,0)</f>
        <v>5</v>
      </c>
      <c r="B1812">
        <f>VLOOKUP(Table14[[#This Row],[menu_id]],Table2[#All],6,0)</f>
        <v>10.1</v>
      </c>
      <c r="C1812" t="str">
        <f>VLOOKUP(Table14[[#This Row],[menu_id]],Table2[#All],8,0)</f>
        <v>Seattle</v>
      </c>
      <c r="D1812">
        <f>A1812+A1812*(B1812/100)</f>
        <v>5.5049999999999999</v>
      </c>
    </row>
    <row r="1813" spans="1:4" x14ac:dyDescent="0.35">
      <c r="A1813">
        <f>VLOOKUP(Table14[[#This Row],[menu_id]],Table2[#All],5,0)</f>
        <v>6</v>
      </c>
      <c r="B1813">
        <f>VLOOKUP(Table14[[#This Row],[menu_id]],Table2[#All],6,0)</f>
        <v>11.5</v>
      </c>
      <c r="C1813" t="str">
        <f>VLOOKUP(Table14[[#This Row],[menu_id]],Table2[#All],8,0)</f>
        <v>Chicago</v>
      </c>
      <c r="D1813">
        <f>A1813+A1813*(B1813/100)</f>
        <v>6.69</v>
      </c>
    </row>
    <row r="1814" spans="1:4" x14ac:dyDescent="0.35">
      <c r="A1814">
        <f>VLOOKUP(Table14[[#This Row],[menu_id]],Table2[#All],5,0)</f>
        <v>5.9</v>
      </c>
      <c r="B1814">
        <f>VLOOKUP(Table14[[#This Row],[menu_id]],Table2[#All],6,0)</f>
        <v>11.5</v>
      </c>
      <c r="C1814" t="str">
        <f>VLOOKUP(Table14[[#This Row],[menu_id]],Table2[#All],8,0)</f>
        <v>Chicago</v>
      </c>
      <c r="D1814">
        <f>A1814+A1814*(B1814/100)</f>
        <v>6.5785</v>
      </c>
    </row>
    <row r="1815" spans="1:4" x14ac:dyDescent="0.35">
      <c r="A1815">
        <f>VLOOKUP(Table14[[#This Row],[menu_id]],Table2[#All],5,0)</f>
        <v>5.75</v>
      </c>
      <c r="B1815">
        <f>VLOOKUP(Table14[[#This Row],[menu_id]],Table2[#All],6,0)</f>
        <v>10.1</v>
      </c>
      <c r="C1815" t="str">
        <f>VLOOKUP(Table14[[#This Row],[menu_id]],Table2[#All],8,0)</f>
        <v>Seattle</v>
      </c>
      <c r="D1815">
        <f>A1815+A1815*(B1815/100)</f>
        <v>6.3307500000000001</v>
      </c>
    </row>
    <row r="1816" spans="1:4" x14ac:dyDescent="0.35">
      <c r="A1816">
        <f>VLOOKUP(Table14[[#This Row],[menu_id]],Table2[#All],5,0)</f>
        <v>5.75</v>
      </c>
      <c r="B1816">
        <f>VLOOKUP(Table14[[#This Row],[menu_id]],Table2[#All],6,0)</f>
        <v>10.1</v>
      </c>
      <c r="C1816" t="str">
        <f>VLOOKUP(Table14[[#This Row],[menu_id]],Table2[#All],8,0)</f>
        <v>Seattle</v>
      </c>
      <c r="D1816">
        <f>A1816+A1816*(B1816/100)</f>
        <v>6.3307500000000001</v>
      </c>
    </row>
    <row r="1817" spans="1:4" x14ac:dyDescent="0.35">
      <c r="A1817">
        <f>VLOOKUP(Table14[[#This Row],[menu_id]],Table2[#All],5,0)</f>
        <v>11.75</v>
      </c>
      <c r="B1817">
        <f>VLOOKUP(Table14[[#This Row],[menu_id]],Table2[#All],6,0)</f>
        <v>11.5</v>
      </c>
      <c r="C1817" t="str">
        <f>VLOOKUP(Table14[[#This Row],[menu_id]],Table2[#All],8,0)</f>
        <v>Chicago</v>
      </c>
      <c r="D1817">
        <f>A1817+A1817*(B1817/100)</f>
        <v>13.10125</v>
      </c>
    </row>
    <row r="1818" spans="1:4" x14ac:dyDescent="0.35">
      <c r="A1818">
        <f>VLOOKUP(Table14[[#This Row],[menu_id]],Table2[#All],5,0)</f>
        <v>5.75</v>
      </c>
      <c r="B1818">
        <f>VLOOKUP(Table14[[#This Row],[menu_id]],Table2[#All],6,0)</f>
        <v>10.1</v>
      </c>
      <c r="C1818" t="str">
        <f>VLOOKUP(Table14[[#This Row],[menu_id]],Table2[#All],8,0)</f>
        <v>Seattle</v>
      </c>
      <c r="D1818">
        <f>A1818+A1818*(B1818/100)</f>
        <v>6.3307500000000001</v>
      </c>
    </row>
    <row r="1819" spans="1:4" x14ac:dyDescent="0.35">
      <c r="A1819">
        <f>VLOOKUP(Table14[[#This Row],[menu_id]],Table2[#All],5,0)</f>
        <v>13.45</v>
      </c>
      <c r="B1819">
        <f>VLOOKUP(Table14[[#This Row],[menu_id]],Table2[#All],6,0)</f>
        <v>11.5</v>
      </c>
      <c r="C1819" t="str">
        <f>VLOOKUP(Table14[[#This Row],[menu_id]],Table2[#All],8,0)</f>
        <v>Chicago</v>
      </c>
      <c r="D1819">
        <f>A1819+A1819*(B1819/100)</f>
        <v>14.996749999999999</v>
      </c>
    </row>
    <row r="1820" spans="1:4" x14ac:dyDescent="0.35">
      <c r="A1820">
        <f>VLOOKUP(Table14[[#This Row],[menu_id]],Table2[#All],5,0)</f>
        <v>5</v>
      </c>
      <c r="B1820">
        <f>VLOOKUP(Table14[[#This Row],[menu_id]],Table2[#All],6,0)</f>
        <v>10.1</v>
      </c>
      <c r="C1820" t="str">
        <f>VLOOKUP(Table14[[#This Row],[menu_id]],Table2[#All],8,0)</f>
        <v>Seattle</v>
      </c>
      <c r="D1820">
        <f>A1820+A1820*(B1820/100)</f>
        <v>5.5049999999999999</v>
      </c>
    </row>
    <row r="1821" spans="1:4" x14ac:dyDescent="0.35">
      <c r="A1821">
        <f>VLOOKUP(Table14[[#This Row],[menu_id]],Table2[#All],5,0)</f>
        <v>6.8</v>
      </c>
      <c r="B1821">
        <f>VLOOKUP(Table14[[#This Row],[menu_id]],Table2[#All],6,0)</f>
        <v>10.1</v>
      </c>
      <c r="C1821" t="str">
        <f>VLOOKUP(Table14[[#This Row],[menu_id]],Table2[#All],8,0)</f>
        <v>Seattle</v>
      </c>
      <c r="D1821">
        <f>A1821+A1821*(B1821/100)</f>
        <v>7.4867999999999997</v>
      </c>
    </row>
    <row r="1822" spans="1:4" x14ac:dyDescent="0.35">
      <c r="A1822">
        <f>VLOOKUP(Table14[[#This Row],[menu_id]],Table2[#All],5,0)</f>
        <v>5.5</v>
      </c>
      <c r="B1822">
        <f>VLOOKUP(Table14[[#This Row],[menu_id]],Table2[#All],6,0)</f>
        <v>10.1</v>
      </c>
      <c r="C1822" t="str">
        <f>VLOOKUP(Table14[[#This Row],[menu_id]],Table2[#All],8,0)</f>
        <v>Seattle</v>
      </c>
      <c r="D1822">
        <f>A1822+A1822*(B1822/100)</f>
        <v>6.0555000000000003</v>
      </c>
    </row>
    <row r="1823" spans="1:4" x14ac:dyDescent="0.35">
      <c r="A1823">
        <f>VLOOKUP(Table14[[#This Row],[menu_id]],Table2[#All],5,0)</f>
        <v>6.75</v>
      </c>
      <c r="B1823">
        <f>VLOOKUP(Table14[[#This Row],[menu_id]],Table2[#All],6,0)</f>
        <v>11.5</v>
      </c>
      <c r="C1823" t="str">
        <f>VLOOKUP(Table14[[#This Row],[menu_id]],Table2[#All],8,0)</f>
        <v>Chicago</v>
      </c>
      <c r="D1823">
        <f>A1823+A1823*(B1823/100)</f>
        <v>7.5262500000000001</v>
      </c>
    </row>
    <row r="1824" spans="1:4" x14ac:dyDescent="0.35">
      <c r="A1824">
        <f>VLOOKUP(Table14[[#This Row],[menu_id]],Table2[#All],5,0)</f>
        <v>4.95</v>
      </c>
      <c r="B1824">
        <f>VLOOKUP(Table14[[#This Row],[menu_id]],Table2[#All],6,0)</f>
        <v>10.1</v>
      </c>
      <c r="C1824" t="str">
        <f>VLOOKUP(Table14[[#This Row],[menu_id]],Table2[#All],8,0)</f>
        <v>Seattle</v>
      </c>
      <c r="D1824">
        <f>A1824+A1824*(B1824/100)</f>
        <v>5.4499500000000003</v>
      </c>
    </row>
    <row r="1825" spans="1:4" x14ac:dyDescent="0.35">
      <c r="A1825">
        <f>VLOOKUP(Table14[[#This Row],[menu_id]],Table2[#All],5,0)</f>
        <v>6.64</v>
      </c>
      <c r="B1825">
        <f>VLOOKUP(Table14[[#This Row],[menu_id]],Table2[#All],6,0)</f>
        <v>11.5</v>
      </c>
      <c r="C1825" t="str">
        <f>VLOOKUP(Table14[[#This Row],[menu_id]],Table2[#All],8,0)</f>
        <v>Chicago</v>
      </c>
      <c r="D1825">
        <f>A1825+A1825*(B1825/100)</f>
        <v>7.4036</v>
      </c>
    </row>
    <row r="1826" spans="1:4" x14ac:dyDescent="0.35">
      <c r="A1826">
        <f>VLOOKUP(Table14[[#This Row],[menu_id]],Table2[#All],5,0)</f>
        <v>11</v>
      </c>
      <c r="B1826">
        <f>VLOOKUP(Table14[[#This Row],[menu_id]],Table2[#All],6,0)</f>
        <v>11.5</v>
      </c>
      <c r="C1826" t="str">
        <f>VLOOKUP(Table14[[#This Row],[menu_id]],Table2[#All],8,0)</f>
        <v>Chicago</v>
      </c>
      <c r="D1826">
        <f>A1826+A1826*(B1826/100)</f>
        <v>12.265000000000001</v>
      </c>
    </row>
    <row r="1827" spans="1:4" x14ac:dyDescent="0.35">
      <c r="A1827">
        <f>VLOOKUP(Table14[[#This Row],[menu_id]],Table2[#All],5,0)</f>
        <v>5</v>
      </c>
      <c r="B1827">
        <f>VLOOKUP(Table14[[#This Row],[menu_id]],Table2[#All],6,0)</f>
        <v>11.5</v>
      </c>
      <c r="C1827" t="str">
        <f>VLOOKUP(Table14[[#This Row],[menu_id]],Table2[#All],8,0)</f>
        <v>Chicago</v>
      </c>
      <c r="D1827">
        <f>A1827+A1827*(B1827/100)</f>
        <v>5.5750000000000002</v>
      </c>
    </row>
    <row r="1828" spans="1:4" x14ac:dyDescent="0.35">
      <c r="A1828">
        <f>VLOOKUP(Table14[[#This Row],[menu_id]],Table2[#All],5,0)</f>
        <v>5.5</v>
      </c>
      <c r="B1828">
        <f>VLOOKUP(Table14[[#This Row],[menu_id]],Table2[#All],6,0)</f>
        <v>10.1</v>
      </c>
      <c r="C1828" t="str">
        <f>VLOOKUP(Table14[[#This Row],[menu_id]],Table2[#All],8,0)</f>
        <v>Seattle</v>
      </c>
      <c r="D1828">
        <f>A1828+A1828*(B1828/100)</f>
        <v>6.0555000000000003</v>
      </c>
    </row>
    <row r="1829" spans="1:4" x14ac:dyDescent="0.35">
      <c r="A1829">
        <f>VLOOKUP(Table14[[#This Row],[menu_id]],Table2[#All],5,0)</f>
        <v>6.25</v>
      </c>
      <c r="B1829">
        <f>VLOOKUP(Table14[[#This Row],[menu_id]],Table2[#All],6,0)</f>
        <v>10.1</v>
      </c>
      <c r="C1829" t="str">
        <f>VLOOKUP(Table14[[#This Row],[menu_id]],Table2[#All],8,0)</f>
        <v>Seattle</v>
      </c>
      <c r="D1829">
        <f>A1829+A1829*(B1829/100)</f>
        <v>6.8812499999999996</v>
      </c>
    </row>
    <row r="1830" spans="1:4" x14ac:dyDescent="0.35">
      <c r="A1830">
        <f>VLOOKUP(Table14[[#This Row],[menu_id]],Table2[#All],5,0)</f>
        <v>6.8</v>
      </c>
      <c r="B1830">
        <f>VLOOKUP(Table14[[#This Row],[menu_id]],Table2[#All],6,0)</f>
        <v>10.1</v>
      </c>
      <c r="C1830" t="str">
        <f>VLOOKUP(Table14[[#This Row],[menu_id]],Table2[#All],8,0)</f>
        <v>Seattle</v>
      </c>
      <c r="D1830">
        <f>A1830+A1830*(B1830/100)</f>
        <v>7.4867999999999997</v>
      </c>
    </row>
    <row r="1831" spans="1:4" x14ac:dyDescent="0.35">
      <c r="A1831">
        <f>VLOOKUP(Table14[[#This Row],[menu_id]],Table2[#All],5,0)</f>
        <v>7.5</v>
      </c>
      <c r="B1831">
        <f>VLOOKUP(Table14[[#This Row],[menu_id]],Table2[#All],6,0)</f>
        <v>11.5</v>
      </c>
      <c r="C1831" t="str">
        <f>VLOOKUP(Table14[[#This Row],[menu_id]],Table2[#All],8,0)</f>
        <v>Chicago</v>
      </c>
      <c r="D1831">
        <f>A1831+A1831*(B1831/100)</f>
        <v>8.3625000000000007</v>
      </c>
    </row>
    <row r="1832" spans="1:4" x14ac:dyDescent="0.35">
      <c r="A1832">
        <f>VLOOKUP(Table14[[#This Row],[menu_id]],Table2[#All],5,0)</f>
        <v>5</v>
      </c>
      <c r="B1832">
        <f>VLOOKUP(Table14[[#This Row],[menu_id]],Table2[#All],6,0)</f>
        <v>10.1</v>
      </c>
      <c r="C1832" t="str">
        <f>VLOOKUP(Table14[[#This Row],[menu_id]],Table2[#All],8,0)</f>
        <v>Seattle</v>
      </c>
      <c r="D1832">
        <f>A1832+A1832*(B1832/100)</f>
        <v>5.5049999999999999</v>
      </c>
    </row>
    <row r="1833" spans="1:4" x14ac:dyDescent="0.35">
      <c r="A1833">
        <f>VLOOKUP(Table14[[#This Row],[menu_id]],Table2[#All],5,0)</f>
        <v>5</v>
      </c>
      <c r="B1833">
        <f>VLOOKUP(Table14[[#This Row],[menu_id]],Table2[#All],6,0)</f>
        <v>10.1</v>
      </c>
      <c r="C1833" t="str">
        <f>VLOOKUP(Table14[[#This Row],[menu_id]],Table2[#All],8,0)</f>
        <v>Seattle</v>
      </c>
      <c r="D1833">
        <f>A1833+A1833*(B1833/100)</f>
        <v>5.5049999999999999</v>
      </c>
    </row>
    <row r="1834" spans="1:4" x14ac:dyDescent="0.35">
      <c r="A1834">
        <f>VLOOKUP(Table14[[#This Row],[menu_id]],Table2[#All],5,0)</f>
        <v>5.5</v>
      </c>
      <c r="B1834">
        <f>VLOOKUP(Table14[[#This Row],[menu_id]],Table2[#All],6,0)</f>
        <v>10.1</v>
      </c>
      <c r="C1834" t="str">
        <f>VLOOKUP(Table14[[#This Row],[menu_id]],Table2[#All],8,0)</f>
        <v>Seattle</v>
      </c>
      <c r="D1834">
        <f>A1834+A1834*(B1834/100)</f>
        <v>6.0555000000000003</v>
      </c>
    </row>
    <row r="1835" spans="1:4" x14ac:dyDescent="0.35">
      <c r="A1835">
        <f>VLOOKUP(Table14[[#This Row],[menu_id]],Table2[#All],5,0)</f>
        <v>6.25</v>
      </c>
      <c r="B1835">
        <f>VLOOKUP(Table14[[#This Row],[menu_id]],Table2[#All],6,0)</f>
        <v>10.1</v>
      </c>
      <c r="C1835" t="str">
        <f>VLOOKUP(Table14[[#This Row],[menu_id]],Table2[#All],8,0)</f>
        <v>Seattle</v>
      </c>
      <c r="D1835">
        <f>A1835+A1835*(B1835/100)</f>
        <v>6.8812499999999996</v>
      </c>
    </row>
    <row r="1836" spans="1:4" x14ac:dyDescent="0.35">
      <c r="A1836">
        <f>VLOOKUP(Table14[[#This Row],[menu_id]],Table2[#All],5,0)</f>
        <v>5.5</v>
      </c>
      <c r="B1836">
        <f>VLOOKUP(Table14[[#This Row],[menu_id]],Table2[#All],6,0)</f>
        <v>10.1</v>
      </c>
      <c r="C1836" t="str">
        <f>VLOOKUP(Table14[[#This Row],[menu_id]],Table2[#All],8,0)</f>
        <v>Seattle</v>
      </c>
      <c r="D1836">
        <f>A1836+A1836*(B1836/100)</f>
        <v>6.0555000000000003</v>
      </c>
    </row>
    <row r="1837" spans="1:4" x14ac:dyDescent="0.35">
      <c r="A1837">
        <f>VLOOKUP(Table14[[#This Row],[menu_id]],Table2[#All],5,0)</f>
        <v>5.5</v>
      </c>
      <c r="B1837">
        <f>VLOOKUP(Table14[[#This Row],[menu_id]],Table2[#All],6,0)</f>
        <v>10.1</v>
      </c>
      <c r="C1837" t="str">
        <f>VLOOKUP(Table14[[#This Row],[menu_id]],Table2[#All],8,0)</f>
        <v>Seattle</v>
      </c>
      <c r="D1837">
        <f>A1837+A1837*(B1837/100)</f>
        <v>6.0555000000000003</v>
      </c>
    </row>
    <row r="1838" spans="1:4" x14ac:dyDescent="0.35">
      <c r="A1838">
        <f>VLOOKUP(Table14[[#This Row],[menu_id]],Table2[#All],5,0)</f>
        <v>4.5</v>
      </c>
      <c r="B1838">
        <f>VLOOKUP(Table14[[#This Row],[menu_id]],Table2[#All],6,0)</f>
        <v>11.5</v>
      </c>
      <c r="C1838" t="str">
        <f>VLOOKUP(Table14[[#This Row],[menu_id]],Table2[#All],8,0)</f>
        <v>Chicago</v>
      </c>
      <c r="D1838">
        <f>A1838+A1838*(B1838/100)</f>
        <v>5.0175000000000001</v>
      </c>
    </row>
    <row r="1839" spans="1:4" x14ac:dyDescent="0.35">
      <c r="A1839">
        <f>VLOOKUP(Table14[[#This Row],[menu_id]],Table2[#All],5,0)</f>
        <v>4</v>
      </c>
      <c r="B1839">
        <f>VLOOKUP(Table14[[#This Row],[menu_id]],Table2[#All],6,0)</f>
        <v>11.5</v>
      </c>
      <c r="C1839" t="str">
        <f>VLOOKUP(Table14[[#This Row],[menu_id]],Table2[#All],8,0)</f>
        <v>Chicago</v>
      </c>
      <c r="D1839">
        <f>A1839+A1839*(B1839/100)</f>
        <v>4.46</v>
      </c>
    </row>
    <row r="1840" spans="1:4" x14ac:dyDescent="0.35">
      <c r="A1840">
        <f>VLOOKUP(Table14[[#This Row],[menu_id]],Table2[#All],5,0)</f>
        <v>5.75</v>
      </c>
      <c r="B1840">
        <f>VLOOKUP(Table14[[#This Row],[menu_id]],Table2[#All],6,0)</f>
        <v>10.1</v>
      </c>
      <c r="C1840" t="str">
        <f>VLOOKUP(Table14[[#This Row],[menu_id]],Table2[#All],8,0)</f>
        <v>Seattle</v>
      </c>
      <c r="D1840">
        <f>A1840+A1840*(B1840/100)</f>
        <v>6.3307500000000001</v>
      </c>
    </row>
    <row r="1841" spans="1:4" x14ac:dyDescent="0.35">
      <c r="A1841">
        <f>VLOOKUP(Table14[[#This Row],[menu_id]],Table2[#All],5,0)</f>
        <v>4.5</v>
      </c>
      <c r="B1841">
        <f>VLOOKUP(Table14[[#This Row],[menu_id]],Table2[#All],6,0)</f>
        <v>11.5</v>
      </c>
      <c r="C1841" t="str">
        <f>VLOOKUP(Table14[[#This Row],[menu_id]],Table2[#All],8,0)</f>
        <v>Chicago</v>
      </c>
      <c r="D1841">
        <f>A1841+A1841*(B1841/100)</f>
        <v>5.0175000000000001</v>
      </c>
    </row>
    <row r="1842" spans="1:4" x14ac:dyDescent="0.35">
      <c r="A1842">
        <f>VLOOKUP(Table14[[#This Row],[menu_id]],Table2[#All],5,0)</f>
        <v>4.5</v>
      </c>
      <c r="B1842">
        <f>VLOOKUP(Table14[[#This Row],[menu_id]],Table2[#All],6,0)</f>
        <v>11.5</v>
      </c>
      <c r="C1842" t="str">
        <f>VLOOKUP(Table14[[#This Row],[menu_id]],Table2[#All],8,0)</f>
        <v>Chicago</v>
      </c>
      <c r="D1842">
        <f>A1842+A1842*(B1842/100)</f>
        <v>5.0175000000000001</v>
      </c>
    </row>
    <row r="1843" spans="1:4" x14ac:dyDescent="0.35">
      <c r="A1843">
        <f>VLOOKUP(Table14[[#This Row],[menu_id]],Table2[#All],5,0)</f>
        <v>4.5</v>
      </c>
      <c r="B1843">
        <f>VLOOKUP(Table14[[#This Row],[menu_id]],Table2[#All],6,0)</f>
        <v>10.1</v>
      </c>
      <c r="C1843" t="str">
        <f>VLOOKUP(Table14[[#This Row],[menu_id]],Table2[#All],8,0)</f>
        <v>Seattle</v>
      </c>
      <c r="D1843">
        <f>A1843+A1843*(B1843/100)</f>
        <v>4.9545000000000003</v>
      </c>
    </row>
    <row r="1844" spans="1:4" x14ac:dyDescent="0.35">
      <c r="A1844">
        <f>VLOOKUP(Table14[[#This Row],[menu_id]],Table2[#All],5,0)</f>
        <v>6.8</v>
      </c>
      <c r="B1844">
        <f>VLOOKUP(Table14[[#This Row],[menu_id]],Table2[#All],6,0)</f>
        <v>10.1</v>
      </c>
      <c r="C1844" t="str">
        <f>VLOOKUP(Table14[[#This Row],[menu_id]],Table2[#All],8,0)</f>
        <v>Seattle</v>
      </c>
      <c r="D1844">
        <f>A1844+A1844*(B1844/100)</f>
        <v>7.4867999999999997</v>
      </c>
    </row>
    <row r="1845" spans="1:4" x14ac:dyDescent="0.35">
      <c r="A1845">
        <f>VLOOKUP(Table14[[#This Row],[menu_id]],Table2[#All],5,0)</f>
        <v>5.9</v>
      </c>
      <c r="B1845">
        <f>VLOOKUP(Table14[[#This Row],[menu_id]],Table2[#All],6,0)</f>
        <v>10.1</v>
      </c>
      <c r="C1845" t="str">
        <f>VLOOKUP(Table14[[#This Row],[menu_id]],Table2[#All],8,0)</f>
        <v>Seattle</v>
      </c>
      <c r="D1845">
        <f>A1845+A1845*(B1845/100)</f>
        <v>6.4959000000000007</v>
      </c>
    </row>
    <row r="1846" spans="1:4" x14ac:dyDescent="0.35">
      <c r="A1846">
        <f>VLOOKUP(Table14[[#This Row],[menu_id]],Table2[#All],5,0)</f>
        <v>5.99</v>
      </c>
      <c r="B1846">
        <f>VLOOKUP(Table14[[#This Row],[menu_id]],Table2[#All],6,0)</f>
        <v>11.5</v>
      </c>
      <c r="C1846" t="str">
        <f>VLOOKUP(Table14[[#This Row],[menu_id]],Table2[#All],8,0)</f>
        <v>Chicago</v>
      </c>
      <c r="D1846">
        <f>A1846+A1846*(B1846/100)</f>
        <v>6.6788500000000006</v>
      </c>
    </row>
    <row r="1847" spans="1:4" x14ac:dyDescent="0.35">
      <c r="A1847">
        <f>VLOOKUP(Table14[[#This Row],[menu_id]],Table2[#All],5,0)</f>
        <v>11</v>
      </c>
      <c r="B1847">
        <f>VLOOKUP(Table14[[#This Row],[menu_id]],Table2[#All],6,0)</f>
        <v>11.5</v>
      </c>
      <c r="C1847" t="str">
        <f>VLOOKUP(Table14[[#This Row],[menu_id]],Table2[#All],8,0)</f>
        <v>Chicago</v>
      </c>
      <c r="D1847">
        <f>A1847+A1847*(B1847/100)</f>
        <v>12.265000000000001</v>
      </c>
    </row>
    <row r="1848" spans="1:4" x14ac:dyDescent="0.35">
      <c r="A1848">
        <f>VLOOKUP(Table14[[#This Row],[menu_id]],Table2[#All],5,0)</f>
        <v>5.75</v>
      </c>
      <c r="B1848">
        <f>VLOOKUP(Table14[[#This Row],[menu_id]],Table2[#All],6,0)</f>
        <v>10.1</v>
      </c>
      <c r="C1848" t="str">
        <f>VLOOKUP(Table14[[#This Row],[menu_id]],Table2[#All],8,0)</f>
        <v>Seattle</v>
      </c>
      <c r="D1848">
        <f>A1848+A1848*(B1848/100)</f>
        <v>6.3307500000000001</v>
      </c>
    </row>
    <row r="1849" spans="1:4" x14ac:dyDescent="0.35">
      <c r="A1849">
        <f>VLOOKUP(Table14[[#This Row],[menu_id]],Table2[#All],5,0)</f>
        <v>5.75</v>
      </c>
      <c r="B1849">
        <f>VLOOKUP(Table14[[#This Row],[menu_id]],Table2[#All],6,0)</f>
        <v>11.5</v>
      </c>
      <c r="C1849" t="str">
        <f>VLOOKUP(Table14[[#This Row],[menu_id]],Table2[#All],8,0)</f>
        <v>Chicago</v>
      </c>
      <c r="D1849">
        <f>A1849+A1849*(B1849/100)</f>
        <v>6.4112499999999999</v>
      </c>
    </row>
    <row r="1850" spans="1:4" x14ac:dyDescent="0.35">
      <c r="A1850">
        <f>VLOOKUP(Table14[[#This Row],[menu_id]],Table2[#All],5,0)</f>
        <v>5.5</v>
      </c>
      <c r="B1850">
        <f>VLOOKUP(Table14[[#This Row],[menu_id]],Table2[#All],6,0)</f>
        <v>10.1</v>
      </c>
      <c r="C1850" t="str">
        <f>VLOOKUP(Table14[[#This Row],[menu_id]],Table2[#All],8,0)</f>
        <v>Seattle</v>
      </c>
      <c r="D1850">
        <f>A1850+A1850*(B1850/100)</f>
        <v>6.0555000000000003</v>
      </c>
    </row>
    <row r="1851" spans="1:4" x14ac:dyDescent="0.35">
      <c r="A1851">
        <f>VLOOKUP(Table14[[#This Row],[menu_id]],Table2[#All],5,0)</f>
        <v>4</v>
      </c>
      <c r="B1851">
        <f>VLOOKUP(Table14[[#This Row],[menu_id]],Table2[#All],6,0)</f>
        <v>11.5</v>
      </c>
      <c r="C1851" t="str">
        <f>VLOOKUP(Table14[[#This Row],[menu_id]],Table2[#All],8,0)</f>
        <v>Chicago</v>
      </c>
      <c r="D1851">
        <f>A1851+A1851*(B1851/100)</f>
        <v>4.46</v>
      </c>
    </row>
    <row r="1852" spans="1:4" x14ac:dyDescent="0.35">
      <c r="A1852">
        <f>VLOOKUP(Table14[[#This Row],[menu_id]],Table2[#All],5,0)</f>
        <v>5</v>
      </c>
      <c r="B1852">
        <f>VLOOKUP(Table14[[#This Row],[menu_id]],Table2[#All],6,0)</f>
        <v>10.1</v>
      </c>
      <c r="C1852" t="str">
        <f>VLOOKUP(Table14[[#This Row],[menu_id]],Table2[#All],8,0)</f>
        <v>Seattle</v>
      </c>
      <c r="D1852">
        <f>A1852+A1852*(B1852/100)</f>
        <v>5.5049999999999999</v>
      </c>
    </row>
    <row r="1853" spans="1:4" x14ac:dyDescent="0.35">
      <c r="A1853">
        <f>VLOOKUP(Table14[[#This Row],[menu_id]],Table2[#All],5,0)</f>
        <v>5.99</v>
      </c>
      <c r="B1853">
        <f>VLOOKUP(Table14[[#This Row],[menu_id]],Table2[#All],6,0)</f>
        <v>11.5</v>
      </c>
      <c r="C1853" t="str">
        <f>VLOOKUP(Table14[[#This Row],[menu_id]],Table2[#All],8,0)</f>
        <v>Chicago</v>
      </c>
      <c r="D1853">
        <f>A1853+A1853*(B1853/100)</f>
        <v>6.6788500000000006</v>
      </c>
    </row>
    <row r="1854" spans="1:4" x14ac:dyDescent="0.35">
      <c r="A1854">
        <f>VLOOKUP(Table14[[#This Row],[menu_id]],Table2[#All],5,0)</f>
        <v>5.5</v>
      </c>
      <c r="B1854">
        <f>VLOOKUP(Table14[[#This Row],[menu_id]],Table2[#All],6,0)</f>
        <v>11.5</v>
      </c>
      <c r="C1854" t="str">
        <f>VLOOKUP(Table14[[#This Row],[menu_id]],Table2[#All],8,0)</f>
        <v>Chicago</v>
      </c>
      <c r="D1854">
        <f>A1854+A1854*(B1854/100)</f>
        <v>6.1325000000000003</v>
      </c>
    </row>
    <row r="1855" spans="1:4" x14ac:dyDescent="0.35">
      <c r="A1855">
        <f>VLOOKUP(Table14[[#This Row],[menu_id]],Table2[#All],5,0)</f>
        <v>6.5</v>
      </c>
      <c r="B1855">
        <f>VLOOKUP(Table14[[#This Row],[menu_id]],Table2[#All],6,0)</f>
        <v>11.5</v>
      </c>
      <c r="C1855" t="str">
        <f>VLOOKUP(Table14[[#This Row],[menu_id]],Table2[#All],8,0)</f>
        <v>Chicago</v>
      </c>
      <c r="D1855">
        <f>A1855+A1855*(B1855/100)</f>
        <v>7.2475000000000005</v>
      </c>
    </row>
    <row r="1856" spans="1:4" x14ac:dyDescent="0.35">
      <c r="A1856">
        <f>VLOOKUP(Table14[[#This Row],[menu_id]],Table2[#All],5,0)</f>
        <v>4.45</v>
      </c>
      <c r="B1856">
        <f>VLOOKUP(Table14[[#This Row],[menu_id]],Table2[#All],6,0)</f>
        <v>11.5</v>
      </c>
      <c r="C1856" t="str">
        <f>VLOOKUP(Table14[[#This Row],[menu_id]],Table2[#All],8,0)</f>
        <v>Chicago</v>
      </c>
      <c r="D1856">
        <f>A1856+A1856*(B1856/100)</f>
        <v>4.9617500000000003</v>
      </c>
    </row>
    <row r="1857" spans="1:4" x14ac:dyDescent="0.35">
      <c r="A1857">
        <f>VLOOKUP(Table14[[#This Row],[menu_id]],Table2[#All],5,0)</f>
        <v>5.5</v>
      </c>
      <c r="B1857">
        <f>VLOOKUP(Table14[[#This Row],[menu_id]],Table2[#All],6,0)</f>
        <v>10.1</v>
      </c>
      <c r="C1857" t="str">
        <f>VLOOKUP(Table14[[#This Row],[menu_id]],Table2[#All],8,0)</f>
        <v>Seattle</v>
      </c>
      <c r="D1857">
        <f>A1857+A1857*(B1857/100)</f>
        <v>6.0555000000000003</v>
      </c>
    </row>
    <row r="1858" spans="1:4" x14ac:dyDescent="0.35">
      <c r="A1858">
        <f>VLOOKUP(Table14[[#This Row],[menu_id]],Table2[#All],5,0)</f>
        <v>10.050000000000001</v>
      </c>
      <c r="B1858">
        <f>VLOOKUP(Table14[[#This Row],[menu_id]],Table2[#All],6,0)</f>
        <v>11.5</v>
      </c>
      <c r="C1858" t="str">
        <f>VLOOKUP(Table14[[#This Row],[menu_id]],Table2[#All],8,0)</f>
        <v>Chicago</v>
      </c>
      <c r="D1858">
        <f>A1858+A1858*(B1858/100)</f>
        <v>11.20575</v>
      </c>
    </row>
    <row r="1859" spans="1:4" x14ac:dyDescent="0.35">
      <c r="A1859">
        <f>VLOOKUP(Table14[[#This Row],[menu_id]],Table2[#All],5,0)</f>
        <v>6.25</v>
      </c>
      <c r="B1859">
        <f>VLOOKUP(Table14[[#This Row],[menu_id]],Table2[#All],6,0)</f>
        <v>10.1</v>
      </c>
      <c r="C1859" t="str">
        <f>VLOOKUP(Table14[[#This Row],[menu_id]],Table2[#All],8,0)</f>
        <v>Seattle</v>
      </c>
      <c r="D1859">
        <f>A1859+A1859*(B1859/100)</f>
        <v>6.8812499999999996</v>
      </c>
    </row>
    <row r="1860" spans="1:4" x14ac:dyDescent="0.35">
      <c r="A1860">
        <f>VLOOKUP(Table14[[#This Row],[menu_id]],Table2[#All],5,0)</f>
        <v>5.75</v>
      </c>
      <c r="B1860">
        <f>VLOOKUP(Table14[[#This Row],[menu_id]],Table2[#All],6,0)</f>
        <v>10.1</v>
      </c>
      <c r="C1860" t="str">
        <f>VLOOKUP(Table14[[#This Row],[menu_id]],Table2[#All],8,0)</f>
        <v>Seattle</v>
      </c>
      <c r="D1860">
        <f>A1860+A1860*(B1860/100)</f>
        <v>6.3307500000000001</v>
      </c>
    </row>
    <row r="1861" spans="1:4" x14ac:dyDescent="0.35">
      <c r="A1861">
        <f>VLOOKUP(Table14[[#This Row],[menu_id]],Table2[#All],5,0)</f>
        <v>5.5</v>
      </c>
      <c r="B1861">
        <f>VLOOKUP(Table14[[#This Row],[menu_id]],Table2[#All],6,0)</f>
        <v>10.1</v>
      </c>
      <c r="C1861" t="str">
        <f>VLOOKUP(Table14[[#This Row],[menu_id]],Table2[#All],8,0)</f>
        <v>Seattle</v>
      </c>
      <c r="D1861">
        <f>A1861+A1861*(B1861/100)</f>
        <v>6.0555000000000003</v>
      </c>
    </row>
    <row r="1862" spans="1:4" x14ac:dyDescent="0.35">
      <c r="A1862">
        <f>VLOOKUP(Table14[[#This Row],[menu_id]],Table2[#All],5,0)</f>
        <v>5.5</v>
      </c>
      <c r="B1862">
        <f>VLOOKUP(Table14[[#This Row],[menu_id]],Table2[#All],6,0)</f>
        <v>10.1</v>
      </c>
      <c r="C1862" t="str">
        <f>VLOOKUP(Table14[[#This Row],[menu_id]],Table2[#All],8,0)</f>
        <v>Seattle</v>
      </c>
      <c r="D1862">
        <f>A1862+A1862*(B1862/100)</f>
        <v>6.0555000000000003</v>
      </c>
    </row>
    <row r="1863" spans="1:4" x14ac:dyDescent="0.35">
      <c r="A1863">
        <f>VLOOKUP(Table14[[#This Row],[menu_id]],Table2[#All],5,0)</f>
        <v>6.25</v>
      </c>
      <c r="B1863">
        <f>VLOOKUP(Table14[[#This Row],[menu_id]],Table2[#All],6,0)</f>
        <v>10.1</v>
      </c>
      <c r="C1863" t="str">
        <f>VLOOKUP(Table14[[#This Row],[menu_id]],Table2[#All],8,0)</f>
        <v>Seattle</v>
      </c>
      <c r="D1863">
        <f>A1863+A1863*(B1863/100)</f>
        <v>6.8812499999999996</v>
      </c>
    </row>
    <row r="1864" spans="1:4" x14ac:dyDescent="0.35">
      <c r="A1864">
        <f>VLOOKUP(Table14[[#This Row],[menu_id]],Table2[#All],5,0)</f>
        <v>5.25</v>
      </c>
      <c r="B1864">
        <f>VLOOKUP(Table14[[#This Row],[menu_id]],Table2[#All],6,0)</f>
        <v>10.1</v>
      </c>
      <c r="C1864" t="str">
        <f>VLOOKUP(Table14[[#This Row],[menu_id]],Table2[#All],8,0)</f>
        <v>Seattle</v>
      </c>
      <c r="D1864">
        <f>A1864+A1864*(B1864/100)</f>
        <v>5.7802499999999997</v>
      </c>
    </row>
    <row r="1865" spans="1:4" x14ac:dyDescent="0.35">
      <c r="A1865">
        <f>VLOOKUP(Table14[[#This Row],[menu_id]],Table2[#All],5,0)</f>
        <v>5.5</v>
      </c>
      <c r="B1865">
        <f>VLOOKUP(Table14[[#This Row],[menu_id]],Table2[#All],6,0)</f>
        <v>10.1</v>
      </c>
      <c r="C1865" t="str">
        <f>VLOOKUP(Table14[[#This Row],[menu_id]],Table2[#All],8,0)</f>
        <v>Seattle</v>
      </c>
      <c r="D1865">
        <f>A1865+A1865*(B1865/100)</f>
        <v>6.0555000000000003</v>
      </c>
    </row>
    <row r="1866" spans="1:4" x14ac:dyDescent="0.35">
      <c r="A1866">
        <f>VLOOKUP(Table14[[#This Row],[menu_id]],Table2[#All],5,0)</f>
        <v>5</v>
      </c>
      <c r="B1866">
        <f>VLOOKUP(Table14[[#This Row],[menu_id]],Table2[#All],6,0)</f>
        <v>10.1</v>
      </c>
      <c r="C1866" t="str">
        <f>VLOOKUP(Table14[[#This Row],[menu_id]],Table2[#All],8,0)</f>
        <v>Seattle</v>
      </c>
      <c r="D1866">
        <f>A1866+A1866*(B1866/100)</f>
        <v>5.5049999999999999</v>
      </c>
    </row>
    <row r="1867" spans="1:4" x14ac:dyDescent="0.35">
      <c r="A1867">
        <f>VLOOKUP(Table14[[#This Row],[menu_id]],Table2[#All],5,0)</f>
        <v>6.75</v>
      </c>
      <c r="B1867">
        <f>VLOOKUP(Table14[[#This Row],[menu_id]],Table2[#All],6,0)</f>
        <v>10.1</v>
      </c>
      <c r="C1867" t="str">
        <f>VLOOKUP(Table14[[#This Row],[menu_id]],Table2[#All],8,0)</f>
        <v>Seattle</v>
      </c>
      <c r="D1867">
        <f>A1867+A1867*(B1867/100)</f>
        <v>7.4317500000000001</v>
      </c>
    </row>
    <row r="1868" spans="1:4" x14ac:dyDescent="0.35">
      <c r="A1868">
        <f>VLOOKUP(Table14[[#This Row],[menu_id]],Table2[#All],5,0)</f>
        <v>6.64</v>
      </c>
      <c r="B1868">
        <f>VLOOKUP(Table14[[#This Row],[menu_id]],Table2[#All],6,0)</f>
        <v>11.5</v>
      </c>
      <c r="C1868" t="str">
        <f>VLOOKUP(Table14[[#This Row],[menu_id]],Table2[#All],8,0)</f>
        <v>Chicago</v>
      </c>
      <c r="D1868">
        <f>A1868+A1868*(B1868/100)</f>
        <v>7.4036</v>
      </c>
    </row>
    <row r="1869" spans="1:4" x14ac:dyDescent="0.35">
      <c r="A1869">
        <f>VLOOKUP(Table14[[#This Row],[menu_id]],Table2[#All],5,0)</f>
        <v>5.5</v>
      </c>
      <c r="B1869">
        <f>VLOOKUP(Table14[[#This Row],[menu_id]],Table2[#All],6,0)</f>
        <v>10.1</v>
      </c>
      <c r="C1869" t="str">
        <f>VLOOKUP(Table14[[#This Row],[menu_id]],Table2[#All],8,0)</f>
        <v>Seattle</v>
      </c>
      <c r="D1869">
        <f>A1869+A1869*(B1869/100)</f>
        <v>6.0555000000000003</v>
      </c>
    </row>
    <row r="1870" spans="1:4" x14ac:dyDescent="0.35">
      <c r="A1870">
        <f>VLOOKUP(Table14[[#This Row],[menu_id]],Table2[#All],5,0)</f>
        <v>5</v>
      </c>
      <c r="B1870">
        <f>VLOOKUP(Table14[[#This Row],[menu_id]],Table2[#All],6,0)</f>
        <v>10.1</v>
      </c>
      <c r="C1870" t="str">
        <f>VLOOKUP(Table14[[#This Row],[menu_id]],Table2[#All],8,0)</f>
        <v>Seattle</v>
      </c>
      <c r="D1870">
        <f>A1870+A1870*(B1870/100)</f>
        <v>5.5049999999999999</v>
      </c>
    </row>
    <row r="1871" spans="1:4" x14ac:dyDescent="0.35">
      <c r="A1871">
        <f>VLOOKUP(Table14[[#This Row],[menu_id]],Table2[#All],5,0)</f>
        <v>5.7</v>
      </c>
      <c r="B1871">
        <f>VLOOKUP(Table14[[#This Row],[menu_id]],Table2[#All],6,0)</f>
        <v>10.1</v>
      </c>
      <c r="C1871" t="str">
        <f>VLOOKUP(Table14[[#This Row],[menu_id]],Table2[#All],8,0)</f>
        <v>Seattle</v>
      </c>
      <c r="D1871">
        <f>A1871+A1871*(B1871/100)</f>
        <v>6.2757000000000005</v>
      </c>
    </row>
    <row r="1872" spans="1:4" x14ac:dyDescent="0.35">
      <c r="A1872">
        <f>VLOOKUP(Table14[[#This Row],[menu_id]],Table2[#All],5,0)</f>
        <v>4.95</v>
      </c>
      <c r="B1872">
        <f>VLOOKUP(Table14[[#This Row],[menu_id]],Table2[#All],6,0)</f>
        <v>10.1</v>
      </c>
      <c r="C1872" t="str">
        <f>VLOOKUP(Table14[[#This Row],[menu_id]],Table2[#All],8,0)</f>
        <v>Seattle</v>
      </c>
      <c r="D1872">
        <f>A1872+A1872*(B1872/100)</f>
        <v>5.4499500000000003</v>
      </c>
    </row>
    <row r="1873" spans="1:4" x14ac:dyDescent="0.35">
      <c r="A1873">
        <f>VLOOKUP(Table14[[#This Row],[menu_id]],Table2[#All],5,0)</f>
        <v>5.75</v>
      </c>
      <c r="B1873">
        <f>VLOOKUP(Table14[[#This Row],[menu_id]],Table2[#All],6,0)</f>
        <v>10.1</v>
      </c>
      <c r="C1873" t="str">
        <f>VLOOKUP(Table14[[#This Row],[menu_id]],Table2[#All],8,0)</f>
        <v>Seattle</v>
      </c>
      <c r="D1873">
        <f>A1873+A1873*(B1873/100)</f>
        <v>6.3307500000000001</v>
      </c>
    </row>
    <row r="1874" spans="1:4" x14ac:dyDescent="0.35">
      <c r="A1874">
        <f>VLOOKUP(Table14[[#This Row],[menu_id]],Table2[#All],5,0)</f>
        <v>5.5</v>
      </c>
      <c r="B1874">
        <f>VLOOKUP(Table14[[#This Row],[menu_id]],Table2[#All],6,0)</f>
        <v>11.5</v>
      </c>
      <c r="C1874" t="str">
        <f>VLOOKUP(Table14[[#This Row],[menu_id]],Table2[#All],8,0)</f>
        <v>Chicago</v>
      </c>
      <c r="D1874">
        <f>A1874+A1874*(B1874/100)</f>
        <v>6.1325000000000003</v>
      </c>
    </row>
    <row r="1875" spans="1:4" x14ac:dyDescent="0.35">
      <c r="A1875">
        <f>VLOOKUP(Table14[[#This Row],[menu_id]],Table2[#All],5,0)</f>
        <v>5.75</v>
      </c>
      <c r="B1875">
        <f>VLOOKUP(Table14[[#This Row],[menu_id]],Table2[#All],6,0)</f>
        <v>10.1</v>
      </c>
      <c r="C1875" t="str">
        <f>VLOOKUP(Table14[[#This Row],[menu_id]],Table2[#All],8,0)</f>
        <v>Seattle</v>
      </c>
      <c r="D1875">
        <f>A1875+A1875*(B1875/100)</f>
        <v>6.3307500000000001</v>
      </c>
    </row>
    <row r="1876" spans="1:4" x14ac:dyDescent="0.35">
      <c r="A1876">
        <f>VLOOKUP(Table14[[#This Row],[menu_id]],Table2[#All],5,0)</f>
        <v>10.050000000000001</v>
      </c>
      <c r="B1876">
        <f>VLOOKUP(Table14[[#This Row],[menu_id]],Table2[#All],6,0)</f>
        <v>11.5</v>
      </c>
      <c r="C1876" t="str">
        <f>VLOOKUP(Table14[[#This Row],[menu_id]],Table2[#All],8,0)</f>
        <v>Chicago</v>
      </c>
      <c r="D1876">
        <f>A1876+A1876*(B1876/100)</f>
        <v>11.20575</v>
      </c>
    </row>
    <row r="1877" spans="1:4" x14ac:dyDescent="0.35">
      <c r="A1877">
        <f>VLOOKUP(Table14[[#This Row],[menu_id]],Table2[#All],5,0)</f>
        <v>4.95</v>
      </c>
      <c r="B1877">
        <f>VLOOKUP(Table14[[#This Row],[menu_id]],Table2[#All],6,0)</f>
        <v>10.1</v>
      </c>
      <c r="C1877" t="str">
        <f>VLOOKUP(Table14[[#This Row],[menu_id]],Table2[#All],8,0)</f>
        <v>Seattle</v>
      </c>
      <c r="D1877">
        <f>A1877+A1877*(B1877/100)</f>
        <v>5.4499500000000003</v>
      </c>
    </row>
    <row r="1878" spans="1:4" x14ac:dyDescent="0.35">
      <c r="A1878">
        <f>VLOOKUP(Table14[[#This Row],[menu_id]],Table2[#All],5,0)</f>
        <v>5</v>
      </c>
      <c r="B1878">
        <f>VLOOKUP(Table14[[#This Row],[menu_id]],Table2[#All],6,0)</f>
        <v>10.1</v>
      </c>
      <c r="C1878" t="str">
        <f>VLOOKUP(Table14[[#This Row],[menu_id]],Table2[#All],8,0)</f>
        <v>Seattle</v>
      </c>
      <c r="D1878">
        <f>A1878+A1878*(B1878/100)</f>
        <v>5.5049999999999999</v>
      </c>
    </row>
    <row r="1879" spans="1:4" x14ac:dyDescent="0.35">
      <c r="A1879">
        <f>VLOOKUP(Table14[[#This Row],[menu_id]],Table2[#All],5,0)</f>
        <v>5.75</v>
      </c>
      <c r="B1879">
        <f>VLOOKUP(Table14[[#This Row],[menu_id]],Table2[#All],6,0)</f>
        <v>10.1</v>
      </c>
      <c r="C1879" t="str">
        <f>VLOOKUP(Table14[[#This Row],[menu_id]],Table2[#All],8,0)</f>
        <v>Seattle</v>
      </c>
      <c r="D1879">
        <f>A1879+A1879*(B1879/100)</f>
        <v>6.3307500000000001</v>
      </c>
    </row>
    <row r="1880" spans="1:4" x14ac:dyDescent="0.35">
      <c r="A1880">
        <f>VLOOKUP(Table14[[#This Row],[menu_id]],Table2[#All],5,0)</f>
        <v>5.95</v>
      </c>
      <c r="B1880">
        <f>VLOOKUP(Table14[[#This Row],[menu_id]],Table2[#All],6,0)</f>
        <v>10.1</v>
      </c>
      <c r="C1880" t="str">
        <f>VLOOKUP(Table14[[#This Row],[menu_id]],Table2[#All],8,0)</f>
        <v>Seattle</v>
      </c>
      <c r="D1880">
        <f>A1880+A1880*(B1880/100)</f>
        <v>6.5509500000000003</v>
      </c>
    </row>
    <row r="1881" spans="1:4" x14ac:dyDescent="0.35">
      <c r="A1881">
        <f>VLOOKUP(Table14[[#This Row],[menu_id]],Table2[#All],5,0)</f>
        <v>5.25</v>
      </c>
      <c r="B1881">
        <f>VLOOKUP(Table14[[#This Row],[menu_id]],Table2[#All],6,0)</f>
        <v>10.1</v>
      </c>
      <c r="C1881" t="str">
        <f>VLOOKUP(Table14[[#This Row],[menu_id]],Table2[#All],8,0)</f>
        <v>Seattle</v>
      </c>
      <c r="D1881">
        <f>A1881+A1881*(B1881/100)</f>
        <v>5.7802499999999997</v>
      </c>
    </row>
    <row r="1882" spans="1:4" x14ac:dyDescent="0.35">
      <c r="A1882">
        <f>VLOOKUP(Table14[[#This Row],[menu_id]],Table2[#All],5,0)</f>
        <v>5.25</v>
      </c>
      <c r="B1882">
        <f>VLOOKUP(Table14[[#This Row],[menu_id]],Table2[#All],6,0)</f>
        <v>10.1</v>
      </c>
      <c r="C1882" t="str">
        <f>VLOOKUP(Table14[[#This Row],[menu_id]],Table2[#All],8,0)</f>
        <v>Seattle</v>
      </c>
      <c r="D1882">
        <f>A1882+A1882*(B1882/100)</f>
        <v>5.7802499999999997</v>
      </c>
    </row>
    <row r="1883" spans="1:4" x14ac:dyDescent="0.35">
      <c r="A1883">
        <f>VLOOKUP(Table14[[#This Row],[menu_id]],Table2[#All],5,0)</f>
        <v>4.5</v>
      </c>
      <c r="B1883">
        <f>VLOOKUP(Table14[[#This Row],[menu_id]],Table2[#All],6,0)</f>
        <v>10.1</v>
      </c>
      <c r="C1883" t="str">
        <f>VLOOKUP(Table14[[#This Row],[menu_id]],Table2[#All],8,0)</f>
        <v>Seattle</v>
      </c>
      <c r="D1883">
        <f>A1883+A1883*(B1883/100)</f>
        <v>4.9545000000000003</v>
      </c>
    </row>
    <row r="1884" spans="1:4" x14ac:dyDescent="0.35">
      <c r="A1884">
        <f>VLOOKUP(Table14[[#This Row],[menu_id]],Table2[#All],5,0)</f>
        <v>6.25</v>
      </c>
      <c r="B1884">
        <f>VLOOKUP(Table14[[#This Row],[menu_id]],Table2[#All],6,0)</f>
        <v>10.1</v>
      </c>
      <c r="C1884" t="str">
        <f>VLOOKUP(Table14[[#This Row],[menu_id]],Table2[#All],8,0)</f>
        <v>Seattle</v>
      </c>
      <c r="D1884">
        <f>A1884+A1884*(B1884/100)</f>
        <v>6.8812499999999996</v>
      </c>
    </row>
    <row r="1885" spans="1:4" x14ac:dyDescent="0.35">
      <c r="A1885">
        <f>VLOOKUP(Table14[[#This Row],[menu_id]],Table2[#All],5,0)</f>
        <v>5.5</v>
      </c>
      <c r="B1885">
        <f>VLOOKUP(Table14[[#This Row],[menu_id]],Table2[#All],6,0)</f>
        <v>10.1</v>
      </c>
      <c r="C1885" t="str">
        <f>VLOOKUP(Table14[[#This Row],[menu_id]],Table2[#All],8,0)</f>
        <v>Seattle</v>
      </c>
      <c r="D1885">
        <f>A1885+A1885*(B1885/100)</f>
        <v>6.0555000000000003</v>
      </c>
    </row>
    <row r="1886" spans="1:4" x14ac:dyDescent="0.35">
      <c r="A1886">
        <f>VLOOKUP(Table14[[#This Row],[menu_id]],Table2[#All],5,0)</f>
        <v>5.25</v>
      </c>
      <c r="B1886">
        <f>VLOOKUP(Table14[[#This Row],[menu_id]],Table2[#All],6,0)</f>
        <v>10.1</v>
      </c>
      <c r="C1886" t="str">
        <f>VLOOKUP(Table14[[#This Row],[menu_id]],Table2[#All],8,0)</f>
        <v>Seattle</v>
      </c>
      <c r="D1886">
        <f>A1886+A1886*(B1886/100)</f>
        <v>5.7802499999999997</v>
      </c>
    </row>
    <row r="1887" spans="1:4" x14ac:dyDescent="0.35">
      <c r="A1887">
        <f>VLOOKUP(Table14[[#This Row],[menu_id]],Table2[#All],5,0)</f>
        <v>6.75</v>
      </c>
      <c r="B1887">
        <f>VLOOKUP(Table14[[#This Row],[menu_id]],Table2[#All],6,0)</f>
        <v>11.5</v>
      </c>
      <c r="C1887" t="str">
        <f>VLOOKUP(Table14[[#This Row],[menu_id]],Table2[#All],8,0)</f>
        <v>Chicago</v>
      </c>
      <c r="D1887">
        <f>A1887+A1887*(B1887/100)</f>
        <v>7.5262500000000001</v>
      </c>
    </row>
    <row r="1888" spans="1:4" x14ac:dyDescent="0.35">
      <c r="A1888">
        <f>VLOOKUP(Table14[[#This Row],[menu_id]],Table2[#All],5,0)</f>
        <v>4</v>
      </c>
      <c r="B1888">
        <f>VLOOKUP(Table14[[#This Row],[menu_id]],Table2[#All],6,0)</f>
        <v>11.5</v>
      </c>
      <c r="C1888" t="str">
        <f>VLOOKUP(Table14[[#This Row],[menu_id]],Table2[#All],8,0)</f>
        <v>Chicago</v>
      </c>
      <c r="D1888">
        <f>A1888+A1888*(B1888/100)</f>
        <v>4.46</v>
      </c>
    </row>
    <row r="1889" spans="1:4" x14ac:dyDescent="0.35">
      <c r="A1889">
        <f>VLOOKUP(Table14[[#This Row],[menu_id]],Table2[#All],5,0)</f>
        <v>6.25</v>
      </c>
      <c r="B1889">
        <f>VLOOKUP(Table14[[#This Row],[menu_id]],Table2[#All],6,0)</f>
        <v>10.1</v>
      </c>
      <c r="C1889" t="str">
        <f>VLOOKUP(Table14[[#This Row],[menu_id]],Table2[#All],8,0)</f>
        <v>Seattle</v>
      </c>
      <c r="D1889">
        <f>A1889+A1889*(B1889/100)</f>
        <v>6.8812499999999996</v>
      </c>
    </row>
    <row r="1890" spans="1:4" x14ac:dyDescent="0.35">
      <c r="A1890">
        <f>VLOOKUP(Table14[[#This Row],[menu_id]],Table2[#All],5,0)</f>
        <v>4.3</v>
      </c>
      <c r="B1890">
        <f>VLOOKUP(Table14[[#This Row],[menu_id]],Table2[#All],6,0)</f>
        <v>11.5</v>
      </c>
      <c r="C1890" t="str">
        <f>VLOOKUP(Table14[[#This Row],[menu_id]],Table2[#All],8,0)</f>
        <v>Chicago</v>
      </c>
      <c r="D1890">
        <f>A1890+A1890*(B1890/100)</f>
        <v>4.7945000000000002</v>
      </c>
    </row>
    <row r="1891" spans="1:4" x14ac:dyDescent="0.35">
      <c r="A1891">
        <f>VLOOKUP(Table14[[#This Row],[menu_id]],Table2[#All],5,0)</f>
        <v>6</v>
      </c>
      <c r="B1891">
        <f>VLOOKUP(Table14[[#This Row],[menu_id]],Table2[#All],6,0)</f>
        <v>10.1</v>
      </c>
      <c r="C1891" t="str">
        <f>VLOOKUP(Table14[[#This Row],[menu_id]],Table2[#All],8,0)</f>
        <v>Seattle</v>
      </c>
      <c r="D1891">
        <f>A1891+A1891*(B1891/100)</f>
        <v>6.6059999999999999</v>
      </c>
    </row>
    <row r="1892" spans="1:4" x14ac:dyDescent="0.35">
      <c r="A1892">
        <f>VLOOKUP(Table14[[#This Row],[menu_id]],Table2[#All],5,0)</f>
        <v>7</v>
      </c>
      <c r="B1892">
        <f>VLOOKUP(Table14[[#This Row],[menu_id]],Table2[#All],6,0)</f>
        <v>11.5</v>
      </c>
      <c r="C1892" t="str">
        <f>VLOOKUP(Table14[[#This Row],[menu_id]],Table2[#All],8,0)</f>
        <v>Chicago</v>
      </c>
      <c r="D1892">
        <f>A1892+A1892*(B1892/100)</f>
        <v>7.8049999999999997</v>
      </c>
    </row>
    <row r="1893" spans="1:4" x14ac:dyDescent="0.35">
      <c r="A1893">
        <f>VLOOKUP(Table14[[#This Row],[menu_id]],Table2[#All],5,0)</f>
        <v>5.7</v>
      </c>
      <c r="B1893">
        <f>VLOOKUP(Table14[[#This Row],[menu_id]],Table2[#All],6,0)</f>
        <v>10.1</v>
      </c>
      <c r="C1893" t="str">
        <f>VLOOKUP(Table14[[#This Row],[menu_id]],Table2[#All],8,0)</f>
        <v>Seattle</v>
      </c>
      <c r="D1893">
        <f>A1893+A1893*(B1893/100)</f>
        <v>6.2757000000000005</v>
      </c>
    </row>
    <row r="1894" spans="1:4" x14ac:dyDescent="0.35">
      <c r="A1894">
        <f>VLOOKUP(Table14[[#This Row],[menu_id]],Table2[#All],5,0)</f>
        <v>5.25</v>
      </c>
      <c r="B1894">
        <f>VLOOKUP(Table14[[#This Row],[menu_id]],Table2[#All],6,0)</f>
        <v>10.1</v>
      </c>
      <c r="C1894" t="str">
        <f>VLOOKUP(Table14[[#This Row],[menu_id]],Table2[#All],8,0)</f>
        <v>Seattle</v>
      </c>
      <c r="D1894">
        <f>A1894+A1894*(B1894/100)</f>
        <v>5.7802499999999997</v>
      </c>
    </row>
    <row r="1895" spans="1:4" x14ac:dyDescent="0.35">
      <c r="A1895">
        <f>VLOOKUP(Table14[[#This Row],[menu_id]],Table2[#All],5,0)</f>
        <v>4</v>
      </c>
      <c r="B1895">
        <f>VLOOKUP(Table14[[#This Row],[menu_id]],Table2[#All],6,0)</f>
        <v>11.5</v>
      </c>
      <c r="C1895" t="str">
        <f>VLOOKUP(Table14[[#This Row],[menu_id]],Table2[#All],8,0)</f>
        <v>Chicago</v>
      </c>
      <c r="D1895">
        <f>A1895+A1895*(B1895/100)</f>
        <v>4.46</v>
      </c>
    </row>
    <row r="1896" spans="1:4" x14ac:dyDescent="0.35">
      <c r="A1896">
        <f>VLOOKUP(Table14[[#This Row],[menu_id]],Table2[#All],5,0)</f>
        <v>5.99</v>
      </c>
      <c r="B1896">
        <f>VLOOKUP(Table14[[#This Row],[menu_id]],Table2[#All],6,0)</f>
        <v>11.5</v>
      </c>
      <c r="C1896" t="str">
        <f>VLOOKUP(Table14[[#This Row],[menu_id]],Table2[#All],8,0)</f>
        <v>Chicago</v>
      </c>
      <c r="D1896">
        <f>A1896+A1896*(B1896/100)</f>
        <v>6.6788500000000006</v>
      </c>
    </row>
    <row r="1897" spans="1:4" x14ac:dyDescent="0.35">
      <c r="A1897">
        <f>VLOOKUP(Table14[[#This Row],[menu_id]],Table2[#All],5,0)</f>
        <v>6.64</v>
      </c>
      <c r="B1897">
        <f>VLOOKUP(Table14[[#This Row],[menu_id]],Table2[#All],6,0)</f>
        <v>11.5</v>
      </c>
      <c r="C1897" t="str">
        <f>VLOOKUP(Table14[[#This Row],[menu_id]],Table2[#All],8,0)</f>
        <v>Chicago</v>
      </c>
      <c r="D1897">
        <f>A1897+A1897*(B1897/100)</f>
        <v>7.4036</v>
      </c>
    </row>
    <row r="1898" spans="1:4" x14ac:dyDescent="0.35">
      <c r="A1898">
        <f>VLOOKUP(Table14[[#This Row],[menu_id]],Table2[#All],5,0)</f>
        <v>5.75</v>
      </c>
      <c r="B1898">
        <f>VLOOKUP(Table14[[#This Row],[menu_id]],Table2[#All],6,0)</f>
        <v>10.1</v>
      </c>
      <c r="C1898" t="str">
        <f>VLOOKUP(Table14[[#This Row],[menu_id]],Table2[#All],8,0)</f>
        <v>Seattle</v>
      </c>
      <c r="D1898">
        <f>A1898+A1898*(B1898/100)</f>
        <v>6.3307500000000001</v>
      </c>
    </row>
    <row r="1899" spans="1:4" x14ac:dyDescent="0.35">
      <c r="A1899">
        <f>VLOOKUP(Table14[[#This Row],[menu_id]],Table2[#All],5,0)</f>
        <v>11</v>
      </c>
      <c r="B1899">
        <f>VLOOKUP(Table14[[#This Row],[menu_id]],Table2[#All],6,0)</f>
        <v>11.5</v>
      </c>
      <c r="C1899" t="str">
        <f>VLOOKUP(Table14[[#This Row],[menu_id]],Table2[#All],8,0)</f>
        <v>Chicago</v>
      </c>
      <c r="D1899">
        <f>A1899+A1899*(B1899/100)</f>
        <v>12.265000000000001</v>
      </c>
    </row>
    <row r="1900" spans="1:4" x14ac:dyDescent="0.35">
      <c r="A1900">
        <f>VLOOKUP(Table14[[#This Row],[menu_id]],Table2[#All],5,0)</f>
        <v>11</v>
      </c>
      <c r="B1900">
        <f>VLOOKUP(Table14[[#This Row],[menu_id]],Table2[#All],6,0)</f>
        <v>11.5</v>
      </c>
      <c r="C1900" t="str">
        <f>VLOOKUP(Table14[[#This Row],[menu_id]],Table2[#All],8,0)</f>
        <v>Chicago</v>
      </c>
      <c r="D1900">
        <f>A1900+A1900*(B1900/100)</f>
        <v>12.265000000000001</v>
      </c>
    </row>
    <row r="1901" spans="1:4" x14ac:dyDescent="0.35">
      <c r="A1901">
        <f>VLOOKUP(Table14[[#This Row],[menu_id]],Table2[#All],5,0)</f>
        <v>4.5</v>
      </c>
      <c r="B1901">
        <f>VLOOKUP(Table14[[#This Row],[menu_id]],Table2[#All],6,0)</f>
        <v>11.5</v>
      </c>
      <c r="C1901" t="str">
        <f>VLOOKUP(Table14[[#This Row],[menu_id]],Table2[#All],8,0)</f>
        <v>Chicago</v>
      </c>
      <c r="D1901">
        <f>A1901+A1901*(B1901/100)</f>
        <v>5.0175000000000001</v>
      </c>
    </row>
    <row r="1902" spans="1:4" x14ac:dyDescent="0.35">
      <c r="A1902">
        <f>VLOOKUP(Table14[[#This Row],[menu_id]],Table2[#All],5,0)</f>
        <v>5.5</v>
      </c>
      <c r="B1902">
        <f>VLOOKUP(Table14[[#This Row],[menu_id]],Table2[#All],6,0)</f>
        <v>10.1</v>
      </c>
      <c r="C1902" t="str">
        <f>VLOOKUP(Table14[[#This Row],[menu_id]],Table2[#All],8,0)</f>
        <v>Seattle</v>
      </c>
      <c r="D1902">
        <f>A1902+A1902*(B1902/100)</f>
        <v>6.0555000000000003</v>
      </c>
    </row>
    <row r="1903" spans="1:4" x14ac:dyDescent="0.35">
      <c r="A1903">
        <f>VLOOKUP(Table14[[#This Row],[menu_id]],Table2[#All],5,0)</f>
        <v>5.95</v>
      </c>
      <c r="B1903">
        <f>VLOOKUP(Table14[[#This Row],[menu_id]],Table2[#All],6,0)</f>
        <v>10.1</v>
      </c>
      <c r="C1903" t="str">
        <f>VLOOKUP(Table14[[#This Row],[menu_id]],Table2[#All],8,0)</f>
        <v>Seattle</v>
      </c>
      <c r="D1903">
        <f>A1903+A1903*(B1903/100)</f>
        <v>6.5509500000000003</v>
      </c>
    </row>
    <row r="1904" spans="1:4" x14ac:dyDescent="0.35">
      <c r="A1904">
        <f>VLOOKUP(Table14[[#This Row],[menu_id]],Table2[#All],5,0)</f>
        <v>5.75</v>
      </c>
      <c r="B1904">
        <f>VLOOKUP(Table14[[#This Row],[menu_id]],Table2[#All],6,0)</f>
        <v>10.1</v>
      </c>
      <c r="C1904" t="str">
        <f>VLOOKUP(Table14[[#This Row],[menu_id]],Table2[#All],8,0)</f>
        <v>Seattle</v>
      </c>
      <c r="D1904">
        <f>A1904+A1904*(B1904/100)</f>
        <v>6.3307500000000001</v>
      </c>
    </row>
    <row r="1905" spans="1:4" x14ac:dyDescent="0.35">
      <c r="A1905">
        <f>VLOOKUP(Table14[[#This Row],[menu_id]],Table2[#All],5,0)</f>
        <v>6.25</v>
      </c>
      <c r="B1905">
        <f>VLOOKUP(Table14[[#This Row],[menu_id]],Table2[#All],6,0)</f>
        <v>10.1</v>
      </c>
      <c r="C1905" t="str">
        <f>VLOOKUP(Table14[[#This Row],[menu_id]],Table2[#All],8,0)</f>
        <v>Seattle</v>
      </c>
      <c r="D1905">
        <f>A1905+A1905*(B1905/100)</f>
        <v>6.8812499999999996</v>
      </c>
    </row>
    <row r="1906" spans="1:4" x14ac:dyDescent="0.35">
      <c r="A1906">
        <f>VLOOKUP(Table14[[#This Row],[menu_id]],Table2[#All],5,0)</f>
        <v>6</v>
      </c>
      <c r="B1906">
        <f>VLOOKUP(Table14[[#This Row],[menu_id]],Table2[#All],6,0)</f>
        <v>11.5</v>
      </c>
      <c r="C1906" t="str">
        <f>VLOOKUP(Table14[[#This Row],[menu_id]],Table2[#All],8,0)</f>
        <v>Chicago</v>
      </c>
      <c r="D1906">
        <f>A1906+A1906*(B1906/100)</f>
        <v>6.69</v>
      </c>
    </row>
    <row r="1907" spans="1:4" x14ac:dyDescent="0.35">
      <c r="A1907">
        <f>VLOOKUP(Table14[[#This Row],[menu_id]],Table2[#All],5,0)</f>
        <v>5.5</v>
      </c>
      <c r="B1907">
        <f>VLOOKUP(Table14[[#This Row],[menu_id]],Table2[#All],6,0)</f>
        <v>10.1</v>
      </c>
      <c r="C1907" t="str">
        <f>VLOOKUP(Table14[[#This Row],[menu_id]],Table2[#All],8,0)</f>
        <v>Seattle</v>
      </c>
      <c r="D1907">
        <f>A1907+A1907*(B1907/100)</f>
        <v>6.0555000000000003</v>
      </c>
    </row>
    <row r="1908" spans="1:4" x14ac:dyDescent="0.35">
      <c r="A1908">
        <f>VLOOKUP(Table14[[#This Row],[menu_id]],Table2[#All],5,0)</f>
        <v>5.25</v>
      </c>
      <c r="B1908">
        <f>VLOOKUP(Table14[[#This Row],[menu_id]],Table2[#All],6,0)</f>
        <v>10.1</v>
      </c>
      <c r="C1908" t="str">
        <f>VLOOKUP(Table14[[#This Row],[menu_id]],Table2[#All],8,0)</f>
        <v>Seattle</v>
      </c>
      <c r="D1908">
        <f>A1908+A1908*(B1908/100)</f>
        <v>5.7802499999999997</v>
      </c>
    </row>
    <row r="1909" spans="1:4" x14ac:dyDescent="0.35">
      <c r="A1909">
        <f>VLOOKUP(Table14[[#This Row],[menu_id]],Table2[#All],5,0)</f>
        <v>6.75</v>
      </c>
      <c r="B1909">
        <f>VLOOKUP(Table14[[#This Row],[menu_id]],Table2[#All],6,0)</f>
        <v>10.1</v>
      </c>
      <c r="C1909" t="str">
        <f>VLOOKUP(Table14[[#This Row],[menu_id]],Table2[#All],8,0)</f>
        <v>Seattle</v>
      </c>
      <c r="D1909">
        <f>A1909+A1909*(B1909/100)</f>
        <v>7.4317500000000001</v>
      </c>
    </row>
    <row r="1910" spans="1:4" x14ac:dyDescent="0.35">
      <c r="A1910">
        <f>VLOOKUP(Table14[[#This Row],[menu_id]],Table2[#All],5,0)</f>
        <v>5.5</v>
      </c>
      <c r="B1910">
        <f>VLOOKUP(Table14[[#This Row],[menu_id]],Table2[#All],6,0)</f>
        <v>10.1</v>
      </c>
      <c r="C1910" t="str">
        <f>VLOOKUP(Table14[[#This Row],[menu_id]],Table2[#All],8,0)</f>
        <v>Seattle</v>
      </c>
      <c r="D1910">
        <f>A1910+A1910*(B1910/100)</f>
        <v>6.0555000000000003</v>
      </c>
    </row>
    <row r="1911" spans="1:4" x14ac:dyDescent="0.35">
      <c r="A1911">
        <f>VLOOKUP(Table14[[#This Row],[menu_id]],Table2[#All],5,0)</f>
        <v>5.15</v>
      </c>
      <c r="B1911">
        <f>VLOOKUP(Table14[[#This Row],[menu_id]],Table2[#All],6,0)</f>
        <v>11.5</v>
      </c>
      <c r="C1911" t="str">
        <f>VLOOKUP(Table14[[#This Row],[menu_id]],Table2[#All],8,0)</f>
        <v>Chicago</v>
      </c>
      <c r="D1911">
        <f>A1911+A1911*(B1911/100)</f>
        <v>5.7422500000000003</v>
      </c>
    </row>
    <row r="1912" spans="1:4" x14ac:dyDescent="0.35">
      <c r="A1912">
        <f>VLOOKUP(Table14[[#This Row],[menu_id]],Table2[#All],5,0)</f>
        <v>5.25</v>
      </c>
      <c r="B1912">
        <f>VLOOKUP(Table14[[#This Row],[menu_id]],Table2[#All],6,0)</f>
        <v>10.1</v>
      </c>
      <c r="C1912" t="str">
        <f>VLOOKUP(Table14[[#This Row],[menu_id]],Table2[#All],8,0)</f>
        <v>Seattle</v>
      </c>
      <c r="D1912">
        <f>A1912+A1912*(B1912/100)</f>
        <v>5.7802499999999997</v>
      </c>
    </row>
    <row r="1913" spans="1:4" x14ac:dyDescent="0.35">
      <c r="A1913">
        <f>VLOOKUP(Table14[[#This Row],[menu_id]],Table2[#All],5,0)</f>
        <v>4.95</v>
      </c>
      <c r="B1913">
        <f>VLOOKUP(Table14[[#This Row],[menu_id]],Table2[#All],6,0)</f>
        <v>10.1</v>
      </c>
      <c r="C1913" t="str">
        <f>VLOOKUP(Table14[[#This Row],[menu_id]],Table2[#All],8,0)</f>
        <v>Seattle</v>
      </c>
      <c r="D1913">
        <f>A1913+A1913*(B1913/100)</f>
        <v>5.4499500000000003</v>
      </c>
    </row>
    <row r="1914" spans="1:4" x14ac:dyDescent="0.35">
      <c r="A1914">
        <f>VLOOKUP(Table14[[#This Row],[menu_id]],Table2[#All],5,0)</f>
        <v>5.5</v>
      </c>
      <c r="B1914">
        <f>VLOOKUP(Table14[[#This Row],[menu_id]],Table2[#All],6,0)</f>
        <v>10.1</v>
      </c>
      <c r="C1914" t="str">
        <f>VLOOKUP(Table14[[#This Row],[menu_id]],Table2[#All],8,0)</f>
        <v>Seattle</v>
      </c>
      <c r="D1914">
        <f>A1914+A1914*(B1914/100)</f>
        <v>6.0555000000000003</v>
      </c>
    </row>
    <row r="1915" spans="1:4" x14ac:dyDescent="0.35">
      <c r="A1915">
        <f>VLOOKUP(Table14[[#This Row],[menu_id]],Table2[#All],5,0)</f>
        <v>5.5</v>
      </c>
      <c r="B1915">
        <f>VLOOKUP(Table14[[#This Row],[menu_id]],Table2[#All],6,0)</f>
        <v>10.1</v>
      </c>
      <c r="C1915" t="str">
        <f>VLOOKUP(Table14[[#This Row],[menu_id]],Table2[#All],8,0)</f>
        <v>Seattle</v>
      </c>
      <c r="D1915">
        <f>A1915+A1915*(B1915/100)</f>
        <v>6.0555000000000003</v>
      </c>
    </row>
    <row r="1916" spans="1:4" x14ac:dyDescent="0.35">
      <c r="A1916">
        <f>VLOOKUP(Table14[[#This Row],[menu_id]],Table2[#All],5,0)</f>
        <v>5.25</v>
      </c>
      <c r="B1916">
        <f>VLOOKUP(Table14[[#This Row],[menu_id]],Table2[#All],6,0)</f>
        <v>10.1</v>
      </c>
      <c r="C1916" t="str">
        <f>VLOOKUP(Table14[[#This Row],[menu_id]],Table2[#All],8,0)</f>
        <v>Seattle</v>
      </c>
      <c r="D1916">
        <f>A1916+A1916*(B1916/100)</f>
        <v>5.7802499999999997</v>
      </c>
    </row>
    <row r="1917" spans="1:4" x14ac:dyDescent="0.35">
      <c r="A1917">
        <f>VLOOKUP(Table14[[#This Row],[menu_id]],Table2[#All],5,0)</f>
        <v>4.5</v>
      </c>
      <c r="B1917">
        <f>VLOOKUP(Table14[[#This Row],[menu_id]],Table2[#All],6,0)</f>
        <v>11.5</v>
      </c>
      <c r="C1917" t="str">
        <f>VLOOKUP(Table14[[#This Row],[menu_id]],Table2[#All],8,0)</f>
        <v>Chicago</v>
      </c>
      <c r="D1917">
        <f>A1917+A1917*(B1917/100)</f>
        <v>5.0175000000000001</v>
      </c>
    </row>
    <row r="1918" spans="1:4" x14ac:dyDescent="0.35">
      <c r="A1918">
        <f>VLOOKUP(Table14[[#This Row],[menu_id]],Table2[#All],5,0)</f>
        <v>5</v>
      </c>
      <c r="B1918">
        <f>VLOOKUP(Table14[[#This Row],[menu_id]],Table2[#All],6,0)</f>
        <v>10.1</v>
      </c>
      <c r="C1918" t="str">
        <f>VLOOKUP(Table14[[#This Row],[menu_id]],Table2[#All],8,0)</f>
        <v>Seattle</v>
      </c>
      <c r="D1918">
        <f>A1918+A1918*(B1918/100)</f>
        <v>5.5049999999999999</v>
      </c>
    </row>
    <row r="1919" spans="1:4" x14ac:dyDescent="0.35">
      <c r="A1919">
        <f>VLOOKUP(Table14[[#This Row],[menu_id]],Table2[#All],5,0)</f>
        <v>5</v>
      </c>
      <c r="B1919">
        <f>VLOOKUP(Table14[[#This Row],[menu_id]],Table2[#All],6,0)</f>
        <v>11.5</v>
      </c>
      <c r="C1919" t="str">
        <f>VLOOKUP(Table14[[#This Row],[menu_id]],Table2[#All],8,0)</f>
        <v>Chicago</v>
      </c>
      <c r="D1919">
        <f>A1919+A1919*(B1919/100)</f>
        <v>5.5750000000000002</v>
      </c>
    </row>
    <row r="1920" spans="1:4" x14ac:dyDescent="0.35">
      <c r="A1920">
        <f>VLOOKUP(Table14[[#This Row],[menu_id]],Table2[#All],5,0)</f>
        <v>4.5</v>
      </c>
      <c r="B1920">
        <f>VLOOKUP(Table14[[#This Row],[menu_id]],Table2[#All],6,0)</f>
        <v>10.1</v>
      </c>
      <c r="C1920" t="str">
        <f>VLOOKUP(Table14[[#This Row],[menu_id]],Table2[#All],8,0)</f>
        <v>Seattle</v>
      </c>
      <c r="D1920">
        <f>A1920+A1920*(B1920/100)</f>
        <v>4.9545000000000003</v>
      </c>
    </row>
    <row r="1921" spans="1:4" x14ac:dyDescent="0.35">
      <c r="A1921">
        <f>VLOOKUP(Table14[[#This Row],[menu_id]],Table2[#All],5,0)</f>
        <v>5.25</v>
      </c>
      <c r="B1921">
        <f>VLOOKUP(Table14[[#This Row],[menu_id]],Table2[#All],6,0)</f>
        <v>10.1</v>
      </c>
      <c r="C1921" t="str">
        <f>VLOOKUP(Table14[[#This Row],[menu_id]],Table2[#All],8,0)</f>
        <v>Seattle</v>
      </c>
      <c r="D1921">
        <f>A1921+A1921*(B1921/100)</f>
        <v>5.7802499999999997</v>
      </c>
    </row>
    <row r="1922" spans="1:4" x14ac:dyDescent="0.35">
      <c r="A1922">
        <f>VLOOKUP(Table14[[#This Row],[menu_id]],Table2[#All],5,0)</f>
        <v>6.64</v>
      </c>
      <c r="B1922">
        <f>VLOOKUP(Table14[[#This Row],[menu_id]],Table2[#All],6,0)</f>
        <v>11.5</v>
      </c>
      <c r="C1922" t="str">
        <f>VLOOKUP(Table14[[#This Row],[menu_id]],Table2[#All],8,0)</f>
        <v>Chicago</v>
      </c>
      <c r="D1922">
        <f>A1922+A1922*(B1922/100)</f>
        <v>7.4036</v>
      </c>
    </row>
    <row r="1923" spans="1:4" x14ac:dyDescent="0.35">
      <c r="A1923">
        <f>VLOOKUP(Table14[[#This Row],[menu_id]],Table2[#All],5,0)</f>
        <v>4.5</v>
      </c>
      <c r="B1923">
        <f>VLOOKUP(Table14[[#This Row],[menu_id]],Table2[#All],6,0)</f>
        <v>10.1</v>
      </c>
      <c r="C1923" t="str">
        <f>VLOOKUP(Table14[[#This Row],[menu_id]],Table2[#All],8,0)</f>
        <v>Seattle</v>
      </c>
      <c r="D1923">
        <f>A1923+A1923*(B1923/100)</f>
        <v>4.9545000000000003</v>
      </c>
    </row>
    <row r="1924" spans="1:4" x14ac:dyDescent="0.35">
      <c r="A1924">
        <f>VLOOKUP(Table14[[#This Row],[menu_id]],Table2[#All],5,0)</f>
        <v>5.5</v>
      </c>
      <c r="B1924">
        <f>VLOOKUP(Table14[[#This Row],[menu_id]],Table2[#All],6,0)</f>
        <v>10.1</v>
      </c>
      <c r="C1924" t="str">
        <f>VLOOKUP(Table14[[#This Row],[menu_id]],Table2[#All],8,0)</f>
        <v>Seattle</v>
      </c>
      <c r="D1924">
        <f>A1924+A1924*(B1924/100)</f>
        <v>6.0555000000000003</v>
      </c>
    </row>
    <row r="1925" spans="1:4" x14ac:dyDescent="0.35">
      <c r="A1925">
        <f>VLOOKUP(Table14[[#This Row],[menu_id]],Table2[#All],5,0)</f>
        <v>4.95</v>
      </c>
      <c r="B1925">
        <f>VLOOKUP(Table14[[#This Row],[menu_id]],Table2[#All],6,0)</f>
        <v>10.1</v>
      </c>
      <c r="C1925" t="str">
        <f>VLOOKUP(Table14[[#This Row],[menu_id]],Table2[#All],8,0)</f>
        <v>Seattle</v>
      </c>
      <c r="D1925">
        <f>A1925+A1925*(B1925/100)</f>
        <v>5.4499500000000003</v>
      </c>
    </row>
    <row r="1926" spans="1:4" x14ac:dyDescent="0.35">
      <c r="A1926">
        <f>VLOOKUP(Table14[[#This Row],[menu_id]],Table2[#All],5,0)</f>
        <v>5</v>
      </c>
      <c r="B1926">
        <f>VLOOKUP(Table14[[#This Row],[menu_id]],Table2[#All],6,0)</f>
        <v>10.1</v>
      </c>
      <c r="C1926" t="str">
        <f>VLOOKUP(Table14[[#This Row],[menu_id]],Table2[#All],8,0)</f>
        <v>Seattle</v>
      </c>
      <c r="D1926">
        <f>A1926+A1926*(B1926/100)</f>
        <v>5.5049999999999999</v>
      </c>
    </row>
    <row r="1927" spans="1:4" x14ac:dyDescent="0.35">
      <c r="A1927">
        <f>VLOOKUP(Table14[[#This Row],[menu_id]],Table2[#All],5,0)</f>
        <v>5.25</v>
      </c>
      <c r="B1927">
        <f>VLOOKUP(Table14[[#This Row],[menu_id]],Table2[#All],6,0)</f>
        <v>10.1</v>
      </c>
      <c r="C1927" t="str">
        <f>VLOOKUP(Table14[[#This Row],[menu_id]],Table2[#All],8,0)</f>
        <v>Seattle</v>
      </c>
      <c r="D1927">
        <f>A1927+A1927*(B1927/100)</f>
        <v>5.7802499999999997</v>
      </c>
    </row>
    <row r="1928" spans="1:4" x14ac:dyDescent="0.35">
      <c r="A1928">
        <f>VLOOKUP(Table14[[#This Row],[menu_id]],Table2[#All],5,0)</f>
        <v>4.5</v>
      </c>
      <c r="B1928">
        <f>VLOOKUP(Table14[[#This Row],[menu_id]],Table2[#All],6,0)</f>
        <v>10.1</v>
      </c>
      <c r="C1928" t="str">
        <f>VLOOKUP(Table14[[#This Row],[menu_id]],Table2[#All],8,0)</f>
        <v>Seattle</v>
      </c>
      <c r="D1928">
        <f>A1928+A1928*(B1928/100)</f>
        <v>4.9545000000000003</v>
      </c>
    </row>
    <row r="1929" spans="1:4" x14ac:dyDescent="0.35">
      <c r="A1929">
        <f>VLOOKUP(Table14[[#This Row],[menu_id]],Table2[#All],5,0)</f>
        <v>4.5</v>
      </c>
      <c r="B1929">
        <f>VLOOKUP(Table14[[#This Row],[menu_id]],Table2[#All],6,0)</f>
        <v>11.5</v>
      </c>
      <c r="C1929" t="str">
        <f>VLOOKUP(Table14[[#This Row],[menu_id]],Table2[#All],8,0)</f>
        <v>Chicago</v>
      </c>
      <c r="D1929">
        <f>A1929+A1929*(B1929/100)</f>
        <v>5.0175000000000001</v>
      </c>
    </row>
    <row r="1930" spans="1:4" x14ac:dyDescent="0.35">
      <c r="A1930">
        <f>VLOOKUP(Table14[[#This Row],[menu_id]],Table2[#All],5,0)</f>
        <v>5</v>
      </c>
      <c r="B1930">
        <f>VLOOKUP(Table14[[#This Row],[menu_id]],Table2[#All],6,0)</f>
        <v>10.1</v>
      </c>
      <c r="C1930" t="str">
        <f>VLOOKUP(Table14[[#This Row],[menu_id]],Table2[#All],8,0)</f>
        <v>Seattle</v>
      </c>
      <c r="D1930">
        <f>A1930+A1930*(B1930/100)</f>
        <v>5.5049999999999999</v>
      </c>
    </row>
    <row r="1931" spans="1:4" x14ac:dyDescent="0.35">
      <c r="A1931">
        <f>VLOOKUP(Table14[[#This Row],[menu_id]],Table2[#All],5,0)</f>
        <v>6.8</v>
      </c>
      <c r="B1931">
        <f>VLOOKUP(Table14[[#This Row],[menu_id]],Table2[#All],6,0)</f>
        <v>10.1</v>
      </c>
      <c r="C1931" t="str">
        <f>VLOOKUP(Table14[[#This Row],[menu_id]],Table2[#All],8,0)</f>
        <v>Seattle</v>
      </c>
      <c r="D1931">
        <f>A1931+A1931*(B1931/100)</f>
        <v>7.4867999999999997</v>
      </c>
    </row>
    <row r="1932" spans="1:4" x14ac:dyDescent="0.35">
      <c r="A1932">
        <f>VLOOKUP(Table14[[#This Row],[menu_id]],Table2[#All],5,0)</f>
        <v>7</v>
      </c>
      <c r="B1932">
        <f>VLOOKUP(Table14[[#This Row],[menu_id]],Table2[#All],6,0)</f>
        <v>11.5</v>
      </c>
      <c r="C1932" t="str">
        <f>VLOOKUP(Table14[[#This Row],[menu_id]],Table2[#All],8,0)</f>
        <v>Chicago</v>
      </c>
      <c r="D1932">
        <f>A1932+A1932*(B1932/100)</f>
        <v>7.8049999999999997</v>
      </c>
    </row>
    <row r="1933" spans="1:4" x14ac:dyDescent="0.35">
      <c r="A1933">
        <f>VLOOKUP(Table14[[#This Row],[menu_id]],Table2[#All],5,0)</f>
        <v>6.8</v>
      </c>
      <c r="B1933">
        <f>VLOOKUP(Table14[[#This Row],[menu_id]],Table2[#All],6,0)</f>
        <v>10.1</v>
      </c>
      <c r="C1933" t="str">
        <f>VLOOKUP(Table14[[#This Row],[menu_id]],Table2[#All],8,0)</f>
        <v>Seattle</v>
      </c>
      <c r="D1933">
        <f>A1933+A1933*(B1933/100)</f>
        <v>7.4867999999999997</v>
      </c>
    </row>
    <row r="1934" spans="1:4" x14ac:dyDescent="0.35">
      <c r="A1934">
        <f>VLOOKUP(Table14[[#This Row],[menu_id]],Table2[#All],5,0)</f>
        <v>6.75</v>
      </c>
      <c r="B1934">
        <f>VLOOKUP(Table14[[#This Row],[menu_id]],Table2[#All],6,0)</f>
        <v>11.5</v>
      </c>
      <c r="C1934" t="str">
        <f>VLOOKUP(Table14[[#This Row],[menu_id]],Table2[#All],8,0)</f>
        <v>Chicago</v>
      </c>
      <c r="D1934">
        <f>A1934+A1934*(B1934/100)</f>
        <v>7.5262500000000001</v>
      </c>
    </row>
    <row r="1935" spans="1:4" x14ac:dyDescent="0.35">
      <c r="A1935">
        <f>VLOOKUP(Table14[[#This Row],[menu_id]],Table2[#All],5,0)</f>
        <v>5</v>
      </c>
      <c r="B1935">
        <f>VLOOKUP(Table14[[#This Row],[menu_id]],Table2[#All],6,0)</f>
        <v>11.5</v>
      </c>
      <c r="C1935" t="str">
        <f>VLOOKUP(Table14[[#This Row],[menu_id]],Table2[#All],8,0)</f>
        <v>Chicago</v>
      </c>
      <c r="D1935">
        <f>A1935+A1935*(B1935/100)</f>
        <v>5.5750000000000002</v>
      </c>
    </row>
    <row r="1936" spans="1:4" x14ac:dyDescent="0.35">
      <c r="A1936">
        <f>VLOOKUP(Table14[[#This Row],[menu_id]],Table2[#All],5,0)</f>
        <v>5.5</v>
      </c>
      <c r="B1936">
        <f>VLOOKUP(Table14[[#This Row],[menu_id]],Table2[#All],6,0)</f>
        <v>10.1</v>
      </c>
      <c r="C1936" t="str">
        <f>VLOOKUP(Table14[[#This Row],[menu_id]],Table2[#All],8,0)</f>
        <v>Seattle</v>
      </c>
      <c r="D1936">
        <f>A1936+A1936*(B1936/100)</f>
        <v>6.0555000000000003</v>
      </c>
    </row>
    <row r="1937" spans="1:4" x14ac:dyDescent="0.35">
      <c r="A1937">
        <f>VLOOKUP(Table14[[#This Row],[menu_id]],Table2[#All],5,0)</f>
        <v>5.25</v>
      </c>
      <c r="B1937">
        <f>VLOOKUP(Table14[[#This Row],[menu_id]],Table2[#All],6,0)</f>
        <v>10.1</v>
      </c>
      <c r="C1937" t="str">
        <f>VLOOKUP(Table14[[#This Row],[menu_id]],Table2[#All],8,0)</f>
        <v>Seattle</v>
      </c>
      <c r="D1937">
        <f>A1937+A1937*(B1937/100)</f>
        <v>5.7802499999999997</v>
      </c>
    </row>
    <row r="1938" spans="1:4" x14ac:dyDescent="0.35">
      <c r="A1938">
        <f>VLOOKUP(Table14[[#This Row],[menu_id]],Table2[#All],5,0)</f>
        <v>6</v>
      </c>
      <c r="B1938">
        <f>VLOOKUP(Table14[[#This Row],[menu_id]],Table2[#All],6,0)</f>
        <v>10.1</v>
      </c>
      <c r="C1938" t="str">
        <f>VLOOKUP(Table14[[#This Row],[menu_id]],Table2[#All],8,0)</f>
        <v>Seattle</v>
      </c>
      <c r="D1938">
        <f>A1938+A1938*(B1938/100)</f>
        <v>6.6059999999999999</v>
      </c>
    </row>
    <row r="1939" spans="1:4" x14ac:dyDescent="0.35">
      <c r="A1939">
        <f>VLOOKUP(Table14[[#This Row],[menu_id]],Table2[#All],5,0)</f>
        <v>7</v>
      </c>
      <c r="B1939">
        <f>VLOOKUP(Table14[[#This Row],[menu_id]],Table2[#All],6,0)</f>
        <v>11.5</v>
      </c>
      <c r="C1939" t="str">
        <f>VLOOKUP(Table14[[#This Row],[menu_id]],Table2[#All],8,0)</f>
        <v>Chicago</v>
      </c>
      <c r="D1939">
        <f>A1939+A1939*(B1939/100)</f>
        <v>7.8049999999999997</v>
      </c>
    </row>
    <row r="1940" spans="1:4" x14ac:dyDescent="0.35">
      <c r="A1940">
        <f>VLOOKUP(Table14[[#This Row],[menu_id]],Table2[#All],5,0)</f>
        <v>5.75</v>
      </c>
      <c r="B1940">
        <f>VLOOKUP(Table14[[#This Row],[menu_id]],Table2[#All],6,0)</f>
        <v>10.1</v>
      </c>
      <c r="C1940" t="str">
        <f>VLOOKUP(Table14[[#This Row],[menu_id]],Table2[#All],8,0)</f>
        <v>Seattle</v>
      </c>
      <c r="D1940">
        <f>A1940+A1940*(B1940/100)</f>
        <v>6.3307500000000001</v>
      </c>
    </row>
    <row r="1941" spans="1:4" x14ac:dyDescent="0.35">
      <c r="A1941">
        <f>VLOOKUP(Table14[[#This Row],[menu_id]],Table2[#All],5,0)</f>
        <v>5.5</v>
      </c>
      <c r="B1941">
        <f>VLOOKUP(Table14[[#This Row],[menu_id]],Table2[#All],6,0)</f>
        <v>10.1</v>
      </c>
      <c r="C1941" t="str">
        <f>VLOOKUP(Table14[[#This Row],[menu_id]],Table2[#All],8,0)</f>
        <v>Seattle</v>
      </c>
      <c r="D1941">
        <f>A1941+A1941*(B1941/100)</f>
        <v>6.0555000000000003</v>
      </c>
    </row>
    <row r="1942" spans="1:4" x14ac:dyDescent="0.35">
      <c r="A1942">
        <f>VLOOKUP(Table14[[#This Row],[menu_id]],Table2[#All],5,0)</f>
        <v>6</v>
      </c>
      <c r="B1942">
        <f>VLOOKUP(Table14[[#This Row],[menu_id]],Table2[#All],6,0)</f>
        <v>10.1</v>
      </c>
      <c r="C1942" t="str">
        <f>VLOOKUP(Table14[[#This Row],[menu_id]],Table2[#All],8,0)</f>
        <v>Seattle</v>
      </c>
      <c r="D1942">
        <f>A1942+A1942*(B1942/100)</f>
        <v>6.6059999999999999</v>
      </c>
    </row>
    <row r="1943" spans="1:4" x14ac:dyDescent="0.35">
      <c r="A1943">
        <f>VLOOKUP(Table14[[#This Row],[menu_id]],Table2[#All],5,0)</f>
        <v>5</v>
      </c>
      <c r="B1943">
        <f>VLOOKUP(Table14[[#This Row],[menu_id]],Table2[#All],6,0)</f>
        <v>10.1</v>
      </c>
      <c r="C1943" t="str">
        <f>VLOOKUP(Table14[[#This Row],[menu_id]],Table2[#All],8,0)</f>
        <v>Seattle</v>
      </c>
      <c r="D1943">
        <f>A1943+A1943*(B1943/100)</f>
        <v>5.5049999999999999</v>
      </c>
    </row>
    <row r="1944" spans="1:4" x14ac:dyDescent="0.35">
      <c r="A1944">
        <f>VLOOKUP(Table14[[#This Row],[menu_id]],Table2[#All],5,0)</f>
        <v>5.5</v>
      </c>
      <c r="B1944">
        <f>VLOOKUP(Table14[[#This Row],[menu_id]],Table2[#All],6,0)</f>
        <v>10.1</v>
      </c>
      <c r="C1944" t="str">
        <f>VLOOKUP(Table14[[#This Row],[menu_id]],Table2[#All],8,0)</f>
        <v>Seattle</v>
      </c>
      <c r="D1944">
        <f>A1944+A1944*(B1944/100)</f>
        <v>6.0555000000000003</v>
      </c>
    </row>
    <row r="1945" spans="1:4" x14ac:dyDescent="0.35">
      <c r="A1945">
        <f>VLOOKUP(Table14[[#This Row],[menu_id]],Table2[#All],5,0)</f>
        <v>5</v>
      </c>
      <c r="B1945">
        <f>VLOOKUP(Table14[[#This Row],[menu_id]],Table2[#All],6,0)</f>
        <v>11.5</v>
      </c>
      <c r="C1945" t="str">
        <f>VLOOKUP(Table14[[#This Row],[menu_id]],Table2[#All],8,0)</f>
        <v>Chicago</v>
      </c>
      <c r="D1945">
        <f>A1945+A1945*(B1945/100)</f>
        <v>5.5750000000000002</v>
      </c>
    </row>
    <row r="1946" spans="1:4" x14ac:dyDescent="0.35">
      <c r="A1946">
        <f>VLOOKUP(Table14[[#This Row],[menu_id]],Table2[#All],5,0)</f>
        <v>5.25</v>
      </c>
      <c r="B1946">
        <f>VLOOKUP(Table14[[#This Row],[menu_id]],Table2[#All],6,0)</f>
        <v>10.1</v>
      </c>
      <c r="C1946" t="str">
        <f>VLOOKUP(Table14[[#This Row],[menu_id]],Table2[#All],8,0)</f>
        <v>Seattle</v>
      </c>
      <c r="D1946">
        <f>A1946+A1946*(B1946/100)</f>
        <v>5.7802499999999997</v>
      </c>
    </row>
    <row r="1947" spans="1:4" x14ac:dyDescent="0.35">
      <c r="A1947">
        <f>VLOOKUP(Table14[[#This Row],[menu_id]],Table2[#All],5,0)</f>
        <v>5.15</v>
      </c>
      <c r="B1947">
        <f>VLOOKUP(Table14[[#This Row],[menu_id]],Table2[#All],6,0)</f>
        <v>11.5</v>
      </c>
      <c r="C1947" t="str">
        <f>VLOOKUP(Table14[[#This Row],[menu_id]],Table2[#All],8,0)</f>
        <v>Chicago</v>
      </c>
      <c r="D1947">
        <f>A1947+A1947*(B1947/100)</f>
        <v>5.7422500000000003</v>
      </c>
    </row>
    <row r="1948" spans="1:4" x14ac:dyDescent="0.35">
      <c r="A1948">
        <f>VLOOKUP(Table14[[#This Row],[menu_id]],Table2[#All],5,0)</f>
        <v>6</v>
      </c>
      <c r="B1948">
        <f>VLOOKUP(Table14[[#This Row],[menu_id]],Table2[#All],6,0)</f>
        <v>11.5</v>
      </c>
      <c r="C1948" t="str">
        <f>VLOOKUP(Table14[[#This Row],[menu_id]],Table2[#All],8,0)</f>
        <v>Chicago</v>
      </c>
      <c r="D1948">
        <f>A1948+A1948*(B1948/100)</f>
        <v>6.69</v>
      </c>
    </row>
    <row r="1949" spans="1:4" x14ac:dyDescent="0.35">
      <c r="A1949">
        <f>VLOOKUP(Table14[[#This Row],[menu_id]],Table2[#All],5,0)</f>
        <v>11.75</v>
      </c>
      <c r="B1949">
        <f>VLOOKUP(Table14[[#This Row],[menu_id]],Table2[#All],6,0)</f>
        <v>11.5</v>
      </c>
      <c r="C1949" t="str">
        <f>VLOOKUP(Table14[[#This Row],[menu_id]],Table2[#All],8,0)</f>
        <v>Chicago</v>
      </c>
      <c r="D1949">
        <f>A1949+A1949*(B1949/100)</f>
        <v>13.10125</v>
      </c>
    </row>
    <row r="1950" spans="1:4" x14ac:dyDescent="0.35">
      <c r="A1950">
        <f>VLOOKUP(Table14[[#This Row],[menu_id]],Table2[#All],5,0)</f>
        <v>5.25</v>
      </c>
      <c r="B1950">
        <f>VLOOKUP(Table14[[#This Row],[menu_id]],Table2[#All],6,0)</f>
        <v>10.1</v>
      </c>
      <c r="C1950" t="str">
        <f>VLOOKUP(Table14[[#This Row],[menu_id]],Table2[#All],8,0)</f>
        <v>Seattle</v>
      </c>
      <c r="D1950">
        <f>A1950+A1950*(B1950/100)</f>
        <v>5.7802499999999997</v>
      </c>
    </row>
    <row r="1951" spans="1:4" x14ac:dyDescent="0.35">
      <c r="A1951">
        <f>VLOOKUP(Table14[[#This Row],[menu_id]],Table2[#All],5,0)</f>
        <v>6.8</v>
      </c>
      <c r="B1951">
        <f>VLOOKUP(Table14[[#This Row],[menu_id]],Table2[#All],6,0)</f>
        <v>10.1</v>
      </c>
      <c r="C1951" t="str">
        <f>VLOOKUP(Table14[[#This Row],[menu_id]],Table2[#All],8,0)</f>
        <v>Seattle</v>
      </c>
      <c r="D1951">
        <f>A1951+A1951*(B1951/100)</f>
        <v>7.4867999999999997</v>
      </c>
    </row>
    <row r="1952" spans="1:4" x14ac:dyDescent="0.35">
      <c r="A1952">
        <f>VLOOKUP(Table14[[#This Row],[menu_id]],Table2[#All],5,0)</f>
        <v>5</v>
      </c>
      <c r="B1952">
        <f>VLOOKUP(Table14[[#This Row],[menu_id]],Table2[#All],6,0)</f>
        <v>10.1</v>
      </c>
      <c r="C1952" t="str">
        <f>VLOOKUP(Table14[[#This Row],[menu_id]],Table2[#All],8,0)</f>
        <v>Seattle</v>
      </c>
      <c r="D1952">
        <f>A1952+A1952*(B1952/100)</f>
        <v>5.5049999999999999</v>
      </c>
    </row>
    <row r="1953" spans="1:4" x14ac:dyDescent="0.35">
      <c r="A1953">
        <f>VLOOKUP(Table14[[#This Row],[menu_id]],Table2[#All],5,0)</f>
        <v>6</v>
      </c>
      <c r="B1953">
        <f>VLOOKUP(Table14[[#This Row],[menu_id]],Table2[#All],6,0)</f>
        <v>11.5</v>
      </c>
      <c r="C1953" t="str">
        <f>VLOOKUP(Table14[[#This Row],[menu_id]],Table2[#All],8,0)</f>
        <v>Chicago</v>
      </c>
      <c r="D1953">
        <f>A1953+A1953*(B1953/100)</f>
        <v>6.69</v>
      </c>
    </row>
    <row r="1954" spans="1:4" x14ac:dyDescent="0.35">
      <c r="A1954">
        <f>VLOOKUP(Table14[[#This Row],[menu_id]],Table2[#All],5,0)</f>
        <v>5</v>
      </c>
      <c r="B1954">
        <f>VLOOKUP(Table14[[#This Row],[menu_id]],Table2[#All],6,0)</f>
        <v>10.1</v>
      </c>
      <c r="C1954" t="str">
        <f>VLOOKUP(Table14[[#This Row],[menu_id]],Table2[#All],8,0)</f>
        <v>Seattle</v>
      </c>
      <c r="D1954">
        <f>A1954+A1954*(B1954/100)</f>
        <v>5.5049999999999999</v>
      </c>
    </row>
    <row r="1955" spans="1:4" x14ac:dyDescent="0.35">
      <c r="A1955">
        <f>VLOOKUP(Table14[[#This Row],[menu_id]],Table2[#All],5,0)</f>
        <v>4.5</v>
      </c>
      <c r="B1955">
        <f>VLOOKUP(Table14[[#This Row],[menu_id]],Table2[#All],6,0)</f>
        <v>10.1</v>
      </c>
      <c r="C1955" t="str">
        <f>VLOOKUP(Table14[[#This Row],[menu_id]],Table2[#All],8,0)</f>
        <v>Seattle</v>
      </c>
      <c r="D1955">
        <f>A1955+A1955*(B1955/100)</f>
        <v>4.9545000000000003</v>
      </c>
    </row>
    <row r="1956" spans="1:4" x14ac:dyDescent="0.35">
      <c r="A1956">
        <f>VLOOKUP(Table14[[#This Row],[menu_id]],Table2[#All],5,0)</f>
        <v>11</v>
      </c>
      <c r="B1956">
        <f>VLOOKUP(Table14[[#This Row],[menu_id]],Table2[#All],6,0)</f>
        <v>11.5</v>
      </c>
      <c r="C1956" t="str">
        <f>VLOOKUP(Table14[[#This Row],[menu_id]],Table2[#All],8,0)</f>
        <v>Chicago</v>
      </c>
      <c r="D1956">
        <f>A1956+A1956*(B1956/100)</f>
        <v>12.265000000000001</v>
      </c>
    </row>
    <row r="1957" spans="1:4" x14ac:dyDescent="0.35">
      <c r="A1957">
        <f>VLOOKUP(Table14[[#This Row],[menu_id]],Table2[#All],5,0)</f>
        <v>4.5</v>
      </c>
      <c r="B1957">
        <f>VLOOKUP(Table14[[#This Row],[menu_id]],Table2[#All],6,0)</f>
        <v>10.1</v>
      </c>
      <c r="C1957" t="str">
        <f>VLOOKUP(Table14[[#This Row],[menu_id]],Table2[#All],8,0)</f>
        <v>Seattle</v>
      </c>
      <c r="D1957">
        <f>A1957+A1957*(B1957/100)</f>
        <v>4.9545000000000003</v>
      </c>
    </row>
    <row r="1958" spans="1:4" x14ac:dyDescent="0.35">
      <c r="A1958">
        <f>VLOOKUP(Table14[[#This Row],[menu_id]],Table2[#All],5,0)</f>
        <v>5.7</v>
      </c>
      <c r="B1958">
        <f>VLOOKUP(Table14[[#This Row],[menu_id]],Table2[#All],6,0)</f>
        <v>10.1</v>
      </c>
      <c r="C1958" t="str">
        <f>VLOOKUP(Table14[[#This Row],[menu_id]],Table2[#All],8,0)</f>
        <v>Seattle</v>
      </c>
      <c r="D1958">
        <f>A1958+A1958*(B1958/100)</f>
        <v>6.2757000000000005</v>
      </c>
    </row>
    <row r="1959" spans="1:4" x14ac:dyDescent="0.35">
      <c r="A1959">
        <f>VLOOKUP(Table14[[#This Row],[menu_id]],Table2[#All],5,0)</f>
        <v>5</v>
      </c>
      <c r="B1959">
        <f>VLOOKUP(Table14[[#This Row],[menu_id]],Table2[#All],6,0)</f>
        <v>10.1</v>
      </c>
      <c r="C1959" t="str">
        <f>VLOOKUP(Table14[[#This Row],[menu_id]],Table2[#All],8,0)</f>
        <v>Seattle</v>
      </c>
      <c r="D1959">
        <f>A1959+A1959*(B1959/100)</f>
        <v>5.5049999999999999</v>
      </c>
    </row>
    <row r="1960" spans="1:4" x14ac:dyDescent="0.35">
      <c r="A1960">
        <f>VLOOKUP(Table14[[#This Row],[menu_id]],Table2[#All],5,0)</f>
        <v>11</v>
      </c>
      <c r="B1960">
        <f>VLOOKUP(Table14[[#This Row],[menu_id]],Table2[#All],6,0)</f>
        <v>11.5</v>
      </c>
      <c r="C1960" t="str">
        <f>VLOOKUP(Table14[[#This Row],[menu_id]],Table2[#All],8,0)</f>
        <v>Chicago</v>
      </c>
      <c r="D1960">
        <f>A1960+A1960*(B1960/100)</f>
        <v>12.265000000000001</v>
      </c>
    </row>
    <row r="1961" spans="1:4" x14ac:dyDescent="0.35">
      <c r="A1961">
        <f>VLOOKUP(Table14[[#This Row],[menu_id]],Table2[#All],5,0)</f>
        <v>5.5</v>
      </c>
      <c r="B1961">
        <f>VLOOKUP(Table14[[#This Row],[menu_id]],Table2[#All],6,0)</f>
        <v>10.1</v>
      </c>
      <c r="C1961" t="str">
        <f>VLOOKUP(Table14[[#This Row],[menu_id]],Table2[#All],8,0)</f>
        <v>Seattle</v>
      </c>
      <c r="D1961">
        <f>A1961+A1961*(B1961/100)</f>
        <v>6.0555000000000003</v>
      </c>
    </row>
    <row r="1962" spans="1:4" x14ac:dyDescent="0.35">
      <c r="A1962">
        <f>VLOOKUP(Table14[[#This Row],[menu_id]],Table2[#All],5,0)</f>
        <v>4</v>
      </c>
      <c r="B1962">
        <f>VLOOKUP(Table14[[#This Row],[menu_id]],Table2[#All],6,0)</f>
        <v>11.5</v>
      </c>
      <c r="C1962" t="str">
        <f>VLOOKUP(Table14[[#This Row],[menu_id]],Table2[#All],8,0)</f>
        <v>Chicago</v>
      </c>
      <c r="D1962">
        <f>A1962+A1962*(B1962/100)</f>
        <v>4.46</v>
      </c>
    </row>
    <row r="1963" spans="1:4" x14ac:dyDescent="0.35">
      <c r="A1963">
        <f>VLOOKUP(Table14[[#This Row],[menu_id]],Table2[#All],5,0)</f>
        <v>4.3</v>
      </c>
      <c r="B1963">
        <f>VLOOKUP(Table14[[#This Row],[menu_id]],Table2[#All],6,0)</f>
        <v>11.5</v>
      </c>
      <c r="C1963" t="str">
        <f>VLOOKUP(Table14[[#This Row],[menu_id]],Table2[#All],8,0)</f>
        <v>Chicago</v>
      </c>
      <c r="D1963">
        <f>A1963+A1963*(B1963/100)</f>
        <v>4.7945000000000002</v>
      </c>
    </row>
    <row r="1964" spans="1:4" x14ac:dyDescent="0.35">
      <c r="A1964">
        <f>VLOOKUP(Table14[[#This Row],[menu_id]],Table2[#All],5,0)</f>
        <v>5.5</v>
      </c>
      <c r="B1964">
        <f>VLOOKUP(Table14[[#This Row],[menu_id]],Table2[#All],6,0)</f>
        <v>10.1</v>
      </c>
      <c r="C1964" t="str">
        <f>VLOOKUP(Table14[[#This Row],[menu_id]],Table2[#All],8,0)</f>
        <v>Seattle</v>
      </c>
      <c r="D1964">
        <f>A1964+A1964*(B1964/100)</f>
        <v>6.0555000000000003</v>
      </c>
    </row>
    <row r="1965" spans="1:4" x14ac:dyDescent="0.35">
      <c r="A1965">
        <f>VLOOKUP(Table14[[#This Row],[menu_id]],Table2[#All],5,0)</f>
        <v>5.5</v>
      </c>
      <c r="B1965">
        <f>VLOOKUP(Table14[[#This Row],[menu_id]],Table2[#All],6,0)</f>
        <v>10.1</v>
      </c>
      <c r="C1965" t="str">
        <f>VLOOKUP(Table14[[#This Row],[menu_id]],Table2[#All],8,0)</f>
        <v>Seattle</v>
      </c>
      <c r="D1965">
        <f>A1965+A1965*(B1965/100)</f>
        <v>6.0555000000000003</v>
      </c>
    </row>
    <row r="1966" spans="1:4" x14ac:dyDescent="0.35">
      <c r="A1966">
        <f>VLOOKUP(Table14[[#This Row],[menu_id]],Table2[#All],5,0)</f>
        <v>6.64</v>
      </c>
      <c r="B1966">
        <f>VLOOKUP(Table14[[#This Row],[menu_id]],Table2[#All],6,0)</f>
        <v>11.5</v>
      </c>
      <c r="C1966" t="str">
        <f>VLOOKUP(Table14[[#This Row],[menu_id]],Table2[#All],8,0)</f>
        <v>Chicago</v>
      </c>
      <c r="D1966">
        <f>A1966+A1966*(B1966/100)</f>
        <v>7.4036</v>
      </c>
    </row>
    <row r="1967" spans="1:4" x14ac:dyDescent="0.35">
      <c r="A1967">
        <f>VLOOKUP(Table14[[#This Row],[menu_id]],Table2[#All],5,0)</f>
        <v>6.75</v>
      </c>
      <c r="B1967">
        <f>VLOOKUP(Table14[[#This Row],[menu_id]],Table2[#All],6,0)</f>
        <v>11.5</v>
      </c>
      <c r="C1967" t="str">
        <f>VLOOKUP(Table14[[#This Row],[menu_id]],Table2[#All],8,0)</f>
        <v>Chicago</v>
      </c>
      <c r="D1967">
        <f>A1967+A1967*(B1967/100)</f>
        <v>7.5262500000000001</v>
      </c>
    </row>
    <row r="1968" spans="1:4" x14ac:dyDescent="0.35">
      <c r="A1968">
        <f>VLOOKUP(Table14[[#This Row],[menu_id]],Table2[#All],5,0)</f>
        <v>6</v>
      </c>
      <c r="B1968">
        <f>VLOOKUP(Table14[[#This Row],[menu_id]],Table2[#All],6,0)</f>
        <v>10.1</v>
      </c>
      <c r="C1968" t="str">
        <f>VLOOKUP(Table14[[#This Row],[menu_id]],Table2[#All],8,0)</f>
        <v>Seattle</v>
      </c>
      <c r="D1968">
        <f>A1968+A1968*(B1968/100)</f>
        <v>6.6059999999999999</v>
      </c>
    </row>
    <row r="1969" spans="1:4" x14ac:dyDescent="0.35">
      <c r="A1969">
        <f>VLOOKUP(Table14[[#This Row],[menu_id]],Table2[#All],5,0)</f>
        <v>5.75</v>
      </c>
      <c r="B1969">
        <f>VLOOKUP(Table14[[#This Row],[menu_id]],Table2[#All],6,0)</f>
        <v>11.5</v>
      </c>
      <c r="C1969" t="str">
        <f>VLOOKUP(Table14[[#This Row],[menu_id]],Table2[#All],8,0)</f>
        <v>Chicago</v>
      </c>
      <c r="D1969">
        <f>A1969+A1969*(B1969/100)</f>
        <v>6.4112499999999999</v>
      </c>
    </row>
    <row r="1970" spans="1:4" x14ac:dyDescent="0.35">
      <c r="A1970">
        <f>VLOOKUP(Table14[[#This Row],[menu_id]],Table2[#All],5,0)</f>
        <v>5</v>
      </c>
      <c r="B1970">
        <f>VLOOKUP(Table14[[#This Row],[menu_id]],Table2[#All],6,0)</f>
        <v>11.5</v>
      </c>
      <c r="C1970" t="str">
        <f>VLOOKUP(Table14[[#This Row],[menu_id]],Table2[#All],8,0)</f>
        <v>Chicago</v>
      </c>
      <c r="D1970">
        <f>A1970+A1970*(B1970/100)</f>
        <v>5.5750000000000002</v>
      </c>
    </row>
    <row r="1971" spans="1:4" x14ac:dyDescent="0.35">
      <c r="A1971">
        <f>VLOOKUP(Table14[[#This Row],[menu_id]],Table2[#All],5,0)</f>
        <v>5.99</v>
      </c>
      <c r="B1971">
        <f>VLOOKUP(Table14[[#This Row],[menu_id]],Table2[#All],6,0)</f>
        <v>11.5</v>
      </c>
      <c r="C1971" t="str">
        <f>VLOOKUP(Table14[[#This Row],[menu_id]],Table2[#All],8,0)</f>
        <v>Chicago</v>
      </c>
      <c r="D1971">
        <f>A1971+A1971*(B1971/100)</f>
        <v>6.6788500000000006</v>
      </c>
    </row>
    <row r="1972" spans="1:4" x14ac:dyDescent="0.35">
      <c r="A1972">
        <f>VLOOKUP(Table14[[#This Row],[menu_id]],Table2[#All],5,0)</f>
        <v>6</v>
      </c>
      <c r="B1972">
        <f>VLOOKUP(Table14[[#This Row],[menu_id]],Table2[#All],6,0)</f>
        <v>10.1</v>
      </c>
      <c r="C1972" t="str">
        <f>VLOOKUP(Table14[[#This Row],[menu_id]],Table2[#All],8,0)</f>
        <v>Seattle</v>
      </c>
      <c r="D1972">
        <f>A1972+A1972*(B1972/100)</f>
        <v>6.6059999999999999</v>
      </c>
    </row>
    <row r="1973" spans="1:4" x14ac:dyDescent="0.35">
      <c r="A1973">
        <f>VLOOKUP(Table14[[#This Row],[menu_id]],Table2[#All],5,0)</f>
        <v>5.75</v>
      </c>
      <c r="B1973">
        <f>VLOOKUP(Table14[[#This Row],[menu_id]],Table2[#All],6,0)</f>
        <v>10.1</v>
      </c>
      <c r="C1973" t="str">
        <f>VLOOKUP(Table14[[#This Row],[menu_id]],Table2[#All],8,0)</f>
        <v>Seattle</v>
      </c>
      <c r="D1973">
        <f>A1973+A1973*(B1973/100)</f>
        <v>6.3307500000000001</v>
      </c>
    </row>
    <row r="1974" spans="1:4" x14ac:dyDescent="0.35">
      <c r="A1974">
        <f>VLOOKUP(Table14[[#This Row],[menu_id]],Table2[#All],5,0)</f>
        <v>11</v>
      </c>
      <c r="B1974">
        <f>VLOOKUP(Table14[[#This Row],[menu_id]],Table2[#All],6,0)</f>
        <v>11.5</v>
      </c>
      <c r="C1974" t="str">
        <f>VLOOKUP(Table14[[#This Row],[menu_id]],Table2[#All],8,0)</f>
        <v>Chicago</v>
      </c>
      <c r="D1974">
        <f>A1974+A1974*(B1974/100)</f>
        <v>12.265000000000001</v>
      </c>
    </row>
    <row r="1975" spans="1:4" x14ac:dyDescent="0.35">
      <c r="A1975">
        <f>VLOOKUP(Table14[[#This Row],[menu_id]],Table2[#All],5,0)</f>
        <v>5</v>
      </c>
      <c r="B1975">
        <f>VLOOKUP(Table14[[#This Row],[menu_id]],Table2[#All],6,0)</f>
        <v>11.5</v>
      </c>
      <c r="C1975" t="str">
        <f>VLOOKUP(Table14[[#This Row],[menu_id]],Table2[#All],8,0)</f>
        <v>Chicago</v>
      </c>
      <c r="D1975">
        <f>A1975+A1975*(B1975/100)</f>
        <v>5.5750000000000002</v>
      </c>
    </row>
    <row r="1976" spans="1:4" x14ac:dyDescent="0.35">
      <c r="A1976">
        <f>VLOOKUP(Table14[[#This Row],[menu_id]],Table2[#All],5,0)</f>
        <v>5</v>
      </c>
      <c r="B1976">
        <f>VLOOKUP(Table14[[#This Row],[menu_id]],Table2[#All],6,0)</f>
        <v>10.1</v>
      </c>
      <c r="C1976" t="str">
        <f>VLOOKUP(Table14[[#This Row],[menu_id]],Table2[#All],8,0)</f>
        <v>Seattle</v>
      </c>
      <c r="D1976">
        <f>A1976+A1976*(B1976/100)</f>
        <v>5.5049999999999999</v>
      </c>
    </row>
    <row r="1977" spans="1:4" x14ac:dyDescent="0.35">
      <c r="A1977">
        <f>VLOOKUP(Table14[[#This Row],[menu_id]],Table2[#All],5,0)</f>
        <v>5</v>
      </c>
      <c r="B1977">
        <f>VLOOKUP(Table14[[#This Row],[menu_id]],Table2[#All],6,0)</f>
        <v>11.5</v>
      </c>
      <c r="C1977" t="str">
        <f>VLOOKUP(Table14[[#This Row],[menu_id]],Table2[#All],8,0)</f>
        <v>Chicago</v>
      </c>
      <c r="D1977">
        <f>A1977+A1977*(B1977/100)</f>
        <v>5.5750000000000002</v>
      </c>
    </row>
    <row r="1978" spans="1:4" x14ac:dyDescent="0.35">
      <c r="A1978">
        <f>VLOOKUP(Table14[[#This Row],[menu_id]],Table2[#All],5,0)</f>
        <v>5.75</v>
      </c>
      <c r="B1978">
        <f>VLOOKUP(Table14[[#This Row],[menu_id]],Table2[#All],6,0)</f>
        <v>10.1</v>
      </c>
      <c r="C1978" t="str">
        <f>VLOOKUP(Table14[[#This Row],[menu_id]],Table2[#All],8,0)</f>
        <v>Seattle</v>
      </c>
      <c r="D1978">
        <f>A1978+A1978*(B1978/100)</f>
        <v>6.3307500000000001</v>
      </c>
    </row>
    <row r="1979" spans="1:4" x14ac:dyDescent="0.35">
      <c r="A1979">
        <f>VLOOKUP(Table14[[#This Row],[menu_id]],Table2[#All],5,0)</f>
        <v>5</v>
      </c>
      <c r="B1979">
        <f>VLOOKUP(Table14[[#This Row],[menu_id]],Table2[#All],6,0)</f>
        <v>11.5</v>
      </c>
      <c r="C1979" t="str">
        <f>VLOOKUP(Table14[[#This Row],[menu_id]],Table2[#All],8,0)</f>
        <v>Chicago</v>
      </c>
      <c r="D1979">
        <f>A1979+A1979*(B1979/100)</f>
        <v>5.5750000000000002</v>
      </c>
    </row>
    <row r="1980" spans="1:4" x14ac:dyDescent="0.35">
      <c r="A1980">
        <f>VLOOKUP(Table14[[#This Row],[menu_id]],Table2[#All],5,0)</f>
        <v>6</v>
      </c>
      <c r="B1980">
        <f>VLOOKUP(Table14[[#This Row],[menu_id]],Table2[#All],6,0)</f>
        <v>10.1</v>
      </c>
      <c r="C1980" t="str">
        <f>VLOOKUP(Table14[[#This Row],[menu_id]],Table2[#All],8,0)</f>
        <v>Seattle</v>
      </c>
      <c r="D1980">
        <f>A1980+A1980*(B1980/100)</f>
        <v>6.6059999999999999</v>
      </c>
    </row>
    <row r="1981" spans="1:4" x14ac:dyDescent="0.35">
      <c r="A1981">
        <f>VLOOKUP(Table14[[#This Row],[menu_id]],Table2[#All],5,0)</f>
        <v>7.5399999999999991</v>
      </c>
      <c r="B1981">
        <f>VLOOKUP(Table14[[#This Row],[menu_id]],Table2[#All],6,0)</f>
        <v>11.5</v>
      </c>
      <c r="C1981" t="str">
        <f>VLOOKUP(Table14[[#This Row],[menu_id]],Table2[#All],8,0)</f>
        <v>Chicago</v>
      </c>
      <c r="D1981">
        <f>A1981+A1981*(B1981/100)</f>
        <v>8.4070999999999998</v>
      </c>
    </row>
    <row r="1982" spans="1:4" x14ac:dyDescent="0.35">
      <c r="A1982">
        <f>VLOOKUP(Table14[[#This Row],[menu_id]],Table2[#All],5,0)</f>
        <v>11</v>
      </c>
      <c r="B1982">
        <f>VLOOKUP(Table14[[#This Row],[menu_id]],Table2[#All],6,0)</f>
        <v>11.5</v>
      </c>
      <c r="C1982" t="str">
        <f>VLOOKUP(Table14[[#This Row],[menu_id]],Table2[#All],8,0)</f>
        <v>Chicago</v>
      </c>
      <c r="D1982">
        <f>A1982+A1982*(B1982/100)</f>
        <v>12.265000000000001</v>
      </c>
    </row>
    <row r="1983" spans="1:4" x14ac:dyDescent="0.35">
      <c r="A1983">
        <f>VLOOKUP(Table14[[#This Row],[menu_id]],Table2[#All],5,0)</f>
        <v>5.75</v>
      </c>
      <c r="B1983">
        <f>VLOOKUP(Table14[[#This Row],[menu_id]],Table2[#All],6,0)</f>
        <v>10.1</v>
      </c>
      <c r="C1983" t="str">
        <f>VLOOKUP(Table14[[#This Row],[menu_id]],Table2[#All],8,0)</f>
        <v>Seattle</v>
      </c>
      <c r="D1983">
        <f>A1983+A1983*(B1983/100)</f>
        <v>6.3307500000000001</v>
      </c>
    </row>
    <row r="1984" spans="1:4" x14ac:dyDescent="0.35">
      <c r="A1984">
        <f>VLOOKUP(Table14[[#This Row],[menu_id]],Table2[#All],5,0)</f>
        <v>11</v>
      </c>
      <c r="B1984">
        <f>VLOOKUP(Table14[[#This Row],[menu_id]],Table2[#All],6,0)</f>
        <v>11.5</v>
      </c>
      <c r="C1984" t="str">
        <f>VLOOKUP(Table14[[#This Row],[menu_id]],Table2[#All],8,0)</f>
        <v>Chicago</v>
      </c>
      <c r="D1984">
        <f>A1984+A1984*(B1984/100)</f>
        <v>12.265000000000001</v>
      </c>
    </row>
    <row r="1985" spans="1:4" x14ac:dyDescent="0.35">
      <c r="A1985">
        <f>VLOOKUP(Table14[[#This Row],[menu_id]],Table2[#All],5,0)</f>
        <v>4</v>
      </c>
      <c r="B1985">
        <f>VLOOKUP(Table14[[#This Row],[menu_id]],Table2[#All],6,0)</f>
        <v>11.5</v>
      </c>
      <c r="C1985" t="str">
        <f>VLOOKUP(Table14[[#This Row],[menu_id]],Table2[#All],8,0)</f>
        <v>Chicago</v>
      </c>
      <c r="D1985">
        <f>A1985+A1985*(B1985/100)</f>
        <v>4.46</v>
      </c>
    </row>
    <row r="1986" spans="1:4" x14ac:dyDescent="0.35">
      <c r="A1986">
        <f>VLOOKUP(Table14[[#This Row],[menu_id]],Table2[#All],5,0)</f>
        <v>5.25</v>
      </c>
      <c r="B1986">
        <f>VLOOKUP(Table14[[#This Row],[menu_id]],Table2[#All],6,0)</f>
        <v>10.1</v>
      </c>
      <c r="C1986" t="str">
        <f>VLOOKUP(Table14[[#This Row],[menu_id]],Table2[#All],8,0)</f>
        <v>Seattle</v>
      </c>
      <c r="D1986">
        <f>A1986+A1986*(B1986/100)</f>
        <v>5.7802499999999997</v>
      </c>
    </row>
    <row r="1987" spans="1:4" x14ac:dyDescent="0.35">
      <c r="A1987">
        <f>VLOOKUP(Table14[[#This Row],[menu_id]],Table2[#All],5,0)</f>
        <v>6.64</v>
      </c>
      <c r="B1987">
        <f>VLOOKUP(Table14[[#This Row],[menu_id]],Table2[#All],6,0)</f>
        <v>11.5</v>
      </c>
      <c r="C1987" t="str">
        <f>VLOOKUP(Table14[[#This Row],[menu_id]],Table2[#All],8,0)</f>
        <v>Chicago</v>
      </c>
      <c r="D1987">
        <f>A1987+A1987*(B1987/100)</f>
        <v>7.4036</v>
      </c>
    </row>
    <row r="1988" spans="1:4" x14ac:dyDescent="0.35">
      <c r="A1988">
        <f>VLOOKUP(Table14[[#This Row],[menu_id]],Table2[#All],5,0)</f>
        <v>6</v>
      </c>
      <c r="B1988">
        <f>VLOOKUP(Table14[[#This Row],[menu_id]],Table2[#All],6,0)</f>
        <v>11.5</v>
      </c>
      <c r="C1988" t="str">
        <f>VLOOKUP(Table14[[#This Row],[menu_id]],Table2[#All],8,0)</f>
        <v>Chicago</v>
      </c>
      <c r="D1988">
        <f>A1988+A1988*(B1988/100)</f>
        <v>6.69</v>
      </c>
    </row>
    <row r="1989" spans="1:4" x14ac:dyDescent="0.35">
      <c r="A1989">
        <f>VLOOKUP(Table14[[#This Row],[menu_id]],Table2[#All],5,0)</f>
        <v>7</v>
      </c>
      <c r="B1989">
        <f>VLOOKUP(Table14[[#This Row],[menu_id]],Table2[#All],6,0)</f>
        <v>11.5</v>
      </c>
      <c r="C1989" t="str">
        <f>VLOOKUP(Table14[[#This Row],[menu_id]],Table2[#All],8,0)</f>
        <v>Chicago</v>
      </c>
      <c r="D1989">
        <f>A1989+A1989*(B1989/100)</f>
        <v>7.8049999999999997</v>
      </c>
    </row>
    <row r="1990" spans="1:4" x14ac:dyDescent="0.35">
      <c r="A1990">
        <f>VLOOKUP(Table14[[#This Row],[menu_id]],Table2[#All],5,0)</f>
        <v>5.5</v>
      </c>
      <c r="B1990">
        <f>VLOOKUP(Table14[[#This Row],[menu_id]],Table2[#All],6,0)</f>
        <v>10.1</v>
      </c>
      <c r="C1990" t="str">
        <f>VLOOKUP(Table14[[#This Row],[menu_id]],Table2[#All],8,0)</f>
        <v>Seattle</v>
      </c>
      <c r="D1990">
        <f>A1990+A1990*(B1990/100)</f>
        <v>6.0555000000000003</v>
      </c>
    </row>
    <row r="1991" spans="1:4" x14ac:dyDescent="0.35">
      <c r="A1991">
        <f>VLOOKUP(Table14[[#This Row],[menu_id]],Table2[#All],5,0)</f>
        <v>6</v>
      </c>
      <c r="B1991">
        <f>VLOOKUP(Table14[[#This Row],[menu_id]],Table2[#All],6,0)</f>
        <v>10.1</v>
      </c>
      <c r="C1991" t="str">
        <f>VLOOKUP(Table14[[#This Row],[menu_id]],Table2[#All],8,0)</f>
        <v>Seattle</v>
      </c>
      <c r="D1991">
        <f>A1991+A1991*(B1991/100)</f>
        <v>6.6059999999999999</v>
      </c>
    </row>
    <row r="1992" spans="1:4" x14ac:dyDescent="0.35">
      <c r="A1992">
        <f>VLOOKUP(Table14[[#This Row],[menu_id]],Table2[#All],5,0)</f>
        <v>4.95</v>
      </c>
      <c r="B1992">
        <f>VLOOKUP(Table14[[#This Row],[menu_id]],Table2[#All],6,0)</f>
        <v>10.1</v>
      </c>
      <c r="C1992" t="str">
        <f>VLOOKUP(Table14[[#This Row],[menu_id]],Table2[#All],8,0)</f>
        <v>Seattle</v>
      </c>
      <c r="D1992">
        <f>A1992+A1992*(B1992/100)</f>
        <v>5.4499500000000003</v>
      </c>
    </row>
    <row r="1993" spans="1:4" x14ac:dyDescent="0.35">
      <c r="A1993">
        <f>VLOOKUP(Table14[[#This Row],[menu_id]],Table2[#All],5,0)</f>
        <v>6.25</v>
      </c>
      <c r="B1993">
        <f>VLOOKUP(Table14[[#This Row],[menu_id]],Table2[#All],6,0)</f>
        <v>10.1</v>
      </c>
      <c r="C1993" t="str">
        <f>VLOOKUP(Table14[[#This Row],[menu_id]],Table2[#All],8,0)</f>
        <v>Seattle</v>
      </c>
      <c r="D1993">
        <f>A1993+A1993*(B1993/100)</f>
        <v>6.8812499999999996</v>
      </c>
    </row>
    <row r="1994" spans="1:4" x14ac:dyDescent="0.35">
      <c r="A1994">
        <f>VLOOKUP(Table14[[#This Row],[menu_id]],Table2[#All],5,0)</f>
        <v>13.45</v>
      </c>
      <c r="B1994">
        <f>VLOOKUP(Table14[[#This Row],[menu_id]],Table2[#All],6,0)</f>
        <v>11.5</v>
      </c>
      <c r="C1994" t="str">
        <f>VLOOKUP(Table14[[#This Row],[menu_id]],Table2[#All],8,0)</f>
        <v>Chicago</v>
      </c>
      <c r="D1994">
        <f>A1994+A1994*(B1994/100)</f>
        <v>14.996749999999999</v>
      </c>
    </row>
    <row r="1995" spans="1:4" x14ac:dyDescent="0.35">
      <c r="A1995">
        <f>VLOOKUP(Table14[[#This Row],[menu_id]],Table2[#All],5,0)</f>
        <v>6.64</v>
      </c>
      <c r="B1995">
        <f>VLOOKUP(Table14[[#This Row],[menu_id]],Table2[#All],6,0)</f>
        <v>11.5</v>
      </c>
      <c r="C1995" t="str">
        <f>VLOOKUP(Table14[[#This Row],[menu_id]],Table2[#All],8,0)</f>
        <v>Chicago</v>
      </c>
      <c r="D1995">
        <f>A1995+A1995*(B1995/100)</f>
        <v>7.4036</v>
      </c>
    </row>
    <row r="1996" spans="1:4" x14ac:dyDescent="0.35">
      <c r="A1996">
        <f>VLOOKUP(Table14[[#This Row],[menu_id]],Table2[#All],5,0)</f>
        <v>5.5</v>
      </c>
      <c r="B1996">
        <f>VLOOKUP(Table14[[#This Row],[menu_id]],Table2[#All],6,0)</f>
        <v>10.1</v>
      </c>
      <c r="C1996" t="str">
        <f>VLOOKUP(Table14[[#This Row],[menu_id]],Table2[#All],8,0)</f>
        <v>Seattle</v>
      </c>
      <c r="D1996">
        <f>A1996+A1996*(B1996/100)</f>
        <v>6.0555000000000003</v>
      </c>
    </row>
    <row r="1997" spans="1:4" x14ac:dyDescent="0.35">
      <c r="A1997">
        <f>VLOOKUP(Table14[[#This Row],[menu_id]],Table2[#All],5,0)</f>
        <v>6</v>
      </c>
      <c r="B1997">
        <f>VLOOKUP(Table14[[#This Row],[menu_id]],Table2[#All],6,0)</f>
        <v>11.5</v>
      </c>
      <c r="C1997" t="str">
        <f>VLOOKUP(Table14[[#This Row],[menu_id]],Table2[#All],8,0)</f>
        <v>Chicago</v>
      </c>
      <c r="D1997">
        <f>A1997+A1997*(B1997/100)</f>
        <v>6.69</v>
      </c>
    </row>
    <row r="1998" spans="1:4" x14ac:dyDescent="0.35">
      <c r="A1998">
        <f>VLOOKUP(Table14[[#This Row],[menu_id]],Table2[#All],5,0)</f>
        <v>6.64</v>
      </c>
      <c r="B1998">
        <f>VLOOKUP(Table14[[#This Row],[menu_id]],Table2[#All],6,0)</f>
        <v>11.5</v>
      </c>
      <c r="C1998" t="str">
        <f>VLOOKUP(Table14[[#This Row],[menu_id]],Table2[#All],8,0)</f>
        <v>Chicago</v>
      </c>
      <c r="D1998">
        <f>A1998+A1998*(B1998/100)</f>
        <v>7.4036</v>
      </c>
    </row>
    <row r="1999" spans="1:4" x14ac:dyDescent="0.35">
      <c r="A1999">
        <f>VLOOKUP(Table14[[#This Row],[menu_id]],Table2[#All],5,0)</f>
        <v>5.9</v>
      </c>
      <c r="B1999">
        <f>VLOOKUP(Table14[[#This Row],[menu_id]],Table2[#All],6,0)</f>
        <v>10.1</v>
      </c>
      <c r="C1999" t="str">
        <f>VLOOKUP(Table14[[#This Row],[menu_id]],Table2[#All],8,0)</f>
        <v>Seattle</v>
      </c>
      <c r="D1999">
        <f>A1999+A1999*(B1999/100)</f>
        <v>6.4959000000000007</v>
      </c>
    </row>
    <row r="2000" spans="1:4" x14ac:dyDescent="0.35">
      <c r="A2000">
        <f>VLOOKUP(Table14[[#This Row],[menu_id]],Table2[#All],5,0)</f>
        <v>5</v>
      </c>
      <c r="B2000">
        <f>VLOOKUP(Table14[[#This Row],[menu_id]],Table2[#All],6,0)</f>
        <v>11.5</v>
      </c>
      <c r="C2000" t="str">
        <f>VLOOKUP(Table14[[#This Row],[menu_id]],Table2[#All],8,0)</f>
        <v>Chicago</v>
      </c>
      <c r="D2000">
        <f>A2000+A2000*(B2000/100)</f>
        <v>5.5750000000000002</v>
      </c>
    </row>
    <row r="2001" spans="1:4" x14ac:dyDescent="0.35">
      <c r="A2001">
        <f>VLOOKUP(Table14[[#This Row],[menu_id]],Table2[#All],5,0)</f>
        <v>4.95</v>
      </c>
      <c r="B2001">
        <f>VLOOKUP(Table14[[#This Row],[menu_id]],Table2[#All],6,0)</f>
        <v>10.1</v>
      </c>
      <c r="C2001" t="str">
        <f>VLOOKUP(Table14[[#This Row],[menu_id]],Table2[#All],8,0)</f>
        <v>Seattle</v>
      </c>
      <c r="D2001">
        <f>A2001+A2001*(B2001/100)</f>
        <v>5.4499500000000003</v>
      </c>
    </row>
    <row r="2002" spans="1:4" x14ac:dyDescent="0.35">
      <c r="A2002">
        <f>VLOOKUP(Table14[[#This Row],[menu_id]],Table2[#All],5,0)</f>
        <v>4.95</v>
      </c>
      <c r="B2002">
        <f>VLOOKUP(Table14[[#This Row],[menu_id]],Table2[#All],6,0)</f>
        <v>10.1</v>
      </c>
      <c r="C2002" t="str">
        <f>VLOOKUP(Table14[[#This Row],[menu_id]],Table2[#All],8,0)</f>
        <v>Seattle</v>
      </c>
      <c r="D2002">
        <f>A2002+A2002*(B2002/100)</f>
        <v>5.4499500000000003</v>
      </c>
    </row>
    <row r="2003" spans="1:4" x14ac:dyDescent="0.35">
      <c r="A2003">
        <f>VLOOKUP(Table14[[#This Row],[menu_id]],Table2[#All],5,0)</f>
        <v>4.3</v>
      </c>
      <c r="B2003">
        <f>VLOOKUP(Table14[[#This Row],[menu_id]],Table2[#All],6,0)</f>
        <v>11.5</v>
      </c>
      <c r="C2003" t="str">
        <f>VLOOKUP(Table14[[#This Row],[menu_id]],Table2[#All],8,0)</f>
        <v>Chicago</v>
      </c>
      <c r="D2003">
        <f>A2003+A2003*(B2003/100)</f>
        <v>4.7945000000000002</v>
      </c>
    </row>
    <row r="2004" spans="1:4" x14ac:dyDescent="0.35">
      <c r="A2004">
        <f>VLOOKUP(Table14[[#This Row],[menu_id]],Table2[#All],5,0)</f>
        <v>4.95</v>
      </c>
      <c r="B2004">
        <f>VLOOKUP(Table14[[#This Row],[menu_id]],Table2[#All],6,0)</f>
        <v>10.1</v>
      </c>
      <c r="C2004" t="str">
        <f>VLOOKUP(Table14[[#This Row],[menu_id]],Table2[#All],8,0)</f>
        <v>Seattle</v>
      </c>
      <c r="D2004">
        <f>A2004+A2004*(B2004/100)</f>
        <v>5.4499500000000003</v>
      </c>
    </row>
    <row r="2005" spans="1:4" x14ac:dyDescent="0.35">
      <c r="A2005">
        <f>VLOOKUP(Table14[[#This Row],[menu_id]],Table2[#All],5,0)</f>
        <v>7.5399999999999991</v>
      </c>
      <c r="B2005">
        <f>VLOOKUP(Table14[[#This Row],[menu_id]],Table2[#All],6,0)</f>
        <v>11.5</v>
      </c>
      <c r="C2005" t="str">
        <f>VLOOKUP(Table14[[#This Row],[menu_id]],Table2[#All],8,0)</f>
        <v>Chicago</v>
      </c>
      <c r="D2005">
        <f>A2005+A2005*(B2005/100)</f>
        <v>8.4070999999999998</v>
      </c>
    </row>
    <row r="2006" spans="1:4" x14ac:dyDescent="0.35">
      <c r="A2006">
        <f>VLOOKUP(Table14[[#This Row],[menu_id]],Table2[#All],5,0)</f>
        <v>5.5</v>
      </c>
      <c r="B2006">
        <f>VLOOKUP(Table14[[#This Row],[menu_id]],Table2[#All],6,0)</f>
        <v>11.5</v>
      </c>
      <c r="C2006" t="str">
        <f>VLOOKUP(Table14[[#This Row],[menu_id]],Table2[#All],8,0)</f>
        <v>Chicago</v>
      </c>
      <c r="D2006">
        <f>A2006+A2006*(B2006/100)</f>
        <v>6.1325000000000003</v>
      </c>
    </row>
    <row r="2007" spans="1:4" x14ac:dyDescent="0.35">
      <c r="A2007">
        <f>VLOOKUP(Table14[[#This Row],[menu_id]],Table2[#All],5,0)</f>
        <v>5.99</v>
      </c>
      <c r="B2007">
        <f>VLOOKUP(Table14[[#This Row],[menu_id]],Table2[#All],6,0)</f>
        <v>11.5</v>
      </c>
      <c r="C2007" t="str">
        <f>VLOOKUP(Table14[[#This Row],[menu_id]],Table2[#All],8,0)</f>
        <v>Chicago</v>
      </c>
      <c r="D2007">
        <f>A2007+A2007*(B2007/100)</f>
        <v>6.6788500000000006</v>
      </c>
    </row>
    <row r="2008" spans="1:4" x14ac:dyDescent="0.35">
      <c r="A2008">
        <f>VLOOKUP(Table14[[#This Row],[menu_id]],Table2[#All],5,0)</f>
        <v>6.8</v>
      </c>
      <c r="B2008">
        <f>VLOOKUP(Table14[[#This Row],[menu_id]],Table2[#All],6,0)</f>
        <v>10.1</v>
      </c>
      <c r="C2008" t="str">
        <f>VLOOKUP(Table14[[#This Row],[menu_id]],Table2[#All],8,0)</f>
        <v>Seattle</v>
      </c>
      <c r="D2008">
        <f>A2008+A2008*(B2008/100)</f>
        <v>7.4867999999999997</v>
      </c>
    </row>
    <row r="2009" spans="1:4" x14ac:dyDescent="0.35">
      <c r="A2009">
        <f>VLOOKUP(Table14[[#This Row],[menu_id]],Table2[#All],5,0)</f>
        <v>7.5</v>
      </c>
      <c r="B2009">
        <f>VLOOKUP(Table14[[#This Row],[menu_id]],Table2[#All],6,0)</f>
        <v>11.5</v>
      </c>
      <c r="C2009" t="str">
        <f>VLOOKUP(Table14[[#This Row],[menu_id]],Table2[#All],8,0)</f>
        <v>Chicago</v>
      </c>
      <c r="D2009">
        <f>A2009+A2009*(B2009/100)</f>
        <v>8.3625000000000007</v>
      </c>
    </row>
    <row r="2010" spans="1:4" x14ac:dyDescent="0.35">
      <c r="A2010">
        <f>VLOOKUP(Table14[[#This Row],[menu_id]],Table2[#All],5,0)</f>
        <v>5</v>
      </c>
      <c r="B2010">
        <f>VLOOKUP(Table14[[#This Row],[menu_id]],Table2[#All],6,0)</f>
        <v>11.5</v>
      </c>
      <c r="C2010" t="str">
        <f>VLOOKUP(Table14[[#This Row],[menu_id]],Table2[#All],8,0)</f>
        <v>Chicago</v>
      </c>
      <c r="D2010">
        <f>A2010+A2010*(B2010/100)</f>
        <v>5.5750000000000002</v>
      </c>
    </row>
    <row r="2011" spans="1:4" x14ac:dyDescent="0.35">
      <c r="A2011">
        <f>VLOOKUP(Table14[[#This Row],[menu_id]],Table2[#All],5,0)</f>
        <v>5.25</v>
      </c>
      <c r="B2011">
        <f>VLOOKUP(Table14[[#This Row],[menu_id]],Table2[#All],6,0)</f>
        <v>10.1</v>
      </c>
      <c r="C2011" t="str">
        <f>VLOOKUP(Table14[[#This Row],[menu_id]],Table2[#All],8,0)</f>
        <v>Seattle</v>
      </c>
      <c r="D2011">
        <f>A2011+A2011*(B2011/100)</f>
        <v>5.7802499999999997</v>
      </c>
    </row>
    <row r="2012" spans="1:4" x14ac:dyDescent="0.35">
      <c r="A2012">
        <f>VLOOKUP(Table14[[#This Row],[menu_id]],Table2[#All],5,0)</f>
        <v>5.8</v>
      </c>
      <c r="B2012">
        <f>VLOOKUP(Table14[[#This Row],[menu_id]],Table2[#All],6,0)</f>
        <v>10.1</v>
      </c>
      <c r="C2012" t="str">
        <f>VLOOKUP(Table14[[#This Row],[menu_id]],Table2[#All],8,0)</f>
        <v>Seattle</v>
      </c>
      <c r="D2012">
        <f>A2012+A2012*(B2012/100)</f>
        <v>6.3857999999999997</v>
      </c>
    </row>
    <row r="2013" spans="1:4" x14ac:dyDescent="0.35">
      <c r="A2013">
        <f>VLOOKUP(Table14[[#This Row],[menu_id]],Table2[#All],5,0)</f>
        <v>5.95</v>
      </c>
      <c r="B2013">
        <f>VLOOKUP(Table14[[#This Row],[menu_id]],Table2[#All],6,0)</f>
        <v>10.1</v>
      </c>
      <c r="C2013" t="str">
        <f>VLOOKUP(Table14[[#This Row],[menu_id]],Table2[#All],8,0)</f>
        <v>Seattle</v>
      </c>
      <c r="D2013">
        <f>A2013+A2013*(B2013/100)</f>
        <v>6.5509500000000003</v>
      </c>
    </row>
    <row r="2014" spans="1:4" x14ac:dyDescent="0.35">
      <c r="A2014">
        <f>VLOOKUP(Table14[[#This Row],[menu_id]],Table2[#All],5,0)</f>
        <v>5.95</v>
      </c>
      <c r="B2014">
        <f>VLOOKUP(Table14[[#This Row],[menu_id]],Table2[#All],6,0)</f>
        <v>10.1</v>
      </c>
      <c r="C2014" t="str">
        <f>VLOOKUP(Table14[[#This Row],[menu_id]],Table2[#All],8,0)</f>
        <v>Seattle</v>
      </c>
      <c r="D2014">
        <f>A2014+A2014*(B2014/100)</f>
        <v>6.5509500000000003</v>
      </c>
    </row>
    <row r="2015" spans="1:4" x14ac:dyDescent="0.35">
      <c r="A2015">
        <f>VLOOKUP(Table14[[#This Row],[menu_id]],Table2[#All],5,0)</f>
        <v>5.5</v>
      </c>
      <c r="B2015">
        <f>VLOOKUP(Table14[[#This Row],[menu_id]],Table2[#All],6,0)</f>
        <v>10.1</v>
      </c>
      <c r="C2015" t="str">
        <f>VLOOKUP(Table14[[#This Row],[menu_id]],Table2[#All],8,0)</f>
        <v>Seattle</v>
      </c>
      <c r="D2015">
        <f>A2015+A2015*(B2015/100)</f>
        <v>6.0555000000000003</v>
      </c>
    </row>
    <row r="2016" spans="1:4" x14ac:dyDescent="0.35">
      <c r="A2016">
        <f>VLOOKUP(Table14[[#This Row],[menu_id]],Table2[#All],5,0)</f>
        <v>5.5</v>
      </c>
      <c r="B2016">
        <f>VLOOKUP(Table14[[#This Row],[menu_id]],Table2[#All],6,0)</f>
        <v>10.1</v>
      </c>
      <c r="C2016" t="str">
        <f>VLOOKUP(Table14[[#This Row],[menu_id]],Table2[#All],8,0)</f>
        <v>Seattle</v>
      </c>
      <c r="D2016">
        <f>A2016+A2016*(B2016/100)</f>
        <v>6.0555000000000003</v>
      </c>
    </row>
    <row r="2017" spans="1:4" x14ac:dyDescent="0.35">
      <c r="A2017">
        <f>VLOOKUP(Table14[[#This Row],[menu_id]],Table2[#All],5,0)</f>
        <v>11</v>
      </c>
      <c r="B2017">
        <f>VLOOKUP(Table14[[#This Row],[menu_id]],Table2[#All],6,0)</f>
        <v>11.5</v>
      </c>
      <c r="C2017" t="str">
        <f>VLOOKUP(Table14[[#This Row],[menu_id]],Table2[#All],8,0)</f>
        <v>Chicago</v>
      </c>
      <c r="D2017">
        <f>A2017+A2017*(B2017/100)</f>
        <v>12.265000000000001</v>
      </c>
    </row>
    <row r="2018" spans="1:4" x14ac:dyDescent="0.35">
      <c r="A2018">
        <f>VLOOKUP(Table14[[#This Row],[menu_id]],Table2[#All],5,0)</f>
        <v>5</v>
      </c>
      <c r="B2018">
        <f>VLOOKUP(Table14[[#This Row],[menu_id]],Table2[#All],6,0)</f>
        <v>10.1</v>
      </c>
      <c r="C2018" t="str">
        <f>VLOOKUP(Table14[[#This Row],[menu_id]],Table2[#All],8,0)</f>
        <v>Seattle</v>
      </c>
      <c r="D2018">
        <f>A2018+A2018*(B2018/100)</f>
        <v>5.5049999999999999</v>
      </c>
    </row>
    <row r="2019" spans="1:4" x14ac:dyDescent="0.35">
      <c r="A2019">
        <f>VLOOKUP(Table14[[#This Row],[menu_id]],Table2[#All],5,0)</f>
        <v>5</v>
      </c>
      <c r="B2019">
        <f>VLOOKUP(Table14[[#This Row],[menu_id]],Table2[#All],6,0)</f>
        <v>11.5</v>
      </c>
      <c r="C2019" t="str">
        <f>VLOOKUP(Table14[[#This Row],[menu_id]],Table2[#All],8,0)</f>
        <v>Chicago</v>
      </c>
      <c r="D2019">
        <f>A2019+A2019*(B2019/100)</f>
        <v>5.5750000000000002</v>
      </c>
    </row>
    <row r="2020" spans="1:4" x14ac:dyDescent="0.35">
      <c r="A2020">
        <f>VLOOKUP(Table14[[#This Row],[menu_id]],Table2[#All],5,0)</f>
        <v>4.5</v>
      </c>
      <c r="B2020">
        <f>VLOOKUP(Table14[[#This Row],[menu_id]],Table2[#All],6,0)</f>
        <v>10.1</v>
      </c>
      <c r="C2020" t="str">
        <f>VLOOKUP(Table14[[#This Row],[menu_id]],Table2[#All],8,0)</f>
        <v>Seattle</v>
      </c>
      <c r="D2020">
        <f>A2020+A2020*(B2020/100)</f>
        <v>4.9545000000000003</v>
      </c>
    </row>
    <row r="2021" spans="1:4" x14ac:dyDescent="0.35">
      <c r="A2021">
        <f>VLOOKUP(Table14[[#This Row],[menu_id]],Table2[#All],5,0)</f>
        <v>5.5</v>
      </c>
      <c r="B2021">
        <f>VLOOKUP(Table14[[#This Row],[menu_id]],Table2[#All],6,0)</f>
        <v>10.1</v>
      </c>
      <c r="C2021" t="str">
        <f>VLOOKUP(Table14[[#This Row],[menu_id]],Table2[#All],8,0)</f>
        <v>Seattle</v>
      </c>
      <c r="D2021">
        <f>A2021+A2021*(B2021/100)</f>
        <v>6.0555000000000003</v>
      </c>
    </row>
    <row r="2022" spans="1:4" x14ac:dyDescent="0.35">
      <c r="A2022">
        <f>VLOOKUP(Table14[[#This Row],[menu_id]],Table2[#All],5,0)</f>
        <v>5.75</v>
      </c>
      <c r="B2022">
        <f>VLOOKUP(Table14[[#This Row],[menu_id]],Table2[#All],6,0)</f>
        <v>10.1</v>
      </c>
      <c r="C2022" t="str">
        <f>VLOOKUP(Table14[[#This Row],[menu_id]],Table2[#All],8,0)</f>
        <v>Seattle</v>
      </c>
      <c r="D2022">
        <f>A2022+A2022*(B2022/100)</f>
        <v>6.3307500000000001</v>
      </c>
    </row>
    <row r="2023" spans="1:4" x14ac:dyDescent="0.35">
      <c r="A2023">
        <f>VLOOKUP(Table14[[#This Row],[menu_id]],Table2[#All],5,0)</f>
        <v>6.25</v>
      </c>
      <c r="B2023">
        <f>VLOOKUP(Table14[[#This Row],[menu_id]],Table2[#All],6,0)</f>
        <v>10.1</v>
      </c>
      <c r="C2023" t="str">
        <f>VLOOKUP(Table14[[#This Row],[menu_id]],Table2[#All],8,0)</f>
        <v>Seattle</v>
      </c>
      <c r="D2023">
        <f>A2023+A2023*(B2023/100)</f>
        <v>6.8812499999999996</v>
      </c>
    </row>
    <row r="2024" spans="1:4" x14ac:dyDescent="0.35">
      <c r="A2024">
        <f>VLOOKUP(Table14[[#This Row],[menu_id]],Table2[#All],5,0)</f>
        <v>5.9</v>
      </c>
      <c r="B2024">
        <f>VLOOKUP(Table14[[#This Row],[menu_id]],Table2[#All],6,0)</f>
        <v>11.5</v>
      </c>
      <c r="C2024" t="str">
        <f>VLOOKUP(Table14[[#This Row],[menu_id]],Table2[#All],8,0)</f>
        <v>Chicago</v>
      </c>
      <c r="D2024">
        <f>A2024+A2024*(B2024/100)</f>
        <v>6.5785</v>
      </c>
    </row>
    <row r="2025" spans="1:4" x14ac:dyDescent="0.35">
      <c r="A2025">
        <f>VLOOKUP(Table14[[#This Row],[menu_id]],Table2[#All],5,0)</f>
        <v>5.5</v>
      </c>
      <c r="B2025">
        <f>VLOOKUP(Table14[[#This Row],[menu_id]],Table2[#All],6,0)</f>
        <v>10.1</v>
      </c>
      <c r="C2025" t="str">
        <f>VLOOKUP(Table14[[#This Row],[menu_id]],Table2[#All],8,0)</f>
        <v>Seattle</v>
      </c>
      <c r="D2025">
        <f>A2025+A2025*(B2025/100)</f>
        <v>6.0555000000000003</v>
      </c>
    </row>
    <row r="2026" spans="1:4" x14ac:dyDescent="0.35">
      <c r="A2026">
        <f>VLOOKUP(Table14[[#This Row],[menu_id]],Table2[#All],5,0)</f>
        <v>4.45</v>
      </c>
      <c r="B2026">
        <f>VLOOKUP(Table14[[#This Row],[menu_id]],Table2[#All],6,0)</f>
        <v>11.5</v>
      </c>
      <c r="C2026" t="str">
        <f>VLOOKUP(Table14[[#This Row],[menu_id]],Table2[#All],8,0)</f>
        <v>Chicago</v>
      </c>
      <c r="D2026">
        <f>A2026+A2026*(B2026/100)</f>
        <v>4.9617500000000003</v>
      </c>
    </row>
    <row r="2027" spans="1:4" x14ac:dyDescent="0.35">
      <c r="A2027">
        <f>VLOOKUP(Table14[[#This Row],[menu_id]],Table2[#All],5,0)</f>
        <v>5.5</v>
      </c>
      <c r="B2027">
        <f>VLOOKUP(Table14[[#This Row],[menu_id]],Table2[#All],6,0)</f>
        <v>10.1</v>
      </c>
      <c r="C2027" t="str">
        <f>VLOOKUP(Table14[[#This Row],[menu_id]],Table2[#All],8,0)</f>
        <v>Seattle</v>
      </c>
      <c r="D2027">
        <f>A2027+A2027*(B2027/100)</f>
        <v>6.0555000000000003</v>
      </c>
    </row>
    <row r="2028" spans="1:4" x14ac:dyDescent="0.35">
      <c r="A2028">
        <f>VLOOKUP(Table14[[#This Row],[menu_id]],Table2[#All],5,0)</f>
        <v>13.45</v>
      </c>
      <c r="B2028">
        <f>VLOOKUP(Table14[[#This Row],[menu_id]],Table2[#All],6,0)</f>
        <v>11.5</v>
      </c>
      <c r="C2028" t="str">
        <f>VLOOKUP(Table14[[#This Row],[menu_id]],Table2[#All],8,0)</f>
        <v>Chicago</v>
      </c>
      <c r="D2028">
        <f>A2028+A2028*(B2028/100)</f>
        <v>14.996749999999999</v>
      </c>
    </row>
    <row r="2029" spans="1:4" x14ac:dyDescent="0.35">
      <c r="A2029">
        <f>VLOOKUP(Table14[[#This Row],[menu_id]],Table2[#All],5,0)</f>
        <v>5.75</v>
      </c>
      <c r="B2029">
        <f>VLOOKUP(Table14[[#This Row],[menu_id]],Table2[#All],6,0)</f>
        <v>10.1</v>
      </c>
      <c r="C2029" t="str">
        <f>VLOOKUP(Table14[[#This Row],[menu_id]],Table2[#All],8,0)</f>
        <v>Seattle</v>
      </c>
      <c r="D2029">
        <f>A2029+A2029*(B2029/100)</f>
        <v>6.3307500000000001</v>
      </c>
    </row>
    <row r="2030" spans="1:4" x14ac:dyDescent="0.35">
      <c r="A2030">
        <f>VLOOKUP(Table14[[#This Row],[menu_id]],Table2[#All],5,0)</f>
        <v>11</v>
      </c>
      <c r="B2030">
        <f>VLOOKUP(Table14[[#This Row],[menu_id]],Table2[#All],6,0)</f>
        <v>11.5</v>
      </c>
      <c r="C2030" t="str">
        <f>VLOOKUP(Table14[[#This Row],[menu_id]],Table2[#All],8,0)</f>
        <v>Chicago</v>
      </c>
      <c r="D2030">
        <f>A2030+A2030*(B2030/100)</f>
        <v>12.265000000000001</v>
      </c>
    </row>
    <row r="2031" spans="1:4" x14ac:dyDescent="0.35">
      <c r="A2031">
        <f>VLOOKUP(Table14[[#This Row],[menu_id]],Table2[#All],5,0)</f>
        <v>6</v>
      </c>
      <c r="B2031">
        <f>VLOOKUP(Table14[[#This Row],[menu_id]],Table2[#All],6,0)</f>
        <v>10.1</v>
      </c>
      <c r="C2031" t="str">
        <f>VLOOKUP(Table14[[#This Row],[menu_id]],Table2[#All],8,0)</f>
        <v>Seattle</v>
      </c>
      <c r="D2031">
        <f>A2031+A2031*(B2031/100)</f>
        <v>6.6059999999999999</v>
      </c>
    </row>
    <row r="2032" spans="1:4" x14ac:dyDescent="0.35">
      <c r="A2032">
        <f>VLOOKUP(Table14[[#This Row],[menu_id]],Table2[#All],5,0)</f>
        <v>11</v>
      </c>
      <c r="B2032">
        <f>VLOOKUP(Table14[[#This Row],[menu_id]],Table2[#All],6,0)</f>
        <v>11.5</v>
      </c>
      <c r="C2032" t="str">
        <f>VLOOKUP(Table14[[#This Row],[menu_id]],Table2[#All],8,0)</f>
        <v>Chicago</v>
      </c>
      <c r="D2032">
        <f>A2032+A2032*(B2032/100)</f>
        <v>12.265000000000001</v>
      </c>
    </row>
    <row r="2033" spans="1:4" x14ac:dyDescent="0.35">
      <c r="A2033">
        <f>VLOOKUP(Table14[[#This Row],[menu_id]],Table2[#All],5,0)</f>
        <v>5.5</v>
      </c>
      <c r="B2033">
        <f>VLOOKUP(Table14[[#This Row],[menu_id]],Table2[#All],6,0)</f>
        <v>10.1</v>
      </c>
      <c r="C2033" t="str">
        <f>VLOOKUP(Table14[[#This Row],[menu_id]],Table2[#All],8,0)</f>
        <v>Seattle</v>
      </c>
      <c r="D2033">
        <f>A2033+A2033*(B2033/100)</f>
        <v>6.0555000000000003</v>
      </c>
    </row>
    <row r="2034" spans="1:4" x14ac:dyDescent="0.35">
      <c r="A2034">
        <f>VLOOKUP(Table14[[#This Row],[menu_id]],Table2[#All],5,0)</f>
        <v>5</v>
      </c>
      <c r="B2034">
        <f>VLOOKUP(Table14[[#This Row],[menu_id]],Table2[#All],6,0)</f>
        <v>10.1</v>
      </c>
      <c r="C2034" t="str">
        <f>VLOOKUP(Table14[[#This Row],[menu_id]],Table2[#All],8,0)</f>
        <v>Seattle</v>
      </c>
      <c r="D2034">
        <f>A2034+A2034*(B2034/100)</f>
        <v>5.5049999999999999</v>
      </c>
    </row>
    <row r="2035" spans="1:4" x14ac:dyDescent="0.35">
      <c r="A2035">
        <f>VLOOKUP(Table14[[#This Row],[menu_id]],Table2[#All],5,0)</f>
        <v>5</v>
      </c>
      <c r="B2035">
        <f>VLOOKUP(Table14[[#This Row],[menu_id]],Table2[#All],6,0)</f>
        <v>10.1</v>
      </c>
      <c r="C2035" t="str">
        <f>VLOOKUP(Table14[[#This Row],[menu_id]],Table2[#All],8,0)</f>
        <v>Seattle</v>
      </c>
      <c r="D2035">
        <f>A2035+A2035*(B2035/100)</f>
        <v>5.5049999999999999</v>
      </c>
    </row>
    <row r="2036" spans="1:4" x14ac:dyDescent="0.35">
      <c r="A2036">
        <f>VLOOKUP(Table14[[#This Row],[menu_id]],Table2[#All],5,0)</f>
        <v>5.75</v>
      </c>
      <c r="B2036">
        <f>VLOOKUP(Table14[[#This Row],[menu_id]],Table2[#All],6,0)</f>
        <v>11.5</v>
      </c>
      <c r="C2036" t="str">
        <f>VLOOKUP(Table14[[#This Row],[menu_id]],Table2[#All],8,0)</f>
        <v>Chicago</v>
      </c>
      <c r="D2036">
        <f>A2036+A2036*(B2036/100)</f>
        <v>6.4112499999999999</v>
      </c>
    </row>
    <row r="2037" spans="1:4" x14ac:dyDescent="0.35">
      <c r="A2037">
        <f>VLOOKUP(Table14[[#This Row],[menu_id]],Table2[#All],5,0)</f>
        <v>6</v>
      </c>
      <c r="B2037">
        <f>VLOOKUP(Table14[[#This Row],[menu_id]],Table2[#All],6,0)</f>
        <v>10.1</v>
      </c>
      <c r="C2037" t="str">
        <f>VLOOKUP(Table14[[#This Row],[menu_id]],Table2[#All],8,0)</f>
        <v>Seattle</v>
      </c>
      <c r="D2037">
        <f>A2037+A2037*(B2037/100)</f>
        <v>6.6059999999999999</v>
      </c>
    </row>
    <row r="2038" spans="1:4" x14ac:dyDescent="0.35">
      <c r="A2038">
        <f>VLOOKUP(Table14[[#This Row],[menu_id]],Table2[#All],5,0)</f>
        <v>4.3</v>
      </c>
      <c r="B2038">
        <f>VLOOKUP(Table14[[#This Row],[menu_id]],Table2[#All],6,0)</f>
        <v>11.5</v>
      </c>
      <c r="C2038" t="str">
        <f>VLOOKUP(Table14[[#This Row],[menu_id]],Table2[#All],8,0)</f>
        <v>Chicago</v>
      </c>
      <c r="D2038">
        <f>A2038+A2038*(B2038/100)</f>
        <v>4.7945000000000002</v>
      </c>
    </row>
    <row r="2039" spans="1:4" x14ac:dyDescent="0.35">
      <c r="A2039">
        <f>VLOOKUP(Table14[[#This Row],[menu_id]],Table2[#All],5,0)</f>
        <v>6.25</v>
      </c>
      <c r="B2039">
        <f>VLOOKUP(Table14[[#This Row],[menu_id]],Table2[#All],6,0)</f>
        <v>10.1</v>
      </c>
      <c r="C2039" t="str">
        <f>VLOOKUP(Table14[[#This Row],[menu_id]],Table2[#All],8,0)</f>
        <v>Seattle</v>
      </c>
      <c r="D2039">
        <f>A2039+A2039*(B2039/100)</f>
        <v>6.8812499999999996</v>
      </c>
    </row>
    <row r="2040" spans="1:4" x14ac:dyDescent="0.35">
      <c r="A2040">
        <f>VLOOKUP(Table14[[#This Row],[menu_id]],Table2[#All],5,0)</f>
        <v>5.5</v>
      </c>
      <c r="B2040">
        <f>VLOOKUP(Table14[[#This Row],[menu_id]],Table2[#All],6,0)</f>
        <v>10.1</v>
      </c>
      <c r="C2040" t="str">
        <f>VLOOKUP(Table14[[#This Row],[menu_id]],Table2[#All],8,0)</f>
        <v>Seattle</v>
      </c>
      <c r="D2040">
        <f>A2040+A2040*(B2040/100)</f>
        <v>6.0555000000000003</v>
      </c>
    </row>
    <row r="2041" spans="1:4" x14ac:dyDescent="0.35">
      <c r="A2041">
        <f>VLOOKUP(Table14[[#This Row],[menu_id]],Table2[#All],5,0)</f>
        <v>5.8</v>
      </c>
      <c r="B2041">
        <f>VLOOKUP(Table14[[#This Row],[menu_id]],Table2[#All],6,0)</f>
        <v>10.1</v>
      </c>
      <c r="C2041" t="str">
        <f>VLOOKUP(Table14[[#This Row],[menu_id]],Table2[#All],8,0)</f>
        <v>Seattle</v>
      </c>
      <c r="D2041">
        <f>A2041+A2041*(B2041/100)</f>
        <v>6.3857999999999997</v>
      </c>
    </row>
    <row r="2042" spans="1:4" x14ac:dyDescent="0.35">
      <c r="A2042">
        <f>VLOOKUP(Table14[[#This Row],[menu_id]],Table2[#All],5,0)</f>
        <v>5.5</v>
      </c>
      <c r="B2042">
        <f>VLOOKUP(Table14[[#This Row],[menu_id]],Table2[#All],6,0)</f>
        <v>10.1</v>
      </c>
      <c r="C2042" t="str">
        <f>VLOOKUP(Table14[[#This Row],[menu_id]],Table2[#All],8,0)</f>
        <v>Seattle</v>
      </c>
      <c r="D2042">
        <f>A2042+A2042*(B2042/100)</f>
        <v>6.0555000000000003</v>
      </c>
    </row>
    <row r="2043" spans="1:4" x14ac:dyDescent="0.35">
      <c r="A2043">
        <f>VLOOKUP(Table14[[#This Row],[menu_id]],Table2[#All],5,0)</f>
        <v>5</v>
      </c>
      <c r="B2043">
        <f>VLOOKUP(Table14[[#This Row],[menu_id]],Table2[#All],6,0)</f>
        <v>11.5</v>
      </c>
      <c r="C2043" t="str">
        <f>VLOOKUP(Table14[[#This Row],[menu_id]],Table2[#All],8,0)</f>
        <v>Chicago</v>
      </c>
      <c r="D2043">
        <f>A2043+A2043*(B2043/100)</f>
        <v>5.5750000000000002</v>
      </c>
    </row>
    <row r="2044" spans="1:4" x14ac:dyDescent="0.35">
      <c r="A2044">
        <f>VLOOKUP(Table14[[#This Row],[menu_id]],Table2[#All],5,0)</f>
        <v>5.5</v>
      </c>
      <c r="B2044">
        <f>VLOOKUP(Table14[[#This Row],[menu_id]],Table2[#All],6,0)</f>
        <v>10.1</v>
      </c>
      <c r="C2044" t="str">
        <f>VLOOKUP(Table14[[#This Row],[menu_id]],Table2[#All],8,0)</f>
        <v>Seattle</v>
      </c>
      <c r="D2044">
        <f>A2044+A2044*(B2044/100)</f>
        <v>6.0555000000000003</v>
      </c>
    </row>
    <row r="2045" spans="1:4" x14ac:dyDescent="0.35">
      <c r="A2045">
        <f>VLOOKUP(Table14[[#This Row],[menu_id]],Table2[#All],5,0)</f>
        <v>6.8</v>
      </c>
      <c r="B2045">
        <f>VLOOKUP(Table14[[#This Row],[menu_id]],Table2[#All],6,0)</f>
        <v>10.1</v>
      </c>
      <c r="C2045" t="str">
        <f>VLOOKUP(Table14[[#This Row],[menu_id]],Table2[#All],8,0)</f>
        <v>Seattle</v>
      </c>
      <c r="D2045">
        <f>A2045+A2045*(B2045/100)</f>
        <v>7.4867999999999997</v>
      </c>
    </row>
    <row r="2046" spans="1:4" x14ac:dyDescent="0.35">
      <c r="A2046">
        <f>VLOOKUP(Table14[[#This Row],[menu_id]],Table2[#All],5,0)</f>
        <v>7.5</v>
      </c>
      <c r="B2046">
        <f>VLOOKUP(Table14[[#This Row],[menu_id]],Table2[#All],6,0)</f>
        <v>11.5</v>
      </c>
      <c r="C2046" t="str">
        <f>VLOOKUP(Table14[[#This Row],[menu_id]],Table2[#All],8,0)</f>
        <v>Chicago</v>
      </c>
      <c r="D2046">
        <f>A2046+A2046*(B2046/100)</f>
        <v>8.3625000000000007</v>
      </c>
    </row>
    <row r="2047" spans="1:4" x14ac:dyDescent="0.35">
      <c r="A2047">
        <f>VLOOKUP(Table14[[#This Row],[menu_id]],Table2[#All],5,0)</f>
        <v>4.5</v>
      </c>
      <c r="B2047">
        <f>VLOOKUP(Table14[[#This Row],[menu_id]],Table2[#All],6,0)</f>
        <v>11.5</v>
      </c>
      <c r="C2047" t="str">
        <f>VLOOKUP(Table14[[#This Row],[menu_id]],Table2[#All],8,0)</f>
        <v>Chicago</v>
      </c>
      <c r="D2047">
        <f>A2047+A2047*(B2047/100)</f>
        <v>5.0175000000000001</v>
      </c>
    </row>
    <row r="2048" spans="1:4" x14ac:dyDescent="0.35">
      <c r="A2048">
        <f>VLOOKUP(Table14[[#This Row],[menu_id]],Table2[#All],5,0)</f>
        <v>6.25</v>
      </c>
      <c r="B2048">
        <f>VLOOKUP(Table14[[#This Row],[menu_id]],Table2[#All],6,0)</f>
        <v>10.1</v>
      </c>
      <c r="C2048" t="str">
        <f>VLOOKUP(Table14[[#This Row],[menu_id]],Table2[#All],8,0)</f>
        <v>Seattle</v>
      </c>
      <c r="D2048">
        <f>A2048+A2048*(B2048/100)</f>
        <v>6.8812499999999996</v>
      </c>
    </row>
    <row r="2049" spans="1:4" x14ac:dyDescent="0.35">
      <c r="A2049">
        <f>VLOOKUP(Table14[[#This Row],[menu_id]],Table2[#All],5,0)</f>
        <v>4.5</v>
      </c>
      <c r="B2049">
        <f>VLOOKUP(Table14[[#This Row],[menu_id]],Table2[#All],6,0)</f>
        <v>11.5</v>
      </c>
      <c r="C2049" t="str">
        <f>VLOOKUP(Table14[[#This Row],[menu_id]],Table2[#All],8,0)</f>
        <v>Chicago</v>
      </c>
      <c r="D2049">
        <f>A2049+A2049*(B2049/100)</f>
        <v>5.0175000000000001</v>
      </c>
    </row>
    <row r="2050" spans="1:4" x14ac:dyDescent="0.35">
      <c r="A2050">
        <f>VLOOKUP(Table14[[#This Row],[menu_id]],Table2[#All],5,0)</f>
        <v>4.95</v>
      </c>
      <c r="B2050">
        <f>VLOOKUP(Table14[[#This Row],[menu_id]],Table2[#All],6,0)</f>
        <v>10.1</v>
      </c>
      <c r="C2050" t="str">
        <f>VLOOKUP(Table14[[#This Row],[menu_id]],Table2[#All],8,0)</f>
        <v>Seattle</v>
      </c>
      <c r="D2050">
        <f>A2050+A2050*(B2050/100)</f>
        <v>5.4499500000000003</v>
      </c>
    </row>
    <row r="2051" spans="1:4" x14ac:dyDescent="0.35">
      <c r="A2051">
        <f>VLOOKUP(Table14[[#This Row],[menu_id]],Table2[#All],5,0)</f>
        <v>5</v>
      </c>
      <c r="B2051">
        <f>VLOOKUP(Table14[[#This Row],[menu_id]],Table2[#All],6,0)</f>
        <v>11.5</v>
      </c>
      <c r="C2051" t="str">
        <f>VLOOKUP(Table14[[#This Row],[menu_id]],Table2[#All],8,0)</f>
        <v>Chicago</v>
      </c>
      <c r="D2051">
        <f>A2051+A2051*(B2051/100)</f>
        <v>5.5750000000000002</v>
      </c>
    </row>
    <row r="2052" spans="1:4" x14ac:dyDescent="0.35">
      <c r="A2052">
        <f>VLOOKUP(Table14[[#This Row],[menu_id]],Table2[#All],5,0)</f>
        <v>4.3</v>
      </c>
      <c r="B2052">
        <f>VLOOKUP(Table14[[#This Row],[menu_id]],Table2[#All],6,0)</f>
        <v>11.5</v>
      </c>
      <c r="C2052" t="str">
        <f>VLOOKUP(Table14[[#This Row],[menu_id]],Table2[#All],8,0)</f>
        <v>Chicago</v>
      </c>
      <c r="D2052">
        <f>A2052+A2052*(B2052/100)</f>
        <v>4.7945000000000002</v>
      </c>
    </row>
    <row r="2053" spans="1:4" x14ac:dyDescent="0.35">
      <c r="A2053">
        <f>VLOOKUP(Table14[[#This Row],[menu_id]],Table2[#All],5,0)</f>
        <v>6.25</v>
      </c>
      <c r="B2053">
        <f>VLOOKUP(Table14[[#This Row],[menu_id]],Table2[#All],6,0)</f>
        <v>10.1</v>
      </c>
      <c r="C2053" t="str">
        <f>VLOOKUP(Table14[[#This Row],[menu_id]],Table2[#All],8,0)</f>
        <v>Seattle</v>
      </c>
      <c r="D2053">
        <f>A2053+A2053*(B2053/100)</f>
        <v>6.8812499999999996</v>
      </c>
    </row>
    <row r="2054" spans="1:4" x14ac:dyDescent="0.35">
      <c r="A2054">
        <f>VLOOKUP(Table14[[#This Row],[menu_id]],Table2[#All],5,0)</f>
        <v>4.95</v>
      </c>
      <c r="B2054">
        <f>VLOOKUP(Table14[[#This Row],[menu_id]],Table2[#All],6,0)</f>
        <v>10.1</v>
      </c>
      <c r="C2054" t="str">
        <f>VLOOKUP(Table14[[#This Row],[menu_id]],Table2[#All],8,0)</f>
        <v>Seattle</v>
      </c>
      <c r="D2054">
        <f>A2054+A2054*(B2054/100)</f>
        <v>5.4499500000000003</v>
      </c>
    </row>
    <row r="2055" spans="1:4" x14ac:dyDescent="0.35">
      <c r="A2055">
        <f>VLOOKUP(Table14[[#This Row],[menu_id]],Table2[#All],5,0)</f>
        <v>5.75</v>
      </c>
      <c r="B2055">
        <f>VLOOKUP(Table14[[#This Row],[menu_id]],Table2[#All],6,0)</f>
        <v>10.1</v>
      </c>
      <c r="C2055" t="str">
        <f>VLOOKUP(Table14[[#This Row],[menu_id]],Table2[#All],8,0)</f>
        <v>Seattle</v>
      </c>
      <c r="D2055">
        <f>A2055+A2055*(B2055/100)</f>
        <v>6.3307500000000001</v>
      </c>
    </row>
    <row r="2056" spans="1:4" x14ac:dyDescent="0.35">
      <c r="A2056">
        <f>VLOOKUP(Table14[[#This Row],[menu_id]],Table2[#All],5,0)</f>
        <v>5</v>
      </c>
      <c r="B2056">
        <f>VLOOKUP(Table14[[#This Row],[menu_id]],Table2[#All],6,0)</f>
        <v>11.5</v>
      </c>
      <c r="C2056" t="str">
        <f>VLOOKUP(Table14[[#This Row],[menu_id]],Table2[#All],8,0)</f>
        <v>Chicago</v>
      </c>
      <c r="D2056">
        <f>A2056+A2056*(B2056/100)</f>
        <v>5.5750000000000002</v>
      </c>
    </row>
    <row r="2057" spans="1:4" x14ac:dyDescent="0.35">
      <c r="A2057">
        <f>VLOOKUP(Table14[[#This Row],[menu_id]],Table2[#All],5,0)</f>
        <v>5.95</v>
      </c>
      <c r="B2057">
        <f>VLOOKUP(Table14[[#This Row],[menu_id]],Table2[#All],6,0)</f>
        <v>10.1</v>
      </c>
      <c r="C2057" t="str">
        <f>VLOOKUP(Table14[[#This Row],[menu_id]],Table2[#All],8,0)</f>
        <v>Seattle</v>
      </c>
      <c r="D2057">
        <f>A2057+A2057*(B2057/100)</f>
        <v>6.5509500000000003</v>
      </c>
    </row>
    <row r="2058" spans="1:4" x14ac:dyDescent="0.35">
      <c r="A2058">
        <f>VLOOKUP(Table14[[#This Row],[menu_id]],Table2[#All],5,0)</f>
        <v>5.75</v>
      </c>
      <c r="B2058">
        <f>VLOOKUP(Table14[[#This Row],[menu_id]],Table2[#All],6,0)</f>
        <v>10.1</v>
      </c>
      <c r="C2058" t="str">
        <f>VLOOKUP(Table14[[#This Row],[menu_id]],Table2[#All],8,0)</f>
        <v>Seattle</v>
      </c>
      <c r="D2058">
        <f>A2058+A2058*(B2058/100)</f>
        <v>6.3307500000000001</v>
      </c>
    </row>
    <row r="2059" spans="1:4" x14ac:dyDescent="0.35">
      <c r="A2059">
        <f>VLOOKUP(Table14[[#This Row],[menu_id]],Table2[#All],5,0)</f>
        <v>5.25</v>
      </c>
      <c r="B2059">
        <f>VLOOKUP(Table14[[#This Row],[menu_id]],Table2[#All],6,0)</f>
        <v>10.1</v>
      </c>
      <c r="C2059" t="str">
        <f>VLOOKUP(Table14[[#This Row],[menu_id]],Table2[#All],8,0)</f>
        <v>Seattle</v>
      </c>
      <c r="D2059">
        <f>A2059+A2059*(B2059/100)</f>
        <v>5.7802499999999997</v>
      </c>
    </row>
    <row r="2060" spans="1:4" x14ac:dyDescent="0.35">
      <c r="A2060">
        <f>VLOOKUP(Table14[[#This Row],[menu_id]],Table2[#All],5,0)</f>
        <v>6.8</v>
      </c>
      <c r="B2060">
        <f>VLOOKUP(Table14[[#This Row],[menu_id]],Table2[#All],6,0)</f>
        <v>10.1</v>
      </c>
      <c r="C2060" t="str">
        <f>VLOOKUP(Table14[[#This Row],[menu_id]],Table2[#All],8,0)</f>
        <v>Seattle</v>
      </c>
      <c r="D2060">
        <f>A2060+A2060*(B2060/100)</f>
        <v>7.4867999999999997</v>
      </c>
    </row>
    <row r="2061" spans="1:4" x14ac:dyDescent="0.35">
      <c r="A2061">
        <f>VLOOKUP(Table14[[#This Row],[menu_id]],Table2[#All],5,0)</f>
        <v>6.64</v>
      </c>
      <c r="B2061">
        <f>VLOOKUP(Table14[[#This Row],[menu_id]],Table2[#All],6,0)</f>
        <v>11.5</v>
      </c>
      <c r="C2061" t="str">
        <f>VLOOKUP(Table14[[#This Row],[menu_id]],Table2[#All],8,0)</f>
        <v>Chicago</v>
      </c>
      <c r="D2061">
        <f>A2061+A2061*(B2061/100)</f>
        <v>7.4036</v>
      </c>
    </row>
    <row r="2062" spans="1:4" x14ac:dyDescent="0.35">
      <c r="A2062">
        <f>VLOOKUP(Table14[[#This Row],[menu_id]],Table2[#All],5,0)</f>
        <v>5.25</v>
      </c>
      <c r="B2062">
        <f>VLOOKUP(Table14[[#This Row],[menu_id]],Table2[#All],6,0)</f>
        <v>10.1</v>
      </c>
      <c r="C2062" t="str">
        <f>VLOOKUP(Table14[[#This Row],[menu_id]],Table2[#All],8,0)</f>
        <v>Seattle</v>
      </c>
      <c r="D2062">
        <f>A2062+A2062*(B2062/100)</f>
        <v>5.7802499999999997</v>
      </c>
    </row>
    <row r="2063" spans="1:4" x14ac:dyDescent="0.35">
      <c r="A2063">
        <f>VLOOKUP(Table14[[#This Row],[menu_id]],Table2[#All],5,0)</f>
        <v>5.25</v>
      </c>
      <c r="B2063">
        <f>VLOOKUP(Table14[[#This Row],[menu_id]],Table2[#All],6,0)</f>
        <v>10.1</v>
      </c>
      <c r="C2063" t="str">
        <f>VLOOKUP(Table14[[#This Row],[menu_id]],Table2[#All],8,0)</f>
        <v>Seattle</v>
      </c>
      <c r="D2063">
        <f>A2063+A2063*(B2063/100)</f>
        <v>5.7802499999999997</v>
      </c>
    </row>
    <row r="2064" spans="1:4" x14ac:dyDescent="0.35">
      <c r="A2064">
        <f>VLOOKUP(Table14[[#This Row],[menu_id]],Table2[#All],5,0)</f>
        <v>5.8</v>
      </c>
      <c r="B2064">
        <f>VLOOKUP(Table14[[#This Row],[menu_id]],Table2[#All],6,0)</f>
        <v>10.1</v>
      </c>
      <c r="C2064" t="str">
        <f>VLOOKUP(Table14[[#This Row],[menu_id]],Table2[#All],8,0)</f>
        <v>Seattle</v>
      </c>
      <c r="D2064">
        <f>A2064+A2064*(B2064/100)</f>
        <v>6.3857999999999997</v>
      </c>
    </row>
    <row r="2065" spans="1:4" x14ac:dyDescent="0.35">
      <c r="A2065">
        <f>VLOOKUP(Table14[[#This Row],[menu_id]],Table2[#All],5,0)</f>
        <v>6</v>
      </c>
      <c r="B2065">
        <f>VLOOKUP(Table14[[#This Row],[menu_id]],Table2[#All],6,0)</f>
        <v>11.5</v>
      </c>
      <c r="C2065" t="str">
        <f>VLOOKUP(Table14[[#This Row],[menu_id]],Table2[#All],8,0)</f>
        <v>Chicago</v>
      </c>
      <c r="D2065">
        <f>A2065+A2065*(B2065/100)</f>
        <v>6.69</v>
      </c>
    </row>
    <row r="2066" spans="1:4" x14ac:dyDescent="0.35">
      <c r="A2066">
        <f>VLOOKUP(Table14[[#This Row],[menu_id]],Table2[#All],5,0)</f>
        <v>5.9</v>
      </c>
      <c r="B2066">
        <f>VLOOKUP(Table14[[#This Row],[menu_id]],Table2[#All],6,0)</f>
        <v>10.1</v>
      </c>
      <c r="C2066" t="str">
        <f>VLOOKUP(Table14[[#This Row],[menu_id]],Table2[#All],8,0)</f>
        <v>Seattle</v>
      </c>
      <c r="D2066">
        <f>A2066+A2066*(B2066/100)</f>
        <v>6.4959000000000007</v>
      </c>
    </row>
    <row r="2067" spans="1:4" x14ac:dyDescent="0.35">
      <c r="A2067">
        <f>VLOOKUP(Table14[[#This Row],[menu_id]],Table2[#All],5,0)</f>
        <v>5</v>
      </c>
      <c r="B2067">
        <f>VLOOKUP(Table14[[#This Row],[menu_id]],Table2[#All],6,0)</f>
        <v>10.1</v>
      </c>
      <c r="C2067" t="str">
        <f>VLOOKUP(Table14[[#This Row],[menu_id]],Table2[#All],8,0)</f>
        <v>Seattle</v>
      </c>
      <c r="D2067">
        <f>A2067+A2067*(B2067/100)</f>
        <v>5.5049999999999999</v>
      </c>
    </row>
    <row r="2068" spans="1:4" x14ac:dyDescent="0.35">
      <c r="A2068">
        <f>VLOOKUP(Table14[[#This Row],[menu_id]],Table2[#All],5,0)</f>
        <v>6</v>
      </c>
      <c r="B2068">
        <f>VLOOKUP(Table14[[#This Row],[menu_id]],Table2[#All],6,0)</f>
        <v>11.5</v>
      </c>
      <c r="C2068" t="str">
        <f>VLOOKUP(Table14[[#This Row],[menu_id]],Table2[#All],8,0)</f>
        <v>Chicago</v>
      </c>
      <c r="D2068">
        <f>A2068+A2068*(B2068/100)</f>
        <v>6.69</v>
      </c>
    </row>
    <row r="2069" spans="1:4" x14ac:dyDescent="0.35">
      <c r="A2069">
        <f>VLOOKUP(Table14[[#This Row],[menu_id]],Table2[#All],5,0)</f>
        <v>5.75</v>
      </c>
      <c r="B2069">
        <f>VLOOKUP(Table14[[#This Row],[menu_id]],Table2[#All],6,0)</f>
        <v>10.1</v>
      </c>
      <c r="C2069" t="str">
        <f>VLOOKUP(Table14[[#This Row],[menu_id]],Table2[#All],8,0)</f>
        <v>Seattle</v>
      </c>
      <c r="D2069">
        <f>A2069+A2069*(B2069/100)</f>
        <v>6.3307500000000001</v>
      </c>
    </row>
    <row r="2070" spans="1:4" x14ac:dyDescent="0.35">
      <c r="A2070">
        <f>VLOOKUP(Table14[[#This Row],[menu_id]],Table2[#All],5,0)</f>
        <v>6.75</v>
      </c>
      <c r="B2070">
        <f>VLOOKUP(Table14[[#This Row],[menu_id]],Table2[#All],6,0)</f>
        <v>10.1</v>
      </c>
      <c r="C2070" t="str">
        <f>VLOOKUP(Table14[[#This Row],[menu_id]],Table2[#All],8,0)</f>
        <v>Seattle</v>
      </c>
      <c r="D2070">
        <f>A2070+A2070*(B2070/100)</f>
        <v>7.4317500000000001</v>
      </c>
    </row>
    <row r="2071" spans="1:4" x14ac:dyDescent="0.35">
      <c r="A2071">
        <f>VLOOKUP(Table14[[#This Row],[menu_id]],Table2[#All],5,0)</f>
        <v>13.45</v>
      </c>
      <c r="B2071">
        <f>VLOOKUP(Table14[[#This Row],[menu_id]],Table2[#All],6,0)</f>
        <v>11.5</v>
      </c>
      <c r="C2071" t="str">
        <f>VLOOKUP(Table14[[#This Row],[menu_id]],Table2[#All],8,0)</f>
        <v>Chicago</v>
      </c>
      <c r="D2071">
        <f>A2071+A2071*(B2071/100)</f>
        <v>14.996749999999999</v>
      </c>
    </row>
    <row r="2072" spans="1:4" x14ac:dyDescent="0.35">
      <c r="A2072">
        <f>VLOOKUP(Table14[[#This Row],[menu_id]],Table2[#All],5,0)</f>
        <v>5</v>
      </c>
      <c r="B2072">
        <f>VLOOKUP(Table14[[#This Row],[menu_id]],Table2[#All],6,0)</f>
        <v>10.1</v>
      </c>
      <c r="C2072" t="str">
        <f>VLOOKUP(Table14[[#This Row],[menu_id]],Table2[#All],8,0)</f>
        <v>Seattle</v>
      </c>
      <c r="D2072">
        <f>A2072+A2072*(B2072/100)</f>
        <v>5.5049999999999999</v>
      </c>
    </row>
    <row r="2073" spans="1:4" x14ac:dyDescent="0.35">
      <c r="A2073">
        <f>VLOOKUP(Table14[[#This Row],[menu_id]],Table2[#All],5,0)</f>
        <v>6.25</v>
      </c>
      <c r="B2073">
        <f>VLOOKUP(Table14[[#This Row],[menu_id]],Table2[#All],6,0)</f>
        <v>10.1</v>
      </c>
      <c r="C2073" t="str">
        <f>VLOOKUP(Table14[[#This Row],[menu_id]],Table2[#All],8,0)</f>
        <v>Seattle</v>
      </c>
      <c r="D2073">
        <f>A2073+A2073*(B2073/100)</f>
        <v>6.8812499999999996</v>
      </c>
    </row>
    <row r="2074" spans="1:4" x14ac:dyDescent="0.35">
      <c r="A2074">
        <f>VLOOKUP(Table14[[#This Row],[menu_id]],Table2[#All],5,0)</f>
        <v>5.7</v>
      </c>
      <c r="B2074">
        <f>VLOOKUP(Table14[[#This Row],[menu_id]],Table2[#All],6,0)</f>
        <v>10.1</v>
      </c>
      <c r="C2074" t="str">
        <f>VLOOKUP(Table14[[#This Row],[menu_id]],Table2[#All],8,0)</f>
        <v>Seattle</v>
      </c>
      <c r="D2074">
        <f>A2074+A2074*(B2074/100)</f>
        <v>6.2757000000000005</v>
      </c>
    </row>
    <row r="2075" spans="1:4" x14ac:dyDescent="0.35">
      <c r="A2075">
        <f>VLOOKUP(Table14[[#This Row],[menu_id]],Table2[#All],5,0)</f>
        <v>6</v>
      </c>
      <c r="B2075">
        <f>VLOOKUP(Table14[[#This Row],[menu_id]],Table2[#All],6,0)</f>
        <v>11.5</v>
      </c>
      <c r="C2075" t="str">
        <f>VLOOKUP(Table14[[#This Row],[menu_id]],Table2[#All],8,0)</f>
        <v>Chicago</v>
      </c>
      <c r="D2075">
        <f>A2075+A2075*(B2075/100)</f>
        <v>6.69</v>
      </c>
    </row>
    <row r="2076" spans="1:4" x14ac:dyDescent="0.35">
      <c r="A2076">
        <f>VLOOKUP(Table14[[#This Row],[menu_id]],Table2[#All],5,0)</f>
        <v>5.9</v>
      </c>
      <c r="B2076">
        <f>VLOOKUP(Table14[[#This Row],[menu_id]],Table2[#All],6,0)</f>
        <v>11.5</v>
      </c>
      <c r="C2076" t="str">
        <f>VLOOKUP(Table14[[#This Row],[menu_id]],Table2[#All],8,0)</f>
        <v>Chicago</v>
      </c>
      <c r="D2076">
        <f>A2076+A2076*(B2076/100)</f>
        <v>6.5785</v>
      </c>
    </row>
    <row r="2077" spans="1:4" x14ac:dyDescent="0.35">
      <c r="A2077">
        <f>VLOOKUP(Table14[[#This Row],[menu_id]],Table2[#All],5,0)</f>
        <v>5.15</v>
      </c>
      <c r="B2077">
        <f>VLOOKUP(Table14[[#This Row],[menu_id]],Table2[#All],6,0)</f>
        <v>11.5</v>
      </c>
      <c r="C2077" t="str">
        <f>VLOOKUP(Table14[[#This Row],[menu_id]],Table2[#All],8,0)</f>
        <v>Chicago</v>
      </c>
      <c r="D2077">
        <f>A2077+A2077*(B2077/100)</f>
        <v>5.7422500000000003</v>
      </c>
    </row>
    <row r="2078" spans="1:4" x14ac:dyDescent="0.35">
      <c r="A2078">
        <f>VLOOKUP(Table14[[#This Row],[menu_id]],Table2[#All],5,0)</f>
        <v>5.5</v>
      </c>
      <c r="B2078">
        <f>VLOOKUP(Table14[[#This Row],[menu_id]],Table2[#All],6,0)</f>
        <v>10.1</v>
      </c>
      <c r="C2078" t="str">
        <f>VLOOKUP(Table14[[#This Row],[menu_id]],Table2[#All],8,0)</f>
        <v>Seattle</v>
      </c>
      <c r="D2078">
        <f>A2078+A2078*(B2078/100)</f>
        <v>6.0555000000000003</v>
      </c>
    </row>
    <row r="2079" spans="1:4" x14ac:dyDescent="0.35">
      <c r="A2079">
        <f>VLOOKUP(Table14[[#This Row],[menu_id]],Table2[#All],5,0)</f>
        <v>4.45</v>
      </c>
      <c r="B2079">
        <f>VLOOKUP(Table14[[#This Row],[menu_id]],Table2[#All],6,0)</f>
        <v>11.5</v>
      </c>
      <c r="C2079" t="str">
        <f>VLOOKUP(Table14[[#This Row],[menu_id]],Table2[#All],8,0)</f>
        <v>Chicago</v>
      </c>
      <c r="D2079">
        <f>A2079+A2079*(B2079/100)</f>
        <v>4.9617500000000003</v>
      </c>
    </row>
    <row r="2080" spans="1:4" x14ac:dyDescent="0.35">
      <c r="A2080">
        <f>VLOOKUP(Table14[[#This Row],[menu_id]],Table2[#All],5,0)</f>
        <v>5.9</v>
      </c>
      <c r="B2080">
        <f>VLOOKUP(Table14[[#This Row],[menu_id]],Table2[#All],6,0)</f>
        <v>10.1</v>
      </c>
      <c r="C2080" t="str">
        <f>VLOOKUP(Table14[[#This Row],[menu_id]],Table2[#All],8,0)</f>
        <v>Seattle</v>
      </c>
      <c r="D2080">
        <f>A2080+A2080*(B2080/100)</f>
        <v>6.4959000000000007</v>
      </c>
    </row>
    <row r="2081" spans="1:4" x14ac:dyDescent="0.35">
      <c r="A2081">
        <f>VLOOKUP(Table14[[#This Row],[menu_id]],Table2[#All],5,0)</f>
        <v>6.75</v>
      </c>
      <c r="B2081">
        <f>VLOOKUP(Table14[[#This Row],[menu_id]],Table2[#All],6,0)</f>
        <v>11.5</v>
      </c>
      <c r="C2081" t="str">
        <f>VLOOKUP(Table14[[#This Row],[menu_id]],Table2[#All],8,0)</f>
        <v>Chicago</v>
      </c>
      <c r="D2081">
        <f>A2081+A2081*(B2081/100)</f>
        <v>7.5262500000000001</v>
      </c>
    </row>
    <row r="2082" spans="1:4" x14ac:dyDescent="0.35">
      <c r="A2082">
        <f>VLOOKUP(Table14[[#This Row],[menu_id]],Table2[#All],5,0)</f>
        <v>5.15</v>
      </c>
      <c r="B2082">
        <f>VLOOKUP(Table14[[#This Row],[menu_id]],Table2[#All],6,0)</f>
        <v>11.5</v>
      </c>
      <c r="C2082" t="str">
        <f>VLOOKUP(Table14[[#This Row],[menu_id]],Table2[#All],8,0)</f>
        <v>Chicago</v>
      </c>
      <c r="D2082">
        <f>A2082+A2082*(B2082/100)</f>
        <v>5.7422500000000003</v>
      </c>
    </row>
    <row r="2083" spans="1:4" x14ac:dyDescent="0.35">
      <c r="A2083">
        <f>VLOOKUP(Table14[[#This Row],[menu_id]],Table2[#All],5,0)</f>
        <v>11</v>
      </c>
      <c r="B2083">
        <f>VLOOKUP(Table14[[#This Row],[menu_id]],Table2[#All],6,0)</f>
        <v>11.5</v>
      </c>
      <c r="C2083" t="str">
        <f>VLOOKUP(Table14[[#This Row],[menu_id]],Table2[#All],8,0)</f>
        <v>Chicago</v>
      </c>
      <c r="D2083">
        <f>A2083+A2083*(B2083/100)</f>
        <v>12.265000000000001</v>
      </c>
    </row>
    <row r="2084" spans="1:4" x14ac:dyDescent="0.35">
      <c r="A2084">
        <f>VLOOKUP(Table14[[#This Row],[menu_id]],Table2[#All],5,0)</f>
        <v>11</v>
      </c>
      <c r="B2084">
        <f>VLOOKUP(Table14[[#This Row],[menu_id]],Table2[#All],6,0)</f>
        <v>11.5</v>
      </c>
      <c r="C2084" t="str">
        <f>VLOOKUP(Table14[[#This Row],[menu_id]],Table2[#All],8,0)</f>
        <v>Chicago</v>
      </c>
      <c r="D2084">
        <f>A2084+A2084*(B2084/100)</f>
        <v>12.265000000000001</v>
      </c>
    </row>
    <row r="2085" spans="1:4" x14ac:dyDescent="0.35">
      <c r="A2085">
        <f>VLOOKUP(Table14[[#This Row],[menu_id]],Table2[#All],5,0)</f>
        <v>11</v>
      </c>
      <c r="B2085">
        <f>VLOOKUP(Table14[[#This Row],[menu_id]],Table2[#All],6,0)</f>
        <v>11.5</v>
      </c>
      <c r="C2085" t="str">
        <f>VLOOKUP(Table14[[#This Row],[menu_id]],Table2[#All],8,0)</f>
        <v>Chicago</v>
      </c>
      <c r="D2085">
        <f>A2085+A2085*(B2085/100)</f>
        <v>12.265000000000001</v>
      </c>
    </row>
    <row r="2086" spans="1:4" x14ac:dyDescent="0.35">
      <c r="A2086">
        <f>VLOOKUP(Table14[[#This Row],[menu_id]],Table2[#All],5,0)</f>
        <v>5.5</v>
      </c>
      <c r="B2086">
        <f>VLOOKUP(Table14[[#This Row],[menu_id]],Table2[#All],6,0)</f>
        <v>10.1</v>
      </c>
      <c r="C2086" t="str">
        <f>VLOOKUP(Table14[[#This Row],[menu_id]],Table2[#All],8,0)</f>
        <v>Seattle</v>
      </c>
      <c r="D2086">
        <f>A2086+A2086*(B2086/100)</f>
        <v>6.0555000000000003</v>
      </c>
    </row>
    <row r="2087" spans="1:4" x14ac:dyDescent="0.35">
      <c r="A2087">
        <f>VLOOKUP(Table14[[#This Row],[menu_id]],Table2[#All],5,0)</f>
        <v>6.25</v>
      </c>
      <c r="B2087">
        <f>VLOOKUP(Table14[[#This Row],[menu_id]],Table2[#All],6,0)</f>
        <v>10.1</v>
      </c>
      <c r="C2087" t="str">
        <f>VLOOKUP(Table14[[#This Row],[menu_id]],Table2[#All],8,0)</f>
        <v>Seattle</v>
      </c>
      <c r="D2087">
        <f>A2087+A2087*(B2087/100)</f>
        <v>6.8812499999999996</v>
      </c>
    </row>
    <row r="2088" spans="1:4" x14ac:dyDescent="0.35">
      <c r="A2088">
        <f>VLOOKUP(Table14[[#This Row],[menu_id]],Table2[#All],5,0)</f>
        <v>5.15</v>
      </c>
      <c r="B2088">
        <f>VLOOKUP(Table14[[#This Row],[menu_id]],Table2[#All],6,0)</f>
        <v>11.5</v>
      </c>
      <c r="C2088" t="str">
        <f>VLOOKUP(Table14[[#This Row],[menu_id]],Table2[#All],8,0)</f>
        <v>Chicago</v>
      </c>
      <c r="D2088">
        <f>A2088+A2088*(B2088/100)</f>
        <v>5.7422500000000003</v>
      </c>
    </row>
    <row r="2089" spans="1:4" x14ac:dyDescent="0.35">
      <c r="A2089">
        <f>VLOOKUP(Table14[[#This Row],[menu_id]],Table2[#All],5,0)</f>
        <v>5</v>
      </c>
      <c r="B2089">
        <f>VLOOKUP(Table14[[#This Row],[menu_id]],Table2[#All],6,0)</f>
        <v>10.1</v>
      </c>
      <c r="C2089" t="str">
        <f>VLOOKUP(Table14[[#This Row],[menu_id]],Table2[#All],8,0)</f>
        <v>Seattle</v>
      </c>
      <c r="D2089">
        <f>A2089+A2089*(B2089/100)</f>
        <v>5.5049999999999999</v>
      </c>
    </row>
    <row r="2090" spans="1:4" x14ac:dyDescent="0.35">
      <c r="A2090">
        <f>VLOOKUP(Table14[[#This Row],[menu_id]],Table2[#All],5,0)</f>
        <v>5.75</v>
      </c>
      <c r="B2090">
        <f>VLOOKUP(Table14[[#This Row],[menu_id]],Table2[#All],6,0)</f>
        <v>11.5</v>
      </c>
      <c r="C2090" t="str">
        <f>VLOOKUP(Table14[[#This Row],[menu_id]],Table2[#All],8,0)</f>
        <v>Chicago</v>
      </c>
      <c r="D2090">
        <f>A2090+A2090*(B2090/100)</f>
        <v>6.4112499999999999</v>
      </c>
    </row>
    <row r="2091" spans="1:4" x14ac:dyDescent="0.35">
      <c r="A2091">
        <f>VLOOKUP(Table14[[#This Row],[menu_id]],Table2[#All],5,0)</f>
        <v>5</v>
      </c>
      <c r="B2091">
        <f>VLOOKUP(Table14[[#This Row],[menu_id]],Table2[#All],6,0)</f>
        <v>10.1</v>
      </c>
      <c r="C2091" t="str">
        <f>VLOOKUP(Table14[[#This Row],[menu_id]],Table2[#All],8,0)</f>
        <v>Seattle</v>
      </c>
      <c r="D2091">
        <f>A2091+A2091*(B2091/100)</f>
        <v>5.5049999999999999</v>
      </c>
    </row>
    <row r="2092" spans="1:4" x14ac:dyDescent="0.35">
      <c r="A2092">
        <f>VLOOKUP(Table14[[#This Row],[menu_id]],Table2[#All],5,0)</f>
        <v>6.64</v>
      </c>
      <c r="B2092">
        <f>VLOOKUP(Table14[[#This Row],[menu_id]],Table2[#All],6,0)</f>
        <v>11.5</v>
      </c>
      <c r="C2092" t="str">
        <f>VLOOKUP(Table14[[#This Row],[menu_id]],Table2[#All],8,0)</f>
        <v>Chicago</v>
      </c>
      <c r="D2092">
        <f>A2092+A2092*(B2092/100)</f>
        <v>7.4036</v>
      </c>
    </row>
    <row r="2093" spans="1:4" x14ac:dyDescent="0.35">
      <c r="A2093">
        <f>VLOOKUP(Table14[[#This Row],[menu_id]],Table2[#All],5,0)</f>
        <v>4.5</v>
      </c>
      <c r="B2093">
        <f>VLOOKUP(Table14[[#This Row],[menu_id]],Table2[#All],6,0)</f>
        <v>10.1</v>
      </c>
      <c r="C2093" t="str">
        <f>VLOOKUP(Table14[[#This Row],[menu_id]],Table2[#All],8,0)</f>
        <v>Seattle</v>
      </c>
      <c r="D2093">
        <f>A2093+A2093*(B2093/100)</f>
        <v>4.9545000000000003</v>
      </c>
    </row>
    <row r="2094" spans="1:4" x14ac:dyDescent="0.35">
      <c r="A2094">
        <f>VLOOKUP(Table14[[#This Row],[menu_id]],Table2[#All],5,0)</f>
        <v>4.95</v>
      </c>
      <c r="B2094">
        <f>VLOOKUP(Table14[[#This Row],[menu_id]],Table2[#All],6,0)</f>
        <v>10.1</v>
      </c>
      <c r="C2094" t="str">
        <f>VLOOKUP(Table14[[#This Row],[menu_id]],Table2[#All],8,0)</f>
        <v>Seattle</v>
      </c>
      <c r="D2094">
        <f>A2094+A2094*(B2094/100)</f>
        <v>5.4499500000000003</v>
      </c>
    </row>
    <row r="2095" spans="1:4" x14ac:dyDescent="0.35">
      <c r="A2095">
        <f>VLOOKUP(Table14[[#This Row],[menu_id]],Table2[#All],5,0)</f>
        <v>5.5</v>
      </c>
      <c r="B2095">
        <f>VLOOKUP(Table14[[#This Row],[menu_id]],Table2[#All],6,0)</f>
        <v>10.1</v>
      </c>
      <c r="C2095" t="str">
        <f>VLOOKUP(Table14[[#This Row],[menu_id]],Table2[#All],8,0)</f>
        <v>Seattle</v>
      </c>
      <c r="D2095">
        <f>A2095+A2095*(B2095/100)</f>
        <v>6.0555000000000003</v>
      </c>
    </row>
    <row r="2096" spans="1:4" x14ac:dyDescent="0.35">
      <c r="A2096">
        <f>VLOOKUP(Table14[[#This Row],[menu_id]],Table2[#All],5,0)</f>
        <v>11</v>
      </c>
      <c r="B2096">
        <f>VLOOKUP(Table14[[#This Row],[menu_id]],Table2[#All],6,0)</f>
        <v>11.5</v>
      </c>
      <c r="C2096" t="str">
        <f>VLOOKUP(Table14[[#This Row],[menu_id]],Table2[#All],8,0)</f>
        <v>Chicago</v>
      </c>
      <c r="D2096">
        <f>A2096+A2096*(B2096/100)</f>
        <v>12.265000000000001</v>
      </c>
    </row>
    <row r="2097" spans="1:4" x14ac:dyDescent="0.35">
      <c r="A2097">
        <f>VLOOKUP(Table14[[#This Row],[menu_id]],Table2[#All],5,0)</f>
        <v>5.5</v>
      </c>
      <c r="B2097">
        <f>VLOOKUP(Table14[[#This Row],[menu_id]],Table2[#All],6,0)</f>
        <v>10.1</v>
      </c>
      <c r="C2097" t="str">
        <f>VLOOKUP(Table14[[#This Row],[menu_id]],Table2[#All],8,0)</f>
        <v>Seattle</v>
      </c>
      <c r="D2097">
        <f>A2097+A2097*(B2097/100)</f>
        <v>6.0555000000000003</v>
      </c>
    </row>
    <row r="2098" spans="1:4" x14ac:dyDescent="0.35">
      <c r="A2098">
        <f>VLOOKUP(Table14[[#This Row],[menu_id]],Table2[#All],5,0)</f>
        <v>5</v>
      </c>
      <c r="B2098">
        <f>VLOOKUP(Table14[[#This Row],[menu_id]],Table2[#All],6,0)</f>
        <v>10.1</v>
      </c>
      <c r="C2098" t="str">
        <f>VLOOKUP(Table14[[#This Row],[menu_id]],Table2[#All],8,0)</f>
        <v>Seattle</v>
      </c>
      <c r="D2098">
        <f>A2098+A2098*(B2098/100)</f>
        <v>5.5049999999999999</v>
      </c>
    </row>
    <row r="2099" spans="1:4" x14ac:dyDescent="0.35">
      <c r="A2099">
        <f>VLOOKUP(Table14[[#This Row],[menu_id]],Table2[#All],5,0)</f>
        <v>5.15</v>
      </c>
      <c r="B2099">
        <f>VLOOKUP(Table14[[#This Row],[menu_id]],Table2[#All],6,0)</f>
        <v>11.5</v>
      </c>
      <c r="C2099" t="str">
        <f>VLOOKUP(Table14[[#This Row],[menu_id]],Table2[#All],8,0)</f>
        <v>Chicago</v>
      </c>
      <c r="D2099">
        <f>A2099+A2099*(B2099/100)</f>
        <v>5.7422500000000003</v>
      </c>
    </row>
    <row r="2100" spans="1:4" x14ac:dyDescent="0.35">
      <c r="A2100">
        <f>VLOOKUP(Table14[[#This Row],[menu_id]],Table2[#All],5,0)</f>
        <v>5.99</v>
      </c>
      <c r="B2100">
        <f>VLOOKUP(Table14[[#This Row],[menu_id]],Table2[#All],6,0)</f>
        <v>11.5</v>
      </c>
      <c r="C2100" t="str">
        <f>VLOOKUP(Table14[[#This Row],[menu_id]],Table2[#All],8,0)</f>
        <v>Chicago</v>
      </c>
      <c r="D2100">
        <f>A2100+A2100*(B2100/100)</f>
        <v>6.6788500000000006</v>
      </c>
    </row>
    <row r="2101" spans="1:4" x14ac:dyDescent="0.35">
      <c r="A2101">
        <f>VLOOKUP(Table14[[#This Row],[menu_id]],Table2[#All],5,0)</f>
        <v>5.8</v>
      </c>
      <c r="B2101">
        <f>VLOOKUP(Table14[[#This Row],[menu_id]],Table2[#All],6,0)</f>
        <v>10.1</v>
      </c>
      <c r="C2101" t="str">
        <f>VLOOKUP(Table14[[#This Row],[menu_id]],Table2[#All],8,0)</f>
        <v>Seattle</v>
      </c>
      <c r="D2101">
        <f>A2101+A2101*(B2101/100)</f>
        <v>6.3857999999999997</v>
      </c>
    </row>
    <row r="2102" spans="1:4" x14ac:dyDescent="0.35">
      <c r="A2102">
        <f>VLOOKUP(Table14[[#This Row],[menu_id]],Table2[#All],5,0)</f>
        <v>5.9</v>
      </c>
      <c r="B2102">
        <f>VLOOKUP(Table14[[#This Row],[menu_id]],Table2[#All],6,0)</f>
        <v>10.1</v>
      </c>
      <c r="C2102" t="str">
        <f>VLOOKUP(Table14[[#This Row],[menu_id]],Table2[#All],8,0)</f>
        <v>Seattle</v>
      </c>
      <c r="D2102">
        <f>A2102+A2102*(B2102/100)</f>
        <v>6.4959000000000007</v>
      </c>
    </row>
    <row r="2103" spans="1:4" x14ac:dyDescent="0.35">
      <c r="A2103">
        <f>VLOOKUP(Table14[[#This Row],[menu_id]],Table2[#All],5,0)</f>
        <v>6</v>
      </c>
      <c r="B2103">
        <f>VLOOKUP(Table14[[#This Row],[menu_id]],Table2[#All],6,0)</f>
        <v>11.5</v>
      </c>
      <c r="C2103" t="str">
        <f>VLOOKUP(Table14[[#This Row],[menu_id]],Table2[#All],8,0)</f>
        <v>Chicago</v>
      </c>
      <c r="D2103">
        <f>A2103+A2103*(B2103/100)</f>
        <v>6.69</v>
      </c>
    </row>
    <row r="2104" spans="1:4" x14ac:dyDescent="0.35">
      <c r="A2104">
        <f>VLOOKUP(Table14[[#This Row],[menu_id]],Table2[#All],5,0)</f>
        <v>10.050000000000001</v>
      </c>
      <c r="B2104">
        <f>VLOOKUP(Table14[[#This Row],[menu_id]],Table2[#All],6,0)</f>
        <v>11.5</v>
      </c>
      <c r="C2104" t="str">
        <f>VLOOKUP(Table14[[#This Row],[menu_id]],Table2[#All],8,0)</f>
        <v>Chicago</v>
      </c>
      <c r="D2104">
        <f>A2104+A2104*(B2104/100)</f>
        <v>11.20575</v>
      </c>
    </row>
    <row r="2105" spans="1:4" x14ac:dyDescent="0.35">
      <c r="A2105">
        <f>VLOOKUP(Table14[[#This Row],[menu_id]],Table2[#All],5,0)</f>
        <v>4.3</v>
      </c>
      <c r="B2105">
        <f>VLOOKUP(Table14[[#This Row],[menu_id]],Table2[#All],6,0)</f>
        <v>11.5</v>
      </c>
      <c r="C2105" t="str">
        <f>VLOOKUP(Table14[[#This Row],[menu_id]],Table2[#All],8,0)</f>
        <v>Chicago</v>
      </c>
      <c r="D2105">
        <f>A2105+A2105*(B2105/100)</f>
        <v>4.7945000000000002</v>
      </c>
    </row>
    <row r="2106" spans="1:4" x14ac:dyDescent="0.35">
      <c r="A2106">
        <f>VLOOKUP(Table14[[#This Row],[menu_id]],Table2[#All],5,0)</f>
        <v>5.5</v>
      </c>
      <c r="B2106">
        <f>VLOOKUP(Table14[[#This Row],[menu_id]],Table2[#All],6,0)</f>
        <v>10.1</v>
      </c>
      <c r="C2106" t="str">
        <f>VLOOKUP(Table14[[#This Row],[menu_id]],Table2[#All],8,0)</f>
        <v>Seattle</v>
      </c>
      <c r="D2106">
        <f>A2106+A2106*(B2106/100)</f>
        <v>6.0555000000000003</v>
      </c>
    </row>
    <row r="2107" spans="1:4" x14ac:dyDescent="0.35">
      <c r="A2107">
        <f>VLOOKUP(Table14[[#This Row],[menu_id]],Table2[#All],5,0)</f>
        <v>5.25</v>
      </c>
      <c r="B2107">
        <f>VLOOKUP(Table14[[#This Row],[menu_id]],Table2[#All],6,0)</f>
        <v>10.1</v>
      </c>
      <c r="C2107" t="str">
        <f>VLOOKUP(Table14[[#This Row],[menu_id]],Table2[#All],8,0)</f>
        <v>Seattle</v>
      </c>
      <c r="D2107">
        <f>A2107+A2107*(B2107/100)</f>
        <v>5.7802499999999997</v>
      </c>
    </row>
    <row r="2108" spans="1:4" x14ac:dyDescent="0.35">
      <c r="A2108">
        <f>VLOOKUP(Table14[[#This Row],[menu_id]],Table2[#All],5,0)</f>
        <v>6</v>
      </c>
      <c r="B2108">
        <f>VLOOKUP(Table14[[#This Row],[menu_id]],Table2[#All],6,0)</f>
        <v>10.1</v>
      </c>
      <c r="C2108" t="str">
        <f>VLOOKUP(Table14[[#This Row],[menu_id]],Table2[#All],8,0)</f>
        <v>Seattle</v>
      </c>
      <c r="D2108">
        <f>A2108+A2108*(B2108/100)</f>
        <v>6.6059999999999999</v>
      </c>
    </row>
    <row r="2109" spans="1:4" x14ac:dyDescent="0.35">
      <c r="A2109">
        <f>VLOOKUP(Table14[[#This Row],[menu_id]],Table2[#All],5,0)</f>
        <v>5.5</v>
      </c>
      <c r="B2109">
        <f>VLOOKUP(Table14[[#This Row],[menu_id]],Table2[#All],6,0)</f>
        <v>10.1</v>
      </c>
      <c r="C2109" t="str">
        <f>VLOOKUP(Table14[[#This Row],[menu_id]],Table2[#All],8,0)</f>
        <v>Seattle</v>
      </c>
      <c r="D2109">
        <f>A2109+A2109*(B2109/100)</f>
        <v>6.0555000000000003</v>
      </c>
    </row>
    <row r="2110" spans="1:4" x14ac:dyDescent="0.35">
      <c r="A2110">
        <f>VLOOKUP(Table14[[#This Row],[menu_id]],Table2[#All],5,0)</f>
        <v>5.9</v>
      </c>
      <c r="B2110">
        <f>VLOOKUP(Table14[[#This Row],[menu_id]],Table2[#All],6,0)</f>
        <v>10.1</v>
      </c>
      <c r="C2110" t="str">
        <f>VLOOKUP(Table14[[#This Row],[menu_id]],Table2[#All],8,0)</f>
        <v>Seattle</v>
      </c>
      <c r="D2110">
        <f>A2110+A2110*(B2110/100)</f>
        <v>6.4959000000000007</v>
      </c>
    </row>
    <row r="2111" spans="1:4" x14ac:dyDescent="0.35">
      <c r="A2111">
        <f>VLOOKUP(Table14[[#This Row],[menu_id]],Table2[#All],5,0)</f>
        <v>5</v>
      </c>
      <c r="B2111">
        <f>VLOOKUP(Table14[[#This Row],[menu_id]],Table2[#All],6,0)</f>
        <v>10.1</v>
      </c>
      <c r="C2111" t="str">
        <f>VLOOKUP(Table14[[#This Row],[menu_id]],Table2[#All],8,0)</f>
        <v>Seattle</v>
      </c>
      <c r="D2111">
        <f>A2111+A2111*(B2111/100)</f>
        <v>5.5049999999999999</v>
      </c>
    </row>
    <row r="2112" spans="1:4" x14ac:dyDescent="0.35">
      <c r="A2112">
        <f>VLOOKUP(Table14[[#This Row],[menu_id]],Table2[#All],5,0)</f>
        <v>5.95</v>
      </c>
      <c r="B2112">
        <f>VLOOKUP(Table14[[#This Row],[menu_id]],Table2[#All],6,0)</f>
        <v>10.1</v>
      </c>
      <c r="C2112" t="str">
        <f>VLOOKUP(Table14[[#This Row],[menu_id]],Table2[#All],8,0)</f>
        <v>Seattle</v>
      </c>
      <c r="D2112">
        <f>A2112+A2112*(B2112/100)</f>
        <v>6.5509500000000003</v>
      </c>
    </row>
    <row r="2113" spans="1:4" x14ac:dyDescent="0.35">
      <c r="A2113">
        <f>VLOOKUP(Table14[[#This Row],[menu_id]],Table2[#All],5,0)</f>
        <v>5.5</v>
      </c>
      <c r="B2113">
        <f>VLOOKUP(Table14[[#This Row],[menu_id]],Table2[#All],6,0)</f>
        <v>10.1</v>
      </c>
      <c r="C2113" t="str">
        <f>VLOOKUP(Table14[[#This Row],[menu_id]],Table2[#All],8,0)</f>
        <v>Seattle</v>
      </c>
      <c r="D2113">
        <f>A2113+A2113*(B2113/100)</f>
        <v>6.0555000000000003</v>
      </c>
    </row>
    <row r="2114" spans="1:4" x14ac:dyDescent="0.35">
      <c r="A2114">
        <f>VLOOKUP(Table14[[#This Row],[menu_id]],Table2[#All],5,0)</f>
        <v>5.5</v>
      </c>
      <c r="B2114">
        <f>VLOOKUP(Table14[[#This Row],[menu_id]],Table2[#All],6,0)</f>
        <v>10.1</v>
      </c>
      <c r="C2114" t="str">
        <f>VLOOKUP(Table14[[#This Row],[menu_id]],Table2[#All],8,0)</f>
        <v>Seattle</v>
      </c>
      <c r="D2114">
        <f>A2114+A2114*(B2114/100)</f>
        <v>6.0555000000000003</v>
      </c>
    </row>
    <row r="2115" spans="1:4" x14ac:dyDescent="0.35">
      <c r="A2115">
        <f>VLOOKUP(Table14[[#This Row],[menu_id]],Table2[#All],5,0)</f>
        <v>5.9</v>
      </c>
      <c r="B2115">
        <f>VLOOKUP(Table14[[#This Row],[menu_id]],Table2[#All],6,0)</f>
        <v>11.5</v>
      </c>
      <c r="C2115" t="str">
        <f>VLOOKUP(Table14[[#This Row],[menu_id]],Table2[#All],8,0)</f>
        <v>Chicago</v>
      </c>
      <c r="D2115">
        <f>A2115+A2115*(B2115/100)</f>
        <v>6.5785</v>
      </c>
    </row>
    <row r="2116" spans="1:4" x14ac:dyDescent="0.35">
      <c r="A2116">
        <f>VLOOKUP(Table14[[#This Row],[menu_id]],Table2[#All],5,0)</f>
        <v>4.3</v>
      </c>
      <c r="B2116">
        <f>VLOOKUP(Table14[[#This Row],[menu_id]],Table2[#All],6,0)</f>
        <v>11.5</v>
      </c>
      <c r="C2116" t="str">
        <f>VLOOKUP(Table14[[#This Row],[menu_id]],Table2[#All],8,0)</f>
        <v>Chicago</v>
      </c>
      <c r="D2116">
        <f>A2116+A2116*(B2116/100)</f>
        <v>4.7945000000000002</v>
      </c>
    </row>
    <row r="2117" spans="1:4" x14ac:dyDescent="0.35">
      <c r="A2117">
        <f>VLOOKUP(Table14[[#This Row],[menu_id]],Table2[#All],5,0)</f>
        <v>4.5</v>
      </c>
      <c r="B2117">
        <f>VLOOKUP(Table14[[#This Row],[menu_id]],Table2[#All],6,0)</f>
        <v>10.1</v>
      </c>
      <c r="C2117" t="str">
        <f>VLOOKUP(Table14[[#This Row],[menu_id]],Table2[#All],8,0)</f>
        <v>Seattle</v>
      </c>
      <c r="D2117">
        <f>A2117+A2117*(B2117/100)</f>
        <v>4.9545000000000003</v>
      </c>
    </row>
    <row r="2118" spans="1:4" x14ac:dyDescent="0.35">
      <c r="A2118">
        <f>VLOOKUP(Table14[[#This Row],[menu_id]],Table2[#All],5,0)</f>
        <v>5.5</v>
      </c>
      <c r="B2118">
        <f>VLOOKUP(Table14[[#This Row],[menu_id]],Table2[#All],6,0)</f>
        <v>10.1</v>
      </c>
      <c r="C2118" t="str">
        <f>VLOOKUP(Table14[[#This Row],[menu_id]],Table2[#All],8,0)</f>
        <v>Seattle</v>
      </c>
      <c r="D2118">
        <f>A2118+A2118*(B2118/100)</f>
        <v>6.0555000000000003</v>
      </c>
    </row>
    <row r="2119" spans="1:4" x14ac:dyDescent="0.35">
      <c r="A2119">
        <f>VLOOKUP(Table14[[#This Row],[menu_id]],Table2[#All],5,0)</f>
        <v>5.5</v>
      </c>
      <c r="B2119">
        <f>VLOOKUP(Table14[[#This Row],[menu_id]],Table2[#All],6,0)</f>
        <v>10.1</v>
      </c>
      <c r="C2119" t="str">
        <f>VLOOKUP(Table14[[#This Row],[menu_id]],Table2[#All],8,0)</f>
        <v>Seattle</v>
      </c>
      <c r="D2119">
        <f>A2119+A2119*(B2119/100)</f>
        <v>6.0555000000000003</v>
      </c>
    </row>
    <row r="2120" spans="1:4" x14ac:dyDescent="0.35">
      <c r="A2120">
        <f>VLOOKUP(Table14[[#This Row],[menu_id]],Table2[#All],5,0)</f>
        <v>6</v>
      </c>
      <c r="B2120">
        <f>VLOOKUP(Table14[[#This Row],[menu_id]],Table2[#All],6,0)</f>
        <v>10.1</v>
      </c>
      <c r="C2120" t="str">
        <f>VLOOKUP(Table14[[#This Row],[menu_id]],Table2[#All],8,0)</f>
        <v>Seattle</v>
      </c>
      <c r="D2120">
        <f>A2120+A2120*(B2120/100)</f>
        <v>6.6059999999999999</v>
      </c>
    </row>
    <row r="2121" spans="1:4" x14ac:dyDescent="0.35">
      <c r="A2121">
        <f>VLOOKUP(Table14[[#This Row],[menu_id]],Table2[#All],5,0)</f>
        <v>6.75</v>
      </c>
      <c r="B2121">
        <f>VLOOKUP(Table14[[#This Row],[menu_id]],Table2[#All],6,0)</f>
        <v>11.5</v>
      </c>
      <c r="C2121" t="str">
        <f>VLOOKUP(Table14[[#This Row],[menu_id]],Table2[#All],8,0)</f>
        <v>Chicago</v>
      </c>
      <c r="D2121">
        <f>A2121+A2121*(B2121/100)</f>
        <v>7.5262500000000001</v>
      </c>
    </row>
    <row r="2122" spans="1:4" x14ac:dyDescent="0.35">
      <c r="A2122">
        <f>VLOOKUP(Table14[[#This Row],[menu_id]],Table2[#All],5,0)</f>
        <v>5.5</v>
      </c>
      <c r="B2122">
        <f>VLOOKUP(Table14[[#This Row],[menu_id]],Table2[#All],6,0)</f>
        <v>10.1</v>
      </c>
      <c r="C2122" t="str">
        <f>VLOOKUP(Table14[[#This Row],[menu_id]],Table2[#All],8,0)</f>
        <v>Seattle</v>
      </c>
      <c r="D2122">
        <f>A2122+A2122*(B2122/100)</f>
        <v>6.0555000000000003</v>
      </c>
    </row>
    <row r="2123" spans="1:4" x14ac:dyDescent="0.35">
      <c r="A2123">
        <f>VLOOKUP(Table14[[#This Row],[menu_id]],Table2[#All],5,0)</f>
        <v>5</v>
      </c>
      <c r="B2123">
        <f>VLOOKUP(Table14[[#This Row],[menu_id]],Table2[#All],6,0)</f>
        <v>10.1</v>
      </c>
      <c r="C2123" t="str">
        <f>VLOOKUP(Table14[[#This Row],[menu_id]],Table2[#All],8,0)</f>
        <v>Seattle</v>
      </c>
      <c r="D2123">
        <f>A2123+A2123*(B2123/100)</f>
        <v>5.5049999999999999</v>
      </c>
    </row>
    <row r="2124" spans="1:4" x14ac:dyDescent="0.35">
      <c r="A2124">
        <f>VLOOKUP(Table14[[#This Row],[menu_id]],Table2[#All],5,0)</f>
        <v>5.9</v>
      </c>
      <c r="B2124">
        <f>VLOOKUP(Table14[[#This Row],[menu_id]],Table2[#All],6,0)</f>
        <v>11.5</v>
      </c>
      <c r="C2124" t="str">
        <f>VLOOKUP(Table14[[#This Row],[menu_id]],Table2[#All],8,0)</f>
        <v>Chicago</v>
      </c>
      <c r="D2124">
        <f>A2124+A2124*(B2124/100)</f>
        <v>6.5785</v>
      </c>
    </row>
    <row r="2125" spans="1:4" x14ac:dyDescent="0.35">
      <c r="A2125">
        <f>VLOOKUP(Table14[[#This Row],[menu_id]],Table2[#All],5,0)</f>
        <v>5</v>
      </c>
      <c r="B2125">
        <f>VLOOKUP(Table14[[#This Row],[menu_id]],Table2[#All],6,0)</f>
        <v>10.1</v>
      </c>
      <c r="C2125" t="str">
        <f>VLOOKUP(Table14[[#This Row],[menu_id]],Table2[#All],8,0)</f>
        <v>Seattle</v>
      </c>
      <c r="D2125">
        <f>A2125+A2125*(B2125/100)</f>
        <v>5.5049999999999999</v>
      </c>
    </row>
    <row r="2126" spans="1:4" x14ac:dyDescent="0.35">
      <c r="A2126">
        <f>VLOOKUP(Table14[[#This Row],[menu_id]],Table2[#All],5,0)</f>
        <v>5.5</v>
      </c>
      <c r="B2126">
        <f>VLOOKUP(Table14[[#This Row],[menu_id]],Table2[#All],6,0)</f>
        <v>10.1</v>
      </c>
      <c r="C2126" t="str">
        <f>VLOOKUP(Table14[[#This Row],[menu_id]],Table2[#All],8,0)</f>
        <v>Seattle</v>
      </c>
      <c r="D2126">
        <f>A2126+A2126*(B2126/100)</f>
        <v>6.0555000000000003</v>
      </c>
    </row>
    <row r="2127" spans="1:4" x14ac:dyDescent="0.35">
      <c r="A2127">
        <f>VLOOKUP(Table14[[#This Row],[menu_id]],Table2[#All],5,0)</f>
        <v>6</v>
      </c>
      <c r="B2127">
        <f>VLOOKUP(Table14[[#This Row],[menu_id]],Table2[#All],6,0)</f>
        <v>11.5</v>
      </c>
      <c r="C2127" t="str">
        <f>VLOOKUP(Table14[[#This Row],[menu_id]],Table2[#All],8,0)</f>
        <v>Chicago</v>
      </c>
      <c r="D2127">
        <f>A2127+A2127*(B2127/100)</f>
        <v>6.69</v>
      </c>
    </row>
    <row r="2128" spans="1:4" x14ac:dyDescent="0.35">
      <c r="A2128">
        <f>VLOOKUP(Table14[[#This Row],[menu_id]],Table2[#All],5,0)</f>
        <v>5.25</v>
      </c>
      <c r="B2128">
        <f>VLOOKUP(Table14[[#This Row],[menu_id]],Table2[#All],6,0)</f>
        <v>10.1</v>
      </c>
      <c r="C2128" t="str">
        <f>VLOOKUP(Table14[[#This Row],[menu_id]],Table2[#All],8,0)</f>
        <v>Seattle</v>
      </c>
      <c r="D2128">
        <f>A2128+A2128*(B2128/100)</f>
        <v>5.7802499999999997</v>
      </c>
    </row>
    <row r="2129" spans="1:4" x14ac:dyDescent="0.35">
      <c r="A2129">
        <f>VLOOKUP(Table14[[#This Row],[menu_id]],Table2[#All],5,0)</f>
        <v>6</v>
      </c>
      <c r="B2129">
        <f>VLOOKUP(Table14[[#This Row],[menu_id]],Table2[#All],6,0)</f>
        <v>10.1</v>
      </c>
      <c r="C2129" t="str">
        <f>VLOOKUP(Table14[[#This Row],[menu_id]],Table2[#All],8,0)</f>
        <v>Seattle</v>
      </c>
      <c r="D2129">
        <f>A2129+A2129*(B2129/100)</f>
        <v>6.6059999999999999</v>
      </c>
    </row>
    <row r="2130" spans="1:4" x14ac:dyDescent="0.35">
      <c r="A2130">
        <f>VLOOKUP(Table14[[#This Row],[menu_id]],Table2[#All],5,0)</f>
        <v>5.75</v>
      </c>
      <c r="B2130">
        <f>VLOOKUP(Table14[[#This Row],[menu_id]],Table2[#All],6,0)</f>
        <v>10.1</v>
      </c>
      <c r="C2130" t="str">
        <f>VLOOKUP(Table14[[#This Row],[menu_id]],Table2[#All],8,0)</f>
        <v>Seattle</v>
      </c>
      <c r="D2130">
        <f>A2130+A2130*(B2130/100)</f>
        <v>6.3307500000000001</v>
      </c>
    </row>
    <row r="2131" spans="1:4" x14ac:dyDescent="0.35">
      <c r="A2131">
        <f>VLOOKUP(Table14[[#This Row],[menu_id]],Table2[#All],5,0)</f>
        <v>5.7</v>
      </c>
      <c r="B2131">
        <f>VLOOKUP(Table14[[#This Row],[menu_id]],Table2[#All],6,0)</f>
        <v>10.1</v>
      </c>
      <c r="C2131" t="str">
        <f>VLOOKUP(Table14[[#This Row],[menu_id]],Table2[#All],8,0)</f>
        <v>Seattle</v>
      </c>
      <c r="D2131">
        <f>A2131+A2131*(B2131/100)</f>
        <v>6.2757000000000005</v>
      </c>
    </row>
    <row r="2132" spans="1:4" x14ac:dyDescent="0.35">
      <c r="A2132">
        <f>VLOOKUP(Table14[[#This Row],[menu_id]],Table2[#All],5,0)</f>
        <v>5.9</v>
      </c>
      <c r="B2132">
        <f>VLOOKUP(Table14[[#This Row],[menu_id]],Table2[#All],6,0)</f>
        <v>10.1</v>
      </c>
      <c r="C2132" t="str">
        <f>VLOOKUP(Table14[[#This Row],[menu_id]],Table2[#All],8,0)</f>
        <v>Seattle</v>
      </c>
      <c r="D2132">
        <f>A2132+A2132*(B2132/100)</f>
        <v>6.4959000000000007</v>
      </c>
    </row>
    <row r="2133" spans="1:4" x14ac:dyDescent="0.35">
      <c r="A2133">
        <f>VLOOKUP(Table14[[#This Row],[menu_id]],Table2[#All],5,0)</f>
        <v>5.5</v>
      </c>
      <c r="B2133">
        <f>VLOOKUP(Table14[[#This Row],[menu_id]],Table2[#All],6,0)</f>
        <v>10.1</v>
      </c>
      <c r="C2133" t="str">
        <f>VLOOKUP(Table14[[#This Row],[menu_id]],Table2[#All],8,0)</f>
        <v>Seattle</v>
      </c>
      <c r="D2133">
        <f>A2133+A2133*(B2133/100)</f>
        <v>6.0555000000000003</v>
      </c>
    </row>
    <row r="2134" spans="1:4" x14ac:dyDescent="0.35">
      <c r="A2134">
        <f>VLOOKUP(Table14[[#This Row],[menu_id]],Table2[#All],5,0)</f>
        <v>5.15</v>
      </c>
      <c r="B2134">
        <f>VLOOKUP(Table14[[#This Row],[menu_id]],Table2[#All],6,0)</f>
        <v>11.5</v>
      </c>
      <c r="C2134" t="str">
        <f>VLOOKUP(Table14[[#This Row],[menu_id]],Table2[#All],8,0)</f>
        <v>Chicago</v>
      </c>
      <c r="D2134">
        <f>A2134+A2134*(B2134/100)</f>
        <v>5.7422500000000003</v>
      </c>
    </row>
    <row r="2135" spans="1:4" x14ac:dyDescent="0.35">
      <c r="A2135">
        <f>VLOOKUP(Table14[[#This Row],[menu_id]],Table2[#All],5,0)</f>
        <v>5.5</v>
      </c>
      <c r="B2135">
        <f>VLOOKUP(Table14[[#This Row],[menu_id]],Table2[#All],6,0)</f>
        <v>10.1</v>
      </c>
      <c r="C2135" t="str">
        <f>VLOOKUP(Table14[[#This Row],[menu_id]],Table2[#All],8,0)</f>
        <v>Seattle</v>
      </c>
      <c r="D2135">
        <f>A2135+A2135*(B2135/100)</f>
        <v>6.0555000000000003</v>
      </c>
    </row>
    <row r="2136" spans="1:4" x14ac:dyDescent="0.35">
      <c r="A2136">
        <f>VLOOKUP(Table14[[#This Row],[menu_id]],Table2[#All],5,0)</f>
        <v>11</v>
      </c>
      <c r="B2136">
        <f>VLOOKUP(Table14[[#This Row],[menu_id]],Table2[#All],6,0)</f>
        <v>11.5</v>
      </c>
      <c r="C2136" t="str">
        <f>VLOOKUP(Table14[[#This Row],[menu_id]],Table2[#All],8,0)</f>
        <v>Chicago</v>
      </c>
      <c r="D2136">
        <f>A2136+A2136*(B2136/100)</f>
        <v>12.265000000000001</v>
      </c>
    </row>
    <row r="2137" spans="1:4" x14ac:dyDescent="0.35">
      <c r="A2137">
        <f>VLOOKUP(Table14[[#This Row],[menu_id]],Table2[#All],5,0)</f>
        <v>5.8</v>
      </c>
      <c r="B2137">
        <f>VLOOKUP(Table14[[#This Row],[menu_id]],Table2[#All],6,0)</f>
        <v>10.1</v>
      </c>
      <c r="C2137" t="str">
        <f>VLOOKUP(Table14[[#This Row],[menu_id]],Table2[#All],8,0)</f>
        <v>Seattle</v>
      </c>
      <c r="D2137">
        <f>A2137+A2137*(B2137/100)</f>
        <v>6.3857999999999997</v>
      </c>
    </row>
    <row r="2138" spans="1:4" x14ac:dyDescent="0.35">
      <c r="A2138">
        <f>VLOOKUP(Table14[[#This Row],[menu_id]],Table2[#All],5,0)</f>
        <v>5.75</v>
      </c>
      <c r="B2138">
        <f>VLOOKUP(Table14[[#This Row],[menu_id]],Table2[#All],6,0)</f>
        <v>10.1</v>
      </c>
      <c r="C2138" t="str">
        <f>VLOOKUP(Table14[[#This Row],[menu_id]],Table2[#All],8,0)</f>
        <v>Seattle</v>
      </c>
      <c r="D2138">
        <f>A2138+A2138*(B2138/100)</f>
        <v>6.3307500000000001</v>
      </c>
    </row>
    <row r="2139" spans="1:4" x14ac:dyDescent="0.35">
      <c r="A2139">
        <f>VLOOKUP(Table14[[#This Row],[menu_id]],Table2[#All],5,0)</f>
        <v>6.64</v>
      </c>
      <c r="B2139">
        <f>VLOOKUP(Table14[[#This Row],[menu_id]],Table2[#All],6,0)</f>
        <v>11.5</v>
      </c>
      <c r="C2139" t="str">
        <f>VLOOKUP(Table14[[#This Row],[menu_id]],Table2[#All],8,0)</f>
        <v>Chicago</v>
      </c>
      <c r="D2139">
        <f>A2139+A2139*(B2139/100)</f>
        <v>7.4036</v>
      </c>
    </row>
    <row r="2140" spans="1:4" x14ac:dyDescent="0.35">
      <c r="A2140">
        <f>VLOOKUP(Table14[[#This Row],[menu_id]],Table2[#All],5,0)</f>
        <v>6</v>
      </c>
      <c r="B2140">
        <f>VLOOKUP(Table14[[#This Row],[menu_id]],Table2[#All],6,0)</f>
        <v>10.1</v>
      </c>
      <c r="C2140" t="str">
        <f>VLOOKUP(Table14[[#This Row],[menu_id]],Table2[#All],8,0)</f>
        <v>Seattle</v>
      </c>
      <c r="D2140">
        <f>A2140+A2140*(B2140/100)</f>
        <v>6.6059999999999999</v>
      </c>
    </row>
    <row r="2141" spans="1:4" x14ac:dyDescent="0.35">
      <c r="A2141">
        <f>VLOOKUP(Table14[[#This Row],[menu_id]],Table2[#All],5,0)</f>
        <v>4.3</v>
      </c>
      <c r="B2141">
        <f>VLOOKUP(Table14[[#This Row],[menu_id]],Table2[#All],6,0)</f>
        <v>11.5</v>
      </c>
      <c r="C2141" t="str">
        <f>VLOOKUP(Table14[[#This Row],[menu_id]],Table2[#All],8,0)</f>
        <v>Chicago</v>
      </c>
      <c r="D2141">
        <f>A2141+A2141*(B2141/100)</f>
        <v>4.7945000000000002</v>
      </c>
    </row>
    <row r="2142" spans="1:4" x14ac:dyDescent="0.35">
      <c r="A2142">
        <f>VLOOKUP(Table14[[#This Row],[menu_id]],Table2[#All],5,0)</f>
        <v>6.64</v>
      </c>
      <c r="B2142">
        <f>VLOOKUP(Table14[[#This Row],[menu_id]],Table2[#All],6,0)</f>
        <v>11.5</v>
      </c>
      <c r="C2142" t="str">
        <f>VLOOKUP(Table14[[#This Row],[menu_id]],Table2[#All],8,0)</f>
        <v>Chicago</v>
      </c>
      <c r="D2142">
        <f>A2142+A2142*(B2142/100)</f>
        <v>7.4036</v>
      </c>
    </row>
    <row r="2143" spans="1:4" x14ac:dyDescent="0.35">
      <c r="A2143">
        <f>VLOOKUP(Table14[[#This Row],[menu_id]],Table2[#All],5,0)</f>
        <v>5.5</v>
      </c>
      <c r="B2143">
        <f>VLOOKUP(Table14[[#This Row],[menu_id]],Table2[#All],6,0)</f>
        <v>10.1</v>
      </c>
      <c r="C2143" t="str">
        <f>VLOOKUP(Table14[[#This Row],[menu_id]],Table2[#All],8,0)</f>
        <v>Seattle</v>
      </c>
      <c r="D2143">
        <f>A2143+A2143*(B2143/100)</f>
        <v>6.0555000000000003</v>
      </c>
    </row>
    <row r="2144" spans="1:4" x14ac:dyDescent="0.35">
      <c r="A2144">
        <f>VLOOKUP(Table14[[#This Row],[menu_id]],Table2[#All],5,0)</f>
        <v>5.5</v>
      </c>
      <c r="B2144">
        <f>VLOOKUP(Table14[[#This Row],[menu_id]],Table2[#All],6,0)</f>
        <v>10.1</v>
      </c>
      <c r="C2144" t="str">
        <f>VLOOKUP(Table14[[#This Row],[menu_id]],Table2[#All],8,0)</f>
        <v>Seattle</v>
      </c>
      <c r="D2144">
        <f>A2144+A2144*(B2144/100)</f>
        <v>6.0555000000000003</v>
      </c>
    </row>
    <row r="2145" spans="1:4" x14ac:dyDescent="0.35">
      <c r="A2145">
        <f>VLOOKUP(Table14[[#This Row],[menu_id]],Table2[#All],5,0)</f>
        <v>5.7</v>
      </c>
      <c r="B2145">
        <f>VLOOKUP(Table14[[#This Row],[menu_id]],Table2[#All],6,0)</f>
        <v>10.1</v>
      </c>
      <c r="C2145" t="str">
        <f>VLOOKUP(Table14[[#This Row],[menu_id]],Table2[#All],8,0)</f>
        <v>Seattle</v>
      </c>
      <c r="D2145">
        <f>A2145+A2145*(B2145/100)</f>
        <v>6.2757000000000005</v>
      </c>
    </row>
    <row r="2146" spans="1:4" x14ac:dyDescent="0.35">
      <c r="A2146">
        <f>VLOOKUP(Table14[[#This Row],[menu_id]],Table2[#All],5,0)</f>
        <v>5.25</v>
      </c>
      <c r="B2146">
        <f>VLOOKUP(Table14[[#This Row],[menu_id]],Table2[#All],6,0)</f>
        <v>10.1</v>
      </c>
      <c r="C2146" t="str">
        <f>VLOOKUP(Table14[[#This Row],[menu_id]],Table2[#All],8,0)</f>
        <v>Seattle</v>
      </c>
      <c r="D2146">
        <f>A2146+A2146*(B2146/100)</f>
        <v>5.7802499999999997</v>
      </c>
    </row>
    <row r="2147" spans="1:4" x14ac:dyDescent="0.35">
      <c r="A2147">
        <f>VLOOKUP(Table14[[#This Row],[menu_id]],Table2[#All],5,0)</f>
        <v>4.95</v>
      </c>
      <c r="B2147">
        <f>VLOOKUP(Table14[[#This Row],[menu_id]],Table2[#All],6,0)</f>
        <v>10.1</v>
      </c>
      <c r="C2147" t="str">
        <f>VLOOKUP(Table14[[#This Row],[menu_id]],Table2[#All],8,0)</f>
        <v>Seattle</v>
      </c>
      <c r="D2147">
        <f>A2147+A2147*(B2147/100)</f>
        <v>5.4499500000000003</v>
      </c>
    </row>
    <row r="2148" spans="1:4" x14ac:dyDescent="0.35">
      <c r="A2148">
        <f>VLOOKUP(Table14[[#This Row],[menu_id]],Table2[#All],5,0)</f>
        <v>5.8</v>
      </c>
      <c r="B2148">
        <f>VLOOKUP(Table14[[#This Row],[menu_id]],Table2[#All],6,0)</f>
        <v>10.1</v>
      </c>
      <c r="C2148" t="str">
        <f>VLOOKUP(Table14[[#This Row],[menu_id]],Table2[#All],8,0)</f>
        <v>Seattle</v>
      </c>
      <c r="D2148">
        <f>A2148+A2148*(B2148/100)</f>
        <v>6.3857999999999997</v>
      </c>
    </row>
    <row r="2149" spans="1:4" x14ac:dyDescent="0.35">
      <c r="A2149">
        <f>VLOOKUP(Table14[[#This Row],[menu_id]],Table2[#All],5,0)</f>
        <v>4.95</v>
      </c>
      <c r="B2149">
        <f>VLOOKUP(Table14[[#This Row],[menu_id]],Table2[#All],6,0)</f>
        <v>10.1</v>
      </c>
      <c r="C2149" t="str">
        <f>VLOOKUP(Table14[[#This Row],[menu_id]],Table2[#All],8,0)</f>
        <v>Seattle</v>
      </c>
      <c r="D2149">
        <f>A2149+A2149*(B2149/100)</f>
        <v>5.4499500000000003</v>
      </c>
    </row>
    <row r="2150" spans="1:4" x14ac:dyDescent="0.35">
      <c r="A2150">
        <f>VLOOKUP(Table14[[#This Row],[menu_id]],Table2[#All],5,0)</f>
        <v>11</v>
      </c>
      <c r="B2150">
        <f>VLOOKUP(Table14[[#This Row],[menu_id]],Table2[#All],6,0)</f>
        <v>11.5</v>
      </c>
      <c r="C2150" t="str">
        <f>VLOOKUP(Table14[[#This Row],[menu_id]],Table2[#All],8,0)</f>
        <v>Chicago</v>
      </c>
      <c r="D2150">
        <f>A2150+A2150*(B2150/100)</f>
        <v>12.265000000000001</v>
      </c>
    </row>
    <row r="2151" spans="1:4" x14ac:dyDescent="0.35">
      <c r="A2151">
        <f>VLOOKUP(Table14[[#This Row],[menu_id]],Table2[#All],5,0)</f>
        <v>11</v>
      </c>
      <c r="B2151">
        <f>VLOOKUP(Table14[[#This Row],[menu_id]],Table2[#All],6,0)</f>
        <v>11.5</v>
      </c>
      <c r="C2151" t="str">
        <f>VLOOKUP(Table14[[#This Row],[menu_id]],Table2[#All],8,0)</f>
        <v>Chicago</v>
      </c>
      <c r="D2151">
        <f>A2151+A2151*(B2151/100)</f>
        <v>12.265000000000001</v>
      </c>
    </row>
    <row r="2152" spans="1:4" x14ac:dyDescent="0.35">
      <c r="A2152">
        <f>VLOOKUP(Table14[[#This Row],[menu_id]],Table2[#All],5,0)</f>
        <v>6.8</v>
      </c>
      <c r="B2152">
        <f>VLOOKUP(Table14[[#This Row],[menu_id]],Table2[#All],6,0)</f>
        <v>10.1</v>
      </c>
      <c r="C2152" t="str">
        <f>VLOOKUP(Table14[[#This Row],[menu_id]],Table2[#All],8,0)</f>
        <v>Seattle</v>
      </c>
      <c r="D2152">
        <f>A2152+A2152*(B2152/100)</f>
        <v>7.4867999999999997</v>
      </c>
    </row>
    <row r="2153" spans="1:4" x14ac:dyDescent="0.35">
      <c r="A2153">
        <f>VLOOKUP(Table14[[#This Row],[menu_id]],Table2[#All],5,0)</f>
        <v>6.8</v>
      </c>
      <c r="B2153">
        <f>VLOOKUP(Table14[[#This Row],[menu_id]],Table2[#All],6,0)</f>
        <v>10.1</v>
      </c>
      <c r="C2153" t="str">
        <f>VLOOKUP(Table14[[#This Row],[menu_id]],Table2[#All],8,0)</f>
        <v>Seattle</v>
      </c>
      <c r="D2153">
        <f>A2153+A2153*(B2153/100)</f>
        <v>7.4867999999999997</v>
      </c>
    </row>
    <row r="2154" spans="1:4" x14ac:dyDescent="0.35">
      <c r="A2154">
        <f>VLOOKUP(Table14[[#This Row],[menu_id]],Table2[#All],5,0)</f>
        <v>4.5</v>
      </c>
      <c r="B2154">
        <f>VLOOKUP(Table14[[#This Row],[menu_id]],Table2[#All],6,0)</f>
        <v>10.1</v>
      </c>
      <c r="C2154" t="str">
        <f>VLOOKUP(Table14[[#This Row],[menu_id]],Table2[#All],8,0)</f>
        <v>Seattle</v>
      </c>
      <c r="D2154">
        <f>A2154+A2154*(B2154/100)</f>
        <v>4.9545000000000003</v>
      </c>
    </row>
    <row r="2155" spans="1:4" x14ac:dyDescent="0.35">
      <c r="A2155">
        <f>VLOOKUP(Table14[[#This Row],[menu_id]],Table2[#All],5,0)</f>
        <v>5.5</v>
      </c>
      <c r="B2155">
        <f>VLOOKUP(Table14[[#This Row],[menu_id]],Table2[#All],6,0)</f>
        <v>11.5</v>
      </c>
      <c r="C2155" t="str">
        <f>VLOOKUP(Table14[[#This Row],[menu_id]],Table2[#All],8,0)</f>
        <v>Chicago</v>
      </c>
      <c r="D2155">
        <f>A2155+A2155*(B2155/100)</f>
        <v>6.1325000000000003</v>
      </c>
    </row>
    <row r="2156" spans="1:4" x14ac:dyDescent="0.35">
      <c r="A2156">
        <f>VLOOKUP(Table14[[#This Row],[menu_id]],Table2[#All],5,0)</f>
        <v>6.5</v>
      </c>
      <c r="B2156">
        <f>VLOOKUP(Table14[[#This Row],[menu_id]],Table2[#All],6,0)</f>
        <v>11.5</v>
      </c>
      <c r="C2156" t="str">
        <f>VLOOKUP(Table14[[#This Row],[menu_id]],Table2[#All],8,0)</f>
        <v>Chicago</v>
      </c>
      <c r="D2156">
        <f>A2156+A2156*(B2156/100)</f>
        <v>7.2475000000000005</v>
      </c>
    </row>
    <row r="2157" spans="1:4" x14ac:dyDescent="0.35">
      <c r="A2157">
        <f>VLOOKUP(Table14[[#This Row],[menu_id]],Table2[#All],5,0)</f>
        <v>5.75</v>
      </c>
      <c r="B2157">
        <f>VLOOKUP(Table14[[#This Row],[menu_id]],Table2[#All],6,0)</f>
        <v>10.1</v>
      </c>
      <c r="C2157" t="str">
        <f>VLOOKUP(Table14[[#This Row],[menu_id]],Table2[#All],8,0)</f>
        <v>Seattle</v>
      </c>
      <c r="D2157">
        <f>A2157+A2157*(B2157/100)</f>
        <v>6.3307500000000001</v>
      </c>
    </row>
    <row r="2158" spans="1:4" x14ac:dyDescent="0.35">
      <c r="A2158">
        <f>VLOOKUP(Table14[[#This Row],[menu_id]],Table2[#All],5,0)</f>
        <v>5.99</v>
      </c>
      <c r="B2158">
        <f>VLOOKUP(Table14[[#This Row],[menu_id]],Table2[#All],6,0)</f>
        <v>11.5</v>
      </c>
      <c r="C2158" t="str">
        <f>VLOOKUP(Table14[[#This Row],[menu_id]],Table2[#All],8,0)</f>
        <v>Chicago</v>
      </c>
      <c r="D2158">
        <f>A2158+A2158*(B2158/100)</f>
        <v>6.6788500000000006</v>
      </c>
    </row>
    <row r="2159" spans="1:4" x14ac:dyDescent="0.35">
      <c r="A2159">
        <f>VLOOKUP(Table14[[#This Row],[menu_id]],Table2[#All],5,0)</f>
        <v>5.99</v>
      </c>
      <c r="B2159">
        <f>VLOOKUP(Table14[[#This Row],[menu_id]],Table2[#All],6,0)</f>
        <v>11.5</v>
      </c>
      <c r="C2159" t="str">
        <f>VLOOKUP(Table14[[#This Row],[menu_id]],Table2[#All],8,0)</f>
        <v>Chicago</v>
      </c>
      <c r="D2159">
        <f>A2159+A2159*(B2159/100)</f>
        <v>6.6788500000000006</v>
      </c>
    </row>
    <row r="2160" spans="1:4" x14ac:dyDescent="0.35">
      <c r="A2160">
        <f>VLOOKUP(Table14[[#This Row],[menu_id]],Table2[#All],5,0)</f>
        <v>6.75</v>
      </c>
      <c r="B2160">
        <f>VLOOKUP(Table14[[#This Row],[menu_id]],Table2[#All],6,0)</f>
        <v>10.1</v>
      </c>
      <c r="C2160" t="str">
        <f>VLOOKUP(Table14[[#This Row],[menu_id]],Table2[#All],8,0)</f>
        <v>Seattle</v>
      </c>
      <c r="D2160">
        <f>A2160+A2160*(B2160/100)</f>
        <v>7.4317500000000001</v>
      </c>
    </row>
    <row r="2161" spans="1:4" x14ac:dyDescent="0.35">
      <c r="A2161">
        <f>VLOOKUP(Table14[[#This Row],[menu_id]],Table2[#All],5,0)</f>
        <v>5.75</v>
      </c>
      <c r="B2161">
        <f>VLOOKUP(Table14[[#This Row],[menu_id]],Table2[#All],6,0)</f>
        <v>10.1</v>
      </c>
      <c r="C2161" t="str">
        <f>VLOOKUP(Table14[[#This Row],[menu_id]],Table2[#All],8,0)</f>
        <v>Seattle</v>
      </c>
      <c r="D2161">
        <f>A2161+A2161*(B2161/100)</f>
        <v>6.3307500000000001</v>
      </c>
    </row>
    <row r="2162" spans="1:4" x14ac:dyDescent="0.35">
      <c r="A2162">
        <f>VLOOKUP(Table14[[#This Row],[menu_id]],Table2[#All],5,0)</f>
        <v>5.15</v>
      </c>
      <c r="B2162">
        <f>VLOOKUP(Table14[[#This Row],[menu_id]],Table2[#All],6,0)</f>
        <v>11.5</v>
      </c>
      <c r="C2162" t="str">
        <f>VLOOKUP(Table14[[#This Row],[menu_id]],Table2[#All],8,0)</f>
        <v>Chicago</v>
      </c>
      <c r="D2162">
        <f>A2162+A2162*(B2162/100)</f>
        <v>5.7422500000000003</v>
      </c>
    </row>
    <row r="2163" spans="1:4" x14ac:dyDescent="0.35">
      <c r="A2163">
        <f>VLOOKUP(Table14[[#This Row],[menu_id]],Table2[#All],5,0)</f>
        <v>6.25</v>
      </c>
      <c r="B2163">
        <f>VLOOKUP(Table14[[#This Row],[menu_id]],Table2[#All],6,0)</f>
        <v>10.1</v>
      </c>
      <c r="C2163" t="str">
        <f>VLOOKUP(Table14[[#This Row],[menu_id]],Table2[#All],8,0)</f>
        <v>Seattle</v>
      </c>
      <c r="D2163">
        <f>A2163+A2163*(B2163/100)</f>
        <v>6.8812499999999996</v>
      </c>
    </row>
    <row r="2164" spans="1:4" x14ac:dyDescent="0.35">
      <c r="A2164">
        <f>VLOOKUP(Table14[[#This Row],[menu_id]],Table2[#All],5,0)</f>
        <v>5.5</v>
      </c>
      <c r="B2164">
        <f>VLOOKUP(Table14[[#This Row],[menu_id]],Table2[#All],6,0)</f>
        <v>10.1</v>
      </c>
      <c r="C2164" t="str">
        <f>VLOOKUP(Table14[[#This Row],[menu_id]],Table2[#All],8,0)</f>
        <v>Seattle</v>
      </c>
      <c r="D2164">
        <f>A2164+A2164*(B2164/100)</f>
        <v>6.0555000000000003</v>
      </c>
    </row>
    <row r="2165" spans="1:4" x14ac:dyDescent="0.35">
      <c r="A2165">
        <f>VLOOKUP(Table14[[#This Row],[menu_id]],Table2[#All],5,0)</f>
        <v>5.5</v>
      </c>
      <c r="B2165">
        <f>VLOOKUP(Table14[[#This Row],[menu_id]],Table2[#All],6,0)</f>
        <v>10.1</v>
      </c>
      <c r="C2165" t="str">
        <f>VLOOKUP(Table14[[#This Row],[menu_id]],Table2[#All],8,0)</f>
        <v>Seattle</v>
      </c>
      <c r="D2165">
        <f>A2165+A2165*(B2165/100)</f>
        <v>6.0555000000000003</v>
      </c>
    </row>
    <row r="2166" spans="1:4" x14ac:dyDescent="0.35">
      <c r="A2166">
        <f>VLOOKUP(Table14[[#This Row],[menu_id]],Table2[#All],5,0)</f>
        <v>5.75</v>
      </c>
      <c r="B2166">
        <f>VLOOKUP(Table14[[#This Row],[menu_id]],Table2[#All],6,0)</f>
        <v>10.1</v>
      </c>
      <c r="C2166" t="str">
        <f>VLOOKUP(Table14[[#This Row],[menu_id]],Table2[#All],8,0)</f>
        <v>Seattle</v>
      </c>
      <c r="D2166">
        <f>A2166+A2166*(B2166/100)</f>
        <v>6.3307500000000001</v>
      </c>
    </row>
    <row r="2167" spans="1:4" x14ac:dyDescent="0.35">
      <c r="A2167">
        <f>VLOOKUP(Table14[[#This Row],[menu_id]],Table2[#All],5,0)</f>
        <v>5</v>
      </c>
      <c r="B2167">
        <f>VLOOKUP(Table14[[#This Row],[menu_id]],Table2[#All],6,0)</f>
        <v>10.1</v>
      </c>
      <c r="C2167" t="str">
        <f>VLOOKUP(Table14[[#This Row],[menu_id]],Table2[#All],8,0)</f>
        <v>Seattle</v>
      </c>
      <c r="D2167">
        <f>A2167+A2167*(B2167/100)</f>
        <v>5.5049999999999999</v>
      </c>
    </row>
    <row r="2168" spans="1:4" x14ac:dyDescent="0.35">
      <c r="A2168">
        <f>VLOOKUP(Table14[[#This Row],[menu_id]],Table2[#All],5,0)</f>
        <v>4</v>
      </c>
      <c r="B2168">
        <f>VLOOKUP(Table14[[#This Row],[menu_id]],Table2[#All],6,0)</f>
        <v>11.5</v>
      </c>
      <c r="C2168" t="str">
        <f>VLOOKUP(Table14[[#This Row],[menu_id]],Table2[#All],8,0)</f>
        <v>Chicago</v>
      </c>
      <c r="D2168">
        <f>A2168+A2168*(B2168/100)</f>
        <v>4.46</v>
      </c>
    </row>
    <row r="2169" spans="1:4" x14ac:dyDescent="0.35">
      <c r="A2169">
        <f>VLOOKUP(Table14[[#This Row],[menu_id]],Table2[#All],5,0)</f>
        <v>5.5</v>
      </c>
      <c r="B2169">
        <f>VLOOKUP(Table14[[#This Row],[menu_id]],Table2[#All],6,0)</f>
        <v>10.1</v>
      </c>
      <c r="C2169" t="str">
        <f>VLOOKUP(Table14[[#This Row],[menu_id]],Table2[#All],8,0)</f>
        <v>Seattle</v>
      </c>
      <c r="D2169">
        <f>A2169+A2169*(B2169/100)</f>
        <v>6.0555000000000003</v>
      </c>
    </row>
    <row r="2170" spans="1:4" x14ac:dyDescent="0.35">
      <c r="A2170">
        <f>VLOOKUP(Table14[[#This Row],[menu_id]],Table2[#All],5,0)</f>
        <v>10.050000000000001</v>
      </c>
      <c r="B2170">
        <f>VLOOKUP(Table14[[#This Row],[menu_id]],Table2[#All],6,0)</f>
        <v>11.5</v>
      </c>
      <c r="C2170" t="str">
        <f>VLOOKUP(Table14[[#This Row],[menu_id]],Table2[#All],8,0)</f>
        <v>Chicago</v>
      </c>
      <c r="D2170">
        <f>A2170+A2170*(B2170/100)</f>
        <v>11.20575</v>
      </c>
    </row>
    <row r="2171" spans="1:4" x14ac:dyDescent="0.35">
      <c r="A2171">
        <f>VLOOKUP(Table14[[#This Row],[menu_id]],Table2[#All],5,0)</f>
        <v>5.5</v>
      </c>
      <c r="B2171">
        <f>VLOOKUP(Table14[[#This Row],[menu_id]],Table2[#All],6,0)</f>
        <v>11.5</v>
      </c>
      <c r="C2171" t="str">
        <f>VLOOKUP(Table14[[#This Row],[menu_id]],Table2[#All],8,0)</f>
        <v>Chicago</v>
      </c>
      <c r="D2171">
        <f>A2171+A2171*(B2171/100)</f>
        <v>6.1325000000000003</v>
      </c>
    </row>
    <row r="2172" spans="1:4" x14ac:dyDescent="0.35">
      <c r="A2172">
        <f>VLOOKUP(Table14[[#This Row],[menu_id]],Table2[#All],5,0)</f>
        <v>5.75</v>
      </c>
      <c r="B2172">
        <f>VLOOKUP(Table14[[#This Row],[menu_id]],Table2[#All],6,0)</f>
        <v>11.5</v>
      </c>
      <c r="C2172" t="str">
        <f>VLOOKUP(Table14[[#This Row],[menu_id]],Table2[#All],8,0)</f>
        <v>Chicago</v>
      </c>
      <c r="D2172">
        <f>A2172+A2172*(B2172/100)</f>
        <v>6.4112499999999999</v>
      </c>
    </row>
    <row r="2173" spans="1:4" x14ac:dyDescent="0.35">
      <c r="A2173">
        <f>VLOOKUP(Table14[[#This Row],[menu_id]],Table2[#All],5,0)</f>
        <v>5.25</v>
      </c>
      <c r="B2173">
        <f>VLOOKUP(Table14[[#This Row],[menu_id]],Table2[#All],6,0)</f>
        <v>10.1</v>
      </c>
      <c r="C2173" t="str">
        <f>VLOOKUP(Table14[[#This Row],[menu_id]],Table2[#All],8,0)</f>
        <v>Seattle</v>
      </c>
      <c r="D2173">
        <f>A2173+A2173*(B2173/100)</f>
        <v>5.7802499999999997</v>
      </c>
    </row>
    <row r="2174" spans="1:4" x14ac:dyDescent="0.35">
      <c r="A2174">
        <f>VLOOKUP(Table14[[#This Row],[menu_id]],Table2[#All],5,0)</f>
        <v>5.25</v>
      </c>
      <c r="B2174">
        <f>VLOOKUP(Table14[[#This Row],[menu_id]],Table2[#All],6,0)</f>
        <v>10.1</v>
      </c>
      <c r="C2174" t="str">
        <f>VLOOKUP(Table14[[#This Row],[menu_id]],Table2[#All],8,0)</f>
        <v>Seattle</v>
      </c>
      <c r="D2174">
        <f>A2174+A2174*(B2174/100)</f>
        <v>5.7802499999999997</v>
      </c>
    </row>
    <row r="2175" spans="1:4" x14ac:dyDescent="0.35">
      <c r="A2175">
        <f>VLOOKUP(Table14[[#This Row],[menu_id]],Table2[#All],5,0)</f>
        <v>4.5</v>
      </c>
      <c r="B2175">
        <f>VLOOKUP(Table14[[#This Row],[menu_id]],Table2[#All],6,0)</f>
        <v>11.5</v>
      </c>
      <c r="C2175" t="str">
        <f>VLOOKUP(Table14[[#This Row],[menu_id]],Table2[#All],8,0)</f>
        <v>Chicago</v>
      </c>
      <c r="D2175">
        <f>A2175+A2175*(B2175/100)</f>
        <v>5.0175000000000001</v>
      </c>
    </row>
    <row r="2176" spans="1:4" x14ac:dyDescent="0.35">
      <c r="A2176">
        <f>VLOOKUP(Table14[[#This Row],[menu_id]],Table2[#All],5,0)</f>
        <v>5</v>
      </c>
      <c r="B2176">
        <f>VLOOKUP(Table14[[#This Row],[menu_id]],Table2[#All],6,0)</f>
        <v>11.5</v>
      </c>
      <c r="C2176" t="str">
        <f>VLOOKUP(Table14[[#This Row],[menu_id]],Table2[#All],8,0)</f>
        <v>Chicago</v>
      </c>
      <c r="D2176">
        <f>A2176+A2176*(B2176/100)</f>
        <v>5.5750000000000002</v>
      </c>
    </row>
    <row r="2177" spans="1:4" x14ac:dyDescent="0.35">
      <c r="A2177">
        <f>VLOOKUP(Table14[[#This Row],[menu_id]],Table2[#All],5,0)</f>
        <v>4.5</v>
      </c>
      <c r="B2177">
        <f>VLOOKUP(Table14[[#This Row],[menu_id]],Table2[#All],6,0)</f>
        <v>11.5</v>
      </c>
      <c r="C2177" t="str">
        <f>VLOOKUP(Table14[[#This Row],[menu_id]],Table2[#All],8,0)</f>
        <v>Chicago</v>
      </c>
      <c r="D2177">
        <f>A2177+A2177*(B2177/100)</f>
        <v>5.0175000000000001</v>
      </c>
    </row>
    <row r="2178" spans="1:4" x14ac:dyDescent="0.35">
      <c r="A2178">
        <f>VLOOKUP(Table14[[#This Row],[menu_id]],Table2[#All],5,0)</f>
        <v>5.25</v>
      </c>
      <c r="B2178">
        <f>VLOOKUP(Table14[[#This Row],[menu_id]],Table2[#All],6,0)</f>
        <v>10.1</v>
      </c>
      <c r="C2178" t="str">
        <f>VLOOKUP(Table14[[#This Row],[menu_id]],Table2[#All],8,0)</f>
        <v>Seattle</v>
      </c>
      <c r="D2178">
        <f>A2178+A2178*(B2178/100)</f>
        <v>5.7802499999999997</v>
      </c>
    </row>
    <row r="2179" spans="1:4" x14ac:dyDescent="0.35">
      <c r="A2179">
        <f>VLOOKUP(Table14[[#This Row],[menu_id]],Table2[#All],5,0)</f>
        <v>6.5</v>
      </c>
      <c r="B2179">
        <f>VLOOKUP(Table14[[#This Row],[menu_id]],Table2[#All],6,0)</f>
        <v>11.5</v>
      </c>
      <c r="C2179" t="str">
        <f>VLOOKUP(Table14[[#This Row],[menu_id]],Table2[#All],8,0)</f>
        <v>Chicago</v>
      </c>
      <c r="D2179">
        <f>A2179+A2179*(B2179/100)</f>
        <v>7.2475000000000005</v>
      </c>
    </row>
    <row r="2180" spans="1:4" x14ac:dyDescent="0.35">
      <c r="A2180">
        <f>VLOOKUP(Table14[[#This Row],[menu_id]],Table2[#All],5,0)</f>
        <v>5.5</v>
      </c>
      <c r="B2180">
        <f>VLOOKUP(Table14[[#This Row],[menu_id]],Table2[#All],6,0)</f>
        <v>11.5</v>
      </c>
      <c r="C2180" t="str">
        <f>VLOOKUP(Table14[[#This Row],[menu_id]],Table2[#All],8,0)</f>
        <v>Chicago</v>
      </c>
      <c r="D2180">
        <f>A2180+A2180*(B2180/100)</f>
        <v>6.1325000000000003</v>
      </c>
    </row>
    <row r="2181" spans="1:4" x14ac:dyDescent="0.35">
      <c r="A2181">
        <f>VLOOKUP(Table14[[#This Row],[menu_id]],Table2[#All],5,0)</f>
        <v>5.25</v>
      </c>
      <c r="B2181">
        <f>VLOOKUP(Table14[[#This Row],[menu_id]],Table2[#All],6,0)</f>
        <v>10.1</v>
      </c>
      <c r="C2181" t="str">
        <f>VLOOKUP(Table14[[#This Row],[menu_id]],Table2[#All],8,0)</f>
        <v>Seattle</v>
      </c>
      <c r="D2181">
        <f>A2181+A2181*(B2181/100)</f>
        <v>5.7802499999999997</v>
      </c>
    </row>
    <row r="2182" spans="1:4" x14ac:dyDescent="0.35">
      <c r="A2182">
        <f>VLOOKUP(Table14[[#This Row],[menu_id]],Table2[#All],5,0)</f>
        <v>6.64</v>
      </c>
      <c r="B2182">
        <f>VLOOKUP(Table14[[#This Row],[menu_id]],Table2[#All],6,0)</f>
        <v>11.5</v>
      </c>
      <c r="C2182" t="str">
        <f>VLOOKUP(Table14[[#This Row],[menu_id]],Table2[#All],8,0)</f>
        <v>Chicago</v>
      </c>
      <c r="D2182">
        <f>A2182+A2182*(B2182/100)</f>
        <v>7.4036</v>
      </c>
    </row>
    <row r="2183" spans="1:4" x14ac:dyDescent="0.35">
      <c r="A2183">
        <f>VLOOKUP(Table14[[#This Row],[menu_id]],Table2[#All],5,0)</f>
        <v>4.3</v>
      </c>
      <c r="B2183">
        <f>VLOOKUP(Table14[[#This Row],[menu_id]],Table2[#All],6,0)</f>
        <v>11.5</v>
      </c>
      <c r="C2183" t="str">
        <f>VLOOKUP(Table14[[#This Row],[menu_id]],Table2[#All],8,0)</f>
        <v>Chicago</v>
      </c>
      <c r="D2183">
        <f>A2183+A2183*(B2183/100)</f>
        <v>4.7945000000000002</v>
      </c>
    </row>
    <row r="2184" spans="1:4" x14ac:dyDescent="0.35">
      <c r="A2184">
        <f>VLOOKUP(Table14[[#This Row],[menu_id]],Table2[#All],5,0)</f>
        <v>5</v>
      </c>
      <c r="B2184">
        <f>VLOOKUP(Table14[[#This Row],[menu_id]],Table2[#All],6,0)</f>
        <v>11.5</v>
      </c>
      <c r="C2184" t="str">
        <f>VLOOKUP(Table14[[#This Row],[menu_id]],Table2[#All],8,0)</f>
        <v>Chicago</v>
      </c>
      <c r="D2184">
        <f>A2184+A2184*(B2184/100)</f>
        <v>5.5750000000000002</v>
      </c>
    </row>
    <row r="2185" spans="1:4" x14ac:dyDescent="0.35">
      <c r="A2185">
        <f>VLOOKUP(Table14[[#This Row],[menu_id]],Table2[#All],5,0)</f>
        <v>4.45</v>
      </c>
      <c r="B2185">
        <f>VLOOKUP(Table14[[#This Row],[menu_id]],Table2[#All],6,0)</f>
        <v>11.5</v>
      </c>
      <c r="C2185" t="str">
        <f>VLOOKUP(Table14[[#This Row],[menu_id]],Table2[#All],8,0)</f>
        <v>Chicago</v>
      </c>
      <c r="D2185">
        <f>A2185+A2185*(B2185/100)</f>
        <v>4.9617500000000003</v>
      </c>
    </row>
    <row r="2186" spans="1:4" x14ac:dyDescent="0.35">
      <c r="A2186">
        <f>VLOOKUP(Table14[[#This Row],[menu_id]],Table2[#All],5,0)</f>
        <v>5</v>
      </c>
      <c r="B2186">
        <f>VLOOKUP(Table14[[#This Row],[menu_id]],Table2[#All],6,0)</f>
        <v>11.5</v>
      </c>
      <c r="C2186" t="str">
        <f>VLOOKUP(Table14[[#This Row],[menu_id]],Table2[#All],8,0)</f>
        <v>Chicago</v>
      </c>
      <c r="D2186">
        <f>A2186+A2186*(B2186/100)</f>
        <v>5.5750000000000002</v>
      </c>
    </row>
    <row r="2187" spans="1:4" x14ac:dyDescent="0.35">
      <c r="A2187">
        <f>VLOOKUP(Table14[[#This Row],[menu_id]],Table2[#All],5,0)</f>
        <v>5.8</v>
      </c>
      <c r="B2187">
        <f>VLOOKUP(Table14[[#This Row],[menu_id]],Table2[#All],6,0)</f>
        <v>10.1</v>
      </c>
      <c r="C2187" t="str">
        <f>VLOOKUP(Table14[[#This Row],[menu_id]],Table2[#All],8,0)</f>
        <v>Seattle</v>
      </c>
      <c r="D2187">
        <f>A2187+A2187*(B2187/100)</f>
        <v>6.3857999999999997</v>
      </c>
    </row>
    <row r="2188" spans="1:4" x14ac:dyDescent="0.35">
      <c r="A2188">
        <f>VLOOKUP(Table14[[#This Row],[menu_id]],Table2[#All],5,0)</f>
        <v>5.75</v>
      </c>
      <c r="B2188">
        <f>VLOOKUP(Table14[[#This Row],[menu_id]],Table2[#All],6,0)</f>
        <v>11.5</v>
      </c>
      <c r="C2188" t="str">
        <f>VLOOKUP(Table14[[#This Row],[menu_id]],Table2[#All],8,0)</f>
        <v>Chicago</v>
      </c>
      <c r="D2188">
        <f>A2188+A2188*(B2188/100)</f>
        <v>6.4112499999999999</v>
      </c>
    </row>
    <row r="2189" spans="1:4" x14ac:dyDescent="0.35">
      <c r="A2189">
        <f>VLOOKUP(Table14[[#This Row],[menu_id]],Table2[#All],5,0)</f>
        <v>4</v>
      </c>
      <c r="B2189">
        <f>VLOOKUP(Table14[[#This Row],[menu_id]],Table2[#All],6,0)</f>
        <v>11.5</v>
      </c>
      <c r="C2189" t="str">
        <f>VLOOKUP(Table14[[#This Row],[menu_id]],Table2[#All],8,0)</f>
        <v>Chicago</v>
      </c>
      <c r="D2189">
        <f>A2189+A2189*(B2189/100)</f>
        <v>4.46</v>
      </c>
    </row>
    <row r="2190" spans="1:4" x14ac:dyDescent="0.35">
      <c r="A2190">
        <f>VLOOKUP(Table14[[#This Row],[menu_id]],Table2[#All],5,0)</f>
        <v>6.64</v>
      </c>
      <c r="B2190">
        <f>VLOOKUP(Table14[[#This Row],[menu_id]],Table2[#All],6,0)</f>
        <v>11.5</v>
      </c>
      <c r="C2190" t="str">
        <f>VLOOKUP(Table14[[#This Row],[menu_id]],Table2[#All],8,0)</f>
        <v>Chicago</v>
      </c>
      <c r="D2190">
        <f>A2190+A2190*(B2190/100)</f>
        <v>7.4036</v>
      </c>
    </row>
    <row r="2191" spans="1:4" x14ac:dyDescent="0.35">
      <c r="A2191">
        <f>VLOOKUP(Table14[[#This Row],[menu_id]],Table2[#All],5,0)</f>
        <v>6</v>
      </c>
      <c r="B2191">
        <f>VLOOKUP(Table14[[#This Row],[menu_id]],Table2[#All],6,0)</f>
        <v>10.1</v>
      </c>
      <c r="C2191" t="str">
        <f>VLOOKUP(Table14[[#This Row],[menu_id]],Table2[#All],8,0)</f>
        <v>Seattle</v>
      </c>
      <c r="D2191">
        <f>A2191+A2191*(B2191/100)</f>
        <v>6.6059999999999999</v>
      </c>
    </row>
    <row r="2192" spans="1:4" x14ac:dyDescent="0.35">
      <c r="A2192">
        <f>VLOOKUP(Table14[[#This Row],[menu_id]],Table2[#All],5,0)</f>
        <v>5.5</v>
      </c>
      <c r="B2192">
        <f>VLOOKUP(Table14[[#This Row],[menu_id]],Table2[#All],6,0)</f>
        <v>10.1</v>
      </c>
      <c r="C2192" t="str">
        <f>VLOOKUP(Table14[[#This Row],[menu_id]],Table2[#All],8,0)</f>
        <v>Seattle</v>
      </c>
      <c r="D2192">
        <f>A2192+A2192*(B2192/100)</f>
        <v>6.0555000000000003</v>
      </c>
    </row>
    <row r="2193" spans="1:4" x14ac:dyDescent="0.35">
      <c r="A2193">
        <f>VLOOKUP(Table14[[#This Row],[menu_id]],Table2[#All],5,0)</f>
        <v>5.5</v>
      </c>
      <c r="B2193">
        <f>VLOOKUP(Table14[[#This Row],[menu_id]],Table2[#All],6,0)</f>
        <v>10.1</v>
      </c>
      <c r="C2193" t="str">
        <f>VLOOKUP(Table14[[#This Row],[menu_id]],Table2[#All],8,0)</f>
        <v>Seattle</v>
      </c>
      <c r="D2193">
        <f>A2193+A2193*(B2193/100)</f>
        <v>6.0555000000000003</v>
      </c>
    </row>
    <row r="2194" spans="1:4" x14ac:dyDescent="0.35">
      <c r="A2194">
        <f>VLOOKUP(Table14[[#This Row],[menu_id]],Table2[#All],5,0)</f>
        <v>6.8</v>
      </c>
      <c r="B2194">
        <f>VLOOKUP(Table14[[#This Row],[menu_id]],Table2[#All],6,0)</f>
        <v>10.1</v>
      </c>
      <c r="C2194" t="str">
        <f>VLOOKUP(Table14[[#This Row],[menu_id]],Table2[#All],8,0)</f>
        <v>Seattle</v>
      </c>
      <c r="D2194">
        <f>A2194+A2194*(B2194/100)</f>
        <v>7.4867999999999997</v>
      </c>
    </row>
    <row r="2195" spans="1:4" x14ac:dyDescent="0.35">
      <c r="A2195">
        <f>VLOOKUP(Table14[[#This Row],[menu_id]],Table2[#All],5,0)</f>
        <v>6.64</v>
      </c>
      <c r="B2195">
        <f>VLOOKUP(Table14[[#This Row],[menu_id]],Table2[#All],6,0)</f>
        <v>11.5</v>
      </c>
      <c r="C2195" t="str">
        <f>VLOOKUP(Table14[[#This Row],[menu_id]],Table2[#All],8,0)</f>
        <v>Chicago</v>
      </c>
      <c r="D2195">
        <f>A2195+A2195*(B2195/100)</f>
        <v>7.4036</v>
      </c>
    </row>
    <row r="2196" spans="1:4" x14ac:dyDescent="0.35">
      <c r="A2196">
        <f>VLOOKUP(Table14[[#This Row],[menu_id]],Table2[#All],5,0)</f>
        <v>5.5</v>
      </c>
      <c r="B2196">
        <f>VLOOKUP(Table14[[#This Row],[menu_id]],Table2[#All],6,0)</f>
        <v>10.1</v>
      </c>
      <c r="C2196" t="str">
        <f>VLOOKUP(Table14[[#This Row],[menu_id]],Table2[#All],8,0)</f>
        <v>Seattle</v>
      </c>
      <c r="D2196">
        <f>A2196+A2196*(B2196/100)</f>
        <v>6.0555000000000003</v>
      </c>
    </row>
    <row r="2197" spans="1:4" x14ac:dyDescent="0.35">
      <c r="A2197">
        <f>VLOOKUP(Table14[[#This Row],[menu_id]],Table2[#All],5,0)</f>
        <v>7</v>
      </c>
      <c r="B2197">
        <f>VLOOKUP(Table14[[#This Row],[menu_id]],Table2[#All],6,0)</f>
        <v>11.5</v>
      </c>
      <c r="C2197" t="str">
        <f>VLOOKUP(Table14[[#This Row],[menu_id]],Table2[#All],8,0)</f>
        <v>Chicago</v>
      </c>
      <c r="D2197">
        <f>A2197+A2197*(B2197/100)</f>
        <v>7.8049999999999997</v>
      </c>
    </row>
    <row r="2198" spans="1:4" x14ac:dyDescent="0.35">
      <c r="A2198">
        <f>VLOOKUP(Table14[[#This Row],[menu_id]],Table2[#All],5,0)</f>
        <v>11</v>
      </c>
      <c r="B2198">
        <f>VLOOKUP(Table14[[#This Row],[menu_id]],Table2[#All],6,0)</f>
        <v>11.5</v>
      </c>
      <c r="C2198" t="str">
        <f>VLOOKUP(Table14[[#This Row],[menu_id]],Table2[#All],8,0)</f>
        <v>Chicago</v>
      </c>
      <c r="D2198">
        <f>A2198+A2198*(B2198/100)</f>
        <v>12.265000000000001</v>
      </c>
    </row>
    <row r="2199" spans="1:4" x14ac:dyDescent="0.35">
      <c r="A2199">
        <f>VLOOKUP(Table14[[#This Row],[menu_id]],Table2[#All],5,0)</f>
        <v>4.5</v>
      </c>
      <c r="B2199">
        <f>VLOOKUP(Table14[[#This Row],[menu_id]],Table2[#All],6,0)</f>
        <v>11.5</v>
      </c>
      <c r="C2199" t="str">
        <f>VLOOKUP(Table14[[#This Row],[menu_id]],Table2[#All],8,0)</f>
        <v>Chicago</v>
      </c>
      <c r="D2199">
        <f>A2199+A2199*(B2199/100)</f>
        <v>5.0175000000000001</v>
      </c>
    </row>
    <row r="2200" spans="1:4" x14ac:dyDescent="0.35">
      <c r="A2200">
        <f>VLOOKUP(Table14[[#This Row],[menu_id]],Table2[#All],5,0)</f>
        <v>10.050000000000001</v>
      </c>
      <c r="B2200">
        <f>VLOOKUP(Table14[[#This Row],[menu_id]],Table2[#All],6,0)</f>
        <v>11.5</v>
      </c>
      <c r="C2200" t="str">
        <f>VLOOKUP(Table14[[#This Row],[menu_id]],Table2[#All],8,0)</f>
        <v>Chicago</v>
      </c>
      <c r="D2200">
        <f>A2200+A2200*(B2200/100)</f>
        <v>11.20575</v>
      </c>
    </row>
    <row r="2201" spans="1:4" x14ac:dyDescent="0.35">
      <c r="A2201">
        <f>VLOOKUP(Table14[[#This Row],[menu_id]],Table2[#All],5,0)</f>
        <v>5.7</v>
      </c>
      <c r="B2201">
        <f>VLOOKUP(Table14[[#This Row],[menu_id]],Table2[#All],6,0)</f>
        <v>10.1</v>
      </c>
      <c r="C2201" t="str">
        <f>VLOOKUP(Table14[[#This Row],[menu_id]],Table2[#All],8,0)</f>
        <v>Seattle</v>
      </c>
      <c r="D2201">
        <f>A2201+A2201*(B2201/100)</f>
        <v>6.2757000000000005</v>
      </c>
    </row>
    <row r="2202" spans="1:4" x14ac:dyDescent="0.35">
      <c r="A2202">
        <f>VLOOKUP(Table14[[#This Row],[menu_id]],Table2[#All],5,0)</f>
        <v>6.64</v>
      </c>
      <c r="B2202">
        <f>VLOOKUP(Table14[[#This Row],[menu_id]],Table2[#All],6,0)</f>
        <v>11.5</v>
      </c>
      <c r="C2202" t="str">
        <f>VLOOKUP(Table14[[#This Row],[menu_id]],Table2[#All],8,0)</f>
        <v>Chicago</v>
      </c>
      <c r="D2202">
        <f>A2202+A2202*(B2202/100)</f>
        <v>7.4036</v>
      </c>
    </row>
    <row r="2203" spans="1:4" x14ac:dyDescent="0.35">
      <c r="A2203">
        <f>VLOOKUP(Table14[[#This Row],[menu_id]],Table2[#All],5,0)</f>
        <v>6.64</v>
      </c>
      <c r="B2203">
        <f>VLOOKUP(Table14[[#This Row],[menu_id]],Table2[#All],6,0)</f>
        <v>11.5</v>
      </c>
      <c r="C2203" t="str">
        <f>VLOOKUP(Table14[[#This Row],[menu_id]],Table2[#All],8,0)</f>
        <v>Chicago</v>
      </c>
      <c r="D2203">
        <f>A2203+A2203*(B2203/100)</f>
        <v>7.4036</v>
      </c>
    </row>
    <row r="2204" spans="1:4" x14ac:dyDescent="0.35">
      <c r="A2204">
        <f>VLOOKUP(Table14[[#This Row],[menu_id]],Table2[#All],5,0)</f>
        <v>5</v>
      </c>
      <c r="B2204">
        <f>VLOOKUP(Table14[[#This Row],[menu_id]],Table2[#All],6,0)</f>
        <v>10.1</v>
      </c>
      <c r="C2204" t="str">
        <f>VLOOKUP(Table14[[#This Row],[menu_id]],Table2[#All],8,0)</f>
        <v>Seattle</v>
      </c>
      <c r="D2204">
        <f>A2204+A2204*(B2204/100)</f>
        <v>5.5049999999999999</v>
      </c>
    </row>
    <row r="2205" spans="1:4" x14ac:dyDescent="0.35">
      <c r="A2205">
        <f>VLOOKUP(Table14[[#This Row],[menu_id]],Table2[#All],5,0)</f>
        <v>4.3</v>
      </c>
      <c r="B2205">
        <f>VLOOKUP(Table14[[#This Row],[menu_id]],Table2[#All],6,0)</f>
        <v>11.5</v>
      </c>
      <c r="C2205" t="str">
        <f>VLOOKUP(Table14[[#This Row],[menu_id]],Table2[#All],8,0)</f>
        <v>Chicago</v>
      </c>
      <c r="D2205">
        <f>A2205+A2205*(B2205/100)</f>
        <v>4.7945000000000002</v>
      </c>
    </row>
    <row r="2206" spans="1:4" x14ac:dyDescent="0.35">
      <c r="A2206">
        <f>VLOOKUP(Table14[[#This Row],[menu_id]],Table2[#All],5,0)</f>
        <v>11</v>
      </c>
      <c r="B2206">
        <f>VLOOKUP(Table14[[#This Row],[menu_id]],Table2[#All],6,0)</f>
        <v>11.5</v>
      </c>
      <c r="C2206" t="str">
        <f>VLOOKUP(Table14[[#This Row],[menu_id]],Table2[#All],8,0)</f>
        <v>Chicago</v>
      </c>
      <c r="D2206">
        <f>A2206+A2206*(B2206/100)</f>
        <v>12.265000000000001</v>
      </c>
    </row>
    <row r="2207" spans="1:4" x14ac:dyDescent="0.35">
      <c r="A2207">
        <f>VLOOKUP(Table14[[#This Row],[menu_id]],Table2[#All],5,0)</f>
        <v>5.5</v>
      </c>
      <c r="B2207">
        <f>VLOOKUP(Table14[[#This Row],[menu_id]],Table2[#All],6,0)</f>
        <v>10.1</v>
      </c>
      <c r="C2207" t="str">
        <f>VLOOKUP(Table14[[#This Row],[menu_id]],Table2[#All],8,0)</f>
        <v>Seattle</v>
      </c>
      <c r="D2207">
        <f>A2207+A2207*(B2207/100)</f>
        <v>6.0555000000000003</v>
      </c>
    </row>
    <row r="2208" spans="1:4" x14ac:dyDescent="0.35">
      <c r="A2208">
        <f>VLOOKUP(Table14[[#This Row],[menu_id]],Table2[#All],5,0)</f>
        <v>6</v>
      </c>
      <c r="B2208">
        <f>VLOOKUP(Table14[[#This Row],[menu_id]],Table2[#All],6,0)</f>
        <v>11.5</v>
      </c>
      <c r="C2208" t="str">
        <f>VLOOKUP(Table14[[#This Row],[menu_id]],Table2[#All],8,0)</f>
        <v>Chicago</v>
      </c>
      <c r="D2208">
        <f>A2208+A2208*(B2208/100)</f>
        <v>6.69</v>
      </c>
    </row>
    <row r="2209" spans="1:4" x14ac:dyDescent="0.35">
      <c r="A2209">
        <f>VLOOKUP(Table14[[#This Row],[menu_id]],Table2[#All],5,0)</f>
        <v>5.75</v>
      </c>
      <c r="B2209">
        <f>VLOOKUP(Table14[[#This Row],[menu_id]],Table2[#All],6,0)</f>
        <v>10.1</v>
      </c>
      <c r="C2209" t="str">
        <f>VLOOKUP(Table14[[#This Row],[menu_id]],Table2[#All],8,0)</f>
        <v>Seattle</v>
      </c>
      <c r="D2209">
        <f>A2209+A2209*(B2209/100)</f>
        <v>6.3307500000000001</v>
      </c>
    </row>
    <row r="2210" spans="1:4" x14ac:dyDescent="0.35">
      <c r="A2210">
        <f>VLOOKUP(Table14[[#This Row],[menu_id]],Table2[#All],5,0)</f>
        <v>5.99</v>
      </c>
      <c r="B2210">
        <f>VLOOKUP(Table14[[#This Row],[menu_id]],Table2[#All],6,0)</f>
        <v>11.5</v>
      </c>
      <c r="C2210" t="str">
        <f>VLOOKUP(Table14[[#This Row],[menu_id]],Table2[#All],8,0)</f>
        <v>Chicago</v>
      </c>
      <c r="D2210">
        <f>A2210+A2210*(B2210/100)</f>
        <v>6.6788500000000006</v>
      </c>
    </row>
    <row r="2211" spans="1:4" x14ac:dyDescent="0.35">
      <c r="A2211">
        <f>VLOOKUP(Table14[[#This Row],[menu_id]],Table2[#All],5,0)</f>
        <v>5</v>
      </c>
      <c r="B2211">
        <f>VLOOKUP(Table14[[#This Row],[menu_id]],Table2[#All],6,0)</f>
        <v>10.1</v>
      </c>
      <c r="C2211" t="str">
        <f>VLOOKUP(Table14[[#This Row],[menu_id]],Table2[#All],8,0)</f>
        <v>Seattle</v>
      </c>
      <c r="D2211">
        <f>A2211+A2211*(B2211/100)</f>
        <v>5.5049999999999999</v>
      </c>
    </row>
    <row r="2212" spans="1:4" x14ac:dyDescent="0.35">
      <c r="A2212">
        <f>VLOOKUP(Table14[[#This Row],[menu_id]],Table2[#All],5,0)</f>
        <v>5.99</v>
      </c>
      <c r="B2212">
        <f>VLOOKUP(Table14[[#This Row],[menu_id]],Table2[#All],6,0)</f>
        <v>11.5</v>
      </c>
      <c r="C2212" t="str">
        <f>VLOOKUP(Table14[[#This Row],[menu_id]],Table2[#All],8,0)</f>
        <v>Chicago</v>
      </c>
      <c r="D2212">
        <f>A2212+A2212*(B2212/100)</f>
        <v>6.6788500000000006</v>
      </c>
    </row>
    <row r="2213" spans="1:4" x14ac:dyDescent="0.35">
      <c r="A2213">
        <f>VLOOKUP(Table14[[#This Row],[menu_id]],Table2[#All],5,0)</f>
        <v>5.5</v>
      </c>
      <c r="B2213">
        <f>VLOOKUP(Table14[[#This Row],[menu_id]],Table2[#All],6,0)</f>
        <v>10.1</v>
      </c>
      <c r="C2213" t="str">
        <f>VLOOKUP(Table14[[#This Row],[menu_id]],Table2[#All],8,0)</f>
        <v>Seattle</v>
      </c>
      <c r="D2213">
        <f>A2213+A2213*(B2213/100)</f>
        <v>6.0555000000000003</v>
      </c>
    </row>
    <row r="2214" spans="1:4" x14ac:dyDescent="0.35">
      <c r="A2214">
        <f>VLOOKUP(Table14[[#This Row],[menu_id]],Table2[#All],5,0)</f>
        <v>4.5</v>
      </c>
      <c r="B2214">
        <f>VLOOKUP(Table14[[#This Row],[menu_id]],Table2[#All],6,0)</f>
        <v>11.5</v>
      </c>
      <c r="C2214" t="str">
        <f>VLOOKUP(Table14[[#This Row],[menu_id]],Table2[#All],8,0)</f>
        <v>Chicago</v>
      </c>
      <c r="D2214">
        <f>A2214+A2214*(B2214/100)</f>
        <v>5.0175000000000001</v>
      </c>
    </row>
    <row r="2215" spans="1:4" x14ac:dyDescent="0.35">
      <c r="A2215">
        <f>VLOOKUP(Table14[[#This Row],[menu_id]],Table2[#All],5,0)</f>
        <v>13.45</v>
      </c>
      <c r="B2215">
        <f>VLOOKUP(Table14[[#This Row],[menu_id]],Table2[#All],6,0)</f>
        <v>11.5</v>
      </c>
      <c r="C2215" t="str">
        <f>VLOOKUP(Table14[[#This Row],[menu_id]],Table2[#All],8,0)</f>
        <v>Chicago</v>
      </c>
      <c r="D2215">
        <f>A2215+A2215*(B2215/100)</f>
        <v>14.996749999999999</v>
      </c>
    </row>
    <row r="2216" spans="1:4" x14ac:dyDescent="0.35">
      <c r="A2216">
        <f>VLOOKUP(Table14[[#This Row],[menu_id]],Table2[#All],5,0)</f>
        <v>5.8</v>
      </c>
      <c r="B2216">
        <f>VLOOKUP(Table14[[#This Row],[menu_id]],Table2[#All],6,0)</f>
        <v>10.1</v>
      </c>
      <c r="C2216" t="str">
        <f>VLOOKUP(Table14[[#This Row],[menu_id]],Table2[#All],8,0)</f>
        <v>Seattle</v>
      </c>
      <c r="D2216">
        <f>A2216+A2216*(B2216/100)</f>
        <v>6.3857999999999997</v>
      </c>
    </row>
    <row r="2217" spans="1:4" x14ac:dyDescent="0.35">
      <c r="A2217">
        <f>VLOOKUP(Table14[[#This Row],[menu_id]],Table2[#All],5,0)</f>
        <v>5</v>
      </c>
      <c r="B2217">
        <f>VLOOKUP(Table14[[#This Row],[menu_id]],Table2[#All],6,0)</f>
        <v>11.5</v>
      </c>
      <c r="C2217" t="str">
        <f>VLOOKUP(Table14[[#This Row],[menu_id]],Table2[#All],8,0)</f>
        <v>Chicago</v>
      </c>
      <c r="D2217">
        <f>A2217+A2217*(B2217/100)</f>
        <v>5.5750000000000002</v>
      </c>
    </row>
    <row r="2218" spans="1:4" x14ac:dyDescent="0.35">
      <c r="A2218">
        <f>VLOOKUP(Table14[[#This Row],[menu_id]],Table2[#All],5,0)</f>
        <v>5.5</v>
      </c>
      <c r="B2218">
        <f>VLOOKUP(Table14[[#This Row],[menu_id]],Table2[#All],6,0)</f>
        <v>10.1</v>
      </c>
      <c r="C2218" t="str">
        <f>VLOOKUP(Table14[[#This Row],[menu_id]],Table2[#All],8,0)</f>
        <v>Seattle</v>
      </c>
      <c r="D2218">
        <f>A2218+A2218*(B2218/100)</f>
        <v>6.0555000000000003</v>
      </c>
    </row>
    <row r="2219" spans="1:4" x14ac:dyDescent="0.35">
      <c r="A2219">
        <f>VLOOKUP(Table14[[#This Row],[menu_id]],Table2[#All],5,0)</f>
        <v>5.5</v>
      </c>
      <c r="B2219">
        <f>VLOOKUP(Table14[[#This Row],[menu_id]],Table2[#All],6,0)</f>
        <v>10.1</v>
      </c>
      <c r="C2219" t="str">
        <f>VLOOKUP(Table14[[#This Row],[menu_id]],Table2[#All],8,0)</f>
        <v>Seattle</v>
      </c>
      <c r="D2219">
        <f>A2219+A2219*(B2219/100)</f>
        <v>6.0555000000000003</v>
      </c>
    </row>
    <row r="2220" spans="1:4" x14ac:dyDescent="0.35">
      <c r="A2220">
        <f>VLOOKUP(Table14[[#This Row],[menu_id]],Table2[#All],5,0)</f>
        <v>5.5</v>
      </c>
      <c r="B2220">
        <f>VLOOKUP(Table14[[#This Row],[menu_id]],Table2[#All],6,0)</f>
        <v>10.1</v>
      </c>
      <c r="C2220" t="str">
        <f>VLOOKUP(Table14[[#This Row],[menu_id]],Table2[#All],8,0)</f>
        <v>Seattle</v>
      </c>
      <c r="D2220">
        <f>A2220+A2220*(B2220/100)</f>
        <v>6.0555000000000003</v>
      </c>
    </row>
    <row r="2221" spans="1:4" x14ac:dyDescent="0.35">
      <c r="A2221">
        <f>VLOOKUP(Table14[[#This Row],[menu_id]],Table2[#All],5,0)</f>
        <v>5</v>
      </c>
      <c r="B2221">
        <f>VLOOKUP(Table14[[#This Row],[menu_id]],Table2[#All],6,0)</f>
        <v>10.1</v>
      </c>
      <c r="C2221" t="str">
        <f>VLOOKUP(Table14[[#This Row],[menu_id]],Table2[#All],8,0)</f>
        <v>Seattle</v>
      </c>
      <c r="D2221">
        <f>A2221+A2221*(B2221/100)</f>
        <v>5.5049999999999999</v>
      </c>
    </row>
    <row r="2222" spans="1:4" x14ac:dyDescent="0.35">
      <c r="A2222">
        <f>VLOOKUP(Table14[[#This Row],[menu_id]],Table2[#All],5,0)</f>
        <v>5</v>
      </c>
      <c r="B2222">
        <f>VLOOKUP(Table14[[#This Row],[menu_id]],Table2[#All],6,0)</f>
        <v>10.1</v>
      </c>
      <c r="C2222" t="str">
        <f>VLOOKUP(Table14[[#This Row],[menu_id]],Table2[#All],8,0)</f>
        <v>Seattle</v>
      </c>
      <c r="D2222">
        <f>A2222+A2222*(B2222/100)</f>
        <v>5.5049999999999999</v>
      </c>
    </row>
    <row r="2223" spans="1:4" x14ac:dyDescent="0.35">
      <c r="A2223">
        <f>VLOOKUP(Table14[[#This Row],[menu_id]],Table2[#All],5,0)</f>
        <v>13.45</v>
      </c>
      <c r="B2223">
        <f>VLOOKUP(Table14[[#This Row],[menu_id]],Table2[#All],6,0)</f>
        <v>11.5</v>
      </c>
      <c r="C2223" t="str">
        <f>VLOOKUP(Table14[[#This Row],[menu_id]],Table2[#All],8,0)</f>
        <v>Chicago</v>
      </c>
      <c r="D2223">
        <f>A2223+A2223*(B2223/100)</f>
        <v>14.996749999999999</v>
      </c>
    </row>
    <row r="2224" spans="1:4" x14ac:dyDescent="0.35">
      <c r="A2224">
        <f>VLOOKUP(Table14[[#This Row],[menu_id]],Table2[#All],5,0)</f>
        <v>4.5</v>
      </c>
      <c r="B2224">
        <f>VLOOKUP(Table14[[#This Row],[menu_id]],Table2[#All],6,0)</f>
        <v>11.5</v>
      </c>
      <c r="C2224" t="str">
        <f>VLOOKUP(Table14[[#This Row],[menu_id]],Table2[#All],8,0)</f>
        <v>Chicago</v>
      </c>
      <c r="D2224">
        <f>A2224+A2224*(B2224/100)</f>
        <v>5.0175000000000001</v>
      </c>
    </row>
    <row r="2225" spans="1:4" x14ac:dyDescent="0.35">
      <c r="A2225">
        <f>VLOOKUP(Table14[[#This Row],[menu_id]],Table2[#All],5,0)</f>
        <v>5</v>
      </c>
      <c r="B2225">
        <f>VLOOKUP(Table14[[#This Row],[menu_id]],Table2[#All],6,0)</f>
        <v>11.5</v>
      </c>
      <c r="C2225" t="str">
        <f>VLOOKUP(Table14[[#This Row],[menu_id]],Table2[#All],8,0)</f>
        <v>Chicago</v>
      </c>
      <c r="D2225">
        <f>A2225+A2225*(B2225/100)</f>
        <v>5.5750000000000002</v>
      </c>
    </row>
    <row r="2226" spans="1:4" x14ac:dyDescent="0.35">
      <c r="A2226">
        <f>VLOOKUP(Table14[[#This Row],[menu_id]],Table2[#All],5,0)</f>
        <v>5.5</v>
      </c>
      <c r="B2226">
        <f>VLOOKUP(Table14[[#This Row],[menu_id]],Table2[#All],6,0)</f>
        <v>10.1</v>
      </c>
      <c r="C2226" t="str">
        <f>VLOOKUP(Table14[[#This Row],[menu_id]],Table2[#All],8,0)</f>
        <v>Seattle</v>
      </c>
      <c r="D2226">
        <f>A2226+A2226*(B2226/100)</f>
        <v>6.0555000000000003</v>
      </c>
    </row>
    <row r="2227" spans="1:4" x14ac:dyDescent="0.35">
      <c r="A2227">
        <f>VLOOKUP(Table14[[#This Row],[menu_id]],Table2[#All],5,0)</f>
        <v>4.5</v>
      </c>
      <c r="B2227">
        <f>VLOOKUP(Table14[[#This Row],[menu_id]],Table2[#All],6,0)</f>
        <v>11.5</v>
      </c>
      <c r="C2227" t="str">
        <f>VLOOKUP(Table14[[#This Row],[menu_id]],Table2[#All],8,0)</f>
        <v>Chicago</v>
      </c>
      <c r="D2227">
        <f>A2227+A2227*(B2227/100)</f>
        <v>5.0175000000000001</v>
      </c>
    </row>
    <row r="2228" spans="1:4" x14ac:dyDescent="0.35">
      <c r="A2228">
        <f>VLOOKUP(Table14[[#This Row],[menu_id]],Table2[#All],5,0)</f>
        <v>4.95</v>
      </c>
      <c r="B2228">
        <f>VLOOKUP(Table14[[#This Row],[menu_id]],Table2[#All],6,0)</f>
        <v>10.1</v>
      </c>
      <c r="C2228" t="str">
        <f>VLOOKUP(Table14[[#This Row],[menu_id]],Table2[#All],8,0)</f>
        <v>Seattle</v>
      </c>
      <c r="D2228">
        <f>A2228+A2228*(B2228/100)</f>
        <v>5.4499500000000003</v>
      </c>
    </row>
    <row r="2229" spans="1:4" x14ac:dyDescent="0.35">
      <c r="A2229">
        <f>VLOOKUP(Table14[[#This Row],[menu_id]],Table2[#All],5,0)</f>
        <v>6.25</v>
      </c>
      <c r="B2229">
        <f>VLOOKUP(Table14[[#This Row],[menu_id]],Table2[#All],6,0)</f>
        <v>10.1</v>
      </c>
      <c r="C2229" t="str">
        <f>VLOOKUP(Table14[[#This Row],[menu_id]],Table2[#All],8,0)</f>
        <v>Seattle</v>
      </c>
      <c r="D2229">
        <f>A2229+A2229*(B2229/100)</f>
        <v>6.8812499999999996</v>
      </c>
    </row>
    <row r="2230" spans="1:4" x14ac:dyDescent="0.35">
      <c r="A2230">
        <f>VLOOKUP(Table14[[#This Row],[menu_id]],Table2[#All],5,0)</f>
        <v>6</v>
      </c>
      <c r="B2230">
        <f>VLOOKUP(Table14[[#This Row],[menu_id]],Table2[#All],6,0)</f>
        <v>11.5</v>
      </c>
      <c r="C2230" t="str">
        <f>VLOOKUP(Table14[[#This Row],[menu_id]],Table2[#All],8,0)</f>
        <v>Chicago</v>
      </c>
      <c r="D2230">
        <f>A2230+A2230*(B2230/100)</f>
        <v>6.69</v>
      </c>
    </row>
    <row r="2231" spans="1:4" x14ac:dyDescent="0.35">
      <c r="A2231">
        <f>VLOOKUP(Table14[[#This Row],[menu_id]],Table2[#All],5,0)</f>
        <v>5.5</v>
      </c>
      <c r="B2231">
        <f>VLOOKUP(Table14[[#This Row],[menu_id]],Table2[#All],6,0)</f>
        <v>10.1</v>
      </c>
      <c r="C2231" t="str">
        <f>VLOOKUP(Table14[[#This Row],[menu_id]],Table2[#All],8,0)</f>
        <v>Seattle</v>
      </c>
      <c r="D2231">
        <f>A2231+A2231*(B2231/100)</f>
        <v>6.0555000000000003</v>
      </c>
    </row>
    <row r="2232" spans="1:4" x14ac:dyDescent="0.35">
      <c r="A2232">
        <f>VLOOKUP(Table14[[#This Row],[menu_id]],Table2[#All],5,0)</f>
        <v>5.5</v>
      </c>
      <c r="B2232">
        <f>VLOOKUP(Table14[[#This Row],[menu_id]],Table2[#All],6,0)</f>
        <v>10.1</v>
      </c>
      <c r="C2232" t="str">
        <f>VLOOKUP(Table14[[#This Row],[menu_id]],Table2[#All],8,0)</f>
        <v>Seattle</v>
      </c>
      <c r="D2232">
        <f>A2232+A2232*(B2232/100)</f>
        <v>6.0555000000000003</v>
      </c>
    </row>
    <row r="2233" spans="1:4" x14ac:dyDescent="0.35">
      <c r="A2233">
        <f>VLOOKUP(Table14[[#This Row],[menu_id]],Table2[#All],5,0)</f>
        <v>5.15</v>
      </c>
      <c r="B2233">
        <f>VLOOKUP(Table14[[#This Row],[menu_id]],Table2[#All],6,0)</f>
        <v>11.5</v>
      </c>
      <c r="C2233" t="str">
        <f>VLOOKUP(Table14[[#This Row],[menu_id]],Table2[#All],8,0)</f>
        <v>Chicago</v>
      </c>
      <c r="D2233">
        <f>A2233+A2233*(B2233/100)</f>
        <v>5.7422500000000003</v>
      </c>
    </row>
    <row r="2234" spans="1:4" x14ac:dyDescent="0.35">
      <c r="A2234">
        <f>VLOOKUP(Table14[[#This Row],[menu_id]],Table2[#All],5,0)</f>
        <v>11</v>
      </c>
      <c r="B2234">
        <f>VLOOKUP(Table14[[#This Row],[menu_id]],Table2[#All],6,0)</f>
        <v>11.5</v>
      </c>
      <c r="C2234" t="str">
        <f>VLOOKUP(Table14[[#This Row],[menu_id]],Table2[#All],8,0)</f>
        <v>Chicago</v>
      </c>
      <c r="D2234">
        <f>A2234+A2234*(B2234/100)</f>
        <v>12.265000000000001</v>
      </c>
    </row>
    <row r="2235" spans="1:4" x14ac:dyDescent="0.35">
      <c r="A2235">
        <f>VLOOKUP(Table14[[#This Row],[menu_id]],Table2[#All],5,0)</f>
        <v>5.75</v>
      </c>
      <c r="B2235">
        <f>VLOOKUP(Table14[[#This Row],[menu_id]],Table2[#All],6,0)</f>
        <v>10.1</v>
      </c>
      <c r="C2235" t="str">
        <f>VLOOKUP(Table14[[#This Row],[menu_id]],Table2[#All],8,0)</f>
        <v>Seattle</v>
      </c>
      <c r="D2235">
        <f>A2235+A2235*(B2235/100)</f>
        <v>6.3307500000000001</v>
      </c>
    </row>
    <row r="2236" spans="1:4" x14ac:dyDescent="0.35">
      <c r="A2236">
        <f>VLOOKUP(Table14[[#This Row],[menu_id]],Table2[#All],5,0)</f>
        <v>5.5</v>
      </c>
      <c r="B2236">
        <f>VLOOKUP(Table14[[#This Row],[menu_id]],Table2[#All],6,0)</f>
        <v>10.1</v>
      </c>
      <c r="C2236" t="str">
        <f>VLOOKUP(Table14[[#This Row],[menu_id]],Table2[#All],8,0)</f>
        <v>Seattle</v>
      </c>
      <c r="D2236">
        <f>A2236+A2236*(B2236/100)</f>
        <v>6.0555000000000003</v>
      </c>
    </row>
    <row r="2237" spans="1:4" x14ac:dyDescent="0.35">
      <c r="A2237">
        <f>VLOOKUP(Table14[[#This Row],[menu_id]],Table2[#All],5,0)</f>
        <v>4.5</v>
      </c>
      <c r="B2237">
        <f>VLOOKUP(Table14[[#This Row],[menu_id]],Table2[#All],6,0)</f>
        <v>11.5</v>
      </c>
      <c r="C2237" t="str">
        <f>VLOOKUP(Table14[[#This Row],[menu_id]],Table2[#All],8,0)</f>
        <v>Chicago</v>
      </c>
      <c r="D2237">
        <f>A2237+A2237*(B2237/100)</f>
        <v>5.0175000000000001</v>
      </c>
    </row>
    <row r="2238" spans="1:4" x14ac:dyDescent="0.35">
      <c r="A2238">
        <f>VLOOKUP(Table14[[#This Row],[menu_id]],Table2[#All],5,0)</f>
        <v>5.5</v>
      </c>
      <c r="B2238">
        <f>VLOOKUP(Table14[[#This Row],[menu_id]],Table2[#All],6,0)</f>
        <v>10.1</v>
      </c>
      <c r="C2238" t="str">
        <f>VLOOKUP(Table14[[#This Row],[menu_id]],Table2[#All],8,0)</f>
        <v>Seattle</v>
      </c>
      <c r="D2238">
        <f>A2238+A2238*(B2238/100)</f>
        <v>6.0555000000000003</v>
      </c>
    </row>
    <row r="2239" spans="1:4" x14ac:dyDescent="0.35">
      <c r="A2239">
        <f>VLOOKUP(Table14[[#This Row],[menu_id]],Table2[#All],5,0)</f>
        <v>5.75</v>
      </c>
      <c r="B2239">
        <f>VLOOKUP(Table14[[#This Row],[menu_id]],Table2[#All],6,0)</f>
        <v>10.1</v>
      </c>
      <c r="C2239" t="str">
        <f>VLOOKUP(Table14[[#This Row],[menu_id]],Table2[#All],8,0)</f>
        <v>Seattle</v>
      </c>
      <c r="D2239">
        <f>A2239+A2239*(B2239/100)</f>
        <v>6.3307500000000001</v>
      </c>
    </row>
    <row r="2240" spans="1:4" x14ac:dyDescent="0.35">
      <c r="A2240">
        <f>VLOOKUP(Table14[[#This Row],[menu_id]],Table2[#All],5,0)</f>
        <v>11</v>
      </c>
      <c r="B2240">
        <f>VLOOKUP(Table14[[#This Row],[menu_id]],Table2[#All],6,0)</f>
        <v>11.5</v>
      </c>
      <c r="C2240" t="str">
        <f>VLOOKUP(Table14[[#This Row],[menu_id]],Table2[#All],8,0)</f>
        <v>Chicago</v>
      </c>
      <c r="D2240">
        <f>A2240+A2240*(B2240/100)</f>
        <v>12.265000000000001</v>
      </c>
    </row>
    <row r="2241" spans="1:4" x14ac:dyDescent="0.35">
      <c r="A2241">
        <f>VLOOKUP(Table14[[#This Row],[menu_id]],Table2[#All],5,0)</f>
        <v>5.5</v>
      </c>
      <c r="B2241">
        <f>VLOOKUP(Table14[[#This Row],[menu_id]],Table2[#All],6,0)</f>
        <v>10.1</v>
      </c>
      <c r="C2241" t="str">
        <f>VLOOKUP(Table14[[#This Row],[menu_id]],Table2[#All],8,0)</f>
        <v>Seattle</v>
      </c>
      <c r="D2241">
        <f>A2241+A2241*(B2241/100)</f>
        <v>6.0555000000000003</v>
      </c>
    </row>
    <row r="2242" spans="1:4" x14ac:dyDescent="0.35">
      <c r="A2242">
        <f>VLOOKUP(Table14[[#This Row],[menu_id]],Table2[#All],5,0)</f>
        <v>4.95</v>
      </c>
      <c r="B2242">
        <f>VLOOKUP(Table14[[#This Row],[menu_id]],Table2[#All],6,0)</f>
        <v>10.1</v>
      </c>
      <c r="C2242" t="str">
        <f>VLOOKUP(Table14[[#This Row],[menu_id]],Table2[#All],8,0)</f>
        <v>Seattle</v>
      </c>
      <c r="D2242">
        <f>A2242+A2242*(B2242/100)</f>
        <v>5.4499500000000003</v>
      </c>
    </row>
  </sheetData>
  <sortState xmlns:xlrd2="http://schemas.microsoft.com/office/spreadsheetml/2017/richdata2" ref="A2:D2242">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28B49-E88B-4F1E-B433-BCFF0A40107F}">
  <dimension ref="A1:N2242"/>
  <sheetViews>
    <sheetView topLeftCell="A7" zoomScale="88" zoomScaleNormal="175" workbookViewId="0">
      <selection activeCell="G8" sqref="G8"/>
    </sheetView>
  </sheetViews>
  <sheetFormatPr defaultRowHeight="15.5" x14ac:dyDescent="0.35"/>
  <cols>
    <col min="2" max="2" width="8.6640625" style="24"/>
    <col min="4" max="4" width="12.5" bestFit="1" customWidth="1"/>
    <col min="5" max="5" width="23.6640625" bestFit="1" customWidth="1"/>
    <col min="7" max="7" width="23.6640625" bestFit="1" customWidth="1"/>
    <col min="10" max="10" width="23.6640625" bestFit="1" customWidth="1"/>
    <col min="11" max="11" width="15.08203125" bestFit="1" customWidth="1"/>
    <col min="12" max="12" width="5.25" bestFit="1" customWidth="1"/>
    <col min="13" max="13" width="10.58203125" bestFit="1" customWidth="1"/>
  </cols>
  <sheetData>
    <row r="1" spans="1:14" x14ac:dyDescent="0.35">
      <c r="A1" t="s">
        <v>6</v>
      </c>
      <c r="B1" s="24" t="s">
        <v>540</v>
      </c>
    </row>
    <row r="2" spans="1:14" x14ac:dyDescent="0.35">
      <c r="A2" t="b">
        <v>0</v>
      </c>
      <c r="B2" s="24">
        <f>VLOOKUP(Table14[[#This Row],[menu_id]],Table2[#All],2,0)</f>
        <v>43566</v>
      </c>
      <c r="D2" s="29" t="s">
        <v>4343</v>
      </c>
      <c r="E2" s="22" t="s">
        <v>4351</v>
      </c>
    </row>
    <row r="3" spans="1:14" x14ac:dyDescent="0.35">
      <c r="A3" t="b">
        <v>1</v>
      </c>
      <c r="B3" s="24">
        <f>VLOOKUP(Table14[[#This Row],[menu_id]],Table2[#All],2,0)</f>
        <v>43565</v>
      </c>
      <c r="D3" s="28">
        <v>43556</v>
      </c>
      <c r="E3">
        <f>GETPIVOTDATA("successful_pickup",$J$3,"successful_pickup",TRUE,"date",DATE(2019,4,1))/GETPIVOTDATA("successful_pickup",$J$3,"date",DATE(2019,4,1))</f>
        <v>0.95238095238095233</v>
      </c>
      <c r="J3" s="25" t="s">
        <v>4350</v>
      </c>
      <c r="K3" s="25" t="s">
        <v>4349</v>
      </c>
    </row>
    <row r="4" spans="1:14" x14ac:dyDescent="0.35">
      <c r="A4" t="b">
        <v>0</v>
      </c>
      <c r="B4" s="24">
        <f>VLOOKUP(Table14[[#This Row],[menu_id]],Table2[#All],2,0)</f>
        <v>43567</v>
      </c>
      <c r="D4" s="28">
        <v>43557</v>
      </c>
      <c r="E4">
        <f>GETPIVOTDATA("successful_pickup",$J$3,"successful_pickup",TRUE,"date",DATE(2019,4,2))/GETPIVOTDATA("successful_pickup",$J$3,"date",DATE(2019,4,2))</f>
        <v>0.97478991596638653</v>
      </c>
      <c r="J4" s="25" t="s">
        <v>4343</v>
      </c>
      <c r="K4" t="s">
        <v>4347</v>
      </c>
      <c r="L4" t="s">
        <v>4348</v>
      </c>
      <c r="M4" t="s">
        <v>4344</v>
      </c>
      <c r="N4" s="22" t="s">
        <v>4351</v>
      </c>
    </row>
    <row r="5" spans="1:14" x14ac:dyDescent="0.35">
      <c r="A5" t="b">
        <v>1</v>
      </c>
      <c r="B5" s="24">
        <f>VLOOKUP(Table14[[#This Row],[menu_id]],Table2[#All],2,0)</f>
        <v>43557</v>
      </c>
      <c r="D5" s="28">
        <v>43558</v>
      </c>
      <c r="E5">
        <f>GETPIVOTDATA("successful_pickup",$J$3,"successful_pickup",TRUE,"date",DATE(2019,4,3))/GETPIVOTDATA("successful_pickup",$J$3,"date",DATE(2019,4,3))</f>
        <v>0.97457627118644063</v>
      </c>
      <c r="J5" s="28">
        <v>43556</v>
      </c>
      <c r="K5" s="27">
        <v>11</v>
      </c>
      <c r="L5" s="27">
        <v>220</v>
      </c>
      <c r="M5" s="27">
        <v>231</v>
      </c>
      <c r="N5">
        <f>GETPIVOTDATA("successful_pickup",$J$3,"successful_pickup",TRUE,"date",DATE(2019,4,1))/GETPIVOTDATA("successful_pickup",$J$3,"date",DATE(2019,4,1))</f>
        <v>0.95238095238095233</v>
      </c>
    </row>
    <row r="6" spans="1:14" x14ac:dyDescent="0.35">
      <c r="A6" t="b">
        <v>1</v>
      </c>
      <c r="B6" s="24">
        <f>VLOOKUP(Table14[[#This Row],[menu_id]],Table2[#All],2,0)</f>
        <v>43558</v>
      </c>
      <c r="D6" s="28">
        <v>43559</v>
      </c>
      <c r="E6">
        <f>GETPIVOTDATA("successful_pickup",$J$3,"successful_pickup",TRUE,"date",DATE(2019,4,4))/GETPIVOTDATA("successful_pickup",$J$3,"date",DATE(2019,4,4))</f>
        <v>0.96279069767441861</v>
      </c>
      <c r="J6" s="28">
        <v>43557</v>
      </c>
      <c r="K6" s="27">
        <v>6</v>
      </c>
      <c r="L6" s="27">
        <v>232</v>
      </c>
      <c r="M6" s="27">
        <v>238</v>
      </c>
      <c r="N6">
        <f>GETPIVOTDATA("successful_pickup",$J$3,"successful_pickup",TRUE,"date",DATE(2019,4,2))/GETPIVOTDATA("successful_pickup",$J$3,"date",DATE(2019,4,2))</f>
        <v>0.97478991596638653</v>
      </c>
    </row>
    <row r="7" spans="1:14" x14ac:dyDescent="0.35">
      <c r="A7" t="b">
        <v>1</v>
      </c>
      <c r="B7" s="24">
        <f>VLOOKUP(Table14[[#This Row],[menu_id]],Table2[#All],2,0)</f>
        <v>43563</v>
      </c>
      <c r="D7" s="28">
        <v>43560</v>
      </c>
      <c r="E7">
        <f>GETPIVOTDATA("successful_pickup",$J$3,"successful_pickup",TRUE,"date",DATE(2019,4,5))/GETPIVOTDATA("successful_pickup",$J$3,"date",DATE(2019,4,5))</f>
        <v>0.90769230769230769</v>
      </c>
      <c r="J7" s="28">
        <v>43558</v>
      </c>
      <c r="K7" s="27">
        <v>6</v>
      </c>
      <c r="L7" s="27">
        <v>230</v>
      </c>
      <c r="M7" s="27">
        <v>236</v>
      </c>
      <c r="N7">
        <f>GETPIVOTDATA("successful_pickup",$J$3,"successful_pickup",TRUE,"date",DATE(2019,4,3))/GETPIVOTDATA("successful_pickup",$J$3,"date",DATE(2019,4,3))</f>
        <v>0.97457627118644063</v>
      </c>
    </row>
    <row r="8" spans="1:14" x14ac:dyDescent="0.35">
      <c r="A8" t="b">
        <v>1</v>
      </c>
      <c r="B8" s="24">
        <f>VLOOKUP(Table14[[#This Row],[menu_id]],Table2[#All],2,0)</f>
        <v>43559</v>
      </c>
      <c r="D8" s="28">
        <v>43563</v>
      </c>
      <c r="E8">
        <f>GETPIVOTDATA("successful_pickup",$J$3,"successful_pickup",TRUE,"date",DATE(2019,4,8))/GETPIVOTDATA("successful_pickup",$J$3,"date",DATE(2019,4,8))</f>
        <v>0.94690265486725667</v>
      </c>
      <c r="J8" s="28">
        <v>43559</v>
      </c>
      <c r="K8" s="27">
        <v>8</v>
      </c>
      <c r="L8" s="27">
        <v>207</v>
      </c>
      <c r="M8" s="27">
        <v>215</v>
      </c>
      <c r="N8">
        <f>GETPIVOTDATA("successful_pickup",$J$3,"successful_pickup",TRUE,"date",DATE(2019,4,4))/GETPIVOTDATA("successful_pickup",$J$3,"date",DATE(2019,4,4))</f>
        <v>0.96279069767441861</v>
      </c>
    </row>
    <row r="9" spans="1:14" x14ac:dyDescent="0.35">
      <c r="A9" t="b">
        <v>1</v>
      </c>
      <c r="B9" s="24">
        <f>VLOOKUP(Table14[[#This Row],[menu_id]],Table2[#All],2,0)</f>
        <v>43565</v>
      </c>
      <c r="D9" s="28">
        <v>43564</v>
      </c>
      <c r="E9">
        <f>GETPIVOTDATA("successful_pickup",$J$3,"successful_pickup",TRUE,"date",DATE(2019,4,9))/GETPIVOTDATA("successful_pickup",$J$3,"date",DATE(2019,4,9))</f>
        <v>0.96747967479674801</v>
      </c>
      <c r="J9" s="28">
        <v>43560</v>
      </c>
      <c r="K9" s="27">
        <v>18</v>
      </c>
      <c r="L9" s="27">
        <v>177</v>
      </c>
      <c r="M9" s="27">
        <v>195</v>
      </c>
      <c r="N9">
        <f>GETPIVOTDATA("successful_pickup",$J$3,"successful_pickup",TRUE,"date",DATE(2019,4,5))/GETPIVOTDATA("successful_pickup",$J$3,"date",DATE(2019,4,5))</f>
        <v>0.90769230769230769</v>
      </c>
    </row>
    <row r="10" spans="1:14" x14ac:dyDescent="0.35">
      <c r="A10" t="b">
        <v>1</v>
      </c>
      <c r="B10" s="24">
        <f>VLOOKUP(Table14[[#This Row],[menu_id]],Table2[#All],2,0)</f>
        <v>43564</v>
      </c>
      <c r="D10" s="28">
        <v>43565</v>
      </c>
      <c r="E10">
        <f>GETPIVOTDATA("successful_pickup",$J$3,"successful_pickup",TRUE,"date",DATE(2019,4,10))/GETPIVOTDATA("successful_pickup",$J$3,"date",DATE(2019,4,10))</f>
        <v>0.96491228070175439</v>
      </c>
      <c r="J10" s="28">
        <v>43563</v>
      </c>
      <c r="K10" s="27">
        <v>12</v>
      </c>
      <c r="L10" s="27">
        <v>214</v>
      </c>
      <c r="M10" s="27">
        <v>226</v>
      </c>
      <c r="N10">
        <f>GETPIVOTDATA("successful_pickup",$J$3,"successful_pickup",TRUE,"date",DATE(2019,4,8))/GETPIVOTDATA("successful_pickup",$J$3,"date",DATE(2019,4,8))</f>
        <v>0.94690265486725667</v>
      </c>
    </row>
    <row r="11" spans="1:14" x14ac:dyDescent="0.35">
      <c r="A11" t="b">
        <v>1</v>
      </c>
      <c r="B11" s="24">
        <f>VLOOKUP(Table14[[#This Row],[menu_id]],Table2[#All],2,0)</f>
        <v>43559</v>
      </c>
      <c r="D11" s="28">
        <v>43566</v>
      </c>
      <c r="E11">
        <f>GETPIVOTDATA("successful_pickup",$J$3,"successful_pickup",TRUE,"date",DATE(2019,4,11))/GETPIVOTDATA("successful_pickup",$J$3,"date",DATE(2019,4,11))</f>
        <v>0.95412844036697253</v>
      </c>
      <c r="J11" s="28">
        <v>43564</v>
      </c>
      <c r="K11" s="27">
        <v>8</v>
      </c>
      <c r="L11" s="27">
        <v>238</v>
      </c>
      <c r="M11" s="27">
        <v>246</v>
      </c>
      <c r="N11">
        <f>GETPIVOTDATA("successful_pickup",$J$3,"successful_pickup",TRUE,"date",DATE(2019,4,9))/GETPIVOTDATA("successful_pickup",$J$3,"date",DATE(2019,4,9))</f>
        <v>0.96747967479674801</v>
      </c>
    </row>
    <row r="12" spans="1:14" x14ac:dyDescent="0.35">
      <c r="A12" t="b">
        <v>1</v>
      </c>
      <c r="B12" s="24">
        <f>VLOOKUP(Table14[[#This Row],[menu_id]],Table2[#All],2,0)</f>
        <v>43556</v>
      </c>
      <c r="D12" s="28">
        <v>43567</v>
      </c>
      <c r="E12">
        <f>GETPIVOTDATA("successful_pickup",$J$3,"successful_pickup",TRUE,"date",DATE(2019,4,12))/GETPIVOTDATA("successful_pickup",$J$3,"date",DATE(2019,4,12))</f>
        <v>0.91346153846153844</v>
      </c>
      <c r="F12" s="25" t="s">
        <v>4343</v>
      </c>
      <c r="G12" t="s">
        <v>4350</v>
      </c>
      <c r="J12" s="28">
        <v>43565</v>
      </c>
      <c r="K12" s="27">
        <v>8</v>
      </c>
      <c r="L12" s="27">
        <v>220</v>
      </c>
      <c r="M12" s="27">
        <v>228</v>
      </c>
      <c r="N12">
        <f>GETPIVOTDATA("successful_pickup",$J$3,"successful_pickup",TRUE,"date",DATE(2019,4,10))/GETPIVOTDATA("successful_pickup",$J$3,"date",DATE(2019,4,10))</f>
        <v>0.96491228070175439</v>
      </c>
    </row>
    <row r="13" spans="1:14" x14ac:dyDescent="0.35">
      <c r="A13" t="b">
        <v>1</v>
      </c>
      <c r="B13" s="24">
        <f>VLOOKUP(Table14[[#This Row],[menu_id]],Table2[#All],2,0)</f>
        <v>43566</v>
      </c>
      <c r="F13" s="26" t="s">
        <v>4347</v>
      </c>
      <c r="G13" s="27">
        <v>105</v>
      </c>
      <c r="J13" s="28">
        <v>43566</v>
      </c>
      <c r="K13" s="27">
        <v>10</v>
      </c>
      <c r="L13" s="27">
        <v>208</v>
      </c>
      <c r="M13" s="27">
        <v>218</v>
      </c>
      <c r="N13">
        <f>GETPIVOTDATA("successful_pickup",$J$3,"successful_pickup",TRUE,"date",DATE(2019,4,11))/GETPIVOTDATA("successful_pickup",$J$3,"date",DATE(2019,4,11))</f>
        <v>0.95412844036697253</v>
      </c>
    </row>
    <row r="14" spans="1:14" x14ac:dyDescent="0.35">
      <c r="A14" t="b">
        <v>1</v>
      </c>
      <c r="B14" s="24">
        <f>VLOOKUP(Table14[[#This Row],[menu_id]],Table2[#All],2,0)</f>
        <v>43566</v>
      </c>
      <c r="F14" s="26" t="s">
        <v>4348</v>
      </c>
      <c r="G14" s="27">
        <v>2136</v>
      </c>
      <c r="J14" s="28">
        <v>43567</v>
      </c>
      <c r="K14" s="27">
        <v>18</v>
      </c>
      <c r="L14" s="27">
        <v>190</v>
      </c>
      <c r="M14" s="27">
        <v>208</v>
      </c>
      <c r="N14">
        <f>GETPIVOTDATA("successful_pickup",$J$3,"successful_pickup",TRUE,"date",DATE(2019,4,12))/GETPIVOTDATA("successful_pickup",$J$3,"date",DATE(2019,4,12))</f>
        <v>0.91346153846153844</v>
      </c>
    </row>
    <row r="15" spans="1:14" x14ac:dyDescent="0.35">
      <c r="A15" t="b">
        <v>1</v>
      </c>
      <c r="B15" s="24">
        <f>VLOOKUP(Table14[[#This Row],[menu_id]],Table2[#All],2,0)</f>
        <v>43557</v>
      </c>
      <c r="F15" s="26" t="s">
        <v>4344</v>
      </c>
      <c r="G15" s="27">
        <v>2241</v>
      </c>
      <c r="J15" s="28" t="s">
        <v>4344</v>
      </c>
      <c r="K15" s="27">
        <v>105</v>
      </c>
      <c r="L15" s="27">
        <v>2136</v>
      </c>
      <c r="M15" s="27">
        <v>2241</v>
      </c>
    </row>
    <row r="16" spans="1:14" x14ac:dyDescent="0.35">
      <c r="A16" t="b">
        <v>1</v>
      </c>
      <c r="B16" s="24">
        <f>VLOOKUP(Table14[[#This Row],[menu_id]],Table2[#All],2,0)</f>
        <v>43567</v>
      </c>
    </row>
    <row r="17" spans="1:2" x14ac:dyDescent="0.35">
      <c r="A17" t="b">
        <v>1</v>
      </c>
      <c r="B17" s="24">
        <f>VLOOKUP(Table14[[#This Row],[menu_id]],Table2[#All],2,0)</f>
        <v>43567</v>
      </c>
    </row>
    <row r="18" spans="1:2" x14ac:dyDescent="0.35">
      <c r="A18" t="b">
        <v>1</v>
      </c>
      <c r="B18" s="24">
        <f>VLOOKUP(Table14[[#This Row],[menu_id]],Table2[#All],2,0)</f>
        <v>43564</v>
      </c>
    </row>
    <row r="19" spans="1:2" x14ac:dyDescent="0.35">
      <c r="A19" t="b">
        <v>1</v>
      </c>
      <c r="B19" s="24">
        <f>VLOOKUP(Table14[[#This Row],[menu_id]],Table2[#All],2,0)</f>
        <v>43563</v>
      </c>
    </row>
    <row r="20" spans="1:2" x14ac:dyDescent="0.35">
      <c r="A20" t="b">
        <v>1</v>
      </c>
      <c r="B20" s="24">
        <f>VLOOKUP(Table14[[#This Row],[menu_id]],Table2[#All],2,0)</f>
        <v>43563</v>
      </c>
    </row>
    <row r="21" spans="1:2" x14ac:dyDescent="0.35">
      <c r="A21" t="b">
        <v>1</v>
      </c>
      <c r="B21" s="24">
        <f>VLOOKUP(Table14[[#This Row],[menu_id]],Table2[#All],2,0)</f>
        <v>43560</v>
      </c>
    </row>
    <row r="22" spans="1:2" x14ac:dyDescent="0.35">
      <c r="A22" t="b">
        <v>1</v>
      </c>
      <c r="B22" s="24">
        <f>VLOOKUP(Table14[[#This Row],[menu_id]],Table2[#All],2,0)</f>
        <v>43564</v>
      </c>
    </row>
    <row r="23" spans="1:2" x14ac:dyDescent="0.35">
      <c r="A23" t="b">
        <v>1</v>
      </c>
      <c r="B23" s="24">
        <f>VLOOKUP(Table14[[#This Row],[menu_id]],Table2[#All],2,0)</f>
        <v>43558</v>
      </c>
    </row>
    <row r="24" spans="1:2" x14ac:dyDescent="0.35">
      <c r="A24" t="b">
        <v>1</v>
      </c>
      <c r="B24" s="24">
        <f>VLOOKUP(Table14[[#This Row],[menu_id]],Table2[#All],2,0)</f>
        <v>43566</v>
      </c>
    </row>
    <row r="25" spans="1:2" x14ac:dyDescent="0.35">
      <c r="A25" t="b">
        <v>1</v>
      </c>
      <c r="B25" s="24">
        <f>VLOOKUP(Table14[[#This Row],[menu_id]],Table2[#All],2,0)</f>
        <v>43564</v>
      </c>
    </row>
    <row r="26" spans="1:2" x14ac:dyDescent="0.35">
      <c r="A26" t="b">
        <v>1</v>
      </c>
      <c r="B26" s="24">
        <f>VLOOKUP(Table14[[#This Row],[menu_id]],Table2[#All],2,0)</f>
        <v>43557</v>
      </c>
    </row>
    <row r="27" spans="1:2" x14ac:dyDescent="0.35">
      <c r="A27" t="b">
        <v>1</v>
      </c>
      <c r="B27" s="24">
        <f>VLOOKUP(Table14[[#This Row],[menu_id]],Table2[#All],2,0)</f>
        <v>43560</v>
      </c>
    </row>
    <row r="28" spans="1:2" x14ac:dyDescent="0.35">
      <c r="A28" t="b">
        <v>1</v>
      </c>
      <c r="B28" s="24">
        <f>VLOOKUP(Table14[[#This Row],[menu_id]],Table2[#All],2,0)</f>
        <v>43565</v>
      </c>
    </row>
    <row r="29" spans="1:2" x14ac:dyDescent="0.35">
      <c r="A29" t="b">
        <v>1</v>
      </c>
      <c r="B29" s="24">
        <f>VLOOKUP(Table14[[#This Row],[menu_id]],Table2[#All],2,0)</f>
        <v>43557</v>
      </c>
    </row>
    <row r="30" spans="1:2" x14ac:dyDescent="0.35">
      <c r="A30" t="b">
        <v>1</v>
      </c>
      <c r="B30" s="24">
        <f>VLOOKUP(Table14[[#This Row],[menu_id]],Table2[#All],2,0)</f>
        <v>43567</v>
      </c>
    </row>
    <row r="31" spans="1:2" x14ac:dyDescent="0.35">
      <c r="A31" t="b">
        <v>1</v>
      </c>
      <c r="B31" s="24">
        <f>VLOOKUP(Table14[[#This Row],[menu_id]],Table2[#All],2,0)</f>
        <v>43567</v>
      </c>
    </row>
    <row r="32" spans="1:2" x14ac:dyDescent="0.35">
      <c r="A32" t="b">
        <v>1</v>
      </c>
      <c r="B32" s="24">
        <f>VLOOKUP(Table14[[#This Row],[menu_id]],Table2[#All],2,0)</f>
        <v>43564</v>
      </c>
    </row>
    <row r="33" spans="1:2" x14ac:dyDescent="0.35">
      <c r="A33" t="b">
        <v>1</v>
      </c>
      <c r="B33" s="24">
        <f>VLOOKUP(Table14[[#This Row],[menu_id]],Table2[#All],2,0)</f>
        <v>43563</v>
      </c>
    </row>
    <row r="34" spans="1:2" x14ac:dyDescent="0.35">
      <c r="A34" t="b">
        <v>1</v>
      </c>
      <c r="B34" s="24">
        <f>VLOOKUP(Table14[[#This Row],[menu_id]],Table2[#All],2,0)</f>
        <v>43563</v>
      </c>
    </row>
    <row r="35" spans="1:2" x14ac:dyDescent="0.35">
      <c r="A35" t="b">
        <v>1</v>
      </c>
      <c r="B35" s="24">
        <f>VLOOKUP(Table14[[#This Row],[menu_id]],Table2[#All],2,0)</f>
        <v>43565</v>
      </c>
    </row>
    <row r="36" spans="1:2" x14ac:dyDescent="0.35">
      <c r="A36" t="b">
        <v>1</v>
      </c>
      <c r="B36" s="24">
        <f>VLOOKUP(Table14[[#This Row],[menu_id]],Table2[#All],2,0)</f>
        <v>43564</v>
      </c>
    </row>
    <row r="37" spans="1:2" x14ac:dyDescent="0.35">
      <c r="A37" t="b">
        <v>1</v>
      </c>
      <c r="B37" s="24">
        <f>VLOOKUP(Table14[[#This Row],[menu_id]],Table2[#All],2,0)</f>
        <v>43560</v>
      </c>
    </row>
    <row r="38" spans="1:2" x14ac:dyDescent="0.35">
      <c r="A38" t="b">
        <v>1</v>
      </c>
      <c r="B38" s="24">
        <f>VLOOKUP(Table14[[#This Row],[menu_id]],Table2[#All],2,0)</f>
        <v>43556</v>
      </c>
    </row>
    <row r="39" spans="1:2" x14ac:dyDescent="0.35">
      <c r="A39" t="b">
        <v>1</v>
      </c>
      <c r="B39" s="24">
        <f>VLOOKUP(Table14[[#This Row],[menu_id]],Table2[#All],2,0)</f>
        <v>43564</v>
      </c>
    </row>
    <row r="40" spans="1:2" x14ac:dyDescent="0.35">
      <c r="A40" t="b">
        <v>1</v>
      </c>
      <c r="B40" s="24">
        <f>VLOOKUP(Table14[[#This Row],[menu_id]],Table2[#All],2,0)</f>
        <v>43563</v>
      </c>
    </row>
    <row r="41" spans="1:2" x14ac:dyDescent="0.35">
      <c r="A41" t="b">
        <v>1</v>
      </c>
      <c r="B41" s="24">
        <f>VLOOKUP(Table14[[#This Row],[menu_id]],Table2[#All],2,0)</f>
        <v>43563</v>
      </c>
    </row>
    <row r="42" spans="1:2" x14ac:dyDescent="0.35">
      <c r="A42" t="b">
        <v>1</v>
      </c>
      <c r="B42" s="24">
        <f>VLOOKUP(Table14[[#This Row],[menu_id]],Table2[#All],2,0)</f>
        <v>43557</v>
      </c>
    </row>
    <row r="43" spans="1:2" x14ac:dyDescent="0.35">
      <c r="A43" t="b">
        <v>1</v>
      </c>
      <c r="B43" s="24">
        <f>VLOOKUP(Table14[[#This Row],[menu_id]],Table2[#All],2,0)</f>
        <v>43563</v>
      </c>
    </row>
    <row r="44" spans="1:2" x14ac:dyDescent="0.35">
      <c r="A44" t="b">
        <v>1</v>
      </c>
      <c r="B44" s="24">
        <f>VLOOKUP(Table14[[#This Row],[menu_id]],Table2[#All],2,0)</f>
        <v>43566</v>
      </c>
    </row>
    <row r="45" spans="1:2" x14ac:dyDescent="0.35">
      <c r="A45" t="b">
        <v>1</v>
      </c>
      <c r="B45" s="24">
        <f>VLOOKUP(Table14[[#This Row],[menu_id]],Table2[#All],2,0)</f>
        <v>43559</v>
      </c>
    </row>
    <row r="46" spans="1:2" x14ac:dyDescent="0.35">
      <c r="A46" t="b">
        <v>1</v>
      </c>
      <c r="B46" s="24">
        <f>VLOOKUP(Table14[[#This Row],[menu_id]],Table2[#All],2,0)</f>
        <v>43557</v>
      </c>
    </row>
    <row r="47" spans="1:2" x14ac:dyDescent="0.35">
      <c r="A47" t="b">
        <v>1</v>
      </c>
      <c r="B47" s="24">
        <f>VLOOKUP(Table14[[#This Row],[menu_id]],Table2[#All],2,0)</f>
        <v>43556</v>
      </c>
    </row>
    <row r="48" spans="1:2" x14ac:dyDescent="0.35">
      <c r="A48" t="b">
        <v>1</v>
      </c>
      <c r="B48" s="24">
        <f>VLOOKUP(Table14[[#This Row],[menu_id]],Table2[#All],2,0)</f>
        <v>43557</v>
      </c>
    </row>
    <row r="49" spans="1:2" x14ac:dyDescent="0.35">
      <c r="A49" t="b">
        <v>1</v>
      </c>
      <c r="B49" s="24">
        <f>VLOOKUP(Table14[[#This Row],[menu_id]],Table2[#All],2,0)</f>
        <v>43566</v>
      </c>
    </row>
    <row r="50" spans="1:2" x14ac:dyDescent="0.35">
      <c r="A50" t="b">
        <v>1</v>
      </c>
      <c r="B50" s="24">
        <f>VLOOKUP(Table14[[#This Row],[menu_id]],Table2[#All],2,0)</f>
        <v>43567</v>
      </c>
    </row>
    <row r="51" spans="1:2" x14ac:dyDescent="0.35">
      <c r="A51" t="b">
        <v>1</v>
      </c>
      <c r="B51" s="24">
        <f>VLOOKUP(Table14[[#This Row],[menu_id]],Table2[#All],2,0)</f>
        <v>43556</v>
      </c>
    </row>
    <row r="52" spans="1:2" x14ac:dyDescent="0.35">
      <c r="A52" t="b">
        <v>1</v>
      </c>
      <c r="B52" s="24">
        <f>VLOOKUP(Table14[[#This Row],[menu_id]],Table2[#All],2,0)</f>
        <v>43566</v>
      </c>
    </row>
    <row r="53" spans="1:2" x14ac:dyDescent="0.35">
      <c r="A53" t="b">
        <v>1</v>
      </c>
      <c r="B53" s="24">
        <f>VLOOKUP(Table14[[#This Row],[menu_id]],Table2[#All],2,0)</f>
        <v>43564</v>
      </c>
    </row>
    <row r="54" spans="1:2" x14ac:dyDescent="0.35">
      <c r="A54" t="b">
        <v>1</v>
      </c>
      <c r="B54" s="24">
        <f>VLOOKUP(Table14[[#This Row],[menu_id]],Table2[#All],2,0)</f>
        <v>43556</v>
      </c>
    </row>
    <row r="55" spans="1:2" x14ac:dyDescent="0.35">
      <c r="A55" t="b">
        <v>0</v>
      </c>
      <c r="B55" s="24">
        <f>VLOOKUP(Table14[[#This Row],[menu_id]],Table2[#All],2,0)</f>
        <v>43560</v>
      </c>
    </row>
    <row r="56" spans="1:2" x14ac:dyDescent="0.35">
      <c r="A56" t="b">
        <v>1</v>
      </c>
      <c r="B56" s="24">
        <f>VLOOKUP(Table14[[#This Row],[menu_id]],Table2[#All],2,0)</f>
        <v>43558</v>
      </c>
    </row>
    <row r="57" spans="1:2" x14ac:dyDescent="0.35">
      <c r="A57" t="b">
        <v>1</v>
      </c>
      <c r="B57" s="24">
        <f>VLOOKUP(Table14[[#This Row],[menu_id]],Table2[#All],2,0)</f>
        <v>43567</v>
      </c>
    </row>
    <row r="58" spans="1:2" x14ac:dyDescent="0.35">
      <c r="A58" t="b">
        <v>1</v>
      </c>
      <c r="B58" s="24">
        <f>VLOOKUP(Table14[[#This Row],[menu_id]],Table2[#All],2,0)</f>
        <v>43556</v>
      </c>
    </row>
    <row r="59" spans="1:2" x14ac:dyDescent="0.35">
      <c r="A59" t="b">
        <v>0</v>
      </c>
      <c r="B59" s="24">
        <f>VLOOKUP(Table14[[#This Row],[menu_id]],Table2[#All],2,0)</f>
        <v>43563</v>
      </c>
    </row>
    <row r="60" spans="1:2" x14ac:dyDescent="0.35">
      <c r="A60" t="b">
        <v>1</v>
      </c>
      <c r="B60" s="24">
        <f>VLOOKUP(Table14[[#This Row],[menu_id]],Table2[#All],2,0)</f>
        <v>43566</v>
      </c>
    </row>
    <row r="61" spans="1:2" x14ac:dyDescent="0.35">
      <c r="A61" t="b">
        <v>1</v>
      </c>
      <c r="B61" s="24">
        <f>VLOOKUP(Table14[[#This Row],[menu_id]],Table2[#All],2,0)</f>
        <v>43556</v>
      </c>
    </row>
    <row r="62" spans="1:2" x14ac:dyDescent="0.35">
      <c r="A62" t="b">
        <v>1</v>
      </c>
      <c r="B62" s="24">
        <f>VLOOKUP(Table14[[#This Row],[menu_id]],Table2[#All],2,0)</f>
        <v>43567</v>
      </c>
    </row>
    <row r="63" spans="1:2" x14ac:dyDescent="0.35">
      <c r="A63" t="b">
        <v>1</v>
      </c>
      <c r="B63" s="24">
        <f>VLOOKUP(Table14[[#This Row],[menu_id]],Table2[#All],2,0)</f>
        <v>43567</v>
      </c>
    </row>
    <row r="64" spans="1:2" x14ac:dyDescent="0.35">
      <c r="A64" t="b">
        <v>1</v>
      </c>
      <c r="B64" s="24">
        <f>VLOOKUP(Table14[[#This Row],[menu_id]],Table2[#All],2,0)</f>
        <v>43566</v>
      </c>
    </row>
    <row r="65" spans="1:2" x14ac:dyDescent="0.35">
      <c r="A65" t="b">
        <v>1</v>
      </c>
      <c r="B65" s="24">
        <f>VLOOKUP(Table14[[#This Row],[menu_id]],Table2[#All],2,0)</f>
        <v>43565</v>
      </c>
    </row>
    <row r="66" spans="1:2" x14ac:dyDescent="0.35">
      <c r="A66" t="b">
        <v>1</v>
      </c>
      <c r="B66" s="24">
        <f>VLOOKUP(Table14[[#This Row],[menu_id]],Table2[#All],2,0)</f>
        <v>43564</v>
      </c>
    </row>
    <row r="67" spans="1:2" x14ac:dyDescent="0.35">
      <c r="A67" t="b">
        <v>1</v>
      </c>
      <c r="B67" s="24">
        <f>VLOOKUP(Table14[[#This Row],[menu_id]],Table2[#All],2,0)</f>
        <v>43558</v>
      </c>
    </row>
    <row r="68" spans="1:2" x14ac:dyDescent="0.35">
      <c r="A68" t="b">
        <v>1</v>
      </c>
      <c r="B68" s="24">
        <f>VLOOKUP(Table14[[#This Row],[menu_id]],Table2[#All],2,0)</f>
        <v>43563</v>
      </c>
    </row>
    <row r="69" spans="1:2" x14ac:dyDescent="0.35">
      <c r="A69" t="b">
        <v>1</v>
      </c>
      <c r="B69" s="24">
        <f>VLOOKUP(Table14[[#This Row],[menu_id]],Table2[#All],2,0)</f>
        <v>43564</v>
      </c>
    </row>
    <row r="70" spans="1:2" x14ac:dyDescent="0.35">
      <c r="A70" t="b">
        <v>1</v>
      </c>
      <c r="B70" s="24">
        <f>VLOOKUP(Table14[[#This Row],[menu_id]],Table2[#All],2,0)</f>
        <v>43558</v>
      </c>
    </row>
    <row r="71" spans="1:2" x14ac:dyDescent="0.35">
      <c r="A71" t="b">
        <v>0</v>
      </c>
      <c r="B71" s="24">
        <f>VLOOKUP(Table14[[#This Row],[menu_id]],Table2[#All],2,0)</f>
        <v>43564</v>
      </c>
    </row>
    <row r="72" spans="1:2" x14ac:dyDescent="0.35">
      <c r="A72" t="b">
        <v>1</v>
      </c>
      <c r="B72" s="24">
        <f>VLOOKUP(Table14[[#This Row],[menu_id]],Table2[#All],2,0)</f>
        <v>43564</v>
      </c>
    </row>
    <row r="73" spans="1:2" x14ac:dyDescent="0.35">
      <c r="A73" t="b">
        <v>1</v>
      </c>
      <c r="B73" s="24">
        <f>VLOOKUP(Table14[[#This Row],[menu_id]],Table2[#All],2,0)</f>
        <v>43566</v>
      </c>
    </row>
    <row r="74" spans="1:2" x14ac:dyDescent="0.35">
      <c r="A74" t="b">
        <v>1</v>
      </c>
      <c r="B74" s="24">
        <f>VLOOKUP(Table14[[#This Row],[menu_id]],Table2[#All],2,0)</f>
        <v>43564</v>
      </c>
    </row>
    <row r="75" spans="1:2" x14ac:dyDescent="0.35">
      <c r="A75" t="b">
        <v>1</v>
      </c>
      <c r="B75" s="24">
        <f>VLOOKUP(Table14[[#This Row],[menu_id]],Table2[#All],2,0)</f>
        <v>43559</v>
      </c>
    </row>
    <row r="76" spans="1:2" x14ac:dyDescent="0.35">
      <c r="A76" t="b">
        <v>1</v>
      </c>
      <c r="B76" s="24">
        <f>VLOOKUP(Table14[[#This Row],[menu_id]],Table2[#All],2,0)</f>
        <v>43563</v>
      </c>
    </row>
    <row r="77" spans="1:2" x14ac:dyDescent="0.35">
      <c r="A77" t="b">
        <v>1</v>
      </c>
      <c r="B77" s="24">
        <f>VLOOKUP(Table14[[#This Row],[menu_id]],Table2[#All],2,0)</f>
        <v>43567</v>
      </c>
    </row>
    <row r="78" spans="1:2" x14ac:dyDescent="0.35">
      <c r="A78" t="b">
        <v>1</v>
      </c>
      <c r="B78" s="24">
        <f>VLOOKUP(Table14[[#This Row],[menu_id]],Table2[#All],2,0)</f>
        <v>43560</v>
      </c>
    </row>
    <row r="79" spans="1:2" x14ac:dyDescent="0.35">
      <c r="A79" t="b">
        <v>1</v>
      </c>
      <c r="B79" s="24">
        <f>VLOOKUP(Table14[[#This Row],[menu_id]],Table2[#All],2,0)</f>
        <v>43566</v>
      </c>
    </row>
    <row r="80" spans="1:2" x14ac:dyDescent="0.35">
      <c r="A80" t="b">
        <v>1</v>
      </c>
      <c r="B80" s="24">
        <f>VLOOKUP(Table14[[#This Row],[menu_id]],Table2[#All],2,0)</f>
        <v>43559</v>
      </c>
    </row>
    <row r="81" spans="1:2" x14ac:dyDescent="0.35">
      <c r="A81" t="b">
        <v>1</v>
      </c>
      <c r="B81" s="24">
        <f>VLOOKUP(Table14[[#This Row],[menu_id]],Table2[#All],2,0)</f>
        <v>43564</v>
      </c>
    </row>
    <row r="82" spans="1:2" x14ac:dyDescent="0.35">
      <c r="A82" t="b">
        <v>1</v>
      </c>
      <c r="B82" s="24">
        <f>VLOOKUP(Table14[[#This Row],[menu_id]],Table2[#All],2,0)</f>
        <v>43556</v>
      </c>
    </row>
    <row r="83" spans="1:2" x14ac:dyDescent="0.35">
      <c r="A83" t="b">
        <v>1</v>
      </c>
      <c r="B83" s="24">
        <f>VLOOKUP(Table14[[#This Row],[menu_id]],Table2[#All],2,0)</f>
        <v>43567</v>
      </c>
    </row>
    <row r="84" spans="1:2" x14ac:dyDescent="0.35">
      <c r="A84" t="b">
        <v>1</v>
      </c>
      <c r="B84" s="24">
        <f>VLOOKUP(Table14[[#This Row],[menu_id]],Table2[#All],2,0)</f>
        <v>43565</v>
      </c>
    </row>
    <row r="85" spans="1:2" x14ac:dyDescent="0.35">
      <c r="A85" t="b">
        <v>1</v>
      </c>
      <c r="B85" s="24">
        <f>VLOOKUP(Table14[[#This Row],[menu_id]],Table2[#All],2,0)</f>
        <v>43557</v>
      </c>
    </row>
    <row r="86" spans="1:2" x14ac:dyDescent="0.35">
      <c r="A86" t="b">
        <v>1</v>
      </c>
      <c r="B86" s="24">
        <f>VLOOKUP(Table14[[#This Row],[menu_id]],Table2[#All],2,0)</f>
        <v>43567</v>
      </c>
    </row>
    <row r="87" spans="1:2" x14ac:dyDescent="0.35">
      <c r="A87" t="b">
        <v>1</v>
      </c>
      <c r="B87" s="24">
        <f>VLOOKUP(Table14[[#This Row],[menu_id]],Table2[#All],2,0)</f>
        <v>43565</v>
      </c>
    </row>
    <row r="88" spans="1:2" x14ac:dyDescent="0.35">
      <c r="A88" t="b">
        <v>1</v>
      </c>
      <c r="B88" s="24">
        <f>VLOOKUP(Table14[[#This Row],[menu_id]],Table2[#All],2,0)</f>
        <v>43566</v>
      </c>
    </row>
    <row r="89" spans="1:2" x14ac:dyDescent="0.35">
      <c r="A89" t="b">
        <v>1</v>
      </c>
      <c r="B89" s="24">
        <f>VLOOKUP(Table14[[#This Row],[menu_id]],Table2[#All],2,0)</f>
        <v>43558</v>
      </c>
    </row>
    <row r="90" spans="1:2" x14ac:dyDescent="0.35">
      <c r="A90" t="b">
        <v>0</v>
      </c>
      <c r="B90" s="24">
        <f>VLOOKUP(Table14[[#This Row],[menu_id]],Table2[#All],2,0)</f>
        <v>43566</v>
      </c>
    </row>
    <row r="91" spans="1:2" x14ac:dyDescent="0.35">
      <c r="A91" t="b">
        <v>1</v>
      </c>
      <c r="B91" s="24">
        <f>VLOOKUP(Table14[[#This Row],[menu_id]],Table2[#All],2,0)</f>
        <v>43564</v>
      </c>
    </row>
    <row r="92" spans="1:2" x14ac:dyDescent="0.35">
      <c r="A92" t="b">
        <v>1</v>
      </c>
      <c r="B92" s="24">
        <f>VLOOKUP(Table14[[#This Row],[menu_id]],Table2[#All],2,0)</f>
        <v>43559</v>
      </c>
    </row>
    <row r="93" spans="1:2" x14ac:dyDescent="0.35">
      <c r="A93" t="b">
        <v>1</v>
      </c>
      <c r="B93" s="24">
        <f>VLOOKUP(Table14[[#This Row],[menu_id]],Table2[#All],2,0)</f>
        <v>43567</v>
      </c>
    </row>
    <row r="94" spans="1:2" x14ac:dyDescent="0.35">
      <c r="A94" t="b">
        <v>1</v>
      </c>
      <c r="B94" s="24">
        <f>VLOOKUP(Table14[[#This Row],[menu_id]],Table2[#All],2,0)</f>
        <v>43557</v>
      </c>
    </row>
    <row r="95" spans="1:2" x14ac:dyDescent="0.35">
      <c r="A95" t="b">
        <v>1</v>
      </c>
      <c r="B95" s="24">
        <f>VLOOKUP(Table14[[#This Row],[menu_id]],Table2[#All],2,0)</f>
        <v>43557</v>
      </c>
    </row>
    <row r="96" spans="1:2" x14ac:dyDescent="0.35">
      <c r="A96" t="b">
        <v>1</v>
      </c>
      <c r="B96" s="24">
        <f>VLOOKUP(Table14[[#This Row],[menu_id]],Table2[#All],2,0)</f>
        <v>43564</v>
      </c>
    </row>
    <row r="97" spans="1:2" x14ac:dyDescent="0.35">
      <c r="A97" t="b">
        <v>1</v>
      </c>
      <c r="B97" s="24">
        <f>VLOOKUP(Table14[[#This Row],[menu_id]],Table2[#All],2,0)</f>
        <v>43564</v>
      </c>
    </row>
    <row r="98" spans="1:2" x14ac:dyDescent="0.35">
      <c r="A98" t="b">
        <v>1</v>
      </c>
      <c r="B98" s="24">
        <f>VLOOKUP(Table14[[#This Row],[menu_id]],Table2[#All],2,0)</f>
        <v>43564</v>
      </c>
    </row>
    <row r="99" spans="1:2" x14ac:dyDescent="0.35">
      <c r="A99" t="b">
        <v>1</v>
      </c>
      <c r="B99" s="24">
        <f>VLOOKUP(Table14[[#This Row],[menu_id]],Table2[#All],2,0)</f>
        <v>43559</v>
      </c>
    </row>
    <row r="100" spans="1:2" x14ac:dyDescent="0.35">
      <c r="A100" t="b">
        <v>1</v>
      </c>
      <c r="B100" s="24">
        <f>VLOOKUP(Table14[[#This Row],[menu_id]],Table2[#All],2,0)</f>
        <v>43556</v>
      </c>
    </row>
    <row r="101" spans="1:2" x14ac:dyDescent="0.35">
      <c r="A101" t="b">
        <v>1</v>
      </c>
      <c r="B101" s="24">
        <f>VLOOKUP(Table14[[#This Row],[menu_id]],Table2[#All],2,0)</f>
        <v>43565</v>
      </c>
    </row>
    <row r="102" spans="1:2" x14ac:dyDescent="0.35">
      <c r="A102" t="b">
        <v>1</v>
      </c>
      <c r="B102" s="24">
        <f>VLOOKUP(Table14[[#This Row],[menu_id]],Table2[#All],2,0)</f>
        <v>43567</v>
      </c>
    </row>
    <row r="103" spans="1:2" x14ac:dyDescent="0.35">
      <c r="A103" t="b">
        <v>1</v>
      </c>
      <c r="B103" s="24">
        <f>VLOOKUP(Table14[[#This Row],[menu_id]],Table2[#All],2,0)</f>
        <v>43559</v>
      </c>
    </row>
    <row r="104" spans="1:2" x14ac:dyDescent="0.35">
      <c r="A104" t="b">
        <v>1</v>
      </c>
      <c r="B104" s="24">
        <f>VLOOKUP(Table14[[#This Row],[menu_id]],Table2[#All],2,0)</f>
        <v>43559</v>
      </c>
    </row>
    <row r="105" spans="1:2" x14ac:dyDescent="0.35">
      <c r="A105" t="b">
        <v>1</v>
      </c>
      <c r="B105" s="24">
        <f>VLOOKUP(Table14[[#This Row],[menu_id]],Table2[#All],2,0)</f>
        <v>43556</v>
      </c>
    </row>
    <row r="106" spans="1:2" x14ac:dyDescent="0.35">
      <c r="A106" t="b">
        <v>1</v>
      </c>
      <c r="B106" s="24">
        <f>VLOOKUP(Table14[[#This Row],[menu_id]],Table2[#All],2,0)</f>
        <v>43556</v>
      </c>
    </row>
    <row r="107" spans="1:2" x14ac:dyDescent="0.35">
      <c r="A107" t="b">
        <v>1</v>
      </c>
      <c r="B107" s="24">
        <f>VLOOKUP(Table14[[#This Row],[menu_id]],Table2[#All],2,0)</f>
        <v>43565</v>
      </c>
    </row>
    <row r="108" spans="1:2" x14ac:dyDescent="0.35">
      <c r="A108" t="b">
        <v>1</v>
      </c>
      <c r="B108" s="24">
        <f>VLOOKUP(Table14[[#This Row],[menu_id]],Table2[#All],2,0)</f>
        <v>43566</v>
      </c>
    </row>
    <row r="109" spans="1:2" x14ac:dyDescent="0.35">
      <c r="A109" t="b">
        <v>1</v>
      </c>
      <c r="B109" s="24">
        <f>VLOOKUP(Table14[[#This Row],[menu_id]],Table2[#All],2,0)</f>
        <v>43556</v>
      </c>
    </row>
    <row r="110" spans="1:2" x14ac:dyDescent="0.35">
      <c r="A110" t="b">
        <v>1</v>
      </c>
      <c r="B110" s="24">
        <f>VLOOKUP(Table14[[#This Row],[menu_id]],Table2[#All],2,0)</f>
        <v>43558</v>
      </c>
    </row>
    <row r="111" spans="1:2" x14ac:dyDescent="0.35">
      <c r="A111" t="b">
        <v>1</v>
      </c>
      <c r="B111" s="24">
        <f>VLOOKUP(Table14[[#This Row],[menu_id]],Table2[#All],2,0)</f>
        <v>43556</v>
      </c>
    </row>
    <row r="112" spans="1:2" x14ac:dyDescent="0.35">
      <c r="A112" t="b">
        <v>1</v>
      </c>
      <c r="B112" s="24">
        <f>VLOOKUP(Table14[[#This Row],[menu_id]],Table2[#All],2,0)</f>
        <v>43559</v>
      </c>
    </row>
    <row r="113" spans="1:2" x14ac:dyDescent="0.35">
      <c r="A113" t="b">
        <v>1</v>
      </c>
      <c r="B113" s="24">
        <f>VLOOKUP(Table14[[#This Row],[menu_id]],Table2[#All],2,0)</f>
        <v>43567</v>
      </c>
    </row>
    <row r="114" spans="1:2" x14ac:dyDescent="0.35">
      <c r="A114" t="b">
        <v>1</v>
      </c>
      <c r="B114" s="24">
        <f>VLOOKUP(Table14[[#This Row],[menu_id]],Table2[#All],2,0)</f>
        <v>43556</v>
      </c>
    </row>
    <row r="115" spans="1:2" x14ac:dyDescent="0.35">
      <c r="A115" t="b">
        <v>1</v>
      </c>
      <c r="B115" s="24">
        <f>VLOOKUP(Table14[[#This Row],[menu_id]],Table2[#All],2,0)</f>
        <v>43556</v>
      </c>
    </row>
    <row r="116" spans="1:2" x14ac:dyDescent="0.35">
      <c r="A116" t="b">
        <v>1</v>
      </c>
      <c r="B116" s="24">
        <f>VLOOKUP(Table14[[#This Row],[menu_id]],Table2[#All],2,0)</f>
        <v>43567</v>
      </c>
    </row>
    <row r="117" spans="1:2" x14ac:dyDescent="0.35">
      <c r="A117" t="b">
        <v>1</v>
      </c>
      <c r="B117" s="24">
        <f>VLOOKUP(Table14[[#This Row],[menu_id]],Table2[#All],2,0)</f>
        <v>43559</v>
      </c>
    </row>
    <row r="118" spans="1:2" x14ac:dyDescent="0.35">
      <c r="A118" t="b">
        <v>1</v>
      </c>
      <c r="B118" s="24">
        <f>VLOOKUP(Table14[[#This Row],[menu_id]],Table2[#All],2,0)</f>
        <v>43564</v>
      </c>
    </row>
    <row r="119" spans="1:2" x14ac:dyDescent="0.35">
      <c r="A119" t="b">
        <v>1</v>
      </c>
      <c r="B119" s="24">
        <f>VLOOKUP(Table14[[#This Row],[menu_id]],Table2[#All],2,0)</f>
        <v>43565</v>
      </c>
    </row>
    <row r="120" spans="1:2" x14ac:dyDescent="0.35">
      <c r="A120" t="b">
        <v>1</v>
      </c>
      <c r="B120" s="24">
        <f>VLOOKUP(Table14[[#This Row],[menu_id]],Table2[#All],2,0)</f>
        <v>43558</v>
      </c>
    </row>
    <row r="121" spans="1:2" x14ac:dyDescent="0.35">
      <c r="A121" t="b">
        <v>1</v>
      </c>
      <c r="B121" s="24">
        <f>VLOOKUP(Table14[[#This Row],[menu_id]],Table2[#All],2,0)</f>
        <v>43565</v>
      </c>
    </row>
    <row r="122" spans="1:2" x14ac:dyDescent="0.35">
      <c r="A122" t="b">
        <v>1</v>
      </c>
      <c r="B122" s="24">
        <f>VLOOKUP(Table14[[#This Row],[menu_id]],Table2[#All],2,0)</f>
        <v>43567</v>
      </c>
    </row>
    <row r="123" spans="1:2" x14ac:dyDescent="0.35">
      <c r="A123" t="b">
        <v>1</v>
      </c>
      <c r="B123" s="24">
        <f>VLOOKUP(Table14[[#This Row],[menu_id]],Table2[#All],2,0)</f>
        <v>43556</v>
      </c>
    </row>
    <row r="124" spans="1:2" x14ac:dyDescent="0.35">
      <c r="A124" t="b">
        <v>1</v>
      </c>
      <c r="B124" s="24">
        <f>VLOOKUP(Table14[[#This Row],[menu_id]],Table2[#All],2,0)</f>
        <v>43560</v>
      </c>
    </row>
    <row r="125" spans="1:2" x14ac:dyDescent="0.35">
      <c r="A125" t="b">
        <v>1</v>
      </c>
      <c r="B125" s="24">
        <f>VLOOKUP(Table14[[#This Row],[menu_id]],Table2[#All],2,0)</f>
        <v>43564</v>
      </c>
    </row>
    <row r="126" spans="1:2" x14ac:dyDescent="0.35">
      <c r="A126" t="b">
        <v>1</v>
      </c>
      <c r="B126" s="24">
        <f>VLOOKUP(Table14[[#This Row],[menu_id]],Table2[#All],2,0)</f>
        <v>43557</v>
      </c>
    </row>
    <row r="127" spans="1:2" x14ac:dyDescent="0.35">
      <c r="A127" t="b">
        <v>1</v>
      </c>
      <c r="B127" s="24">
        <f>VLOOKUP(Table14[[#This Row],[menu_id]],Table2[#All],2,0)</f>
        <v>43556</v>
      </c>
    </row>
    <row r="128" spans="1:2" x14ac:dyDescent="0.35">
      <c r="A128" t="b">
        <v>1</v>
      </c>
      <c r="B128" s="24">
        <f>VLOOKUP(Table14[[#This Row],[menu_id]],Table2[#All],2,0)</f>
        <v>43557</v>
      </c>
    </row>
    <row r="129" spans="1:2" x14ac:dyDescent="0.35">
      <c r="A129" t="b">
        <v>1</v>
      </c>
      <c r="B129" s="24">
        <f>VLOOKUP(Table14[[#This Row],[menu_id]],Table2[#All],2,0)</f>
        <v>43566</v>
      </c>
    </row>
    <row r="130" spans="1:2" x14ac:dyDescent="0.35">
      <c r="A130" t="b">
        <v>1</v>
      </c>
      <c r="B130" s="24">
        <f>VLOOKUP(Table14[[#This Row],[menu_id]],Table2[#All],2,0)</f>
        <v>43565</v>
      </c>
    </row>
    <row r="131" spans="1:2" x14ac:dyDescent="0.35">
      <c r="A131" t="b">
        <v>1</v>
      </c>
      <c r="B131" s="24">
        <f>VLOOKUP(Table14[[#This Row],[menu_id]],Table2[#All],2,0)</f>
        <v>43564</v>
      </c>
    </row>
    <row r="132" spans="1:2" x14ac:dyDescent="0.35">
      <c r="A132" t="b">
        <v>1</v>
      </c>
      <c r="B132" s="24">
        <f>VLOOKUP(Table14[[#This Row],[menu_id]],Table2[#All],2,0)</f>
        <v>43566</v>
      </c>
    </row>
    <row r="133" spans="1:2" x14ac:dyDescent="0.35">
      <c r="A133" t="b">
        <v>1</v>
      </c>
      <c r="B133" s="24">
        <f>VLOOKUP(Table14[[#This Row],[menu_id]],Table2[#All],2,0)</f>
        <v>43558</v>
      </c>
    </row>
    <row r="134" spans="1:2" x14ac:dyDescent="0.35">
      <c r="A134" t="b">
        <v>1</v>
      </c>
      <c r="B134" s="24">
        <f>VLOOKUP(Table14[[#This Row],[menu_id]],Table2[#All],2,0)</f>
        <v>43566</v>
      </c>
    </row>
    <row r="135" spans="1:2" x14ac:dyDescent="0.35">
      <c r="A135" t="b">
        <v>1</v>
      </c>
      <c r="B135" s="24">
        <f>VLOOKUP(Table14[[#This Row],[menu_id]],Table2[#All],2,0)</f>
        <v>43557</v>
      </c>
    </row>
    <row r="136" spans="1:2" x14ac:dyDescent="0.35">
      <c r="A136" t="b">
        <v>1</v>
      </c>
      <c r="B136" s="24">
        <f>VLOOKUP(Table14[[#This Row],[menu_id]],Table2[#All],2,0)</f>
        <v>43560</v>
      </c>
    </row>
    <row r="137" spans="1:2" x14ac:dyDescent="0.35">
      <c r="A137" t="b">
        <v>1</v>
      </c>
      <c r="B137" s="24">
        <f>VLOOKUP(Table14[[#This Row],[menu_id]],Table2[#All],2,0)</f>
        <v>43558</v>
      </c>
    </row>
    <row r="138" spans="1:2" x14ac:dyDescent="0.35">
      <c r="A138" t="b">
        <v>1</v>
      </c>
      <c r="B138" s="24">
        <f>VLOOKUP(Table14[[#This Row],[menu_id]],Table2[#All],2,0)</f>
        <v>43558</v>
      </c>
    </row>
    <row r="139" spans="1:2" x14ac:dyDescent="0.35">
      <c r="A139" t="b">
        <v>1</v>
      </c>
      <c r="B139" s="24">
        <f>VLOOKUP(Table14[[#This Row],[menu_id]],Table2[#All],2,0)</f>
        <v>43559</v>
      </c>
    </row>
    <row r="140" spans="1:2" x14ac:dyDescent="0.35">
      <c r="A140" t="b">
        <v>1</v>
      </c>
      <c r="B140" s="24">
        <f>VLOOKUP(Table14[[#This Row],[menu_id]],Table2[#All],2,0)</f>
        <v>43556</v>
      </c>
    </row>
    <row r="141" spans="1:2" x14ac:dyDescent="0.35">
      <c r="A141" t="b">
        <v>1</v>
      </c>
      <c r="B141" s="24">
        <f>VLOOKUP(Table14[[#This Row],[menu_id]],Table2[#All],2,0)</f>
        <v>43560</v>
      </c>
    </row>
    <row r="142" spans="1:2" x14ac:dyDescent="0.35">
      <c r="A142" t="b">
        <v>1</v>
      </c>
      <c r="B142" s="24">
        <f>VLOOKUP(Table14[[#This Row],[menu_id]],Table2[#All],2,0)</f>
        <v>43567</v>
      </c>
    </row>
    <row r="143" spans="1:2" x14ac:dyDescent="0.35">
      <c r="A143" t="b">
        <v>1</v>
      </c>
      <c r="B143" s="24">
        <f>VLOOKUP(Table14[[#This Row],[menu_id]],Table2[#All],2,0)</f>
        <v>43556</v>
      </c>
    </row>
    <row r="144" spans="1:2" x14ac:dyDescent="0.35">
      <c r="A144" t="b">
        <v>1</v>
      </c>
      <c r="B144" s="24">
        <f>VLOOKUP(Table14[[#This Row],[menu_id]],Table2[#All],2,0)</f>
        <v>43563</v>
      </c>
    </row>
    <row r="145" spans="1:2" x14ac:dyDescent="0.35">
      <c r="A145" t="b">
        <v>1</v>
      </c>
      <c r="B145" s="24">
        <f>VLOOKUP(Table14[[#This Row],[menu_id]],Table2[#All],2,0)</f>
        <v>43556</v>
      </c>
    </row>
    <row r="146" spans="1:2" x14ac:dyDescent="0.35">
      <c r="A146" t="b">
        <v>1</v>
      </c>
      <c r="B146" s="24">
        <f>VLOOKUP(Table14[[#This Row],[menu_id]],Table2[#All],2,0)</f>
        <v>43557</v>
      </c>
    </row>
    <row r="147" spans="1:2" x14ac:dyDescent="0.35">
      <c r="A147" t="b">
        <v>1</v>
      </c>
      <c r="B147" s="24">
        <f>VLOOKUP(Table14[[#This Row],[menu_id]],Table2[#All],2,0)</f>
        <v>43564</v>
      </c>
    </row>
    <row r="148" spans="1:2" x14ac:dyDescent="0.35">
      <c r="A148" t="b">
        <v>1</v>
      </c>
      <c r="B148" s="24">
        <f>VLOOKUP(Table14[[#This Row],[menu_id]],Table2[#All],2,0)</f>
        <v>43565</v>
      </c>
    </row>
    <row r="149" spans="1:2" x14ac:dyDescent="0.35">
      <c r="A149" t="b">
        <v>1</v>
      </c>
      <c r="B149" s="24">
        <f>VLOOKUP(Table14[[#This Row],[menu_id]],Table2[#All],2,0)</f>
        <v>43563</v>
      </c>
    </row>
    <row r="150" spans="1:2" x14ac:dyDescent="0.35">
      <c r="A150" t="b">
        <v>1</v>
      </c>
      <c r="B150" s="24">
        <f>VLOOKUP(Table14[[#This Row],[menu_id]],Table2[#All],2,0)</f>
        <v>43557</v>
      </c>
    </row>
    <row r="151" spans="1:2" x14ac:dyDescent="0.35">
      <c r="A151" t="b">
        <v>1</v>
      </c>
      <c r="B151" s="24">
        <f>VLOOKUP(Table14[[#This Row],[menu_id]],Table2[#All],2,0)</f>
        <v>43560</v>
      </c>
    </row>
    <row r="152" spans="1:2" x14ac:dyDescent="0.35">
      <c r="A152" t="b">
        <v>1</v>
      </c>
      <c r="B152" s="24">
        <f>VLOOKUP(Table14[[#This Row],[menu_id]],Table2[#All],2,0)</f>
        <v>43564</v>
      </c>
    </row>
    <row r="153" spans="1:2" x14ac:dyDescent="0.35">
      <c r="A153" t="b">
        <v>1</v>
      </c>
      <c r="B153" s="24">
        <f>VLOOKUP(Table14[[#This Row],[menu_id]],Table2[#All],2,0)</f>
        <v>43560</v>
      </c>
    </row>
    <row r="154" spans="1:2" x14ac:dyDescent="0.35">
      <c r="A154" t="b">
        <v>1</v>
      </c>
      <c r="B154" s="24">
        <f>VLOOKUP(Table14[[#This Row],[menu_id]],Table2[#All],2,0)</f>
        <v>43560</v>
      </c>
    </row>
    <row r="155" spans="1:2" x14ac:dyDescent="0.35">
      <c r="A155" t="b">
        <v>1</v>
      </c>
      <c r="B155" s="24">
        <f>VLOOKUP(Table14[[#This Row],[menu_id]],Table2[#All],2,0)</f>
        <v>43565</v>
      </c>
    </row>
    <row r="156" spans="1:2" x14ac:dyDescent="0.35">
      <c r="A156" t="b">
        <v>1</v>
      </c>
      <c r="B156" s="24">
        <f>VLOOKUP(Table14[[#This Row],[menu_id]],Table2[#All],2,0)</f>
        <v>43556</v>
      </c>
    </row>
    <row r="157" spans="1:2" x14ac:dyDescent="0.35">
      <c r="A157" t="b">
        <v>1</v>
      </c>
      <c r="B157" s="24">
        <f>VLOOKUP(Table14[[#This Row],[menu_id]],Table2[#All],2,0)</f>
        <v>43567</v>
      </c>
    </row>
    <row r="158" spans="1:2" x14ac:dyDescent="0.35">
      <c r="A158" t="b">
        <v>1</v>
      </c>
      <c r="B158" s="24">
        <f>VLOOKUP(Table14[[#This Row],[menu_id]],Table2[#All],2,0)</f>
        <v>43565</v>
      </c>
    </row>
    <row r="159" spans="1:2" x14ac:dyDescent="0.35">
      <c r="A159" t="b">
        <v>1</v>
      </c>
      <c r="B159" s="24">
        <f>VLOOKUP(Table14[[#This Row],[menu_id]],Table2[#All],2,0)</f>
        <v>43560</v>
      </c>
    </row>
    <row r="160" spans="1:2" x14ac:dyDescent="0.35">
      <c r="A160" t="b">
        <v>1</v>
      </c>
      <c r="B160" s="24">
        <f>VLOOKUP(Table14[[#This Row],[menu_id]],Table2[#All],2,0)</f>
        <v>43567</v>
      </c>
    </row>
    <row r="161" spans="1:2" x14ac:dyDescent="0.35">
      <c r="A161" t="b">
        <v>1</v>
      </c>
      <c r="B161" s="24">
        <f>VLOOKUP(Table14[[#This Row],[menu_id]],Table2[#All],2,0)</f>
        <v>43567</v>
      </c>
    </row>
    <row r="162" spans="1:2" x14ac:dyDescent="0.35">
      <c r="A162" t="b">
        <v>1</v>
      </c>
      <c r="B162" s="24">
        <f>VLOOKUP(Table14[[#This Row],[menu_id]],Table2[#All],2,0)</f>
        <v>43563</v>
      </c>
    </row>
    <row r="163" spans="1:2" x14ac:dyDescent="0.35">
      <c r="A163" t="b">
        <v>1</v>
      </c>
      <c r="B163" s="24">
        <f>VLOOKUP(Table14[[#This Row],[menu_id]],Table2[#All],2,0)</f>
        <v>43559</v>
      </c>
    </row>
    <row r="164" spans="1:2" x14ac:dyDescent="0.35">
      <c r="A164" t="b">
        <v>1</v>
      </c>
      <c r="B164" s="24">
        <f>VLOOKUP(Table14[[#This Row],[menu_id]],Table2[#All],2,0)</f>
        <v>43560</v>
      </c>
    </row>
    <row r="165" spans="1:2" x14ac:dyDescent="0.35">
      <c r="A165" t="b">
        <v>1</v>
      </c>
      <c r="B165" s="24">
        <f>VLOOKUP(Table14[[#This Row],[menu_id]],Table2[#All],2,0)</f>
        <v>43559</v>
      </c>
    </row>
    <row r="166" spans="1:2" x14ac:dyDescent="0.35">
      <c r="A166" t="b">
        <v>1</v>
      </c>
      <c r="B166" s="24">
        <f>VLOOKUP(Table14[[#This Row],[menu_id]],Table2[#All],2,0)</f>
        <v>43559</v>
      </c>
    </row>
    <row r="167" spans="1:2" x14ac:dyDescent="0.35">
      <c r="A167" t="b">
        <v>1</v>
      </c>
      <c r="B167" s="24">
        <f>VLOOKUP(Table14[[#This Row],[menu_id]],Table2[#All],2,0)</f>
        <v>43558</v>
      </c>
    </row>
    <row r="168" spans="1:2" x14ac:dyDescent="0.35">
      <c r="A168" t="b">
        <v>1</v>
      </c>
      <c r="B168" s="24">
        <f>VLOOKUP(Table14[[#This Row],[menu_id]],Table2[#All],2,0)</f>
        <v>43557</v>
      </c>
    </row>
    <row r="169" spans="1:2" x14ac:dyDescent="0.35">
      <c r="A169" t="b">
        <v>1</v>
      </c>
      <c r="B169" s="24">
        <f>VLOOKUP(Table14[[#This Row],[menu_id]],Table2[#All],2,0)</f>
        <v>43565</v>
      </c>
    </row>
    <row r="170" spans="1:2" x14ac:dyDescent="0.35">
      <c r="A170" t="b">
        <v>1</v>
      </c>
      <c r="B170" s="24">
        <f>VLOOKUP(Table14[[#This Row],[menu_id]],Table2[#All],2,0)</f>
        <v>43559</v>
      </c>
    </row>
    <row r="171" spans="1:2" x14ac:dyDescent="0.35">
      <c r="A171" t="b">
        <v>1</v>
      </c>
      <c r="B171" s="24">
        <f>VLOOKUP(Table14[[#This Row],[menu_id]],Table2[#All],2,0)</f>
        <v>43563</v>
      </c>
    </row>
    <row r="172" spans="1:2" x14ac:dyDescent="0.35">
      <c r="A172" t="b">
        <v>1</v>
      </c>
      <c r="B172" s="24">
        <f>VLOOKUP(Table14[[#This Row],[menu_id]],Table2[#All],2,0)</f>
        <v>43565</v>
      </c>
    </row>
    <row r="173" spans="1:2" x14ac:dyDescent="0.35">
      <c r="A173" t="b">
        <v>1</v>
      </c>
      <c r="B173" s="24">
        <f>VLOOKUP(Table14[[#This Row],[menu_id]],Table2[#All],2,0)</f>
        <v>43563</v>
      </c>
    </row>
    <row r="174" spans="1:2" x14ac:dyDescent="0.35">
      <c r="A174" t="b">
        <v>1</v>
      </c>
      <c r="B174" s="24">
        <f>VLOOKUP(Table14[[#This Row],[menu_id]],Table2[#All],2,0)</f>
        <v>43566</v>
      </c>
    </row>
    <row r="175" spans="1:2" x14ac:dyDescent="0.35">
      <c r="A175" t="b">
        <v>1</v>
      </c>
      <c r="B175" s="24">
        <f>VLOOKUP(Table14[[#This Row],[menu_id]],Table2[#All],2,0)</f>
        <v>43567</v>
      </c>
    </row>
    <row r="176" spans="1:2" x14ac:dyDescent="0.35">
      <c r="A176" t="b">
        <v>1</v>
      </c>
      <c r="B176" s="24">
        <f>VLOOKUP(Table14[[#This Row],[menu_id]],Table2[#All],2,0)</f>
        <v>43565</v>
      </c>
    </row>
    <row r="177" spans="1:2" x14ac:dyDescent="0.35">
      <c r="A177" t="b">
        <v>1</v>
      </c>
      <c r="B177" s="24">
        <f>VLOOKUP(Table14[[#This Row],[menu_id]],Table2[#All],2,0)</f>
        <v>43567</v>
      </c>
    </row>
    <row r="178" spans="1:2" x14ac:dyDescent="0.35">
      <c r="A178" t="b">
        <v>1</v>
      </c>
      <c r="B178" s="24">
        <f>VLOOKUP(Table14[[#This Row],[menu_id]],Table2[#All],2,0)</f>
        <v>43566</v>
      </c>
    </row>
    <row r="179" spans="1:2" x14ac:dyDescent="0.35">
      <c r="A179" t="b">
        <v>1</v>
      </c>
      <c r="B179" s="24">
        <f>VLOOKUP(Table14[[#This Row],[menu_id]],Table2[#All],2,0)</f>
        <v>43558</v>
      </c>
    </row>
    <row r="180" spans="1:2" x14ac:dyDescent="0.35">
      <c r="A180" t="b">
        <v>1</v>
      </c>
      <c r="B180" s="24">
        <f>VLOOKUP(Table14[[#This Row],[menu_id]],Table2[#All],2,0)</f>
        <v>43560</v>
      </c>
    </row>
    <row r="181" spans="1:2" x14ac:dyDescent="0.35">
      <c r="A181" t="b">
        <v>1</v>
      </c>
      <c r="B181" s="24">
        <f>VLOOKUP(Table14[[#This Row],[menu_id]],Table2[#All],2,0)</f>
        <v>43567</v>
      </c>
    </row>
    <row r="182" spans="1:2" x14ac:dyDescent="0.35">
      <c r="A182" t="b">
        <v>1</v>
      </c>
      <c r="B182" s="24">
        <f>VLOOKUP(Table14[[#This Row],[menu_id]],Table2[#All],2,0)</f>
        <v>43559</v>
      </c>
    </row>
    <row r="183" spans="1:2" x14ac:dyDescent="0.35">
      <c r="A183" t="b">
        <v>1</v>
      </c>
      <c r="B183" s="24">
        <f>VLOOKUP(Table14[[#This Row],[menu_id]],Table2[#All],2,0)</f>
        <v>43567</v>
      </c>
    </row>
    <row r="184" spans="1:2" x14ac:dyDescent="0.35">
      <c r="A184" t="b">
        <v>1</v>
      </c>
      <c r="B184" s="24">
        <f>VLOOKUP(Table14[[#This Row],[menu_id]],Table2[#All],2,0)</f>
        <v>43557</v>
      </c>
    </row>
    <row r="185" spans="1:2" x14ac:dyDescent="0.35">
      <c r="A185" t="b">
        <v>1</v>
      </c>
      <c r="B185" s="24">
        <f>VLOOKUP(Table14[[#This Row],[menu_id]],Table2[#All],2,0)</f>
        <v>43558</v>
      </c>
    </row>
    <row r="186" spans="1:2" x14ac:dyDescent="0.35">
      <c r="A186" t="b">
        <v>1</v>
      </c>
      <c r="B186" s="24">
        <f>VLOOKUP(Table14[[#This Row],[menu_id]],Table2[#All],2,0)</f>
        <v>43556</v>
      </c>
    </row>
    <row r="187" spans="1:2" x14ac:dyDescent="0.35">
      <c r="A187" t="b">
        <v>1</v>
      </c>
      <c r="B187" s="24">
        <f>VLOOKUP(Table14[[#This Row],[menu_id]],Table2[#All],2,0)</f>
        <v>43567</v>
      </c>
    </row>
    <row r="188" spans="1:2" x14ac:dyDescent="0.35">
      <c r="A188" t="b">
        <v>1</v>
      </c>
      <c r="B188" s="24">
        <f>VLOOKUP(Table14[[#This Row],[menu_id]],Table2[#All],2,0)</f>
        <v>43567</v>
      </c>
    </row>
    <row r="189" spans="1:2" x14ac:dyDescent="0.35">
      <c r="A189" t="b">
        <v>1</v>
      </c>
      <c r="B189" s="24">
        <f>VLOOKUP(Table14[[#This Row],[menu_id]],Table2[#All],2,0)</f>
        <v>43563</v>
      </c>
    </row>
    <row r="190" spans="1:2" x14ac:dyDescent="0.35">
      <c r="A190" t="b">
        <v>1</v>
      </c>
      <c r="B190" s="24">
        <f>VLOOKUP(Table14[[#This Row],[menu_id]],Table2[#All],2,0)</f>
        <v>43565</v>
      </c>
    </row>
    <row r="191" spans="1:2" x14ac:dyDescent="0.35">
      <c r="A191" t="b">
        <v>1</v>
      </c>
      <c r="B191" s="24">
        <f>VLOOKUP(Table14[[#This Row],[menu_id]],Table2[#All],2,0)</f>
        <v>43557</v>
      </c>
    </row>
    <row r="192" spans="1:2" x14ac:dyDescent="0.35">
      <c r="A192" t="b">
        <v>1</v>
      </c>
      <c r="B192" s="24">
        <f>VLOOKUP(Table14[[#This Row],[menu_id]],Table2[#All],2,0)</f>
        <v>43566</v>
      </c>
    </row>
    <row r="193" spans="1:2" x14ac:dyDescent="0.35">
      <c r="A193" t="b">
        <v>1</v>
      </c>
      <c r="B193" s="24">
        <f>VLOOKUP(Table14[[#This Row],[menu_id]],Table2[#All],2,0)</f>
        <v>43564</v>
      </c>
    </row>
    <row r="194" spans="1:2" x14ac:dyDescent="0.35">
      <c r="A194" t="b">
        <v>1</v>
      </c>
      <c r="B194" s="24">
        <f>VLOOKUP(Table14[[#This Row],[menu_id]],Table2[#All],2,0)</f>
        <v>43563</v>
      </c>
    </row>
    <row r="195" spans="1:2" x14ac:dyDescent="0.35">
      <c r="A195" t="b">
        <v>1</v>
      </c>
      <c r="B195" s="24">
        <f>VLOOKUP(Table14[[#This Row],[menu_id]],Table2[#All],2,0)</f>
        <v>43556</v>
      </c>
    </row>
    <row r="196" spans="1:2" x14ac:dyDescent="0.35">
      <c r="A196" t="b">
        <v>1</v>
      </c>
      <c r="B196" s="24">
        <f>VLOOKUP(Table14[[#This Row],[menu_id]],Table2[#All],2,0)</f>
        <v>43564</v>
      </c>
    </row>
    <row r="197" spans="1:2" x14ac:dyDescent="0.35">
      <c r="A197" t="b">
        <v>0</v>
      </c>
      <c r="B197" s="24">
        <f>VLOOKUP(Table14[[#This Row],[menu_id]],Table2[#All],2,0)</f>
        <v>43564</v>
      </c>
    </row>
    <row r="198" spans="1:2" x14ac:dyDescent="0.35">
      <c r="A198" t="b">
        <v>1</v>
      </c>
      <c r="B198" s="24">
        <f>VLOOKUP(Table14[[#This Row],[menu_id]],Table2[#All],2,0)</f>
        <v>43564</v>
      </c>
    </row>
    <row r="199" spans="1:2" x14ac:dyDescent="0.35">
      <c r="A199" t="b">
        <v>1</v>
      </c>
      <c r="B199" s="24">
        <f>VLOOKUP(Table14[[#This Row],[menu_id]],Table2[#All],2,0)</f>
        <v>43567</v>
      </c>
    </row>
    <row r="200" spans="1:2" x14ac:dyDescent="0.35">
      <c r="A200" t="b">
        <v>1</v>
      </c>
      <c r="B200" s="24">
        <f>VLOOKUP(Table14[[#This Row],[menu_id]],Table2[#All],2,0)</f>
        <v>43557</v>
      </c>
    </row>
    <row r="201" spans="1:2" x14ac:dyDescent="0.35">
      <c r="A201" t="b">
        <v>1</v>
      </c>
      <c r="B201" s="24">
        <f>VLOOKUP(Table14[[#This Row],[menu_id]],Table2[#All],2,0)</f>
        <v>43559</v>
      </c>
    </row>
    <row r="202" spans="1:2" x14ac:dyDescent="0.35">
      <c r="A202" t="b">
        <v>1</v>
      </c>
      <c r="B202" s="24">
        <f>VLOOKUP(Table14[[#This Row],[menu_id]],Table2[#All],2,0)</f>
        <v>43564</v>
      </c>
    </row>
    <row r="203" spans="1:2" x14ac:dyDescent="0.35">
      <c r="A203" t="b">
        <v>0</v>
      </c>
      <c r="B203" s="24">
        <f>VLOOKUP(Table14[[#This Row],[menu_id]],Table2[#All],2,0)</f>
        <v>43559</v>
      </c>
    </row>
    <row r="204" spans="1:2" x14ac:dyDescent="0.35">
      <c r="A204" t="b">
        <v>1</v>
      </c>
      <c r="B204" s="24">
        <f>VLOOKUP(Table14[[#This Row],[menu_id]],Table2[#All],2,0)</f>
        <v>43559</v>
      </c>
    </row>
    <row r="205" spans="1:2" x14ac:dyDescent="0.35">
      <c r="A205" t="b">
        <v>1</v>
      </c>
      <c r="B205" s="24">
        <f>VLOOKUP(Table14[[#This Row],[menu_id]],Table2[#All],2,0)</f>
        <v>43557</v>
      </c>
    </row>
    <row r="206" spans="1:2" x14ac:dyDescent="0.35">
      <c r="A206" t="b">
        <v>1</v>
      </c>
      <c r="B206" s="24">
        <f>VLOOKUP(Table14[[#This Row],[menu_id]],Table2[#All],2,0)</f>
        <v>43565</v>
      </c>
    </row>
    <row r="207" spans="1:2" x14ac:dyDescent="0.35">
      <c r="A207" t="b">
        <v>1</v>
      </c>
      <c r="B207" s="24">
        <f>VLOOKUP(Table14[[#This Row],[menu_id]],Table2[#All],2,0)</f>
        <v>43558</v>
      </c>
    </row>
    <row r="208" spans="1:2" x14ac:dyDescent="0.35">
      <c r="A208" t="b">
        <v>1</v>
      </c>
      <c r="B208" s="24">
        <f>VLOOKUP(Table14[[#This Row],[menu_id]],Table2[#All],2,0)</f>
        <v>43557</v>
      </c>
    </row>
    <row r="209" spans="1:2" x14ac:dyDescent="0.35">
      <c r="A209" t="b">
        <v>1</v>
      </c>
      <c r="B209" s="24">
        <f>VLOOKUP(Table14[[#This Row],[menu_id]],Table2[#All],2,0)</f>
        <v>43565</v>
      </c>
    </row>
    <row r="210" spans="1:2" x14ac:dyDescent="0.35">
      <c r="A210" t="b">
        <v>0</v>
      </c>
      <c r="B210" s="24">
        <f>VLOOKUP(Table14[[#This Row],[menu_id]],Table2[#All],2,0)</f>
        <v>43559</v>
      </c>
    </row>
    <row r="211" spans="1:2" x14ac:dyDescent="0.35">
      <c r="A211" t="b">
        <v>1</v>
      </c>
      <c r="B211" s="24">
        <f>VLOOKUP(Table14[[#This Row],[menu_id]],Table2[#All],2,0)</f>
        <v>43560</v>
      </c>
    </row>
    <row r="212" spans="1:2" x14ac:dyDescent="0.35">
      <c r="A212" t="b">
        <v>1</v>
      </c>
      <c r="B212" s="24">
        <f>VLOOKUP(Table14[[#This Row],[menu_id]],Table2[#All],2,0)</f>
        <v>43556</v>
      </c>
    </row>
    <row r="213" spans="1:2" x14ac:dyDescent="0.35">
      <c r="A213" t="b">
        <v>1</v>
      </c>
      <c r="B213" s="24">
        <f>VLOOKUP(Table14[[#This Row],[menu_id]],Table2[#All],2,0)</f>
        <v>43563</v>
      </c>
    </row>
    <row r="214" spans="1:2" x14ac:dyDescent="0.35">
      <c r="A214" t="b">
        <v>1</v>
      </c>
      <c r="B214" s="24">
        <f>VLOOKUP(Table14[[#This Row],[menu_id]],Table2[#All],2,0)</f>
        <v>43560</v>
      </c>
    </row>
    <row r="215" spans="1:2" x14ac:dyDescent="0.35">
      <c r="A215" t="b">
        <v>1</v>
      </c>
      <c r="B215" s="24">
        <f>VLOOKUP(Table14[[#This Row],[menu_id]],Table2[#All],2,0)</f>
        <v>43558</v>
      </c>
    </row>
    <row r="216" spans="1:2" x14ac:dyDescent="0.35">
      <c r="A216" t="b">
        <v>1</v>
      </c>
      <c r="B216" s="24">
        <f>VLOOKUP(Table14[[#This Row],[menu_id]],Table2[#All],2,0)</f>
        <v>43567</v>
      </c>
    </row>
    <row r="217" spans="1:2" x14ac:dyDescent="0.35">
      <c r="A217" t="b">
        <v>1</v>
      </c>
      <c r="B217" s="24">
        <f>VLOOKUP(Table14[[#This Row],[menu_id]],Table2[#All],2,0)</f>
        <v>43559</v>
      </c>
    </row>
    <row r="218" spans="1:2" x14ac:dyDescent="0.35">
      <c r="A218" t="b">
        <v>1</v>
      </c>
      <c r="B218" s="24">
        <f>VLOOKUP(Table14[[#This Row],[menu_id]],Table2[#All],2,0)</f>
        <v>43564</v>
      </c>
    </row>
    <row r="219" spans="1:2" x14ac:dyDescent="0.35">
      <c r="A219" t="b">
        <v>1</v>
      </c>
      <c r="B219" s="24">
        <f>VLOOKUP(Table14[[#This Row],[menu_id]],Table2[#All],2,0)</f>
        <v>43556</v>
      </c>
    </row>
    <row r="220" spans="1:2" x14ac:dyDescent="0.35">
      <c r="A220" t="b">
        <v>1</v>
      </c>
      <c r="B220" s="24">
        <f>VLOOKUP(Table14[[#This Row],[menu_id]],Table2[#All],2,0)</f>
        <v>43558</v>
      </c>
    </row>
    <row r="221" spans="1:2" x14ac:dyDescent="0.35">
      <c r="A221" t="b">
        <v>1</v>
      </c>
      <c r="B221" s="24">
        <f>VLOOKUP(Table14[[#This Row],[menu_id]],Table2[#All],2,0)</f>
        <v>43557</v>
      </c>
    </row>
    <row r="222" spans="1:2" x14ac:dyDescent="0.35">
      <c r="A222" t="b">
        <v>1</v>
      </c>
      <c r="B222" s="24">
        <f>VLOOKUP(Table14[[#This Row],[menu_id]],Table2[#All],2,0)</f>
        <v>43560</v>
      </c>
    </row>
    <row r="223" spans="1:2" x14ac:dyDescent="0.35">
      <c r="A223" t="b">
        <v>1</v>
      </c>
      <c r="B223" s="24">
        <f>VLOOKUP(Table14[[#This Row],[menu_id]],Table2[#All],2,0)</f>
        <v>43567</v>
      </c>
    </row>
    <row r="224" spans="1:2" x14ac:dyDescent="0.35">
      <c r="A224" t="b">
        <v>0</v>
      </c>
      <c r="B224" s="24">
        <f>VLOOKUP(Table14[[#This Row],[menu_id]],Table2[#All],2,0)</f>
        <v>43560</v>
      </c>
    </row>
    <row r="225" spans="1:2" x14ac:dyDescent="0.35">
      <c r="A225" t="b">
        <v>1</v>
      </c>
      <c r="B225" s="24">
        <f>VLOOKUP(Table14[[#This Row],[menu_id]],Table2[#All],2,0)</f>
        <v>43566</v>
      </c>
    </row>
    <row r="226" spans="1:2" x14ac:dyDescent="0.35">
      <c r="A226" t="b">
        <v>1</v>
      </c>
      <c r="B226" s="24">
        <f>VLOOKUP(Table14[[#This Row],[menu_id]],Table2[#All],2,0)</f>
        <v>43558</v>
      </c>
    </row>
    <row r="227" spans="1:2" x14ac:dyDescent="0.35">
      <c r="A227" t="b">
        <v>1</v>
      </c>
      <c r="B227" s="24">
        <f>VLOOKUP(Table14[[#This Row],[menu_id]],Table2[#All],2,0)</f>
        <v>43558</v>
      </c>
    </row>
    <row r="228" spans="1:2" x14ac:dyDescent="0.35">
      <c r="A228" t="b">
        <v>1</v>
      </c>
      <c r="B228" s="24">
        <f>VLOOKUP(Table14[[#This Row],[menu_id]],Table2[#All],2,0)</f>
        <v>43567</v>
      </c>
    </row>
    <row r="229" spans="1:2" x14ac:dyDescent="0.35">
      <c r="A229" t="b">
        <v>1</v>
      </c>
      <c r="B229" s="24">
        <f>VLOOKUP(Table14[[#This Row],[menu_id]],Table2[#All],2,0)</f>
        <v>43556</v>
      </c>
    </row>
    <row r="230" spans="1:2" x14ac:dyDescent="0.35">
      <c r="A230" t="b">
        <v>1</v>
      </c>
      <c r="B230" s="24">
        <f>VLOOKUP(Table14[[#This Row],[menu_id]],Table2[#All],2,0)</f>
        <v>43556</v>
      </c>
    </row>
    <row r="231" spans="1:2" x14ac:dyDescent="0.35">
      <c r="A231" t="b">
        <v>1</v>
      </c>
      <c r="B231" s="24">
        <f>VLOOKUP(Table14[[#This Row],[menu_id]],Table2[#All],2,0)</f>
        <v>43565</v>
      </c>
    </row>
    <row r="232" spans="1:2" x14ac:dyDescent="0.35">
      <c r="A232" t="b">
        <v>1</v>
      </c>
      <c r="B232" s="24">
        <f>VLOOKUP(Table14[[#This Row],[menu_id]],Table2[#All],2,0)</f>
        <v>43557</v>
      </c>
    </row>
    <row r="233" spans="1:2" x14ac:dyDescent="0.35">
      <c r="A233" t="b">
        <v>1</v>
      </c>
      <c r="B233" s="24">
        <f>VLOOKUP(Table14[[#This Row],[menu_id]],Table2[#All],2,0)</f>
        <v>43558</v>
      </c>
    </row>
    <row r="234" spans="1:2" x14ac:dyDescent="0.35">
      <c r="A234" t="b">
        <v>1</v>
      </c>
      <c r="B234" s="24">
        <f>VLOOKUP(Table14[[#This Row],[menu_id]],Table2[#All],2,0)</f>
        <v>43557</v>
      </c>
    </row>
    <row r="235" spans="1:2" x14ac:dyDescent="0.35">
      <c r="A235" t="b">
        <v>1</v>
      </c>
      <c r="B235" s="24">
        <f>VLOOKUP(Table14[[#This Row],[menu_id]],Table2[#All],2,0)</f>
        <v>43557</v>
      </c>
    </row>
    <row r="236" spans="1:2" x14ac:dyDescent="0.35">
      <c r="A236" t="b">
        <v>1</v>
      </c>
      <c r="B236" s="24">
        <f>VLOOKUP(Table14[[#This Row],[menu_id]],Table2[#All],2,0)</f>
        <v>43565</v>
      </c>
    </row>
    <row r="237" spans="1:2" x14ac:dyDescent="0.35">
      <c r="A237" t="b">
        <v>1</v>
      </c>
      <c r="B237" s="24">
        <f>VLOOKUP(Table14[[#This Row],[menu_id]],Table2[#All],2,0)</f>
        <v>43558</v>
      </c>
    </row>
    <row r="238" spans="1:2" x14ac:dyDescent="0.35">
      <c r="A238" t="b">
        <v>1</v>
      </c>
      <c r="B238" s="24">
        <f>VLOOKUP(Table14[[#This Row],[menu_id]],Table2[#All],2,0)</f>
        <v>43560</v>
      </c>
    </row>
    <row r="239" spans="1:2" x14ac:dyDescent="0.35">
      <c r="A239" t="b">
        <v>1</v>
      </c>
      <c r="B239" s="24">
        <f>VLOOKUP(Table14[[#This Row],[menu_id]],Table2[#All],2,0)</f>
        <v>43565</v>
      </c>
    </row>
    <row r="240" spans="1:2" x14ac:dyDescent="0.35">
      <c r="A240" t="b">
        <v>1</v>
      </c>
      <c r="B240" s="24">
        <f>VLOOKUP(Table14[[#This Row],[menu_id]],Table2[#All],2,0)</f>
        <v>43565</v>
      </c>
    </row>
    <row r="241" spans="1:2" x14ac:dyDescent="0.35">
      <c r="A241" t="b">
        <v>1</v>
      </c>
      <c r="B241" s="24">
        <f>VLOOKUP(Table14[[#This Row],[menu_id]],Table2[#All],2,0)</f>
        <v>43556</v>
      </c>
    </row>
    <row r="242" spans="1:2" x14ac:dyDescent="0.35">
      <c r="A242" t="b">
        <v>1</v>
      </c>
      <c r="B242" s="24">
        <f>VLOOKUP(Table14[[#This Row],[menu_id]],Table2[#All],2,0)</f>
        <v>43565</v>
      </c>
    </row>
    <row r="243" spans="1:2" x14ac:dyDescent="0.35">
      <c r="A243" t="b">
        <v>1</v>
      </c>
      <c r="B243" s="24">
        <f>VLOOKUP(Table14[[#This Row],[menu_id]],Table2[#All],2,0)</f>
        <v>43565</v>
      </c>
    </row>
    <row r="244" spans="1:2" x14ac:dyDescent="0.35">
      <c r="A244" t="b">
        <v>1</v>
      </c>
      <c r="B244" s="24">
        <f>VLOOKUP(Table14[[#This Row],[menu_id]],Table2[#All],2,0)</f>
        <v>43560</v>
      </c>
    </row>
    <row r="245" spans="1:2" x14ac:dyDescent="0.35">
      <c r="A245" t="b">
        <v>1</v>
      </c>
      <c r="B245" s="24">
        <f>VLOOKUP(Table14[[#This Row],[menu_id]],Table2[#All],2,0)</f>
        <v>43557</v>
      </c>
    </row>
    <row r="246" spans="1:2" x14ac:dyDescent="0.35">
      <c r="A246" t="b">
        <v>1</v>
      </c>
      <c r="B246" s="24">
        <f>VLOOKUP(Table14[[#This Row],[menu_id]],Table2[#All],2,0)</f>
        <v>43559</v>
      </c>
    </row>
    <row r="247" spans="1:2" x14ac:dyDescent="0.35">
      <c r="A247" t="b">
        <v>0</v>
      </c>
      <c r="B247" s="24">
        <f>VLOOKUP(Table14[[#This Row],[menu_id]],Table2[#All],2,0)</f>
        <v>43567</v>
      </c>
    </row>
    <row r="248" spans="1:2" x14ac:dyDescent="0.35">
      <c r="A248" t="b">
        <v>1</v>
      </c>
      <c r="B248" s="24">
        <f>VLOOKUP(Table14[[#This Row],[menu_id]],Table2[#All],2,0)</f>
        <v>43556</v>
      </c>
    </row>
    <row r="249" spans="1:2" x14ac:dyDescent="0.35">
      <c r="A249" t="b">
        <v>1</v>
      </c>
      <c r="B249" s="24">
        <f>VLOOKUP(Table14[[#This Row],[menu_id]],Table2[#All],2,0)</f>
        <v>43559</v>
      </c>
    </row>
    <row r="250" spans="1:2" x14ac:dyDescent="0.35">
      <c r="A250" t="b">
        <v>1</v>
      </c>
      <c r="B250" s="24">
        <f>VLOOKUP(Table14[[#This Row],[menu_id]],Table2[#All],2,0)</f>
        <v>43565</v>
      </c>
    </row>
    <row r="251" spans="1:2" x14ac:dyDescent="0.35">
      <c r="A251" t="b">
        <v>1</v>
      </c>
      <c r="B251" s="24">
        <f>VLOOKUP(Table14[[#This Row],[menu_id]],Table2[#All],2,0)</f>
        <v>43566</v>
      </c>
    </row>
    <row r="252" spans="1:2" x14ac:dyDescent="0.35">
      <c r="A252" t="b">
        <v>1</v>
      </c>
      <c r="B252" s="24">
        <f>VLOOKUP(Table14[[#This Row],[menu_id]],Table2[#All],2,0)</f>
        <v>43557</v>
      </c>
    </row>
    <row r="253" spans="1:2" x14ac:dyDescent="0.35">
      <c r="A253" t="b">
        <v>1</v>
      </c>
      <c r="B253" s="24">
        <f>VLOOKUP(Table14[[#This Row],[menu_id]],Table2[#All],2,0)</f>
        <v>43564</v>
      </c>
    </row>
    <row r="254" spans="1:2" x14ac:dyDescent="0.35">
      <c r="A254" t="b">
        <v>1</v>
      </c>
      <c r="B254" s="24">
        <f>VLOOKUP(Table14[[#This Row],[menu_id]],Table2[#All],2,0)</f>
        <v>43567</v>
      </c>
    </row>
    <row r="255" spans="1:2" x14ac:dyDescent="0.35">
      <c r="A255" t="b">
        <v>1</v>
      </c>
      <c r="B255" s="24">
        <f>VLOOKUP(Table14[[#This Row],[menu_id]],Table2[#All],2,0)</f>
        <v>43567</v>
      </c>
    </row>
    <row r="256" spans="1:2" x14ac:dyDescent="0.35">
      <c r="A256" t="b">
        <v>1</v>
      </c>
      <c r="B256" s="24">
        <f>VLOOKUP(Table14[[#This Row],[menu_id]],Table2[#All],2,0)</f>
        <v>43565</v>
      </c>
    </row>
    <row r="257" spans="1:2" x14ac:dyDescent="0.35">
      <c r="A257" t="b">
        <v>1</v>
      </c>
      <c r="B257" s="24">
        <f>VLOOKUP(Table14[[#This Row],[menu_id]],Table2[#All],2,0)</f>
        <v>43557</v>
      </c>
    </row>
    <row r="258" spans="1:2" x14ac:dyDescent="0.35">
      <c r="A258" t="b">
        <v>1</v>
      </c>
      <c r="B258" s="24">
        <f>VLOOKUP(Table14[[#This Row],[menu_id]],Table2[#All],2,0)</f>
        <v>43565</v>
      </c>
    </row>
    <row r="259" spans="1:2" x14ac:dyDescent="0.35">
      <c r="A259" t="b">
        <v>1</v>
      </c>
      <c r="B259" s="24">
        <f>VLOOKUP(Table14[[#This Row],[menu_id]],Table2[#All],2,0)</f>
        <v>43559</v>
      </c>
    </row>
    <row r="260" spans="1:2" x14ac:dyDescent="0.35">
      <c r="A260" t="b">
        <v>1</v>
      </c>
      <c r="B260" s="24">
        <f>VLOOKUP(Table14[[#This Row],[menu_id]],Table2[#All],2,0)</f>
        <v>43556</v>
      </c>
    </row>
    <row r="261" spans="1:2" x14ac:dyDescent="0.35">
      <c r="A261" t="b">
        <v>1</v>
      </c>
      <c r="B261" s="24">
        <f>VLOOKUP(Table14[[#This Row],[menu_id]],Table2[#All],2,0)</f>
        <v>43560</v>
      </c>
    </row>
    <row r="262" spans="1:2" x14ac:dyDescent="0.35">
      <c r="A262" t="b">
        <v>1</v>
      </c>
      <c r="B262" s="24">
        <f>VLOOKUP(Table14[[#This Row],[menu_id]],Table2[#All],2,0)</f>
        <v>43558</v>
      </c>
    </row>
    <row r="263" spans="1:2" x14ac:dyDescent="0.35">
      <c r="A263" t="b">
        <v>1</v>
      </c>
      <c r="B263" s="24">
        <f>VLOOKUP(Table14[[#This Row],[menu_id]],Table2[#All],2,0)</f>
        <v>43564</v>
      </c>
    </row>
    <row r="264" spans="1:2" x14ac:dyDescent="0.35">
      <c r="A264" t="b">
        <v>1</v>
      </c>
      <c r="B264" s="24">
        <f>VLOOKUP(Table14[[#This Row],[menu_id]],Table2[#All],2,0)</f>
        <v>43564</v>
      </c>
    </row>
    <row r="265" spans="1:2" x14ac:dyDescent="0.35">
      <c r="A265" t="b">
        <v>1</v>
      </c>
      <c r="B265" s="24">
        <f>VLOOKUP(Table14[[#This Row],[menu_id]],Table2[#All],2,0)</f>
        <v>43564</v>
      </c>
    </row>
    <row r="266" spans="1:2" x14ac:dyDescent="0.35">
      <c r="A266" t="b">
        <v>1</v>
      </c>
      <c r="B266" s="24">
        <f>VLOOKUP(Table14[[#This Row],[menu_id]],Table2[#All],2,0)</f>
        <v>43566</v>
      </c>
    </row>
    <row r="267" spans="1:2" x14ac:dyDescent="0.35">
      <c r="A267" t="b">
        <v>1</v>
      </c>
      <c r="B267" s="24">
        <f>VLOOKUP(Table14[[#This Row],[menu_id]],Table2[#All],2,0)</f>
        <v>43565</v>
      </c>
    </row>
    <row r="268" spans="1:2" x14ac:dyDescent="0.35">
      <c r="A268" t="b">
        <v>1</v>
      </c>
      <c r="B268" s="24">
        <f>VLOOKUP(Table14[[#This Row],[menu_id]],Table2[#All],2,0)</f>
        <v>43565</v>
      </c>
    </row>
    <row r="269" spans="1:2" x14ac:dyDescent="0.35">
      <c r="A269" t="b">
        <v>1</v>
      </c>
      <c r="B269" s="24">
        <f>VLOOKUP(Table14[[#This Row],[menu_id]],Table2[#All],2,0)</f>
        <v>43567</v>
      </c>
    </row>
    <row r="270" spans="1:2" x14ac:dyDescent="0.35">
      <c r="A270" t="b">
        <v>1</v>
      </c>
      <c r="B270" s="24">
        <f>VLOOKUP(Table14[[#This Row],[menu_id]],Table2[#All],2,0)</f>
        <v>43556</v>
      </c>
    </row>
    <row r="271" spans="1:2" x14ac:dyDescent="0.35">
      <c r="A271" t="b">
        <v>1</v>
      </c>
      <c r="B271" s="24">
        <f>VLOOKUP(Table14[[#This Row],[menu_id]],Table2[#All],2,0)</f>
        <v>43563</v>
      </c>
    </row>
    <row r="272" spans="1:2" x14ac:dyDescent="0.35">
      <c r="A272" t="b">
        <v>1</v>
      </c>
      <c r="B272" s="24">
        <f>VLOOKUP(Table14[[#This Row],[menu_id]],Table2[#All],2,0)</f>
        <v>43559</v>
      </c>
    </row>
    <row r="273" spans="1:2" x14ac:dyDescent="0.35">
      <c r="A273" t="b">
        <v>0</v>
      </c>
      <c r="B273" s="24">
        <f>VLOOKUP(Table14[[#This Row],[menu_id]],Table2[#All],2,0)</f>
        <v>43563</v>
      </c>
    </row>
    <row r="274" spans="1:2" x14ac:dyDescent="0.35">
      <c r="A274" t="b">
        <v>1</v>
      </c>
      <c r="B274" s="24">
        <f>VLOOKUP(Table14[[#This Row],[menu_id]],Table2[#All],2,0)</f>
        <v>43560</v>
      </c>
    </row>
    <row r="275" spans="1:2" x14ac:dyDescent="0.35">
      <c r="A275" t="b">
        <v>1</v>
      </c>
      <c r="B275" s="24">
        <f>VLOOKUP(Table14[[#This Row],[menu_id]],Table2[#All],2,0)</f>
        <v>43556</v>
      </c>
    </row>
    <row r="276" spans="1:2" x14ac:dyDescent="0.35">
      <c r="A276" t="b">
        <v>1</v>
      </c>
      <c r="B276" s="24">
        <f>VLOOKUP(Table14[[#This Row],[menu_id]],Table2[#All],2,0)</f>
        <v>43563</v>
      </c>
    </row>
    <row r="277" spans="1:2" x14ac:dyDescent="0.35">
      <c r="A277" t="b">
        <v>1</v>
      </c>
      <c r="B277" s="24">
        <f>VLOOKUP(Table14[[#This Row],[menu_id]],Table2[#All],2,0)</f>
        <v>43567</v>
      </c>
    </row>
    <row r="278" spans="1:2" x14ac:dyDescent="0.35">
      <c r="A278" t="b">
        <v>1</v>
      </c>
      <c r="B278" s="24">
        <f>VLOOKUP(Table14[[#This Row],[menu_id]],Table2[#All],2,0)</f>
        <v>43567</v>
      </c>
    </row>
    <row r="279" spans="1:2" x14ac:dyDescent="0.35">
      <c r="A279" t="b">
        <v>1</v>
      </c>
      <c r="B279" s="24">
        <f>VLOOKUP(Table14[[#This Row],[menu_id]],Table2[#All],2,0)</f>
        <v>43567</v>
      </c>
    </row>
    <row r="280" spans="1:2" x14ac:dyDescent="0.35">
      <c r="A280" t="b">
        <v>1</v>
      </c>
      <c r="B280" s="24">
        <f>VLOOKUP(Table14[[#This Row],[menu_id]],Table2[#All],2,0)</f>
        <v>43560</v>
      </c>
    </row>
    <row r="281" spans="1:2" x14ac:dyDescent="0.35">
      <c r="A281" t="b">
        <v>1</v>
      </c>
      <c r="B281" s="24">
        <f>VLOOKUP(Table14[[#This Row],[menu_id]],Table2[#All],2,0)</f>
        <v>43564</v>
      </c>
    </row>
    <row r="282" spans="1:2" x14ac:dyDescent="0.35">
      <c r="A282" t="b">
        <v>1</v>
      </c>
      <c r="B282" s="24">
        <f>VLOOKUP(Table14[[#This Row],[menu_id]],Table2[#All],2,0)</f>
        <v>43563</v>
      </c>
    </row>
    <row r="283" spans="1:2" x14ac:dyDescent="0.35">
      <c r="A283" t="b">
        <v>1</v>
      </c>
      <c r="B283" s="24">
        <f>VLOOKUP(Table14[[#This Row],[menu_id]],Table2[#All],2,0)</f>
        <v>43559</v>
      </c>
    </row>
    <row r="284" spans="1:2" x14ac:dyDescent="0.35">
      <c r="A284" t="b">
        <v>1</v>
      </c>
      <c r="B284" s="24">
        <f>VLOOKUP(Table14[[#This Row],[menu_id]],Table2[#All],2,0)</f>
        <v>43556</v>
      </c>
    </row>
    <row r="285" spans="1:2" x14ac:dyDescent="0.35">
      <c r="A285" t="b">
        <v>1</v>
      </c>
      <c r="B285" s="24">
        <f>VLOOKUP(Table14[[#This Row],[menu_id]],Table2[#All],2,0)</f>
        <v>43565</v>
      </c>
    </row>
    <row r="286" spans="1:2" x14ac:dyDescent="0.35">
      <c r="A286" t="b">
        <v>1</v>
      </c>
      <c r="B286" s="24">
        <f>VLOOKUP(Table14[[#This Row],[menu_id]],Table2[#All],2,0)</f>
        <v>43563</v>
      </c>
    </row>
    <row r="287" spans="1:2" x14ac:dyDescent="0.35">
      <c r="A287" t="b">
        <v>1</v>
      </c>
      <c r="B287" s="24">
        <f>VLOOKUP(Table14[[#This Row],[menu_id]],Table2[#All],2,0)</f>
        <v>43560</v>
      </c>
    </row>
    <row r="288" spans="1:2" x14ac:dyDescent="0.35">
      <c r="A288" t="b">
        <v>1</v>
      </c>
      <c r="B288" s="24">
        <f>VLOOKUP(Table14[[#This Row],[menu_id]],Table2[#All],2,0)</f>
        <v>43556</v>
      </c>
    </row>
    <row r="289" spans="1:2" x14ac:dyDescent="0.35">
      <c r="A289" t="b">
        <v>1</v>
      </c>
      <c r="B289" s="24">
        <f>VLOOKUP(Table14[[#This Row],[menu_id]],Table2[#All],2,0)</f>
        <v>43556</v>
      </c>
    </row>
    <row r="290" spans="1:2" x14ac:dyDescent="0.35">
      <c r="A290" t="b">
        <v>1</v>
      </c>
      <c r="B290" s="24">
        <f>VLOOKUP(Table14[[#This Row],[menu_id]],Table2[#All],2,0)</f>
        <v>43556</v>
      </c>
    </row>
    <row r="291" spans="1:2" x14ac:dyDescent="0.35">
      <c r="A291" t="b">
        <v>1</v>
      </c>
      <c r="B291" s="24">
        <f>VLOOKUP(Table14[[#This Row],[menu_id]],Table2[#All],2,0)</f>
        <v>43567</v>
      </c>
    </row>
    <row r="292" spans="1:2" x14ac:dyDescent="0.35">
      <c r="A292" t="b">
        <v>0</v>
      </c>
      <c r="B292" s="24">
        <f>VLOOKUP(Table14[[#This Row],[menu_id]],Table2[#All],2,0)</f>
        <v>43556</v>
      </c>
    </row>
    <row r="293" spans="1:2" x14ac:dyDescent="0.35">
      <c r="A293" t="b">
        <v>1</v>
      </c>
      <c r="B293" s="24">
        <f>VLOOKUP(Table14[[#This Row],[menu_id]],Table2[#All],2,0)</f>
        <v>43566</v>
      </c>
    </row>
    <row r="294" spans="1:2" x14ac:dyDescent="0.35">
      <c r="A294" t="b">
        <v>1</v>
      </c>
      <c r="B294" s="24">
        <f>VLOOKUP(Table14[[#This Row],[menu_id]],Table2[#All],2,0)</f>
        <v>43564</v>
      </c>
    </row>
    <row r="295" spans="1:2" x14ac:dyDescent="0.35">
      <c r="A295" t="b">
        <v>1</v>
      </c>
      <c r="B295" s="24">
        <f>VLOOKUP(Table14[[#This Row],[menu_id]],Table2[#All],2,0)</f>
        <v>43558</v>
      </c>
    </row>
    <row r="296" spans="1:2" x14ac:dyDescent="0.35">
      <c r="A296" t="b">
        <v>1</v>
      </c>
      <c r="B296" s="24">
        <f>VLOOKUP(Table14[[#This Row],[menu_id]],Table2[#All],2,0)</f>
        <v>43560</v>
      </c>
    </row>
    <row r="297" spans="1:2" x14ac:dyDescent="0.35">
      <c r="A297" t="b">
        <v>1</v>
      </c>
      <c r="B297" s="24">
        <f>VLOOKUP(Table14[[#This Row],[menu_id]],Table2[#All],2,0)</f>
        <v>43563</v>
      </c>
    </row>
    <row r="298" spans="1:2" x14ac:dyDescent="0.35">
      <c r="A298" t="b">
        <v>1</v>
      </c>
      <c r="B298" s="24">
        <f>VLOOKUP(Table14[[#This Row],[menu_id]],Table2[#All],2,0)</f>
        <v>43557</v>
      </c>
    </row>
    <row r="299" spans="1:2" x14ac:dyDescent="0.35">
      <c r="A299" t="b">
        <v>1</v>
      </c>
      <c r="B299" s="24">
        <f>VLOOKUP(Table14[[#This Row],[menu_id]],Table2[#All],2,0)</f>
        <v>43563</v>
      </c>
    </row>
    <row r="300" spans="1:2" x14ac:dyDescent="0.35">
      <c r="A300" t="b">
        <v>1</v>
      </c>
      <c r="B300" s="24">
        <f>VLOOKUP(Table14[[#This Row],[menu_id]],Table2[#All],2,0)</f>
        <v>43558</v>
      </c>
    </row>
    <row r="301" spans="1:2" x14ac:dyDescent="0.35">
      <c r="A301" t="b">
        <v>1</v>
      </c>
      <c r="B301" s="24">
        <f>VLOOKUP(Table14[[#This Row],[menu_id]],Table2[#All],2,0)</f>
        <v>43559</v>
      </c>
    </row>
    <row r="302" spans="1:2" x14ac:dyDescent="0.35">
      <c r="A302" t="b">
        <v>1</v>
      </c>
      <c r="B302" s="24">
        <f>VLOOKUP(Table14[[#This Row],[menu_id]],Table2[#All],2,0)</f>
        <v>43557</v>
      </c>
    </row>
    <row r="303" spans="1:2" x14ac:dyDescent="0.35">
      <c r="A303" t="b">
        <v>1</v>
      </c>
      <c r="B303" s="24">
        <f>VLOOKUP(Table14[[#This Row],[menu_id]],Table2[#All],2,0)</f>
        <v>43565</v>
      </c>
    </row>
    <row r="304" spans="1:2" x14ac:dyDescent="0.35">
      <c r="A304" t="b">
        <v>1</v>
      </c>
      <c r="B304" s="24">
        <f>VLOOKUP(Table14[[#This Row],[menu_id]],Table2[#All],2,0)</f>
        <v>43564</v>
      </c>
    </row>
    <row r="305" spans="1:2" x14ac:dyDescent="0.35">
      <c r="A305" t="b">
        <v>1</v>
      </c>
      <c r="B305" s="24">
        <f>VLOOKUP(Table14[[#This Row],[menu_id]],Table2[#All],2,0)</f>
        <v>43567</v>
      </c>
    </row>
    <row r="306" spans="1:2" x14ac:dyDescent="0.35">
      <c r="A306" t="b">
        <v>1</v>
      </c>
      <c r="B306" s="24">
        <f>VLOOKUP(Table14[[#This Row],[menu_id]],Table2[#All],2,0)</f>
        <v>43556</v>
      </c>
    </row>
    <row r="307" spans="1:2" x14ac:dyDescent="0.35">
      <c r="A307" t="b">
        <v>1</v>
      </c>
      <c r="B307" s="24">
        <f>VLOOKUP(Table14[[#This Row],[menu_id]],Table2[#All],2,0)</f>
        <v>43567</v>
      </c>
    </row>
    <row r="308" spans="1:2" x14ac:dyDescent="0.35">
      <c r="A308" t="b">
        <v>1</v>
      </c>
      <c r="B308" s="24">
        <f>VLOOKUP(Table14[[#This Row],[menu_id]],Table2[#All],2,0)</f>
        <v>43563</v>
      </c>
    </row>
    <row r="309" spans="1:2" x14ac:dyDescent="0.35">
      <c r="A309" t="b">
        <v>1</v>
      </c>
      <c r="B309" s="24">
        <f>VLOOKUP(Table14[[#This Row],[menu_id]],Table2[#All],2,0)</f>
        <v>43565</v>
      </c>
    </row>
    <row r="310" spans="1:2" x14ac:dyDescent="0.35">
      <c r="A310" t="b">
        <v>1</v>
      </c>
      <c r="B310" s="24">
        <f>VLOOKUP(Table14[[#This Row],[menu_id]],Table2[#All],2,0)</f>
        <v>43557</v>
      </c>
    </row>
    <row r="311" spans="1:2" x14ac:dyDescent="0.35">
      <c r="A311" t="b">
        <v>1</v>
      </c>
      <c r="B311" s="24">
        <f>VLOOKUP(Table14[[#This Row],[menu_id]],Table2[#All],2,0)</f>
        <v>43560</v>
      </c>
    </row>
    <row r="312" spans="1:2" x14ac:dyDescent="0.35">
      <c r="A312" t="b">
        <v>1</v>
      </c>
      <c r="B312" s="24">
        <f>VLOOKUP(Table14[[#This Row],[menu_id]],Table2[#All],2,0)</f>
        <v>43557</v>
      </c>
    </row>
    <row r="313" spans="1:2" x14ac:dyDescent="0.35">
      <c r="A313" t="b">
        <v>1</v>
      </c>
      <c r="B313" s="24">
        <f>VLOOKUP(Table14[[#This Row],[menu_id]],Table2[#All],2,0)</f>
        <v>43560</v>
      </c>
    </row>
    <row r="314" spans="1:2" x14ac:dyDescent="0.35">
      <c r="A314" t="b">
        <v>1</v>
      </c>
      <c r="B314" s="24">
        <f>VLOOKUP(Table14[[#This Row],[menu_id]],Table2[#All],2,0)</f>
        <v>43564</v>
      </c>
    </row>
    <row r="315" spans="1:2" x14ac:dyDescent="0.35">
      <c r="A315" t="b">
        <v>1</v>
      </c>
      <c r="B315" s="24">
        <f>VLOOKUP(Table14[[#This Row],[menu_id]],Table2[#All],2,0)</f>
        <v>43558</v>
      </c>
    </row>
    <row r="316" spans="1:2" x14ac:dyDescent="0.35">
      <c r="A316" t="b">
        <v>1</v>
      </c>
      <c r="B316" s="24">
        <f>VLOOKUP(Table14[[#This Row],[menu_id]],Table2[#All],2,0)</f>
        <v>43559</v>
      </c>
    </row>
    <row r="317" spans="1:2" x14ac:dyDescent="0.35">
      <c r="A317" t="b">
        <v>1</v>
      </c>
      <c r="B317" s="24">
        <f>VLOOKUP(Table14[[#This Row],[menu_id]],Table2[#All],2,0)</f>
        <v>43565</v>
      </c>
    </row>
    <row r="318" spans="1:2" x14ac:dyDescent="0.35">
      <c r="A318" t="b">
        <v>1</v>
      </c>
      <c r="B318" s="24">
        <f>VLOOKUP(Table14[[#This Row],[menu_id]],Table2[#All],2,0)</f>
        <v>43566</v>
      </c>
    </row>
    <row r="319" spans="1:2" x14ac:dyDescent="0.35">
      <c r="A319" t="b">
        <v>1</v>
      </c>
      <c r="B319" s="24">
        <f>VLOOKUP(Table14[[#This Row],[menu_id]],Table2[#All],2,0)</f>
        <v>43565</v>
      </c>
    </row>
    <row r="320" spans="1:2" x14ac:dyDescent="0.35">
      <c r="A320" t="b">
        <v>1</v>
      </c>
      <c r="B320" s="24">
        <f>VLOOKUP(Table14[[#This Row],[menu_id]],Table2[#All],2,0)</f>
        <v>43563</v>
      </c>
    </row>
    <row r="321" spans="1:2" x14ac:dyDescent="0.35">
      <c r="A321" t="b">
        <v>1</v>
      </c>
      <c r="B321" s="24">
        <f>VLOOKUP(Table14[[#This Row],[menu_id]],Table2[#All],2,0)</f>
        <v>43557</v>
      </c>
    </row>
    <row r="322" spans="1:2" x14ac:dyDescent="0.35">
      <c r="A322" t="b">
        <v>1</v>
      </c>
      <c r="B322" s="24">
        <f>VLOOKUP(Table14[[#This Row],[menu_id]],Table2[#All],2,0)</f>
        <v>43559</v>
      </c>
    </row>
    <row r="323" spans="1:2" x14ac:dyDescent="0.35">
      <c r="A323" t="b">
        <v>1</v>
      </c>
      <c r="B323" s="24">
        <f>VLOOKUP(Table14[[#This Row],[menu_id]],Table2[#All],2,0)</f>
        <v>43559</v>
      </c>
    </row>
    <row r="324" spans="1:2" x14ac:dyDescent="0.35">
      <c r="A324" t="b">
        <v>1</v>
      </c>
      <c r="B324" s="24">
        <f>VLOOKUP(Table14[[#This Row],[menu_id]],Table2[#All],2,0)</f>
        <v>43564</v>
      </c>
    </row>
    <row r="325" spans="1:2" x14ac:dyDescent="0.35">
      <c r="A325" t="b">
        <v>1</v>
      </c>
      <c r="B325" s="24">
        <f>VLOOKUP(Table14[[#This Row],[menu_id]],Table2[#All],2,0)</f>
        <v>43565</v>
      </c>
    </row>
    <row r="326" spans="1:2" x14ac:dyDescent="0.35">
      <c r="A326" t="b">
        <v>1</v>
      </c>
      <c r="B326" s="24">
        <f>VLOOKUP(Table14[[#This Row],[menu_id]],Table2[#All],2,0)</f>
        <v>43557</v>
      </c>
    </row>
    <row r="327" spans="1:2" x14ac:dyDescent="0.35">
      <c r="A327" t="b">
        <v>1</v>
      </c>
      <c r="B327" s="24">
        <f>VLOOKUP(Table14[[#This Row],[menu_id]],Table2[#All],2,0)</f>
        <v>43556</v>
      </c>
    </row>
    <row r="328" spans="1:2" x14ac:dyDescent="0.35">
      <c r="A328" t="b">
        <v>1</v>
      </c>
      <c r="B328" s="24">
        <f>VLOOKUP(Table14[[#This Row],[menu_id]],Table2[#All],2,0)</f>
        <v>43559</v>
      </c>
    </row>
    <row r="329" spans="1:2" x14ac:dyDescent="0.35">
      <c r="A329" t="b">
        <v>1</v>
      </c>
      <c r="B329" s="24">
        <f>VLOOKUP(Table14[[#This Row],[menu_id]],Table2[#All],2,0)</f>
        <v>43556</v>
      </c>
    </row>
    <row r="330" spans="1:2" x14ac:dyDescent="0.35">
      <c r="A330" t="b">
        <v>1</v>
      </c>
      <c r="B330" s="24">
        <f>VLOOKUP(Table14[[#This Row],[menu_id]],Table2[#All],2,0)</f>
        <v>43556</v>
      </c>
    </row>
    <row r="331" spans="1:2" x14ac:dyDescent="0.35">
      <c r="A331" t="b">
        <v>1</v>
      </c>
      <c r="B331" s="24">
        <f>VLOOKUP(Table14[[#This Row],[menu_id]],Table2[#All],2,0)</f>
        <v>43567</v>
      </c>
    </row>
    <row r="332" spans="1:2" x14ac:dyDescent="0.35">
      <c r="A332" t="b">
        <v>1</v>
      </c>
      <c r="B332" s="24">
        <f>VLOOKUP(Table14[[#This Row],[menu_id]],Table2[#All],2,0)</f>
        <v>43557</v>
      </c>
    </row>
    <row r="333" spans="1:2" x14ac:dyDescent="0.35">
      <c r="A333" t="b">
        <v>1</v>
      </c>
      <c r="B333" s="24">
        <f>VLOOKUP(Table14[[#This Row],[menu_id]],Table2[#All],2,0)</f>
        <v>43564</v>
      </c>
    </row>
    <row r="334" spans="1:2" x14ac:dyDescent="0.35">
      <c r="A334" t="b">
        <v>1</v>
      </c>
      <c r="B334" s="24">
        <f>VLOOKUP(Table14[[#This Row],[menu_id]],Table2[#All],2,0)</f>
        <v>43567</v>
      </c>
    </row>
    <row r="335" spans="1:2" x14ac:dyDescent="0.35">
      <c r="A335" t="b">
        <v>1</v>
      </c>
      <c r="B335" s="24">
        <f>VLOOKUP(Table14[[#This Row],[menu_id]],Table2[#All],2,0)</f>
        <v>43564</v>
      </c>
    </row>
    <row r="336" spans="1:2" x14ac:dyDescent="0.35">
      <c r="A336" t="b">
        <v>1</v>
      </c>
      <c r="B336" s="24">
        <f>VLOOKUP(Table14[[#This Row],[menu_id]],Table2[#All],2,0)</f>
        <v>43557</v>
      </c>
    </row>
    <row r="337" spans="1:2" x14ac:dyDescent="0.35">
      <c r="A337" t="b">
        <v>1</v>
      </c>
      <c r="B337" s="24">
        <f>VLOOKUP(Table14[[#This Row],[menu_id]],Table2[#All],2,0)</f>
        <v>43560</v>
      </c>
    </row>
    <row r="338" spans="1:2" x14ac:dyDescent="0.35">
      <c r="A338" t="b">
        <v>1</v>
      </c>
      <c r="B338" s="24">
        <f>VLOOKUP(Table14[[#This Row],[menu_id]],Table2[#All],2,0)</f>
        <v>43567</v>
      </c>
    </row>
    <row r="339" spans="1:2" x14ac:dyDescent="0.35">
      <c r="A339" t="b">
        <v>1</v>
      </c>
      <c r="B339" s="24">
        <f>VLOOKUP(Table14[[#This Row],[menu_id]],Table2[#All],2,0)</f>
        <v>43556</v>
      </c>
    </row>
    <row r="340" spans="1:2" x14ac:dyDescent="0.35">
      <c r="A340" t="b">
        <v>1</v>
      </c>
      <c r="B340" s="24">
        <f>VLOOKUP(Table14[[#This Row],[menu_id]],Table2[#All],2,0)</f>
        <v>43559</v>
      </c>
    </row>
    <row r="341" spans="1:2" x14ac:dyDescent="0.35">
      <c r="A341" t="b">
        <v>1</v>
      </c>
      <c r="B341" s="24">
        <f>VLOOKUP(Table14[[#This Row],[menu_id]],Table2[#All],2,0)</f>
        <v>43567</v>
      </c>
    </row>
    <row r="342" spans="1:2" x14ac:dyDescent="0.35">
      <c r="A342" t="b">
        <v>1</v>
      </c>
      <c r="B342" s="24">
        <f>VLOOKUP(Table14[[#This Row],[menu_id]],Table2[#All],2,0)</f>
        <v>43557</v>
      </c>
    </row>
    <row r="343" spans="1:2" x14ac:dyDescent="0.35">
      <c r="A343" t="b">
        <v>1</v>
      </c>
      <c r="B343" s="24">
        <f>VLOOKUP(Table14[[#This Row],[menu_id]],Table2[#All],2,0)</f>
        <v>43566</v>
      </c>
    </row>
    <row r="344" spans="1:2" x14ac:dyDescent="0.35">
      <c r="A344" t="b">
        <v>1</v>
      </c>
      <c r="B344" s="24">
        <f>VLOOKUP(Table14[[#This Row],[menu_id]],Table2[#All],2,0)</f>
        <v>43563</v>
      </c>
    </row>
    <row r="345" spans="1:2" x14ac:dyDescent="0.35">
      <c r="A345" t="b">
        <v>1</v>
      </c>
      <c r="B345" s="24">
        <f>VLOOKUP(Table14[[#This Row],[menu_id]],Table2[#All],2,0)</f>
        <v>43560</v>
      </c>
    </row>
    <row r="346" spans="1:2" x14ac:dyDescent="0.35">
      <c r="A346" t="b">
        <v>1</v>
      </c>
      <c r="B346" s="24">
        <f>VLOOKUP(Table14[[#This Row],[menu_id]],Table2[#All],2,0)</f>
        <v>43564</v>
      </c>
    </row>
    <row r="347" spans="1:2" x14ac:dyDescent="0.35">
      <c r="A347" t="b">
        <v>1</v>
      </c>
      <c r="B347" s="24">
        <f>VLOOKUP(Table14[[#This Row],[menu_id]],Table2[#All],2,0)</f>
        <v>43557</v>
      </c>
    </row>
    <row r="348" spans="1:2" x14ac:dyDescent="0.35">
      <c r="A348" t="b">
        <v>1</v>
      </c>
      <c r="B348" s="24">
        <f>VLOOKUP(Table14[[#This Row],[menu_id]],Table2[#All],2,0)</f>
        <v>43556</v>
      </c>
    </row>
    <row r="349" spans="1:2" x14ac:dyDescent="0.35">
      <c r="A349" t="b">
        <v>1</v>
      </c>
      <c r="B349" s="24">
        <f>VLOOKUP(Table14[[#This Row],[menu_id]],Table2[#All],2,0)</f>
        <v>43564</v>
      </c>
    </row>
    <row r="350" spans="1:2" x14ac:dyDescent="0.35">
      <c r="A350" t="b">
        <v>1</v>
      </c>
      <c r="B350" s="24">
        <f>VLOOKUP(Table14[[#This Row],[menu_id]],Table2[#All],2,0)</f>
        <v>43557</v>
      </c>
    </row>
    <row r="351" spans="1:2" x14ac:dyDescent="0.35">
      <c r="A351" t="b">
        <v>1</v>
      </c>
      <c r="B351" s="24">
        <f>VLOOKUP(Table14[[#This Row],[menu_id]],Table2[#All],2,0)</f>
        <v>43557</v>
      </c>
    </row>
    <row r="352" spans="1:2" x14ac:dyDescent="0.35">
      <c r="A352" t="b">
        <v>1</v>
      </c>
      <c r="B352" s="24">
        <f>VLOOKUP(Table14[[#This Row],[menu_id]],Table2[#All],2,0)</f>
        <v>43564</v>
      </c>
    </row>
    <row r="353" spans="1:2" x14ac:dyDescent="0.35">
      <c r="A353" t="b">
        <v>0</v>
      </c>
      <c r="B353" s="24">
        <f>VLOOKUP(Table14[[#This Row],[menu_id]],Table2[#All],2,0)</f>
        <v>43563</v>
      </c>
    </row>
    <row r="354" spans="1:2" x14ac:dyDescent="0.35">
      <c r="A354" t="b">
        <v>1</v>
      </c>
      <c r="B354" s="24">
        <f>VLOOKUP(Table14[[#This Row],[menu_id]],Table2[#All],2,0)</f>
        <v>43567</v>
      </c>
    </row>
    <row r="355" spans="1:2" x14ac:dyDescent="0.35">
      <c r="A355" t="b">
        <v>1</v>
      </c>
      <c r="B355" s="24">
        <f>VLOOKUP(Table14[[#This Row],[menu_id]],Table2[#All],2,0)</f>
        <v>43560</v>
      </c>
    </row>
    <row r="356" spans="1:2" x14ac:dyDescent="0.35">
      <c r="A356" t="b">
        <v>1</v>
      </c>
      <c r="B356" s="24">
        <f>VLOOKUP(Table14[[#This Row],[menu_id]],Table2[#All],2,0)</f>
        <v>43556</v>
      </c>
    </row>
    <row r="357" spans="1:2" x14ac:dyDescent="0.35">
      <c r="A357" t="b">
        <v>1</v>
      </c>
      <c r="B357" s="24">
        <f>VLOOKUP(Table14[[#This Row],[menu_id]],Table2[#All],2,0)</f>
        <v>43567</v>
      </c>
    </row>
    <row r="358" spans="1:2" x14ac:dyDescent="0.35">
      <c r="A358" t="b">
        <v>1</v>
      </c>
      <c r="B358" s="24">
        <f>VLOOKUP(Table14[[#This Row],[menu_id]],Table2[#All],2,0)</f>
        <v>43564</v>
      </c>
    </row>
    <row r="359" spans="1:2" x14ac:dyDescent="0.35">
      <c r="A359" t="b">
        <v>1</v>
      </c>
      <c r="B359" s="24">
        <f>VLOOKUP(Table14[[#This Row],[menu_id]],Table2[#All],2,0)</f>
        <v>43557</v>
      </c>
    </row>
    <row r="360" spans="1:2" x14ac:dyDescent="0.35">
      <c r="A360" t="b">
        <v>1</v>
      </c>
      <c r="B360" s="24">
        <f>VLOOKUP(Table14[[#This Row],[menu_id]],Table2[#All],2,0)</f>
        <v>43557</v>
      </c>
    </row>
    <row r="361" spans="1:2" x14ac:dyDescent="0.35">
      <c r="A361" t="b">
        <v>1</v>
      </c>
      <c r="B361" s="24">
        <f>VLOOKUP(Table14[[#This Row],[menu_id]],Table2[#All],2,0)</f>
        <v>43556</v>
      </c>
    </row>
    <row r="362" spans="1:2" x14ac:dyDescent="0.35">
      <c r="A362" t="b">
        <v>1</v>
      </c>
      <c r="B362" s="24">
        <f>VLOOKUP(Table14[[#This Row],[menu_id]],Table2[#All],2,0)</f>
        <v>43564</v>
      </c>
    </row>
    <row r="363" spans="1:2" x14ac:dyDescent="0.35">
      <c r="A363" t="b">
        <v>1</v>
      </c>
      <c r="B363" s="24">
        <f>VLOOKUP(Table14[[#This Row],[menu_id]],Table2[#All],2,0)</f>
        <v>43563</v>
      </c>
    </row>
    <row r="364" spans="1:2" x14ac:dyDescent="0.35">
      <c r="A364" t="b">
        <v>1</v>
      </c>
      <c r="B364" s="24">
        <f>VLOOKUP(Table14[[#This Row],[menu_id]],Table2[#All],2,0)</f>
        <v>43556</v>
      </c>
    </row>
    <row r="365" spans="1:2" x14ac:dyDescent="0.35">
      <c r="A365" t="b">
        <v>1</v>
      </c>
      <c r="B365" s="24">
        <f>VLOOKUP(Table14[[#This Row],[menu_id]],Table2[#All],2,0)</f>
        <v>43567</v>
      </c>
    </row>
    <row r="366" spans="1:2" x14ac:dyDescent="0.35">
      <c r="A366" t="b">
        <v>1</v>
      </c>
      <c r="B366" s="24">
        <f>VLOOKUP(Table14[[#This Row],[menu_id]],Table2[#All],2,0)</f>
        <v>43559</v>
      </c>
    </row>
    <row r="367" spans="1:2" x14ac:dyDescent="0.35">
      <c r="A367" t="b">
        <v>1</v>
      </c>
      <c r="B367" s="24">
        <f>VLOOKUP(Table14[[#This Row],[menu_id]],Table2[#All],2,0)</f>
        <v>43563</v>
      </c>
    </row>
    <row r="368" spans="1:2" x14ac:dyDescent="0.35">
      <c r="A368" t="b">
        <v>1</v>
      </c>
      <c r="B368" s="24">
        <f>VLOOKUP(Table14[[#This Row],[menu_id]],Table2[#All],2,0)</f>
        <v>43559</v>
      </c>
    </row>
    <row r="369" spans="1:2" x14ac:dyDescent="0.35">
      <c r="A369" t="b">
        <v>1</v>
      </c>
      <c r="B369" s="24">
        <f>VLOOKUP(Table14[[#This Row],[menu_id]],Table2[#All],2,0)</f>
        <v>43559</v>
      </c>
    </row>
    <row r="370" spans="1:2" x14ac:dyDescent="0.35">
      <c r="A370" t="b">
        <v>1</v>
      </c>
      <c r="B370" s="24">
        <f>VLOOKUP(Table14[[#This Row],[menu_id]],Table2[#All],2,0)</f>
        <v>43557</v>
      </c>
    </row>
    <row r="371" spans="1:2" x14ac:dyDescent="0.35">
      <c r="A371" t="b">
        <v>1</v>
      </c>
      <c r="B371" s="24">
        <f>VLOOKUP(Table14[[#This Row],[menu_id]],Table2[#All],2,0)</f>
        <v>43559</v>
      </c>
    </row>
    <row r="372" spans="1:2" x14ac:dyDescent="0.35">
      <c r="A372" t="b">
        <v>1</v>
      </c>
      <c r="B372" s="24">
        <f>VLOOKUP(Table14[[#This Row],[menu_id]],Table2[#All],2,0)</f>
        <v>43565</v>
      </c>
    </row>
    <row r="373" spans="1:2" x14ac:dyDescent="0.35">
      <c r="A373" t="b">
        <v>1</v>
      </c>
      <c r="B373" s="24">
        <f>VLOOKUP(Table14[[#This Row],[menu_id]],Table2[#All],2,0)</f>
        <v>43557</v>
      </c>
    </row>
    <row r="374" spans="1:2" x14ac:dyDescent="0.35">
      <c r="A374" t="b">
        <v>1</v>
      </c>
      <c r="B374" s="24">
        <f>VLOOKUP(Table14[[#This Row],[menu_id]],Table2[#All],2,0)</f>
        <v>43564</v>
      </c>
    </row>
    <row r="375" spans="1:2" x14ac:dyDescent="0.35">
      <c r="A375" t="b">
        <v>1</v>
      </c>
      <c r="B375" s="24">
        <f>VLOOKUP(Table14[[#This Row],[menu_id]],Table2[#All],2,0)</f>
        <v>43565</v>
      </c>
    </row>
    <row r="376" spans="1:2" x14ac:dyDescent="0.35">
      <c r="A376" t="b">
        <v>1</v>
      </c>
      <c r="B376" s="24">
        <f>VLOOKUP(Table14[[#This Row],[menu_id]],Table2[#All],2,0)</f>
        <v>43565</v>
      </c>
    </row>
    <row r="377" spans="1:2" x14ac:dyDescent="0.35">
      <c r="A377" t="b">
        <v>1</v>
      </c>
      <c r="B377" s="24">
        <f>VLOOKUP(Table14[[#This Row],[menu_id]],Table2[#All],2,0)</f>
        <v>43557</v>
      </c>
    </row>
    <row r="378" spans="1:2" x14ac:dyDescent="0.35">
      <c r="A378" t="b">
        <v>1</v>
      </c>
      <c r="B378" s="24">
        <f>VLOOKUP(Table14[[#This Row],[menu_id]],Table2[#All],2,0)</f>
        <v>43567</v>
      </c>
    </row>
    <row r="379" spans="1:2" x14ac:dyDescent="0.35">
      <c r="A379" t="b">
        <v>1</v>
      </c>
      <c r="B379" s="24">
        <f>VLOOKUP(Table14[[#This Row],[menu_id]],Table2[#All],2,0)</f>
        <v>43558</v>
      </c>
    </row>
    <row r="380" spans="1:2" x14ac:dyDescent="0.35">
      <c r="A380" t="b">
        <v>1</v>
      </c>
      <c r="B380" s="24">
        <f>VLOOKUP(Table14[[#This Row],[menu_id]],Table2[#All],2,0)</f>
        <v>43558</v>
      </c>
    </row>
    <row r="381" spans="1:2" x14ac:dyDescent="0.35">
      <c r="A381" t="b">
        <v>0</v>
      </c>
      <c r="B381" s="24">
        <f>VLOOKUP(Table14[[#This Row],[menu_id]],Table2[#All],2,0)</f>
        <v>43563</v>
      </c>
    </row>
    <row r="382" spans="1:2" x14ac:dyDescent="0.35">
      <c r="A382" t="b">
        <v>1</v>
      </c>
      <c r="B382" s="24">
        <f>VLOOKUP(Table14[[#This Row],[menu_id]],Table2[#All],2,0)</f>
        <v>43563</v>
      </c>
    </row>
    <row r="383" spans="1:2" x14ac:dyDescent="0.35">
      <c r="A383" t="b">
        <v>1</v>
      </c>
      <c r="B383" s="24">
        <f>VLOOKUP(Table14[[#This Row],[menu_id]],Table2[#All],2,0)</f>
        <v>43566</v>
      </c>
    </row>
    <row r="384" spans="1:2" x14ac:dyDescent="0.35">
      <c r="A384" t="b">
        <v>1</v>
      </c>
      <c r="B384" s="24">
        <f>VLOOKUP(Table14[[#This Row],[menu_id]],Table2[#All],2,0)</f>
        <v>43565</v>
      </c>
    </row>
    <row r="385" spans="1:2" x14ac:dyDescent="0.35">
      <c r="A385" t="b">
        <v>1</v>
      </c>
      <c r="B385" s="24">
        <f>VLOOKUP(Table14[[#This Row],[menu_id]],Table2[#All],2,0)</f>
        <v>43567</v>
      </c>
    </row>
    <row r="386" spans="1:2" x14ac:dyDescent="0.35">
      <c r="A386" t="b">
        <v>1</v>
      </c>
      <c r="B386" s="24">
        <f>VLOOKUP(Table14[[#This Row],[menu_id]],Table2[#All],2,0)</f>
        <v>43558</v>
      </c>
    </row>
    <row r="387" spans="1:2" x14ac:dyDescent="0.35">
      <c r="A387" t="b">
        <v>1</v>
      </c>
      <c r="B387" s="24">
        <f>VLOOKUP(Table14[[#This Row],[menu_id]],Table2[#All],2,0)</f>
        <v>43564</v>
      </c>
    </row>
    <row r="388" spans="1:2" x14ac:dyDescent="0.35">
      <c r="A388" t="b">
        <v>1</v>
      </c>
      <c r="B388" s="24">
        <f>VLOOKUP(Table14[[#This Row],[menu_id]],Table2[#All],2,0)</f>
        <v>43566</v>
      </c>
    </row>
    <row r="389" spans="1:2" x14ac:dyDescent="0.35">
      <c r="A389" t="b">
        <v>1</v>
      </c>
      <c r="B389" s="24">
        <f>VLOOKUP(Table14[[#This Row],[menu_id]],Table2[#All],2,0)</f>
        <v>43556</v>
      </c>
    </row>
    <row r="390" spans="1:2" x14ac:dyDescent="0.35">
      <c r="A390" t="b">
        <v>1</v>
      </c>
      <c r="B390" s="24">
        <f>VLOOKUP(Table14[[#This Row],[menu_id]],Table2[#All],2,0)</f>
        <v>43560</v>
      </c>
    </row>
    <row r="391" spans="1:2" x14ac:dyDescent="0.35">
      <c r="A391" t="b">
        <v>1</v>
      </c>
      <c r="B391" s="24">
        <f>VLOOKUP(Table14[[#This Row],[menu_id]],Table2[#All],2,0)</f>
        <v>43558</v>
      </c>
    </row>
    <row r="392" spans="1:2" x14ac:dyDescent="0.35">
      <c r="A392" t="b">
        <v>1</v>
      </c>
      <c r="B392" s="24">
        <f>VLOOKUP(Table14[[#This Row],[menu_id]],Table2[#All],2,0)</f>
        <v>43563</v>
      </c>
    </row>
    <row r="393" spans="1:2" x14ac:dyDescent="0.35">
      <c r="A393" t="b">
        <v>1</v>
      </c>
      <c r="B393" s="24">
        <f>VLOOKUP(Table14[[#This Row],[menu_id]],Table2[#All],2,0)</f>
        <v>43563</v>
      </c>
    </row>
    <row r="394" spans="1:2" x14ac:dyDescent="0.35">
      <c r="A394" t="b">
        <v>1</v>
      </c>
      <c r="B394" s="24">
        <f>VLOOKUP(Table14[[#This Row],[menu_id]],Table2[#All],2,0)</f>
        <v>43560</v>
      </c>
    </row>
    <row r="395" spans="1:2" x14ac:dyDescent="0.35">
      <c r="A395" t="b">
        <v>1</v>
      </c>
      <c r="B395" s="24">
        <f>VLOOKUP(Table14[[#This Row],[menu_id]],Table2[#All],2,0)</f>
        <v>43559</v>
      </c>
    </row>
    <row r="396" spans="1:2" x14ac:dyDescent="0.35">
      <c r="A396" t="b">
        <v>1</v>
      </c>
      <c r="B396" s="24">
        <f>VLOOKUP(Table14[[#This Row],[menu_id]],Table2[#All],2,0)</f>
        <v>43557</v>
      </c>
    </row>
    <row r="397" spans="1:2" x14ac:dyDescent="0.35">
      <c r="A397" t="b">
        <v>1</v>
      </c>
      <c r="B397" s="24">
        <f>VLOOKUP(Table14[[#This Row],[menu_id]],Table2[#All],2,0)</f>
        <v>43565</v>
      </c>
    </row>
    <row r="398" spans="1:2" x14ac:dyDescent="0.35">
      <c r="A398" t="b">
        <v>1</v>
      </c>
      <c r="B398" s="24">
        <f>VLOOKUP(Table14[[#This Row],[menu_id]],Table2[#All],2,0)</f>
        <v>43564</v>
      </c>
    </row>
    <row r="399" spans="1:2" x14ac:dyDescent="0.35">
      <c r="A399" t="b">
        <v>1</v>
      </c>
      <c r="B399" s="24">
        <f>VLOOKUP(Table14[[#This Row],[menu_id]],Table2[#All],2,0)</f>
        <v>43557</v>
      </c>
    </row>
    <row r="400" spans="1:2" x14ac:dyDescent="0.35">
      <c r="A400" t="b">
        <v>1</v>
      </c>
      <c r="B400" s="24">
        <f>VLOOKUP(Table14[[#This Row],[menu_id]],Table2[#All],2,0)</f>
        <v>43567</v>
      </c>
    </row>
    <row r="401" spans="1:2" x14ac:dyDescent="0.35">
      <c r="A401" t="b">
        <v>1</v>
      </c>
      <c r="B401" s="24">
        <f>VLOOKUP(Table14[[#This Row],[menu_id]],Table2[#All],2,0)</f>
        <v>43565</v>
      </c>
    </row>
    <row r="402" spans="1:2" x14ac:dyDescent="0.35">
      <c r="A402" t="b">
        <v>1</v>
      </c>
      <c r="B402" s="24">
        <f>VLOOKUP(Table14[[#This Row],[menu_id]],Table2[#All],2,0)</f>
        <v>43560</v>
      </c>
    </row>
    <row r="403" spans="1:2" x14ac:dyDescent="0.35">
      <c r="A403" t="b">
        <v>1</v>
      </c>
      <c r="B403" s="24">
        <f>VLOOKUP(Table14[[#This Row],[menu_id]],Table2[#All],2,0)</f>
        <v>43563</v>
      </c>
    </row>
    <row r="404" spans="1:2" x14ac:dyDescent="0.35">
      <c r="A404" t="b">
        <v>1</v>
      </c>
      <c r="B404" s="24">
        <f>VLOOKUP(Table14[[#This Row],[menu_id]],Table2[#All],2,0)</f>
        <v>43557</v>
      </c>
    </row>
    <row r="405" spans="1:2" x14ac:dyDescent="0.35">
      <c r="A405" t="b">
        <v>1</v>
      </c>
      <c r="B405" s="24">
        <f>VLOOKUP(Table14[[#This Row],[menu_id]],Table2[#All],2,0)</f>
        <v>43567</v>
      </c>
    </row>
    <row r="406" spans="1:2" x14ac:dyDescent="0.35">
      <c r="A406" t="b">
        <v>1</v>
      </c>
      <c r="B406" s="24">
        <f>VLOOKUP(Table14[[#This Row],[menu_id]],Table2[#All],2,0)</f>
        <v>43558</v>
      </c>
    </row>
    <row r="407" spans="1:2" x14ac:dyDescent="0.35">
      <c r="A407" t="b">
        <v>1</v>
      </c>
      <c r="B407" s="24">
        <f>VLOOKUP(Table14[[#This Row],[menu_id]],Table2[#All],2,0)</f>
        <v>43563</v>
      </c>
    </row>
    <row r="408" spans="1:2" x14ac:dyDescent="0.35">
      <c r="A408" t="b">
        <v>1</v>
      </c>
      <c r="B408" s="24">
        <f>VLOOKUP(Table14[[#This Row],[menu_id]],Table2[#All],2,0)</f>
        <v>43566</v>
      </c>
    </row>
    <row r="409" spans="1:2" x14ac:dyDescent="0.35">
      <c r="A409" t="b">
        <v>1</v>
      </c>
      <c r="B409" s="24">
        <f>VLOOKUP(Table14[[#This Row],[menu_id]],Table2[#All],2,0)</f>
        <v>43557</v>
      </c>
    </row>
    <row r="410" spans="1:2" x14ac:dyDescent="0.35">
      <c r="A410" t="b">
        <v>1</v>
      </c>
      <c r="B410" s="24">
        <f>VLOOKUP(Table14[[#This Row],[menu_id]],Table2[#All],2,0)</f>
        <v>43565</v>
      </c>
    </row>
    <row r="411" spans="1:2" x14ac:dyDescent="0.35">
      <c r="A411" t="b">
        <v>1</v>
      </c>
      <c r="B411" s="24">
        <f>VLOOKUP(Table14[[#This Row],[menu_id]],Table2[#All],2,0)</f>
        <v>43565</v>
      </c>
    </row>
    <row r="412" spans="1:2" x14ac:dyDescent="0.35">
      <c r="A412" t="b">
        <v>1</v>
      </c>
      <c r="B412" s="24">
        <f>VLOOKUP(Table14[[#This Row],[menu_id]],Table2[#All],2,0)</f>
        <v>43560</v>
      </c>
    </row>
    <row r="413" spans="1:2" x14ac:dyDescent="0.35">
      <c r="A413" t="b">
        <v>0</v>
      </c>
      <c r="B413" s="24">
        <f>VLOOKUP(Table14[[#This Row],[menu_id]],Table2[#All],2,0)</f>
        <v>43560</v>
      </c>
    </row>
    <row r="414" spans="1:2" x14ac:dyDescent="0.35">
      <c r="A414" t="b">
        <v>1</v>
      </c>
      <c r="B414" s="24">
        <f>VLOOKUP(Table14[[#This Row],[menu_id]],Table2[#All],2,0)</f>
        <v>43567</v>
      </c>
    </row>
    <row r="415" spans="1:2" x14ac:dyDescent="0.35">
      <c r="A415" t="b">
        <v>1</v>
      </c>
      <c r="B415" s="24">
        <f>VLOOKUP(Table14[[#This Row],[menu_id]],Table2[#All],2,0)</f>
        <v>43558</v>
      </c>
    </row>
    <row r="416" spans="1:2" x14ac:dyDescent="0.35">
      <c r="A416" t="b">
        <v>1</v>
      </c>
      <c r="B416" s="24">
        <f>VLOOKUP(Table14[[#This Row],[menu_id]],Table2[#All],2,0)</f>
        <v>43565</v>
      </c>
    </row>
    <row r="417" spans="1:2" x14ac:dyDescent="0.35">
      <c r="A417" t="b">
        <v>1</v>
      </c>
      <c r="B417" s="24">
        <f>VLOOKUP(Table14[[#This Row],[menu_id]],Table2[#All],2,0)</f>
        <v>43560</v>
      </c>
    </row>
    <row r="418" spans="1:2" x14ac:dyDescent="0.35">
      <c r="A418" t="b">
        <v>1</v>
      </c>
      <c r="B418" s="24">
        <f>VLOOKUP(Table14[[#This Row],[menu_id]],Table2[#All],2,0)</f>
        <v>43556</v>
      </c>
    </row>
    <row r="419" spans="1:2" x14ac:dyDescent="0.35">
      <c r="A419" t="b">
        <v>1</v>
      </c>
      <c r="B419" s="24">
        <f>VLOOKUP(Table14[[#This Row],[menu_id]],Table2[#All],2,0)</f>
        <v>43556</v>
      </c>
    </row>
    <row r="420" spans="1:2" x14ac:dyDescent="0.35">
      <c r="A420" t="b">
        <v>1</v>
      </c>
      <c r="B420" s="24">
        <f>VLOOKUP(Table14[[#This Row],[menu_id]],Table2[#All],2,0)</f>
        <v>43564</v>
      </c>
    </row>
    <row r="421" spans="1:2" x14ac:dyDescent="0.35">
      <c r="A421" t="b">
        <v>1</v>
      </c>
      <c r="B421" s="24">
        <f>VLOOKUP(Table14[[#This Row],[menu_id]],Table2[#All],2,0)</f>
        <v>43558</v>
      </c>
    </row>
    <row r="422" spans="1:2" x14ac:dyDescent="0.35">
      <c r="A422" t="b">
        <v>0</v>
      </c>
      <c r="B422" s="24">
        <f>VLOOKUP(Table14[[#This Row],[menu_id]],Table2[#All],2,0)</f>
        <v>43563</v>
      </c>
    </row>
    <row r="423" spans="1:2" x14ac:dyDescent="0.35">
      <c r="A423" t="b">
        <v>1</v>
      </c>
      <c r="B423" s="24">
        <f>VLOOKUP(Table14[[#This Row],[menu_id]],Table2[#All],2,0)</f>
        <v>43559</v>
      </c>
    </row>
    <row r="424" spans="1:2" x14ac:dyDescent="0.35">
      <c r="A424" t="b">
        <v>1</v>
      </c>
      <c r="B424" s="24">
        <f>VLOOKUP(Table14[[#This Row],[menu_id]],Table2[#All],2,0)</f>
        <v>43557</v>
      </c>
    </row>
    <row r="425" spans="1:2" x14ac:dyDescent="0.35">
      <c r="A425" t="b">
        <v>1</v>
      </c>
      <c r="B425" s="24">
        <f>VLOOKUP(Table14[[#This Row],[menu_id]],Table2[#All],2,0)</f>
        <v>43564</v>
      </c>
    </row>
    <row r="426" spans="1:2" x14ac:dyDescent="0.35">
      <c r="A426" t="b">
        <v>1</v>
      </c>
      <c r="B426" s="24">
        <f>VLOOKUP(Table14[[#This Row],[menu_id]],Table2[#All],2,0)</f>
        <v>43567</v>
      </c>
    </row>
    <row r="427" spans="1:2" x14ac:dyDescent="0.35">
      <c r="A427" t="b">
        <v>1</v>
      </c>
      <c r="B427" s="24">
        <f>VLOOKUP(Table14[[#This Row],[menu_id]],Table2[#All],2,0)</f>
        <v>43567</v>
      </c>
    </row>
    <row r="428" spans="1:2" x14ac:dyDescent="0.35">
      <c r="A428" t="b">
        <v>1</v>
      </c>
      <c r="B428" s="24">
        <f>VLOOKUP(Table14[[#This Row],[menu_id]],Table2[#All],2,0)</f>
        <v>43565</v>
      </c>
    </row>
    <row r="429" spans="1:2" x14ac:dyDescent="0.35">
      <c r="A429" t="b">
        <v>1</v>
      </c>
      <c r="B429" s="24">
        <f>VLOOKUP(Table14[[#This Row],[menu_id]],Table2[#All],2,0)</f>
        <v>43566</v>
      </c>
    </row>
    <row r="430" spans="1:2" x14ac:dyDescent="0.35">
      <c r="A430" t="b">
        <v>1</v>
      </c>
      <c r="B430" s="24">
        <f>VLOOKUP(Table14[[#This Row],[menu_id]],Table2[#All],2,0)</f>
        <v>43556</v>
      </c>
    </row>
    <row r="431" spans="1:2" x14ac:dyDescent="0.35">
      <c r="A431" t="b">
        <v>1</v>
      </c>
      <c r="B431" s="24">
        <f>VLOOKUP(Table14[[#This Row],[menu_id]],Table2[#All],2,0)</f>
        <v>43563</v>
      </c>
    </row>
    <row r="432" spans="1:2" x14ac:dyDescent="0.35">
      <c r="A432" t="b">
        <v>1</v>
      </c>
      <c r="B432" s="24">
        <f>VLOOKUP(Table14[[#This Row],[menu_id]],Table2[#All],2,0)</f>
        <v>43563</v>
      </c>
    </row>
    <row r="433" spans="1:2" x14ac:dyDescent="0.35">
      <c r="A433" t="b">
        <v>1</v>
      </c>
      <c r="B433" s="24">
        <f>VLOOKUP(Table14[[#This Row],[menu_id]],Table2[#All],2,0)</f>
        <v>43564</v>
      </c>
    </row>
    <row r="434" spans="1:2" x14ac:dyDescent="0.35">
      <c r="A434" t="b">
        <v>1</v>
      </c>
      <c r="B434" s="24">
        <f>VLOOKUP(Table14[[#This Row],[menu_id]],Table2[#All],2,0)</f>
        <v>43564</v>
      </c>
    </row>
    <row r="435" spans="1:2" x14ac:dyDescent="0.35">
      <c r="A435" t="b">
        <v>1</v>
      </c>
      <c r="B435" s="24">
        <f>VLOOKUP(Table14[[#This Row],[menu_id]],Table2[#All],2,0)</f>
        <v>43558</v>
      </c>
    </row>
    <row r="436" spans="1:2" x14ac:dyDescent="0.35">
      <c r="A436" t="b">
        <v>1</v>
      </c>
      <c r="B436" s="24">
        <f>VLOOKUP(Table14[[#This Row],[menu_id]],Table2[#All],2,0)</f>
        <v>43563</v>
      </c>
    </row>
    <row r="437" spans="1:2" x14ac:dyDescent="0.35">
      <c r="A437" t="b">
        <v>1</v>
      </c>
      <c r="B437" s="24">
        <f>VLOOKUP(Table14[[#This Row],[menu_id]],Table2[#All],2,0)</f>
        <v>43565</v>
      </c>
    </row>
    <row r="438" spans="1:2" x14ac:dyDescent="0.35">
      <c r="A438" t="b">
        <v>1</v>
      </c>
      <c r="B438" s="24">
        <f>VLOOKUP(Table14[[#This Row],[menu_id]],Table2[#All],2,0)</f>
        <v>43556</v>
      </c>
    </row>
    <row r="439" spans="1:2" x14ac:dyDescent="0.35">
      <c r="A439" t="b">
        <v>0</v>
      </c>
      <c r="B439" s="24">
        <f>VLOOKUP(Table14[[#This Row],[menu_id]],Table2[#All],2,0)</f>
        <v>43565</v>
      </c>
    </row>
    <row r="440" spans="1:2" x14ac:dyDescent="0.35">
      <c r="A440" t="b">
        <v>1</v>
      </c>
      <c r="B440" s="24">
        <f>VLOOKUP(Table14[[#This Row],[menu_id]],Table2[#All],2,0)</f>
        <v>43566</v>
      </c>
    </row>
    <row r="441" spans="1:2" x14ac:dyDescent="0.35">
      <c r="A441" t="b">
        <v>1</v>
      </c>
      <c r="B441" s="24">
        <f>VLOOKUP(Table14[[#This Row],[menu_id]],Table2[#All],2,0)</f>
        <v>43563</v>
      </c>
    </row>
    <row r="442" spans="1:2" x14ac:dyDescent="0.35">
      <c r="A442" t="b">
        <v>1</v>
      </c>
      <c r="B442" s="24">
        <f>VLOOKUP(Table14[[#This Row],[menu_id]],Table2[#All],2,0)</f>
        <v>43566</v>
      </c>
    </row>
    <row r="443" spans="1:2" x14ac:dyDescent="0.35">
      <c r="A443" t="b">
        <v>1</v>
      </c>
      <c r="B443" s="24">
        <f>VLOOKUP(Table14[[#This Row],[menu_id]],Table2[#All],2,0)</f>
        <v>43564</v>
      </c>
    </row>
    <row r="444" spans="1:2" x14ac:dyDescent="0.35">
      <c r="A444" t="b">
        <v>1</v>
      </c>
      <c r="B444" s="24">
        <f>VLOOKUP(Table14[[#This Row],[menu_id]],Table2[#All],2,0)</f>
        <v>43566</v>
      </c>
    </row>
    <row r="445" spans="1:2" x14ac:dyDescent="0.35">
      <c r="A445" t="b">
        <v>0</v>
      </c>
      <c r="B445" s="24">
        <f>VLOOKUP(Table14[[#This Row],[menu_id]],Table2[#All],2,0)</f>
        <v>43566</v>
      </c>
    </row>
    <row r="446" spans="1:2" x14ac:dyDescent="0.35">
      <c r="A446" t="b">
        <v>1</v>
      </c>
      <c r="B446" s="24">
        <f>VLOOKUP(Table14[[#This Row],[menu_id]],Table2[#All],2,0)</f>
        <v>43564</v>
      </c>
    </row>
    <row r="447" spans="1:2" x14ac:dyDescent="0.35">
      <c r="A447" t="b">
        <v>1</v>
      </c>
      <c r="B447" s="24">
        <f>VLOOKUP(Table14[[#This Row],[menu_id]],Table2[#All],2,0)</f>
        <v>43564</v>
      </c>
    </row>
    <row r="448" spans="1:2" x14ac:dyDescent="0.35">
      <c r="A448" t="b">
        <v>1</v>
      </c>
      <c r="B448" s="24">
        <f>VLOOKUP(Table14[[#This Row],[menu_id]],Table2[#All],2,0)</f>
        <v>43558</v>
      </c>
    </row>
    <row r="449" spans="1:2" x14ac:dyDescent="0.35">
      <c r="A449" t="b">
        <v>1</v>
      </c>
      <c r="B449" s="24">
        <f>VLOOKUP(Table14[[#This Row],[menu_id]],Table2[#All],2,0)</f>
        <v>43566</v>
      </c>
    </row>
    <row r="450" spans="1:2" x14ac:dyDescent="0.35">
      <c r="A450" t="b">
        <v>1</v>
      </c>
      <c r="B450" s="24">
        <f>VLOOKUP(Table14[[#This Row],[menu_id]],Table2[#All],2,0)</f>
        <v>43567</v>
      </c>
    </row>
    <row r="451" spans="1:2" x14ac:dyDescent="0.35">
      <c r="A451" t="b">
        <v>1</v>
      </c>
      <c r="B451" s="24">
        <f>VLOOKUP(Table14[[#This Row],[menu_id]],Table2[#All],2,0)</f>
        <v>43557</v>
      </c>
    </row>
    <row r="452" spans="1:2" x14ac:dyDescent="0.35">
      <c r="A452" t="b">
        <v>1</v>
      </c>
      <c r="B452" s="24">
        <f>VLOOKUP(Table14[[#This Row],[menu_id]],Table2[#All],2,0)</f>
        <v>43565</v>
      </c>
    </row>
    <row r="453" spans="1:2" x14ac:dyDescent="0.35">
      <c r="A453" t="b">
        <v>1</v>
      </c>
      <c r="B453" s="24">
        <f>VLOOKUP(Table14[[#This Row],[menu_id]],Table2[#All],2,0)</f>
        <v>43563</v>
      </c>
    </row>
    <row r="454" spans="1:2" x14ac:dyDescent="0.35">
      <c r="A454" t="b">
        <v>1</v>
      </c>
      <c r="B454" s="24">
        <f>VLOOKUP(Table14[[#This Row],[menu_id]],Table2[#All],2,0)</f>
        <v>43558</v>
      </c>
    </row>
    <row r="455" spans="1:2" x14ac:dyDescent="0.35">
      <c r="A455" t="b">
        <v>1</v>
      </c>
      <c r="B455" s="24">
        <f>VLOOKUP(Table14[[#This Row],[menu_id]],Table2[#All],2,0)</f>
        <v>43558</v>
      </c>
    </row>
    <row r="456" spans="1:2" x14ac:dyDescent="0.35">
      <c r="A456" t="b">
        <v>1</v>
      </c>
      <c r="B456" s="24">
        <f>VLOOKUP(Table14[[#This Row],[menu_id]],Table2[#All],2,0)</f>
        <v>43563</v>
      </c>
    </row>
    <row r="457" spans="1:2" x14ac:dyDescent="0.35">
      <c r="A457" t="b">
        <v>1</v>
      </c>
      <c r="B457" s="24">
        <f>VLOOKUP(Table14[[#This Row],[menu_id]],Table2[#All],2,0)</f>
        <v>43567</v>
      </c>
    </row>
    <row r="458" spans="1:2" x14ac:dyDescent="0.35">
      <c r="A458" t="b">
        <v>0</v>
      </c>
      <c r="B458" s="24">
        <f>VLOOKUP(Table14[[#This Row],[menu_id]],Table2[#All],2,0)</f>
        <v>43567</v>
      </c>
    </row>
    <row r="459" spans="1:2" x14ac:dyDescent="0.35">
      <c r="A459" t="b">
        <v>1</v>
      </c>
      <c r="B459" s="24">
        <f>VLOOKUP(Table14[[#This Row],[menu_id]],Table2[#All],2,0)</f>
        <v>43564</v>
      </c>
    </row>
    <row r="460" spans="1:2" x14ac:dyDescent="0.35">
      <c r="A460" t="b">
        <v>1</v>
      </c>
      <c r="B460" s="24">
        <f>VLOOKUP(Table14[[#This Row],[menu_id]],Table2[#All],2,0)</f>
        <v>43563</v>
      </c>
    </row>
    <row r="461" spans="1:2" x14ac:dyDescent="0.35">
      <c r="A461" t="b">
        <v>1</v>
      </c>
      <c r="B461" s="24">
        <f>VLOOKUP(Table14[[#This Row],[menu_id]],Table2[#All],2,0)</f>
        <v>43563</v>
      </c>
    </row>
    <row r="462" spans="1:2" x14ac:dyDescent="0.35">
      <c r="A462" t="b">
        <v>1</v>
      </c>
      <c r="B462" s="24">
        <f>VLOOKUP(Table14[[#This Row],[menu_id]],Table2[#All],2,0)</f>
        <v>43566</v>
      </c>
    </row>
    <row r="463" spans="1:2" x14ac:dyDescent="0.35">
      <c r="A463" t="b">
        <v>1</v>
      </c>
      <c r="B463" s="24">
        <f>VLOOKUP(Table14[[#This Row],[menu_id]],Table2[#All],2,0)</f>
        <v>43558</v>
      </c>
    </row>
    <row r="464" spans="1:2" x14ac:dyDescent="0.35">
      <c r="A464" t="b">
        <v>1</v>
      </c>
      <c r="B464" s="24">
        <f>VLOOKUP(Table14[[#This Row],[menu_id]],Table2[#All],2,0)</f>
        <v>43556</v>
      </c>
    </row>
    <row r="465" spans="1:2" x14ac:dyDescent="0.35">
      <c r="A465" t="b">
        <v>1</v>
      </c>
      <c r="B465" s="24">
        <f>VLOOKUP(Table14[[#This Row],[menu_id]],Table2[#All],2,0)</f>
        <v>43559</v>
      </c>
    </row>
    <row r="466" spans="1:2" x14ac:dyDescent="0.35">
      <c r="A466" t="b">
        <v>1</v>
      </c>
      <c r="B466" s="24">
        <f>VLOOKUP(Table14[[#This Row],[menu_id]],Table2[#All],2,0)</f>
        <v>43563</v>
      </c>
    </row>
    <row r="467" spans="1:2" x14ac:dyDescent="0.35">
      <c r="A467" t="b">
        <v>1</v>
      </c>
      <c r="B467" s="24">
        <f>VLOOKUP(Table14[[#This Row],[menu_id]],Table2[#All],2,0)</f>
        <v>43559</v>
      </c>
    </row>
    <row r="468" spans="1:2" x14ac:dyDescent="0.35">
      <c r="A468" t="b">
        <v>1</v>
      </c>
      <c r="B468" s="24">
        <f>VLOOKUP(Table14[[#This Row],[menu_id]],Table2[#All],2,0)</f>
        <v>43559</v>
      </c>
    </row>
    <row r="469" spans="1:2" x14ac:dyDescent="0.35">
      <c r="A469" t="b">
        <v>1</v>
      </c>
      <c r="B469" s="24">
        <f>VLOOKUP(Table14[[#This Row],[menu_id]],Table2[#All],2,0)</f>
        <v>43558</v>
      </c>
    </row>
    <row r="470" spans="1:2" x14ac:dyDescent="0.35">
      <c r="A470" t="b">
        <v>1</v>
      </c>
      <c r="B470" s="24">
        <f>VLOOKUP(Table14[[#This Row],[menu_id]],Table2[#All],2,0)</f>
        <v>43565</v>
      </c>
    </row>
    <row r="471" spans="1:2" x14ac:dyDescent="0.35">
      <c r="A471" t="b">
        <v>1</v>
      </c>
      <c r="B471" s="24">
        <f>VLOOKUP(Table14[[#This Row],[menu_id]],Table2[#All],2,0)</f>
        <v>43566</v>
      </c>
    </row>
    <row r="472" spans="1:2" x14ac:dyDescent="0.35">
      <c r="A472" t="b">
        <v>1</v>
      </c>
      <c r="B472" s="24">
        <f>VLOOKUP(Table14[[#This Row],[menu_id]],Table2[#All],2,0)</f>
        <v>43567</v>
      </c>
    </row>
    <row r="473" spans="1:2" x14ac:dyDescent="0.35">
      <c r="A473" t="b">
        <v>1</v>
      </c>
      <c r="B473" s="24">
        <f>VLOOKUP(Table14[[#This Row],[menu_id]],Table2[#All],2,0)</f>
        <v>43558</v>
      </c>
    </row>
    <row r="474" spans="1:2" x14ac:dyDescent="0.35">
      <c r="A474" t="b">
        <v>1</v>
      </c>
      <c r="B474" s="24">
        <f>VLOOKUP(Table14[[#This Row],[menu_id]],Table2[#All],2,0)</f>
        <v>43567</v>
      </c>
    </row>
    <row r="475" spans="1:2" x14ac:dyDescent="0.35">
      <c r="A475" t="b">
        <v>1</v>
      </c>
      <c r="B475" s="24">
        <f>VLOOKUP(Table14[[#This Row],[menu_id]],Table2[#All],2,0)</f>
        <v>43559</v>
      </c>
    </row>
    <row r="476" spans="1:2" x14ac:dyDescent="0.35">
      <c r="A476" t="b">
        <v>1</v>
      </c>
      <c r="B476" s="24">
        <f>VLOOKUP(Table14[[#This Row],[menu_id]],Table2[#All],2,0)</f>
        <v>43567</v>
      </c>
    </row>
    <row r="477" spans="1:2" x14ac:dyDescent="0.35">
      <c r="A477" t="b">
        <v>1</v>
      </c>
      <c r="B477" s="24">
        <f>VLOOKUP(Table14[[#This Row],[menu_id]],Table2[#All],2,0)</f>
        <v>43563</v>
      </c>
    </row>
    <row r="478" spans="1:2" x14ac:dyDescent="0.35">
      <c r="A478" t="b">
        <v>1</v>
      </c>
      <c r="B478" s="24">
        <f>VLOOKUP(Table14[[#This Row],[menu_id]],Table2[#All],2,0)</f>
        <v>43556</v>
      </c>
    </row>
    <row r="479" spans="1:2" x14ac:dyDescent="0.35">
      <c r="A479" t="b">
        <v>0</v>
      </c>
      <c r="B479" s="24">
        <f>VLOOKUP(Table14[[#This Row],[menu_id]],Table2[#All],2,0)</f>
        <v>43567</v>
      </c>
    </row>
    <row r="480" spans="1:2" x14ac:dyDescent="0.35">
      <c r="A480" t="b">
        <v>1</v>
      </c>
      <c r="B480" s="24">
        <f>VLOOKUP(Table14[[#This Row],[menu_id]],Table2[#All],2,0)</f>
        <v>43565</v>
      </c>
    </row>
    <row r="481" spans="1:2" x14ac:dyDescent="0.35">
      <c r="A481" t="b">
        <v>1</v>
      </c>
      <c r="B481" s="24">
        <f>VLOOKUP(Table14[[#This Row],[menu_id]],Table2[#All],2,0)</f>
        <v>43560</v>
      </c>
    </row>
    <row r="482" spans="1:2" x14ac:dyDescent="0.35">
      <c r="A482" t="b">
        <v>1</v>
      </c>
      <c r="B482" s="24">
        <f>VLOOKUP(Table14[[#This Row],[menu_id]],Table2[#All],2,0)</f>
        <v>43566</v>
      </c>
    </row>
    <row r="483" spans="1:2" x14ac:dyDescent="0.35">
      <c r="A483" t="b">
        <v>1</v>
      </c>
      <c r="B483" s="24">
        <f>VLOOKUP(Table14[[#This Row],[menu_id]],Table2[#All],2,0)</f>
        <v>43567</v>
      </c>
    </row>
    <row r="484" spans="1:2" x14ac:dyDescent="0.35">
      <c r="A484" t="b">
        <v>1</v>
      </c>
      <c r="B484" s="24">
        <f>VLOOKUP(Table14[[#This Row],[menu_id]],Table2[#All],2,0)</f>
        <v>43559</v>
      </c>
    </row>
    <row r="485" spans="1:2" x14ac:dyDescent="0.35">
      <c r="A485" t="b">
        <v>1</v>
      </c>
      <c r="B485" s="24">
        <f>VLOOKUP(Table14[[#This Row],[menu_id]],Table2[#All],2,0)</f>
        <v>43559</v>
      </c>
    </row>
    <row r="486" spans="1:2" x14ac:dyDescent="0.35">
      <c r="A486" t="b">
        <v>1</v>
      </c>
      <c r="B486" s="24">
        <f>VLOOKUP(Table14[[#This Row],[menu_id]],Table2[#All],2,0)</f>
        <v>43566</v>
      </c>
    </row>
    <row r="487" spans="1:2" x14ac:dyDescent="0.35">
      <c r="A487" t="b">
        <v>0</v>
      </c>
      <c r="B487" s="24">
        <f>VLOOKUP(Table14[[#This Row],[menu_id]],Table2[#All],2,0)</f>
        <v>43567</v>
      </c>
    </row>
    <row r="488" spans="1:2" x14ac:dyDescent="0.35">
      <c r="A488" t="b">
        <v>1</v>
      </c>
      <c r="B488" s="24">
        <f>VLOOKUP(Table14[[#This Row],[menu_id]],Table2[#All],2,0)</f>
        <v>43566</v>
      </c>
    </row>
    <row r="489" spans="1:2" x14ac:dyDescent="0.35">
      <c r="A489" t="b">
        <v>1</v>
      </c>
      <c r="B489" s="24">
        <f>VLOOKUP(Table14[[#This Row],[menu_id]],Table2[#All],2,0)</f>
        <v>43559</v>
      </c>
    </row>
    <row r="490" spans="1:2" x14ac:dyDescent="0.35">
      <c r="A490" t="b">
        <v>1</v>
      </c>
      <c r="B490" s="24">
        <f>VLOOKUP(Table14[[#This Row],[menu_id]],Table2[#All],2,0)</f>
        <v>43560</v>
      </c>
    </row>
    <row r="491" spans="1:2" x14ac:dyDescent="0.35">
      <c r="A491" t="b">
        <v>1</v>
      </c>
      <c r="B491" s="24">
        <f>VLOOKUP(Table14[[#This Row],[menu_id]],Table2[#All],2,0)</f>
        <v>43565</v>
      </c>
    </row>
    <row r="492" spans="1:2" x14ac:dyDescent="0.35">
      <c r="A492" t="b">
        <v>1</v>
      </c>
      <c r="B492" s="24">
        <f>VLOOKUP(Table14[[#This Row],[menu_id]],Table2[#All],2,0)</f>
        <v>43556</v>
      </c>
    </row>
    <row r="493" spans="1:2" x14ac:dyDescent="0.35">
      <c r="A493" t="b">
        <v>1</v>
      </c>
      <c r="B493" s="24">
        <f>VLOOKUP(Table14[[#This Row],[menu_id]],Table2[#All],2,0)</f>
        <v>43567</v>
      </c>
    </row>
    <row r="494" spans="1:2" x14ac:dyDescent="0.35">
      <c r="A494" t="b">
        <v>1</v>
      </c>
      <c r="B494" s="24">
        <f>VLOOKUP(Table14[[#This Row],[menu_id]],Table2[#All],2,0)</f>
        <v>43564</v>
      </c>
    </row>
    <row r="495" spans="1:2" x14ac:dyDescent="0.35">
      <c r="A495" t="b">
        <v>1</v>
      </c>
      <c r="B495" s="24">
        <f>VLOOKUP(Table14[[#This Row],[menu_id]],Table2[#All],2,0)</f>
        <v>43559</v>
      </c>
    </row>
    <row r="496" spans="1:2" x14ac:dyDescent="0.35">
      <c r="A496" t="b">
        <v>1</v>
      </c>
      <c r="B496" s="24">
        <f>VLOOKUP(Table14[[#This Row],[menu_id]],Table2[#All],2,0)</f>
        <v>43557</v>
      </c>
    </row>
    <row r="497" spans="1:2" x14ac:dyDescent="0.35">
      <c r="A497" t="b">
        <v>1</v>
      </c>
      <c r="B497" s="24">
        <f>VLOOKUP(Table14[[#This Row],[menu_id]],Table2[#All],2,0)</f>
        <v>43560</v>
      </c>
    </row>
    <row r="498" spans="1:2" x14ac:dyDescent="0.35">
      <c r="A498" t="b">
        <v>1</v>
      </c>
      <c r="B498" s="24">
        <f>VLOOKUP(Table14[[#This Row],[menu_id]],Table2[#All],2,0)</f>
        <v>43567</v>
      </c>
    </row>
    <row r="499" spans="1:2" x14ac:dyDescent="0.35">
      <c r="A499" t="b">
        <v>1</v>
      </c>
      <c r="B499" s="24">
        <f>VLOOKUP(Table14[[#This Row],[menu_id]],Table2[#All],2,0)</f>
        <v>43565</v>
      </c>
    </row>
    <row r="500" spans="1:2" x14ac:dyDescent="0.35">
      <c r="A500" t="b">
        <v>1</v>
      </c>
      <c r="B500" s="24">
        <f>VLOOKUP(Table14[[#This Row],[menu_id]],Table2[#All],2,0)</f>
        <v>43556</v>
      </c>
    </row>
    <row r="501" spans="1:2" x14ac:dyDescent="0.35">
      <c r="A501" t="b">
        <v>1</v>
      </c>
      <c r="B501" s="24">
        <f>VLOOKUP(Table14[[#This Row],[menu_id]],Table2[#All],2,0)</f>
        <v>43559</v>
      </c>
    </row>
    <row r="502" spans="1:2" x14ac:dyDescent="0.35">
      <c r="A502" t="b">
        <v>1</v>
      </c>
      <c r="B502" s="24">
        <f>VLOOKUP(Table14[[#This Row],[menu_id]],Table2[#All],2,0)</f>
        <v>43556</v>
      </c>
    </row>
    <row r="503" spans="1:2" x14ac:dyDescent="0.35">
      <c r="A503" t="b">
        <v>1</v>
      </c>
      <c r="B503" s="24">
        <f>VLOOKUP(Table14[[#This Row],[menu_id]],Table2[#All],2,0)</f>
        <v>43559</v>
      </c>
    </row>
    <row r="504" spans="1:2" x14ac:dyDescent="0.35">
      <c r="A504" t="b">
        <v>1</v>
      </c>
      <c r="B504" s="24">
        <f>VLOOKUP(Table14[[#This Row],[menu_id]],Table2[#All],2,0)</f>
        <v>43557</v>
      </c>
    </row>
    <row r="505" spans="1:2" x14ac:dyDescent="0.35">
      <c r="A505" t="b">
        <v>1</v>
      </c>
      <c r="B505" s="24">
        <f>VLOOKUP(Table14[[#This Row],[menu_id]],Table2[#All],2,0)</f>
        <v>43557</v>
      </c>
    </row>
    <row r="506" spans="1:2" x14ac:dyDescent="0.35">
      <c r="A506" t="b">
        <v>1</v>
      </c>
      <c r="B506" s="24">
        <f>VLOOKUP(Table14[[#This Row],[menu_id]],Table2[#All],2,0)</f>
        <v>43564</v>
      </c>
    </row>
    <row r="507" spans="1:2" x14ac:dyDescent="0.35">
      <c r="A507" t="b">
        <v>1</v>
      </c>
      <c r="B507" s="24">
        <f>VLOOKUP(Table14[[#This Row],[menu_id]],Table2[#All],2,0)</f>
        <v>43558</v>
      </c>
    </row>
    <row r="508" spans="1:2" x14ac:dyDescent="0.35">
      <c r="A508" t="b">
        <v>1</v>
      </c>
      <c r="B508" s="24">
        <f>VLOOKUP(Table14[[#This Row],[menu_id]],Table2[#All],2,0)</f>
        <v>43557</v>
      </c>
    </row>
    <row r="509" spans="1:2" x14ac:dyDescent="0.35">
      <c r="A509" t="b">
        <v>1</v>
      </c>
      <c r="B509" s="24">
        <f>VLOOKUP(Table14[[#This Row],[menu_id]],Table2[#All],2,0)</f>
        <v>43566</v>
      </c>
    </row>
    <row r="510" spans="1:2" x14ac:dyDescent="0.35">
      <c r="A510" t="b">
        <v>1</v>
      </c>
      <c r="B510" s="24">
        <f>VLOOKUP(Table14[[#This Row],[menu_id]],Table2[#All],2,0)</f>
        <v>43557</v>
      </c>
    </row>
    <row r="511" spans="1:2" x14ac:dyDescent="0.35">
      <c r="A511" t="b">
        <v>1</v>
      </c>
      <c r="B511" s="24">
        <f>VLOOKUP(Table14[[#This Row],[menu_id]],Table2[#All],2,0)</f>
        <v>43556</v>
      </c>
    </row>
    <row r="512" spans="1:2" x14ac:dyDescent="0.35">
      <c r="A512" t="b">
        <v>1</v>
      </c>
      <c r="B512" s="24">
        <f>VLOOKUP(Table14[[#This Row],[menu_id]],Table2[#All],2,0)</f>
        <v>43567</v>
      </c>
    </row>
    <row r="513" spans="1:2" x14ac:dyDescent="0.35">
      <c r="A513" t="b">
        <v>1</v>
      </c>
      <c r="B513" s="24">
        <f>VLOOKUP(Table14[[#This Row],[menu_id]],Table2[#All],2,0)</f>
        <v>43557</v>
      </c>
    </row>
    <row r="514" spans="1:2" x14ac:dyDescent="0.35">
      <c r="A514" t="b">
        <v>1</v>
      </c>
      <c r="B514" s="24">
        <f>VLOOKUP(Table14[[#This Row],[menu_id]],Table2[#All],2,0)</f>
        <v>43564</v>
      </c>
    </row>
    <row r="515" spans="1:2" x14ac:dyDescent="0.35">
      <c r="A515" t="b">
        <v>1</v>
      </c>
      <c r="B515" s="24">
        <f>VLOOKUP(Table14[[#This Row],[menu_id]],Table2[#All],2,0)</f>
        <v>43558</v>
      </c>
    </row>
    <row r="516" spans="1:2" x14ac:dyDescent="0.35">
      <c r="A516" t="b">
        <v>1</v>
      </c>
      <c r="B516" s="24">
        <f>VLOOKUP(Table14[[#This Row],[menu_id]],Table2[#All],2,0)</f>
        <v>43567</v>
      </c>
    </row>
    <row r="517" spans="1:2" x14ac:dyDescent="0.35">
      <c r="A517" t="b">
        <v>1</v>
      </c>
      <c r="B517" s="24">
        <f>VLOOKUP(Table14[[#This Row],[menu_id]],Table2[#All],2,0)</f>
        <v>43564</v>
      </c>
    </row>
    <row r="518" spans="1:2" x14ac:dyDescent="0.35">
      <c r="A518" t="b">
        <v>1</v>
      </c>
      <c r="B518" s="24">
        <f>VLOOKUP(Table14[[#This Row],[menu_id]],Table2[#All],2,0)</f>
        <v>43557</v>
      </c>
    </row>
    <row r="519" spans="1:2" x14ac:dyDescent="0.35">
      <c r="A519" t="b">
        <v>1</v>
      </c>
      <c r="B519" s="24">
        <f>VLOOKUP(Table14[[#This Row],[menu_id]],Table2[#All],2,0)</f>
        <v>43559</v>
      </c>
    </row>
    <row r="520" spans="1:2" x14ac:dyDescent="0.35">
      <c r="A520" t="b">
        <v>1</v>
      </c>
      <c r="B520" s="24">
        <f>VLOOKUP(Table14[[#This Row],[menu_id]],Table2[#All],2,0)</f>
        <v>43557</v>
      </c>
    </row>
    <row r="521" spans="1:2" x14ac:dyDescent="0.35">
      <c r="A521" t="b">
        <v>1</v>
      </c>
      <c r="B521" s="24">
        <f>VLOOKUP(Table14[[#This Row],[menu_id]],Table2[#All],2,0)</f>
        <v>43556</v>
      </c>
    </row>
    <row r="522" spans="1:2" x14ac:dyDescent="0.35">
      <c r="A522" t="b">
        <v>1</v>
      </c>
      <c r="B522" s="24">
        <f>VLOOKUP(Table14[[#This Row],[menu_id]],Table2[#All],2,0)</f>
        <v>43559</v>
      </c>
    </row>
    <row r="523" spans="1:2" x14ac:dyDescent="0.35">
      <c r="A523" t="b">
        <v>1</v>
      </c>
      <c r="B523" s="24">
        <f>VLOOKUP(Table14[[#This Row],[menu_id]],Table2[#All],2,0)</f>
        <v>43559</v>
      </c>
    </row>
    <row r="524" spans="1:2" x14ac:dyDescent="0.35">
      <c r="A524" t="b">
        <v>1</v>
      </c>
      <c r="B524" s="24">
        <f>VLOOKUP(Table14[[#This Row],[menu_id]],Table2[#All],2,0)</f>
        <v>43559</v>
      </c>
    </row>
    <row r="525" spans="1:2" x14ac:dyDescent="0.35">
      <c r="A525" t="b">
        <v>0</v>
      </c>
      <c r="B525" s="24">
        <f>VLOOKUP(Table14[[#This Row],[menu_id]],Table2[#All],2,0)</f>
        <v>43566</v>
      </c>
    </row>
    <row r="526" spans="1:2" x14ac:dyDescent="0.35">
      <c r="A526" t="b">
        <v>0</v>
      </c>
      <c r="B526" s="24">
        <f>VLOOKUP(Table14[[#This Row],[menu_id]],Table2[#All],2,0)</f>
        <v>43560</v>
      </c>
    </row>
    <row r="527" spans="1:2" x14ac:dyDescent="0.35">
      <c r="A527" t="b">
        <v>1</v>
      </c>
      <c r="B527" s="24">
        <f>VLOOKUP(Table14[[#This Row],[menu_id]],Table2[#All],2,0)</f>
        <v>43564</v>
      </c>
    </row>
    <row r="528" spans="1:2" x14ac:dyDescent="0.35">
      <c r="A528" t="b">
        <v>1</v>
      </c>
      <c r="B528" s="24">
        <f>VLOOKUP(Table14[[#This Row],[menu_id]],Table2[#All],2,0)</f>
        <v>43563</v>
      </c>
    </row>
    <row r="529" spans="1:2" x14ac:dyDescent="0.35">
      <c r="A529" t="b">
        <v>1</v>
      </c>
      <c r="B529" s="24">
        <f>VLOOKUP(Table14[[#This Row],[menu_id]],Table2[#All],2,0)</f>
        <v>43560</v>
      </c>
    </row>
    <row r="530" spans="1:2" x14ac:dyDescent="0.35">
      <c r="A530" t="b">
        <v>1</v>
      </c>
      <c r="B530" s="24">
        <f>VLOOKUP(Table14[[#This Row],[menu_id]],Table2[#All],2,0)</f>
        <v>43559</v>
      </c>
    </row>
    <row r="531" spans="1:2" x14ac:dyDescent="0.35">
      <c r="A531" t="b">
        <v>1</v>
      </c>
      <c r="B531" s="24">
        <f>VLOOKUP(Table14[[#This Row],[menu_id]],Table2[#All],2,0)</f>
        <v>43559</v>
      </c>
    </row>
    <row r="532" spans="1:2" x14ac:dyDescent="0.35">
      <c r="A532" t="b">
        <v>1</v>
      </c>
      <c r="B532" s="24">
        <f>VLOOKUP(Table14[[#This Row],[menu_id]],Table2[#All],2,0)</f>
        <v>43564</v>
      </c>
    </row>
    <row r="533" spans="1:2" x14ac:dyDescent="0.35">
      <c r="A533" t="b">
        <v>1</v>
      </c>
      <c r="B533" s="24">
        <f>VLOOKUP(Table14[[#This Row],[menu_id]],Table2[#All],2,0)</f>
        <v>43560</v>
      </c>
    </row>
    <row r="534" spans="1:2" x14ac:dyDescent="0.35">
      <c r="A534" t="b">
        <v>1</v>
      </c>
      <c r="B534" s="24">
        <f>VLOOKUP(Table14[[#This Row],[menu_id]],Table2[#All],2,0)</f>
        <v>43557</v>
      </c>
    </row>
    <row r="535" spans="1:2" x14ac:dyDescent="0.35">
      <c r="A535" t="b">
        <v>1</v>
      </c>
      <c r="B535" s="24">
        <f>VLOOKUP(Table14[[#This Row],[menu_id]],Table2[#All],2,0)</f>
        <v>43564</v>
      </c>
    </row>
    <row r="536" spans="1:2" x14ac:dyDescent="0.35">
      <c r="A536" t="b">
        <v>1</v>
      </c>
      <c r="B536" s="24">
        <f>VLOOKUP(Table14[[#This Row],[menu_id]],Table2[#All],2,0)</f>
        <v>43556</v>
      </c>
    </row>
    <row r="537" spans="1:2" x14ac:dyDescent="0.35">
      <c r="A537" t="b">
        <v>1</v>
      </c>
      <c r="B537" s="24">
        <f>VLOOKUP(Table14[[#This Row],[menu_id]],Table2[#All],2,0)</f>
        <v>43564</v>
      </c>
    </row>
    <row r="538" spans="1:2" x14ac:dyDescent="0.35">
      <c r="A538" t="b">
        <v>1</v>
      </c>
      <c r="B538" s="24">
        <f>VLOOKUP(Table14[[#This Row],[menu_id]],Table2[#All],2,0)</f>
        <v>43558</v>
      </c>
    </row>
    <row r="539" spans="1:2" x14ac:dyDescent="0.35">
      <c r="A539" t="b">
        <v>1</v>
      </c>
      <c r="B539" s="24">
        <f>VLOOKUP(Table14[[#This Row],[menu_id]],Table2[#All],2,0)</f>
        <v>43566</v>
      </c>
    </row>
    <row r="540" spans="1:2" x14ac:dyDescent="0.35">
      <c r="A540" t="b">
        <v>1</v>
      </c>
      <c r="B540" s="24">
        <f>VLOOKUP(Table14[[#This Row],[menu_id]],Table2[#All],2,0)</f>
        <v>43565</v>
      </c>
    </row>
    <row r="541" spans="1:2" x14ac:dyDescent="0.35">
      <c r="A541" t="b">
        <v>1</v>
      </c>
      <c r="B541" s="24">
        <f>VLOOKUP(Table14[[#This Row],[menu_id]],Table2[#All],2,0)</f>
        <v>43556</v>
      </c>
    </row>
    <row r="542" spans="1:2" x14ac:dyDescent="0.35">
      <c r="A542" t="b">
        <v>1</v>
      </c>
      <c r="B542" s="24">
        <f>VLOOKUP(Table14[[#This Row],[menu_id]],Table2[#All],2,0)</f>
        <v>43557</v>
      </c>
    </row>
    <row r="543" spans="1:2" x14ac:dyDescent="0.35">
      <c r="A543" t="b">
        <v>0</v>
      </c>
      <c r="B543" s="24">
        <f>VLOOKUP(Table14[[#This Row],[menu_id]],Table2[#All],2,0)</f>
        <v>43556</v>
      </c>
    </row>
    <row r="544" spans="1:2" x14ac:dyDescent="0.35">
      <c r="A544" t="b">
        <v>1</v>
      </c>
      <c r="B544" s="24">
        <f>VLOOKUP(Table14[[#This Row],[menu_id]],Table2[#All],2,0)</f>
        <v>43560</v>
      </c>
    </row>
    <row r="545" spans="1:2" x14ac:dyDescent="0.35">
      <c r="A545" t="b">
        <v>1</v>
      </c>
      <c r="B545" s="24">
        <f>VLOOKUP(Table14[[#This Row],[menu_id]],Table2[#All],2,0)</f>
        <v>43563</v>
      </c>
    </row>
    <row r="546" spans="1:2" x14ac:dyDescent="0.35">
      <c r="A546" t="b">
        <v>1</v>
      </c>
      <c r="B546" s="24">
        <f>VLOOKUP(Table14[[#This Row],[menu_id]],Table2[#All],2,0)</f>
        <v>43563</v>
      </c>
    </row>
    <row r="547" spans="1:2" x14ac:dyDescent="0.35">
      <c r="A547" t="b">
        <v>1</v>
      </c>
      <c r="B547" s="24">
        <f>VLOOKUP(Table14[[#This Row],[menu_id]],Table2[#All],2,0)</f>
        <v>43567</v>
      </c>
    </row>
    <row r="548" spans="1:2" x14ac:dyDescent="0.35">
      <c r="A548" t="b">
        <v>1</v>
      </c>
      <c r="B548" s="24">
        <f>VLOOKUP(Table14[[#This Row],[menu_id]],Table2[#All],2,0)</f>
        <v>43556</v>
      </c>
    </row>
    <row r="549" spans="1:2" x14ac:dyDescent="0.35">
      <c r="A549" t="b">
        <v>1</v>
      </c>
      <c r="B549" s="24">
        <f>VLOOKUP(Table14[[#This Row],[menu_id]],Table2[#All],2,0)</f>
        <v>43559</v>
      </c>
    </row>
    <row r="550" spans="1:2" x14ac:dyDescent="0.35">
      <c r="A550" t="b">
        <v>0</v>
      </c>
      <c r="B550" s="24">
        <f>VLOOKUP(Table14[[#This Row],[menu_id]],Table2[#All],2,0)</f>
        <v>43565</v>
      </c>
    </row>
    <row r="551" spans="1:2" x14ac:dyDescent="0.35">
      <c r="A551" t="b">
        <v>0</v>
      </c>
      <c r="B551" s="24">
        <f>VLOOKUP(Table14[[#This Row],[menu_id]],Table2[#All],2,0)</f>
        <v>43567</v>
      </c>
    </row>
    <row r="552" spans="1:2" x14ac:dyDescent="0.35">
      <c r="A552" t="b">
        <v>1</v>
      </c>
      <c r="B552" s="24">
        <f>VLOOKUP(Table14[[#This Row],[menu_id]],Table2[#All],2,0)</f>
        <v>43563</v>
      </c>
    </row>
    <row r="553" spans="1:2" x14ac:dyDescent="0.35">
      <c r="A553" t="b">
        <v>1</v>
      </c>
      <c r="B553" s="24">
        <f>VLOOKUP(Table14[[#This Row],[menu_id]],Table2[#All],2,0)</f>
        <v>43567</v>
      </c>
    </row>
    <row r="554" spans="1:2" x14ac:dyDescent="0.35">
      <c r="A554" t="b">
        <v>1</v>
      </c>
      <c r="B554" s="24">
        <f>VLOOKUP(Table14[[#This Row],[menu_id]],Table2[#All],2,0)</f>
        <v>43559</v>
      </c>
    </row>
    <row r="555" spans="1:2" x14ac:dyDescent="0.35">
      <c r="A555" t="b">
        <v>1</v>
      </c>
      <c r="B555" s="24">
        <f>VLOOKUP(Table14[[#This Row],[menu_id]],Table2[#All],2,0)</f>
        <v>43556</v>
      </c>
    </row>
    <row r="556" spans="1:2" x14ac:dyDescent="0.35">
      <c r="A556" t="b">
        <v>1</v>
      </c>
      <c r="B556" s="24">
        <f>VLOOKUP(Table14[[#This Row],[menu_id]],Table2[#All],2,0)</f>
        <v>43558</v>
      </c>
    </row>
    <row r="557" spans="1:2" x14ac:dyDescent="0.35">
      <c r="A557" t="b">
        <v>1</v>
      </c>
      <c r="B557" s="24">
        <f>VLOOKUP(Table14[[#This Row],[menu_id]],Table2[#All],2,0)</f>
        <v>43566</v>
      </c>
    </row>
    <row r="558" spans="1:2" x14ac:dyDescent="0.35">
      <c r="A558" t="b">
        <v>1</v>
      </c>
      <c r="B558" s="24">
        <f>VLOOKUP(Table14[[#This Row],[menu_id]],Table2[#All],2,0)</f>
        <v>43558</v>
      </c>
    </row>
    <row r="559" spans="1:2" x14ac:dyDescent="0.35">
      <c r="A559" t="b">
        <v>1</v>
      </c>
      <c r="B559" s="24">
        <f>VLOOKUP(Table14[[#This Row],[menu_id]],Table2[#All],2,0)</f>
        <v>43565</v>
      </c>
    </row>
    <row r="560" spans="1:2" x14ac:dyDescent="0.35">
      <c r="A560" t="b">
        <v>1</v>
      </c>
      <c r="B560" s="24">
        <f>VLOOKUP(Table14[[#This Row],[menu_id]],Table2[#All],2,0)</f>
        <v>43556</v>
      </c>
    </row>
    <row r="561" spans="1:2" x14ac:dyDescent="0.35">
      <c r="A561" t="b">
        <v>1</v>
      </c>
      <c r="B561" s="24">
        <f>VLOOKUP(Table14[[#This Row],[menu_id]],Table2[#All],2,0)</f>
        <v>43563</v>
      </c>
    </row>
    <row r="562" spans="1:2" x14ac:dyDescent="0.35">
      <c r="A562" t="b">
        <v>1</v>
      </c>
      <c r="B562" s="24">
        <f>VLOOKUP(Table14[[#This Row],[menu_id]],Table2[#All],2,0)</f>
        <v>43564</v>
      </c>
    </row>
    <row r="563" spans="1:2" x14ac:dyDescent="0.35">
      <c r="A563" t="b">
        <v>1</v>
      </c>
      <c r="B563" s="24">
        <f>VLOOKUP(Table14[[#This Row],[menu_id]],Table2[#All],2,0)</f>
        <v>43566</v>
      </c>
    </row>
    <row r="564" spans="1:2" x14ac:dyDescent="0.35">
      <c r="A564" t="b">
        <v>1</v>
      </c>
      <c r="B564" s="24">
        <f>VLOOKUP(Table14[[#This Row],[menu_id]],Table2[#All],2,0)</f>
        <v>43556</v>
      </c>
    </row>
    <row r="565" spans="1:2" x14ac:dyDescent="0.35">
      <c r="A565" t="b">
        <v>1</v>
      </c>
      <c r="B565" s="24">
        <f>VLOOKUP(Table14[[#This Row],[menu_id]],Table2[#All],2,0)</f>
        <v>43559</v>
      </c>
    </row>
    <row r="566" spans="1:2" x14ac:dyDescent="0.35">
      <c r="A566" t="b">
        <v>1</v>
      </c>
      <c r="B566" s="24">
        <f>VLOOKUP(Table14[[#This Row],[menu_id]],Table2[#All],2,0)</f>
        <v>43564</v>
      </c>
    </row>
    <row r="567" spans="1:2" x14ac:dyDescent="0.35">
      <c r="A567" t="b">
        <v>1</v>
      </c>
      <c r="B567" s="24">
        <f>VLOOKUP(Table14[[#This Row],[menu_id]],Table2[#All],2,0)</f>
        <v>43566</v>
      </c>
    </row>
    <row r="568" spans="1:2" x14ac:dyDescent="0.35">
      <c r="A568" t="b">
        <v>1</v>
      </c>
      <c r="B568" s="24">
        <f>VLOOKUP(Table14[[#This Row],[menu_id]],Table2[#All],2,0)</f>
        <v>43559</v>
      </c>
    </row>
    <row r="569" spans="1:2" x14ac:dyDescent="0.35">
      <c r="A569" t="b">
        <v>1</v>
      </c>
      <c r="B569" s="24">
        <f>VLOOKUP(Table14[[#This Row],[menu_id]],Table2[#All],2,0)</f>
        <v>43566</v>
      </c>
    </row>
    <row r="570" spans="1:2" x14ac:dyDescent="0.35">
      <c r="A570" t="b">
        <v>1</v>
      </c>
      <c r="B570" s="24">
        <f>VLOOKUP(Table14[[#This Row],[menu_id]],Table2[#All],2,0)</f>
        <v>43565</v>
      </c>
    </row>
    <row r="571" spans="1:2" x14ac:dyDescent="0.35">
      <c r="A571" t="b">
        <v>1</v>
      </c>
      <c r="B571" s="24">
        <f>VLOOKUP(Table14[[#This Row],[menu_id]],Table2[#All],2,0)</f>
        <v>43559</v>
      </c>
    </row>
    <row r="572" spans="1:2" x14ac:dyDescent="0.35">
      <c r="A572" t="b">
        <v>1</v>
      </c>
      <c r="B572" s="24">
        <f>VLOOKUP(Table14[[#This Row],[menu_id]],Table2[#All],2,0)</f>
        <v>43556</v>
      </c>
    </row>
    <row r="573" spans="1:2" x14ac:dyDescent="0.35">
      <c r="A573" t="b">
        <v>1</v>
      </c>
      <c r="B573" s="24">
        <f>VLOOKUP(Table14[[#This Row],[menu_id]],Table2[#All],2,0)</f>
        <v>43560</v>
      </c>
    </row>
    <row r="574" spans="1:2" x14ac:dyDescent="0.35">
      <c r="A574" t="b">
        <v>1</v>
      </c>
      <c r="B574" s="24">
        <f>VLOOKUP(Table14[[#This Row],[menu_id]],Table2[#All],2,0)</f>
        <v>43556</v>
      </c>
    </row>
    <row r="575" spans="1:2" x14ac:dyDescent="0.35">
      <c r="A575" t="b">
        <v>1</v>
      </c>
      <c r="B575" s="24">
        <f>VLOOKUP(Table14[[#This Row],[menu_id]],Table2[#All],2,0)</f>
        <v>43566</v>
      </c>
    </row>
    <row r="576" spans="1:2" x14ac:dyDescent="0.35">
      <c r="A576" t="b">
        <v>1</v>
      </c>
      <c r="B576" s="24">
        <f>VLOOKUP(Table14[[#This Row],[menu_id]],Table2[#All],2,0)</f>
        <v>43556</v>
      </c>
    </row>
    <row r="577" spans="1:2" x14ac:dyDescent="0.35">
      <c r="A577" t="b">
        <v>1</v>
      </c>
      <c r="B577" s="24">
        <f>VLOOKUP(Table14[[#This Row],[menu_id]],Table2[#All],2,0)</f>
        <v>43567</v>
      </c>
    </row>
    <row r="578" spans="1:2" x14ac:dyDescent="0.35">
      <c r="A578" t="b">
        <v>1</v>
      </c>
      <c r="B578" s="24">
        <f>VLOOKUP(Table14[[#This Row],[menu_id]],Table2[#All],2,0)</f>
        <v>43567</v>
      </c>
    </row>
    <row r="579" spans="1:2" x14ac:dyDescent="0.35">
      <c r="A579" t="b">
        <v>1</v>
      </c>
      <c r="B579" s="24">
        <f>VLOOKUP(Table14[[#This Row],[menu_id]],Table2[#All],2,0)</f>
        <v>43558</v>
      </c>
    </row>
    <row r="580" spans="1:2" x14ac:dyDescent="0.35">
      <c r="A580" t="b">
        <v>1</v>
      </c>
      <c r="B580" s="24">
        <f>VLOOKUP(Table14[[#This Row],[menu_id]],Table2[#All],2,0)</f>
        <v>43564</v>
      </c>
    </row>
    <row r="581" spans="1:2" x14ac:dyDescent="0.35">
      <c r="A581" t="b">
        <v>1</v>
      </c>
      <c r="B581" s="24">
        <f>VLOOKUP(Table14[[#This Row],[menu_id]],Table2[#All],2,0)</f>
        <v>43566</v>
      </c>
    </row>
    <row r="582" spans="1:2" x14ac:dyDescent="0.35">
      <c r="A582" t="b">
        <v>1</v>
      </c>
      <c r="B582" s="24">
        <f>VLOOKUP(Table14[[#This Row],[menu_id]],Table2[#All],2,0)</f>
        <v>43558</v>
      </c>
    </row>
    <row r="583" spans="1:2" x14ac:dyDescent="0.35">
      <c r="A583" t="b">
        <v>0</v>
      </c>
      <c r="B583" s="24">
        <f>VLOOKUP(Table14[[#This Row],[menu_id]],Table2[#All],2,0)</f>
        <v>43560</v>
      </c>
    </row>
    <row r="584" spans="1:2" x14ac:dyDescent="0.35">
      <c r="A584" t="b">
        <v>1</v>
      </c>
      <c r="B584" s="24">
        <f>VLOOKUP(Table14[[#This Row],[menu_id]],Table2[#All],2,0)</f>
        <v>43557</v>
      </c>
    </row>
    <row r="585" spans="1:2" x14ac:dyDescent="0.35">
      <c r="A585" t="b">
        <v>1</v>
      </c>
      <c r="B585" s="24">
        <f>VLOOKUP(Table14[[#This Row],[menu_id]],Table2[#All],2,0)</f>
        <v>43567</v>
      </c>
    </row>
    <row r="586" spans="1:2" x14ac:dyDescent="0.35">
      <c r="A586" t="b">
        <v>1</v>
      </c>
      <c r="B586" s="24">
        <f>VLOOKUP(Table14[[#This Row],[menu_id]],Table2[#All],2,0)</f>
        <v>43558</v>
      </c>
    </row>
    <row r="587" spans="1:2" x14ac:dyDescent="0.35">
      <c r="A587" t="b">
        <v>1</v>
      </c>
      <c r="B587" s="24">
        <f>VLOOKUP(Table14[[#This Row],[menu_id]],Table2[#All],2,0)</f>
        <v>43559</v>
      </c>
    </row>
    <row r="588" spans="1:2" x14ac:dyDescent="0.35">
      <c r="A588" t="b">
        <v>1</v>
      </c>
      <c r="B588" s="24">
        <f>VLOOKUP(Table14[[#This Row],[menu_id]],Table2[#All],2,0)</f>
        <v>43565</v>
      </c>
    </row>
    <row r="589" spans="1:2" x14ac:dyDescent="0.35">
      <c r="A589" t="b">
        <v>1</v>
      </c>
      <c r="B589" s="24">
        <f>VLOOKUP(Table14[[#This Row],[menu_id]],Table2[#All],2,0)</f>
        <v>43565</v>
      </c>
    </row>
    <row r="590" spans="1:2" x14ac:dyDescent="0.35">
      <c r="A590" t="b">
        <v>1</v>
      </c>
      <c r="B590" s="24">
        <f>VLOOKUP(Table14[[#This Row],[menu_id]],Table2[#All],2,0)</f>
        <v>43564</v>
      </c>
    </row>
    <row r="591" spans="1:2" x14ac:dyDescent="0.35">
      <c r="A591" t="b">
        <v>1</v>
      </c>
      <c r="B591" s="24">
        <f>VLOOKUP(Table14[[#This Row],[menu_id]],Table2[#All],2,0)</f>
        <v>43560</v>
      </c>
    </row>
    <row r="592" spans="1:2" x14ac:dyDescent="0.35">
      <c r="A592" t="b">
        <v>1</v>
      </c>
      <c r="B592" s="24">
        <f>VLOOKUP(Table14[[#This Row],[menu_id]],Table2[#All],2,0)</f>
        <v>43564</v>
      </c>
    </row>
    <row r="593" spans="1:2" x14ac:dyDescent="0.35">
      <c r="A593" t="b">
        <v>1</v>
      </c>
      <c r="B593" s="24">
        <f>VLOOKUP(Table14[[#This Row],[menu_id]],Table2[#All],2,0)</f>
        <v>43566</v>
      </c>
    </row>
    <row r="594" spans="1:2" x14ac:dyDescent="0.35">
      <c r="A594" t="b">
        <v>1</v>
      </c>
      <c r="B594" s="24">
        <f>VLOOKUP(Table14[[#This Row],[menu_id]],Table2[#All],2,0)</f>
        <v>43564</v>
      </c>
    </row>
    <row r="595" spans="1:2" x14ac:dyDescent="0.35">
      <c r="A595" t="b">
        <v>1</v>
      </c>
      <c r="B595" s="24">
        <f>VLOOKUP(Table14[[#This Row],[menu_id]],Table2[#All],2,0)</f>
        <v>43566</v>
      </c>
    </row>
    <row r="596" spans="1:2" x14ac:dyDescent="0.35">
      <c r="A596" t="b">
        <v>1</v>
      </c>
      <c r="B596" s="24">
        <f>VLOOKUP(Table14[[#This Row],[menu_id]],Table2[#All],2,0)</f>
        <v>43558</v>
      </c>
    </row>
    <row r="597" spans="1:2" x14ac:dyDescent="0.35">
      <c r="A597" t="b">
        <v>1</v>
      </c>
      <c r="B597" s="24">
        <f>VLOOKUP(Table14[[#This Row],[menu_id]],Table2[#All],2,0)</f>
        <v>43559</v>
      </c>
    </row>
    <row r="598" spans="1:2" x14ac:dyDescent="0.35">
      <c r="A598" t="b">
        <v>0</v>
      </c>
      <c r="B598" s="24">
        <f>VLOOKUP(Table14[[#This Row],[menu_id]],Table2[#All],2,0)</f>
        <v>43556</v>
      </c>
    </row>
    <row r="599" spans="1:2" x14ac:dyDescent="0.35">
      <c r="A599" t="b">
        <v>1</v>
      </c>
      <c r="B599" s="24">
        <f>VLOOKUP(Table14[[#This Row],[menu_id]],Table2[#All],2,0)</f>
        <v>43564</v>
      </c>
    </row>
    <row r="600" spans="1:2" x14ac:dyDescent="0.35">
      <c r="A600" t="b">
        <v>1</v>
      </c>
      <c r="B600" s="24">
        <f>VLOOKUP(Table14[[#This Row],[menu_id]],Table2[#All],2,0)</f>
        <v>43558</v>
      </c>
    </row>
    <row r="601" spans="1:2" x14ac:dyDescent="0.35">
      <c r="A601" t="b">
        <v>1</v>
      </c>
      <c r="B601" s="24">
        <f>VLOOKUP(Table14[[#This Row],[menu_id]],Table2[#All],2,0)</f>
        <v>43565</v>
      </c>
    </row>
    <row r="602" spans="1:2" x14ac:dyDescent="0.35">
      <c r="A602" t="b">
        <v>1</v>
      </c>
      <c r="B602" s="24">
        <f>VLOOKUP(Table14[[#This Row],[menu_id]],Table2[#All],2,0)</f>
        <v>43565</v>
      </c>
    </row>
    <row r="603" spans="1:2" x14ac:dyDescent="0.35">
      <c r="A603" t="b">
        <v>1</v>
      </c>
      <c r="B603" s="24">
        <f>VLOOKUP(Table14[[#This Row],[menu_id]],Table2[#All],2,0)</f>
        <v>43557</v>
      </c>
    </row>
    <row r="604" spans="1:2" x14ac:dyDescent="0.35">
      <c r="A604" t="b">
        <v>1</v>
      </c>
      <c r="B604" s="24">
        <f>VLOOKUP(Table14[[#This Row],[menu_id]],Table2[#All],2,0)</f>
        <v>43556</v>
      </c>
    </row>
    <row r="605" spans="1:2" x14ac:dyDescent="0.35">
      <c r="A605" t="b">
        <v>1</v>
      </c>
      <c r="B605" s="24">
        <f>VLOOKUP(Table14[[#This Row],[menu_id]],Table2[#All],2,0)</f>
        <v>43560</v>
      </c>
    </row>
    <row r="606" spans="1:2" x14ac:dyDescent="0.35">
      <c r="A606" t="b">
        <v>1</v>
      </c>
      <c r="B606" s="24">
        <f>VLOOKUP(Table14[[#This Row],[menu_id]],Table2[#All],2,0)</f>
        <v>43559</v>
      </c>
    </row>
    <row r="607" spans="1:2" x14ac:dyDescent="0.35">
      <c r="A607" t="b">
        <v>1</v>
      </c>
      <c r="B607" s="24">
        <f>VLOOKUP(Table14[[#This Row],[menu_id]],Table2[#All],2,0)</f>
        <v>43566</v>
      </c>
    </row>
    <row r="608" spans="1:2" x14ac:dyDescent="0.35">
      <c r="A608" t="b">
        <v>1</v>
      </c>
      <c r="B608" s="24">
        <f>VLOOKUP(Table14[[#This Row],[menu_id]],Table2[#All],2,0)</f>
        <v>43558</v>
      </c>
    </row>
    <row r="609" spans="1:2" x14ac:dyDescent="0.35">
      <c r="A609" t="b">
        <v>1</v>
      </c>
      <c r="B609" s="24">
        <f>VLOOKUP(Table14[[#This Row],[menu_id]],Table2[#All],2,0)</f>
        <v>43559</v>
      </c>
    </row>
    <row r="610" spans="1:2" x14ac:dyDescent="0.35">
      <c r="A610" t="b">
        <v>1</v>
      </c>
      <c r="B610" s="24">
        <f>VLOOKUP(Table14[[#This Row],[menu_id]],Table2[#All],2,0)</f>
        <v>43557</v>
      </c>
    </row>
    <row r="611" spans="1:2" x14ac:dyDescent="0.35">
      <c r="A611" t="b">
        <v>0</v>
      </c>
      <c r="B611" s="24">
        <f>VLOOKUP(Table14[[#This Row],[menu_id]],Table2[#All],2,0)</f>
        <v>43559</v>
      </c>
    </row>
    <row r="612" spans="1:2" x14ac:dyDescent="0.35">
      <c r="A612" t="b">
        <v>1</v>
      </c>
      <c r="B612" s="24">
        <f>VLOOKUP(Table14[[#This Row],[menu_id]],Table2[#All],2,0)</f>
        <v>43559</v>
      </c>
    </row>
    <row r="613" spans="1:2" x14ac:dyDescent="0.35">
      <c r="A613" t="b">
        <v>1</v>
      </c>
      <c r="B613" s="24">
        <f>VLOOKUP(Table14[[#This Row],[menu_id]],Table2[#All],2,0)</f>
        <v>43557</v>
      </c>
    </row>
    <row r="614" spans="1:2" x14ac:dyDescent="0.35">
      <c r="A614" t="b">
        <v>1</v>
      </c>
      <c r="B614" s="24">
        <f>VLOOKUP(Table14[[#This Row],[menu_id]],Table2[#All],2,0)</f>
        <v>43567</v>
      </c>
    </row>
    <row r="615" spans="1:2" x14ac:dyDescent="0.35">
      <c r="A615" t="b">
        <v>1</v>
      </c>
      <c r="B615" s="24">
        <f>VLOOKUP(Table14[[#This Row],[menu_id]],Table2[#All],2,0)</f>
        <v>43564</v>
      </c>
    </row>
    <row r="616" spans="1:2" x14ac:dyDescent="0.35">
      <c r="A616" t="b">
        <v>1</v>
      </c>
      <c r="B616" s="24">
        <f>VLOOKUP(Table14[[#This Row],[menu_id]],Table2[#All],2,0)</f>
        <v>43564</v>
      </c>
    </row>
    <row r="617" spans="1:2" x14ac:dyDescent="0.35">
      <c r="A617" t="b">
        <v>1</v>
      </c>
      <c r="B617" s="24">
        <f>VLOOKUP(Table14[[#This Row],[menu_id]],Table2[#All],2,0)</f>
        <v>43564</v>
      </c>
    </row>
    <row r="618" spans="1:2" x14ac:dyDescent="0.35">
      <c r="A618" t="b">
        <v>1</v>
      </c>
      <c r="B618" s="24">
        <f>VLOOKUP(Table14[[#This Row],[menu_id]],Table2[#All],2,0)</f>
        <v>43567</v>
      </c>
    </row>
    <row r="619" spans="1:2" x14ac:dyDescent="0.35">
      <c r="A619" t="b">
        <v>1</v>
      </c>
      <c r="B619" s="24">
        <f>VLOOKUP(Table14[[#This Row],[menu_id]],Table2[#All],2,0)</f>
        <v>43560</v>
      </c>
    </row>
    <row r="620" spans="1:2" x14ac:dyDescent="0.35">
      <c r="A620" t="b">
        <v>1</v>
      </c>
      <c r="B620" s="24">
        <f>VLOOKUP(Table14[[#This Row],[menu_id]],Table2[#All],2,0)</f>
        <v>43566</v>
      </c>
    </row>
    <row r="621" spans="1:2" x14ac:dyDescent="0.35">
      <c r="A621" t="b">
        <v>1</v>
      </c>
      <c r="B621" s="24">
        <f>VLOOKUP(Table14[[#This Row],[menu_id]],Table2[#All],2,0)</f>
        <v>43564</v>
      </c>
    </row>
    <row r="622" spans="1:2" x14ac:dyDescent="0.35">
      <c r="A622" t="b">
        <v>1</v>
      </c>
      <c r="B622" s="24">
        <f>VLOOKUP(Table14[[#This Row],[menu_id]],Table2[#All],2,0)</f>
        <v>43564</v>
      </c>
    </row>
    <row r="623" spans="1:2" x14ac:dyDescent="0.35">
      <c r="A623" t="b">
        <v>1</v>
      </c>
      <c r="B623" s="24">
        <f>VLOOKUP(Table14[[#This Row],[menu_id]],Table2[#All],2,0)</f>
        <v>43559</v>
      </c>
    </row>
    <row r="624" spans="1:2" x14ac:dyDescent="0.35">
      <c r="A624" t="b">
        <v>1</v>
      </c>
      <c r="B624" s="24">
        <f>VLOOKUP(Table14[[#This Row],[menu_id]],Table2[#All],2,0)</f>
        <v>43558</v>
      </c>
    </row>
    <row r="625" spans="1:2" x14ac:dyDescent="0.35">
      <c r="A625" t="b">
        <v>1</v>
      </c>
      <c r="B625" s="24">
        <f>VLOOKUP(Table14[[#This Row],[menu_id]],Table2[#All],2,0)</f>
        <v>43564</v>
      </c>
    </row>
    <row r="626" spans="1:2" x14ac:dyDescent="0.35">
      <c r="A626" t="b">
        <v>1</v>
      </c>
      <c r="B626" s="24">
        <f>VLOOKUP(Table14[[#This Row],[menu_id]],Table2[#All],2,0)</f>
        <v>43565</v>
      </c>
    </row>
    <row r="627" spans="1:2" x14ac:dyDescent="0.35">
      <c r="A627" t="b">
        <v>1</v>
      </c>
      <c r="B627" s="24">
        <f>VLOOKUP(Table14[[#This Row],[menu_id]],Table2[#All],2,0)</f>
        <v>43566</v>
      </c>
    </row>
    <row r="628" spans="1:2" x14ac:dyDescent="0.35">
      <c r="A628" t="b">
        <v>1</v>
      </c>
      <c r="B628" s="24">
        <f>VLOOKUP(Table14[[#This Row],[menu_id]],Table2[#All],2,0)</f>
        <v>43560</v>
      </c>
    </row>
    <row r="629" spans="1:2" x14ac:dyDescent="0.35">
      <c r="A629" t="b">
        <v>1</v>
      </c>
      <c r="B629" s="24">
        <f>VLOOKUP(Table14[[#This Row],[menu_id]],Table2[#All],2,0)</f>
        <v>43565</v>
      </c>
    </row>
    <row r="630" spans="1:2" x14ac:dyDescent="0.35">
      <c r="A630" t="b">
        <v>1</v>
      </c>
      <c r="B630" s="24">
        <f>VLOOKUP(Table14[[#This Row],[menu_id]],Table2[#All],2,0)</f>
        <v>43565</v>
      </c>
    </row>
    <row r="631" spans="1:2" x14ac:dyDescent="0.35">
      <c r="A631" t="b">
        <v>1</v>
      </c>
      <c r="B631" s="24">
        <f>VLOOKUP(Table14[[#This Row],[menu_id]],Table2[#All],2,0)</f>
        <v>43558</v>
      </c>
    </row>
    <row r="632" spans="1:2" x14ac:dyDescent="0.35">
      <c r="A632" t="b">
        <v>1</v>
      </c>
      <c r="B632" s="24">
        <f>VLOOKUP(Table14[[#This Row],[menu_id]],Table2[#All],2,0)</f>
        <v>43559</v>
      </c>
    </row>
    <row r="633" spans="1:2" x14ac:dyDescent="0.35">
      <c r="A633" t="b">
        <v>1</v>
      </c>
      <c r="B633" s="24">
        <f>VLOOKUP(Table14[[#This Row],[menu_id]],Table2[#All],2,0)</f>
        <v>43557</v>
      </c>
    </row>
    <row r="634" spans="1:2" x14ac:dyDescent="0.35">
      <c r="A634" t="b">
        <v>1</v>
      </c>
      <c r="B634" s="24">
        <f>VLOOKUP(Table14[[#This Row],[menu_id]],Table2[#All],2,0)</f>
        <v>43567</v>
      </c>
    </row>
    <row r="635" spans="1:2" x14ac:dyDescent="0.35">
      <c r="A635" t="b">
        <v>1</v>
      </c>
      <c r="B635" s="24">
        <f>VLOOKUP(Table14[[#This Row],[menu_id]],Table2[#All],2,0)</f>
        <v>43566</v>
      </c>
    </row>
    <row r="636" spans="1:2" x14ac:dyDescent="0.35">
      <c r="A636" t="b">
        <v>1</v>
      </c>
      <c r="B636" s="24">
        <f>VLOOKUP(Table14[[#This Row],[menu_id]],Table2[#All],2,0)</f>
        <v>43567</v>
      </c>
    </row>
    <row r="637" spans="1:2" x14ac:dyDescent="0.35">
      <c r="A637" t="b">
        <v>1</v>
      </c>
      <c r="B637" s="24">
        <f>VLOOKUP(Table14[[#This Row],[menu_id]],Table2[#All],2,0)</f>
        <v>43565</v>
      </c>
    </row>
    <row r="638" spans="1:2" x14ac:dyDescent="0.35">
      <c r="A638" t="b">
        <v>1</v>
      </c>
      <c r="B638" s="24">
        <f>VLOOKUP(Table14[[#This Row],[menu_id]],Table2[#All],2,0)</f>
        <v>43564</v>
      </c>
    </row>
    <row r="639" spans="1:2" x14ac:dyDescent="0.35">
      <c r="A639" t="b">
        <v>1</v>
      </c>
      <c r="B639" s="24">
        <f>VLOOKUP(Table14[[#This Row],[menu_id]],Table2[#All],2,0)</f>
        <v>43556</v>
      </c>
    </row>
    <row r="640" spans="1:2" x14ac:dyDescent="0.35">
      <c r="A640" t="b">
        <v>1</v>
      </c>
      <c r="B640" s="24">
        <f>VLOOKUP(Table14[[#This Row],[menu_id]],Table2[#All],2,0)</f>
        <v>43567</v>
      </c>
    </row>
    <row r="641" spans="1:2" x14ac:dyDescent="0.35">
      <c r="A641" t="b">
        <v>1</v>
      </c>
      <c r="B641" s="24">
        <f>VLOOKUP(Table14[[#This Row],[menu_id]],Table2[#All],2,0)</f>
        <v>43565</v>
      </c>
    </row>
    <row r="642" spans="1:2" x14ac:dyDescent="0.35">
      <c r="A642" t="b">
        <v>1</v>
      </c>
      <c r="B642" s="24">
        <f>VLOOKUP(Table14[[#This Row],[menu_id]],Table2[#All],2,0)</f>
        <v>43556</v>
      </c>
    </row>
    <row r="643" spans="1:2" x14ac:dyDescent="0.35">
      <c r="A643" t="b">
        <v>1</v>
      </c>
      <c r="B643" s="24">
        <f>VLOOKUP(Table14[[#This Row],[menu_id]],Table2[#All],2,0)</f>
        <v>43565</v>
      </c>
    </row>
    <row r="644" spans="1:2" x14ac:dyDescent="0.35">
      <c r="A644" t="b">
        <v>1</v>
      </c>
      <c r="B644" s="24">
        <f>VLOOKUP(Table14[[#This Row],[menu_id]],Table2[#All],2,0)</f>
        <v>43567</v>
      </c>
    </row>
    <row r="645" spans="1:2" x14ac:dyDescent="0.35">
      <c r="A645" t="b">
        <v>1</v>
      </c>
      <c r="B645" s="24">
        <f>VLOOKUP(Table14[[#This Row],[menu_id]],Table2[#All],2,0)</f>
        <v>43560</v>
      </c>
    </row>
    <row r="646" spans="1:2" x14ac:dyDescent="0.35">
      <c r="A646" t="b">
        <v>1</v>
      </c>
      <c r="B646" s="24">
        <f>VLOOKUP(Table14[[#This Row],[menu_id]],Table2[#All],2,0)</f>
        <v>43563</v>
      </c>
    </row>
    <row r="647" spans="1:2" x14ac:dyDescent="0.35">
      <c r="A647" t="b">
        <v>1</v>
      </c>
      <c r="B647" s="24">
        <f>VLOOKUP(Table14[[#This Row],[menu_id]],Table2[#All],2,0)</f>
        <v>43563</v>
      </c>
    </row>
    <row r="648" spans="1:2" x14ac:dyDescent="0.35">
      <c r="A648" t="b">
        <v>1</v>
      </c>
      <c r="B648" s="24">
        <f>VLOOKUP(Table14[[#This Row],[menu_id]],Table2[#All],2,0)</f>
        <v>43564</v>
      </c>
    </row>
    <row r="649" spans="1:2" x14ac:dyDescent="0.35">
      <c r="A649" t="b">
        <v>1</v>
      </c>
      <c r="B649" s="24">
        <f>VLOOKUP(Table14[[#This Row],[menu_id]],Table2[#All],2,0)</f>
        <v>43560</v>
      </c>
    </row>
    <row r="650" spans="1:2" x14ac:dyDescent="0.35">
      <c r="A650" t="b">
        <v>1</v>
      </c>
      <c r="B650" s="24">
        <f>VLOOKUP(Table14[[#This Row],[menu_id]],Table2[#All],2,0)</f>
        <v>43563</v>
      </c>
    </row>
    <row r="651" spans="1:2" x14ac:dyDescent="0.35">
      <c r="A651" t="b">
        <v>1</v>
      </c>
      <c r="B651" s="24">
        <f>VLOOKUP(Table14[[#This Row],[menu_id]],Table2[#All],2,0)</f>
        <v>43559</v>
      </c>
    </row>
    <row r="652" spans="1:2" x14ac:dyDescent="0.35">
      <c r="A652" t="b">
        <v>1</v>
      </c>
      <c r="B652" s="24">
        <f>VLOOKUP(Table14[[#This Row],[menu_id]],Table2[#All],2,0)</f>
        <v>43565</v>
      </c>
    </row>
    <row r="653" spans="1:2" x14ac:dyDescent="0.35">
      <c r="A653" t="b">
        <v>1</v>
      </c>
      <c r="B653" s="24">
        <f>VLOOKUP(Table14[[#This Row],[menu_id]],Table2[#All],2,0)</f>
        <v>43556</v>
      </c>
    </row>
    <row r="654" spans="1:2" x14ac:dyDescent="0.35">
      <c r="A654" t="b">
        <v>1</v>
      </c>
      <c r="B654" s="24">
        <f>VLOOKUP(Table14[[#This Row],[menu_id]],Table2[#All],2,0)</f>
        <v>43566</v>
      </c>
    </row>
    <row r="655" spans="1:2" x14ac:dyDescent="0.35">
      <c r="A655" t="b">
        <v>1</v>
      </c>
      <c r="B655" s="24">
        <f>VLOOKUP(Table14[[#This Row],[menu_id]],Table2[#All],2,0)</f>
        <v>43564</v>
      </c>
    </row>
    <row r="656" spans="1:2" x14ac:dyDescent="0.35">
      <c r="A656" t="b">
        <v>0</v>
      </c>
      <c r="B656" s="24">
        <f>VLOOKUP(Table14[[#This Row],[menu_id]],Table2[#All],2,0)</f>
        <v>43563</v>
      </c>
    </row>
    <row r="657" spans="1:2" x14ac:dyDescent="0.35">
      <c r="A657" t="b">
        <v>1</v>
      </c>
      <c r="B657" s="24">
        <f>VLOOKUP(Table14[[#This Row],[menu_id]],Table2[#All],2,0)</f>
        <v>43563</v>
      </c>
    </row>
    <row r="658" spans="1:2" x14ac:dyDescent="0.35">
      <c r="A658" t="b">
        <v>1</v>
      </c>
      <c r="B658" s="24">
        <f>VLOOKUP(Table14[[#This Row],[menu_id]],Table2[#All],2,0)</f>
        <v>43558</v>
      </c>
    </row>
    <row r="659" spans="1:2" x14ac:dyDescent="0.35">
      <c r="A659" t="b">
        <v>1</v>
      </c>
      <c r="B659" s="24">
        <f>VLOOKUP(Table14[[#This Row],[menu_id]],Table2[#All],2,0)</f>
        <v>43566</v>
      </c>
    </row>
    <row r="660" spans="1:2" x14ac:dyDescent="0.35">
      <c r="A660" t="b">
        <v>1</v>
      </c>
      <c r="B660" s="24">
        <f>VLOOKUP(Table14[[#This Row],[menu_id]],Table2[#All],2,0)</f>
        <v>43567</v>
      </c>
    </row>
    <row r="661" spans="1:2" x14ac:dyDescent="0.35">
      <c r="A661" t="b">
        <v>1</v>
      </c>
      <c r="B661" s="24">
        <f>VLOOKUP(Table14[[#This Row],[menu_id]],Table2[#All],2,0)</f>
        <v>43565</v>
      </c>
    </row>
    <row r="662" spans="1:2" x14ac:dyDescent="0.35">
      <c r="A662" t="b">
        <v>1</v>
      </c>
      <c r="B662" s="24">
        <f>VLOOKUP(Table14[[#This Row],[menu_id]],Table2[#All],2,0)</f>
        <v>43564</v>
      </c>
    </row>
    <row r="663" spans="1:2" x14ac:dyDescent="0.35">
      <c r="A663" t="b">
        <v>1</v>
      </c>
      <c r="B663" s="24">
        <f>VLOOKUP(Table14[[#This Row],[menu_id]],Table2[#All],2,0)</f>
        <v>43557</v>
      </c>
    </row>
    <row r="664" spans="1:2" x14ac:dyDescent="0.35">
      <c r="A664" t="b">
        <v>1</v>
      </c>
      <c r="B664" s="24">
        <f>VLOOKUP(Table14[[#This Row],[menu_id]],Table2[#All],2,0)</f>
        <v>43556</v>
      </c>
    </row>
    <row r="665" spans="1:2" x14ac:dyDescent="0.35">
      <c r="A665" t="b">
        <v>1</v>
      </c>
      <c r="B665" s="24">
        <f>VLOOKUP(Table14[[#This Row],[menu_id]],Table2[#All],2,0)</f>
        <v>43567</v>
      </c>
    </row>
    <row r="666" spans="1:2" x14ac:dyDescent="0.35">
      <c r="A666" t="b">
        <v>1</v>
      </c>
      <c r="B666" s="24">
        <f>VLOOKUP(Table14[[#This Row],[menu_id]],Table2[#All],2,0)</f>
        <v>43564</v>
      </c>
    </row>
    <row r="667" spans="1:2" x14ac:dyDescent="0.35">
      <c r="A667" t="b">
        <v>1</v>
      </c>
      <c r="B667" s="24">
        <f>VLOOKUP(Table14[[#This Row],[menu_id]],Table2[#All],2,0)</f>
        <v>43563</v>
      </c>
    </row>
    <row r="668" spans="1:2" x14ac:dyDescent="0.35">
      <c r="A668" t="b">
        <v>0</v>
      </c>
      <c r="B668" s="24">
        <f>VLOOKUP(Table14[[#This Row],[menu_id]],Table2[#All],2,0)</f>
        <v>43559</v>
      </c>
    </row>
    <row r="669" spans="1:2" x14ac:dyDescent="0.35">
      <c r="A669" t="b">
        <v>1</v>
      </c>
      <c r="B669" s="24">
        <f>VLOOKUP(Table14[[#This Row],[menu_id]],Table2[#All],2,0)</f>
        <v>43556</v>
      </c>
    </row>
    <row r="670" spans="1:2" x14ac:dyDescent="0.35">
      <c r="A670" t="b">
        <v>1</v>
      </c>
      <c r="B670" s="24">
        <f>VLOOKUP(Table14[[#This Row],[menu_id]],Table2[#All],2,0)</f>
        <v>43564</v>
      </c>
    </row>
    <row r="671" spans="1:2" x14ac:dyDescent="0.35">
      <c r="A671" t="b">
        <v>1</v>
      </c>
      <c r="B671" s="24">
        <f>VLOOKUP(Table14[[#This Row],[menu_id]],Table2[#All],2,0)</f>
        <v>43565</v>
      </c>
    </row>
    <row r="672" spans="1:2" x14ac:dyDescent="0.35">
      <c r="A672" t="b">
        <v>0</v>
      </c>
      <c r="B672" s="24">
        <f>VLOOKUP(Table14[[#This Row],[menu_id]],Table2[#All],2,0)</f>
        <v>43560</v>
      </c>
    </row>
    <row r="673" spans="1:2" x14ac:dyDescent="0.35">
      <c r="A673" t="b">
        <v>1</v>
      </c>
      <c r="B673" s="24">
        <f>VLOOKUP(Table14[[#This Row],[menu_id]],Table2[#All],2,0)</f>
        <v>43558</v>
      </c>
    </row>
    <row r="674" spans="1:2" x14ac:dyDescent="0.35">
      <c r="A674" t="b">
        <v>1</v>
      </c>
      <c r="B674" s="24">
        <f>VLOOKUP(Table14[[#This Row],[menu_id]],Table2[#All],2,0)</f>
        <v>43563</v>
      </c>
    </row>
    <row r="675" spans="1:2" x14ac:dyDescent="0.35">
      <c r="A675" t="b">
        <v>1</v>
      </c>
      <c r="B675" s="24">
        <f>VLOOKUP(Table14[[#This Row],[menu_id]],Table2[#All],2,0)</f>
        <v>43565</v>
      </c>
    </row>
    <row r="676" spans="1:2" x14ac:dyDescent="0.35">
      <c r="A676" t="b">
        <v>1</v>
      </c>
      <c r="B676" s="24">
        <f>VLOOKUP(Table14[[#This Row],[menu_id]],Table2[#All],2,0)</f>
        <v>43558</v>
      </c>
    </row>
    <row r="677" spans="1:2" x14ac:dyDescent="0.35">
      <c r="A677" t="b">
        <v>1</v>
      </c>
      <c r="B677" s="24">
        <f>VLOOKUP(Table14[[#This Row],[menu_id]],Table2[#All],2,0)</f>
        <v>43564</v>
      </c>
    </row>
    <row r="678" spans="1:2" x14ac:dyDescent="0.35">
      <c r="A678" t="b">
        <v>0</v>
      </c>
      <c r="B678" s="24">
        <f>VLOOKUP(Table14[[#This Row],[menu_id]],Table2[#All],2,0)</f>
        <v>43564</v>
      </c>
    </row>
    <row r="679" spans="1:2" x14ac:dyDescent="0.35">
      <c r="A679" t="b">
        <v>1</v>
      </c>
      <c r="B679" s="24">
        <f>VLOOKUP(Table14[[#This Row],[menu_id]],Table2[#All],2,0)</f>
        <v>43557</v>
      </c>
    </row>
    <row r="680" spans="1:2" x14ac:dyDescent="0.35">
      <c r="A680" t="b">
        <v>1</v>
      </c>
      <c r="B680" s="24">
        <f>VLOOKUP(Table14[[#This Row],[menu_id]],Table2[#All],2,0)</f>
        <v>43567</v>
      </c>
    </row>
    <row r="681" spans="1:2" x14ac:dyDescent="0.35">
      <c r="A681" t="b">
        <v>1</v>
      </c>
      <c r="B681" s="24">
        <f>VLOOKUP(Table14[[#This Row],[menu_id]],Table2[#All],2,0)</f>
        <v>43558</v>
      </c>
    </row>
    <row r="682" spans="1:2" x14ac:dyDescent="0.35">
      <c r="A682" t="b">
        <v>1</v>
      </c>
      <c r="B682" s="24">
        <f>VLOOKUP(Table14[[#This Row],[menu_id]],Table2[#All],2,0)</f>
        <v>43559</v>
      </c>
    </row>
    <row r="683" spans="1:2" x14ac:dyDescent="0.35">
      <c r="A683" t="b">
        <v>1</v>
      </c>
      <c r="B683" s="24">
        <f>VLOOKUP(Table14[[#This Row],[menu_id]],Table2[#All],2,0)</f>
        <v>43565</v>
      </c>
    </row>
    <row r="684" spans="1:2" x14ac:dyDescent="0.35">
      <c r="A684" t="b">
        <v>1</v>
      </c>
      <c r="B684" s="24">
        <f>VLOOKUP(Table14[[#This Row],[menu_id]],Table2[#All],2,0)</f>
        <v>43563</v>
      </c>
    </row>
    <row r="685" spans="1:2" x14ac:dyDescent="0.35">
      <c r="A685" t="b">
        <v>1</v>
      </c>
      <c r="B685" s="24">
        <f>VLOOKUP(Table14[[#This Row],[menu_id]],Table2[#All],2,0)</f>
        <v>43557</v>
      </c>
    </row>
    <row r="686" spans="1:2" x14ac:dyDescent="0.35">
      <c r="A686" t="b">
        <v>1</v>
      </c>
      <c r="B686" s="24">
        <f>VLOOKUP(Table14[[#This Row],[menu_id]],Table2[#All],2,0)</f>
        <v>43566</v>
      </c>
    </row>
    <row r="687" spans="1:2" x14ac:dyDescent="0.35">
      <c r="A687" t="b">
        <v>1</v>
      </c>
      <c r="B687" s="24">
        <f>VLOOKUP(Table14[[#This Row],[menu_id]],Table2[#All],2,0)</f>
        <v>43558</v>
      </c>
    </row>
    <row r="688" spans="1:2" x14ac:dyDescent="0.35">
      <c r="A688" t="b">
        <v>1</v>
      </c>
      <c r="B688" s="24">
        <f>VLOOKUP(Table14[[#This Row],[menu_id]],Table2[#All],2,0)</f>
        <v>43556</v>
      </c>
    </row>
    <row r="689" spans="1:2" x14ac:dyDescent="0.35">
      <c r="A689" t="b">
        <v>1</v>
      </c>
      <c r="B689" s="24">
        <f>VLOOKUP(Table14[[#This Row],[menu_id]],Table2[#All],2,0)</f>
        <v>43558</v>
      </c>
    </row>
    <row r="690" spans="1:2" x14ac:dyDescent="0.35">
      <c r="A690" t="b">
        <v>1</v>
      </c>
      <c r="B690" s="24">
        <f>VLOOKUP(Table14[[#This Row],[menu_id]],Table2[#All],2,0)</f>
        <v>43557</v>
      </c>
    </row>
    <row r="691" spans="1:2" x14ac:dyDescent="0.35">
      <c r="A691" t="b">
        <v>1</v>
      </c>
      <c r="B691" s="24">
        <f>VLOOKUP(Table14[[#This Row],[menu_id]],Table2[#All],2,0)</f>
        <v>43557</v>
      </c>
    </row>
    <row r="692" spans="1:2" x14ac:dyDescent="0.35">
      <c r="A692" t="b">
        <v>1</v>
      </c>
      <c r="B692" s="24">
        <f>VLOOKUP(Table14[[#This Row],[menu_id]],Table2[#All],2,0)</f>
        <v>43559</v>
      </c>
    </row>
    <row r="693" spans="1:2" x14ac:dyDescent="0.35">
      <c r="A693" t="b">
        <v>1</v>
      </c>
      <c r="B693" s="24">
        <f>VLOOKUP(Table14[[#This Row],[menu_id]],Table2[#All],2,0)</f>
        <v>43564</v>
      </c>
    </row>
    <row r="694" spans="1:2" x14ac:dyDescent="0.35">
      <c r="A694" t="b">
        <v>1</v>
      </c>
      <c r="B694" s="24">
        <f>VLOOKUP(Table14[[#This Row],[menu_id]],Table2[#All],2,0)</f>
        <v>43559</v>
      </c>
    </row>
    <row r="695" spans="1:2" x14ac:dyDescent="0.35">
      <c r="A695" t="b">
        <v>1</v>
      </c>
      <c r="B695" s="24">
        <f>VLOOKUP(Table14[[#This Row],[menu_id]],Table2[#All],2,0)</f>
        <v>43556</v>
      </c>
    </row>
    <row r="696" spans="1:2" x14ac:dyDescent="0.35">
      <c r="A696" t="b">
        <v>1</v>
      </c>
      <c r="B696" s="24">
        <f>VLOOKUP(Table14[[#This Row],[menu_id]],Table2[#All],2,0)</f>
        <v>43557</v>
      </c>
    </row>
    <row r="697" spans="1:2" x14ac:dyDescent="0.35">
      <c r="A697" t="b">
        <v>0</v>
      </c>
      <c r="B697" s="24">
        <f>VLOOKUP(Table14[[#This Row],[menu_id]],Table2[#All],2,0)</f>
        <v>43557</v>
      </c>
    </row>
    <row r="698" spans="1:2" x14ac:dyDescent="0.35">
      <c r="A698" t="b">
        <v>1</v>
      </c>
      <c r="B698" s="24">
        <f>VLOOKUP(Table14[[#This Row],[menu_id]],Table2[#All],2,0)</f>
        <v>43559</v>
      </c>
    </row>
    <row r="699" spans="1:2" x14ac:dyDescent="0.35">
      <c r="A699" t="b">
        <v>1</v>
      </c>
      <c r="B699" s="24">
        <f>VLOOKUP(Table14[[#This Row],[menu_id]],Table2[#All],2,0)</f>
        <v>43564</v>
      </c>
    </row>
    <row r="700" spans="1:2" x14ac:dyDescent="0.35">
      <c r="A700" t="b">
        <v>1</v>
      </c>
      <c r="B700" s="24">
        <f>VLOOKUP(Table14[[#This Row],[menu_id]],Table2[#All],2,0)</f>
        <v>43558</v>
      </c>
    </row>
    <row r="701" spans="1:2" x14ac:dyDescent="0.35">
      <c r="A701" t="b">
        <v>1</v>
      </c>
      <c r="B701" s="24">
        <f>VLOOKUP(Table14[[#This Row],[menu_id]],Table2[#All],2,0)</f>
        <v>43558</v>
      </c>
    </row>
    <row r="702" spans="1:2" x14ac:dyDescent="0.35">
      <c r="A702" t="b">
        <v>1</v>
      </c>
      <c r="B702" s="24">
        <f>VLOOKUP(Table14[[#This Row],[menu_id]],Table2[#All],2,0)</f>
        <v>43566</v>
      </c>
    </row>
    <row r="703" spans="1:2" x14ac:dyDescent="0.35">
      <c r="A703" t="b">
        <v>1</v>
      </c>
      <c r="B703" s="24">
        <f>VLOOKUP(Table14[[#This Row],[menu_id]],Table2[#All],2,0)</f>
        <v>43560</v>
      </c>
    </row>
    <row r="704" spans="1:2" x14ac:dyDescent="0.35">
      <c r="A704" t="b">
        <v>1</v>
      </c>
      <c r="B704" s="24">
        <f>VLOOKUP(Table14[[#This Row],[menu_id]],Table2[#All],2,0)</f>
        <v>43565</v>
      </c>
    </row>
    <row r="705" spans="1:2" x14ac:dyDescent="0.35">
      <c r="A705" t="b">
        <v>1</v>
      </c>
      <c r="B705" s="24">
        <f>VLOOKUP(Table14[[#This Row],[menu_id]],Table2[#All],2,0)</f>
        <v>43557</v>
      </c>
    </row>
    <row r="706" spans="1:2" x14ac:dyDescent="0.35">
      <c r="A706" t="b">
        <v>0</v>
      </c>
      <c r="B706" s="24">
        <f>VLOOKUP(Table14[[#This Row],[menu_id]],Table2[#All],2,0)</f>
        <v>43556</v>
      </c>
    </row>
    <row r="707" spans="1:2" x14ac:dyDescent="0.35">
      <c r="A707" t="b">
        <v>1</v>
      </c>
      <c r="B707" s="24">
        <f>VLOOKUP(Table14[[#This Row],[menu_id]],Table2[#All],2,0)</f>
        <v>43559</v>
      </c>
    </row>
    <row r="708" spans="1:2" x14ac:dyDescent="0.35">
      <c r="A708" t="b">
        <v>1</v>
      </c>
      <c r="B708" s="24">
        <f>VLOOKUP(Table14[[#This Row],[menu_id]],Table2[#All],2,0)</f>
        <v>43564</v>
      </c>
    </row>
    <row r="709" spans="1:2" x14ac:dyDescent="0.35">
      <c r="A709" t="b">
        <v>1</v>
      </c>
      <c r="B709" s="24">
        <f>VLOOKUP(Table14[[#This Row],[menu_id]],Table2[#All],2,0)</f>
        <v>43556</v>
      </c>
    </row>
    <row r="710" spans="1:2" x14ac:dyDescent="0.35">
      <c r="A710" t="b">
        <v>1</v>
      </c>
      <c r="B710" s="24">
        <f>VLOOKUP(Table14[[#This Row],[menu_id]],Table2[#All],2,0)</f>
        <v>43556</v>
      </c>
    </row>
    <row r="711" spans="1:2" x14ac:dyDescent="0.35">
      <c r="A711" t="b">
        <v>1</v>
      </c>
      <c r="B711" s="24">
        <f>VLOOKUP(Table14[[#This Row],[menu_id]],Table2[#All],2,0)</f>
        <v>43559</v>
      </c>
    </row>
    <row r="712" spans="1:2" x14ac:dyDescent="0.35">
      <c r="A712" t="b">
        <v>1</v>
      </c>
      <c r="B712" s="24">
        <f>VLOOKUP(Table14[[#This Row],[menu_id]],Table2[#All],2,0)</f>
        <v>43559</v>
      </c>
    </row>
    <row r="713" spans="1:2" x14ac:dyDescent="0.35">
      <c r="A713" t="b">
        <v>1</v>
      </c>
      <c r="B713" s="24">
        <f>VLOOKUP(Table14[[#This Row],[menu_id]],Table2[#All],2,0)</f>
        <v>43565</v>
      </c>
    </row>
    <row r="714" spans="1:2" x14ac:dyDescent="0.35">
      <c r="A714" t="b">
        <v>1</v>
      </c>
      <c r="B714" s="24">
        <f>VLOOKUP(Table14[[#This Row],[menu_id]],Table2[#All],2,0)</f>
        <v>43559</v>
      </c>
    </row>
    <row r="715" spans="1:2" x14ac:dyDescent="0.35">
      <c r="A715" t="b">
        <v>1</v>
      </c>
      <c r="B715" s="24">
        <f>VLOOKUP(Table14[[#This Row],[menu_id]],Table2[#All],2,0)</f>
        <v>43559</v>
      </c>
    </row>
    <row r="716" spans="1:2" x14ac:dyDescent="0.35">
      <c r="A716" t="b">
        <v>1</v>
      </c>
      <c r="B716" s="24">
        <f>VLOOKUP(Table14[[#This Row],[menu_id]],Table2[#All],2,0)</f>
        <v>43566</v>
      </c>
    </row>
    <row r="717" spans="1:2" x14ac:dyDescent="0.35">
      <c r="A717" t="b">
        <v>1</v>
      </c>
      <c r="B717" s="24">
        <f>VLOOKUP(Table14[[#This Row],[menu_id]],Table2[#All],2,0)</f>
        <v>43556</v>
      </c>
    </row>
    <row r="718" spans="1:2" x14ac:dyDescent="0.35">
      <c r="A718" t="b">
        <v>1</v>
      </c>
      <c r="B718" s="24">
        <f>VLOOKUP(Table14[[#This Row],[menu_id]],Table2[#All],2,0)</f>
        <v>43563</v>
      </c>
    </row>
    <row r="719" spans="1:2" x14ac:dyDescent="0.35">
      <c r="A719" t="b">
        <v>1</v>
      </c>
      <c r="B719" s="24">
        <f>VLOOKUP(Table14[[#This Row],[menu_id]],Table2[#All],2,0)</f>
        <v>43558</v>
      </c>
    </row>
    <row r="720" spans="1:2" x14ac:dyDescent="0.35">
      <c r="A720" t="b">
        <v>1</v>
      </c>
      <c r="B720" s="24">
        <f>VLOOKUP(Table14[[#This Row],[menu_id]],Table2[#All],2,0)</f>
        <v>43563</v>
      </c>
    </row>
    <row r="721" spans="1:2" x14ac:dyDescent="0.35">
      <c r="A721" t="b">
        <v>1</v>
      </c>
      <c r="B721" s="24">
        <f>VLOOKUP(Table14[[#This Row],[menu_id]],Table2[#All],2,0)</f>
        <v>43556</v>
      </c>
    </row>
    <row r="722" spans="1:2" x14ac:dyDescent="0.35">
      <c r="A722" t="b">
        <v>1</v>
      </c>
      <c r="B722" s="24">
        <f>VLOOKUP(Table14[[#This Row],[menu_id]],Table2[#All],2,0)</f>
        <v>43558</v>
      </c>
    </row>
    <row r="723" spans="1:2" x14ac:dyDescent="0.35">
      <c r="A723" t="b">
        <v>1</v>
      </c>
      <c r="B723" s="24">
        <f>VLOOKUP(Table14[[#This Row],[menu_id]],Table2[#All],2,0)</f>
        <v>43567</v>
      </c>
    </row>
    <row r="724" spans="1:2" x14ac:dyDescent="0.35">
      <c r="A724" t="b">
        <v>1</v>
      </c>
      <c r="B724" s="24">
        <f>VLOOKUP(Table14[[#This Row],[menu_id]],Table2[#All],2,0)</f>
        <v>43560</v>
      </c>
    </row>
    <row r="725" spans="1:2" x14ac:dyDescent="0.35">
      <c r="A725" t="b">
        <v>0</v>
      </c>
      <c r="B725" s="24">
        <f>VLOOKUP(Table14[[#This Row],[menu_id]],Table2[#All],2,0)</f>
        <v>43565</v>
      </c>
    </row>
    <row r="726" spans="1:2" x14ac:dyDescent="0.35">
      <c r="A726" t="b">
        <v>1</v>
      </c>
      <c r="B726" s="24">
        <f>VLOOKUP(Table14[[#This Row],[menu_id]],Table2[#All],2,0)</f>
        <v>43560</v>
      </c>
    </row>
    <row r="727" spans="1:2" x14ac:dyDescent="0.35">
      <c r="A727" t="b">
        <v>1</v>
      </c>
      <c r="B727" s="24">
        <f>VLOOKUP(Table14[[#This Row],[menu_id]],Table2[#All],2,0)</f>
        <v>43564</v>
      </c>
    </row>
    <row r="728" spans="1:2" x14ac:dyDescent="0.35">
      <c r="A728" t="b">
        <v>1</v>
      </c>
      <c r="B728" s="24">
        <f>VLOOKUP(Table14[[#This Row],[menu_id]],Table2[#All],2,0)</f>
        <v>43563</v>
      </c>
    </row>
    <row r="729" spans="1:2" x14ac:dyDescent="0.35">
      <c r="A729" t="b">
        <v>1</v>
      </c>
      <c r="B729" s="24">
        <f>VLOOKUP(Table14[[#This Row],[menu_id]],Table2[#All],2,0)</f>
        <v>43559</v>
      </c>
    </row>
    <row r="730" spans="1:2" x14ac:dyDescent="0.35">
      <c r="A730" t="b">
        <v>1</v>
      </c>
      <c r="B730" s="24">
        <f>VLOOKUP(Table14[[#This Row],[menu_id]],Table2[#All],2,0)</f>
        <v>43566</v>
      </c>
    </row>
    <row r="731" spans="1:2" x14ac:dyDescent="0.35">
      <c r="A731" t="b">
        <v>1</v>
      </c>
      <c r="B731" s="24">
        <f>VLOOKUP(Table14[[#This Row],[menu_id]],Table2[#All],2,0)</f>
        <v>43563</v>
      </c>
    </row>
    <row r="732" spans="1:2" x14ac:dyDescent="0.35">
      <c r="A732" t="b">
        <v>1</v>
      </c>
      <c r="B732" s="24">
        <f>VLOOKUP(Table14[[#This Row],[menu_id]],Table2[#All],2,0)</f>
        <v>43564</v>
      </c>
    </row>
    <row r="733" spans="1:2" x14ac:dyDescent="0.35">
      <c r="A733" t="b">
        <v>1</v>
      </c>
      <c r="B733" s="24">
        <f>VLOOKUP(Table14[[#This Row],[menu_id]],Table2[#All],2,0)</f>
        <v>43557</v>
      </c>
    </row>
    <row r="734" spans="1:2" x14ac:dyDescent="0.35">
      <c r="A734" t="b">
        <v>1</v>
      </c>
      <c r="B734" s="24">
        <f>VLOOKUP(Table14[[#This Row],[menu_id]],Table2[#All],2,0)</f>
        <v>43558</v>
      </c>
    </row>
    <row r="735" spans="1:2" x14ac:dyDescent="0.35">
      <c r="A735" t="b">
        <v>1</v>
      </c>
      <c r="B735" s="24">
        <f>VLOOKUP(Table14[[#This Row],[menu_id]],Table2[#All],2,0)</f>
        <v>43560</v>
      </c>
    </row>
    <row r="736" spans="1:2" x14ac:dyDescent="0.35">
      <c r="A736" t="b">
        <v>1</v>
      </c>
      <c r="B736" s="24">
        <f>VLOOKUP(Table14[[#This Row],[menu_id]],Table2[#All],2,0)</f>
        <v>43567</v>
      </c>
    </row>
    <row r="737" spans="1:2" x14ac:dyDescent="0.35">
      <c r="A737" t="b">
        <v>1</v>
      </c>
      <c r="B737" s="24">
        <f>VLOOKUP(Table14[[#This Row],[menu_id]],Table2[#All],2,0)</f>
        <v>43565</v>
      </c>
    </row>
    <row r="738" spans="1:2" x14ac:dyDescent="0.35">
      <c r="A738" t="b">
        <v>1</v>
      </c>
      <c r="B738" s="24">
        <f>VLOOKUP(Table14[[#This Row],[menu_id]],Table2[#All],2,0)</f>
        <v>43565</v>
      </c>
    </row>
    <row r="739" spans="1:2" x14ac:dyDescent="0.35">
      <c r="A739" t="b">
        <v>1</v>
      </c>
      <c r="B739" s="24">
        <f>VLOOKUP(Table14[[#This Row],[menu_id]],Table2[#All],2,0)</f>
        <v>43557</v>
      </c>
    </row>
    <row r="740" spans="1:2" x14ac:dyDescent="0.35">
      <c r="A740" t="b">
        <v>1</v>
      </c>
      <c r="B740" s="24">
        <f>VLOOKUP(Table14[[#This Row],[menu_id]],Table2[#All],2,0)</f>
        <v>43565</v>
      </c>
    </row>
    <row r="741" spans="1:2" x14ac:dyDescent="0.35">
      <c r="A741" t="b">
        <v>1</v>
      </c>
      <c r="B741" s="24">
        <f>VLOOKUP(Table14[[#This Row],[menu_id]],Table2[#All],2,0)</f>
        <v>43560</v>
      </c>
    </row>
    <row r="742" spans="1:2" x14ac:dyDescent="0.35">
      <c r="A742" t="b">
        <v>1</v>
      </c>
      <c r="B742" s="24">
        <f>VLOOKUP(Table14[[#This Row],[menu_id]],Table2[#All],2,0)</f>
        <v>43559</v>
      </c>
    </row>
    <row r="743" spans="1:2" x14ac:dyDescent="0.35">
      <c r="A743" t="b">
        <v>1</v>
      </c>
      <c r="B743" s="24">
        <f>VLOOKUP(Table14[[#This Row],[menu_id]],Table2[#All],2,0)</f>
        <v>43557</v>
      </c>
    </row>
    <row r="744" spans="1:2" x14ac:dyDescent="0.35">
      <c r="A744" t="b">
        <v>1</v>
      </c>
      <c r="B744" s="24">
        <f>VLOOKUP(Table14[[#This Row],[menu_id]],Table2[#All],2,0)</f>
        <v>43563</v>
      </c>
    </row>
    <row r="745" spans="1:2" x14ac:dyDescent="0.35">
      <c r="A745" t="b">
        <v>1</v>
      </c>
      <c r="B745" s="24">
        <f>VLOOKUP(Table14[[#This Row],[menu_id]],Table2[#All],2,0)</f>
        <v>43566</v>
      </c>
    </row>
    <row r="746" spans="1:2" x14ac:dyDescent="0.35">
      <c r="A746" t="b">
        <v>1</v>
      </c>
      <c r="B746" s="24">
        <f>VLOOKUP(Table14[[#This Row],[menu_id]],Table2[#All],2,0)</f>
        <v>43563</v>
      </c>
    </row>
    <row r="747" spans="1:2" x14ac:dyDescent="0.35">
      <c r="A747" t="b">
        <v>1</v>
      </c>
      <c r="B747" s="24">
        <f>VLOOKUP(Table14[[#This Row],[menu_id]],Table2[#All],2,0)</f>
        <v>43564</v>
      </c>
    </row>
    <row r="748" spans="1:2" x14ac:dyDescent="0.35">
      <c r="A748" t="b">
        <v>1</v>
      </c>
      <c r="B748" s="24">
        <f>VLOOKUP(Table14[[#This Row],[menu_id]],Table2[#All],2,0)</f>
        <v>43567</v>
      </c>
    </row>
    <row r="749" spans="1:2" x14ac:dyDescent="0.35">
      <c r="A749" t="b">
        <v>1</v>
      </c>
      <c r="B749" s="24">
        <f>VLOOKUP(Table14[[#This Row],[menu_id]],Table2[#All],2,0)</f>
        <v>43558</v>
      </c>
    </row>
    <row r="750" spans="1:2" x14ac:dyDescent="0.35">
      <c r="A750" t="b">
        <v>1</v>
      </c>
      <c r="B750" s="24">
        <f>VLOOKUP(Table14[[#This Row],[menu_id]],Table2[#All],2,0)</f>
        <v>43564</v>
      </c>
    </row>
    <row r="751" spans="1:2" x14ac:dyDescent="0.35">
      <c r="A751" t="b">
        <v>1</v>
      </c>
      <c r="B751" s="24">
        <f>VLOOKUP(Table14[[#This Row],[menu_id]],Table2[#All],2,0)</f>
        <v>43567</v>
      </c>
    </row>
    <row r="752" spans="1:2" x14ac:dyDescent="0.35">
      <c r="A752" t="b">
        <v>1</v>
      </c>
      <c r="B752" s="24">
        <f>VLOOKUP(Table14[[#This Row],[menu_id]],Table2[#All],2,0)</f>
        <v>43560</v>
      </c>
    </row>
    <row r="753" spans="1:2" x14ac:dyDescent="0.35">
      <c r="A753" t="b">
        <v>1</v>
      </c>
      <c r="B753" s="24">
        <f>VLOOKUP(Table14[[#This Row],[menu_id]],Table2[#All],2,0)</f>
        <v>43560</v>
      </c>
    </row>
    <row r="754" spans="1:2" x14ac:dyDescent="0.35">
      <c r="A754" t="b">
        <v>1</v>
      </c>
      <c r="B754" s="24">
        <f>VLOOKUP(Table14[[#This Row],[menu_id]],Table2[#All],2,0)</f>
        <v>43563</v>
      </c>
    </row>
    <row r="755" spans="1:2" x14ac:dyDescent="0.35">
      <c r="A755" t="b">
        <v>1</v>
      </c>
      <c r="B755" s="24">
        <f>VLOOKUP(Table14[[#This Row],[menu_id]],Table2[#All],2,0)</f>
        <v>43560</v>
      </c>
    </row>
    <row r="756" spans="1:2" x14ac:dyDescent="0.35">
      <c r="A756" t="b">
        <v>1</v>
      </c>
      <c r="B756" s="24">
        <f>VLOOKUP(Table14[[#This Row],[menu_id]],Table2[#All],2,0)</f>
        <v>43558</v>
      </c>
    </row>
    <row r="757" spans="1:2" x14ac:dyDescent="0.35">
      <c r="A757" t="b">
        <v>1</v>
      </c>
      <c r="B757" s="24">
        <f>VLOOKUP(Table14[[#This Row],[menu_id]],Table2[#All],2,0)</f>
        <v>43565</v>
      </c>
    </row>
    <row r="758" spans="1:2" x14ac:dyDescent="0.35">
      <c r="A758" t="b">
        <v>1</v>
      </c>
      <c r="B758" s="24">
        <f>VLOOKUP(Table14[[#This Row],[menu_id]],Table2[#All],2,0)</f>
        <v>43560</v>
      </c>
    </row>
    <row r="759" spans="1:2" x14ac:dyDescent="0.35">
      <c r="A759" t="b">
        <v>0</v>
      </c>
      <c r="B759" s="24">
        <f>VLOOKUP(Table14[[#This Row],[menu_id]],Table2[#All],2,0)</f>
        <v>43566</v>
      </c>
    </row>
    <row r="760" spans="1:2" x14ac:dyDescent="0.35">
      <c r="A760" t="b">
        <v>1</v>
      </c>
      <c r="B760" s="24">
        <f>VLOOKUP(Table14[[#This Row],[menu_id]],Table2[#All],2,0)</f>
        <v>43559</v>
      </c>
    </row>
    <row r="761" spans="1:2" x14ac:dyDescent="0.35">
      <c r="A761" t="b">
        <v>1</v>
      </c>
      <c r="B761" s="24">
        <f>VLOOKUP(Table14[[#This Row],[menu_id]],Table2[#All],2,0)</f>
        <v>43557</v>
      </c>
    </row>
    <row r="762" spans="1:2" x14ac:dyDescent="0.35">
      <c r="A762" t="b">
        <v>1</v>
      </c>
      <c r="B762" s="24">
        <f>VLOOKUP(Table14[[#This Row],[menu_id]],Table2[#All],2,0)</f>
        <v>43558</v>
      </c>
    </row>
    <row r="763" spans="1:2" x14ac:dyDescent="0.35">
      <c r="A763" t="b">
        <v>1</v>
      </c>
      <c r="B763" s="24">
        <f>VLOOKUP(Table14[[#This Row],[menu_id]],Table2[#All],2,0)</f>
        <v>43557</v>
      </c>
    </row>
    <row r="764" spans="1:2" x14ac:dyDescent="0.35">
      <c r="A764" t="b">
        <v>1</v>
      </c>
      <c r="B764" s="24">
        <f>VLOOKUP(Table14[[#This Row],[menu_id]],Table2[#All],2,0)</f>
        <v>43557</v>
      </c>
    </row>
    <row r="765" spans="1:2" x14ac:dyDescent="0.35">
      <c r="A765" t="b">
        <v>1</v>
      </c>
      <c r="B765" s="24">
        <f>VLOOKUP(Table14[[#This Row],[menu_id]],Table2[#All],2,0)</f>
        <v>43564</v>
      </c>
    </row>
    <row r="766" spans="1:2" x14ac:dyDescent="0.35">
      <c r="A766" t="b">
        <v>1</v>
      </c>
      <c r="B766" s="24">
        <f>VLOOKUP(Table14[[#This Row],[menu_id]],Table2[#All],2,0)</f>
        <v>43557</v>
      </c>
    </row>
    <row r="767" spans="1:2" x14ac:dyDescent="0.35">
      <c r="A767" t="b">
        <v>1</v>
      </c>
      <c r="B767" s="24">
        <f>VLOOKUP(Table14[[#This Row],[menu_id]],Table2[#All],2,0)</f>
        <v>43556</v>
      </c>
    </row>
    <row r="768" spans="1:2" x14ac:dyDescent="0.35">
      <c r="A768" t="b">
        <v>1</v>
      </c>
      <c r="B768" s="24">
        <f>VLOOKUP(Table14[[#This Row],[menu_id]],Table2[#All],2,0)</f>
        <v>43564</v>
      </c>
    </row>
    <row r="769" spans="1:2" x14ac:dyDescent="0.35">
      <c r="A769" t="b">
        <v>1</v>
      </c>
      <c r="B769" s="24">
        <f>VLOOKUP(Table14[[#This Row],[menu_id]],Table2[#All],2,0)</f>
        <v>43559</v>
      </c>
    </row>
    <row r="770" spans="1:2" x14ac:dyDescent="0.35">
      <c r="A770" t="b">
        <v>1</v>
      </c>
      <c r="B770" s="24">
        <f>VLOOKUP(Table14[[#This Row],[menu_id]],Table2[#All],2,0)</f>
        <v>43563</v>
      </c>
    </row>
    <row r="771" spans="1:2" x14ac:dyDescent="0.35">
      <c r="A771" t="b">
        <v>1</v>
      </c>
      <c r="B771" s="24">
        <f>VLOOKUP(Table14[[#This Row],[menu_id]],Table2[#All],2,0)</f>
        <v>43566</v>
      </c>
    </row>
    <row r="772" spans="1:2" x14ac:dyDescent="0.35">
      <c r="A772" t="b">
        <v>1</v>
      </c>
      <c r="B772" s="24">
        <f>VLOOKUP(Table14[[#This Row],[menu_id]],Table2[#All],2,0)</f>
        <v>43557</v>
      </c>
    </row>
    <row r="773" spans="1:2" x14ac:dyDescent="0.35">
      <c r="A773" t="b">
        <v>1</v>
      </c>
      <c r="B773" s="24">
        <f>VLOOKUP(Table14[[#This Row],[menu_id]],Table2[#All],2,0)</f>
        <v>43563</v>
      </c>
    </row>
    <row r="774" spans="1:2" x14ac:dyDescent="0.35">
      <c r="A774" t="b">
        <v>1</v>
      </c>
      <c r="B774" s="24">
        <f>VLOOKUP(Table14[[#This Row],[menu_id]],Table2[#All],2,0)</f>
        <v>43560</v>
      </c>
    </row>
    <row r="775" spans="1:2" x14ac:dyDescent="0.35">
      <c r="A775" t="b">
        <v>0</v>
      </c>
      <c r="B775" s="24">
        <f>VLOOKUP(Table14[[#This Row],[menu_id]],Table2[#All],2,0)</f>
        <v>43564</v>
      </c>
    </row>
    <row r="776" spans="1:2" x14ac:dyDescent="0.35">
      <c r="A776" t="b">
        <v>1</v>
      </c>
      <c r="B776" s="24">
        <f>VLOOKUP(Table14[[#This Row],[menu_id]],Table2[#All],2,0)</f>
        <v>43567</v>
      </c>
    </row>
    <row r="777" spans="1:2" x14ac:dyDescent="0.35">
      <c r="A777" t="b">
        <v>1</v>
      </c>
      <c r="B777" s="24">
        <f>VLOOKUP(Table14[[#This Row],[menu_id]],Table2[#All],2,0)</f>
        <v>43564</v>
      </c>
    </row>
    <row r="778" spans="1:2" x14ac:dyDescent="0.35">
      <c r="A778" t="b">
        <v>1</v>
      </c>
      <c r="B778" s="24">
        <f>VLOOKUP(Table14[[#This Row],[menu_id]],Table2[#All],2,0)</f>
        <v>43557</v>
      </c>
    </row>
    <row r="779" spans="1:2" x14ac:dyDescent="0.35">
      <c r="A779" t="b">
        <v>1</v>
      </c>
      <c r="B779" s="24">
        <f>VLOOKUP(Table14[[#This Row],[menu_id]],Table2[#All],2,0)</f>
        <v>43556</v>
      </c>
    </row>
    <row r="780" spans="1:2" x14ac:dyDescent="0.35">
      <c r="A780" t="b">
        <v>1</v>
      </c>
      <c r="B780" s="24">
        <f>VLOOKUP(Table14[[#This Row],[menu_id]],Table2[#All],2,0)</f>
        <v>43558</v>
      </c>
    </row>
    <row r="781" spans="1:2" x14ac:dyDescent="0.35">
      <c r="A781" t="b">
        <v>1</v>
      </c>
      <c r="B781" s="24">
        <f>VLOOKUP(Table14[[#This Row],[menu_id]],Table2[#All],2,0)</f>
        <v>43565</v>
      </c>
    </row>
    <row r="782" spans="1:2" x14ac:dyDescent="0.35">
      <c r="A782" t="b">
        <v>1</v>
      </c>
      <c r="B782" s="24">
        <f>VLOOKUP(Table14[[#This Row],[menu_id]],Table2[#All],2,0)</f>
        <v>43563</v>
      </c>
    </row>
    <row r="783" spans="1:2" x14ac:dyDescent="0.35">
      <c r="A783" t="b">
        <v>1</v>
      </c>
      <c r="B783" s="24">
        <f>VLOOKUP(Table14[[#This Row],[menu_id]],Table2[#All],2,0)</f>
        <v>43565</v>
      </c>
    </row>
    <row r="784" spans="1:2" x14ac:dyDescent="0.35">
      <c r="A784" t="b">
        <v>1</v>
      </c>
      <c r="B784" s="24">
        <f>VLOOKUP(Table14[[#This Row],[menu_id]],Table2[#All],2,0)</f>
        <v>43564</v>
      </c>
    </row>
    <row r="785" spans="1:2" x14ac:dyDescent="0.35">
      <c r="A785" t="b">
        <v>1</v>
      </c>
      <c r="B785" s="24">
        <f>VLOOKUP(Table14[[#This Row],[menu_id]],Table2[#All],2,0)</f>
        <v>43560</v>
      </c>
    </row>
    <row r="786" spans="1:2" x14ac:dyDescent="0.35">
      <c r="A786" t="b">
        <v>1</v>
      </c>
      <c r="B786" s="24">
        <f>VLOOKUP(Table14[[#This Row],[menu_id]],Table2[#All],2,0)</f>
        <v>43565</v>
      </c>
    </row>
    <row r="787" spans="1:2" x14ac:dyDescent="0.35">
      <c r="A787" t="b">
        <v>1</v>
      </c>
      <c r="B787" s="24">
        <f>VLOOKUP(Table14[[#This Row],[menu_id]],Table2[#All],2,0)</f>
        <v>43566</v>
      </c>
    </row>
    <row r="788" spans="1:2" x14ac:dyDescent="0.35">
      <c r="A788" t="b">
        <v>1</v>
      </c>
      <c r="B788" s="24">
        <f>VLOOKUP(Table14[[#This Row],[menu_id]],Table2[#All],2,0)</f>
        <v>43556</v>
      </c>
    </row>
    <row r="789" spans="1:2" x14ac:dyDescent="0.35">
      <c r="A789" t="b">
        <v>1</v>
      </c>
      <c r="B789" s="24">
        <f>VLOOKUP(Table14[[#This Row],[menu_id]],Table2[#All],2,0)</f>
        <v>43556</v>
      </c>
    </row>
    <row r="790" spans="1:2" x14ac:dyDescent="0.35">
      <c r="A790" t="b">
        <v>1</v>
      </c>
      <c r="B790" s="24">
        <f>VLOOKUP(Table14[[#This Row],[menu_id]],Table2[#All],2,0)</f>
        <v>43558</v>
      </c>
    </row>
    <row r="791" spans="1:2" x14ac:dyDescent="0.35">
      <c r="A791" t="b">
        <v>1</v>
      </c>
      <c r="B791" s="24">
        <f>VLOOKUP(Table14[[#This Row],[menu_id]],Table2[#All],2,0)</f>
        <v>43557</v>
      </c>
    </row>
    <row r="792" spans="1:2" x14ac:dyDescent="0.35">
      <c r="A792" t="b">
        <v>1</v>
      </c>
      <c r="B792" s="24">
        <f>VLOOKUP(Table14[[#This Row],[menu_id]],Table2[#All],2,0)</f>
        <v>43560</v>
      </c>
    </row>
    <row r="793" spans="1:2" x14ac:dyDescent="0.35">
      <c r="A793" t="b">
        <v>1</v>
      </c>
      <c r="B793" s="24">
        <f>VLOOKUP(Table14[[#This Row],[menu_id]],Table2[#All],2,0)</f>
        <v>43559</v>
      </c>
    </row>
    <row r="794" spans="1:2" x14ac:dyDescent="0.35">
      <c r="A794" t="b">
        <v>1</v>
      </c>
      <c r="B794" s="24">
        <f>VLOOKUP(Table14[[#This Row],[menu_id]],Table2[#All],2,0)</f>
        <v>43557</v>
      </c>
    </row>
    <row r="795" spans="1:2" x14ac:dyDescent="0.35">
      <c r="A795" t="b">
        <v>0</v>
      </c>
      <c r="B795" s="24">
        <f>VLOOKUP(Table14[[#This Row],[menu_id]],Table2[#All],2,0)</f>
        <v>43560</v>
      </c>
    </row>
    <row r="796" spans="1:2" x14ac:dyDescent="0.35">
      <c r="A796" t="b">
        <v>1</v>
      </c>
      <c r="B796" s="24">
        <f>VLOOKUP(Table14[[#This Row],[menu_id]],Table2[#All],2,0)</f>
        <v>43565</v>
      </c>
    </row>
    <row r="797" spans="1:2" x14ac:dyDescent="0.35">
      <c r="A797" t="b">
        <v>1</v>
      </c>
      <c r="B797" s="24">
        <f>VLOOKUP(Table14[[#This Row],[menu_id]],Table2[#All],2,0)</f>
        <v>43556</v>
      </c>
    </row>
    <row r="798" spans="1:2" x14ac:dyDescent="0.35">
      <c r="A798" t="b">
        <v>1</v>
      </c>
      <c r="B798" s="24">
        <f>VLOOKUP(Table14[[#This Row],[menu_id]],Table2[#All],2,0)</f>
        <v>43566</v>
      </c>
    </row>
    <row r="799" spans="1:2" x14ac:dyDescent="0.35">
      <c r="A799" t="b">
        <v>1</v>
      </c>
      <c r="B799" s="24">
        <f>VLOOKUP(Table14[[#This Row],[menu_id]],Table2[#All],2,0)</f>
        <v>43565</v>
      </c>
    </row>
    <row r="800" spans="1:2" x14ac:dyDescent="0.35">
      <c r="A800" t="b">
        <v>0</v>
      </c>
      <c r="B800" s="24">
        <f>VLOOKUP(Table14[[#This Row],[menu_id]],Table2[#All],2,0)</f>
        <v>43559</v>
      </c>
    </row>
    <row r="801" spans="1:2" x14ac:dyDescent="0.35">
      <c r="A801" t="b">
        <v>1</v>
      </c>
      <c r="B801" s="24">
        <f>VLOOKUP(Table14[[#This Row],[menu_id]],Table2[#All],2,0)</f>
        <v>43563</v>
      </c>
    </row>
    <row r="802" spans="1:2" x14ac:dyDescent="0.35">
      <c r="A802" t="b">
        <v>1</v>
      </c>
      <c r="B802" s="24">
        <f>VLOOKUP(Table14[[#This Row],[menu_id]],Table2[#All],2,0)</f>
        <v>43560</v>
      </c>
    </row>
    <row r="803" spans="1:2" x14ac:dyDescent="0.35">
      <c r="A803" t="b">
        <v>1</v>
      </c>
      <c r="B803" s="24">
        <f>VLOOKUP(Table14[[#This Row],[menu_id]],Table2[#All],2,0)</f>
        <v>43566</v>
      </c>
    </row>
    <row r="804" spans="1:2" x14ac:dyDescent="0.35">
      <c r="A804" t="b">
        <v>1</v>
      </c>
      <c r="B804" s="24">
        <f>VLOOKUP(Table14[[#This Row],[menu_id]],Table2[#All],2,0)</f>
        <v>43556</v>
      </c>
    </row>
    <row r="805" spans="1:2" x14ac:dyDescent="0.35">
      <c r="A805" t="b">
        <v>1</v>
      </c>
      <c r="B805" s="24">
        <f>VLOOKUP(Table14[[#This Row],[menu_id]],Table2[#All],2,0)</f>
        <v>43560</v>
      </c>
    </row>
    <row r="806" spans="1:2" x14ac:dyDescent="0.35">
      <c r="A806" t="b">
        <v>1</v>
      </c>
      <c r="B806" s="24">
        <f>VLOOKUP(Table14[[#This Row],[menu_id]],Table2[#All],2,0)</f>
        <v>43557</v>
      </c>
    </row>
    <row r="807" spans="1:2" x14ac:dyDescent="0.35">
      <c r="A807" t="b">
        <v>1</v>
      </c>
      <c r="B807" s="24">
        <f>VLOOKUP(Table14[[#This Row],[menu_id]],Table2[#All],2,0)</f>
        <v>43556</v>
      </c>
    </row>
    <row r="808" spans="1:2" x14ac:dyDescent="0.35">
      <c r="A808" t="b">
        <v>1</v>
      </c>
      <c r="B808" s="24">
        <f>VLOOKUP(Table14[[#This Row],[menu_id]],Table2[#All],2,0)</f>
        <v>43557</v>
      </c>
    </row>
    <row r="809" spans="1:2" x14ac:dyDescent="0.35">
      <c r="A809" t="b">
        <v>1</v>
      </c>
      <c r="B809" s="24">
        <f>VLOOKUP(Table14[[#This Row],[menu_id]],Table2[#All],2,0)</f>
        <v>43567</v>
      </c>
    </row>
    <row r="810" spans="1:2" x14ac:dyDescent="0.35">
      <c r="A810" t="b">
        <v>1</v>
      </c>
      <c r="B810" s="24">
        <f>VLOOKUP(Table14[[#This Row],[menu_id]],Table2[#All],2,0)</f>
        <v>43567</v>
      </c>
    </row>
    <row r="811" spans="1:2" x14ac:dyDescent="0.35">
      <c r="A811" t="b">
        <v>1</v>
      </c>
      <c r="B811" s="24">
        <f>VLOOKUP(Table14[[#This Row],[menu_id]],Table2[#All],2,0)</f>
        <v>43556</v>
      </c>
    </row>
    <row r="812" spans="1:2" x14ac:dyDescent="0.35">
      <c r="A812" t="b">
        <v>1</v>
      </c>
      <c r="B812" s="24">
        <f>VLOOKUP(Table14[[#This Row],[menu_id]],Table2[#All],2,0)</f>
        <v>43558</v>
      </c>
    </row>
    <row r="813" spans="1:2" x14ac:dyDescent="0.35">
      <c r="A813" t="b">
        <v>1</v>
      </c>
      <c r="B813" s="24">
        <f>VLOOKUP(Table14[[#This Row],[menu_id]],Table2[#All],2,0)</f>
        <v>43558</v>
      </c>
    </row>
    <row r="814" spans="1:2" x14ac:dyDescent="0.35">
      <c r="A814" t="b">
        <v>1</v>
      </c>
      <c r="B814" s="24">
        <f>VLOOKUP(Table14[[#This Row],[menu_id]],Table2[#All],2,0)</f>
        <v>43559</v>
      </c>
    </row>
    <row r="815" spans="1:2" x14ac:dyDescent="0.35">
      <c r="A815" t="b">
        <v>1</v>
      </c>
      <c r="B815" s="24">
        <f>VLOOKUP(Table14[[#This Row],[menu_id]],Table2[#All],2,0)</f>
        <v>43563</v>
      </c>
    </row>
    <row r="816" spans="1:2" x14ac:dyDescent="0.35">
      <c r="A816" t="b">
        <v>1</v>
      </c>
      <c r="B816" s="24">
        <f>VLOOKUP(Table14[[#This Row],[menu_id]],Table2[#All],2,0)</f>
        <v>43566</v>
      </c>
    </row>
    <row r="817" spans="1:2" x14ac:dyDescent="0.35">
      <c r="A817" t="b">
        <v>1</v>
      </c>
      <c r="B817" s="24">
        <f>VLOOKUP(Table14[[#This Row],[menu_id]],Table2[#All],2,0)</f>
        <v>43567</v>
      </c>
    </row>
    <row r="818" spans="1:2" x14ac:dyDescent="0.35">
      <c r="A818" t="b">
        <v>1</v>
      </c>
      <c r="B818" s="24">
        <f>VLOOKUP(Table14[[#This Row],[menu_id]],Table2[#All],2,0)</f>
        <v>43556</v>
      </c>
    </row>
    <row r="819" spans="1:2" x14ac:dyDescent="0.35">
      <c r="A819" t="b">
        <v>1</v>
      </c>
      <c r="B819" s="24">
        <f>VLOOKUP(Table14[[#This Row],[menu_id]],Table2[#All],2,0)</f>
        <v>43567</v>
      </c>
    </row>
    <row r="820" spans="1:2" x14ac:dyDescent="0.35">
      <c r="A820" t="b">
        <v>1</v>
      </c>
      <c r="B820" s="24">
        <f>VLOOKUP(Table14[[#This Row],[menu_id]],Table2[#All],2,0)</f>
        <v>43559</v>
      </c>
    </row>
    <row r="821" spans="1:2" x14ac:dyDescent="0.35">
      <c r="A821" t="b">
        <v>1</v>
      </c>
      <c r="B821" s="24">
        <f>VLOOKUP(Table14[[#This Row],[menu_id]],Table2[#All],2,0)</f>
        <v>43559</v>
      </c>
    </row>
    <row r="822" spans="1:2" x14ac:dyDescent="0.35">
      <c r="A822" t="b">
        <v>1</v>
      </c>
      <c r="B822" s="24">
        <f>VLOOKUP(Table14[[#This Row],[menu_id]],Table2[#All],2,0)</f>
        <v>43557</v>
      </c>
    </row>
    <row r="823" spans="1:2" x14ac:dyDescent="0.35">
      <c r="A823" t="b">
        <v>1</v>
      </c>
      <c r="B823" s="24">
        <f>VLOOKUP(Table14[[#This Row],[menu_id]],Table2[#All],2,0)</f>
        <v>43563</v>
      </c>
    </row>
    <row r="824" spans="1:2" x14ac:dyDescent="0.35">
      <c r="A824" t="b">
        <v>1</v>
      </c>
      <c r="B824" s="24">
        <f>VLOOKUP(Table14[[#This Row],[menu_id]],Table2[#All],2,0)</f>
        <v>43557</v>
      </c>
    </row>
    <row r="825" spans="1:2" x14ac:dyDescent="0.35">
      <c r="A825" t="b">
        <v>1</v>
      </c>
      <c r="B825" s="24">
        <f>VLOOKUP(Table14[[#This Row],[menu_id]],Table2[#All],2,0)</f>
        <v>43560</v>
      </c>
    </row>
    <row r="826" spans="1:2" x14ac:dyDescent="0.35">
      <c r="A826" t="b">
        <v>1</v>
      </c>
      <c r="B826" s="24">
        <f>VLOOKUP(Table14[[#This Row],[menu_id]],Table2[#All],2,0)</f>
        <v>43566</v>
      </c>
    </row>
    <row r="827" spans="1:2" x14ac:dyDescent="0.35">
      <c r="A827" t="b">
        <v>1</v>
      </c>
      <c r="B827" s="24">
        <f>VLOOKUP(Table14[[#This Row],[menu_id]],Table2[#All],2,0)</f>
        <v>43566</v>
      </c>
    </row>
    <row r="828" spans="1:2" x14ac:dyDescent="0.35">
      <c r="A828" t="b">
        <v>1</v>
      </c>
      <c r="B828" s="24">
        <f>VLOOKUP(Table14[[#This Row],[menu_id]],Table2[#All],2,0)</f>
        <v>43557</v>
      </c>
    </row>
    <row r="829" spans="1:2" x14ac:dyDescent="0.35">
      <c r="A829" t="b">
        <v>1</v>
      </c>
      <c r="B829" s="24">
        <f>VLOOKUP(Table14[[#This Row],[menu_id]],Table2[#All],2,0)</f>
        <v>43559</v>
      </c>
    </row>
    <row r="830" spans="1:2" x14ac:dyDescent="0.35">
      <c r="A830" t="b">
        <v>1</v>
      </c>
      <c r="B830" s="24">
        <f>VLOOKUP(Table14[[#This Row],[menu_id]],Table2[#All],2,0)</f>
        <v>43557</v>
      </c>
    </row>
    <row r="831" spans="1:2" x14ac:dyDescent="0.35">
      <c r="A831" t="b">
        <v>1</v>
      </c>
      <c r="B831" s="24">
        <f>VLOOKUP(Table14[[#This Row],[menu_id]],Table2[#All],2,0)</f>
        <v>43558</v>
      </c>
    </row>
    <row r="832" spans="1:2" x14ac:dyDescent="0.35">
      <c r="A832" t="b">
        <v>1</v>
      </c>
      <c r="B832" s="24">
        <f>VLOOKUP(Table14[[#This Row],[menu_id]],Table2[#All],2,0)</f>
        <v>43567</v>
      </c>
    </row>
    <row r="833" spans="1:2" x14ac:dyDescent="0.35">
      <c r="A833" t="b">
        <v>1</v>
      </c>
      <c r="B833" s="24">
        <f>VLOOKUP(Table14[[#This Row],[menu_id]],Table2[#All],2,0)</f>
        <v>43563</v>
      </c>
    </row>
    <row r="834" spans="1:2" x14ac:dyDescent="0.35">
      <c r="A834" t="b">
        <v>1</v>
      </c>
      <c r="B834" s="24">
        <f>VLOOKUP(Table14[[#This Row],[menu_id]],Table2[#All],2,0)</f>
        <v>43567</v>
      </c>
    </row>
    <row r="835" spans="1:2" x14ac:dyDescent="0.35">
      <c r="A835" t="b">
        <v>1</v>
      </c>
      <c r="B835" s="24">
        <f>VLOOKUP(Table14[[#This Row],[menu_id]],Table2[#All],2,0)</f>
        <v>43558</v>
      </c>
    </row>
    <row r="836" spans="1:2" x14ac:dyDescent="0.35">
      <c r="A836" t="b">
        <v>1</v>
      </c>
      <c r="B836" s="24">
        <f>VLOOKUP(Table14[[#This Row],[menu_id]],Table2[#All],2,0)</f>
        <v>43566</v>
      </c>
    </row>
    <row r="837" spans="1:2" x14ac:dyDescent="0.35">
      <c r="A837" t="b">
        <v>1</v>
      </c>
      <c r="B837" s="24">
        <f>VLOOKUP(Table14[[#This Row],[menu_id]],Table2[#All],2,0)</f>
        <v>43556</v>
      </c>
    </row>
    <row r="838" spans="1:2" x14ac:dyDescent="0.35">
      <c r="A838" t="b">
        <v>1</v>
      </c>
      <c r="B838" s="24">
        <f>VLOOKUP(Table14[[#This Row],[menu_id]],Table2[#All],2,0)</f>
        <v>43557</v>
      </c>
    </row>
    <row r="839" spans="1:2" x14ac:dyDescent="0.35">
      <c r="A839" t="b">
        <v>1</v>
      </c>
      <c r="B839" s="24">
        <f>VLOOKUP(Table14[[#This Row],[menu_id]],Table2[#All],2,0)</f>
        <v>43560</v>
      </c>
    </row>
    <row r="840" spans="1:2" x14ac:dyDescent="0.35">
      <c r="A840" t="b">
        <v>1</v>
      </c>
      <c r="B840" s="24">
        <f>VLOOKUP(Table14[[#This Row],[menu_id]],Table2[#All],2,0)</f>
        <v>43559</v>
      </c>
    </row>
    <row r="841" spans="1:2" x14ac:dyDescent="0.35">
      <c r="A841" t="b">
        <v>1</v>
      </c>
      <c r="B841" s="24">
        <f>VLOOKUP(Table14[[#This Row],[menu_id]],Table2[#All],2,0)</f>
        <v>43556</v>
      </c>
    </row>
    <row r="842" spans="1:2" x14ac:dyDescent="0.35">
      <c r="A842" t="b">
        <v>1</v>
      </c>
      <c r="B842" s="24">
        <f>VLOOKUP(Table14[[#This Row],[menu_id]],Table2[#All],2,0)</f>
        <v>43558</v>
      </c>
    </row>
    <row r="843" spans="1:2" x14ac:dyDescent="0.35">
      <c r="A843" t="b">
        <v>1</v>
      </c>
      <c r="B843" s="24">
        <f>VLOOKUP(Table14[[#This Row],[menu_id]],Table2[#All],2,0)</f>
        <v>43567</v>
      </c>
    </row>
    <row r="844" spans="1:2" x14ac:dyDescent="0.35">
      <c r="A844" t="b">
        <v>1</v>
      </c>
      <c r="B844" s="24">
        <f>VLOOKUP(Table14[[#This Row],[menu_id]],Table2[#All],2,0)</f>
        <v>43557</v>
      </c>
    </row>
    <row r="845" spans="1:2" x14ac:dyDescent="0.35">
      <c r="A845" t="b">
        <v>1</v>
      </c>
      <c r="B845" s="24">
        <f>VLOOKUP(Table14[[#This Row],[menu_id]],Table2[#All],2,0)</f>
        <v>43566</v>
      </c>
    </row>
    <row r="846" spans="1:2" x14ac:dyDescent="0.35">
      <c r="A846" t="b">
        <v>1</v>
      </c>
      <c r="B846" s="24">
        <f>VLOOKUP(Table14[[#This Row],[menu_id]],Table2[#All],2,0)</f>
        <v>43558</v>
      </c>
    </row>
    <row r="847" spans="1:2" x14ac:dyDescent="0.35">
      <c r="A847" t="b">
        <v>1</v>
      </c>
      <c r="B847" s="24">
        <f>VLOOKUP(Table14[[#This Row],[menu_id]],Table2[#All],2,0)</f>
        <v>43559</v>
      </c>
    </row>
    <row r="848" spans="1:2" x14ac:dyDescent="0.35">
      <c r="A848" t="b">
        <v>1</v>
      </c>
      <c r="B848" s="24">
        <f>VLOOKUP(Table14[[#This Row],[menu_id]],Table2[#All],2,0)</f>
        <v>43558</v>
      </c>
    </row>
    <row r="849" spans="1:2" x14ac:dyDescent="0.35">
      <c r="A849" t="b">
        <v>1</v>
      </c>
      <c r="B849" s="24">
        <f>VLOOKUP(Table14[[#This Row],[menu_id]],Table2[#All],2,0)</f>
        <v>43557</v>
      </c>
    </row>
    <row r="850" spans="1:2" x14ac:dyDescent="0.35">
      <c r="A850" t="b">
        <v>1</v>
      </c>
      <c r="B850" s="24">
        <f>VLOOKUP(Table14[[#This Row],[menu_id]],Table2[#All],2,0)</f>
        <v>43565</v>
      </c>
    </row>
    <row r="851" spans="1:2" x14ac:dyDescent="0.35">
      <c r="A851" t="b">
        <v>1</v>
      </c>
      <c r="B851" s="24">
        <f>VLOOKUP(Table14[[#This Row],[menu_id]],Table2[#All],2,0)</f>
        <v>43558</v>
      </c>
    </row>
    <row r="852" spans="1:2" x14ac:dyDescent="0.35">
      <c r="A852" t="b">
        <v>1</v>
      </c>
      <c r="B852" s="24">
        <f>VLOOKUP(Table14[[#This Row],[menu_id]],Table2[#All],2,0)</f>
        <v>43566</v>
      </c>
    </row>
    <row r="853" spans="1:2" x14ac:dyDescent="0.35">
      <c r="A853" t="b">
        <v>1</v>
      </c>
      <c r="B853" s="24">
        <f>VLOOKUP(Table14[[#This Row],[menu_id]],Table2[#All],2,0)</f>
        <v>43560</v>
      </c>
    </row>
    <row r="854" spans="1:2" x14ac:dyDescent="0.35">
      <c r="A854" t="b">
        <v>1</v>
      </c>
      <c r="B854" s="24">
        <f>VLOOKUP(Table14[[#This Row],[menu_id]],Table2[#All],2,0)</f>
        <v>43558</v>
      </c>
    </row>
    <row r="855" spans="1:2" x14ac:dyDescent="0.35">
      <c r="A855" t="b">
        <v>1</v>
      </c>
      <c r="B855" s="24">
        <f>VLOOKUP(Table14[[#This Row],[menu_id]],Table2[#All],2,0)</f>
        <v>43563</v>
      </c>
    </row>
    <row r="856" spans="1:2" x14ac:dyDescent="0.35">
      <c r="A856" t="b">
        <v>1</v>
      </c>
      <c r="B856" s="24">
        <f>VLOOKUP(Table14[[#This Row],[menu_id]],Table2[#All],2,0)</f>
        <v>43558</v>
      </c>
    </row>
    <row r="857" spans="1:2" x14ac:dyDescent="0.35">
      <c r="A857" t="b">
        <v>1</v>
      </c>
      <c r="B857" s="24">
        <f>VLOOKUP(Table14[[#This Row],[menu_id]],Table2[#All],2,0)</f>
        <v>43556</v>
      </c>
    </row>
    <row r="858" spans="1:2" x14ac:dyDescent="0.35">
      <c r="A858" t="b">
        <v>1</v>
      </c>
      <c r="B858" s="24">
        <f>VLOOKUP(Table14[[#This Row],[menu_id]],Table2[#All],2,0)</f>
        <v>43558</v>
      </c>
    </row>
    <row r="859" spans="1:2" x14ac:dyDescent="0.35">
      <c r="A859" t="b">
        <v>1</v>
      </c>
      <c r="B859" s="24">
        <f>VLOOKUP(Table14[[#This Row],[menu_id]],Table2[#All],2,0)</f>
        <v>43566</v>
      </c>
    </row>
    <row r="860" spans="1:2" x14ac:dyDescent="0.35">
      <c r="A860" t="b">
        <v>1</v>
      </c>
      <c r="B860" s="24">
        <f>VLOOKUP(Table14[[#This Row],[menu_id]],Table2[#All],2,0)</f>
        <v>43557</v>
      </c>
    </row>
    <row r="861" spans="1:2" x14ac:dyDescent="0.35">
      <c r="A861" t="b">
        <v>1</v>
      </c>
      <c r="B861" s="24">
        <f>VLOOKUP(Table14[[#This Row],[menu_id]],Table2[#All],2,0)</f>
        <v>43563</v>
      </c>
    </row>
    <row r="862" spans="1:2" x14ac:dyDescent="0.35">
      <c r="A862" t="b">
        <v>1</v>
      </c>
      <c r="B862" s="24">
        <f>VLOOKUP(Table14[[#This Row],[menu_id]],Table2[#All],2,0)</f>
        <v>43566</v>
      </c>
    </row>
    <row r="863" spans="1:2" x14ac:dyDescent="0.35">
      <c r="A863" t="b">
        <v>1</v>
      </c>
      <c r="B863" s="24">
        <f>VLOOKUP(Table14[[#This Row],[menu_id]],Table2[#All],2,0)</f>
        <v>43560</v>
      </c>
    </row>
    <row r="864" spans="1:2" x14ac:dyDescent="0.35">
      <c r="A864" t="b">
        <v>1</v>
      </c>
      <c r="B864" s="24">
        <f>VLOOKUP(Table14[[#This Row],[menu_id]],Table2[#All],2,0)</f>
        <v>43557</v>
      </c>
    </row>
    <row r="865" spans="1:2" x14ac:dyDescent="0.35">
      <c r="A865" t="b">
        <v>1</v>
      </c>
      <c r="B865" s="24">
        <f>VLOOKUP(Table14[[#This Row],[menu_id]],Table2[#All],2,0)</f>
        <v>43563</v>
      </c>
    </row>
    <row r="866" spans="1:2" x14ac:dyDescent="0.35">
      <c r="A866" t="b">
        <v>1</v>
      </c>
      <c r="B866" s="24">
        <f>VLOOKUP(Table14[[#This Row],[menu_id]],Table2[#All],2,0)</f>
        <v>43557</v>
      </c>
    </row>
    <row r="867" spans="1:2" x14ac:dyDescent="0.35">
      <c r="A867" t="b">
        <v>1</v>
      </c>
      <c r="B867" s="24">
        <f>VLOOKUP(Table14[[#This Row],[menu_id]],Table2[#All],2,0)</f>
        <v>43565</v>
      </c>
    </row>
    <row r="868" spans="1:2" x14ac:dyDescent="0.35">
      <c r="A868" t="b">
        <v>1</v>
      </c>
      <c r="B868" s="24">
        <f>VLOOKUP(Table14[[#This Row],[menu_id]],Table2[#All],2,0)</f>
        <v>43565</v>
      </c>
    </row>
    <row r="869" spans="1:2" x14ac:dyDescent="0.35">
      <c r="A869" t="b">
        <v>1</v>
      </c>
      <c r="B869" s="24">
        <f>VLOOKUP(Table14[[#This Row],[menu_id]],Table2[#All],2,0)</f>
        <v>43564</v>
      </c>
    </row>
    <row r="870" spans="1:2" x14ac:dyDescent="0.35">
      <c r="A870" t="b">
        <v>1</v>
      </c>
      <c r="B870" s="24">
        <f>VLOOKUP(Table14[[#This Row],[menu_id]],Table2[#All],2,0)</f>
        <v>43557</v>
      </c>
    </row>
    <row r="871" spans="1:2" x14ac:dyDescent="0.35">
      <c r="A871" t="b">
        <v>1</v>
      </c>
      <c r="B871" s="24">
        <f>VLOOKUP(Table14[[#This Row],[menu_id]],Table2[#All],2,0)</f>
        <v>43558</v>
      </c>
    </row>
    <row r="872" spans="1:2" x14ac:dyDescent="0.35">
      <c r="A872" t="b">
        <v>1</v>
      </c>
      <c r="B872" s="24">
        <f>VLOOKUP(Table14[[#This Row],[menu_id]],Table2[#All],2,0)</f>
        <v>43558</v>
      </c>
    </row>
    <row r="873" spans="1:2" x14ac:dyDescent="0.35">
      <c r="A873" t="b">
        <v>1</v>
      </c>
      <c r="B873" s="24">
        <f>VLOOKUP(Table14[[#This Row],[menu_id]],Table2[#All],2,0)</f>
        <v>43564</v>
      </c>
    </row>
    <row r="874" spans="1:2" x14ac:dyDescent="0.35">
      <c r="A874" t="b">
        <v>1</v>
      </c>
      <c r="B874" s="24">
        <f>VLOOKUP(Table14[[#This Row],[menu_id]],Table2[#All],2,0)</f>
        <v>43563</v>
      </c>
    </row>
    <row r="875" spans="1:2" x14ac:dyDescent="0.35">
      <c r="A875" t="b">
        <v>1</v>
      </c>
      <c r="B875" s="24">
        <f>VLOOKUP(Table14[[#This Row],[menu_id]],Table2[#All],2,0)</f>
        <v>43563</v>
      </c>
    </row>
    <row r="876" spans="1:2" x14ac:dyDescent="0.35">
      <c r="A876" t="b">
        <v>1</v>
      </c>
      <c r="B876" s="24">
        <f>VLOOKUP(Table14[[#This Row],[menu_id]],Table2[#All],2,0)</f>
        <v>43560</v>
      </c>
    </row>
    <row r="877" spans="1:2" x14ac:dyDescent="0.35">
      <c r="A877" t="b">
        <v>1</v>
      </c>
      <c r="B877" s="24">
        <f>VLOOKUP(Table14[[#This Row],[menu_id]],Table2[#All],2,0)</f>
        <v>43558</v>
      </c>
    </row>
    <row r="878" spans="1:2" x14ac:dyDescent="0.35">
      <c r="A878" t="b">
        <v>1</v>
      </c>
      <c r="B878" s="24">
        <f>VLOOKUP(Table14[[#This Row],[menu_id]],Table2[#All],2,0)</f>
        <v>43559</v>
      </c>
    </row>
    <row r="879" spans="1:2" x14ac:dyDescent="0.35">
      <c r="A879" t="b">
        <v>1</v>
      </c>
      <c r="B879" s="24">
        <f>VLOOKUP(Table14[[#This Row],[menu_id]],Table2[#All],2,0)</f>
        <v>43557</v>
      </c>
    </row>
    <row r="880" spans="1:2" x14ac:dyDescent="0.35">
      <c r="A880" t="b">
        <v>1</v>
      </c>
      <c r="B880" s="24">
        <f>VLOOKUP(Table14[[#This Row],[menu_id]],Table2[#All],2,0)</f>
        <v>43559</v>
      </c>
    </row>
    <row r="881" spans="1:2" x14ac:dyDescent="0.35">
      <c r="A881" t="b">
        <v>1</v>
      </c>
      <c r="B881" s="24">
        <f>VLOOKUP(Table14[[#This Row],[menu_id]],Table2[#All],2,0)</f>
        <v>43567</v>
      </c>
    </row>
    <row r="882" spans="1:2" x14ac:dyDescent="0.35">
      <c r="A882" t="b">
        <v>1</v>
      </c>
      <c r="B882" s="24">
        <f>VLOOKUP(Table14[[#This Row],[menu_id]],Table2[#All],2,0)</f>
        <v>43564</v>
      </c>
    </row>
    <row r="883" spans="1:2" x14ac:dyDescent="0.35">
      <c r="A883" t="b">
        <v>1</v>
      </c>
      <c r="B883" s="24">
        <f>VLOOKUP(Table14[[#This Row],[menu_id]],Table2[#All],2,0)</f>
        <v>43564</v>
      </c>
    </row>
    <row r="884" spans="1:2" x14ac:dyDescent="0.35">
      <c r="A884" t="b">
        <v>1</v>
      </c>
      <c r="B884" s="24">
        <f>VLOOKUP(Table14[[#This Row],[menu_id]],Table2[#All],2,0)</f>
        <v>43560</v>
      </c>
    </row>
    <row r="885" spans="1:2" x14ac:dyDescent="0.35">
      <c r="A885" t="b">
        <v>1</v>
      </c>
      <c r="B885" s="24">
        <f>VLOOKUP(Table14[[#This Row],[menu_id]],Table2[#All],2,0)</f>
        <v>43559</v>
      </c>
    </row>
    <row r="886" spans="1:2" x14ac:dyDescent="0.35">
      <c r="A886" t="b">
        <v>1</v>
      </c>
      <c r="B886" s="24">
        <f>VLOOKUP(Table14[[#This Row],[menu_id]],Table2[#All],2,0)</f>
        <v>43556</v>
      </c>
    </row>
    <row r="887" spans="1:2" x14ac:dyDescent="0.35">
      <c r="A887" t="b">
        <v>1</v>
      </c>
      <c r="B887" s="24">
        <f>VLOOKUP(Table14[[#This Row],[menu_id]],Table2[#All],2,0)</f>
        <v>43564</v>
      </c>
    </row>
    <row r="888" spans="1:2" x14ac:dyDescent="0.35">
      <c r="A888" t="b">
        <v>1</v>
      </c>
      <c r="B888" s="24">
        <f>VLOOKUP(Table14[[#This Row],[menu_id]],Table2[#All],2,0)</f>
        <v>43557</v>
      </c>
    </row>
    <row r="889" spans="1:2" x14ac:dyDescent="0.35">
      <c r="A889" t="b">
        <v>0</v>
      </c>
      <c r="B889" s="24">
        <f>VLOOKUP(Table14[[#This Row],[menu_id]],Table2[#All],2,0)</f>
        <v>43560</v>
      </c>
    </row>
    <row r="890" spans="1:2" x14ac:dyDescent="0.35">
      <c r="A890" t="b">
        <v>1</v>
      </c>
      <c r="B890" s="24">
        <f>VLOOKUP(Table14[[#This Row],[menu_id]],Table2[#All],2,0)</f>
        <v>43565</v>
      </c>
    </row>
    <row r="891" spans="1:2" x14ac:dyDescent="0.35">
      <c r="A891" t="b">
        <v>1</v>
      </c>
      <c r="B891" s="24">
        <f>VLOOKUP(Table14[[#This Row],[menu_id]],Table2[#All],2,0)</f>
        <v>43565</v>
      </c>
    </row>
    <row r="892" spans="1:2" x14ac:dyDescent="0.35">
      <c r="A892" t="b">
        <v>1</v>
      </c>
      <c r="B892" s="24">
        <f>VLOOKUP(Table14[[#This Row],[menu_id]],Table2[#All],2,0)</f>
        <v>43560</v>
      </c>
    </row>
    <row r="893" spans="1:2" x14ac:dyDescent="0.35">
      <c r="A893" t="b">
        <v>1</v>
      </c>
      <c r="B893" s="24">
        <f>VLOOKUP(Table14[[#This Row],[menu_id]],Table2[#All],2,0)</f>
        <v>43565</v>
      </c>
    </row>
    <row r="894" spans="1:2" x14ac:dyDescent="0.35">
      <c r="A894" t="b">
        <v>1</v>
      </c>
      <c r="B894" s="24">
        <f>VLOOKUP(Table14[[#This Row],[menu_id]],Table2[#All],2,0)</f>
        <v>43566</v>
      </c>
    </row>
    <row r="895" spans="1:2" x14ac:dyDescent="0.35">
      <c r="A895" t="b">
        <v>1</v>
      </c>
      <c r="B895" s="24">
        <f>VLOOKUP(Table14[[#This Row],[menu_id]],Table2[#All],2,0)</f>
        <v>43564</v>
      </c>
    </row>
    <row r="896" spans="1:2" x14ac:dyDescent="0.35">
      <c r="A896" t="b">
        <v>1</v>
      </c>
      <c r="B896" s="24">
        <f>VLOOKUP(Table14[[#This Row],[menu_id]],Table2[#All],2,0)</f>
        <v>43560</v>
      </c>
    </row>
    <row r="897" spans="1:2" x14ac:dyDescent="0.35">
      <c r="A897" t="b">
        <v>1</v>
      </c>
      <c r="B897" s="24">
        <f>VLOOKUP(Table14[[#This Row],[menu_id]],Table2[#All],2,0)</f>
        <v>43567</v>
      </c>
    </row>
    <row r="898" spans="1:2" x14ac:dyDescent="0.35">
      <c r="A898" t="b">
        <v>1</v>
      </c>
      <c r="B898" s="24">
        <f>VLOOKUP(Table14[[#This Row],[menu_id]],Table2[#All],2,0)</f>
        <v>43566</v>
      </c>
    </row>
    <row r="899" spans="1:2" x14ac:dyDescent="0.35">
      <c r="A899" t="b">
        <v>1</v>
      </c>
      <c r="B899" s="24">
        <f>VLOOKUP(Table14[[#This Row],[menu_id]],Table2[#All],2,0)</f>
        <v>43557</v>
      </c>
    </row>
    <row r="900" spans="1:2" x14ac:dyDescent="0.35">
      <c r="A900" t="b">
        <v>1</v>
      </c>
      <c r="B900" s="24">
        <f>VLOOKUP(Table14[[#This Row],[menu_id]],Table2[#All],2,0)</f>
        <v>43563</v>
      </c>
    </row>
    <row r="901" spans="1:2" x14ac:dyDescent="0.35">
      <c r="A901" t="b">
        <v>1</v>
      </c>
      <c r="B901" s="24">
        <f>VLOOKUP(Table14[[#This Row],[menu_id]],Table2[#All],2,0)</f>
        <v>43563</v>
      </c>
    </row>
    <row r="902" spans="1:2" x14ac:dyDescent="0.35">
      <c r="A902" t="b">
        <v>1</v>
      </c>
      <c r="B902" s="24">
        <f>VLOOKUP(Table14[[#This Row],[menu_id]],Table2[#All],2,0)</f>
        <v>43560</v>
      </c>
    </row>
    <row r="903" spans="1:2" x14ac:dyDescent="0.35">
      <c r="A903" t="b">
        <v>1</v>
      </c>
      <c r="B903" s="24">
        <f>VLOOKUP(Table14[[#This Row],[menu_id]],Table2[#All],2,0)</f>
        <v>43563</v>
      </c>
    </row>
    <row r="904" spans="1:2" x14ac:dyDescent="0.35">
      <c r="A904" t="b">
        <v>1</v>
      </c>
      <c r="B904" s="24">
        <f>VLOOKUP(Table14[[#This Row],[menu_id]],Table2[#All],2,0)</f>
        <v>43557</v>
      </c>
    </row>
    <row r="905" spans="1:2" x14ac:dyDescent="0.35">
      <c r="A905" t="b">
        <v>1</v>
      </c>
      <c r="B905" s="24">
        <f>VLOOKUP(Table14[[#This Row],[menu_id]],Table2[#All],2,0)</f>
        <v>43558</v>
      </c>
    </row>
    <row r="906" spans="1:2" x14ac:dyDescent="0.35">
      <c r="A906" t="b">
        <v>1</v>
      </c>
      <c r="B906" s="24">
        <f>VLOOKUP(Table14[[#This Row],[menu_id]],Table2[#All],2,0)</f>
        <v>43564</v>
      </c>
    </row>
    <row r="907" spans="1:2" x14ac:dyDescent="0.35">
      <c r="A907" t="b">
        <v>1</v>
      </c>
      <c r="B907" s="24">
        <f>VLOOKUP(Table14[[#This Row],[menu_id]],Table2[#All],2,0)</f>
        <v>43558</v>
      </c>
    </row>
    <row r="908" spans="1:2" x14ac:dyDescent="0.35">
      <c r="A908" t="b">
        <v>1</v>
      </c>
      <c r="B908" s="24">
        <f>VLOOKUP(Table14[[#This Row],[menu_id]],Table2[#All],2,0)</f>
        <v>43564</v>
      </c>
    </row>
    <row r="909" spans="1:2" x14ac:dyDescent="0.35">
      <c r="A909" t="b">
        <v>1</v>
      </c>
      <c r="B909" s="24">
        <f>VLOOKUP(Table14[[#This Row],[menu_id]],Table2[#All],2,0)</f>
        <v>43556</v>
      </c>
    </row>
    <row r="910" spans="1:2" x14ac:dyDescent="0.35">
      <c r="A910" t="b">
        <v>1</v>
      </c>
      <c r="B910" s="24">
        <f>VLOOKUP(Table14[[#This Row],[menu_id]],Table2[#All],2,0)</f>
        <v>43557</v>
      </c>
    </row>
    <row r="911" spans="1:2" x14ac:dyDescent="0.35">
      <c r="A911" t="b">
        <v>1</v>
      </c>
      <c r="B911" s="24">
        <f>VLOOKUP(Table14[[#This Row],[menu_id]],Table2[#All],2,0)</f>
        <v>43556</v>
      </c>
    </row>
    <row r="912" spans="1:2" x14ac:dyDescent="0.35">
      <c r="A912" t="b">
        <v>1</v>
      </c>
      <c r="B912" s="24">
        <f>VLOOKUP(Table14[[#This Row],[menu_id]],Table2[#All],2,0)</f>
        <v>43559</v>
      </c>
    </row>
    <row r="913" spans="1:2" x14ac:dyDescent="0.35">
      <c r="A913" t="b">
        <v>0</v>
      </c>
      <c r="B913" s="24">
        <f>VLOOKUP(Table14[[#This Row],[menu_id]],Table2[#All],2,0)</f>
        <v>43564</v>
      </c>
    </row>
    <row r="914" spans="1:2" x14ac:dyDescent="0.35">
      <c r="A914" t="b">
        <v>1</v>
      </c>
      <c r="B914" s="24">
        <f>VLOOKUP(Table14[[#This Row],[menu_id]],Table2[#All],2,0)</f>
        <v>43559</v>
      </c>
    </row>
    <row r="915" spans="1:2" x14ac:dyDescent="0.35">
      <c r="A915" t="b">
        <v>1</v>
      </c>
      <c r="B915" s="24">
        <f>VLOOKUP(Table14[[#This Row],[menu_id]],Table2[#All],2,0)</f>
        <v>43567</v>
      </c>
    </row>
    <row r="916" spans="1:2" x14ac:dyDescent="0.35">
      <c r="A916" t="b">
        <v>1</v>
      </c>
      <c r="B916" s="24">
        <f>VLOOKUP(Table14[[#This Row],[menu_id]],Table2[#All],2,0)</f>
        <v>43558</v>
      </c>
    </row>
    <row r="917" spans="1:2" x14ac:dyDescent="0.35">
      <c r="A917" t="b">
        <v>1</v>
      </c>
      <c r="B917" s="24">
        <f>VLOOKUP(Table14[[#This Row],[menu_id]],Table2[#All],2,0)</f>
        <v>43567</v>
      </c>
    </row>
    <row r="918" spans="1:2" x14ac:dyDescent="0.35">
      <c r="A918" t="b">
        <v>1</v>
      </c>
      <c r="B918" s="24">
        <f>VLOOKUP(Table14[[#This Row],[menu_id]],Table2[#All],2,0)</f>
        <v>43560</v>
      </c>
    </row>
    <row r="919" spans="1:2" x14ac:dyDescent="0.35">
      <c r="A919" t="b">
        <v>1</v>
      </c>
      <c r="B919" s="24">
        <f>VLOOKUP(Table14[[#This Row],[menu_id]],Table2[#All],2,0)</f>
        <v>43566</v>
      </c>
    </row>
    <row r="920" spans="1:2" x14ac:dyDescent="0.35">
      <c r="A920" t="b">
        <v>1</v>
      </c>
      <c r="B920" s="24">
        <f>VLOOKUP(Table14[[#This Row],[menu_id]],Table2[#All],2,0)</f>
        <v>43565</v>
      </c>
    </row>
    <row r="921" spans="1:2" x14ac:dyDescent="0.35">
      <c r="A921" t="b">
        <v>1</v>
      </c>
      <c r="B921" s="24">
        <f>VLOOKUP(Table14[[#This Row],[menu_id]],Table2[#All],2,0)</f>
        <v>43565</v>
      </c>
    </row>
    <row r="922" spans="1:2" x14ac:dyDescent="0.35">
      <c r="A922" t="b">
        <v>1</v>
      </c>
      <c r="B922" s="24">
        <f>VLOOKUP(Table14[[#This Row],[menu_id]],Table2[#All],2,0)</f>
        <v>43566</v>
      </c>
    </row>
    <row r="923" spans="1:2" x14ac:dyDescent="0.35">
      <c r="A923" t="b">
        <v>1</v>
      </c>
      <c r="B923" s="24">
        <f>VLOOKUP(Table14[[#This Row],[menu_id]],Table2[#All],2,0)</f>
        <v>43563</v>
      </c>
    </row>
    <row r="924" spans="1:2" x14ac:dyDescent="0.35">
      <c r="A924" t="b">
        <v>1</v>
      </c>
      <c r="B924" s="24">
        <f>VLOOKUP(Table14[[#This Row],[menu_id]],Table2[#All],2,0)</f>
        <v>43567</v>
      </c>
    </row>
    <row r="925" spans="1:2" x14ac:dyDescent="0.35">
      <c r="A925" t="b">
        <v>1</v>
      </c>
      <c r="B925" s="24">
        <f>VLOOKUP(Table14[[#This Row],[menu_id]],Table2[#All],2,0)</f>
        <v>43560</v>
      </c>
    </row>
    <row r="926" spans="1:2" x14ac:dyDescent="0.35">
      <c r="A926" t="b">
        <v>1</v>
      </c>
      <c r="B926" s="24">
        <f>VLOOKUP(Table14[[#This Row],[menu_id]],Table2[#All],2,0)</f>
        <v>43565</v>
      </c>
    </row>
    <row r="927" spans="1:2" x14ac:dyDescent="0.35">
      <c r="A927" t="b">
        <v>1</v>
      </c>
      <c r="B927" s="24">
        <f>VLOOKUP(Table14[[#This Row],[menu_id]],Table2[#All],2,0)</f>
        <v>43566</v>
      </c>
    </row>
    <row r="928" spans="1:2" x14ac:dyDescent="0.35">
      <c r="A928" t="b">
        <v>1</v>
      </c>
      <c r="B928" s="24">
        <f>VLOOKUP(Table14[[#This Row],[menu_id]],Table2[#All],2,0)</f>
        <v>43558</v>
      </c>
    </row>
    <row r="929" spans="1:2" x14ac:dyDescent="0.35">
      <c r="A929" t="b">
        <v>1</v>
      </c>
      <c r="B929" s="24">
        <f>VLOOKUP(Table14[[#This Row],[menu_id]],Table2[#All],2,0)</f>
        <v>43565</v>
      </c>
    </row>
    <row r="930" spans="1:2" x14ac:dyDescent="0.35">
      <c r="A930" t="b">
        <v>1</v>
      </c>
      <c r="B930" s="24">
        <f>VLOOKUP(Table14[[#This Row],[menu_id]],Table2[#All],2,0)</f>
        <v>43560</v>
      </c>
    </row>
    <row r="931" spans="1:2" x14ac:dyDescent="0.35">
      <c r="A931" t="b">
        <v>1</v>
      </c>
      <c r="B931" s="24">
        <f>VLOOKUP(Table14[[#This Row],[menu_id]],Table2[#All],2,0)</f>
        <v>43558</v>
      </c>
    </row>
    <row r="932" spans="1:2" x14ac:dyDescent="0.35">
      <c r="A932" t="b">
        <v>1</v>
      </c>
      <c r="B932" s="24">
        <f>VLOOKUP(Table14[[#This Row],[menu_id]],Table2[#All],2,0)</f>
        <v>43564</v>
      </c>
    </row>
    <row r="933" spans="1:2" x14ac:dyDescent="0.35">
      <c r="A933" t="b">
        <v>1</v>
      </c>
      <c r="B933" s="24">
        <f>VLOOKUP(Table14[[#This Row],[menu_id]],Table2[#All],2,0)</f>
        <v>43565</v>
      </c>
    </row>
    <row r="934" spans="1:2" x14ac:dyDescent="0.35">
      <c r="A934" t="b">
        <v>1</v>
      </c>
      <c r="B934" s="24">
        <f>VLOOKUP(Table14[[#This Row],[menu_id]],Table2[#All],2,0)</f>
        <v>43565</v>
      </c>
    </row>
    <row r="935" spans="1:2" x14ac:dyDescent="0.35">
      <c r="A935" t="b">
        <v>1</v>
      </c>
      <c r="B935" s="24">
        <f>VLOOKUP(Table14[[#This Row],[menu_id]],Table2[#All],2,0)</f>
        <v>43566</v>
      </c>
    </row>
    <row r="936" spans="1:2" x14ac:dyDescent="0.35">
      <c r="A936" t="b">
        <v>1</v>
      </c>
      <c r="B936" s="24">
        <f>VLOOKUP(Table14[[#This Row],[menu_id]],Table2[#All],2,0)</f>
        <v>43557</v>
      </c>
    </row>
    <row r="937" spans="1:2" x14ac:dyDescent="0.35">
      <c r="A937" t="b">
        <v>1</v>
      </c>
      <c r="B937" s="24">
        <f>VLOOKUP(Table14[[#This Row],[menu_id]],Table2[#All],2,0)</f>
        <v>43558</v>
      </c>
    </row>
    <row r="938" spans="1:2" x14ac:dyDescent="0.35">
      <c r="A938" t="b">
        <v>1</v>
      </c>
      <c r="B938" s="24">
        <f>VLOOKUP(Table14[[#This Row],[menu_id]],Table2[#All],2,0)</f>
        <v>43560</v>
      </c>
    </row>
    <row r="939" spans="1:2" x14ac:dyDescent="0.35">
      <c r="A939" t="b">
        <v>1</v>
      </c>
      <c r="B939" s="24">
        <f>VLOOKUP(Table14[[#This Row],[menu_id]],Table2[#All],2,0)</f>
        <v>43559</v>
      </c>
    </row>
    <row r="940" spans="1:2" x14ac:dyDescent="0.35">
      <c r="A940" t="b">
        <v>1</v>
      </c>
      <c r="B940" s="24">
        <f>VLOOKUP(Table14[[#This Row],[menu_id]],Table2[#All],2,0)</f>
        <v>43556</v>
      </c>
    </row>
    <row r="941" spans="1:2" x14ac:dyDescent="0.35">
      <c r="A941" t="b">
        <v>1</v>
      </c>
      <c r="B941" s="24">
        <f>VLOOKUP(Table14[[#This Row],[menu_id]],Table2[#All],2,0)</f>
        <v>43565</v>
      </c>
    </row>
    <row r="942" spans="1:2" x14ac:dyDescent="0.35">
      <c r="A942" t="b">
        <v>1</v>
      </c>
      <c r="B942" s="24">
        <f>VLOOKUP(Table14[[#This Row],[menu_id]],Table2[#All],2,0)</f>
        <v>43567</v>
      </c>
    </row>
    <row r="943" spans="1:2" x14ac:dyDescent="0.35">
      <c r="A943" t="b">
        <v>1</v>
      </c>
      <c r="B943" s="24">
        <f>VLOOKUP(Table14[[#This Row],[menu_id]],Table2[#All],2,0)</f>
        <v>43564</v>
      </c>
    </row>
    <row r="944" spans="1:2" x14ac:dyDescent="0.35">
      <c r="A944" t="b">
        <v>1</v>
      </c>
      <c r="B944" s="24">
        <f>VLOOKUP(Table14[[#This Row],[menu_id]],Table2[#All],2,0)</f>
        <v>43557</v>
      </c>
    </row>
    <row r="945" spans="1:2" x14ac:dyDescent="0.35">
      <c r="A945" t="b">
        <v>0</v>
      </c>
      <c r="B945" s="24">
        <f>VLOOKUP(Table14[[#This Row],[menu_id]],Table2[#All],2,0)</f>
        <v>43566</v>
      </c>
    </row>
    <row r="946" spans="1:2" x14ac:dyDescent="0.35">
      <c r="A946" t="b">
        <v>1</v>
      </c>
      <c r="B946" s="24">
        <f>VLOOKUP(Table14[[#This Row],[menu_id]],Table2[#All],2,0)</f>
        <v>43557</v>
      </c>
    </row>
    <row r="947" spans="1:2" x14ac:dyDescent="0.35">
      <c r="A947" t="b">
        <v>1</v>
      </c>
      <c r="B947" s="24">
        <f>VLOOKUP(Table14[[#This Row],[menu_id]],Table2[#All],2,0)</f>
        <v>43558</v>
      </c>
    </row>
    <row r="948" spans="1:2" x14ac:dyDescent="0.35">
      <c r="A948" t="b">
        <v>1</v>
      </c>
      <c r="B948" s="24">
        <f>VLOOKUP(Table14[[#This Row],[menu_id]],Table2[#All],2,0)</f>
        <v>43559</v>
      </c>
    </row>
    <row r="949" spans="1:2" x14ac:dyDescent="0.35">
      <c r="A949" t="b">
        <v>1</v>
      </c>
      <c r="B949" s="24">
        <f>VLOOKUP(Table14[[#This Row],[menu_id]],Table2[#All],2,0)</f>
        <v>43560</v>
      </c>
    </row>
    <row r="950" spans="1:2" x14ac:dyDescent="0.35">
      <c r="A950" t="b">
        <v>1</v>
      </c>
      <c r="B950" s="24">
        <f>VLOOKUP(Table14[[#This Row],[menu_id]],Table2[#All],2,0)</f>
        <v>43566</v>
      </c>
    </row>
    <row r="951" spans="1:2" x14ac:dyDescent="0.35">
      <c r="A951" t="b">
        <v>1</v>
      </c>
      <c r="B951" s="24">
        <f>VLOOKUP(Table14[[#This Row],[menu_id]],Table2[#All],2,0)</f>
        <v>43564</v>
      </c>
    </row>
    <row r="952" spans="1:2" x14ac:dyDescent="0.35">
      <c r="A952" t="b">
        <v>0</v>
      </c>
      <c r="B952" s="24">
        <f>VLOOKUP(Table14[[#This Row],[menu_id]],Table2[#All],2,0)</f>
        <v>43567</v>
      </c>
    </row>
    <row r="953" spans="1:2" x14ac:dyDescent="0.35">
      <c r="A953" t="b">
        <v>1</v>
      </c>
      <c r="B953" s="24">
        <f>VLOOKUP(Table14[[#This Row],[menu_id]],Table2[#All],2,0)</f>
        <v>43558</v>
      </c>
    </row>
    <row r="954" spans="1:2" x14ac:dyDescent="0.35">
      <c r="A954" t="b">
        <v>1</v>
      </c>
      <c r="B954" s="24">
        <f>VLOOKUP(Table14[[#This Row],[menu_id]],Table2[#All],2,0)</f>
        <v>43557</v>
      </c>
    </row>
    <row r="955" spans="1:2" x14ac:dyDescent="0.35">
      <c r="A955" t="b">
        <v>1</v>
      </c>
      <c r="B955" s="24">
        <f>VLOOKUP(Table14[[#This Row],[menu_id]],Table2[#All],2,0)</f>
        <v>43556</v>
      </c>
    </row>
    <row r="956" spans="1:2" x14ac:dyDescent="0.35">
      <c r="A956" t="b">
        <v>1</v>
      </c>
      <c r="B956" s="24">
        <f>VLOOKUP(Table14[[#This Row],[menu_id]],Table2[#All],2,0)</f>
        <v>43563</v>
      </c>
    </row>
    <row r="957" spans="1:2" x14ac:dyDescent="0.35">
      <c r="A957" t="b">
        <v>1</v>
      </c>
      <c r="B957" s="24">
        <f>VLOOKUP(Table14[[#This Row],[menu_id]],Table2[#All],2,0)</f>
        <v>43558</v>
      </c>
    </row>
    <row r="958" spans="1:2" x14ac:dyDescent="0.35">
      <c r="A958" t="b">
        <v>1</v>
      </c>
      <c r="B958" s="24">
        <f>VLOOKUP(Table14[[#This Row],[menu_id]],Table2[#All],2,0)</f>
        <v>43567</v>
      </c>
    </row>
    <row r="959" spans="1:2" x14ac:dyDescent="0.35">
      <c r="A959" t="b">
        <v>1</v>
      </c>
      <c r="B959" s="24">
        <f>VLOOKUP(Table14[[#This Row],[menu_id]],Table2[#All],2,0)</f>
        <v>43559</v>
      </c>
    </row>
    <row r="960" spans="1:2" x14ac:dyDescent="0.35">
      <c r="A960" t="b">
        <v>1</v>
      </c>
      <c r="B960" s="24">
        <f>VLOOKUP(Table14[[#This Row],[menu_id]],Table2[#All],2,0)</f>
        <v>43556</v>
      </c>
    </row>
    <row r="961" spans="1:2" x14ac:dyDescent="0.35">
      <c r="A961" t="b">
        <v>1</v>
      </c>
      <c r="B961" s="24">
        <f>VLOOKUP(Table14[[#This Row],[menu_id]],Table2[#All],2,0)</f>
        <v>43565</v>
      </c>
    </row>
    <row r="962" spans="1:2" x14ac:dyDescent="0.35">
      <c r="A962" t="b">
        <v>1</v>
      </c>
      <c r="B962" s="24">
        <f>VLOOKUP(Table14[[#This Row],[menu_id]],Table2[#All],2,0)</f>
        <v>43567</v>
      </c>
    </row>
    <row r="963" spans="1:2" x14ac:dyDescent="0.35">
      <c r="A963" t="b">
        <v>0</v>
      </c>
      <c r="B963" s="24">
        <f>VLOOKUP(Table14[[#This Row],[menu_id]],Table2[#All],2,0)</f>
        <v>43560</v>
      </c>
    </row>
    <row r="964" spans="1:2" x14ac:dyDescent="0.35">
      <c r="A964" t="b">
        <v>1</v>
      </c>
      <c r="B964" s="24">
        <f>VLOOKUP(Table14[[#This Row],[menu_id]],Table2[#All],2,0)</f>
        <v>43556</v>
      </c>
    </row>
    <row r="965" spans="1:2" x14ac:dyDescent="0.35">
      <c r="A965" t="b">
        <v>1</v>
      </c>
      <c r="B965" s="24">
        <f>VLOOKUP(Table14[[#This Row],[menu_id]],Table2[#All],2,0)</f>
        <v>43564</v>
      </c>
    </row>
    <row r="966" spans="1:2" x14ac:dyDescent="0.35">
      <c r="A966" t="b">
        <v>1</v>
      </c>
      <c r="B966" s="24">
        <f>VLOOKUP(Table14[[#This Row],[menu_id]],Table2[#All],2,0)</f>
        <v>43563</v>
      </c>
    </row>
    <row r="967" spans="1:2" x14ac:dyDescent="0.35">
      <c r="A967" t="b">
        <v>1</v>
      </c>
      <c r="B967" s="24">
        <f>VLOOKUP(Table14[[#This Row],[menu_id]],Table2[#All],2,0)</f>
        <v>43556</v>
      </c>
    </row>
    <row r="968" spans="1:2" x14ac:dyDescent="0.35">
      <c r="A968" t="b">
        <v>1</v>
      </c>
      <c r="B968" s="24">
        <f>VLOOKUP(Table14[[#This Row],[menu_id]],Table2[#All],2,0)</f>
        <v>43558</v>
      </c>
    </row>
    <row r="969" spans="1:2" x14ac:dyDescent="0.35">
      <c r="A969" t="b">
        <v>1</v>
      </c>
      <c r="B969" s="24">
        <f>VLOOKUP(Table14[[#This Row],[menu_id]],Table2[#All],2,0)</f>
        <v>43564</v>
      </c>
    </row>
    <row r="970" spans="1:2" x14ac:dyDescent="0.35">
      <c r="A970" t="b">
        <v>1</v>
      </c>
      <c r="B970" s="24">
        <f>VLOOKUP(Table14[[#This Row],[menu_id]],Table2[#All],2,0)</f>
        <v>43558</v>
      </c>
    </row>
    <row r="971" spans="1:2" x14ac:dyDescent="0.35">
      <c r="A971" t="b">
        <v>1</v>
      </c>
      <c r="B971" s="24">
        <f>VLOOKUP(Table14[[#This Row],[menu_id]],Table2[#All],2,0)</f>
        <v>43559</v>
      </c>
    </row>
    <row r="972" spans="1:2" x14ac:dyDescent="0.35">
      <c r="A972" t="b">
        <v>1</v>
      </c>
      <c r="B972" s="24">
        <f>VLOOKUP(Table14[[#This Row],[menu_id]],Table2[#All],2,0)</f>
        <v>43565</v>
      </c>
    </row>
    <row r="973" spans="1:2" x14ac:dyDescent="0.35">
      <c r="A973" t="b">
        <v>1</v>
      </c>
      <c r="B973" s="24">
        <f>VLOOKUP(Table14[[#This Row],[menu_id]],Table2[#All],2,0)</f>
        <v>43565</v>
      </c>
    </row>
    <row r="974" spans="1:2" x14ac:dyDescent="0.35">
      <c r="A974" t="b">
        <v>1</v>
      </c>
      <c r="B974" s="24">
        <f>VLOOKUP(Table14[[#This Row],[menu_id]],Table2[#All],2,0)</f>
        <v>43556</v>
      </c>
    </row>
    <row r="975" spans="1:2" x14ac:dyDescent="0.35">
      <c r="A975" t="b">
        <v>1</v>
      </c>
      <c r="B975" s="24">
        <f>VLOOKUP(Table14[[#This Row],[menu_id]],Table2[#All],2,0)</f>
        <v>43556</v>
      </c>
    </row>
    <row r="976" spans="1:2" x14ac:dyDescent="0.35">
      <c r="A976" t="b">
        <v>1</v>
      </c>
      <c r="B976" s="24">
        <f>VLOOKUP(Table14[[#This Row],[menu_id]],Table2[#All],2,0)</f>
        <v>43556</v>
      </c>
    </row>
    <row r="977" spans="1:2" x14ac:dyDescent="0.35">
      <c r="A977" t="b">
        <v>1</v>
      </c>
      <c r="B977" s="24">
        <f>VLOOKUP(Table14[[#This Row],[menu_id]],Table2[#All],2,0)</f>
        <v>43559</v>
      </c>
    </row>
    <row r="978" spans="1:2" x14ac:dyDescent="0.35">
      <c r="A978" t="b">
        <v>1</v>
      </c>
      <c r="B978" s="24">
        <f>VLOOKUP(Table14[[#This Row],[menu_id]],Table2[#All],2,0)</f>
        <v>43565</v>
      </c>
    </row>
    <row r="979" spans="1:2" x14ac:dyDescent="0.35">
      <c r="A979" t="b">
        <v>1</v>
      </c>
      <c r="B979" s="24">
        <f>VLOOKUP(Table14[[#This Row],[menu_id]],Table2[#All],2,0)</f>
        <v>43564</v>
      </c>
    </row>
    <row r="980" spans="1:2" x14ac:dyDescent="0.35">
      <c r="A980" t="b">
        <v>1</v>
      </c>
      <c r="B980" s="24">
        <f>VLOOKUP(Table14[[#This Row],[menu_id]],Table2[#All],2,0)</f>
        <v>43556</v>
      </c>
    </row>
    <row r="981" spans="1:2" x14ac:dyDescent="0.35">
      <c r="A981" t="b">
        <v>1</v>
      </c>
      <c r="B981" s="24">
        <f>VLOOKUP(Table14[[#This Row],[menu_id]],Table2[#All],2,0)</f>
        <v>43557</v>
      </c>
    </row>
    <row r="982" spans="1:2" x14ac:dyDescent="0.35">
      <c r="A982" t="b">
        <v>1</v>
      </c>
      <c r="B982" s="24">
        <f>VLOOKUP(Table14[[#This Row],[menu_id]],Table2[#All],2,0)</f>
        <v>43567</v>
      </c>
    </row>
    <row r="983" spans="1:2" x14ac:dyDescent="0.35">
      <c r="A983" t="b">
        <v>1</v>
      </c>
      <c r="B983" s="24">
        <f>VLOOKUP(Table14[[#This Row],[menu_id]],Table2[#All],2,0)</f>
        <v>43566</v>
      </c>
    </row>
    <row r="984" spans="1:2" x14ac:dyDescent="0.35">
      <c r="A984" t="b">
        <v>1</v>
      </c>
      <c r="B984" s="24">
        <f>VLOOKUP(Table14[[#This Row],[menu_id]],Table2[#All],2,0)</f>
        <v>43564</v>
      </c>
    </row>
    <row r="985" spans="1:2" x14ac:dyDescent="0.35">
      <c r="A985" t="b">
        <v>1</v>
      </c>
      <c r="B985" s="24">
        <f>VLOOKUP(Table14[[#This Row],[menu_id]],Table2[#All],2,0)</f>
        <v>43559</v>
      </c>
    </row>
    <row r="986" spans="1:2" x14ac:dyDescent="0.35">
      <c r="A986" t="b">
        <v>1</v>
      </c>
      <c r="B986" s="24">
        <f>VLOOKUP(Table14[[#This Row],[menu_id]],Table2[#All],2,0)</f>
        <v>43563</v>
      </c>
    </row>
    <row r="987" spans="1:2" x14ac:dyDescent="0.35">
      <c r="A987" t="b">
        <v>1</v>
      </c>
      <c r="B987" s="24">
        <f>VLOOKUP(Table14[[#This Row],[menu_id]],Table2[#All],2,0)</f>
        <v>43557</v>
      </c>
    </row>
    <row r="988" spans="1:2" x14ac:dyDescent="0.35">
      <c r="A988" t="b">
        <v>1</v>
      </c>
      <c r="B988" s="24">
        <f>VLOOKUP(Table14[[#This Row],[menu_id]],Table2[#All],2,0)</f>
        <v>43565</v>
      </c>
    </row>
    <row r="989" spans="1:2" x14ac:dyDescent="0.35">
      <c r="A989" t="b">
        <v>1</v>
      </c>
      <c r="B989" s="24">
        <f>VLOOKUP(Table14[[#This Row],[menu_id]],Table2[#All],2,0)</f>
        <v>43560</v>
      </c>
    </row>
    <row r="990" spans="1:2" x14ac:dyDescent="0.35">
      <c r="A990" t="b">
        <v>1</v>
      </c>
      <c r="B990" s="24">
        <f>VLOOKUP(Table14[[#This Row],[menu_id]],Table2[#All],2,0)</f>
        <v>43558</v>
      </c>
    </row>
    <row r="991" spans="1:2" x14ac:dyDescent="0.35">
      <c r="A991" t="b">
        <v>1</v>
      </c>
      <c r="B991" s="24">
        <f>VLOOKUP(Table14[[#This Row],[menu_id]],Table2[#All],2,0)</f>
        <v>43565</v>
      </c>
    </row>
    <row r="992" spans="1:2" x14ac:dyDescent="0.35">
      <c r="A992" t="b">
        <v>1</v>
      </c>
      <c r="B992" s="24">
        <f>VLOOKUP(Table14[[#This Row],[menu_id]],Table2[#All],2,0)</f>
        <v>43563</v>
      </c>
    </row>
    <row r="993" spans="1:2" x14ac:dyDescent="0.35">
      <c r="A993" t="b">
        <v>1</v>
      </c>
      <c r="B993" s="24">
        <f>VLOOKUP(Table14[[#This Row],[menu_id]],Table2[#All],2,0)</f>
        <v>43563</v>
      </c>
    </row>
    <row r="994" spans="1:2" x14ac:dyDescent="0.35">
      <c r="A994" t="b">
        <v>1</v>
      </c>
      <c r="B994" s="24">
        <f>VLOOKUP(Table14[[#This Row],[menu_id]],Table2[#All],2,0)</f>
        <v>43565</v>
      </c>
    </row>
    <row r="995" spans="1:2" x14ac:dyDescent="0.35">
      <c r="A995" t="b">
        <v>1</v>
      </c>
      <c r="B995" s="24">
        <f>VLOOKUP(Table14[[#This Row],[menu_id]],Table2[#All],2,0)</f>
        <v>43559</v>
      </c>
    </row>
    <row r="996" spans="1:2" x14ac:dyDescent="0.35">
      <c r="A996" t="b">
        <v>1</v>
      </c>
      <c r="B996" s="24">
        <f>VLOOKUP(Table14[[#This Row],[menu_id]],Table2[#All],2,0)</f>
        <v>43564</v>
      </c>
    </row>
    <row r="997" spans="1:2" x14ac:dyDescent="0.35">
      <c r="A997" t="b">
        <v>1</v>
      </c>
      <c r="B997" s="24">
        <f>VLOOKUP(Table14[[#This Row],[menu_id]],Table2[#All],2,0)</f>
        <v>43563</v>
      </c>
    </row>
    <row r="998" spans="1:2" x14ac:dyDescent="0.35">
      <c r="A998" t="b">
        <v>1</v>
      </c>
      <c r="B998" s="24">
        <f>VLOOKUP(Table14[[#This Row],[menu_id]],Table2[#All],2,0)</f>
        <v>43556</v>
      </c>
    </row>
    <row r="999" spans="1:2" x14ac:dyDescent="0.35">
      <c r="A999" t="b">
        <v>0</v>
      </c>
      <c r="B999" s="24">
        <f>VLOOKUP(Table14[[#This Row],[menu_id]],Table2[#All],2,0)</f>
        <v>43556</v>
      </c>
    </row>
    <row r="1000" spans="1:2" x14ac:dyDescent="0.35">
      <c r="A1000" t="b">
        <v>1</v>
      </c>
      <c r="B1000" s="24">
        <f>VLOOKUP(Table14[[#This Row],[menu_id]],Table2[#All],2,0)</f>
        <v>43563</v>
      </c>
    </row>
    <row r="1001" spans="1:2" x14ac:dyDescent="0.35">
      <c r="A1001" t="b">
        <v>1</v>
      </c>
      <c r="B1001" s="24">
        <f>VLOOKUP(Table14[[#This Row],[menu_id]],Table2[#All],2,0)</f>
        <v>43559</v>
      </c>
    </row>
    <row r="1002" spans="1:2" x14ac:dyDescent="0.35">
      <c r="A1002" t="b">
        <v>1</v>
      </c>
      <c r="B1002" s="24">
        <f>VLOOKUP(Table14[[#This Row],[menu_id]],Table2[#All],2,0)</f>
        <v>43566</v>
      </c>
    </row>
    <row r="1003" spans="1:2" x14ac:dyDescent="0.35">
      <c r="A1003" t="b">
        <v>1</v>
      </c>
      <c r="B1003" s="24">
        <f>VLOOKUP(Table14[[#This Row],[menu_id]],Table2[#All],2,0)</f>
        <v>43557</v>
      </c>
    </row>
    <row r="1004" spans="1:2" x14ac:dyDescent="0.35">
      <c r="A1004" t="b">
        <v>1</v>
      </c>
      <c r="B1004" s="24">
        <f>VLOOKUP(Table14[[#This Row],[menu_id]],Table2[#All],2,0)</f>
        <v>43558</v>
      </c>
    </row>
    <row r="1005" spans="1:2" x14ac:dyDescent="0.35">
      <c r="A1005" t="b">
        <v>1</v>
      </c>
      <c r="B1005" s="24">
        <f>VLOOKUP(Table14[[#This Row],[menu_id]],Table2[#All],2,0)</f>
        <v>43567</v>
      </c>
    </row>
    <row r="1006" spans="1:2" x14ac:dyDescent="0.35">
      <c r="A1006" t="b">
        <v>1</v>
      </c>
      <c r="B1006" s="24">
        <f>VLOOKUP(Table14[[#This Row],[menu_id]],Table2[#All],2,0)</f>
        <v>43564</v>
      </c>
    </row>
    <row r="1007" spans="1:2" x14ac:dyDescent="0.35">
      <c r="A1007" t="b">
        <v>1</v>
      </c>
      <c r="B1007" s="24">
        <f>VLOOKUP(Table14[[#This Row],[menu_id]],Table2[#All],2,0)</f>
        <v>43559</v>
      </c>
    </row>
    <row r="1008" spans="1:2" x14ac:dyDescent="0.35">
      <c r="A1008" t="b">
        <v>1</v>
      </c>
      <c r="B1008" s="24">
        <f>VLOOKUP(Table14[[#This Row],[menu_id]],Table2[#All],2,0)</f>
        <v>43565</v>
      </c>
    </row>
    <row r="1009" spans="1:2" x14ac:dyDescent="0.35">
      <c r="A1009" t="b">
        <v>1</v>
      </c>
      <c r="B1009" s="24">
        <f>VLOOKUP(Table14[[#This Row],[menu_id]],Table2[#All],2,0)</f>
        <v>43556</v>
      </c>
    </row>
    <row r="1010" spans="1:2" x14ac:dyDescent="0.35">
      <c r="A1010" t="b">
        <v>1</v>
      </c>
      <c r="B1010" s="24">
        <f>VLOOKUP(Table14[[#This Row],[menu_id]],Table2[#All],2,0)</f>
        <v>43564</v>
      </c>
    </row>
    <row r="1011" spans="1:2" x14ac:dyDescent="0.35">
      <c r="A1011" t="b">
        <v>1</v>
      </c>
      <c r="B1011" s="24">
        <f>VLOOKUP(Table14[[#This Row],[menu_id]],Table2[#All],2,0)</f>
        <v>43559</v>
      </c>
    </row>
    <row r="1012" spans="1:2" x14ac:dyDescent="0.35">
      <c r="A1012" t="b">
        <v>1</v>
      </c>
      <c r="B1012" s="24">
        <f>VLOOKUP(Table14[[#This Row],[menu_id]],Table2[#All],2,0)</f>
        <v>43559</v>
      </c>
    </row>
    <row r="1013" spans="1:2" x14ac:dyDescent="0.35">
      <c r="A1013" t="b">
        <v>1</v>
      </c>
      <c r="B1013" s="24">
        <f>VLOOKUP(Table14[[#This Row],[menu_id]],Table2[#All],2,0)</f>
        <v>43558</v>
      </c>
    </row>
    <row r="1014" spans="1:2" x14ac:dyDescent="0.35">
      <c r="A1014" t="b">
        <v>1</v>
      </c>
      <c r="B1014" s="24">
        <f>VLOOKUP(Table14[[#This Row],[menu_id]],Table2[#All],2,0)</f>
        <v>43560</v>
      </c>
    </row>
    <row r="1015" spans="1:2" x14ac:dyDescent="0.35">
      <c r="A1015" t="b">
        <v>1</v>
      </c>
      <c r="B1015" s="24">
        <f>VLOOKUP(Table14[[#This Row],[menu_id]],Table2[#All],2,0)</f>
        <v>43563</v>
      </c>
    </row>
    <row r="1016" spans="1:2" x14ac:dyDescent="0.35">
      <c r="A1016" t="b">
        <v>1</v>
      </c>
      <c r="B1016" s="24">
        <f>VLOOKUP(Table14[[#This Row],[menu_id]],Table2[#All],2,0)</f>
        <v>43567</v>
      </c>
    </row>
    <row r="1017" spans="1:2" x14ac:dyDescent="0.35">
      <c r="A1017" t="b">
        <v>1</v>
      </c>
      <c r="B1017" s="24">
        <f>VLOOKUP(Table14[[#This Row],[menu_id]],Table2[#All],2,0)</f>
        <v>43565</v>
      </c>
    </row>
    <row r="1018" spans="1:2" x14ac:dyDescent="0.35">
      <c r="A1018" t="b">
        <v>1</v>
      </c>
      <c r="B1018" s="24">
        <f>VLOOKUP(Table14[[#This Row],[menu_id]],Table2[#All],2,0)</f>
        <v>43565</v>
      </c>
    </row>
    <row r="1019" spans="1:2" x14ac:dyDescent="0.35">
      <c r="A1019" t="b">
        <v>1</v>
      </c>
      <c r="B1019" s="24">
        <f>VLOOKUP(Table14[[#This Row],[menu_id]],Table2[#All],2,0)</f>
        <v>43559</v>
      </c>
    </row>
    <row r="1020" spans="1:2" x14ac:dyDescent="0.35">
      <c r="A1020" t="b">
        <v>1</v>
      </c>
      <c r="B1020" s="24">
        <f>VLOOKUP(Table14[[#This Row],[menu_id]],Table2[#All],2,0)</f>
        <v>43567</v>
      </c>
    </row>
    <row r="1021" spans="1:2" x14ac:dyDescent="0.35">
      <c r="A1021" t="b">
        <v>1</v>
      </c>
      <c r="B1021" s="24">
        <f>VLOOKUP(Table14[[#This Row],[menu_id]],Table2[#All],2,0)</f>
        <v>43565</v>
      </c>
    </row>
    <row r="1022" spans="1:2" x14ac:dyDescent="0.35">
      <c r="A1022" t="b">
        <v>1</v>
      </c>
      <c r="B1022" s="24">
        <f>VLOOKUP(Table14[[#This Row],[menu_id]],Table2[#All],2,0)</f>
        <v>43556</v>
      </c>
    </row>
    <row r="1023" spans="1:2" x14ac:dyDescent="0.35">
      <c r="A1023" t="b">
        <v>1</v>
      </c>
      <c r="B1023" s="24">
        <f>VLOOKUP(Table14[[#This Row],[menu_id]],Table2[#All],2,0)</f>
        <v>43560</v>
      </c>
    </row>
    <row r="1024" spans="1:2" x14ac:dyDescent="0.35">
      <c r="A1024" t="b">
        <v>1</v>
      </c>
      <c r="B1024" s="24">
        <f>VLOOKUP(Table14[[#This Row],[menu_id]],Table2[#All],2,0)</f>
        <v>43563</v>
      </c>
    </row>
    <row r="1025" spans="1:2" x14ac:dyDescent="0.35">
      <c r="A1025" t="b">
        <v>1</v>
      </c>
      <c r="B1025" s="24">
        <f>VLOOKUP(Table14[[#This Row],[menu_id]],Table2[#All],2,0)</f>
        <v>43566</v>
      </c>
    </row>
    <row r="1026" spans="1:2" x14ac:dyDescent="0.35">
      <c r="A1026" t="b">
        <v>1</v>
      </c>
      <c r="B1026" s="24">
        <f>VLOOKUP(Table14[[#This Row],[menu_id]],Table2[#All],2,0)</f>
        <v>43558</v>
      </c>
    </row>
    <row r="1027" spans="1:2" x14ac:dyDescent="0.35">
      <c r="A1027" t="b">
        <v>1</v>
      </c>
      <c r="B1027" s="24">
        <f>VLOOKUP(Table14[[#This Row],[menu_id]],Table2[#All],2,0)</f>
        <v>43565</v>
      </c>
    </row>
    <row r="1028" spans="1:2" x14ac:dyDescent="0.35">
      <c r="A1028" t="b">
        <v>1</v>
      </c>
      <c r="B1028" s="24">
        <f>VLOOKUP(Table14[[#This Row],[menu_id]],Table2[#All],2,0)</f>
        <v>43565</v>
      </c>
    </row>
    <row r="1029" spans="1:2" x14ac:dyDescent="0.35">
      <c r="A1029" t="b">
        <v>1</v>
      </c>
      <c r="B1029" s="24">
        <f>VLOOKUP(Table14[[#This Row],[menu_id]],Table2[#All],2,0)</f>
        <v>43557</v>
      </c>
    </row>
    <row r="1030" spans="1:2" x14ac:dyDescent="0.35">
      <c r="A1030" t="b">
        <v>0</v>
      </c>
      <c r="B1030" s="24">
        <f>VLOOKUP(Table14[[#This Row],[menu_id]],Table2[#All],2,0)</f>
        <v>43567</v>
      </c>
    </row>
    <row r="1031" spans="1:2" x14ac:dyDescent="0.35">
      <c r="A1031" t="b">
        <v>1</v>
      </c>
      <c r="B1031" s="24">
        <f>VLOOKUP(Table14[[#This Row],[menu_id]],Table2[#All],2,0)</f>
        <v>43557</v>
      </c>
    </row>
    <row r="1032" spans="1:2" x14ac:dyDescent="0.35">
      <c r="A1032" t="b">
        <v>1</v>
      </c>
      <c r="B1032" s="24">
        <f>VLOOKUP(Table14[[#This Row],[menu_id]],Table2[#All],2,0)</f>
        <v>43560</v>
      </c>
    </row>
    <row r="1033" spans="1:2" x14ac:dyDescent="0.35">
      <c r="A1033" t="b">
        <v>1</v>
      </c>
      <c r="B1033" s="24">
        <f>VLOOKUP(Table14[[#This Row],[menu_id]],Table2[#All],2,0)</f>
        <v>43566</v>
      </c>
    </row>
    <row r="1034" spans="1:2" x14ac:dyDescent="0.35">
      <c r="A1034" t="b">
        <v>1</v>
      </c>
      <c r="B1034" s="24">
        <f>VLOOKUP(Table14[[#This Row],[menu_id]],Table2[#All],2,0)</f>
        <v>43563</v>
      </c>
    </row>
    <row r="1035" spans="1:2" x14ac:dyDescent="0.35">
      <c r="A1035" t="b">
        <v>1</v>
      </c>
      <c r="B1035" s="24">
        <f>VLOOKUP(Table14[[#This Row],[menu_id]],Table2[#All],2,0)</f>
        <v>43556</v>
      </c>
    </row>
    <row r="1036" spans="1:2" x14ac:dyDescent="0.35">
      <c r="A1036" t="b">
        <v>1</v>
      </c>
      <c r="B1036" s="24">
        <f>VLOOKUP(Table14[[#This Row],[menu_id]],Table2[#All],2,0)</f>
        <v>43556</v>
      </c>
    </row>
    <row r="1037" spans="1:2" x14ac:dyDescent="0.35">
      <c r="A1037" t="b">
        <v>1</v>
      </c>
      <c r="B1037" s="24">
        <f>VLOOKUP(Table14[[#This Row],[menu_id]],Table2[#All],2,0)</f>
        <v>43557</v>
      </c>
    </row>
    <row r="1038" spans="1:2" x14ac:dyDescent="0.35">
      <c r="A1038" t="b">
        <v>1</v>
      </c>
      <c r="B1038" s="24">
        <f>VLOOKUP(Table14[[#This Row],[menu_id]],Table2[#All],2,0)</f>
        <v>43557</v>
      </c>
    </row>
    <row r="1039" spans="1:2" x14ac:dyDescent="0.35">
      <c r="A1039" t="b">
        <v>1</v>
      </c>
      <c r="B1039" s="24">
        <f>VLOOKUP(Table14[[#This Row],[menu_id]],Table2[#All],2,0)</f>
        <v>43560</v>
      </c>
    </row>
    <row r="1040" spans="1:2" x14ac:dyDescent="0.35">
      <c r="A1040" t="b">
        <v>1</v>
      </c>
      <c r="B1040" s="24">
        <f>VLOOKUP(Table14[[#This Row],[menu_id]],Table2[#All],2,0)</f>
        <v>43564</v>
      </c>
    </row>
    <row r="1041" spans="1:2" x14ac:dyDescent="0.35">
      <c r="A1041" t="b">
        <v>1</v>
      </c>
      <c r="B1041" s="24">
        <f>VLOOKUP(Table14[[#This Row],[menu_id]],Table2[#All],2,0)</f>
        <v>43558</v>
      </c>
    </row>
    <row r="1042" spans="1:2" x14ac:dyDescent="0.35">
      <c r="A1042" t="b">
        <v>1</v>
      </c>
      <c r="B1042" s="24">
        <f>VLOOKUP(Table14[[#This Row],[menu_id]],Table2[#All],2,0)</f>
        <v>43557</v>
      </c>
    </row>
    <row r="1043" spans="1:2" x14ac:dyDescent="0.35">
      <c r="A1043" t="b">
        <v>1</v>
      </c>
      <c r="B1043" s="24">
        <f>VLOOKUP(Table14[[#This Row],[menu_id]],Table2[#All],2,0)</f>
        <v>43560</v>
      </c>
    </row>
    <row r="1044" spans="1:2" x14ac:dyDescent="0.35">
      <c r="A1044" t="b">
        <v>1</v>
      </c>
      <c r="B1044" s="24">
        <f>VLOOKUP(Table14[[#This Row],[menu_id]],Table2[#All],2,0)</f>
        <v>43566</v>
      </c>
    </row>
    <row r="1045" spans="1:2" x14ac:dyDescent="0.35">
      <c r="A1045" t="b">
        <v>1</v>
      </c>
      <c r="B1045" s="24">
        <f>VLOOKUP(Table14[[#This Row],[menu_id]],Table2[#All],2,0)</f>
        <v>43566</v>
      </c>
    </row>
    <row r="1046" spans="1:2" x14ac:dyDescent="0.35">
      <c r="A1046" t="b">
        <v>1</v>
      </c>
      <c r="B1046" s="24">
        <f>VLOOKUP(Table14[[#This Row],[menu_id]],Table2[#All],2,0)</f>
        <v>43564</v>
      </c>
    </row>
    <row r="1047" spans="1:2" x14ac:dyDescent="0.35">
      <c r="A1047" t="b">
        <v>1</v>
      </c>
      <c r="B1047" s="24">
        <f>VLOOKUP(Table14[[#This Row],[menu_id]],Table2[#All],2,0)</f>
        <v>43558</v>
      </c>
    </row>
    <row r="1048" spans="1:2" x14ac:dyDescent="0.35">
      <c r="A1048" t="b">
        <v>1</v>
      </c>
      <c r="B1048" s="24">
        <f>VLOOKUP(Table14[[#This Row],[menu_id]],Table2[#All],2,0)</f>
        <v>43556</v>
      </c>
    </row>
    <row r="1049" spans="1:2" x14ac:dyDescent="0.35">
      <c r="A1049" t="b">
        <v>1</v>
      </c>
      <c r="B1049" s="24">
        <f>VLOOKUP(Table14[[#This Row],[menu_id]],Table2[#All],2,0)</f>
        <v>43564</v>
      </c>
    </row>
    <row r="1050" spans="1:2" x14ac:dyDescent="0.35">
      <c r="A1050" t="b">
        <v>1</v>
      </c>
      <c r="B1050" s="24">
        <f>VLOOKUP(Table14[[#This Row],[menu_id]],Table2[#All],2,0)</f>
        <v>43565</v>
      </c>
    </row>
    <row r="1051" spans="1:2" x14ac:dyDescent="0.35">
      <c r="A1051" t="b">
        <v>1</v>
      </c>
      <c r="B1051" s="24">
        <f>VLOOKUP(Table14[[#This Row],[menu_id]],Table2[#All],2,0)</f>
        <v>43567</v>
      </c>
    </row>
    <row r="1052" spans="1:2" x14ac:dyDescent="0.35">
      <c r="A1052" t="b">
        <v>1</v>
      </c>
      <c r="B1052" s="24">
        <f>VLOOKUP(Table14[[#This Row],[menu_id]],Table2[#All],2,0)</f>
        <v>43559</v>
      </c>
    </row>
    <row r="1053" spans="1:2" x14ac:dyDescent="0.35">
      <c r="A1053" t="b">
        <v>1</v>
      </c>
      <c r="B1053" s="24">
        <f>VLOOKUP(Table14[[#This Row],[menu_id]],Table2[#All],2,0)</f>
        <v>43564</v>
      </c>
    </row>
    <row r="1054" spans="1:2" x14ac:dyDescent="0.35">
      <c r="A1054" t="b">
        <v>1</v>
      </c>
      <c r="B1054" s="24">
        <f>VLOOKUP(Table14[[#This Row],[menu_id]],Table2[#All],2,0)</f>
        <v>43558</v>
      </c>
    </row>
    <row r="1055" spans="1:2" x14ac:dyDescent="0.35">
      <c r="A1055" t="b">
        <v>1</v>
      </c>
      <c r="B1055" s="24">
        <f>VLOOKUP(Table14[[#This Row],[menu_id]],Table2[#All],2,0)</f>
        <v>43566</v>
      </c>
    </row>
    <row r="1056" spans="1:2" x14ac:dyDescent="0.35">
      <c r="A1056" t="b">
        <v>0</v>
      </c>
      <c r="B1056" s="24">
        <f>VLOOKUP(Table14[[#This Row],[menu_id]],Table2[#All],2,0)</f>
        <v>43564</v>
      </c>
    </row>
    <row r="1057" spans="1:2" x14ac:dyDescent="0.35">
      <c r="A1057" t="b">
        <v>1</v>
      </c>
      <c r="B1057" s="24">
        <f>VLOOKUP(Table14[[#This Row],[menu_id]],Table2[#All],2,0)</f>
        <v>43557</v>
      </c>
    </row>
    <row r="1058" spans="1:2" x14ac:dyDescent="0.35">
      <c r="A1058" t="b">
        <v>1</v>
      </c>
      <c r="B1058" s="24">
        <f>VLOOKUP(Table14[[#This Row],[menu_id]],Table2[#All],2,0)</f>
        <v>43558</v>
      </c>
    </row>
    <row r="1059" spans="1:2" x14ac:dyDescent="0.35">
      <c r="A1059" t="b">
        <v>1</v>
      </c>
      <c r="B1059" s="24">
        <f>VLOOKUP(Table14[[#This Row],[menu_id]],Table2[#All],2,0)</f>
        <v>43564</v>
      </c>
    </row>
    <row r="1060" spans="1:2" x14ac:dyDescent="0.35">
      <c r="A1060" t="b">
        <v>1</v>
      </c>
      <c r="B1060" s="24">
        <f>VLOOKUP(Table14[[#This Row],[menu_id]],Table2[#All],2,0)</f>
        <v>43557</v>
      </c>
    </row>
    <row r="1061" spans="1:2" x14ac:dyDescent="0.35">
      <c r="A1061" t="b">
        <v>1</v>
      </c>
      <c r="B1061" s="24">
        <f>VLOOKUP(Table14[[#This Row],[menu_id]],Table2[#All],2,0)</f>
        <v>43564</v>
      </c>
    </row>
    <row r="1062" spans="1:2" x14ac:dyDescent="0.35">
      <c r="A1062" t="b">
        <v>1</v>
      </c>
      <c r="B1062" s="24">
        <f>VLOOKUP(Table14[[#This Row],[menu_id]],Table2[#All],2,0)</f>
        <v>43567</v>
      </c>
    </row>
    <row r="1063" spans="1:2" x14ac:dyDescent="0.35">
      <c r="A1063" t="b">
        <v>1</v>
      </c>
      <c r="B1063" s="24">
        <f>VLOOKUP(Table14[[#This Row],[menu_id]],Table2[#All],2,0)</f>
        <v>43565</v>
      </c>
    </row>
    <row r="1064" spans="1:2" x14ac:dyDescent="0.35">
      <c r="A1064" t="b">
        <v>1</v>
      </c>
      <c r="B1064" s="24">
        <f>VLOOKUP(Table14[[#This Row],[menu_id]],Table2[#All],2,0)</f>
        <v>43558</v>
      </c>
    </row>
    <row r="1065" spans="1:2" x14ac:dyDescent="0.35">
      <c r="A1065" t="b">
        <v>1</v>
      </c>
      <c r="B1065" s="24">
        <f>VLOOKUP(Table14[[#This Row],[menu_id]],Table2[#All],2,0)</f>
        <v>43564</v>
      </c>
    </row>
    <row r="1066" spans="1:2" x14ac:dyDescent="0.35">
      <c r="A1066" t="b">
        <v>0</v>
      </c>
      <c r="B1066" s="24">
        <f>VLOOKUP(Table14[[#This Row],[menu_id]],Table2[#All],2,0)</f>
        <v>43558</v>
      </c>
    </row>
    <row r="1067" spans="1:2" x14ac:dyDescent="0.35">
      <c r="A1067" t="b">
        <v>1</v>
      </c>
      <c r="B1067" s="24">
        <f>VLOOKUP(Table14[[#This Row],[menu_id]],Table2[#All],2,0)</f>
        <v>43565</v>
      </c>
    </row>
    <row r="1068" spans="1:2" x14ac:dyDescent="0.35">
      <c r="A1068" t="b">
        <v>1</v>
      </c>
      <c r="B1068" s="24">
        <f>VLOOKUP(Table14[[#This Row],[menu_id]],Table2[#All],2,0)</f>
        <v>43567</v>
      </c>
    </row>
    <row r="1069" spans="1:2" x14ac:dyDescent="0.35">
      <c r="A1069" t="b">
        <v>1</v>
      </c>
      <c r="B1069" s="24">
        <f>VLOOKUP(Table14[[#This Row],[menu_id]],Table2[#All],2,0)</f>
        <v>43566</v>
      </c>
    </row>
    <row r="1070" spans="1:2" x14ac:dyDescent="0.35">
      <c r="A1070" t="b">
        <v>1</v>
      </c>
      <c r="B1070" s="24">
        <f>VLOOKUP(Table14[[#This Row],[menu_id]],Table2[#All],2,0)</f>
        <v>43565</v>
      </c>
    </row>
    <row r="1071" spans="1:2" x14ac:dyDescent="0.35">
      <c r="A1071" t="b">
        <v>1</v>
      </c>
      <c r="B1071" s="24">
        <f>VLOOKUP(Table14[[#This Row],[menu_id]],Table2[#All],2,0)</f>
        <v>43567</v>
      </c>
    </row>
    <row r="1072" spans="1:2" x14ac:dyDescent="0.35">
      <c r="A1072" t="b">
        <v>1</v>
      </c>
      <c r="B1072" s="24">
        <f>VLOOKUP(Table14[[#This Row],[menu_id]],Table2[#All],2,0)</f>
        <v>43556</v>
      </c>
    </row>
    <row r="1073" spans="1:2" x14ac:dyDescent="0.35">
      <c r="A1073" t="b">
        <v>1</v>
      </c>
      <c r="B1073" s="24">
        <f>VLOOKUP(Table14[[#This Row],[menu_id]],Table2[#All],2,0)</f>
        <v>43566</v>
      </c>
    </row>
    <row r="1074" spans="1:2" x14ac:dyDescent="0.35">
      <c r="A1074" t="b">
        <v>1</v>
      </c>
      <c r="B1074" s="24">
        <f>VLOOKUP(Table14[[#This Row],[menu_id]],Table2[#All],2,0)</f>
        <v>43566</v>
      </c>
    </row>
    <row r="1075" spans="1:2" x14ac:dyDescent="0.35">
      <c r="A1075" t="b">
        <v>1</v>
      </c>
      <c r="B1075" s="24">
        <f>VLOOKUP(Table14[[#This Row],[menu_id]],Table2[#All],2,0)</f>
        <v>43566</v>
      </c>
    </row>
    <row r="1076" spans="1:2" x14ac:dyDescent="0.35">
      <c r="A1076" t="b">
        <v>0</v>
      </c>
      <c r="B1076" s="24">
        <f>VLOOKUP(Table14[[#This Row],[menu_id]],Table2[#All],2,0)</f>
        <v>43556</v>
      </c>
    </row>
    <row r="1077" spans="1:2" x14ac:dyDescent="0.35">
      <c r="A1077" t="b">
        <v>1</v>
      </c>
      <c r="B1077" s="24">
        <f>VLOOKUP(Table14[[#This Row],[menu_id]],Table2[#All],2,0)</f>
        <v>43564</v>
      </c>
    </row>
    <row r="1078" spans="1:2" x14ac:dyDescent="0.35">
      <c r="A1078" t="b">
        <v>1</v>
      </c>
      <c r="B1078" s="24">
        <f>VLOOKUP(Table14[[#This Row],[menu_id]],Table2[#All],2,0)</f>
        <v>43557</v>
      </c>
    </row>
    <row r="1079" spans="1:2" x14ac:dyDescent="0.35">
      <c r="A1079" t="b">
        <v>1</v>
      </c>
      <c r="B1079" s="24">
        <f>VLOOKUP(Table14[[#This Row],[menu_id]],Table2[#All],2,0)</f>
        <v>43558</v>
      </c>
    </row>
    <row r="1080" spans="1:2" x14ac:dyDescent="0.35">
      <c r="A1080" t="b">
        <v>1</v>
      </c>
      <c r="B1080" s="24">
        <f>VLOOKUP(Table14[[#This Row],[menu_id]],Table2[#All],2,0)</f>
        <v>43557</v>
      </c>
    </row>
    <row r="1081" spans="1:2" x14ac:dyDescent="0.35">
      <c r="A1081" t="b">
        <v>1</v>
      </c>
      <c r="B1081" s="24">
        <f>VLOOKUP(Table14[[#This Row],[menu_id]],Table2[#All],2,0)</f>
        <v>43564</v>
      </c>
    </row>
    <row r="1082" spans="1:2" x14ac:dyDescent="0.35">
      <c r="A1082" t="b">
        <v>1</v>
      </c>
      <c r="B1082" s="24">
        <f>VLOOKUP(Table14[[#This Row],[menu_id]],Table2[#All],2,0)</f>
        <v>43557</v>
      </c>
    </row>
    <row r="1083" spans="1:2" x14ac:dyDescent="0.35">
      <c r="A1083" t="b">
        <v>1</v>
      </c>
      <c r="B1083" s="24">
        <f>VLOOKUP(Table14[[#This Row],[menu_id]],Table2[#All],2,0)</f>
        <v>43565</v>
      </c>
    </row>
    <row r="1084" spans="1:2" x14ac:dyDescent="0.35">
      <c r="A1084" t="b">
        <v>1</v>
      </c>
      <c r="B1084" s="24">
        <f>VLOOKUP(Table14[[#This Row],[menu_id]],Table2[#All],2,0)</f>
        <v>43557</v>
      </c>
    </row>
    <row r="1085" spans="1:2" x14ac:dyDescent="0.35">
      <c r="A1085" t="b">
        <v>1</v>
      </c>
      <c r="B1085" s="24">
        <f>VLOOKUP(Table14[[#This Row],[menu_id]],Table2[#All],2,0)</f>
        <v>43564</v>
      </c>
    </row>
    <row r="1086" spans="1:2" x14ac:dyDescent="0.35">
      <c r="A1086" t="b">
        <v>1</v>
      </c>
      <c r="B1086" s="24">
        <f>VLOOKUP(Table14[[#This Row],[menu_id]],Table2[#All],2,0)</f>
        <v>43558</v>
      </c>
    </row>
    <row r="1087" spans="1:2" x14ac:dyDescent="0.35">
      <c r="A1087" t="b">
        <v>1</v>
      </c>
      <c r="B1087" s="24">
        <f>VLOOKUP(Table14[[#This Row],[menu_id]],Table2[#All],2,0)</f>
        <v>43563</v>
      </c>
    </row>
    <row r="1088" spans="1:2" x14ac:dyDescent="0.35">
      <c r="A1088" t="b">
        <v>1</v>
      </c>
      <c r="B1088" s="24">
        <f>VLOOKUP(Table14[[#This Row],[menu_id]],Table2[#All],2,0)</f>
        <v>43559</v>
      </c>
    </row>
    <row r="1089" spans="1:2" x14ac:dyDescent="0.35">
      <c r="A1089" t="b">
        <v>1</v>
      </c>
      <c r="B1089" s="24">
        <f>VLOOKUP(Table14[[#This Row],[menu_id]],Table2[#All],2,0)</f>
        <v>43556</v>
      </c>
    </row>
    <row r="1090" spans="1:2" x14ac:dyDescent="0.35">
      <c r="A1090" t="b">
        <v>1</v>
      </c>
      <c r="B1090" s="24">
        <f>VLOOKUP(Table14[[#This Row],[menu_id]],Table2[#All],2,0)</f>
        <v>43566</v>
      </c>
    </row>
    <row r="1091" spans="1:2" x14ac:dyDescent="0.35">
      <c r="A1091" t="b">
        <v>1</v>
      </c>
      <c r="B1091" s="24">
        <f>VLOOKUP(Table14[[#This Row],[menu_id]],Table2[#All],2,0)</f>
        <v>43566</v>
      </c>
    </row>
    <row r="1092" spans="1:2" x14ac:dyDescent="0.35">
      <c r="A1092" t="b">
        <v>1</v>
      </c>
      <c r="B1092" s="24">
        <f>VLOOKUP(Table14[[#This Row],[menu_id]],Table2[#All],2,0)</f>
        <v>43560</v>
      </c>
    </row>
    <row r="1093" spans="1:2" x14ac:dyDescent="0.35">
      <c r="A1093" t="b">
        <v>1</v>
      </c>
      <c r="B1093" s="24">
        <f>VLOOKUP(Table14[[#This Row],[menu_id]],Table2[#All],2,0)</f>
        <v>43557</v>
      </c>
    </row>
    <row r="1094" spans="1:2" x14ac:dyDescent="0.35">
      <c r="A1094" t="b">
        <v>1</v>
      </c>
      <c r="B1094" s="24">
        <f>VLOOKUP(Table14[[#This Row],[menu_id]],Table2[#All],2,0)</f>
        <v>43558</v>
      </c>
    </row>
    <row r="1095" spans="1:2" x14ac:dyDescent="0.35">
      <c r="A1095" t="b">
        <v>1</v>
      </c>
      <c r="B1095" s="24">
        <f>VLOOKUP(Table14[[#This Row],[menu_id]],Table2[#All],2,0)</f>
        <v>43566</v>
      </c>
    </row>
    <row r="1096" spans="1:2" x14ac:dyDescent="0.35">
      <c r="A1096" t="b">
        <v>1</v>
      </c>
      <c r="B1096" s="24">
        <f>VLOOKUP(Table14[[#This Row],[menu_id]],Table2[#All],2,0)</f>
        <v>43560</v>
      </c>
    </row>
    <row r="1097" spans="1:2" x14ac:dyDescent="0.35">
      <c r="A1097" t="b">
        <v>1</v>
      </c>
      <c r="B1097" s="24">
        <f>VLOOKUP(Table14[[#This Row],[menu_id]],Table2[#All],2,0)</f>
        <v>43564</v>
      </c>
    </row>
    <row r="1098" spans="1:2" x14ac:dyDescent="0.35">
      <c r="A1098" t="b">
        <v>1</v>
      </c>
      <c r="B1098" s="24">
        <f>VLOOKUP(Table14[[#This Row],[menu_id]],Table2[#All],2,0)</f>
        <v>43556</v>
      </c>
    </row>
    <row r="1099" spans="1:2" x14ac:dyDescent="0.35">
      <c r="A1099" t="b">
        <v>1</v>
      </c>
      <c r="B1099" s="24">
        <f>VLOOKUP(Table14[[#This Row],[menu_id]],Table2[#All],2,0)</f>
        <v>43559</v>
      </c>
    </row>
    <row r="1100" spans="1:2" x14ac:dyDescent="0.35">
      <c r="A1100" t="b">
        <v>1</v>
      </c>
      <c r="B1100" s="24">
        <f>VLOOKUP(Table14[[#This Row],[menu_id]],Table2[#All],2,0)</f>
        <v>43567</v>
      </c>
    </row>
    <row r="1101" spans="1:2" x14ac:dyDescent="0.35">
      <c r="A1101" t="b">
        <v>1</v>
      </c>
      <c r="B1101" s="24">
        <f>VLOOKUP(Table14[[#This Row],[menu_id]],Table2[#All],2,0)</f>
        <v>43556</v>
      </c>
    </row>
    <row r="1102" spans="1:2" x14ac:dyDescent="0.35">
      <c r="A1102" t="b">
        <v>1</v>
      </c>
      <c r="B1102" s="24">
        <f>VLOOKUP(Table14[[#This Row],[menu_id]],Table2[#All],2,0)</f>
        <v>43556</v>
      </c>
    </row>
    <row r="1103" spans="1:2" x14ac:dyDescent="0.35">
      <c r="A1103" t="b">
        <v>1</v>
      </c>
      <c r="B1103" s="24">
        <f>VLOOKUP(Table14[[#This Row],[menu_id]],Table2[#All],2,0)</f>
        <v>43567</v>
      </c>
    </row>
    <row r="1104" spans="1:2" x14ac:dyDescent="0.35">
      <c r="A1104" t="b">
        <v>1</v>
      </c>
      <c r="B1104" s="24">
        <f>VLOOKUP(Table14[[#This Row],[menu_id]],Table2[#All],2,0)</f>
        <v>43558</v>
      </c>
    </row>
    <row r="1105" spans="1:2" x14ac:dyDescent="0.35">
      <c r="A1105" t="b">
        <v>1</v>
      </c>
      <c r="B1105" s="24">
        <f>VLOOKUP(Table14[[#This Row],[menu_id]],Table2[#All],2,0)</f>
        <v>43558</v>
      </c>
    </row>
    <row r="1106" spans="1:2" x14ac:dyDescent="0.35">
      <c r="A1106" t="b">
        <v>0</v>
      </c>
      <c r="B1106" s="24">
        <f>VLOOKUP(Table14[[#This Row],[menu_id]],Table2[#All],2,0)</f>
        <v>43560</v>
      </c>
    </row>
    <row r="1107" spans="1:2" x14ac:dyDescent="0.35">
      <c r="A1107" t="b">
        <v>1</v>
      </c>
      <c r="B1107" s="24">
        <f>VLOOKUP(Table14[[#This Row],[menu_id]],Table2[#All],2,0)</f>
        <v>43563</v>
      </c>
    </row>
    <row r="1108" spans="1:2" x14ac:dyDescent="0.35">
      <c r="A1108" t="b">
        <v>1</v>
      </c>
      <c r="B1108" s="24">
        <f>VLOOKUP(Table14[[#This Row],[menu_id]],Table2[#All],2,0)</f>
        <v>43563</v>
      </c>
    </row>
    <row r="1109" spans="1:2" x14ac:dyDescent="0.35">
      <c r="A1109" t="b">
        <v>1</v>
      </c>
      <c r="B1109" s="24">
        <f>VLOOKUP(Table14[[#This Row],[menu_id]],Table2[#All],2,0)</f>
        <v>43563</v>
      </c>
    </row>
    <row r="1110" spans="1:2" x14ac:dyDescent="0.35">
      <c r="A1110" t="b">
        <v>1</v>
      </c>
      <c r="B1110" s="24">
        <f>VLOOKUP(Table14[[#This Row],[menu_id]],Table2[#All],2,0)</f>
        <v>43556</v>
      </c>
    </row>
    <row r="1111" spans="1:2" x14ac:dyDescent="0.35">
      <c r="A1111" t="b">
        <v>0</v>
      </c>
      <c r="B1111" s="24">
        <f>VLOOKUP(Table14[[#This Row],[menu_id]],Table2[#All],2,0)</f>
        <v>43565</v>
      </c>
    </row>
    <row r="1112" spans="1:2" x14ac:dyDescent="0.35">
      <c r="A1112" t="b">
        <v>1</v>
      </c>
      <c r="B1112" s="24">
        <f>VLOOKUP(Table14[[#This Row],[menu_id]],Table2[#All],2,0)</f>
        <v>43567</v>
      </c>
    </row>
    <row r="1113" spans="1:2" x14ac:dyDescent="0.35">
      <c r="A1113" t="b">
        <v>1</v>
      </c>
      <c r="B1113" s="24">
        <f>VLOOKUP(Table14[[#This Row],[menu_id]],Table2[#All],2,0)</f>
        <v>43560</v>
      </c>
    </row>
    <row r="1114" spans="1:2" x14ac:dyDescent="0.35">
      <c r="A1114" t="b">
        <v>1</v>
      </c>
      <c r="B1114" s="24">
        <f>VLOOKUP(Table14[[#This Row],[menu_id]],Table2[#All],2,0)</f>
        <v>43564</v>
      </c>
    </row>
    <row r="1115" spans="1:2" x14ac:dyDescent="0.35">
      <c r="A1115" t="b">
        <v>1</v>
      </c>
      <c r="B1115" s="24">
        <f>VLOOKUP(Table14[[#This Row],[menu_id]],Table2[#All],2,0)</f>
        <v>43564</v>
      </c>
    </row>
    <row r="1116" spans="1:2" x14ac:dyDescent="0.35">
      <c r="A1116" t="b">
        <v>1</v>
      </c>
      <c r="B1116" s="24">
        <f>VLOOKUP(Table14[[#This Row],[menu_id]],Table2[#All],2,0)</f>
        <v>43558</v>
      </c>
    </row>
    <row r="1117" spans="1:2" x14ac:dyDescent="0.35">
      <c r="A1117" t="b">
        <v>0</v>
      </c>
      <c r="B1117" s="24">
        <f>VLOOKUP(Table14[[#This Row],[menu_id]],Table2[#All],2,0)</f>
        <v>43557</v>
      </c>
    </row>
    <row r="1118" spans="1:2" x14ac:dyDescent="0.35">
      <c r="A1118" t="b">
        <v>1</v>
      </c>
      <c r="B1118" s="24">
        <f>VLOOKUP(Table14[[#This Row],[menu_id]],Table2[#All],2,0)</f>
        <v>43560</v>
      </c>
    </row>
    <row r="1119" spans="1:2" x14ac:dyDescent="0.35">
      <c r="A1119" t="b">
        <v>1</v>
      </c>
      <c r="B1119" s="24">
        <f>VLOOKUP(Table14[[#This Row],[menu_id]],Table2[#All],2,0)</f>
        <v>43563</v>
      </c>
    </row>
    <row r="1120" spans="1:2" x14ac:dyDescent="0.35">
      <c r="A1120" t="b">
        <v>1</v>
      </c>
      <c r="B1120" s="24">
        <f>VLOOKUP(Table14[[#This Row],[menu_id]],Table2[#All],2,0)</f>
        <v>43565</v>
      </c>
    </row>
    <row r="1121" spans="1:2" x14ac:dyDescent="0.35">
      <c r="A1121" t="b">
        <v>1</v>
      </c>
      <c r="B1121" s="24">
        <f>VLOOKUP(Table14[[#This Row],[menu_id]],Table2[#All],2,0)</f>
        <v>43564</v>
      </c>
    </row>
    <row r="1122" spans="1:2" x14ac:dyDescent="0.35">
      <c r="A1122" t="b">
        <v>1</v>
      </c>
      <c r="B1122" s="24">
        <f>VLOOKUP(Table14[[#This Row],[menu_id]],Table2[#All],2,0)</f>
        <v>43567</v>
      </c>
    </row>
    <row r="1123" spans="1:2" x14ac:dyDescent="0.35">
      <c r="A1123" t="b">
        <v>1</v>
      </c>
      <c r="B1123" s="24">
        <f>VLOOKUP(Table14[[#This Row],[menu_id]],Table2[#All],2,0)</f>
        <v>43556</v>
      </c>
    </row>
    <row r="1124" spans="1:2" x14ac:dyDescent="0.35">
      <c r="A1124" t="b">
        <v>1</v>
      </c>
      <c r="B1124" s="24">
        <f>VLOOKUP(Table14[[#This Row],[menu_id]],Table2[#All],2,0)</f>
        <v>43556</v>
      </c>
    </row>
    <row r="1125" spans="1:2" x14ac:dyDescent="0.35">
      <c r="A1125" t="b">
        <v>1</v>
      </c>
      <c r="B1125" s="24">
        <f>VLOOKUP(Table14[[#This Row],[menu_id]],Table2[#All],2,0)</f>
        <v>43556</v>
      </c>
    </row>
    <row r="1126" spans="1:2" x14ac:dyDescent="0.35">
      <c r="A1126" t="b">
        <v>1</v>
      </c>
      <c r="B1126" s="24">
        <f>VLOOKUP(Table14[[#This Row],[menu_id]],Table2[#All],2,0)</f>
        <v>43560</v>
      </c>
    </row>
    <row r="1127" spans="1:2" x14ac:dyDescent="0.35">
      <c r="A1127" t="b">
        <v>1</v>
      </c>
      <c r="B1127" s="24">
        <f>VLOOKUP(Table14[[#This Row],[menu_id]],Table2[#All],2,0)</f>
        <v>43558</v>
      </c>
    </row>
    <row r="1128" spans="1:2" x14ac:dyDescent="0.35">
      <c r="A1128" t="b">
        <v>1</v>
      </c>
      <c r="B1128" s="24">
        <f>VLOOKUP(Table14[[#This Row],[menu_id]],Table2[#All],2,0)</f>
        <v>43566</v>
      </c>
    </row>
    <row r="1129" spans="1:2" x14ac:dyDescent="0.35">
      <c r="A1129" t="b">
        <v>1</v>
      </c>
      <c r="B1129" s="24">
        <f>VLOOKUP(Table14[[#This Row],[menu_id]],Table2[#All],2,0)</f>
        <v>43567</v>
      </c>
    </row>
    <row r="1130" spans="1:2" x14ac:dyDescent="0.35">
      <c r="A1130" t="b">
        <v>1</v>
      </c>
      <c r="B1130" s="24">
        <f>VLOOKUP(Table14[[#This Row],[menu_id]],Table2[#All],2,0)</f>
        <v>43567</v>
      </c>
    </row>
    <row r="1131" spans="1:2" x14ac:dyDescent="0.35">
      <c r="A1131" t="b">
        <v>1</v>
      </c>
      <c r="B1131" s="24">
        <f>VLOOKUP(Table14[[#This Row],[menu_id]],Table2[#All],2,0)</f>
        <v>43560</v>
      </c>
    </row>
    <row r="1132" spans="1:2" x14ac:dyDescent="0.35">
      <c r="A1132" t="b">
        <v>1</v>
      </c>
      <c r="B1132" s="24">
        <f>VLOOKUP(Table14[[#This Row],[menu_id]],Table2[#All],2,0)</f>
        <v>43557</v>
      </c>
    </row>
    <row r="1133" spans="1:2" x14ac:dyDescent="0.35">
      <c r="A1133" t="b">
        <v>1</v>
      </c>
      <c r="B1133" s="24">
        <f>VLOOKUP(Table14[[#This Row],[menu_id]],Table2[#All],2,0)</f>
        <v>43560</v>
      </c>
    </row>
    <row r="1134" spans="1:2" x14ac:dyDescent="0.35">
      <c r="A1134" t="b">
        <v>1</v>
      </c>
      <c r="B1134" s="24">
        <f>VLOOKUP(Table14[[#This Row],[menu_id]],Table2[#All],2,0)</f>
        <v>43559</v>
      </c>
    </row>
    <row r="1135" spans="1:2" x14ac:dyDescent="0.35">
      <c r="A1135" t="b">
        <v>1</v>
      </c>
      <c r="B1135" s="24">
        <f>VLOOKUP(Table14[[#This Row],[menu_id]],Table2[#All],2,0)</f>
        <v>43565</v>
      </c>
    </row>
    <row r="1136" spans="1:2" x14ac:dyDescent="0.35">
      <c r="A1136" t="b">
        <v>1</v>
      </c>
      <c r="B1136" s="24">
        <f>VLOOKUP(Table14[[#This Row],[menu_id]],Table2[#All],2,0)</f>
        <v>43565</v>
      </c>
    </row>
    <row r="1137" spans="1:2" x14ac:dyDescent="0.35">
      <c r="A1137" t="b">
        <v>1</v>
      </c>
      <c r="B1137" s="24">
        <f>VLOOKUP(Table14[[#This Row],[menu_id]],Table2[#All],2,0)</f>
        <v>43564</v>
      </c>
    </row>
    <row r="1138" spans="1:2" x14ac:dyDescent="0.35">
      <c r="A1138" t="b">
        <v>1</v>
      </c>
      <c r="B1138" s="24">
        <f>VLOOKUP(Table14[[#This Row],[menu_id]],Table2[#All],2,0)</f>
        <v>43565</v>
      </c>
    </row>
    <row r="1139" spans="1:2" x14ac:dyDescent="0.35">
      <c r="A1139" t="b">
        <v>1</v>
      </c>
      <c r="B1139" s="24">
        <f>VLOOKUP(Table14[[#This Row],[menu_id]],Table2[#All],2,0)</f>
        <v>43556</v>
      </c>
    </row>
    <row r="1140" spans="1:2" x14ac:dyDescent="0.35">
      <c r="A1140" t="b">
        <v>1</v>
      </c>
      <c r="B1140" s="24">
        <f>VLOOKUP(Table14[[#This Row],[menu_id]],Table2[#All],2,0)</f>
        <v>43565</v>
      </c>
    </row>
    <row r="1141" spans="1:2" x14ac:dyDescent="0.35">
      <c r="A1141" t="b">
        <v>0</v>
      </c>
      <c r="B1141" s="24">
        <f>VLOOKUP(Table14[[#This Row],[menu_id]],Table2[#All],2,0)</f>
        <v>43565</v>
      </c>
    </row>
    <row r="1142" spans="1:2" x14ac:dyDescent="0.35">
      <c r="A1142" t="b">
        <v>1</v>
      </c>
      <c r="B1142" s="24">
        <f>VLOOKUP(Table14[[#This Row],[menu_id]],Table2[#All],2,0)</f>
        <v>43558</v>
      </c>
    </row>
    <row r="1143" spans="1:2" x14ac:dyDescent="0.35">
      <c r="A1143" t="b">
        <v>1</v>
      </c>
      <c r="B1143" s="24">
        <f>VLOOKUP(Table14[[#This Row],[menu_id]],Table2[#All],2,0)</f>
        <v>43564</v>
      </c>
    </row>
    <row r="1144" spans="1:2" x14ac:dyDescent="0.35">
      <c r="A1144" t="b">
        <v>1</v>
      </c>
      <c r="B1144" s="24">
        <f>VLOOKUP(Table14[[#This Row],[menu_id]],Table2[#All],2,0)</f>
        <v>43564</v>
      </c>
    </row>
    <row r="1145" spans="1:2" x14ac:dyDescent="0.35">
      <c r="A1145" t="b">
        <v>0</v>
      </c>
      <c r="B1145" s="24">
        <f>VLOOKUP(Table14[[#This Row],[menu_id]],Table2[#All],2,0)</f>
        <v>43567</v>
      </c>
    </row>
    <row r="1146" spans="1:2" x14ac:dyDescent="0.35">
      <c r="A1146" t="b">
        <v>1</v>
      </c>
      <c r="B1146" s="24">
        <f>VLOOKUP(Table14[[#This Row],[menu_id]],Table2[#All],2,0)</f>
        <v>43563</v>
      </c>
    </row>
    <row r="1147" spans="1:2" x14ac:dyDescent="0.35">
      <c r="A1147" t="b">
        <v>1</v>
      </c>
      <c r="B1147" s="24">
        <f>VLOOKUP(Table14[[#This Row],[menu_id]],Table2[#All],2,0)</f>
        <v>43566</v>
      </c>
    </row>
    <row r="1148" spans="1:2" x14ac:dyDescent="0.35">
      <c r="A1148" t="b">
        <v>1</v>
      </c>
      <c r="B1148" s="24">
        <f>VLOOKUP(Table14[[#This Row],[menu_id]],Table2[#All],2,0)</f>
        <v>43563</v>
      </c>
    </row>
    <row r="1149" spans="1:2" x14ac:dyDescent="0.35">
      <c r="A1149" t="b">
        <v>1</v>
      </c>
      <c r="B1149" s="24">
        <f>VLOOKUP(Table14[[#This Row],[menu_id]],Table2[#All],2,0)</f>
        <v>43564</v>
      </c>
    </row>
    <row r="1150" spans="1:2" x14ac:dyDescent="0.35">
      <c r="A1150" t="b">
        <v>1</v>
      </c>
      <c r="B1150" s="24">
        <f>VLOOKUP(Table14[[#This Row],[menu_id]],Table2[#All],2,0)</f>
        <v>43564</v>
      </c>
    </row>
    <row r="1151" spans="1:2" x14ac:dyDescent="0.35">
      <c r="A1151" t="b">
        <v>1</v>
      </c>
      <c r="B1151" s="24">
        <f>VLOOKUP(Table14[[#This Row],[menu_id]],Table2[#All],2,0)</f>
        <v>43565</v>
      </c>
    </row>
    <row r="1152" spans="1:2" x14ac:dyDescent="0.35">
      <c r="A1152" t="b">
        <v>1</v>
      </c>
      <c r="B1152" s="24">
        <f>VLOOKUP(Table14[[#This Row],[menu_id]],Table2[#All],2,0)</f>
        <v>43565</v>
      </c>
    </row>
    <row r="1153" spans="1:2" x14ac:dyDescent="0.35">
      <c r="A1153" t="b">
        <v>1</v>
      </c>
      <c r="B1153" s="24">
        <f>VLOOKUP(Table14[[#This Row],[menu_id]],Table2[#All],2,0)</f>
        <v>43556</v>
      </c>
    </row>
    <row r="1154" spans="1:2" x14ac:dyDescent="0.35">
      <c r="A1154" t="b">
        <v>1</v>
      </c>
      <c r="B1154" s="24">
        <f>VLOOKUP(Table14[[#This Row],[menu_id]],Table2[#All],2,0)</f>
        <v>43564</v>
      </c>
    </row>
    <row r="1155" spans="1:2" x14ac:dyDescent="0.35">
      <c r="A1155" t="b">
        <v>1</v>
      </c>
      <c r="B1155" s="24">
        <f>VLOOKUP(Table14[[#This Row],[menu_id]],Table2[#All],2,0)</f>
        <v>43563</v>
      </c>
    </row>
    <row r="1156" spans="1:2" x14ac:dyDescent="0.35">
      <c r="A1156" t="b">
        <v>1</v>
      </c>
      <c r="B1156" s="24">
        <f>VLOOKUP(Table14[[#This Row],[menu_id]],Table2[#All],2,0)</f>
        <v>43556</v>
      </c>
    </row>
    <row r="1157" spans="1:2" x14ac:dyDescent="0.35">
      <c r="A1157" t="b">
        <v>1</v>
      </c>
      <c r="B1157" s="24">
        <f>VLOOKUP(Table14[[#This Row],[menu_id]],Table2[#All],2,0)</f>
        <v>43558</v>
      </c>
    </row>
    <row r="1158" spans="1:2" x14ac:dyDescent="0.35">
      <c r="A1158" t="b">
        <v>1</v>
      </c>
      <c r="B1158" s="24">
        <f>VLOOKUP(Table14[[#This Row],[menu_id]],Table2[#All],2,0)</f>
        <v>43567</v>
      </c>
    </row>
    <row r="1159" spans="1:2" x14ac:dyDescent="0.35">
      <c r="A1159" t="b">
        <v>1</v>
      </c>
      <c r="B1159" s="24">
        <f>VLOOKUP(Table14[[#This Row],[menu_id]],Table2[#All],2,0)</f>
        <v>43557</v>
      </c>
    </row>
    <row r="1160" spans="1:2" x14ac:dyDescent="0.35">
      <c r="A1160" t="b">
        <v>1</v>
      </c>
      <c r="B1160" s="24">
        <f>VLOOKUP(Table14[[#This Row],[menu_id]],Table2[#All],2,0)</f>
        <v>43556</v>
      </c>
    </row>
    <row r="1161" spans="1:2" x14ac:dyDescent="0.35">
      <c r="A1161" t="b">
        <v>1</v>
      </c>
      <c r="B1161" s="24">
        <f>VLOOKUP(Table14[[#This Row],[menu_id]],Table2[#All],2,0)</f>
        <v>43563</v>
      </c>
    </row>
    <row r="1162" spans="1:2" x14ac:dyDescent="0.35">
      <c r="A1162" t="b">
        <v>1</v>
      </c>
      <c r="B1162" s="24">
        <f>VLOOKUP(Table14[[#This Row],[menu_id]],Table2[#All],2,0)</f>
        <v>43563</v>
      </c>
    </row>
    <row r="1163" spans="1:2" x14ac:dyDescent="0.35">
      <c r="A1163" t="b">
        <v>1</v>
      </c>
      <c r="B1163" s="24">
        <f>VLOOKUP(Table14[[#This Row],[menu_id]],Table2[#All],2,0)</f>
        <v>43564</v>
      </c>
    </row>
    <row r="1164" spans="1:2" x14ac:dyDescent="0.35">
      <c r="A1164" t="b">
        <v>1</v>
      </c>
      <c r="B1164" s="24">
        <f>VLOOKUP(Table14[[#This Row],[menu_id]],Table2[#All],2,0)</f>
        <v>43557</v>
      </c>
    </row>
    <row r="1165" spans="1:2" x14ac:dyDescent="0.35">
      <c r="A1165" t="b">
        <v>1</v>
      </c>
      <c r="B1165" s="24">
        <f>VLOOKUP(Table14[[#This Row],[menu_id]],Table2[#All],2,0)</f>
        <v>43559</v>
      </c>
    </row>
    <row r="1166" spans="1:2" x14ac:dyDescent="0.35">
      <c r="A1166" t="b">
        <v>1</v>
      </c>
      <c r="B1166" s="24">
        <f>VLOOKUP(Table14[[#This Row],[menu_id]],Table2[#All],2,0)</f>
        <v>43556</v>
      </c>
    </row>
    <row r="1167" spans="1:2" x14ac:dyDescent="0.35">
      <c r="A1167" t="b">
        <v>1</v>
      </c>
      <c r="B1167" s="24">
        <f>VLOOKUP(Table14[[#This Row],[menu_id]],Table2[#All],2,0)</f>
        <v>43558</v>
      </c>
    </row>
    <row r="1168" spans="1:2" x14ac:dyDescent="0.35">
      <c r="A1168" t="b">
        <v>1</v>
      </c>
      <c r="B1168" s="24">
        <f>VLOOKUP(Table14[[#This Row],[menu_id]],Table2[#All],2,0)</f>
        <v>43559</v>
      </c>
    </row>
    <row r="1169" spans="1:2" x14ac:dyDescent="0.35">
      <c r="A1169" t="b">
        <v>1</v>
      </c>
      <c r="B1169" s="24">
        <f>VLOOKUP(Table14[[#This Row],[menu_id]],Table2[#All],2,0)</f>
        <v>43564</v>
      </c>
    </row>
    <row r="1170" spans="1:2" x14ac:dyDescent="0.35">
      <c r="A1170" t="b">
        <v>1</v>
      </c>
      <c r="B1170" s="24">
        <f>VLOOKUP(Table14[[#This Row],[menu_id]],Table2[#All],2,0)</f>
        <v>43563</v>
      </c>
    </row>
    <row r="1171" spans="1:2" x14ac:dyDescent="0.35">
      <c r="A1171" t="b">
        <v>1</v>
      </c>
      <c r="B1171" s="24">
        <f>VLOOKUP(Table14[[#This Row],[menu_id]],Table2[#All],2,0)</f>
        <v>43556</v>
      </c>
    </row>
    <row r="1172" spans="1:2" x14ac:dyDescent="0.35">
      <c r="A1172" t="b">
        <v>1</v>
      </c>
      <c r="B1172" s="24">
        <f>VLOOKUP(Table14[[#This Row],[menu_id]],Table2[#All],2,0)</f>
        <v>43566</v>
      </c>
    </row>
    <row r="1173" spans="1:2" x14ac:dyDescent="0.35">
      <c r="A1173" t="b">
        <v>1</v>
      </c>
      <c r="B1173" s="24">
        <f>VLOOKUP(Table14[[#This Row],[menu_id]],Table2[#All],2,0)</f>
        <v>43564</v>
      </c>
    </row>
    <row r="1174" spans="1:2" x14ac:dyDescent="0.35">
      <c r="A1174" t="b">
        <v>1</v>
      </c>
      <c r="B1174" s="24">
        <f>VLOOKUP(Table14[[#This Row],[menu_id]],Table2[#All],2,0)</f>
        <v>43564</v>
      </c>
    </row>
    <row r="1175" spans="1:2" x14ac:dyDescent="0.35">
      <c r="A1175" t="b">
        <v>1</v>
      </c>
      <c r="B1175" s="24">
        <f>VLOOKUP(Table14[[#This Row],[menu_id]],Table2[#All],2,0)</f>
        <v>43567</v>
      </c>
    </row>
    <row r="1176" spans="1:2" x14ac:dyDescent="0.35">
      <c r="A1176" t="b">
        <v>1</v>
      </c>
      <c r="B1176" s="24">
        <f>VLOOKUP(Table14[[#This Row],[menu_id]],Table2[#All],2,0)</f>
        <v>43564</v>
      </c>
    </row>
    <row r="1177" spans="1:2" x14ac:dyDescent="0.35">
      <c r="A1177" t="b">
        <v>1</v>
      </c>
      <c r="B1177" s="24">
        <f>VLOOKUP(Table14[[#This Row],[menu_id]],Table2[#All],2,0)</f>
        <v>43558</v>
      </c>
    </row>
    <row r="1178" spans="1:2" x14ac:dyDescent="0.35">
      <c r="A1178" t="b">
        <v>1</v>
      </c>
      <c r="B1178" s="24">
        <f>VLOOKUP(Table14[[#This Row],[menu_id]],Table2[#All],2,0)</f>
        <v>43556</v>
      </c>
    </row>
    <row r="1179" spans="1:2" x14ac:dyDescent="0.35">
      <c r="A1179" t="b">
        <v>1</v>
      </c>
      <c r="B1179" s="24">
        <f>VLOOKUP(Table14[[#This Row],[menu_id]],Table2[#All],2,0)</f>
        <v>43566</v>
      </c>
    </row>
    <row r="1180" spans="1:2" x14ac:dyDescent="0.35">
      <c r="A1180" t="b">
        <v>0</v>
      </c>
      <c r="B1180" s="24">
        <f>VLOOKUP(Table14[[#This Row],[menu_id]],Table2[#All],2,0)</f>
        <v>43566</v>
      </c>
    </row>
    <row r="1181" spans="1:2" x14ac:dyDescent="0.35">
      <c r="A1181" t="b">
        <v>1</v>
      </c>
      <c r="B1181" s="24">
        <f>VLOOKUP(Table14[[#This Row],[menu_id]],Table2[#All],2,0)</f>
        <v>43556</v>
      </c>
    </row>
    <row r="1182" spans="1:2" x14ac:dyDescent="0.35">
      <c r="A1182" t="b">
        <v>1</v>
      </c>
      <c r="B1182" s="24">
        <f>VLOOKUP(Table14[[#This Row],[menu_id]],Table2[#All],2,0)</f>
        <v>43564</v>
      </c>
    </row>
    <row r="1183" spans="1:2" x14ac:dyDescent="0.35">
      <c r="A1183" t="b">
        <v>0</v>
      </c>
      <c r="B1183" s="24">
        <f>VLOOKUP(Table14[[#This Row],[menu_id]],Table2[#All],2,0)</f>
        <v>43560</v>
      </c>
    </row>
    <row r="1184" spans="1:2" x14ac:dyDescent="0.35">
      <c r="A1184" t="b">
        <v>1</v>
      </c>
      <c r="B1184" s="24">
        <f>VLOOKUP(Table14[[#This Row],[menu_id]],Table2[#All],2,0)</f>
        <v>43563</v>
      </c>
    </row>
    <row r="1185" spans="1:2" x14ac:dyDescent="0.35">
      <c r="A1185" t="b">
        <v>1</v>
      </c>
      <c r="B1185" s="24">
        <f>VLOOKUP(Table14[[#This Row],[menu_id]],Table2[#All],2,0)</f>
        <v>43563</v>
      </c>
    </row>
    <row r="1186" spans="1:2" x14ac:dyDescent="0.35">
      <c r="A1186" t="b">
        <v>1</v>
      </c>
      <c r="B1186" s="24">
        <f>VLOOKUP(Table14[[#This Row],[menu_id]],Table2[#All],2,0)</f>
        <v>43559</v>
      </c>
    </row>
    <row r="1187" spans="1:2" x14ac:dyDescent="0.35">
      <c r="A1187" t="b">
        <v>1</v>
      </c>
      <c r="B1187" s="24">
        <f>VLOOKUP(Table14[[#This Row],[menu_id]],Table2[#All],2,0)</f>
        <v>43564</v>
      </c>
    </row>
    <row r="1188" spans="1:2" x14ac:dyDescent="0.35">
      <c r="A1188" t="b">
        <v>1</v>
      </c>
      <c r="B1188" s="24">
        <f>VLOOKUP(Table14[[#This Row],[menu_id]],Table2[#All],2,0)</f>
        <v>43564</v>
      </c>
    </row>
    <row r="1189" spans="1:2" x14ac:dyDescent="0.35">
      <c r="A1189" t="b">
        <v>1</v>
      </c>
      <c r="B1189" s="24">
        <f>VLOOKUP(Table14[[#This Row],[menu_id]],Table2[#All],2,0)</f>
        <v>43565</v>
      </c>
    </row>
    <row r="1190" spans="1:2" x14ac:dyDescent="0.35">
      <c r="A1190" t="b">
        <v>1</v>
      </c>
      <c r="B1190" s="24">
        <f>VLOOKUP(Table14[[#This Row],[menu_id]],Table2[#All],2,0)</f>
        <v>43560</v>
      </c>
    </row>
    <row r="1191" spans="1:2" x14ac:dyDescent="0.35">
      <c r="A1191" t="b">
        <v>1</v>
      </c>
      <c r="B1191" s="24">
        <f>VLOOKUP(Table14[[#This Row],[menu_id]],Table2[#All],2,0)</f>
        <v>43565</v>
      </c>
    </row>
    <row r="1192" spans="1:2" x14ac:dyDescent="0.35">
      <c r="A1192" t="b">
        <v>1</v>
      </c>
      <c r="B1192" s="24">
        <f>VLOOKUP(Table14[[#This Row],[menu_id]],Table2[#All],2,0)</f>
        <v>43556</v>
      </c>
    </row>
    <row r="1193" spans="1:2" x14ac:dyDescent="0.35">
      <c r="A1193" t="b">
        <v>1</v>
      </c>
      <c r="B1193" s="24">
        <f>VLOOKUP(Table14[[#This Row],[menu_id]],Table2[#All],2,0)</f>
        <v>43566</v>
      </c>
    </row>
    <row r="1194" spans="1:2" x14ac:dyDescent="0.35">
      <c r="A1194" t="b">
        <v>1</v>
      </c>
      <c r="B1194" s="24">
        <f>VLOOKUP(Table14[[#This Row],[menu_id]],Table2[#All],2,0)</f>
        <v>43566</v>
      </c>
    </row>
    <row r="1195" spans="1:2" x14ac:dyDescent="0.35">
      <c r="A1195" t="b">
        <v>1</v>
      </c>
      <c r="B1195" s="24">
        <f>VLOOKUP(Table14[[#This Row],[menu_id]],Table2[#All],2,0)</f>
        <v>43563</v>
      </c>
    </row>
    <row r="1196" spans="1:2" x14ac:dyDescent="0.35">
      <c r="A1196" t="b">
        <v>1</v>
      </c>
      <c r="B1196" s="24">
        <f>VLOOKUP(Table14[[#This Row],[menu_id]],Table2[#All],2,0)</f>
        <v>43567</v>
      </c>
    </row>
    <row r="1197" spans="1:2" x14ac:dyDescent="0.35">
      <c r="A1197" t="b">
        <v>1</v>
      </c>
      <c r="B1197" s="24">
        <f>VLOOKUP(Table14[[#This Row],[menu_id]],Table2[#All],2,0)</f>
        <v>43556</v>
      </c>
    </row>
    <row r="1198" spans="1:2" x14ac:dyDescent="0.35">
      <c r="A1198" t="b">
        <v>1</v>
      </c>
      <c r="B1198" s="24">
        <f>VLOOKUP(Table14[[#This Row],[menu_id]],Table2[#All],2,0)</f>
        <v>43564</v>
      </c>
    </row>
    <row r="1199" spans="1:2" x14ac:dyDescent="0.35">
      <c r="A1199" t="b">
        <v>1</v>
      </c>
      <c r="B1199" s="24">
        <f>VLOOKUP(Table14[[#This Row],[menu_id]],Table2[#All],2,0)</f>
        <v>43565</v>
      </c>
    </row>
    <row r="1200" spans="1:2" x14ac:dyDescent="0.35">
      <c r="A1200" t="b">
        <v>1</v>
      </c>
      <c r="B1200" s="24">
        <f>VLOOKUP(Table14[[#This Row],[menu_id]],Table2[#All],2,0)</f>
        <v>43566</v>
      </c>
    </row>
    <row r="1201" spans="1:2" x14ac:dyDescent="0.35">
      <c r="A1201" t="b">
        <v>1</v>
      </c>
      <c r="B1201" s="24">
        <f>VLOOKUP(Table14[[#This Row],[menu_id]],Table2[#All],2,0)</f>
        <v>43558</v>
      </c>
    </row>
    <row r="1202" spans="1:2" x14ac:dyDescent="0.35">
      <c r="A1202" t="b">
        <v>1</v>
      </c>
      <c r="B1202" s="24">
        <f>VLOOKUP(Table14[[#This Row],[menu_id]],Table2[#All],2,0)</f>
        <v>43565</v>
      </c>
    </row>
    <row r="1203" spans="1:2" x14ac:dyDescent="0.35">
      <c r="A1203" t="b">
        <v>1</v>
      </c>
      <c r="B1203" s="24">
        <f>VLOOKUP(Table14[[#This Row],[menu_id]],Table2[#All],2,0)</f>
        <v>43556</v>
      </c>
    </row>
    <row r="1204" spans="1:2" x14ac:dyDescent="0.35">
      <c r="A1204" t="b">
        <v>1</v>
      </c>
      <c r="B1204" s="24">
        <f>VLOOKUP(Table14[[#This Row],[menu_id]],Table2[#All],2,0)</f>
        <v>43560</v>
      </c>
    </row>
    <row r="1205" spans="1:2" x14ac:dyDescent="0.35">
      <c r="A1205" t="b">
        <v>1</v>
      </c>
      <c r="B1205" s="24">
        <f>VLOOKUP(Table14[[#This Row],[menu_id]],Table2[#All],2,0)</f>
        <v>43560</v>
      </c>
    </row>
    <row r="1206" spans="1:2" x14ac:dyDescent="0.35">
      <c r="A1206" t="b">
        <v>1</v>
      </c>
      <c r="B1206" s="24">
        <f>VLOOKUP(Table14[[#This Row],[menu_id]],Table2[#All],2,0)</f>
        <v>43563</v>
      </c>
    </row>
    <row r="1207" spans="1:2" x14ac:dyDescent="0.35">
      <c r="A1207" t="b">
        <v>1</v>
      </c>
      <c r="B1207" s="24">
        <f>VLOOKUP(Table14[[#This Row],[menu_id]],Table2[#All],2,0)</f>
        <v>43566</v>
      </c>
    </row>
    <row r="1208" spans="1:2" x14ac:dyDescent="0.35">
      <c r="A1208" t="b">
        <v>1</v>
      </c>
      <c r="B1208" s="24">
        <f>VLOOKUP(Table14[[#This Row],[menu_id]],Table2[#All],2,0)</f>
        <v>43563</v>
      </c>
    </row>
    <row r="1209" spans="1:2" x14ac:dyDescent="0.35">
      <c r="A1209" t="b">
        <v>1</v>
      </c>
      <c r="B1209" s="24">
        <f>VLOOKUP(Table14[[#This Row],[menu_id]],Table2[#All],2,0)</f>
        <v>43557</v>
      </c>
    </row>
    <row r="1210" spans="1:2" x14ac:dyDescent="0.35">
      <c r="A1210" t="b">
        <v>1</v>
      </c>
      <c r="B1210" s="24">
        <f>VLOOKUP(Table14[[#This Row],[menu_id]],Table2[#All],2,0)</f>
        <v>43557</v>
      </c>
    </row>
    <row r="1211" spans="1:2" x14ac:dyDescent="0.35">
      <c r="A1211" t="b">
        <v>1</v>
      </c>
      <c r="B1211" s="24">
        <f>VLOOKUP(Table14[[#This Row],[menu_id]],Table2[#All],2,0)</f>
        <v>43565</v>
      </c>
    </row>
    <row r="1212" spans="1:2" x14ac:dyDescent="0.35">
      <c r="A1212" t="b">
        <v>1</v>
      </c>
      <c r="B1212" s="24">
        <f>VLOOKUP(Table14[[#This Row],[menu_id]],Table2[#All],2,0)</f>
        <v>43565</v>
      </c>
    </row>
    <row r="1213" spans="1:2" x14ac:dyDescent="0.35">
      <c r="A1213" t="b">
        <v>1</v>
      </c>
      <c r="B1213" s="24">
        <f>VLOOKUP(Table14[[#This Row],[menu_id]],Table2[#All],2,0)</f>
        <v>43558</v>
      </c>
    </row>
    <row r="1214" spans="1:2" x14ac:dyDescent="0.35">
      <c r="A1214" t="b">
        <v>1</v>
      </c>
      <c r="B1214" s="24">
        <f>VLOOKUP(Table14[[#This Row],[menu_id]],Table2[#All],2,0)</f>
        <v>43567</v>
      </c>
    </row>
    <row r="1215" spans="1:2" x14ac:dyDescent="0.35">
      <c r="A1215" t="b">
        <v>1</v>
      </c>
      <c r="B1215" s="24">
        <f>VLOOKUP(Table14[[#This Row],[menu_id]],Table2[#All],2,0)</f>
        <v>43558</v>
      </c>
    </row>
    <row r="1216" spans="1:2" x14ac:dyDescent="0.35">
      <c r="A1216" t="b">
        <v>1</v>
      </c>
      <c r="B1216" s="24">
        <f>VLOOKUP(Table14[[#This Row],[menu_id]],Table2[#All],2,0)</f>
        <v>43559</v>
      </c>
    </row>
    <row r="1217" spans="1:2" x14ac:dyDescent="0.35">
      <c r="A1217" t="b">
        <v>1</v>
      </c>
      <c r="B1217" s="24">
        <f>VLOOKUP(Table14[[#This Row],[menu_id]],Table2[#All],2,0)</f>
        <v>43558</v>
      </c>
    </row>
    <row r="1218" spans="1:2" x14ac:dyDescent="0.35">
      <c r="A1218" t="b">
        <v>1</v>
      </c>
      <c r="B1218" s="24">
        <f>VLOOKUP(Table14[[#This Row],[menu_id]],Table2[#All],2,0)</f>
        <v>43556</v>
      </c>
    </row>
    <row r="1219" spans="1:2" x14ac:dyDescent="0.35">
      <c r="A1219" t="b">
        <v>1</v>
      </c>
      <c r="B1219" s="24">
        <f>VLOOKUP(Table14[[#This Row],[menu_id]],Table2[#All],2,0)</f>
        <v>43560</v>
      </c>
    </row>
    <row r="1220" spans="1:2" x14ac:dyDescent="0.35">
      <c r="A1220" t="b">
        <v>1</v>
      </c>
      <c r="B1220" s="24">
        <f>VLOOKUP(Table14[[#This Row],[menu_id]],Table2[#All],2,0)</f>
        <v>43557</v>
      </c>
    </row>
    <row r="1221" spans="1:2" x14ac:dyDescent="0.35">
      <c r="A1221" t="b">
        <v>1</v>
      </c>
      <c r="B1221" s="24">
        <f>VLOOKUP(Table14[[#This Row],[menu_id]],Table2[#All],2,0)</f>
        <v>43563</v>
      </c>
    </row>
    <row r="1222" spans="1:2" x14ac:dyDescent="0.35">
      <c r="A1222" t="b">
        <v>1</v>
      </c>
      <c r="B1222" s="24">
        <f>VLOOKUP(Table14[[#This Row],[menu_id]],Table2[#All],2,0)</f>
        <v>43557</v>
      </c>
    </row>
    <row r="1223" spans="1:2" x14ac:dyDescent="0.35">
      <c r="A1223" t="b">
        <v>1</v>
      </c>
      <c r="B1223" s="24">
        <f>VLOOKUP(Table14[[#This Row],[menu_id]],Table2[#All],2,0)</f>
        <v>43559</v>
      </c>
    </row>
    <row r="1224" spans="1:2" x14ac:dyDescent="0.35">
      <c r="A1224" t="b">
        <v>1</v>
      </c>
      <c r="B1224" s="24">
        <f>VLOOKUP(Table14[[#This Row],[menu_id]],Table2[#All],2,0)</f>
        <v>43567</v>
      </c>
    </row>
    <row r="1225" spans="1:2" x14ac:dyDescent="0.35">
      <c r="A1225" t="b">
        <v>1</v>
      </c>
      <c r="B1225" s="24">
        <f>VLOOKUP(Table14[[#This Row],[menu_id]],Table2[#All],2,0)</f>
        <v>43566</v>
      </c>
    </row>
    <row r="1226" spans="1:2" x14ac:dyDescent="0.35">
      <c r="A1226" t="b">
        <v>1</v>
      </c>
      <c r="B1226" s="24">
        <f>VLOOKUP(Table14[[#This Row],[menu_id]],Table2[#All],2,0)</f>
        <v>43566</v>
      </c>
    </row>
    <row r="1227" spans="1:2" x14ac:dyDescent="0.35">
      <c r="A1227" t="b">
        <v>1</v>
      </c>
      <c r="B1227" s="24">
        <f>VLOOKUP(Table14[[#This Row],[menu_id]],Table2[#All],2,0)</f>
        <v>43560</v>
      </c>
    </row>
    <row r="1228" spans="1:2" x14ac:dyDescent="0.35">
      <c r="A1228" t="b">
        <v>1</v>
      </c>
      <c r="B1228" s="24">
        <f>VLOOKUP(Table14[[#This Row],[menu_id]],Table2[#All],2,0)</f>
        <v>43565</v>
      </c>
    </row>
    <row r="1229" spans="1:2" x14ac:dyDescent="0.35">
      <c r="A1229" t="b">
        <v>1</v>
      </c>
      <c r="B1229" s="24">
        <f>VLOOKUP(Table14[[#This Row],[menu_id]],Table2[#All],2,0)</f>
        <v>43566</v>
      </c>
    </row>
    <row r="1230" spans="1:2" x14ac:dyDescent="0.35">
      <c r="A1230" t="b">
        <v>1</v>
      </c>
      <c r="B1230" s="24">
        <f>VLOOKUP(Table14[[#This Row],[menu_id]],Table2[#All],2,0)</f>
        <v>43564</v>
      </c>
    </row>
    <row r="1231" spans="1:2" x14ac:dyDescent="0.35">
      <c r="A1231" t="b">
        <v>1</v>
      </c>
      <c r="B1231" s="24">
        <f>VLOOKUP(Table14[[#This Row],[menu_id]],Table2[#All],2,0)</f>
        <v>43557</v>
      </c>
    </row>
    <row r="1232" spans="1:2" x14ac:dyDescent="0.35">
      <c r="A1232" t="b">
        <v>1</v>
      </c>
      <c r="B1232" s="24">
        <f>VLOOKUP(Table14[[#This Row],[menu_id]],Table2[#All],2,0)</f>
        <v>43566</v>
      </c>
    </row>
    <row r="1233" spans="1:2" x14ac:dyDescent="0.35">
      <c r="A1233" t="b">
        <v>1</v>
      </c>
      <c r="B1233" s="24">
        <f>VLOOKUP(Table14[[#This Row],[menu_id]],Table2[#All],2,0)</f>
        <v>43563</v>
      </c>
    </row>
    <row r="1234" spans="1:2" x14ac:dyDescent="0.35">
      <c r="A1234" t="b">
        <v>1</v>
      </c>
      <c r="B1234" s="24">
        <f>VLOOKUP(Table14[[#This Row],[menu_id]],Table2[#All],2,0)</f>
        <v>43558</v>
      </c>
    </row>
    <row r="1235" spans="1:2" x14ac:dyDescent="0.35">
      <c r="A1235" t="b">
        <v>1</v>
      </c>
      <c r="B1235" s="24">
        <f>VLOOKUP(Table14[[#This Row],[menu_id]],Table2[#All],2,0)</f>
        <v>43564</v>
      </c>
    </row>
    <row r="1236" spans="1:2" x14ac:dyDescent="0.35">
      <c r="A1236" t="b">
        <v>0</v>
      </c>
      <c r="B1236" s="24">
        <f>VLOOKUP(Table14[[#This Row],[menu_id]],Table2[#All],2,0)</f>
        <v>43556</v>
      </c>
    </row>
    <row r="1237" spans="1:2" x14ac:dyDescent="0.35">
      <c r="A1237" t="b">
        <v>1</v>
      </c>
      <c r="B1237" s="24">
        <f>VLOOKUP(Table14[[#This Row],[menu_id]],Table2[#All],2,0)</f>
        <v>43560</v>
      </c>
    </row>
    <row r="1238" spans="1:2" x14ac:dyDescent="0.35">
      <c r="A1238" t="b">
        <v>1</v>
      </c>
      <c r="B1238" s="24">
        <f>VLOOKUP(Table14[[#This Row],[menu_id]],Table2[#All],2,0)</f>
        <v>43560</v>
      </c>
    </row>
    <row r="1239" spans="1:2" x14ac:dyDescent="0.35">
      <c r="A1239" t="b">
        <v>1</v>
      </c>
      <c r="B1239" s="24">
        <f>VLOOKUP(Table14[[#This Row],[menu_id]],Table2[#All],2,0)</f>
        <v>43564</v>
      </c>
    </row>
    <row r="1240" spans="1:2" x14ac:dyDescent="0.35">
      <c r="A1240" t="b">
        <v>1</v>
      </c>
      <c r="B1240" s="24">
        <f>VLOOKUP(Table14[[#This Row],[menu_id]],Table2[#All],2,0)</f>
        <v>43560</v>
      </c>
    </row>
    <row r="1241" spans="1:2" x14ac:dyDescent="0.35">
      <c r="A1241" t="b">
        <v>1</v>
      </c>
      <c r="B1241" s="24">
        <f>VLOOKUP(Table14[[#This Row],[menu_id]],Table2[#All],2,0)</f>
        <v>43565</v>
      </c>
    </row>
    <row r="1242" spans="1:2" x14ac:dyDescent="0.35">
      <c r="A1242" t="b">
        <v>1</v>
      </c>
      <c r="B1242" s="24">
        <f>VLOOKUP(Table14[[#This Row],[menu_id]],Table2[#All],2,0)</f>
        <v>43557</v>
      </c>
    </row>
    <row r="1243" spans="1:2" x14ac:dyDescent="0.35">
      <c r="A1243" t="b">
        <v>1</v>
      </c>
      <c r="B1243" s="24">
        <f>VLOOKUP(Table14[[#This Row],[menu_id]],Table2[#All],2,0)</f>
        <v>43558</v>
      </c>
    </row>
    <row r="1244" spans="1:2" x14ac:dyDescent="0.35">
      <c r="A1244" t="b">
        <v>0</v>
      </c>
      <c r="B1244" s="24">
        <f>VLOOKUP(Table14[[#This Row],[menu_id]],Table2[#All],2,0)</f>
        <v>43557</v>
      </c>
    </row>
    <row r="1245" spans="1:2" x14ac:dyDescent="0.35">
      <c r="A1245" t="b">
        <v>1</v>
      </c>
      <c r="B1245" s="24">
        <f>VLOOKUP(Table14[[#This Row],[menu_id]],Table2[#All],2,0)</f>
        <v>43560</v>
      </c>
    </row>
    <row r="1246" spans="1:2" x14ac:dyDescent="0.35">
      <c r="A1246" t="b">
        <v>1</v>
      </c>
      <c r="B1246" s="24">
        <f>VLOOKUP(Table14[[#This Row],[menu_id]],Table2[#All],2,0)</f>
        <v>43567</v>
      </c>
    </row>
    <row r="1247" spans="1:2" x14ac:dyDescent="0.35">
      <c r="A1247" t="b">
        <v>1</v>
      </c>
      <c r="B1247" s="24">
        <f>VLOOKUP(Table14[[#This Row],[menu_id]],Table2[#All],2,0)</f>
        <v>43557</v>
      </c>
    </row>
    <row r="1248" spans="1:2" x14ac:dyDescent="0.35">
      <c r="A1248" t="b">
        <v>1</v>
      </c>
      <c r="B1248" s="24">
        <f>VLOOKUP(Table14[[#This Row],[menu_id]],Table2[#All],2,0)</f>
        <v>43567</v>
      </c>
    </row>
    <row r="1249" spans="1:2" x14ac:dyDescent="0.35">
      <c r="A1249" t="b">
        <v>1</v>
      </c>
      <c r="B1249" s="24">
        <f>VLOOKUP(Table14[[#This Row],[menu_id]],Table2[#All],2,0)</f>
        <v>43558</v>
      </c>
    </row>
    <row r="1250" spans="1:2" x14ac:dyDescent="0.35">
      <c r="A1250" t="b">
        <v>1</v>
      </c>
      <c r="B1250" s="24">
        <f>VLOOKUP(Table14[[#This Row],[menu_id]],Table2[#All],2,0)</f>
        <v>43567</v>
      </c>
    </row>
    <row r="1251" spans="1:2" x14ac:dyDescent="0.35">
      <c r="A1251" t="b">
        <v>1</v>
      </c>
      <c r="B1251" s="24">
        <f>VLOOKUP(Table14[[#This Row],[menu_id]],Table2[#All],2,0)</f>
        <v>43566</v>
      </c>
    </row>
    <row r="1252" spans="1:2" x14ac:dyDescent="0.35">
      <c r="A1252" t="b">
        <v>1</v>
      </c>
      <c r="B1252" s="24">
        <f>VLOOKUP(Table14[[#This Row],[menu_id]],Table2[#All],2,0)</f>
        <v>43566</v>
      </c>
    </row>
    <row r="1253" spans="1:2" x14ac:dyDescent="0.35">
      <c r="A1253" t="b">
        <v>1</v>
      </c>
      <c r="B1253" s="24">
        <f>VLOOKUP(Table14[[#This Row],[menu_id]],Table2[#All],2,0)</f>
        <v>43566</v>
      </c>
    </row>
    <row r="1254" spans="1:2" x14ac:dyDescent="0.35">
      <c r="A1254" t="b">
        <v>1</v>
      </c>
      <c r="B1254" s="24">
        <f>VLOOKUP(Table14[[#This Row],[menu_id]],Table2[#All],2,0)</f>
        <v>43557</v>
      </c>
    </row>
    <row r="1255" spans="1:2" x14ac:dyDescent="0.35">
      <c r="A1255" t="b">
        <v>1</v>
      </c>
      <c r="B1255" s="24">
        <f>VLOOKUP(Table14[[#This Row],[menu_id]],Table2[#All],2,0)</f>
        <v>43557</v>
      </c>
    </row>
    <row r="1256" spans="1:2" x14ac:dyDescent="0.35">
      <c r="A1256" t="b">
        <v>1</v>
      </c>
      <c r="B1256" s="24">
        <f>VLOOKUP(Table14[[#This Row],[menu_id]],Table2[#All],2,0)</f>
        <v>43559</v>
      </c>
    </row>
    <row r="1257" spans="1:2" x14ac:dyDescent="0.35">
      <c r="A1257" t="b">
        <v>1</v>
      </c>
      <c r="B1257" s="24">
        <f>VLOOKUP(Table14[[#This Row],[menu_id]],Table2[#All],2,0)</f>
        <v>43566</v>
      </c>
    </row>
    <row r="1258" spans="1:2" x14ac:dyDescent="0.35">
      <c r="A1258" t="b">
        <v>0</v>
      </c>
      <c r="B1258" s="24">
        <f>VLOOKUP(Table14[[#This Row],[menu_id]],Table2[#All],2,0)</f>
        <v>43566</v>
      </c>
    </row>
    <row r="1259" spans="1:2" x14ac:dyDescent="0.35">
      <c r="A1259" t="b">
        <v>1</v>
      </c>
      <c r="B1259" s="24">
        <f>VLOOKUP(Table14[[#This Row],[menu_id]],Table2[#All],2,0)</f>
        <v>43566</v>
      </c>
    </row>
    <row r="1260" spans="1:2" x14ac:dyDescent="0.35">
      <c r="A1260" t="b">
        <v>1</v>
      </c>
      <c r="B1260" s="24">
        <f>VLOOKUP(Table14[[#This Row],[menu_id]],Table2[#All],2,0)</f>
        <v>43563</v>
      </c>
    </row>
    <row r="1261" spans="1:2" x14ac:dyDescent="0.35">
      <c r="A1261" t="b">
        <v>1</v>
      </c>
      <c r="B1261" s="24">
        <f>VLOOKUP(Table14[[#This Row],[menu_id]],Table2[#All],2,0)</f>
        <v>43565</v>
      </c>
    </row>
    <row r="1262" spans="1:2" x14ac:dyDescent="0.35">
      <c r="A1262" t="b">
        <v>1</v>
      </c>
      <c r="B1262" s="24">
        <f>VLOOKUP(Table14[[#This Row],[menu_id]],Table2[#All],2,0)</f>
        <v>43558</v>
      </c>
    </row>
    <row r="1263" spans="1:2" x14ac:dyDescent="0.35">
      <c r="A1263" t="b">
        <v>1</v>
      </c>
      <c r="B1263" s="24">
        <f>VLOOKUP(Table14[[#This Row],[menu_id]],Table2[#All],2,0)</f>
        <v>43566</v>
      </c>
    </row>
    <row r="1264" spans="1:2" x14ac:dyDescent="0.35">
      <c r="A1264" t="b">
        <v>1</v>
      </c>
      <c r="B1264" s="24">
        <f>VLOOKUP(Table14[[#This Row],[menu_id]],Table2[#All],2,0)</f>
        <v>43563</v>
      </c>
    </row>
    <row r="1265" spans="1:2" x14ac:dyDescent="0.35">
      <c r="A1265" t="b">
        <v>1</v>
      </c>
      <c r="B1265" s="24">
        <f>VLOOKUP(Table14[[#This Row],[menu_id]],Table2[#All],2,0)</f>
        <v>43565</v>
      </c>
    </row>
    <row r="1266" spans="1:2" x14ac:dyDescent="0.35">
      <c r="A1266" t="b">
        <v>0</v>
      </c>
      <c r="B1266" s="24">
        <f>VLOOKUP(Table14[[#This Row],[menu_id]],Table2[#All],2,0)</f>
        <v>43567</v>
      </c>
    </row>
    <row r="1267" spans="1:2" x14ac:dyDescent="0.35">
      <c r="A1267" t="b">
        <v>1</v>
      </c>
      <c r="B1267" s="24">
        <f>VLOOKUP(Table14[[#This Row],[menu_id]],Table2[#All],2,0)</f>
        <v>43563</v>
      </c>
    </row>
    <row r="1268" spans="1:2" x14ac:dyDescent="0.35">
      <c r="A1268" t="b">
        <v>1</v>
      </c>
      <c r="B1268" s="24">
        <f>VLOOKUP(Table14[[#This Row],[menu_id]],Table2[#All],2,0)</f>
        <v>43566</v>
      </c>
    </row>
    <row r="1269" spans="1:2" x14ac:dyDescent="0.35">
      <c r="A1269" t="b">
        <v>1</v>
      </c>
      <c r="B1269" s="24">
        <f>VLOOKUP(Table14[[#This Row],[menu_id]],Table2[#All],2,0)</f>
        <v>43563</v>
      </c>
    </row>
    <row r="1270" spans="1:2" x14ac:dyDescent="0.35">
      <c r="A1270" t="b">
        <v>1</v>
      </c>
      <c r="B1270" s="24">
        <f>VLOOKUP(Table14[[#This Row],[menu_id]],Table2[#All],2,0)</f>
        <v>43556</v>
      </c>
    </row>
    <row r="1271" spans="1:2" x14ac:dyDescent="0.35">
      <c r="A1271" t="b">
        <v>1</v>
      </c>
      <c r="B1271" s="24">
        <f>VLOOKUP(Table14[[#This Row],[menu_id]],Table2[#All],2,0)</f>
        <v>43567</v>
      </c>
    </row>
    <row r="1272" spans="1:2" x14ac:dyDescent="0.35">
      <c r="A1272" t="b">
        <v>1</v>
      </c>
      <c r="B1272" s="24">
        <f>VLOOKUP(Table14[[#This Row],[menu_id]],Table2[#All],2,0)</f>
        <v>43567</v>
      </c>
    </row>
    <row r="1273" spans="1:2" x14ac:dyDescent="0.35">
      <c r="A1273" t="b">
        <v>1</v>
      </c>
      <c r="B1273" s="24">
        <f>VLOOKUP(Table14[[#This Row],[menu_id]],Table2[#All],2,0)</f>
        <v>43558</v>
      </c>
    </row>
    <row r="1274" spans="1:2" x14ac:dyDescent="0.35">
      <c r="A1274" t="b">
        <v>1</v>
      </c>
      <c r="B1274" s="24">
        <f>VLOOKUP(Table14[[#This Row],[menu_id]],Table2[#All],2,0)</f>
        <v>43556</v>
      </c>
    </row>
    <row r="1275" spans="1:2" x14ac:dyDescent="0.35">
      <c r="A1275" t="b">
        <v>1</v>
      </c>
      <c r="B1275" s="24">
        <f>VLOOKUP(Table14[[#This Row],[menu_id]],Table2[#All],2,0)</f>
        <v>43556</v>
      </c>
    </row>
    <row r="1276" spans="1:2" x14ac:dyDescent="0.35">
      <c r="A1276" t="b">
        <v>1</v>
      </c>
      <c r="B1276" s="24">
        <f>VLOOKUP(Table14[[#This Row],[menu_id]],Table2[#All],2,0)</f>
        <v>43565</v>
      </c>
    </row>
    <row r="1277" spans="1:2" x14ac:dyDescent="0.35">
      <c r="A1277" t="b">
        <v>1</v>
      </c>
      <c r="B1277" s="24">
        <f>VLOOKUP(Table14[[#This Row],[menu_id]],Table2[#All],2,0)</f>
        <v>43560</v>
      </c>
    </row>
    <row r="1278" spans="1:2" x14ac:dyDescent="0.35">
      <c r="A1278" t="b">
        <v>1</v>
      </c>
      <c r="B1278" s="24">
        <f>VLOOKUP(Table14[[#This Row],[menu_id]],Table2[#All],2,0)</f>
        <v>43558</v>
      </c>
    </row>
    <row r="1279" spans="1:2" x14ac:dyDescent="0.35">
      <c r="A1279" t="b">
        <v>1</v>
      </c>
      <c r="B1279" s="24">
        <f>VLOOKUP(Table14[[#This Row],[menu_id]],Table2[#All],2,0)</f>
        <v>43559</v>
      </c>
    </row>
    <row r="1280" spans="1:2" x14ac:dyDescent="0.35">
      <c r="A1280" t="b">
        <v>1</v>
      </c>
      <c r="B1280" s="24">
        <f>VLOOKUP(Table14[[#This Row],[menu_id]],Table2[#All],2,0)</f>
        <v>43565</v>
      </c>
    </row>
    <row r="1281" spans="1:2" x14ac:dyDescent="0.35">
      <c r="A1281" t="b">
        <v>1</v>
      </c>
      <c r="B1281" s="24">
        <f>VLOOKUP(Table14[[#This Row],[menu_id]],Table2[#All],2,0)</f>
        <v>43566</v>
      </c>
    </row>
    <row r="1282" spans="1:2" x14ac:dyDescent="0.35">
      <c r="A1282" t="b">
        <v>1</v>
      </c>
      <c r="B1282" s="24">
        <f>VLOOKUP(Table14[[#This Row],[menu_id]],Table2[#All],2,0)</f>
        <v>43564</v>
      </c>
    </row>
    <row r="1283" spans="1:2" x14ac:dyDescent="0.35">
      <c r="A1283" t="b">
        <v>1</v>
      </c>
      <c r="B1283" s="24">
        <f>VLOOKUP(Table14[[#This Row],[menu_id]],Table2[#All],2,0)</f>
        <v>43560</v>
      </c>
    </row>
    <row r="1284" spans="1:2" x14ac:dyDescent="0.35">
      <c r="A1284" t="b">
        <v>1</v>
      </c>
      <c r="B1284" s="24">
        <f>VLOOKUP(Table14[[#This Row],[menu_id]],Table2[#All],2,0)</f>
        <v>43565</v>
      </c>
    </row>
    <row r="1285" spans="1:2" x14ac:dyDescent="0.35">
      <c r="A1285" t="b">
        <v>1</v>
      </c>
      <c r="B1285" s="24">
        <f>VLOOKUP(Table14[[#This Row],[menu_id]],Table2[#All],2,0)</f>
        <v>43566</v>
      </c>
    </row>
    <row r="1286" spans="1:2" x14ac:dyDescent="0.35">
      <c r="A1286" t="b">
        <v>1</v>
      </c>
      <c r="B1286" s="24">
        <f>VLOOKUP(Table14[[#This Row],[menu_id]],Table2[#All],2,0)</f>
        <v>43564</v>
      </c>
    </row>
    <row r="1287" spans="1:2" x14ac:dyDescent="0.35">
      <c r="A1287" t="b">
        <v>1</v>
      </c>
      <c r="B1287" s="24">
        <f>VLOOKUP(Table14[[#This Row],[menu_id]],Table2[#All],2,0)</f>
        <v>43557</v>
      </c>
    </row>
    <row r="1288" spans="1:2" x14ac:dyDescent="0.35">
      <c r="A1288" t="b">
        <v>1</v>
      </c>
      <c r="B1288" s="24">
        <f>VLOOKUP(Table14[[#This Row],[menu_id]],Table2[#All],2,0)</f>
        <v>43557</v>
      </c>
    </row>
    <row r="1289" spans="1:2" x14ac:dyDescent="0.35">
      <c r="A1289" t="b">
        <v>1</v>
      </c>
      <c r="B1289" s="24">
        <f>VLOOKUP(Table14[[#This Row],[menu_id]],Table2[#All],2,0)</f>
        <v>43558</v>
      </c>
    </row>
    <row r="1290" spans="1:2" x14ac:dyDescent="0.35">
      <c r="A1290" t="b">
        <v>1</v>
      </c>
      <c r="B1290" s="24">
        <f>VLOOKUP(Table14[[#This Row],[menu_id]],Table2[#All],2,0)</f>
        <v>43565</v>
      </c>
    </row>
    <row r="1291" spans="1:2" x14ac:dyDescent="0.35">
      <c r="A1291" t="b">
        <v>1</v>
      </c>
      <c r="B1291" s="24">
        <f>VLOOKUP(Table14[[#This Row],[menu_id]],Table2[#All],2,0)</f>
        <v>43563</v>
      </c>
    </row>
    <row r="1292" spans="1:2" x14ac:dyDescent="0.35">
      <c r="A1292" t="b">
        <v>1</v>
      </c>
      <c r="B1292" s="24">
        <f>VLOOKUP(Table14[[#This Row],[menu_id]],Table2[#All],2,0)</f>
        <v>43567</v>
      </c>
    </row>
    <row r="1293" spans="1:2" x14ac:dyDescent="0.35">
      <c r="A1293" t="b">
        <v>1</v>
      </c>
      <c r="B1293" s="24">
        <f>VLOOKUP(Table14[[#This Row],[menu_id]],Table2[#All],2,0)</f>
        <v>43564</v>
      </c>
    </row>
    <row r="1294" spans="1:2" x14ac:dyDescent="0.35">
      <c r="A1294" t="b">
        <v>1</v>
      </c>
      <c r="B1294" s="24">
        <f>VLOOKUP(Table14[[#This Row],[menu_id]],Table2[#All],2,0)</f>
        <v>43567</v>
      </c>
    </row>
    <row r="1295" spans="1:2" x14ac:dyDescent="0.35">
      <c r="A1295" t="b">
        <v>1</v>
      </c>
      <c r="B1295" s="24">
        <f>VLOOKUP(Table14[[#This Row],[menu_id]],Table2[#All],2,0)</f>
        <v>43558</v>
      </c>
    </row>
    <row r="1296" spans="1:2" x14ac:dyDescent="0.35">
      <c r="A1296" t="b">
        <v>1</v>
      </c>
      <c r="B1296" s="24">
        <f>VLOOKUP(Table14[[#This Row],[menu_id]],Table2[#All],2,0)</f>
        <v>43558</v>
      </c>
    </row>
    <row r="1297" spans="1:2" x14ac:dyDescent="0.35">
      <c r="A1297" t="b">
        <v>1</v>
      </c>
      <c r="B1297" s="24">
        <f>VLOOKUP(Table14[[#This Row],[menu_id]],Table2[#All],2,0)</f>
        <v>43566</v>
      </c>
    </row>
    <row r="1298" spans="1:2" x14ac:dyDescent="0.35">
      <c r="A1298" t="b">
        <v>1</v>
      </c>
      <c r="B1298" s="24">
        <f>VLOOKUP(Table14[[#This Row],[menu_id]],Table2[#All],2,0)</f>
        <v>43563</v>
      </c>
    </row>
    <row r="1299" spans="1:2" x14ac:dyDescent="0.35">
      <c r="A1299" t="b">
        <v>1</v>
      </c>
      <c r="B1299" s="24">
        <f>VLOOKUP(Table14[[#This Row],[menu_id]],Table2[#All],2,0)</f>
        <v>43559</v>
      </c>
    </row>
    <row r="1300" spans="1:2" x14ac:dyDescent="0.35">
      <c r="A1300" t="b">
        <v>1</v>
      </c>
      <c r="B1300" s="24">
        <f>VLOOKUP(Table14[[#This Row],[menu_id]],Table2[#All],2,0)</f>
        <v>43563</v>
      </c>
    </row>
    <row r="1301" spans="1:2" x14ac:dyDescent="0.35">
      <c r="A1301" t="b">
        <v>1</v>
      </c>
      <c r="B1301" s="24">
        <f>VLOOKUP(Table14[[#This Row],[menu_id]],Table2[#All],2,0)</f>
        <v>43565</v>
      </c>
    </row>
    <row r="1302" spans="1:2" x14ac:dyDescent="0.35">
      <c r="A1302" t="b">
        <v>1</v>
      </c>
      <c r="B1302" s="24">
        <f>VLOOKUP(Table14[[#This Row],[menu_id]],Table2[#All],2,0)</f>
        <v>43557</v>
      </c>
    </row>
    <row r="1303" spans="1:2" x14ac:dyDescent="0.35">
      <c r="A1303" t="b">
        <v>1</v>
      </c>
      <c r="B1303" s="24">
        <f>VLOOKUP(Table14[[#This Row],[menu_id]],Table2[#All],2,0)</f>
        <v>43564</v>
      </c>
    </row>
    <row r="1304" spans="1:2" x14ac:dyDescent="0.35">
      <c r="A1304" t="b">
        <v>1</v>
      </c>
      <c r="B1304" s="24">
        <f>VLOOKUP(Table14[[#This Row],[menu_id]],Table2[#All],2,0)</f>
        <v>43566</v>
      </c>
    </row>
    <row r="1305" spans="1:2" x14ac:dyDescent="0.35">
      <c r="A1305" t="b">
        <v>1</v>
      </c>
      <c r="B1305" s="24">
        <f>VLOOKUP(Table14[[#This Row],[menu_id]],Table2[#All],2,0)</f>
        <v>43566</v>
      </c>
    </row>
    <row r="1306" spans="1:2" x14ac:dyDescent="0.35">
      <c r="A1306" t="b">
        <v>1</v>
      </c>
      <c r="B1306" s="24">
        <f>VLOOKUP(Table14[[#This Row],[menu_id]],Table2[#All],2,0)</f>
        <v>43558</v>
      </c>
    </row>
    <row r="1307" spans="1:2" x14ac:dyDescent="0.35">
      <c r="A1307" t="b">
        <v>1</v>
      </c>
      <c r="B1307" s="24">
        <f>VLOOKUP(Table14[[#This Row],[menu_id]],Table2[#All],2,0)</f>
        <v>43558</v>
      </c>
    </row>
    <row r="1308" spans="1:2" x14ac:dyDescent="0.35">
      <c r="A1308" t="b">
        <v>1</v>
      </c>
      <c r="B1308" s="24">
        <f>VLOOKUP(Table14[[#This Row],[menu_id]],Table2[#All],2,0)</f>
        <v>43564</v>
      </c>
    </row>
    <row r="1309" spans="1:2" x14ac:dyDescent="0.35">
      <c r="A1309" t="b">
        <v>0</v>
      </c>
      <c r="B1309" s="24">
        <f>VLOOKUP(Table14[[#This Row],[menu_id]],Table2[#All],2,0)</f>
        <v>43567</v>
      </c>
    </row>
    <row r="1310" spans="1:2" x14ac:dyDescent="0.35">
      <c r="A1310" t="b">
        <v>1</v>
      </c>
      <c r="B1310" s="24">
        <f>VLOOKUP(Table14[[#This Row],[menu_id]],Table2[#All],2,0)</f>
        <v>43563</v>
      </c>
    </row>
    <row r="1311" spans="1:2" x14ac:dyDescent="0.35">
      <c r="A1311" t="b">
        <v>1</v>
      </c>
      <c r="B1311" s="24">
        <f>VLOOKUP(Table14[[#This Row],[menu_id]],Table2[#All],2,0)</f>
        <v>43563</v>
      </c>
    </row>
    <row r="1312" spans="1:2" x14ac:dyDescent="0.35">
      <c r="A1312" t="b">
        <v>1</v>
      </c>
      <c r="B1312" s="24">
        <f>VLOOKUP(Table14[[#This Row],[menu_id]],Table2[#All],2,0)</f>
        <v>43564</v>
      </c>
    </row>
    <row r="1313" spans="1:2" x14ac:dyDescent="0.35">
      <c r="A1313" t="b">
        <v>0</v>
      </c>
      <c r="B1313" s="24">
        <f>VLOOKUP(Table14[[#This Row],[menu_id]],Table2[#All],2,0)</f>
        <v>43565</v>
      </c>
    </row>
    <row r="1314" spans="1:2" x14ac:dyDescent="0.35">
      <c r="A1314" t="b">
        <v>1</v>
      </c>
      <c r="B1314" s="24">
        <f>VLOOKUP(Table14[[#This Row],[menu_id]],Table2[#All],2,0)</f>
        <v>43566</v>
      </c>
    </row>
    <row r="1315" spans="1:2" x14ac:dyDescent="0.35">
      <c r="A1315" t="b">
        <v>1</v>
      </c>
      <c r="B1315" s="24">
        <f>VLOOKUP(Table14[[#This Row],[menu_id]],Table2[#All],2,0)</f>
        <v>43567</v>
      </c>
    </row>
    <row r="1316" spans="1:2" x14ac:dyDescent="0.35">
      <c r="A1316" t="b">
        <v>1</v>
      </c>
      <c r="B1316" s="24">
        <f>VLOOKUP(Table14[[#This Row],[menu_id]],Table2[#All],2,0)</f>
        <v>43560</v>
      </c>
    </row>
    <row r="1317" spans="1:2" x14ac:dyDescent="0.35">
      <c r="A1317" t="b">
        <v>1</v>
      </c>
      <c r="B1317" s="24">
        <f>VLOOKUP(Table14[[#This Row],[menu_id]],Table2[#All],2,0)</f>
        <v>43560</v>
      </c>
    </row>
    <row r="1318" spans="1:2" x14ac:dyDescent="0.35">
      <c r="A1318" t="b">
        <v>1</v>
      </c>
      <c r="B1318" s="24">
        <f>VLOOKUP(Table14[[#This Row],[menu_id]],Table2[#All],2,0)</f>
        <v>43556</v>
      </c>
    </row>
    <row r="1319" spans="1:2" x14ac:dyDescent="0.35">
      <c r="A1319" t="b">
        <v>1</v>
      </c>
      <c r="B1319" s="24">
        <f>VLOOKUP(Table14[[#This Row],[menu_id]],Table2[#All],2,0)</f>
        <v>43567</v>
      </c>
    </row>
    <row r="1320" spans="1:2" x14ac:dyDescent="0.35">
      <c r="A1320" t="b">
        <v>1</v>
      </c>
      <c r="B1320" s="24">
        <f>VLOOKUP(Table14[[#This Row],[menu_id]],Table2[#All],2,0)</f>
        <v>43556</v>
      </c>
    </row>
    <row r="1321" spans="1:2" x14ac:dyDescent="0.35">
      <c r="A1321" t="b">
        <v>1</v>
      </c>
      <c r="B1321" s="24">
        <f>VLOOKUP(Table14[[#This Row],[menu_id]],Table2[#All],2,0)</f>
        <v>43558</v>
      </c>
    </row>
    <row r="1322" spans="1:2" x14ac:dyDescent="0.35">
      <c r="A1322" t="b">
        <v>1</v>
      </c>
      <c r="B1322" s="24">
        <f>VLOOKUP(Table14[[#This Row],[menu_id]],Table2[#All],2,0)</f>
        <v>43560</v>
      </c>
    </row>
    <row r="1323" spans="1:2" x14ac:dyDescent="0.35">
      <c r="A1323" t="b">
        <v>1</v>
      </c>
      <c r="B1323" s="24">
        <f>VLOOKUP(Table14[[#This Row],[menu_id]],Table2[#All],2,0)</f>
        <v>43566</v>
      </c>
    </row>
    <row r="1324" spans="1:2" x14ac:dyDescent="0.35">
      <c r="A1324" t="b">
        <v>1</v>
      </c>
      <c r="B1324" s="24">
        <f>VLOOKUP(Table14[[#This Row],[menu_id]],Table2[#All],2,0)</f>
        <v>43558</v>
      </c>
    </row>
    <row r="1325" spans="1:2" x14ac:dyDescent="0.35">
      <c r="A1325" t="b">
        <v>1</v>
      </c>
      <c r="B1325" s="24">
        <f>VLOOKUP(Table14[[#This Row],[menu_id]],Table2[#All],2,0)</f>
        <v>43556</v>
      </c>
    </row>
    <row r="1326" spans="1:2" x14ac:dyDescent="0.35">
      <c r="A1326" t="b">
        <v>1</v>
      </c>
      <c r="B1326" s="24">
        <f>VLOOKUP(Table14[[#This Row],[menu_id]],Table2[#All],2,0)</f>
        <v>43558</v>
      </c>
    </row>
    <row r="1327" spans="1:2" x14ac:dyDescent="0.35">
      <c r="A1327" t="b">
        <v>1</v>
      </c>
      <c r="B1327" s="24">
        <f>VLOOKUP(Table14[[#This Row],[menu_id]],Table2[#All],2,0)</f>
        <v>43558</v>
      </c>
    </row>
    <row r="1328" spans="1:2" x14ac:dyDescent="0.35">
      <c r="A1328" t="b">
        <v>1</v>
      </c>
      <c r="B1328" s="24">
        <f>VLOOKUP(Table14[[#This Row],[menu_id]],Table2[#All],2,0)</f>
        <v>43560</v>
      </c>
    </row>
    <row r="1329" spans="1:2" x14ac:dyDescent="0.35">
      <c r="A1329" t="b">
        <v>1</v>
      </c>
      <c r="B1329" s="24">
        <f>VLOOKUP(Table14[[#This Row],[menu_id]],Table2[#All],2,0)</f>
        <v>43567</v>
      </c>
    </row>
    <row r="1330" spans="1:2" x14ac:dyDescent="0.35">
      <c r="A1330" t="b">
        <v>1</v>
      </c>
      <c r="B1330" s="24">
        <f>VLOOKUP(Table14[[#This Row],[menu_id]],Table2[#All],2,0)</f>
        <v>43560</v>
      </c>
    </row>
    <row r="1331" spans="1:2" x14ac:dyDescent="0.35">
      <c r="A1331" t="b">
        <v>1</v>
      </c>
      <c r="B1331" s="24">
        <f>VLOOKUP(Table14[[#This Row],[menu_id]],Table2[#All],2,0)</f>
        <v>43567</v>
      </c>
    </row>
    <row r="1332" spans="1:2" x14ac:dyDescent="0.35">
      <c r="A1332" t="b">
        <v>1</v>
      </c>
      <c r="B1332" s="24">
        <f>VLOOKUP(Table14[[#This Row],[menu_id]],Table2[#All],2,0)</f>
        <v>43557</v>
      </c>
    </row>
    <row r="1333" spans="1:2" x14ac:dyDescent="0.35">
      <c r="A1333" t="b">
        <v>1</v>
      </c>
      <c r="B1333" s="24">
        <f>VLOOKUP(Table14[[#This Row],[menu_id]],Table2[#All],2,0)</f>
        <v>43566</v>
      </c>
    </row>
    <row r="1334" spans="1:2" x14ac:dyDescent="0.35">
      <c r="A1334" t="b">
        <v>1</v>
      </c>
      <c r="B1334" s="24">
        <f>VLOOKUP(Table14[[#This Row],[menu_id]],Table2[#All],2,0)</f>
        <v>43565</v>
      </c>
    </row>
    <row r="1335" spans="1:2" x14ac:dyDescent="0.35">
      <c r="A1335" t="b">
        <v>1</v>
      </c>
      <c r="B1335" s="24">
        <f>VLOOKUP(Table14[[#This Row],[menu_id]],Table2[#All],2,0)</f>
        <v>43566</v>
      </c>
    </row>
    <row r="1336" spans="1:2" x14ac:dyDescent="0.35">
      <c r="A1336" t="b">
        <v>1</v>
      </c>
      <c r="B1336" s="24">
        <f>VLOOKUP(Table14[[#This Row],[menu_id]],Table2[#All],2,0)</f>
        <v>43560</v>
      </c>
    </row>
    <row r="1337" spans="1:2" x14ac:dyDescent="0.35">
      <c r="A1337" t="b">
        <v>1</v>
      </c>
      <c r="B1337" s="24">
        <f>VLOOKUP(Table14[[#This Row],[menu_id]],Table2[#All],2,0)</f>
        <v>43566</v>
      </c>
    </row>
    <row r="1338" spans="1:2" x14ac:dyDescent="0.35">
      <c r="A1338" t="b">
        <v>1</v>
      </c>
      <c r="B1338" s="24">
        <f>VLOOKUP(Table14[[#This Row],[menu_id]],Table2[#All],2,0)</f>
        <v>43556</v>
      </c>
    </row>
    <row r="1339" spans="1:2" x14ac:dyDescent="0.35">
      <c r="A1339" t="b">
        <v>1</v>
      </c>
      <c r="B1339" s="24">
        <f>VLOOKUP(Table14[[#This Row],[menu_id]],Table2[#All],2,0)</f>
        <v>43558</v>
      </c>
    </row>
    <row r="1340" spans="1:2" x14ac:dyDescent="0.35">
      <c r="A1340" t="b">
        <v>1</v>
      </c>
      <c r="B1340" s="24">
        <f>VLOOKUP(Table14[[#This Row],[menu_id]],Table2[#All],2,0)</f>
        <v>43557</v>
      </c>
    </row>
    <row r="1341" spans="1:2" x14ac:dyDescent="0.35">
      <c r="A1341" t="b">
        <v>1</v>
      </c>
      <c r="B1341" s="24">
        <f>VLOOKUP(Table14[[#This Row],[menu_id]],Table2[#All],2,0)</f>
        <v>43557</v>
      </c>
    </row>
    <row r="1342" spans="1:2" x14ac:dyDescent="0.35">
      <c r="A1342" t="b">
        <v>1</v>
      </c>
      <c r="B1342" s="24">
        <f>VLOOKUP(Table14[[#This Row],[menu_id]],Table2[#All],2,0)</f>
        <v>43565</v>
      </c>
    </row>
    <row r="1343" spans="1:2" x14ac:dyDescent="0.35">
      <c r="A1343" t="b">
        <v>1</v>
      </c>
      <c r="B1343" s="24">
        <f>VLOOKUP(Table14[[#This Row],[menu_id]],Table2[#All],2,0)</f>
        <v>43557</v>
      </c>
    </row>
    <row r="1344" spans="1:2" x14ac:dyDescent="0.35">
      <c r="A1344" t="b">
        <v>1</v>
      </c>
      <c r="B1344" s="24">
        <f>VLOOKUP(Table14[[#This Row],[menu_id]],Table2[#All],2,0)</f>
        <v>43563</v>
      </c>
    </row>
    <row r="1345" spans="1:2" x14ac:dyDescent="0.35">
      <c r="A1345" t="b">
        <v>1</v>
      </c>
      <c r="B1345" s="24">
        <f>VLOOKUP(Table14[[#This Row],[menu_id]],Table2[#All],2,0)</f>
        <v>43566</v>
      </c>
    </row>
    <row r="1346" spans="1:2" x14ac:dyDescent="0.35">
      <c r="A1346" t="b">
        <v>1</v>
      </c>
      <c r="B1346" s="24">
        <f>VLOOKUP(Table14[[#This Row],[menu_id]],Table2[#All],2,0)</f>
        <v>43563</v>
      </c>
    </row>
    <row r="1347" spans="1:2" x14ac:dyDescent="0.35">
      <c r="A1347" t="b">
        <v>1</v>
      </c>
      <c r="B1347" s="24">
        <f>VLOOKUP(Table14[[#This Row],[menu_id]],Table2[#All],2,0)</f>
        <v>43564</v>
      </c>
    </row>
    <row r="1348" spans="1:2" x14ac:dyDescent="0.35">
      <c r="A1348" t="b">
        <v>1</v>
      </c>
      <c r="B1348" s="24">
        <f>VLOOKUP(Table14[[#This Row],[menu_id]],Table2[#All],2,0)</f>
        <v>43557</v>
      </c>
    </row>
    <row r="1349" spans="1:2" x14ac:dyDescent="0.35">
      <c r="A1349" t="b">
        <v>1</v>
      </c>
      <c r="B1349" s="24">
        <f>VLOOKUP(Table14[[#This Row],[menu_id]],Table2[#All],2,0)</f>
        <v>43565</v>
      </c>
    </row>
    <row r="1350" spans="1:2" x14ac:dyDescent="0.35">
      <c r="A1350" t="b">
        <v>1</v>
      </c>
      <c r="B1350" s="24">
        <f>VLOOKUP(Table14[[#This Row],[menu_id]],Table2[#All],2,0)</f>
        <v>43567</v>
      </c>
    </row>
    <row r="1351" spans="1:2" x14ac:dyDescent="0.35">
      <c r="A1351" t="b">
        <v>1</v>
      </c>
      <c r="B1351" s="24">
        <f>VLOOKUP(Table14[[#This Row],[menu_id]],Table2[#All],2,0)</f>
        <v>43566</v>
      </c>
    </row>
    <row r="1352" spans="1:2" x14ac:dyDescent="0.35">
      <c r="A1352" t="b">
        <v>1</v>
      </c>
      <c r="B1352" s="24">
        <f>VLOOKUP(Table14[[#This Row],[menu_id]],Table2[#All],2,0)</f>
        <v>43559</v>
      </c>
    </row>
    <row r="1353" spans="1:2" x14ac:dyDescent="0.35">
      <c r="A1353" t="b">
        <v>1</v>
      </c>
      <c r="B1353" s="24">
        <f>VLOOKUP(Table14[[#This Row],[menu_id]],Table2[#All],2,0)</f>
        <v>43558</v>
      </c>
    </row>
    <row r="1354" spans="1:2" x14ac:dyDescent="0.35">
      <c r="A1354" t="b">
        <v>1</v>
      </c>
      <c r="B1354" s="24">
        <f>VLOOKUP(Table14[[#This Row],[menu_id]],Table2[#All],2,0)</f>
        <v>43567</v>
      </c>
    </row>
    <row r="1355" spans="1:2" x14ac:dyDescent="0.35">
      <c r="A1355" t="b">
        <v>1</v>
      </c>
      <c r="B1355" s="24">
        <f>VLOOKUP(Table14[[#This Row],[menu_id]],Table2[#All],2,0)</f>
        <v>43563</v>
      </c>
    </row>
    <row r="1356" spans="1:2" x14ac:dyDescent="0.35">
      <c r="A1356" t="b">
        <v>1</v>
      </c>
      <c r="B1356" s="24">
        <f>VLOOKUP(Table14[[#This Row],[menu_id]],Table2[#All],2,0)</f>
        <v>43556</v>
      </c>
    </row>
    <row r="1357" spans="1:2" x14ac:dyDescent="0.35">
      <c r="A1357" t="b">
        <v>1</v>
      </c>
      <c r="B1357" s="24">
        <f>VLOOKUP(Table14[[#This Row],[menu_id]],Table2[#All],2,0)</f>
        <v>43563</v>
      </c>
    </row>
    <row r="1358" spans="1:2" x14ac:dyDescent="0.35">
      <c r="A1358" t="b">
        <v>1</v>
      </c>
      <c r="B1358" s="24">
        <f>VLOOKUP(Table14[[#This Row],[menu_id]],Table2[#All],2,0)</f>
        <v>43557</v>
      </c>
    </row>
    <row r="1359" spans="1:2" x14ac:dyDescent="0.35">
      <c r="A1359" t="b">
        <v>1</v>
      </c>
      <c r="B1359" s="24">
        <f>VLOOKUP(Table14[[#This Row],[menu_id]],Table2[#All],2,0)</f>
        <v>43559</v>
      </c>
    </row>
    <row r="1360" spans="1:2" x14ac:dyDescent="0.35">
      <c r="A1360" t="b">
        <v>1</v>
      </c>
      <c r="B1360" s="24">
        <f>VLOOKUP(Table14[[#This Row],[menu_id]],Table2[#All],2,0)</f>
        <v>43558</v>
      </c>
    </row>
    <row r="1361" spans="1:2" x14ac:dyDescent="0.35">
      <c r="A1361" t="b">
        <v>1</v>
      </c>
      <c r="B1361" s="24">
        <f>VLOOKUP(Table14[[#This Row],[menu_id]],Table2[#All],2,0)</f>
        <v>43560</v>
      </c>
    </row>
    <row r="1362" spans="1:2" x14ac:dyDescent="0.35">
      <c r="A1362" t="b">
        <v>1</v>
      </c>
      <c r="B1362" s="24">
        <f>VLOOKUP(Table14[[#This Row],[menu_id]],Table2[#All],2,0)</f>
        <v>43566</v>
      </c>
    </row>
    <row r="1363" spans="1:2" x14ac:dyDescent="0.35">
      <c r="A1363" t="b">
        <v>1</v>
      </c>
      <c r="B1363" s="24">
        <f>VLOOKUP(Table14[[#This Row],[menu_id]],Table2[#All],2,0)</f>
        <v>43566</v>
      </c>
    </row>
    <row r="1364" spans="1:2" x14ac:dyDescent="0.35">
      <c r="A1364" t="b">
        <v>1</v>
      </c>
      <c r="B1364" s="24">
        <f>VLOOKUP(Table14[[#This Row],[menu_id]],Table2[#All],2,0)</f>
        <v>43567</v>
      </c>
    </row>
    <row r="1365" spans="1:2" x14ac:dyDescent="0.35">
      <c r="A1365" t="b">
        <v>1</v>
      </c>
      <c r="B1365" s="24">
        <f>VLOOKUP(Table14[[#This Row],[menu_id]],Table2[#All],2,0)</f>
        <v>43560</v>
      </c>
    </row>
    <row r="1366" spans="1:2" x14ac:dyDescent="0.35">
      <c r="A1366" t="b">
        <v>1</v>
      </c>
      <c r="B1366" s="24">
        <f>VLOOKUP(Table14[[#This Row],[menu_id]],Table2[#All],2,0)</f>
        <v>43557</v>
      </c>
    </row>
    <row r="1367" spans="1:2" x14ac:dyDescent="0.35">
      <c r="A1367" t="b">
        <v>1</v>
      </c>
      <c r="B1367" s="24">
        <f>VLOOKUP(Table14[[#This Row],[menu_id]],Table2[#All],2,0)</f>
        <v>43564</v>
      </c>
    </row>
    <row r="1368" spans="1:2" x14ac:dyDescent="0.35">
      <c r="A1368" t="b">
        <v>1</v>
      </c>
      <c r="B1368" s="24">
        <f>VLOOKUP(Table14[[#This Row],[menu_id]],Table2[#All],2,0)</f>
        <v>43556</v>
      </c>
    </row>
    <row r="1369" spans="1:2" x14ac:dyDescent="0.35">
      <c r="A1369" t="b">
        <v>1</v>
      </c>
      <c r="B1369" s="24">
        <f>VLOOKUP(Table14[[#This Row],[menu_id]],Table2[#All],2,0)</f>
        <v>43560</v>
      </c>
    </row>
    <row r="1370" spans="1:2" x14ac:dyDescent="0.35">
      <c r="A1370" t="b">
        <v>1</v>
      </c>
      <c r="B1370" s="24">
        <f>VLOOKUP(Table14[[#This Row],[menu_id]],Table2[#All],2,0)</f>
        <v>43565</v>
      </c>
    </row>
    <row r="1371" spans="1:2" x14ac:dyDescent="0.35">
      <c r="A1371" t="b">
        <v>1</v>
      </c>
      <c r="B1371" s="24">
        <f>VLOOKUP(Table14[[#This Row],[menu_id]],Table2[#All],2,0)</f>
        <v>43557</v>
      </c>
    </row>
    <row r="1372" spans="1:2" x14ac:dyDescent="0.35">
      <c r="A1372" t="b">
        <v>1</v>
      </c>
      <c r="B1372" s="24">
        <f>VLOOKUP(Table14[[#This Row],[menu_id]],Table2[#All],2,0)</f>
        <v>43566</v>
      </c>
    </row>
    <row r="1373" spans="1:2" x14ac:dyDescent="0.35">
      <c r="A1373" t="b">
        <v>1</v>
      </c>
      <c r="B1373" s="24">
        <f>VLOOKUP(Table14[[#This Row],[menu_id]],Table2[#All],2,0)</f>
        <v>43564</v>
      </c>
    </row>
    <row r="1374" spans="1:2" x14ac:dyDescent="0.35">
      <c r="A1374" t="b">
        <v>1</v>
      </c>
      <c r="B1374" s="24">
        <f>VLOOKUP(Table14[[#This Row],[menu_id]],Table2[#All],2,0)</f>
        <v>43560</v>
      </c>
    </row>
    <row r="1375" spans="1:2" x14ac:dyDescent="0.35">
      <c r="A1375" t="b">
        <v>1</v>
      </c>
      <c r="B1375" s="24">
        <f>VLOOKUP(Table14[[#This Row],[menu_id]],Table2[#All],2,0)</f>
        <v>43556</v>
      </c>
    </row>
    <row r="1376" spans="1:2" x14ac:dyDescent="0.35">
      <c r="A1376" t="b">
        <v>1</v>
      </c>
      <c r="B1376" s="24">
        <f>VLOOKUP(Table14[[#This Row],[menu_id]],Table2[#All],2,0)</f>
        <v>43566</v>
      </c>
    </row>
    <row r="1377" spans="1:2" x14ac:dyDescent="0.35">
      <c r="A1377" t="b">
        <v>1</v>
      </c>
      <c r="B1377" s="24">
        <f>VLOOKUP(Table14[[#This Row],[menu_id]],Table2[#All],2,0)</f>
        <v>43558</v>
      </c>
    </row>
    <row r="1378" spans="1:2" x14ac:dyDescent="0.35">
      <c r="A1378" t="b">
        <v>1</v>
      </c>
      <c r="B1378" s="24">
        <f>VLOOKUP(Table14[[#This Row],[menu_id]],Table2[#All],2,0)</f>
        <v>43560</v>
      </c>
    </row>
    <row r="1379" spans="1:2" x14ac:dyDescent="0.35">
      <c r="A1379" t="b">
        <v>1</v>
      </c>
      <c r="B1379" s="24">
        <f>VLOOKUP(Table14[[#This Row],[menu_id]],Table2[#All],2,0)</f>
        <v>43565</v>
      </c>
    </row>
    <row r="1380" spans="1:2" x14ac:dyDescent="0.35">
      <c r="A1380" t="b">
        <v>1</v>
      </c>
      <c r="B1380" s="24">
        <f>VLOOKUP(Table14[[#This Row],[menu_id]],Table2[#All],2,0)</f>
        <v>43557</v>
      </c>
    </row>
    <row r="1381" spans="1:2" x14ac:dyDescent="0.35">
      <c r="A1381" t="b">
        <v>1</v>
      </c>
      <c r="B1381" s="24">
        <f>VLOOKUP(Table14[[#This Row],[menu_id]],Table2[#All],2,0)</f>
        <v>43566</v>
      </c>
    </row>
    <row r="1382" spans="1:2" x14ac:dyDescent="0.35">
      <c r="A1382" t="b">
        <v>0</v>
      </c>
      <c r="B1382" s="24">
        <f>VLOOKUP(Table14[[#This Row],[menu_id]],Table2[#All],2,0)</f>
        <v>43559</v>
      </c>
    </row>
    <row r="1383" spans="1:2" x14ac:dyDescent="0.35">
      <c r="A1383" t="b">
        <v>1</v>
      </c>
      <c r="B1383" s="24">
        <f>VLOOKUP(Table14[[#This Row],[menu_id]],Table2[#All],2,0)</f>
        <v>43557</v>
      </c>
    </row>
    <row r="1384" spans="1:2" x14ac:dyDescent="0.35">
      <c r="A1384" t="b">
        <v>1</v>
      </c>
      <c r="B1384" s="24">
        <f>VLOOKUP(Table14[[#This Row],[menu_id]],Table2[#All],2,0)</f>
        <v>43556</v>
      </c>
    </row>
    <row r="1385" spans="1:2" x14ac:dyDescent="0.35">
      <c r="A1385" t="b">
        <v>1</v>
      </c>
      <c r="B1385" s="24">
        <f>VLOOKUP(Table14[[#This Row],[menu_id]],Table2[#All],2,0)</f>
        <v>43559</v>
      </c>
    </row>
    <row r="1386" spans="1:2" x14ac:dyDescent="0.35">
      <c r="A1386" t="b">
        <v>1</v>
      </c>
      <c r="B1386" s="24">
        <f>VLOOKUP(Table14[[#This Row],[menu_id]],Table2[#All],2,0)</f>
        <v>43559</v>
      </c>
    </row>
    <row r="1387" spans="1:2" x14ac:dyDescent="0.35">
      <c r="A1387" t="b">
        <v>1</v>
      </c>
      <c r="B1387" s="24">
        <f>VLOOKUP(Table14[[#This Row],[menu_id]],Table2[#All],2,0)</f>
        <v>43563</v>
      </c>
    </row>
    <row r="1388" spans="1:2" x14ac:dyDescent="0.35">
      <c r="A1388" t="b">
        <v>1</v>
      </c>
      <c r="B1388" s="24">
        <f>VLOOKUP(Table14[[#This Row],[menu_id]],Table2[#All],2,0)</f>
        <v>43566</v>
      </c>
    </row>
    <row r="1389" spans="1:2" x14ac:dyDescent="0.35">
      <c r="A1389" t="b">
        <v>1</v>
      </c>
      <c r="B1389" s="24">
        <f>VLOOKUP(Table14[[#This Row],[menu_id]],Table2[#All],2,0)</f>
        <v>43564</v>
      </c>
    </row>
    <row r="1390" spans="1:2" x14ac:dyDescent="0.35">
      <c r="A1390" t="b">
        <v>1</v>
      </c>
      <c r="B1390" s="24">
        <f>VLOOKUP(Table14[[#This Row],[menu_id]],Table2[#All],2,0)</f>
        <v>43559</v>
      </c>
    </row>
    <row r="1391" spans="1:2" x14ac:dyDescent="0.35">
      <c r="A1391" t="b">
        <v>1</v>
      </c>
      <c r="B1391" s="24">
        <f>VLOOKUP(Table14[[#This Row],[menu_id]],Table2[#All],2,0)</f>
        <v>43556</v>
      </c>
    </row>
    <row r="1392" spans="1:2" x14ac:dyDescent="0.35">
      <c r="A1392" t="b">
        <v>1</v>
      </c>
      <c r="B1392" s="24">
        <f>VLOOKUP(Table14[[#This Row],[menu_id]],Table2[#All],2,0)</f>
        <v>43564</v>
      </c>
    </row>
    <row r="1393" spans="1:2" x14ac:dyDescent="0.35">
      <c r="A1393" t="b">
        <v>1</v>
      </c>
      <c r="B1393" s="24">
        <f>VLOOKUP(Table14[[#This Row],[menu_id]],Table2[#All],2,0)</f>
        <v>43556</v>
      </c>
    </row>
    <row r="1394" spans="1:2" x14ac:dyDescent="0.35">
      <c r="A1394" t="b">
        <v>1</v>
      </c>
      <c r="B1394" s="24">
        <f>VLOOKUP(Table14[[#This Row],[menu_id]],Table2[#All],2,0)</f>
        <v>43566</v>
      </c>
    </row>
    <row r="1395" spans="1:2" x14ac:dyDescent="0.35">
      <c r="A1395" t="b">
        <v>1</v>
      </c>
      <c r="B1395" s="24">
        <f>VLOOKUP(Table14[[#This Row],[menu_id]],Table2[#All],2,0)</f>
        <v>43557</v>
      </c>
    </row>
    <row r="1396" spans="1:2" x14ac:dyDescent="0.35">
      <c r="A1396" t="b">
        <v>1</v>
      </c>
      <c r="B1396" s="24">
        <f>VLOOKUP(Table14[[#This Row],[menu_id]],Table2[#All],2,0)</f>
        <v>43567</v>
      </c>
    </row>
    <row r="1397" spans="1:2" x14ac:dyDescent="0.35">
      <c r="A1397" t="b">
        <v>1</v>
      </c>
      <c r="B1397" s="24">
        <f>VLOOKUP(Table14[[#This Row],[menu_id]],Table2[#All],2,0)</f>
        <v>43565</v>
      </c>
    </row>
    <row r="1398" spans="1:2" x14ac:dyDescent="0.35">
      <c r="A1398" t="b">
        <v>1</v>
      </c>
      <c r="B1398" s="24">
        <f>VLOOKUP(Table14[[#This Row],[menu_id]],Table2[#All],2,0)</f>
        <v>43558</v>
      </c>
    </row>
    <row r="1399" spans="1:2" x14ac:dyDescent="0.35">
      <c r="A1399" t="b">
        <v>1</v>
      </c>
      <c r="B1399" s="24">
        <f>VLOOKUP(Table14[[#This Row],[menu_id]],Table2[#All],2,0)</f>
        <v>43556</v>
      </c>
    </row>
    <row r="1400" spans="1:2" x14ac:dyDescent="0.35">
      <c r="A1400" t="b">
        <v>1</v>
      </c>
      <c r="B1400" s="24">
        <f>VLOOKUP(Table14[[#This Row],[menu_id]],Table2[#All],2,0)</f>
        <v>43556</v>
      </c>
    </row>
    <row r="1401" spans="1:2" x14ac:dyDescent="0.35">
      <c r="A1401" t="b">
        <v>1</v>
      </c>
      <c r="B1401" s="24">
        <f>VLOOKUP(Table14[[#This Row],[menu_id]],Table2[#All],2,0)</f>
        <v>43558</v>
      </c>
    </row>
    <row r="1402" spans="1:2" x14ac:dyDescent="0.35">
      <c r="A1402" t="b">
        <v>1</v>
      </c>
      <c r="B1402" s="24">
        <f>VLOOKUP(Table14[[#This Row],[menu_id]],Table2[#All],2,0)</f>
        <v>43557</v>
      </c>
    </row>
    <row r="1403" spans="1:2" x14ac:dyDescent="0.35">
      <c r="A1403" t="b">
        <v>1</v>
      </c>
      <c r="B1403" s="24">
        <f>VLOOKUP(Table14[[#This Row],[menu_id]],Table2[#All],2,0)</f>
        <v>43560</v>
      </c>
    </row>
    <row r="1404" spans="1:2" x14ac:dyDescent="0.35">
      <c r="A1404" t="b">
        <v>1</v>
      </c>
      <c r="B1404" s="24">
        <f>VLOOKUP(Table14[[#This Row],[menu_id]],Table2[#All],2,0)</f>
        <v>43558</v>
      </c>
    </row>
    <row r="1405" spans="1:2" x14ac:dyDescent="0.35">
      <c r="A1405" t="b">
        <v>1</v>
      </c>
      <c r="B1405" s="24">
        <f>VLOOKUP(Table14[[#This Row],[menu_id]],Table2[#All],2,0)</f>
        <v>43564</v>
      </c>
    </row>
    <row r="1406" spans="1:2" x14ac:dyDescent="0.35">
      <c r="A1406" t="b">
        <v>1</v>
      </c>
      <c r="B1406" s="24">
        <f>VLOOKUP(Table14[[#This Row],[menu_id]],Table2[#All],2,0)</f>
        <v>43563</v>
      </c>
    </row>
    <row r="1407" spans="1:2" x14ac:dyDescent="0.35">
      <c r="A1407" t="b">
        <v>1</v>
      </c>
      <c r="B1407" s="24">
        <f>VLOOKUP(Table14[[#This Row],[menu_id]],Table2[#All],2,0)</f>
        <v>43556</v>
      </c>
    </row>
    <row r="1408" spans="1:2" x14ac:dyDescent="0.35">
      <c r="A1408" t="b">
        <v>1</v>
      </c>
      <c r="B1408" s="24">
        <f>VLOOKUP(Table14[[#This Row],[menu_id]],Table2[#All],2,0)</f>
        <v>43557</v>
      </c>
    </row>
    <row r="1409" spans="1:2" x14ac:dyDescent="0.35">
      <c r="A1409" t="b">
        <v>1</v>
      </c>
      <c r="B1409" s="24">
        <f>VLOOKUP(Table14[[#This Row],[menu_id]],Table2[#All],2,0)</f>
        <v>43567</v>
      </c>
    </row>
    <row r="1410" spans="1:2" x14ac:dyDescent="0.35">
      <c r="A1410" t="b">
        <v>1</v>
      </c>
      <c r="B1410" s="24">
        <f>VLOOKUP(Table14[[#This Row],[menu_id]],Table2[#All],2,0)</f>
        <v>43558</v>
      </c>
    </row>
    <row r="1411" spans="1:2" x14ac:dyDescent="0.35">
      <c r="A1411" t="b">
        <v>1</v>
      </c>
      <c r="B1411" s="24">
        <f>VLOOKUP(Table14[[#This Row],[menu_id]],Table2[#All],2,0)</f>
        <v>43564</v>
      </c>
    </row>
    <row r="1412" spans="1:2" x14ac:dyDescent="0.35">
      <c r="A1412" t="b">
        <v>1</v>
      </c>
      <c r="B1412" s="24">
        <f>VLOOKUP(Table14[[#This Row],[menu_id]],Table2[#All],2,0)</f>
        <v>43560</v>
      </c>
    </row>
    <row r="1413" spans="1:2" x14ac:dyDescent="0.35">
      <c r="A1413" t="b">
        <v>1</v>
      </c>
      <c r="B1413" s="24">
        <f>VLOOKUP(Table14[[#This Row],[menu_id]],Table2[#All],2,0)</f>
        <v>43566</v>
      </c>
    </row>
    <row r="1414" spans="1:2" x14ac:dyDescent="0.35">
      <c r="A1414" t="b">
        <v>1</v>
      </c>
      <c r="B1414" s="24">
        <f>VLOOKUP(Table14[[#This Row],[menu_id]],Table2[#All],2,0)</f>
        <v>43566</v>
      </c>
    </row>
    <row r="1415" spans="1:2" x14ac:dyDescent="0.35">
      <c r="A1415" t="b">
        <v>1</v>
      </c>
      <c r="B1415" s="24">
        <f>VLOOKUP(Table14[[#This Row],[menu_id]],Table2[#All],2,0)</f>
        <v>43556</v>
      </c>
    </row>
    <row r="1416" spans="1:2" x14ac:dyDescent="0.35">
      <c r="A1416" t="b">
        <v>1</v>
      </c>
      <c r="B1416" s="24">
        <f>VLOOKUP(Table14[[#This Row],[menu_id]],Table2[#All],2,0)</f>
        <v>43566</v>
      </c>
    </row>
    <row r="1417" spans="1:2" x14ac:dyDescent="0.35">
      <c r="A1417" t="b">
        <v>1</v>
      </c>
      <c r="B1417" s="24">
        <f>VLOOKUP(Table14[[#This Row],[menu_id]],Table2[#All],2,0)</f>
        <v>43563</v>
      </c>
    </row>
    <row r="1418" spans="1:2" x14ac:dyDescent="0.35">
      <c r="A1418" t="b">
        <v>1</v>
      </c>
      <c r="B1418" s="24">
        <f>VLOOKUP(Table14[[#This Row],[menu_id]],Table2[#All],2,0)</f>
        <v>43565</v>
      </c>
    </row>
    <row r="1419" spans="1:2" x14ac:dyDescent="0.35">
      <c r="A1419" t="b">
        <v>1</v>
      </c>
      <c r="B1419" s="24">
        <f>VLOOKUP(Table14[[#This Row],[menu_id]],Table2[#All],2,0)</f>
        <v>43563</v>
      </c>
    </row>
    <row r="1420" spans="1:2" x14ac:dyDescent="0.35">
      <c r="A1420" t="b">
        <v>1</v>
      </c>
      <c r="B1420" s="24">
        <f>VLOOKUP(Table14[[#This Row],[menu_id]],Table2[#All],2,0)</f>
        <v>43559</v>
      </c>
    </row>
    <row r="1421" spans="1:2" x14ac:dyDescent="0.35">
      <c r="A1421" t="b">
        <v>1</v>
      </c>
      <c r="B1421" s="24">
        <f>VLOOKUP(Table14[[#This Row],[menu_id]],Table2[#All],2,0)</f>
        <v>43567</v>
      </c>
    </row>
    <row r="1422" spans="1:2" x14ac:dyDescent="0.35">
      <c r="A1422" t="b">
        <v>1</v>
      </c>
      <c r="B1422" s="24">
        <f>VLOOKUP(Table14[[#This Row],[menu_id]],Table2[#All],2,0)</f>
        <v>43559</v>
      </c>
    </row>
    <row r="1423" spans="1:2" x14ac:dyDescent="0.35">
      <c r="A1423" t="b">
        <v>1</v>
      </c>
      <c r="B1423" s="24">
        <f>VLOOKUP(Table14[[#This Row],[menu_id]],Table2[#All],2,0)</f>
        <v>43564</v>
      </c>
    </row>
    <row r="1424" spans="1:2" x14ac:dyDescent="0.35">
      <c r="A1424" t="b">
        <v>1</v>
      </c>
      <c r="B1424" s="24">
        <f>VLOOKUP(Table14[[#This Row],[menu_id]],Table2[#All],2,0)</f>
        <v>43559</v>
      </c>
    </row>
    <row r="1425" spans="1:2" x14ac:dyDescent="0.35">
      <c r="A1425" t="b">
        <v>1</v>
      </c>
      <c r="B1425" s="24">
        <f>VLOOKUP(Table14[[#This Row],[menu_id]],Table2[#All],2,0)</f>
        <v>43564</v>
      </c>
    </row>
    <row r="1426" spans="1:2" x14ac:dyDescent="0.35">
      <c r="A1426" t="b">
        <v>1</v>
      </c>
      <c r="B1426" s="24">
        <f>VLOOKUP(Table14[[#This Row],[menu_id]],Table2[#All],2,0)</f>
        <v>43560</v>
      </c>
    </row>
    <row r="1427" spans="1:2" x14ac:dyDescent="0.35">
      <c r="A1427" t="b">
        <v>1</v>
      </c>
      <c r="B1427" s="24">
        <f>VLOOKUP(Table14[[#This Row],[menu_id]],Table2[#All],2,0)</f>
        <v>43566</v>
      </c>
    </row>
    <row r="1428" spans="1:2" x14ac:dyDescent="0.35">
      <c r="A1428" t="b">
        <v>1</v>
      </c>
      <c r="B1428" s="24">
        <f>VLOOKUP(Table14[[#This Row],[menu_id]],Table2[#All],2,0)</f>
        <v>43564</v>
      </c>
    </row>
    <row r="1429" spans="1:2" x14ac:dyDescent="0.35">
      <c r="A1429" t="b">
        <v>1</v>
      </c>
      <c r="B1429" s="24">
        <f>VLOOKUP(Table14[[#This Row],[menu_id]],Table2[#All],2,0)</f>
        <v>43567</v>
      </c>
    </row>
    <row r="1430" spans="1:2" x14ac:dyDescent="0.35">
      <c r="A1430" t="b">
        <v>1</v>
      </c>
      <c r="B1430" s="24">
        <f>VLOOKUP(Table14[[#This Row],[menu_id]],Table2[#All],2,0)</f>
        <v>43563</v>
      </c>
    </row>
    <row r="1431" spans="1:2" x14ac:dyDescent="0.35">
      <c r="A1431" t="b">
        <v>1</v>
      </c>
      <c r="B1431" s="24">
        <f>VLOOKUP(Table14[[#This Row],[menu_id]],Table2[#All],2,0)</f>
        <v>43565</v>
      </c>
    </row>
    <row r="1432" spans="1:2" x14ac:dyDescent="0.35">
      <c r="A1432" t="b">
        <v>1</v>
      </c>
      <c r="B1432" s="24">
        <f>VLOOKUP(Table14[[#This Row],[menu_id]],Table2[#All],2,0)</f>
        <v>43563</v>
      </c>
    </row>
    <row r="1433" spans="1:2" x14ac:dyDescent="0.35">
      <c r="A1433" t="b">
        <v>1</v>
      </c>
      <c r="B1433" s="24">
        <f>VLOOKUP(Table14[[#This Row],[menu_id]],Table2[#All],2,0)</f>
        <v>43557</v>
      </c>
    </row>
    <row r="1434" spans="1:2" x14ac:dyDescent="0.35">
      <c r="A1434" t="b">
        <v>1</v>
      </c>
      <c r="B1434" s="24">
        <f>VLOOKUP(Table14[[#This Row],[menu_id]],Table2[#All],2,0)</f>
        <v>43557</v>
      </c>
    </row>
    <row r="1435" spans="1:2" x14ac:dyDescent="0.35">
      <c r="A1435" t="b">
        <v>1</v>
      </c>
      <c r="B1435" s="24">
        <f>VLOOKUP(Table14[[#This Row],[menu_id]],Table2[#All],2,0)</f>
        <v>43567</v>
      </c>
    </row>
    <row r="1436" spans="1:2" x14ac:dyDescent="0.35">
      <c r="A1436" t="b">
        <v>0</v>
      </c>
      <c r="B1436" s="24">
        <f>VLOOKUP(Table14[[#This Row],[menu_id]],Table2[#All],2,0)</f>
        <v>43563</v>
      </c>
    </row>
    <row r="1437" spans="1:2" x14ac:dyDescent="0.35">
      <c r="A1437" t="b">
        <v>1</v>
      </c>
      <c r="B1437" s="24">
        <f>VLOOKUP(Table14[[#This Row],[menu_id]],Table2[#All],2,0)</f>
        <v>43556</v>
      </c>
    </row>
    <row r="1438" spans="1:2" x14ac:dyDescent="0.35">
      <c r="A1438" t="b">
        <v>1</v>
      </c>
      <c r="B1438" s="24">
        <f>VLOOKUP(Table14[[#This Row],[menu_id]],Table2[#All],2,0)</f>
        <v>43565</v>
      </c>
    </row>
    <row r="1439" spans="1:2" x14ac:dyDescent="0.35">
      <c r="A1439" t="b">
        <v>0</v>
      </c>
      <c r="B1439" s="24">
        <f>VLOOKUP(Table14[[#This Row],[menu_id]],Table2[#All],2,0)</f>
        <v>43567</v>
      </c>
    </row>
    <row r="1440" spans="1:2" x14ac:dyDescent="0.35">
      <c r="A1440" t="b">
        <v>1</v>
      </c>
      <c r="B1440" s="24">
        <f>VLOOKUP(Table14[[#This Row],[menu_id]],Table2[#All],2,0)</f>
        <v>43565</v>
      </c>
    </row>
    <row r="1441" spans="1:2" x14ac:dyDescent="0.35">
      <c r="A1441" t="b">
        <v>1</v>
      </c>
      <c r="B1441" s="24">
        <f>VLOOKUP(Table14[[#This Row],[menu_id]],Table2[#All],2,0)</f>
        <v>43560</v>
      </c>
    </row>
    <row r="1442" spans="1:2" x14ac:dyDescent="0.35">
      <c r="A1442" t="b">
        <v>1</v>
      </c>
      <c r="B1442" s="24">
        <f>VLOOKUP(Table14[[#This Row],[menu_id]],Table2[#All],2,0)</f>
        <v>43564</v>
      </c>
    </row>
    <row r="1443" spans="1:2" x14ac:dyDescent="0.35">
      <c r="A1443" t="b">
        <v>1</v>
      </c>
      <c r="B1443" s="24">
        <f>VLOOKUP(Table14[[#This Row],[menu_id]],Table2[#All],2,0)</f>
        <v>43559</v>
      </c>
    </row>
    <row r="1444" spans="1:2" x14ac:dyDescent="0.35">
      <c r="A1444" t="b">
        <v>1</v>
      </c>
      <c r="B1444" s="24">
        <f>VLOOKUP(Table14[[#This Row],[menu_id]],Table2[#All],2,0)</f>
        <v>43558</v>
      </c>
    </row>
    <row r="1445" spans="1:2" x14ac:dyDescent="0.35">
      <c r="A1445" t="b">
        <v>1</v>
      </c>
      <c r="B1445" s="24">
        <f>VLOOKUP(Table14[[#This Row],[menu_id]],Table2[#All],2,0)</f>
        <v>43557</v>
      </c>
    </row>
    <row r="1446" spans="1:2" x14ac:dyDescent="0.35">
      <c r="A1446" t="b">
        <v>1</v>
      </c>
      <c r="B1446" s="24">
        <f>VLOOKUP(Table14[[#This Row],[menu_id]],Table2[#All],2,0)</f>
        <v>43556</v>
      </c>
    </row>
    <row r="1447" spans="1:2" x14ac:dyDescent="0.35">
      <c r="A1447" t="b">
        <v>1</v>
      </c>
      <c r="B1447" s="24">
        <f>VLOOKUP(Table14[[#This Row],[menu_id]],Table2[#All],2,0)</f>
        <v>43564</v>
      </c>
    </row>
    <row r="1448" spans="1:2" x14ac:dyDescent="0.35">
      <c r="A1448" t="b">
        <v>1</v>
      </c>
      <c r="B1448" s="24">
        <f>VLOOKUP(Table14[[#This Row],[menu_id]],Table2[#All],2,0)</f>
        <v>43563</v>
      </c>
    </row>
    <row r="1449" spans="1:2" x14ac:dyDescent="0.35">
      <c r="A1449" t="b">
        <v>1</v>
      </c>
      <c r="B1449" s="24">
        <f>VLOOKUP(Table14[[#This Row],[menu_id]],Table2[#All],2,0)</f>
        <v>43558</v>
      </c>
    </row>
    <row r="1450" spans="1:2" x14ac:dyDescent="0.35">
      <c r="A1450" t="b">
        <v>1</v>
      </c>
      <c r="B1450" s="24">
        <f>VLOOKUP(Table14[[#This Row],[menu_id]],Table2[#All],2,0)</f>
        <v>43564</v>
      </c>
    </row>
    <row r="1451" spans="1:2" x14ac:dyDescent="0.35">
      <c r="A1451" t="b">
        <v>1</v>
      </c>
      <c r="B1451" s="24">
        <f>VLOOKUP(Table14[[#This Row],[menu_id]],Table2[#All],2,0)</f>
        <v>43557</v>
      </c>
    </row>
    <row r="1452" spans="1:2" x14ac:dyDescent="0.35">
      <c r="A1452" t="b">
        <v>1</v>
      </c>
      <c r="B1452" s="24">
        <f>VLOOKUP(Table14[[#This Row],[menu_id]],Table2[#All],2,0)</f>
        <v>43567</v>
      </c>
    </row>
    <row r="1453" spans="1:2" x14ac:dyDescent="0.35">
      <c r="A1453" t="b">
        <v>1</v>
      </c>
      <c r="B1453" s="24">
        <f>VLOOKUP(Table14[[#This Row],[menu_id]],Table2[#All],2,0)</f>
        <v>43564</v>
      </c>
    </row>
    <row r="1454" spans="1:2" x14ac:dyDescent="0.35">
      <c r="A1454" t="b">
        <v>1</v>
      </c>
      <c r="B1454" s="24">
        <f>VLOOKUP(Table14[[#This Row],[menu_id]],Table2[#All],2,0)</f>
        <v>43564</v>
      </c>
    </row>
    <row r="1455" spans="1:2" x14ac:dyDescent="0.35">
      <c r="A1455" t="b">
        <v>1</v>
      </c>
      <c r="B1455" s="24">
        <f>VLOOKUP(Table14[[#This Row],[menu_id]],Table2[#All],2,0)</f>
        <v>43557</v>
      </c>
    </row>
    <row r="1456" spans="1:2" x14ac:dyDescent="0.35">
      <c r="A1456" t="b">
        <v>1</v>
      </c>
      <c r="B1456" s="24">
        <f>VLOOKUP(Table14[[#This Row],[menu_id]],Table2[#All],2,0)</f>
        <v>43566</v>
      </c>
    </row>
    <row r="1457" spans="1:2" x14ac:dyDescent="0.35">
      <c r="A1457" t="b">
        <v>0</v>
      </c>
      <c r="B1457" s="24">
        <f>VLOOKUP(Table14[[#This Row],[menu_id]],Table2[#All],2,0)</f>
        <v>43558</v>
      </c>
    </row>
    <row r="1458" spans="1:2" x14ac:dyDescent="0.35">
      <c r="A1458" t="b">
        <v>1</v>
      </c>
      <c r="B1458" s="24">
        <f>VLOOKUP(Table14[[#This Row],[menu_id]],Table2[#All],2,0)</f>
        <v>43558</v>
      </c>
    </row>
    <row r="1459" spans="1:2" x14ac:dyDescent="0.35">
      <c r="A1459" t="b">
        <v>1</v>
      </c>
      <c r="B1459" s="24">
        <f>VLOOKUP(Table14[[#This Row],[menu_id]],Table2[#All],2,0)</f>
        <v>43557</v>
      </c>
    </row>
    <row r="1460" spans="1:2" x14ac:dyDescent="0.35">
      <c r="A1460" t="b">
        <v>1</v>
      </c>
      <c r="B1460" s="24">
        <f>VLOOKUP(Table14[[#This Row],[menu_id]],Table2[#All],2,0)</f>
        <v>43557</v>
      </c>
    </row>
    <row r="1461" spans="1:2" x14ac:dyDescent="0.35">
      <c r="A1461" t="b">
        <v>1</v>
      </c>
      <c r="B1461" s="24">
        <f>VLOOKUP(Table14[[#This Row],[menu_id]],Table2[#All],2,0)</f>
        <v>43556</v>
      </c>
    </row>
    <row r="1462" spans="1:2" x14ac:dyDescent="0.35">
      <c r="A1462" t="b">
        <v>1</v>
      </c>
      <c r="B1462" s="24">
        <f>VLOOKUP(Table14[[#This Row],[menu_id]],Table2[#All],2,0)</f>
        <v>43558</v>
      </c>
    </row>
    <row r="1463" spans="1:2" x14ac:dyDescent="0.35">
      <c r="A1463" t="b">
        <v>1</v>
      </c>
      <c r="B1463" s="24">
        <f>VLOOKUP(Table14[[#This Row],[menu_id]],Table2[#All],2,0)</f>
        <v>43567</v>
      </c>
    </row>
    <row r="1464" spans="1:2" x14ac:dyDescent="0.35">
      <c r="A1464" t="b">
        <v>1</v>
      </c>
      <c r="B1464" s="24">
        <f>VLOOKUP(Table14[[#This Row],[menu_id]],Table2[#All],2,0)</f>
        <v>43560</v>
      </c>
    </row>
    <row r="1465" spans="1:2" x14ac:dyDescent="0.35">
      <c r="A1465" t="b">
        <v>1</v>
      </c>
      <c r="B1465" s="24">
        <f>VLOOKUP(Table14[[#This Row],[menu_id]],Table2[#All],2,0)</f>
        <v>43556</v>
      </c>
    </row>
    <row r="1466" spans="1:2" x14ac:dyDescent="0.35">
      <c r="A1466" t="b">
        <v>1</v>
      </c>
      <c r="B1466" s="24">
        <f>VLOOKUP(Table14[[#This Row],[menu_id]],Table2[#All],2,0)</f>
        <v>43567</v>
      </c>
    </row>
    <row r="1467" spans="1:2" x14ac:dyDescent="0.35">
      <c r="A1467" t="b">
        <v>1</v>
      </c>
      <c r="B1467" s="24">
        <f>VLOOKUP(Table14[[#This Row],[menu_id]],Table2[#All],2,0)</f>
        <v>43565</v>
      </c>
    </row>
    <row r="1468" spans="1:2" x14ac:dyDescent="0.35">
      <c r="A1468" t="b">
        <v>1</v>
      </c>
      <c r="B1468" s="24">
        <f>VLOOKUP(Table14[[#This Row],[menu_id]],Table2[#All],2,0)</f>
        <v>43565</v>
      </c>
    </row>
    <row r="1469" spans="1:2" x14ac:dyDescent="0.35">
      <c r="A1469" t="b">
        <v>1</v>
      </c>
      <c r="B1469" s="24">
        <f>VLOOKUP(Table14[[#This Row],[menu_id]],Table2[#All],2,0)</f>
        <v>43556</v>
      </c>
    </row>
    <row r="1470" spans="1:2" x14ac:dyDescent="0.35">
      <c r="A1470" t="b">
        <v>1</v>
      </c>
      <c r="B1470" s="24">
        <f>VLOOKUP(Table14[[#This Row],[menu_id]],Table2[#All],2,0)</f>
        <v>43567</v>
      </c>
    </row>
    <row r="1471" spans="1:2" x14ac:dyDescent="0.35">
      <c r="A1471" t="b">
        <v>0</v>
      </c>
      <c r="B1471" s="24">
        <f>VLOOKUP(Table14[[#This Row],[menu_id]],Table2[#All],2,0)</f>
        <v>43563</v>
      </c>
    </row>
    <row r="1472" spans="1:2" x14ac:dyDescent="0.35">
      <c r="A1472" t="b">
        <v>1</v>
      </c>
      <c r="B1472" s="24">
        <f>VLOOKUP(Table14[[#This Row],[menu_id]],Table2[#All],2,0)</f>
        <v>43559</v>
      </c>
    </row>
    <row r="1473" spans="1:2" x14ac:dyDescent="0.35">
      <c r="A1473" t="b">
        <v>0</v>
      </c>
      <c r="B1473" s="24">
        <f>VLOOKUP(Table14[[#This Row],[menu_id]],Table2[#All],2,0)</f>
        <v>43556</v>
      </c>
    </row>
    <row r="1474" spans="1:2" x14ac:dyDescent="0.35">
      <c r="A1474" t="b">
        <v>1</v>
      </c>
      <c r="B1474" s="24">
        <f>VLOOKUP(Table14[[#This Row],[menu_id]],Table2[#All],2,0)</f>
        <v>43566</v>
      </c>
    </row>
    <row r="1475" spans="1:2" x14ac:dyDescent="0.35">
      <c r="A1475" t="b">
        <v>1</v>
      </c>
      <c r="B1475" s="24">
        <f>VLOOKUP(Table14[[#This Row],[menu_id]],Table2[#All],2,0)</f>
        <v>43567</v>
      </c>
    </row>
    <row r="1476" spans="1:2" x14ac:dyDescent="0.35">
      <c r="A1476" t="b">
        <v>1</v>
      </c>
      <c r="B1476" s="24">
        <f>VLOOKUP(Table14[[#This Row],[menu_id]],Table2[#All],2,0)</f>
        <v>43559</v>
      </c>
    </row>
    <row r="1477" spans="1:2" x14ac:dyDescent="0.35">
      <c r="A1477" t="b">
        <v>1</v>
      </c>
      <c r="B1477" s="24">
        <f>VLOOKUP(Table14[[#This Row],[menu_id]],Table2[#All],2,0)</f>
        <v>43566</v>
      </c>
    </row>
    <row r="1478" spans="1:2" x14ac:dyDescent="0.35">
      <c r="A1478" t="b">
        <v>1</v>
      </c>
      <c r="B1478" s="24">
        <f>VLOOKUP(Table14[[#This Row],[menu_id]],Table2[#All],2,0)</f>
        <v>43557</v>
      </c>
    </row>
    <row r="1479" spans="1:2" x14ac:dyDescent="0.35">
      <c r="A1479" t="b">
        <v>1</v>
      </c>
      <c r="B1479" s="24">
        <f>VLOOKUP(Table14[[#This Row],[menu_id]],Table2[#All],2,0)</f>
        <v>43563</v>
      </c>
    </row>
    <row r="1480" spans="1:2" x14ac:dyDescent="0.35">
      <c r="A1480" t="b">
        <v>1</v>
      </c>
      <c r="B1480" s="24">
        <f>VLOOKUP(Table14[[#This Row],[menu_id]],Table2[#All],2,0)</f>
        <v>43565</v>
      </c>
    </row>
    <row r="1481" spans="1:2" x14ac:dyDescent="0.35">
      <c r="A1481" t="b">
        <v>1</v>
      </c>
      <c r="B1481" s="24">
        <f>VLOOKUP(Table14[[#This Row],[menu_id]],Table2[#All],2,0)</f>
        <v>43563</v>
      </c>
    </row>
    <row r="1482" spans="1:2" x14ac:dyDescent="0.35">
      <c r="A1482" t="b">
        <v>1</v>
      </c>
      <c r="B1482" s="24">
        <f>VLOOKUP(Table14[[#This Row],[menu_id]],Table2[#All],2,0)</f>
        <v>43559</v>
      </c>
    </row>
    <row r="1483" spans="1:2" x14ac:dyDescent="0.35">
      <c r="A1483" t="b">
        <v>1</v>
      </c>
      <c r="B1483" s="24">
        <f>VLOOKUP(Table14[[#This Row],[menu_id]],Table2[#All],2,0)</f>
        <v>43565</v>
      </c>
    </row>
    <row r="1484" spans="1:2" x14ac:dyDescent="0.35">
      <c r="A1484" t="b">
        <v>1</v>
      </c>
      <c r="B1484" s="24">
        <f>VLOOKUP(Table14[[#This Row],[menu_id]],Table2[#All],2,0)</f>
        <v>43557</v>
      </c>
    </row>
    <row r="1485" spans="1:2" x14ac:dyDescent="0.35">
      <c r="A1485" t="b">
        <v>1</v>
      </c>
      <c r="B1485" s="24">
        <f>VLOOKUP(Table14[[#This Row],[menu_id]],Table2[#All],2,0)</f>
        <v>43564</v>
      </c>
    </row>
    <row r="1486" spans="1:2" x14ac:dyDescent="0.35">
      <c r="A1486" t="b">
        <v>1</v>
      </c>
      <c r="B1486" s="24">
        <f>VLOOKUP(Table14[[#This Row],[menu_id]],Table2[#All],2,0)</f>
        <v>43557</v>
      </c>
    </row>
    <row r="1487" spans="1:2" x14ac:dyDescent="0.35">
      <c r="A1487" t="b">
        <v>1</v>
      </c>
      <c r="B1487" s="24">
        <f>VLOOKUP(Table14[[#This Row],[menu_id]],Table2[#All],2,0)</f>
        <v>43558</v>
      </c>
    </row>
    <row r="1488" spans="1:2" x14ac:dyDescent="0.35">
      <c r="A1488" t="b">
        <v>1</v>
      </c>
      <c r="B1488" s="24">
        <f>VLOOKUP(Table14[[#This Row],[menu_id]],Table2[#All],2,0)</f>
        <v>43556</v>
      </c>
    </row>
    <row r="1489" spans="1:2" x14ac:dyDescent="0.35">
      <c r="A1489" t="b">
        <v>1</v>
      </c>
      <c r="B1489" s="24">
        <f>VLOOKUP(Table14[[#This Row],[menu_id]],Table2[#All],2,0)</f>
        <v>43564</v>
      </c>
    </row>
    <row r="1490" spans="1:2" x14ac:dyDescent="0.35">
      <c r="A1490" t="b">
        <v>1</v>
      </c>
      <c r="B1490" s="24">
        <f>VLOOKUP(Table14[[#This Row],[menu_id]],Table2[#All],2,0)</f>
        <v>43560</v>
      </c>
    </row>
    <row r="1491" spans="1:2" x14ac:dyDescent="0.35">
      <c r="A1491" t="b">
        <v>1</v>
      </c>
      <c r="B1491" s="24">
        <f>VLOOKUP(Table14[[#This Row],[menu_id]],Table2[#All],2,0)</f>
        <v>43560</v>
      </c>
    </row>
    <row r="1492" spans="1:2" x14ac:dyDescent="0.35">
      <c r="A1492" t="b">
        <v>1</v>
      </c>
      <c r="B1492" s="24">
        <f>VLOOKUP(Table14[[#This Row],[menu_id]],Table2[#All],2,0)</f>
        <v>43558</v>
      </c>
    </row>
    <row r="1493" spans="1:2" x14ac:dyDescent="0.35">
      <c r="A1493" t="b">
        <v>1</v>
      </c>
      <c r="B1493" s="24">
        <f>VLOOKUP(Table14[[#This Row],[menu_id]],Table2[#All],2,0)</f>
        <v>43559</v>
      </c>
    </row>
    <row r="1494" spans="1:2" x14ac:dyDescent="0.35">
      <c r="A1494" t="b">
        <v>1</v>
      </c>
      <c r="B1494" s="24">
        <f>VLOOKUP(Table14[[#This Row],[menu_id]],Table2[#All],2,0)</f>
        <v>43564</v>
      </c>
    </row>
    <row r="1495" spans="1:2" x14ac:dyDescent="0.35">
      <c r="A1495" t="b">
        <v>1</v>
      </c>
      <c r="B1495" s="24">
        <f>VLOOKUP(Table14[[#This Row],[menu_id]],Table2[#All],2,0)</f>
        <v>43564</v>
      </c>
    </row>
    <row r="1496" spans="1:2" x14ac:dyDescent="0.35">
      <c r="A1496" t="b">
        <v>1</v>
      </c>
      <c r="B1496" s="24">
        <f>VLOOKUP(Table14[[#This Row],[menu_id]],Table2[#All],2,0)</f>
        <v>43556</v>
      </c>
    </row>
    <row r="1497" spans="1:2" x14ac:dyDescent="0.35">
      <c r="A1497" t="b">
        <v>1</v>
      </c>
      <c r="B1497" s="24">
        <f>VLOOKUP(Table14[[#This Row],[menu_id]],Table2[#All],2,0)</f>
        <v>43556</v>
      </c>
    </row>
    <row r="1498" spans="1:2" x14ac:dyDescent="0.35">
      <c r="A1498" t="b">
        <v>1</v>
      </c>
      <c r="B1498" s="24">
        <f>VLOOKUP(Table14[[#This Row],[menu_id]],Table2[#All],2,0)</f>
        <v>43559</v>
      </c>
    </row>
    <row r="1499" spans="1:2" x14ac:dyDescent="0.35">
      <c r="A1499" t="b">
        <v>1</v>
      </c>
      <c r="B1499" s="24">
        <f>VLOOKUP(Table14[[#This Row],[menu_id]],Table2[#All],2,0)</f>
        <v>43564</v>
      </c>
    </row>
    <row r="1500" spans="1:2" x14ac:dyDescent="0.35">
      <c r="A1500" t="b">
        <v>1</v>
      </c>
      <c r="B1500" s="24">
        <f>VLOOKUP(Table14[[#This Row],[menu_id]],Table2[#All],2,0)</f>
        <v>43559</v>
      </c>
    </row>
    <row r="1501" spans="1:2" x14ac:dyDescent="0.35">
      <c r="A1501" t="b">
        <v>1</v>
      </c>
      <c r="B1501" s="24">
        <f>VLOOKUP(Table14[[#This Row],[menu_id]],Table2[#All],2,0)</f>
        <v>43566</v>
      </c>
    </row>
    <row r="1502" spans="1:2" x14ac:dyDescent="0.35">
      <c r="A1502" t="b">
        <v>1</v>
      </c>
      <c r="B1502" s="24">
        <f>VLOOKUP(Table14[[#This Row],[menu_id]],Table2[#All],2,0)</f>
        <v>43556</v>
      </c>
    </row>
    <row r="1503" spans="1:2" x14ac:dyDescent="0.35">
      <c r="A1503" t="b">
        <v>1</v>
      </c>
      <c r="B1503" s="24">
        <f>VLOOKUP(Table14[[#This Row],[menu_id]],Table2[#All],2,0)</f>
        <v>43567</v>
      </c>
    </row>
    <row r="1504" spans="1:2" x14ac:dyDescent="0.35">
      <c r="A1504" t="b">
        <v>1</v>
      </c>
      <c r="B1504" s="24">
        <f>VLOOKUP(Table14[[#This Row],[menu_id]],Table2[#All],2,0)</f>
        <v>43565</v>
      </c>
    </row>
    <row r="1505" spans="1:2" x14ac:dyDescent="0.35">
      <c r="A1505" t="b">
        <v>1</v>
      </c>
      <c r="B1505" s="24">
        <f>VLOOKUP(Table14[[#This Row],[menu_id]],Table2[#All],2,0)</f>
        <v>43559</v>
      </c>
    </row>
    <row r="1506" spans="1:2" x14ac:dyDescent="0.35">
      <c r="A1506" t="b">
        <v>1</v>
      </c>
      <c r="B1506" s="24">
        <f>VLOOKUP(Table14[[#This Row],[menu_id]],Table2[#All],2,0)</f>
        <v>43565</v>
      </c>
    </row>
    <row r="1507" spans="1:2" x14ac:dyDescent="0.35">
      <c r="A1507" t="b">
        <v>1</v>
      </c>
      <c r="B1507" s="24">
        <f>VLOOKUP(Table14[[#This Row],[menu_id]],Table2[#All],2,0)</f>
        <v>43564</v>
      </c>
    </row>
    <row r="1508" spans="1:2" x14ac:dyDescent="0.35">
      <c r="A1508" t="b">
        <v>1</v>
      </c>
      <c r="B1508" s="24">
        <f>VLOOKUP(Table14[[#This Row],[menu_id]],Table2[#All],2,0)</f>
        <v>43560</v>
      </c>
    </row>
    <row r="1509" spans="1:2" x14ac:dyDescent="0.35">
      <c r="A1509" t="b">
        <v>1</v>
      </c>
      <c r="B1509" s="24">
        <f>VLOOKUP(Table14[[#This Row],[menu_id]],Table2[#All],2,0)</f>
        <v>43565</v>
      </c>
    </row>
    <row r="1510" spans="1:2" x14ac:dyDescent="0.35">
      <c r="A1510" t="b">
        <v>1</v>
      </c>
      <c r="B1510" s="24">
        <f>VLOOKUP(Table14[[#This Row],[menu_id]],Table2[#All],2,0)</f>
        <v>43563</v>
      </c>
    </row>
    <row r="1511" spans="1:2" x14ac:dyDescent="0.35">
      <c r="A1511" t="b">
        <v>1</v>
      </c>
      <c r="B1511" s="24">
        <f>VLOOKUP(Table14[[#This Row],[menu_id]],Table2[#All],2,0)</f>
        <v>43567</v>
      </c>
    </row>
    <row r="1512" spans="1:2" x14ac:dyDescent="0.35">
      <c r="A1512" t="b">
        <v>1</v>
      </c>
      <c r="B1512" s="24">
        <f>VLOOKUP(Table14[[#This Row],[menu_id]],Table2[#All],2,0)</f>
        <v>43559</v>
      </c>
    </row>
    <row r="1513" spans="1:2" x14ac:dyDescent="0.35">
      <c r="A1513" t="b">
        <v>1</v>
      </c>
      <c r="B1513" s="24">
        <f>VLOOKUP(Table14[[#This Row],[menu_id]],Table2[#All],2,0)</f>
        <v>43559</v>
      </c>
    </row>
    <row r="1514" spans="1:2" x14ac:dyDescent="0.35">
      <c r="A1514" t="b">
        <v>1</v>
      </c>
      <c r="B1514" s="24">
        <f>VLOOKUP(Table14[[#This Row],[menu_id]],Table2[#All],2,0)</f>
        <v>43564</v>
      </c>
    </row>
    <row r="1515" spans="1:2" x14ac:dyDescent="0.35">
      <c r="A1515" t="b">
        <v>1</v>
      </c>
      <c r="B1515" s="24">
        <f>VLOOKUP(Table14[[#This Row],[menu_id]],Table2[#All],2,0)</f>
        <v>43558</v>
      </c>
    </row>
    <row r="1516" spans="1:2" x14ac:dyDescent="0.35">
      <c r="A1516" t="b">
        <v>1</v>
      </c>
      <c r="B1516" s="24">
        <f>VLOOKUP(Table14[[#This Row],[menu_id]],Table2[#All],2,0)</f>
        <v>43563</v>
      </c>
    </row>
    <row r="1517" spans="1:2" x14ac:dyDescent="0.35">
      <c r="A1517" t="b">
        <v>1</v>
      </c>
      <c r="B1517" s="24">
        <f>VLOOKUP(Table14[[#This Row],[menu_id]],Table2[#All],2,0)</f>
        <v>43559</v>
      </c>
    </row>
    <row r="1518" spans="1:2" x14ac:dyDescent="0.35">
      <c r="A1518" t="b">
        <v>1</v>
      </c>
      <c r="B1518" s="24">
        <f>VLOOKUP(Table14[[#This Row],[menu_id]],Table2[#All],2,0)</f>
        <v>43564</v>
      </c>
    </row>
    <row r="1519" spans="1:2" x14ac:dyDescent="0.35">
      <c r="A1519" t="b">
        <v>1</v>
      </c>
      <c r="B1519" s="24">
        <f>VLOOKUP(Table14[[#This Row],[menu_id]],Table2[#All],2,0)</f>
        <v>43557</v>
      </c>
    </row>
    <row r="1520" spans="1:2" x14ac:dyDescent="0.35">
      <c r="A1520" t="b">
        <v>1</v>
      </c>
      <c r="B1520" s="24">
        <f>VLOOKUP(Table14[[#This Row],[menu_id]],Table2[#All],2,0)</f>
        <v>43567</v>
      </c>
    </row>
    <row r="1521" spans="1:2" x14ac:dyDescent="0.35">
      <c r="A1521" t="b">
        <v>1</v>
      </c>
      <c r="B1521" s="24">
        <f>VLOOKUP(Table14[[#This Row],[menu_id]],Table2[#All],2,0)</f>
        <v>43558</v>
      </c>
    </row>
    <row r="1522" spans="1:2" x14ac:dyDescent="0.35">
      <c r="A1522" t="b">
        <v>1</v>
      </c>
      <c r="B1522" s="24">
        <f>VLOOKUP(Table14[[#This Row],[menu_id]],Table2[#All],2,0)</f>
        <v>43557</v>
      </c>
    </row>
    <row r="1523" spans="1:2" x14ac:dyDescent="0.35">
      <c r="A1523" t="b">
        <v>1</v>
      </c>
      <c r="B1523" s="24">
        <f>VLOOKUP(Table14[[#This Row],[menu_id]],Table2[#All],2,0)</f>
        <v>43563</v>
      </c>
    </row>
    <row r="1524" spans="1:2" x14ac:dyDescent="0.35">
      <c r="A1524" t="b">
        <v>1</v>
      </c>
      <c r="B1524" s="24">
        <f>VLOOKUP(Table14[[#This Row],[menu_id]],Table2[#All],2,0)</f>
        <v>43556</v>
      </c>
    </row>
    <row r="1525" spans="1:2" x14ac:dyDescent="0.35">
      <c r="A1525" t="b">
        <v>0</v>
      </c>
      <c r="B1525" s="24">
        <f>VLOOKUP(Table14[[#This Row],[menu_id]],Table2[#All],2,0)</f>
        <v>43559</v>
      </c>
    </row>
    <row r="1526" spans="1:2" x14ac:dyDescent="0.35">
      <c r="A1526" t="b">
        <v>1</v>
      </c>
      <c r="B1526" s="24">
        <f>VLOOKUP(Table14[[#This Row],[menu_id]],Table2[#All],2,0)</f>
        <v>43563</v>
      </c>
    </row>
    <row r="1527" spans="1:2" x14ac:dyDescent="0.35">
      <c r="A1527" t="b">
        <v>1</v>
      </c>
      <c r="B1527" s="24">
        <f>VLOOKUP(Table14[[#This Row],[menu_id]],Table2[#All],2,0)</f>
        <v>43557</v>
      </c>
    </row>
    <row r="1528" spans="1:2" x14ac:dyDescent="0.35">
      <c r="A1528" t="b">
        <v>1</v>
      </c>
      <c r="B1528" s="24">
        <f>VLOOKUP(Table14[[#This Row],[menu_id]],Table2[#All],2,0)</f>
        <v>43557</v>
      </c>
    </row>
    <row r="1529" spans="1:2" x14ac:dyDescent="0.35">
      <c r="A1529" t="b">
        <v>1</v>
      </c>
      <c r="B1529" s="24">
        <f>VLOOKUP(Table14[[#This Row],[menu_id]],Table2[#All],2,0)</f>
        <v>43560</v>
      </c>
    </row>
    <row r="1530" spans="1:2" x14ac:dyDescent="0.35">
      <c r="A1530" t="b">
        <v>1</v>
      </c>
      <c r="B1530" s="24">
        <f>VLOOKUP(Table14[[#This Row],[menu_id]],Table2[#All],2,0)</f>
        <v>43564</v>
      </c>
    </row>
    <row r="1531" spans="1:2" x14ac:dyDescent="0.35">
      <c r="A1531" t="b">
        <v>1</v>
      </c>
      <c r="B1531" s="24">
        <f>VLOOKUP(Table14[[#This Row],[menu_id]],Table2[#All],2,0)</f>
        <v>43566</v>
      </c>
    </row>
    <row r="1532" spans="1:2" x14ac:dyDescent="0.35">
      <c r="A1532" t="b">
        <v>1</v>
      </c>
      <c r="B1532" s="24">
        <f>VLOOKUP(Table14[[#This Row],[menu_id]],Table2[#All],2,0)</f>
        <v>43566</v>
      </c>
    </row>
    <row r="1533" spans="1:2" x14ac:dyDescent="0.35">
      <c r="A1533" t="b">
        <v>1</v>
      </c>
      <c r="B1533" s="24">
        <f>VLOOKUP(Table14[[#This Row],[menu_id]],Table2[#All],2,0)</f>
        <v>43556</v>
      </c>
    </row>
    <row r="1534" spans="1:2" x14ac:dyDescent="0.35">
      <c r="A1534" t="b">
        <v>1</v>
      </c>
      <c r="B1534" s="24">
        <f>VLOOKUP(Table14[[#This Row],[menu_id]],Table2[#All],2,0)</f>
        <v>43558</v>
      </c>
    </row>
    <row r="1535" spans="1:2" x14ac:dyDescent="0.35">
      <c r="A1535" t="b">
        <v>1</v>
      </c>
      <c r="B1535" s="24">
        <f>VLOOKUP(Table14[[#This Row],[menu_id]],Table2[#All],2,0)</f>
        <v>43565</v>
      </c>
    </row>
    <row r="1536" spans="1:2" x14ac:dyDescent="0.35">
      <c r="A1536" t="b">
        <v>1</v>
      </c>
      <c r="B1536" s="24">
        <f>VLOOKUP(Table14[[#This Row],[menu_id]],Table2[#All],2,0)</f>
        <v>43560</v>
      </c>
    </row>
    <row r="1537" spans="1:2" x14ac:dyDescent="0.35">
      <c r="A1537" t="b">
        <v>1</v>
      </c>
      <c r="B1537" s="24">
        <f>VLOOKUP(Table14[[#This Row],[menu_id]],Table2[#All],2,0)</f>
        <v>43558</v>
      </c>
    </row>
    <row r="1538" spans="1:2" x14ac:dyDescent="0.35">
      <c r="A1538" t="b">
        <v>1</v>
      </c>
      <c r="B1538" s="24">
        <f>VLOOKUP(Table14[[#This Row],[menu_id]],Table2[#All],2,0)</f>
        <v>43564</v>
      </c>
    </row>
    <row r="1539" spans="1:2" x14ac:dyDescent="0.35">
      <c r="A1539" t="b">
        <v>1</v>
      </c>
      <c r="B1539" s="24">
        <f>VLOOKUP(Table14[[#This Row],[menu_id]],Table2[#All],2,0)</f>
        <v>43557</v>
      </c>
    </row>
    <row r="1540" spans="1:2" x14ac:dyDescent="0.35">
      <c r="A1540" t="b">
        <v>1</v>
      </c>
      <c r="B1540" s="24">
        <f>VLOOKUP(Table14[[#This Row],[menu_id]],Table2[#All],2,0)</f>
        <v>43566</v>
      </c>
    </row>
    <row r="1541" spans="1:2" x14ac:dyDescent="0.35">
      <c r="A1541" t="b">
        <v>1</v>
      </c>
      <c r="B1541" s="24">
        <f>VLOOKUP(Table14[[#This Row],[menu_id]],Table2[#All],2,0)</f>
        <v>43558</v>
      </c>
    </row>
    <row r="1542" spans="1:2" x14ac:dyDescent="0.35">
      <c r="A1542" t="b">
        <v>1</v>
      </c>
      <c r="B1542" s="24">
        <f>VLOOKUP(Table14[[#This Row],[menu_id]],Table2[#All],2,0)</f>
        <v>43556</v>
      </c>
    </row>
    <row r="1543" spans="1:2" x14ac:dyDescent="0.35">
      <c r="A1543" t="b">
        <v>1</v>
      </c>
      <c r="B1543" s="24">
        <f>VLOOKUP(Table14[[#This Row],[menu_id]],Table2[#All],2,0)</f>
        <v>43564</v>
      </c>
    </row>
    <row r="1544" spans="1:2" x14ac:dyDescent="0.35">
      <c r="A1544" t="b">
        <v>1</v>
      </c>
      <c r="B1544" s="24">
        <f>VLOOKUP(Table14[[#This Row],[menu_id]],Table2[#All],2,0)</f>
        <v>43560</v>
      </c>
    </row>
    <row r="1545" spans="1:2" x14ac:dyDescent="0.35">
      <c r="A1545" t="b">
        <v>1</v>
      </c>
      <c r="B1545" s="24">
        <f>VLOOKUP(Table14[[#This Row],[menu_id]],Table2[#All],2,0)</f>
        <v>43564</v>
      </c>
    </row>
    <row r="1546" spans="1:2" x14ac:dyDescent="0.35">
      <c r="A1546" t="b">
        <v>1</v>
      </c>
      <c r="B1546" s="24">
        <f>VLOOKUP(Table14[[#This Row],[menu_id]],Table2[#All],2,0)</f>
        <v>43564</v>
      </c>
    </row>
    <row r="1547" spans="1:2" x14ac:dyDescent="0.35">
      <c r="A1547" t="b">
        <v>1</v>
      </c>
      <c r="B1547" s="24">
        <f>VLOOKUP(Table14[[#This Row],[menu_id]],Table2[#All],2,0)</f>
        <v>43559</v>
      </c>
    </row>
    <row r="1548" spans="1:2" x14ac:dyDescent="0.35">
      <c r="A1548" t="b">
        <v>1</v>
      </c>
      <c r="B1548" s="24">
        <f>VLOOKUP(Table14[[#This Row],[menu_id]],Table2[#All],2,0)</f>
        <v>43556</v>
      </c>
    </row>
    <row r="1549" spans="1:2" x14ac:dyDescent="0.35">
      <c r="A1549" t="b">
        <v>1</v>
      </c>
      <c r="B1549" s="24">
        <f>VLOOKUP(Table14[[#This Row],[menu_id]],Table2[#All],2,0)</f>
        <v>43566</v>
      </c>
    </row>
    <row r="1550" spans="1:2" x14ac:dyDescent="0.35">
      <c r="A1550" t="b">
        <v>1</v>
      </c>
      <c r="B1550" s="24">
        <f>VLOOKUP(Table14[[#This Row],[menu_id]],Table2[#All],2,0)</f>
        <v>43559</v>
      </c>
    </row>
    <row r="1551" spans="1:2" x14ac:dyDescent="0.35">
      <c r="A1551" t="b">
        <v>1</v>
      </c>
      <c r="B1551" s="24">
        <f>VLOOKUP(Table14[[#This Row],[menu_id]],Table2[#All],2,0)</f>
        <v>43564</v>
      </c>
    </row>
    <row r="1552" spans="1:2" x14ac:dyDescent="0.35">
      <c r="A1552" t="b">
        <v>1</v>
      </c>
      <c r="B1552" s="24">
        <f>VLOOKUP(Table14[[#This Row],[menu_id]],Table2[#All],2,0)</f>
        <v>43557</v>
      </c>
    </row>
    <row r="1553" spans="1:2" x14ac:dyDescent="0.35">
      <c r="A1553" t="b">
        <v>1</v>
      </c>
      <c r="B1553" s="24">
        <f>VLOOKUP(Table14[[#This Row],[menu_id]],Table2[#All],2,0)</f>
        <v>43563</v>
      </c>
    </row>
    <row r="1554" spans="1:2" x14ac:dyDescent="0.35">
      <c r="A1554" t="b">
        <v>1</v>
      </c>
      <c r="B1554" s="24">
        <f>VLOOKUP(Table14[[#This Row],[menu_id]],Table2[#All],2,0)</f>
        <v>43556</v>
      </c>
    </row>
    <row r="1555" spans="1:2" x14ac:dyDescent="0.35">
      <c r="A1555" t="b">
        <v>1</v>
      </c>
      <c r="B1555" s="24">
        <f>VLOOKUP(Table14[[#This Row],[menu_id]],Table2[#All],2,0)</f>
        <v>43560</v>
      </c>
    </row>
    <row r="1556" spans="1:2" x14ac:dyDescent="0.35">
      <c r="A1556" t="b">
        <v>1</v>
      </c>
      <c r="B1556" s="24">
        <f>VLOOKUP(Table14[[#This Row],[menu_id]],Table2[#All],2,0)</f>
        <v>43558</v>
      </c>
    </row>
    <row r="1557" spans="1:2" x14ac:dyDescent="0.35">
      <c r="A1557" t="b">
        <v>1</v>
      </c>
      <c r="B1557" s="24">
        <f>VLOOKUP(Table14[[#This Row],[menu_id]],Table2[#All],2,0)</f>
        <v>43566</v>
      </c>
    </row>
    <row r="1558" spans="1:2" x14ac:dyDescent="0.35">
      <c r="A1558" t="b">
        <v>1</v>
      </c>
      <c r="B1558" s="24">
        <f>VLOOKUP(Table14[[#This Row],[menu_id]],Table2[#All],2,0)</f>
        <v>43563</v>
      </c>
    </row>
    <row r="1559" spans="1:2" x14ac:dyDescent="0.35">
      <c r="A1559" t="b">
        <v>1</v>
      </c>
      <c r="B1559" s="24">
        <f>VLOOKUP(Table14[[#This Row],[menu_id]],Table2[#All],2,0)</f>
        <v>43564</v>
      </c>
    </row>
    <row r="1560" spans="1:2" x14ac:dyDescent="0.35">
      <c r="A1560" t="b">
        <v>1</v>
      </c>
      <c r="B1560" s="24">
        <f>VLOOKUP(Table14[[#This Row],[menu_id]],Table2[#All],2,0)</f>
        <v>43559</v>
      </c>
    </row>
    <row r="1561" spans="1:2" x14ac:dyDescent="0.35">
      <c r="A1561" t="b">
        <v>1</v>
      </c>
      <c r="B1561" s="24">
        <f>VLOOKUP(Table14[[#This Row],[menu_id]],Table2[#All],2,0)</f>
        <v>43563</v>
      </c>
    </row>
    <row r="1562" spans="1:2" x14ac:dyDescent="0.35">
      <c r="A1562" t="b">
        <v>0</v>
      </c>
      <c r="B1562" s="24">
        <f>VLOOKUP(Table14[[#This Row],[menu_id]],Table2[#All],2,0)</f>
        <v>43560</v>
      </c>
    </row>
    <row r="1563" spans="1:2" x14ac:dyDescent="0.35">
      <c r="A1563" t="b">
        <v>1</v>
      </c>
      <c r="B1563" s="24">
        <f>VLOOKUP(Table14[[#This Row],[menu_id]],Table2[#All],2,0)</f>
        <v>43565</v>
      </c>
    </row>
    <row r="1564" spans="1:2" x14ac:dyDescent="0.35">
      <c r="A1564" t="b">
        <v>1</v>
      </c>
      <c r="B1564" s="24">
        <f>VLOOKUP(Table14[[#This Row],[menu_id]],Table2[#All],2,0)</f>
        <v>43558</v>
      </c>
    </row>
    <row r="1565" spans="1:2" x14ac:dyDescent="0.35">
      <c r="A1565" t="b">
        <v>1</v>
      </c>
      <c r="B1565" s="24">
        <f>VLOOKUP(Table14[[#This Row],[menu_id]],Table2[#All],2,0)</f>
        <v>43566</v>
      </c>
    </row>
    <row r="1566" spans="1:2" x14ac:dyDescent="0.35">
      <c r="A1566" t="b">
        <v>1</v>
      </c>
      <c r="B1566" s="24">
        <f>VLOOKUP(Table14[[#This Row],[menu_id]],Table2[#All],2,0)</f>
        <v>43567</v>
      </c>
    </row>
    <row r="1567" spans="1:2" x14ac:dyDescent="0.35">
      <c r="A1567" t="b">
        <v>1</v>
      </c>
      <c r="B1567" s="24">
        <f>VLOOKUP(Table14[[#This Row],[menu_id]],Table2[#All],2,0)</f>
        <v>43565</v>
      </c>
    </row>
    <row r="1568" spans="1:2" x14ac:dyDescent="0.35">
      <c r="A1568" t="b">
        <v>1</v>
      </c>
      <c r="B1568" s="24">
        <f>VLOOKUP(Table14[[#This Row],[menu_id]],Table2[#All],2,0)</f>
        <v>43558</v>
      </c>
    </row>
    <row r="1569" spans="1:2" x14ac:dyDescent="0.35">
      <c r="A1569" t="b">
        <v>1</v>
      </c>
      <c r="B1569" s="24">
        <f>VLOOKUP(Table14[[#This Row],[menu_id]],Table2[#All],2,0)</f>
        <v>43557</v>
      </c>
    </row>
    <row r="1570" spans="1:2" x14ac:dyDescent="0.35">
      <c r="A1570" t="b">
        <v>1</v>
      </c>
      <c r="B1570" s="24">
        <f>VLOOKUP(Table14[[#This Row],[menu_id]],Table2[#All],2,0)</f>
        <v>43559</v>
      </c>
    </row>
    <row r="1571" spans="1:2" x14ac:dyDescent="0.35">
      <c r="A1571" t="b">
        <v>1</v>
      </c>
      <c r="B1571" s="24">
        <f>VLOOKUP(Table14[[#This Row],[menu_id]],Table2[#All],2,0)</f>
        <v>43560</v>
      </c>
    </row>
    <row r="1572" spans="1:2" x14ac:dyDescent="0.35">
      <c r="A1572" t="b">
        <v>0</v>
      </c>
      <c r="B1572" s="24">
        <f>VLOOKUP(Table14[[#This Row],[menu_id]],Table2[#All],2,0)</f>
        <v>43567</v>
      </c>
    </row>
    <row r="1573" spans="1:2" x14ac:dyDescent="0.35">
      <c r="A1573" t="b">
        <v>1</v>
      </c>
      <c r="B1573" s="24">
        <f>VLOOKUP(Table14[[#This Row],[menu_id]],Table2[#All],2,0)</f>
        <v>43567</v>
      </c>
    </row>
    <row r="1574" spans="1:2" x14ac:dyDescent="0.35">
      <c r="A1574" t="b">
        <v>1</v>
      </c>
      <c r="B1574" s="24">
        <f>VLOOKUP(Table14[[#This Row],[menu_id]],Table2[#All],2,0)</f>
        <v>43558</v>
      </c>
    </row>
    <row r="1575" spans="1:2" x14ac:dyDescent="0.35">
      <c r="A1575" t="b">
        <v>1</v>
      </c>
      <c r="B1575" s="24">
        <f>VLOOKUP(Table14[[#This Row],[menu_id]],Table2[#All],2,0)</f>
        <v>43565</v>
      </c>
    </row>
    <row r="1576" spans="1:2" x14ac:dyDescent="0.35">
      <c r="A1576" t="b">
        <v>1</v>
      </c>
      <c r="B1576" s="24">
        <f>VLOOKUP(Table14[[#This Row],[menu_id]],Table2[#All],2,0)</f>
        <v>43560</v>
      </c>
    </row>
    <row r="1577" spans="1:2" x14ac:dyDescent="0.35">
      <c r="A1577" t="b">
        <v>1</v>
      </c>
      <c r="B1577" s="24">
        <f>VLOOKUP(Table14[[#This Row],[menu_id]],Table2[#All],2,0)</f>
        <v>43565</v>
      </c>
    </row>
    <row r="1578" spans="1:2" x14ac:dyDescent="0.35">
      <c r="A1578" t="b">
        <v>1</v>
      </c>
      <c r="B1578" s="24">
        <f>VLOOKUP(Table14[[#This Row],[menu_id]],Table2[#All],2,0)</f>
        <v>43563</v>
      </c>
    </row>
    <row r="1579" spans="1:2" x14ac:dyDescent="0.35">
      <c r="A1579" t="b">
        <v>1</v>
      </c>
      <c r="B1579" s="24">
        <f>VLOOKUP(Table14[[#This Row],[menu_id]],Table2[#All],2,0)</f>
        <v>43557</v>
      </c>
    </row>
    <row r="1580" spans="1:2" x14ac:dyDescent="0.35">
      <c r="A1580" t="b">
        <v>1</v>
      </c>
      <c r="B1580" s="24">
        <f>VLOOKUP(Table14[[#This Row],[menu_id]],Table2[#All],2,0)</f>
        <v>43564</v>
      </c>
    </row>
    <row r="1581" spans="1:2" x14ac:dyDescent="0.35">
      <c r="A1581" t="b">
        <v>0</v>
      </c>
      <c r="B1581" s="24">
        <f>VLOOKUP(Table14[[#This Row],[menu_id]],Table2[#All],2,0)</f>
        <v>43564</v>
      </c>
    </row>
    <row r="1582" spans="1:2" x14ac:dyDescent="0.35">
      <c r="A1582" t="b">
        <v>1</v>
      </c>
      <c r="B1582" s="24">
        <f>VLOOKUP(Table14[[#This Row],[menu_id]],Table2[#All],2,0)</f>
        <v>43558</v>
      </c>
    </row>
    <row r="1583" spans="1:2" x14ac:dyDescent="0.35">
      <c r="A1583" t="b">
        <v>1</v>
      </c>
      <c r="B1583" s="24">
        <f>VLOOKUP(Table14[[#This Row],[menu_id]],Table2[#All],2,0)</f>
        <v>43557</v>
      </c>
    </row>
    <row r="1584" spans="1:2" x14ac:dyDescent="0.35">
      <c r="A1584" t="b">
        <v>1</v>
      </c>
      <c r="B1584" s="24">
        <f>VLOOKUP(Table14[[#This Row],[menu_id]],Table2[#All],2,0)</f>
        <v>43564</v>
      </c>
    </row>
    <row r="1585" spans="1:2" x14ac:dyDescent="0.35">
      <c r="A1585" t="b">
        <v>1</v>
      </c>
      <c r="B1585" s="24">
        <f>VLOOKUP(Table14[[#This Row],[menu_id]],Table2[#All],2,0)</f>
        <v>43558</v>
      </c>
    </row>
    <row r="1586" spans="1:2" x14ac:dyDescent="0.35">
      <c r="A1586" t="b">
        <v>1</v>
      </c>
      <c r="B1586" s="24">
        <f>VLOOKUP(Table14[[#This Row],[menu_id]],Table2[#All],2,0)</f>
        <v>43567</v>
      </c>
    </row>
    <row r="1587" spans="1:2" x14ac:dyDescent="0.35">
      <c r="A1587" t="b">
        <v>1</v>
      </c>
      <c r="B1587" s="24">
        <f>VLOOKUP(Table14[[#This Row],[menu_id]],Table2[#All],2,0)</f>
        <v>43556</v>
      </c>
    </row>
    <row r="1588" spans="1:2" x14ac:dyDescent="0.35">
      <c r="A1588" t="b">
        <v>1</v>
      </c>
      <c r="B1588" s="24">
        <f>VLOOKUP(Table14[[#This Row],[menu_id]],Table2[#All],2,0)</f>
        <v>43560</v>
      </c>
    </row>
    <row r="1589" spans="1:2" x14ac:dyDescent="0.35">
      <c r="A1589" t="b">
        <v>0</v>
      </c>
      <c r="B1589" s="24">
        <f>VLOOKUP(Table14[[#This Row],[menu_id]],Table2[#All],2,0)</f>
        <v>43560</v>
      </c>
    </row>
    <row r="1590" spans="1:2" x14ac:dyDescent="0.35">
      <c r="A1590" t="b">
        <v>1</v>
      </c>
      <c r="B1590" s="24">
        <f>VLOOKUP(Table14[[#This Row],[menu_id]],Table2[#All],2,0)</f>
        <v>43565</v>
      </c>
    </row>
    <row r="1591" spans="1:2" x14ac:dyDescent="0.35">
      <c r="A1591" t="b">
        <v>1</v>
      </c>
      <c r="B1591" s="24">
        <f>VLOOKUP(Table14[[#This Row],[menu_id]],Table2[#All],2,0)</f>
        <v>43558</v>
      </c>
    </row>
    <row r="1592" spans="1:2" x14ac:dyDescent="0.35">
      <c r="A1592" t="b">
        <v>1</v>
      </c>
      <c r="B1592" s="24">
        <f>VLOOKUP(Table14[[#This Row],[menu_id]],Table2[#All],2,0)</f>
        <v>43563</v>
      </c>
    </row>
    <row r="1593" spans="1:2" x14ac:dyDescent="0.35">
      <c r="A1593" t="b">
        <v>1</v>
      </c>
      <c r="B1593" s="24">
        <f>VLOOKUP(Table14[[#This Row],[menu_id]],Table2[#All],2,0)</f>
        <v>43564</v>
      </c>
    </row>
    <row r="1594" spans="1:2" x14ac:dyDescent="0.35">
      <c r="A1594" t="b">
        <v>1</v>
      </c>
      <c r="B1594" s="24">
        <f>VLOOKUP(Table14[[#This Row],[menu_id]],Table2[#All],2,0)</f>
        <v>43558</v>
      </c>
    </row>
    <row r="1595" spans="1:2" x14ac:dyDescent="0.35">
      <c r="A1595" t="b">
        <v>1</v>
      </c>
      <c r="B1595" s="24">
        <f>VLOOKUP(Table14[[#This Row],[menu_id]],Table2[#All],2,0)</f>
        <v>43565</v>
      </c>
    </row>
    <row r="1596" spans="1:2" x14ac:dyDescent="0.35">
      <c r="A1596" t="b">
        <v>1</v>
      </c>
      <c r="B1596" s="24">
        <f>VLOOKUP(Table14[[#This Row],[menu_id]],Table2[#All],2,0)</f>
        <v>43559</v>
      </c>
    </row>
    <row r="1597" spans="1:2" x14ac:dyDescent="0.35">
      <c r="A1597" t="b">
        <v>1</v>
      </c>
      <c r="B1597" s="24">
        <f>VLOOKUP(Table14[[#This Row],[menu_id]],Table2[#All],2,0)</f>
        <v>43557</v>
      </c>
    </row>
    <row r="1598" spans="1:2" x14ac:dyDescent="0.35">
      <c r="A1598" t="b">
        <v>1</v>
      </c>
      <c r="B1598" s="24">
        <f>VLOOKUP(Table14[[#This Row],[menu_id]],Table2[#All],2,0)</f>
        <v>43564</v>
      </c>
    </row>
    <row r="1599" spans="1:2" x14ac:dyDescent="0.35">
      <c r="A1599" t="b">
        <v>1</v>
      </c>
      <c r="B1599" s="24">
        <f>VLOOKUP(Table14[[#This Row],[menu_id]],Table2[#All],2,0)</f>
        <v>43566</v>
      </c>
    </row>
    <row r="1600" spans="1:2" x14ac:dyDescent="0.35">
      <c r="A1600" t="b">
        <v>1</v>
      </c>
      <c r="B1600" s="24">
        <f>VLOOKUP(Table14[[#This Row],[menu_id]],Table2[#All],2,0)</f>
        <v>43556</v>
      </c>
    </row>
    <row r="1601" spans="1:2" x14ac:dyDescent="0.35">
      <c r="A1601" t="b">
        <v>1</v>
      </c>
      <c r="B1601" s="24">
        <f>VLOOKUP(Table14[[#This Row],[menu_id]],Table2[#All],2,0)</f>
        <v>43558</v>
      </c>
    </row>
    <row r="1602" spans="1:2" x14ac:dyDescent="0.35">
      <c r="A1602" t="b">
        <v>1</v>
      </c>
      <c r="B1602" s="24">
        <f>VLOOKUP(Table14[[#This Row],[menu_id]],Table2[#All],2,0)</f>
        <v>43557</v>
      </c>
    </row>
    <row r="1603" spans="1:2" x14ac:dyDescent="0.35">
      <c r="A1603" t="b">
        <v>1</v>
      </c>
      <c r="B1603" s="24">
        <f>VLOOKUP(Table14[[#This Row],[menu_id]],Table2[#All],2,0)</f>
        <v>43563</v>
      </c>
    </row>
    <row r="1604" spans="1:2" x14ac:dyDescent="0.35">
      <c r="A1604" t="b">
        <v>1</v>
      </c>
      <c r="B1604" s="24">
        <f>VLOOKUP(Table14[[#This Row],[menu_id]],Table2[#All],2,0)</f>
        <v>43565</v>
      </c>
    </row>
    <row r="1605" spans="1:2" x14ac:dyDescent="0.35">
      <c r="A1605" t="b">
        <v>1</v>
      </c>
      <c r="B1605" s="24">
        <f>VLOOKUP(Table14[[#This Row],[menu_id]],Table2[#All],2,0)</f>
        <v>43566</v>
      </c>
    </row>
    <row r="1606" spans="1:2" x14ac:dyDescent="0.35">
      <c r="A1606" t="b">
        <v>1</v>
      </c>
      <c r="B1606" s="24">
        <f>VLOOKUP(Table14[[#This Row],[menu_id]],Table2[#All],2,0)</f>
        <v>43558</v>
      </c>
    </row>
    <row r="1607" spans="1:2" x14ac:dyDescent="0.35">
      <c r="A1607" t="b">
        <v>1</v>
      </c>
      <c r="B1607" s="24">
        <f>VLOOKUP(Table14[[#This Row],[menu_id]],Table2[#All],2,0)</f>
        <v>43560</v>
      </c>
    </row>
    <row r="1608" spans="1:2" x14ac:dyDescent="0.35">
      <c r="A1608" t="b">
        <v>1</v>
      </c>
      <c r="B1608" s="24">
        <f>VLOOKUP(Table14[[#This Row],[menu_id]],Table2[#All],2,0)</f>
        <v>43558</v>
      </c>
    </row>
    <row r="1609" spans="1:2" x14ac:dyDescent="0.35">
      <c r="A1609" t="b">
        <v>0</v>
      </c>
      <c r="B1609" s="24">
        <f>VLOOKUP(Table14[[#This Row],[menu_id]],Table2[#All],2,0)</f>
        <v>43567</v>
      </c>
    </row>
    <row r="1610" spans="1:2" x14ac:dyDescent="0.35">
      <c r="A1610" t="b">
        <v>1</v>
      </c>
      <c r="B1610" s="24">
        <f>VLOOKUP(Table14[[#This Row],[menu_id]],Table2[#All],2,0)</f>
        <v>43559</v>
      </c>
    </row>
    <row r="1611" spans="1:2" x14ac:dyDescent="0.35">
      <c r="A1611" t="b">
        <v>1</v>
      </c>
      <c r="B1611" s="24">
        <f>VLOOKUP(Table14[[#This Row],[menu_id]],Table2[#All],2,0)</f>
        <v>43565</v>
      </c>
    </row>
    <row r="1612" spans="1:2" x14ac:dyDescent="0.35">
      <c r="A1612" t="b">
        <v>1</v>
      </c>
      <c r="B1612" s="24">
        <f>VLOOKUP(Table14[[#This Row],[menu_id]],Table2[#All],2,0)</f>
        <v>43563</v>
      </c>
    </row>
    <row r="1613" spans="1:2" x14ac:dyDescent="0.35">
      <c r="A1613" t="b">
        <v>1</v>
      </c>
      <c r="B1613" s="24">
        <f>VLOOKUP(Table14[[#This Row],[menu_id]],Table2[#All],2,0)</f>
        <v>43567</v>
      </c>
    </row>
    <row r="1614" spans="1:2" x14ac:dyDescent="0.35">
      <c r="A1614" t="b">
        <v>1</v>
      </c>
      <c r="B1614" s="24">
        <f>VLOOKUP(Table14[[#This Row],[menu_id]],Table2[#All],2,0)</f>
        <v>43558</v>
      </c>
    </row>
    <row r="1615" spans="1:2" x14ac:dyDescent="0.35">
      <c r="A1615" t="b">
        <v>1</v>
      </c>
      <c r="B1615" s="24">
        <f>VLOOKUP(Table14[[#This Row],[menu_id]],Table2[#All],2,0)</f>
        <v>43556</v>
      </c>
    </row>
    <row r="1616" spans="1:2" x14ac:dyDescent="0.35">
      <c r="A1616" t="b">
        <v>1</v>
      </c>
      <c r="B1616" s="24">
        <f>VLOOKUP(Table14[[#This Row],[menu_id]],Table2[#All],2,0)</f>
        <v>43566</v>
      </c>
    </row>
    <row r="1617" spans="1:2" x14ac:dyDescent="0.35">
      <c r="A1617" t="b">
        <v>1</v>
      </c>
      <c r="B1617" s="24">
        <f>VLOOKUP(Table14[[#This Row],[menu_id]],Table2[#All],2,0)</f>
        <v>43559</v>
      </c>
    </row>
    <row r="1618" spans="1:2" x14ac:dyDescent="0.35">
      <c r="A1618" t="b">
        <v>0</v>
      </c>
      <c r="B1618" s="24">
        <f>VLOOKUP(Table14[[#This Row],[menu_id]],Table2[#All],2,0)</f>
        <v>43558</v>
      </c>
    </row>
    <row r="1619" spans="1:2" x14ac:dyDescent="0.35">
      <c r="A1619" t="b">
        <v>1</v>
      </c>
      <c r="B1619" s="24">
        <f>VLOOKUP(Table14[[#This Row],[menu_id]],Table2[#All],2,0)</f>
        <v>43566</v>
      </c>
    </row>
    <row r="1620" spans="1:2" x14ac:dyDescent="0.35">
      <c r="A1620" t="b">
        <v>1</v>
      </c>
      <c r="B1620" s="24">
        <f>VLOOKUP(Table14[[#This Row],[menu_id]],Table2[#All],2,0)</f>
        <v>43559</v>
      </c>
    </row>
    <row r="1621" spans="1:2" x14ac:dyDescent="0.35">
      <c r="A1621" t="b">
        <v>1</v>
      </c>
      <c r="B1621" s="24">
        <f>VLOOKUP(Table14[[#This Row],[menu_id]],Table2[#All],2,0)</f>
        <v>43566</v>
      </c>
    </row>
    <row r="1622" spans="1:2" x14ac:dyDescent="0.35">
      <c r="A1622" t="b">
        <v>1</v>
      </c>
      <c r="B1622" s="24">
        <f>VLOOKUP(Table14[[#This Row],[menu_id]],Table2[#All],2,0)</f>
        <v>43564</v>
      </c>
    </row>
    <row r="1623" spans="1:2" x14ac:dyDescent="0.35">
      <c r="A1623" t="b">
        <v>1</v>
      </c>
      <c r="B1623" s="24">
        <f>VLOOKUP(Table14[[#This Row],[menu_id]],Table2[#All],2,0)</f>
        <v>43558</v>
      </c>
    </row>
    <row r="1624" spans="1:2" x14ac:dyDescent="0.35">
      <c r="A1624" t="b">
        <v>1</v>
      </c>
      <c r="B1624" s="24">
        <f>VLOOKUP(Table14[[#This Row],[menu_id]],Table2[#All],2,0)</f>
        <v>43557</v>
      </c>
    </row>
    <row r="1625" spans="1:2" x14ac:dyDescent="0.35">
      <c r="A1625" t="b">
        <v>1</v>
      </c>
      <c r="B1625" s="24">
        <f>VLOOKUP(Table14[[#This Row],[menu_id]],Table2[#All],2,0)</f>
        <v>43560</v>
      </c>
    </row>
    <row r="1626" spans="1:2" x14ac:dyDescent="0.35">
      <c r="A1626" t="b">
        <v>1</v>
      </c>
      <c r="B1626" s="24">
        <f>VLOOKUP(Table14[[#This Row],[menu_id]],Table2[#All],2,0)</f>
        <v>43566</v>
      </c>
    </row>
    <row r="1627" spans="1:2" x14ac:dyDescent="0.35">
      <c r="A1627" t="b">
        <v>1</v>
      </c>
      <c r="B1627" s="24">
        <f>VLOOKUP(Table14[[#This Row],[menu_id]],Table2[#All],2,0)</f>
        <v>43564</v>
      </c>
    </row>
    <row r="1628" spans="1:2" x14ac:dyDescent="0.35">
      <c r="A1628" t="b">
        <v>1</v>
      </c>
      <c r="B1628" s="24">
        <f>VLOOKUP(Table14[[#This Row],[menu_id]],Table2[#All],2,0)</f>
        <v>43566</v>
      </c>
    </row>
    <row r="1629" spans="1:2" x14ac:dyDescent="0.35">
      <c r="A1629" t="b">
        <v>1</v>
      </c>
      <c r="B1629" s="24">
        <f>VLOOKUP(Table14[[#This Row],[menu_id]],Table2[#All],2,0)</f>
        <v>43558</v>
      </c>
    </row>
    <row r="1630" spans="1:2" x14ac:dyDescent="0.35">
      <c r="A1630" t="b">
        <v>1</v>
      </c>
      <c r="B1630" s="24">
        <f>VLOOKUP(Table14[[#This Row],[menu_id]],Table2[#All],2,0)</f>
        <v>43566</v>
      </c>
    </row>
    <row r="1631" spans="1:2" x14ac:dyDescent="0.35">
      <c r="A1631" t="b">
        <v>1</v>
      </c>
      <c r="B1631" s="24">
        <f>VLOOKUP(Table14[[#This Row],[menu_id]],Table2[#All],2,0)</f>
        <v>43564</v>
      </c>
    </row>
    <row r="1632" spans="1:2" x14ac:dyDescent="0.35">
      <c r="A1632" t="b">
        <v>1</v>
      </c>
      <c r="B1632" s="24">
        <f>VLOOKUP(Table14[[#This Row],[menu_id]],Table2[#All],2,0)</f>
        <v>43564</v>
      </c>
    </row>
    <row r="1633" spans="1:2" x14ac:dyDescent="0.35">
      <c r="A1633" t="b">
        <v>1</v>
      </c>
      <c r="B1633" s="24">
        <f>VLOOKUP(Table14[[#This Row],[menu_id]],Table2[#All],2,0)</f>
        <v>43566</v>
      </c>
    </row>
    <row r="1634" spans="1:2" x14ac:dyDescent="0.35">
      <c r="A1634" t="b">
        <v>1</v>
      </c>
      <c r="B1634" s="24">
        <f>VLOOKUP(Table14[[#This Row],[menu_id]],Table2[#All],2,0)</f>
        <v>43556</v>
      </c>
    </row>
    <row r="1635" spans="1:2" x14ac:dyDescent="0.35">
      <c r="A1635" t="b">
        <v>1</v>
      </c>
      <c r="B1635" s="24">
        <f>VLOOKUP(Table14[[#This Row],[menu_id]],Table2[#All],2,0)</f>
        <v>43556</v>
      </c>
    </row>
    <row r="1636" spans="1:2" x14ac:dyDescent="0.35">
      <c r="A1636" t="b">
        <v>1</v>
      </c>
      <c r="B1636" s="24">
        <f>VLOOKUP(Table14[[#This Row],[menu_id]],Table2[#All],2,0)</f>
        <v>43563</v>
      </c>
    </row>
    <row r="1637" spans="1:2" x14ac:dyDescent="0.35">
      <c r="A1637" t="b">
        <v>1</v>
      </c>
      <c r="B1637" s="24">
        <f>VLOOKUP(Table14[[#This Row],[menu_id]],Table2[#All],2,0)</f>
        <v>43566</v>
      </c>
    </row>
    <row r="1638" spans="1:2" x14ac:dyDescent="0.35">
      <c r="A1638" t="b">
        <v>1</v>
      </c>
      <c r="B1638" s="24">
        <f>VLOOKUP(Table14[[#This Row],[menu_id]],Table2[#All],2,0)</f>
        <v>43560</v>
      </c>
    </row>
    <row r="1639" spans="1:2" x14ac:dyDescent="0.35">
      <c r="A1639" t="b">
        <v>1</v>
      </c>
      <c r="B1639" s="24">
        <f>VLOOKUP(Table14[[#This Row],[menu_id]],Table2[#All],2,0)</f>
        <v>43560</v>
      </c>
    </row>
    <row r="1640" spans="1:2" x14ac:dyDescent="0.35">
      <c r="A1640" t="b">
        <v>1</v>
      </c>
      <c r="B1640" s="24">
        <f>VLOOKUP(Table14[[#This Row],[menu_id]],Table2[#All],2,0)</f>
        <v>43567</v>
      </c>
    </row>
    <row r="1641" spans="1:2" x14ac:dyDescent="0.35">
      <c r="A1641" t="b">
        <v>1</v>
      </c>
      <c r="B1641" s="24">
        <f>VLOOKUP(Table14[[#This Row],[menu_id]],Table2[#All],2,0)</f>
        <v>43557</v>
      </c>
    </row>
    <row r="1642" spans="1:2" x14ac:dyDescent="0.35">
      <c r="A1642" t="b">
        <v>1</v>
      </c>
      <c r="B1642" s="24">
        <f>VLOOKUP(Table14[[#This Row],[menu_id]],Table2[#All],2,0)</f>
        <v>43560</v>
      </c>
    </row>
    <row r="1643" spans="1:2" x14ac:dyDescent="0.35">
      <c r="A1643" t="b">
        <v>1</v>
      </c>
      <c r="B1643" s="24">
        <f>VLOOKUP(Table14[[#This Row],[menu_id]],Table2[#All],2,0)</f>
        <v>43563</v>
      </c>
    </row>
    <row r="1644" spans="1:2" x14ac:dyDescent="0.35">
      <c r="A1644" t="b">
        <v>1</v>
      </c>
      <c r="B1644" s="24">
        <f>VLOOKUP(Table14[[#This Row],[menu_id]],Table2[#All],2,0)</f>
        <v>43557</v>
      </c>
    </row>
    <row r="1645" spans="1:2" x14ac:dyDescent="0.35">
      <c r="A1645" t="b">
        <v>1</v>
      </c>
      <c r="B1645" s="24">
        <f>VLOOKUP(Table14[[#This Row],[menu_id]],Table2[#All],2,0)</f>
        <v>43560</v>
      </c>
    </row>
    <row r="1646" spans="1:2" x14ac:dyDescent="0.35">
      <c r="A1646" t="b">
        <v>1</v>
      </c>
      <c r="B1646" s="24">
        <f>VLOOKUP(Table14[[#This Row],[menu_id]],Table2[#All],2,0)</f>
        <v>43558</v>
      </c>
    </row>
    <row r="1647" spans="1:2" x14ac:dyDescent="0.35">
      <c r="A1647" t="b">
        <v>1</v>
      </c>
      <c r="B1647" s="24">
        <f>VLOOKUP(Table14[[#This Row],[menu_id]],Table2[#All],2,0)</f>
        <v>43556</v>
      </c>
    </row>
    <row r="1648" spans="1:2" x14ac:dyDescent="0.35">
      <c r="A1648" t="b">
        <v>1</v>
      </c>
      <c r="B1648" s="24">
        <f>VLOOKUP(Table14[[#This Row],[menu_id]],Table2[#All],2,0)</f>
        <v>43559</v>
      </c>
    </row>
    <row r="1649" spans="1:2" x14ac:dyDescent="0.35">
      <c r="A1649" t="b">
        <v>1</v>
      </c>
      <c r="B1649" s="24">
        <f>VLOOKUP(Table14[[#This Row],[menu_id]],Table2[#All],2,0)</f>
        <v>43560</v>
      </c>
    </row>
    <row r="1650" spans="1:2" x14ac:dyDescent="0.35">
      <c r="A1650" t="b">
        <v>1</v>
      </c>
      <c r="B1650" s="24">
        <f>VLOOKUP(Table14[[#This Row],[menu_id]],Table2[#All],2,0)</f>
        <v>43557</v>
      </c>
    </row>
    <row r="1651" spans="1:2" x14ac:dyDescent="0.35">
      <c r="A1651" t="b">
        <v>1</v>
      </c>
      <c r="B1651" s="24">
        <f>VLOOKUP(Table14[[#This Row],[menu_id]],Table2[#All],2,0)</f>
        <v>43556</v>
      </c>
    </row>
    <row r="1652" spans="1:2" x14ac:dyDescent="0.35">
      <c r="A1652" t="b">
        <v>1</v>
      </c>
      <c r="B1652" s="24">
        <f>VLOOKUP(Table14[[#This Row],[menu_id]],Table2[#All],2,0)</f>
        <v>43563</v>
      </c>
    </row>
    <row r="1653" spans="1:2" x14ac:dyDescent="0.35">
      <c r="A1653" t="b">
        <v>1</v>
      </c>
      <c r="B1653" s="24">
        <f>VLOOKUP(Table14[[#This Row],[menu_id]],Table2[#All],2,0)</f>
        <v>43567</v>
      </c>
    </row>
    <row r="1654" spans="1:2" x14ac:dyDescent="0.35">
      <c r="A1654" t="b">
        <v>1</v>
      </c>
      <c r="B1654" s="24">
        <f>VLOOKUP(Table14[[#This Row],[menu_id]],Table2[#All],2,0)</f>
        <v>43557</v>
      </c>
    </row>
    <row r="1655" spans="1:2" x14ac:dyDescent="0.35">
      <c r="A1655" t="b">
        <v>1</v>
      </c>
      <c r="B1655" s="24">
        <f>VLOOKUP(Table14[[#This Row],[menu_id]],Table2[#All],2,0)</f>
        <v>43556</v>
      </c>
    </row>
    <row r="1656" spans="1:2" x14ac:dyDescent="0.35">
      <c r="A1656" t="b">
        <v>1</v>
      </c>
      <c r="B1656" s="24">
        <f>VLOOKUP(Table14[[#This Row],[menu_id]],Table2[#All],2,0)</f>
        <v>43564</v>
      </c>
    </row>
    <row r="1657" spans="1:2" x14ac:dyDescent="0.35">
      <c r="A1657" t="b">
        <v>1</v>
      </c>
      <c r="B1657" s="24">
        <f>VLOOKUP(Table14[[#This Row],[menu_id]],Table2[#All],2,0)</f>
        <v>43565</v>
      </c>
    </row>
    <row r="1658" spans="1:2" x14ac:dyDescent="0.35">
      <c r="A1658" t="b">
        <v>1</v>
      </c>
      <c r="B1658" s="24">
        <f>VLOOKUP(Table14[[#This Row],[menu_id]],Table2[#All],2,0)</f>
        <v>43560</v>
      </c>
    </row>
    <row r="1659" spans="1:2" x14ac:dyDescent="0.35">
      <c r="A1659" t="b">
        <v>1</v>
      </c>
      <c r="B1659" s="24">
        <f>VLOOKUP(Table14[[#This Row],[menu_id]],Table2[#All],2,0)</f>
        <v>43566</v>
      </c>
    </row>
    <row r="1660" spans="1:2" x14ac:dyDescent="0.35">
      <c r="A1660" t="b">
        <v>1</v>
      </c>
      <c r="B1660" s="24">
        <f>VLOOKUP(Table14[[#This Row],[menu_id]],Table2[#All],2,0)</f>
        <v>43558</v>
      </c>
    </row>
    <row r="1661" spans="1:2" x14ac:dyDescent="0.35">
      <c r="A1661" t="b">
        <v>1</v>
      </c>
      <c r="B1661" s="24">
        <f>VLOOKUP(Table14[[#This Row],[menu_id]],Table2[#All],2,0)</f>
        <v>43565</v>
      </c>
    </row>
    <row r="1662" spans="1:2" x14ac:dyDescent="0.35">
      <c r="A1662" t="b">
        <v>1</v>
      </c>
      <c r="B1662" s="24">
        <f>VLOOKUP(Table14[[#This Row],[menu_id]],Table2[#All],2,0)</f>
        <v>43567</v>
      </c>
    </row>
    <row r="1663" spans="1:2" x14ac:dyDescent="0.35">
      <c r="A1663" t="b">
        <v>1</v>
      </c>
      <c r="B1663" s="24">
        <f>VLOOKUP(Table14[[#This Row],[menu_id]],Table2[#All],2,0)</f>
        <v>43564</v>
      </c>
    </row>
    <row r="1664" spans="1:2" x14ac:dyDescent="0.35">
      <c r="A1664" t="b">
        <v>1</v>
      </c>
      <c r="B1664" s="24">
        <f>VLOOKUP(Table14[[#This Row],[menu_id]],Table2[#All],2,0)</f>
        <v>43559</v>
      </c>
    </row>
    <row r="1665" spans="1:2" x14ac:dyDescent="0.35">
      <c r="A1665" t="b">
        <v>1</v>
      </c>
      <c r="B1665" s="24">
        <f>VLOOKUP(Table14[[#This Row],[menu_id]],Table2[#All],2,0)</f>
        <v>43556</v>
      </c>
    </row>
    <row r="1666" spans="1:2" x14ac:dyDescent="0.35">
      <c r="A1666" t="b">
        <v>1</v>
      </c>
      <c r="B1666" s="24">
        <f>VLOOKUP(Table14[[#This Row],[menu_id]],Table2[#All],2,0)</f>
        <v>43557</v>
      </c>
    </row>
    <row r="1667" spans="1:2" x14ac:dyDescent="0.35">
      <c r="A1667" t="b">
        <v>1</v>
      </c>
      <c r="B1667" s="24">
        <f>VLOOKUP(Table14[[#This Row],[menu_id]],Table2[#All],2,0)</f>
        <v>43566</v>
      </c>
    </row>
    <row r="1668" spans="1:2" x14ac:dyDescent="0.35">
      <c r="A1668" t="b">
        <v>1</v>
      </c>
      <c r="B1668" s="24">
        <f>VLOOKUP(Table14[[#This Row],[menu_id]],Table2[#All],2,0)</f>
        <v>43558</v>
      </c>
    </row>
    <row r="1669" spans="1:2" x14ac:dyDescent="0.35">
      <c r="A1669" t="b">
        <v>0</v>
      </c>
      <c r="B1669" s="24">
        <f>VLOOKUP(Table14[[#This Row],[menu_id]],Table2[#All],2,0)</f>
        <v>43556</v>
      </c>
    </row>
    <row r="1670" spans="1:2" x14ac:dyDescent="0.35">
      <c r="A1670" t="b">
        <v>1</v>
      </c>
      <c r="B1670" s="24">
        <f>VLOOKUP(Table14[[#This Row],[menu_id]],Table2[#All],2,0)</f>
        <v>43557</v>
      </c>
    </row>
    <row r="1671" spans="1:2" x14ac:dyDescent="0.35">
      <c r="A1671" t="b">
        <v>1</v>
      </c>
      <c r="B1671" s="24">
        <f>VLOOKUP(Table14[[#This Row],[menu_id]],Table2[#All],2,0)</f>
        <v>43559</v>
      </c>
    </row>
    <row r="1672" spans="1:2" x14ac:dyDescent="0.35">
      <c r="A1672" t="b">
        <v>1</v>
      </c>
      <c r="B1672" s="24">
        <f>VLOOKUP(Table14[[#This Row],[menu_id]],Table2[#All],2,0)</f>
        <v>43557</v>
      </c>
    </row>
    <row r="1673" spans="1:2" x14ac:dyDescent="0.35">
      <c r="A1673" t="b">
        <v>1</v>
      </c>
      <c r="B1673" s="24">
        <f>VLOOKUP(Table14[[#This Row],[menu_id]],Table2[#All],2,0)</f>
        <v>43563</v>
      </c>
    </row>
    <row r="1674" spans="1:2" x14ac:dyDescent="0.35">
      <c r="A1674" t="b">
        <v>1</v>
      </c>
      <c r="B1674" s="24">
        <f>VLOOKUP(Table14[[#This Row],[menu_id]],Table2[#All],2,0)</f>
        <v>43559</v>
      </c>
    </row>
    <row r="1675" spans="1:2" x14ac:dyDescent="0.35">
      <c r="A1675" t="b">
        <v>1</v>
      </c>
      <c r="B1675" s="24">
        <f>VLOOKUP(Table14[[#This Row],[menu_id]],Table2[#All],2,0)</f>
        <v>43563</v>
      </c>
    </row>
    <row r="1676" spans="1:2" x14ac:dyDescent="0.35">
      <c r="A1676" t="b">
        <v>1</v>
      </c>
      <c r="B1676" s="24">
        <f>VLOOKUP(Table14[[#This Row],[menu_id]],Table2[#All],2,0)</f>
        <v>43558</v>
      </c>
    </row>
    <row r="1677" spans="1:2" x14ac:dyDescent="0.35">
      <c r="A1677" t="b">
        <v>1</v>
      </c>
      <c r="B1677" s="24">
        <f>VLOOKUP(Table14[[#This Row],[menu_id]],Table2[#All],2,0)</f>
        <v>43565</v>
      </c>
    </row>
    <row r="1678" spans="1:2" x14ac:dyDescent="0.35">
      <c r="A1678" t="b">
        <v>1</v>
      </c>
      <c r="B1678" s="24">
        <f>VLOOKUP(Table14[[#This Row],[menu_id]],Table2[#All],2,0)</f>
        <v>43564</v>
      </c>
    </row>
    <row r="1679" spans="1:2" x14ac:dyDescent="0.35">
      <c r="A1679" t="b">
        <v>1</v>
      </c>
      <c r="B1679" s="24">
        <f>VLOOKUP(Table14[[#This Row],[menu_id]],Table2[#All],2,0)</f>
        <v>43565</v>
      </c>
    </row>
    <row r="1680" spans="1:2" x14ac:dyDescent="0.35">
      <c r="A1680" t="b">
        <v>1</v>
      </c>
      <c r="B1680" s="24">
        <f>VLOOKUP(Table14[[#This Row],[menu_id]],Table2[#All],2,0)</f>
        <v>43564</v>
      </c>
    </row>
    <row r="1681" spans="1:2" x14ac:dyDescent="0.35">
      <c r="A1681" t="b">
        <v>1</v>
      </c>
      <c r="B1681" s="24">
        <f>VLOOKUP(Table14[[#This Row],[menu_id]],Table2[#All],2,0)</f>
        <v>43556</v>
      </c>
    </row>
    <row r="1682" spans="1:2" x14ac:dyDescent="0.35">
      <c r="A1682" t="b">
        <v>1</v>
      </c>
      <c r="B1682" s="24">
        <f>VLOOKUP(Table14[[#This Row],[menu_id]],Table2[#All],2,0)</f>
        <v>43563</v>
      </c>
    </row>
    <row r="1683" spans="1:2" x14ac:dyDescent="0.35">
      <c r="A1683" t="b">
        <v>1</v>
      </c>
      <c r="B1683" s="24">
        <f>VLOOKUP(Table14[[#This Row],[menu_id]],Table2[#All],2,0)</f>
        <v>43564</v>
      </c>
    </row>
    <row r="1684" spans="1:2" x14ac:dyDescent="0.35">
      <c r="A1684" t="b">
        <v>1</v>
      </c>
      <c r="B1684" s="24">
        <f>VLOOKUP(Table14[[#This Row],[menu_id]],Table2[#All],2,0)</f>
        <v>43564</v>
      </c>
    </row>
    <row r="1685" spans="1:2" x14ac:dyDescent="0.35">
      <c r="A1685" t="b">
        <v>1</v>
      </c>
      <c r="B1685" s="24">
        <f>VLOOKUP(Table14[[#This Row],[menu_id]],Table2[#All],2,0)</f>
        <v>43557</v>
      </c>
    </row>
    <row r="1686" spans="1:2" x14ac:dyDescent="0.35">
      <c r="A1686" t="b">
        <v>1</v>
      </c>
      <c r="B1686" s="24">
        <f>VLOOKUP(Table14[[#This Row],[menu_id]],Table2[#All],2,0)</f>
        <v>43559</v>
      </c>
    </row>
    <row r="1687" spans="1:2" x14ac:dyDescent="0.35">
      <c r="A1687" t="b">
        <v>1</v>
      </c>
      <c r="B1687" s="24">
        <f>VLOOKUP(Table14[[#This Row],[menu_id]],Table2[#All],2,0)</f>
        <v>43567</v>
      </c>
    </row>
    <row r="1688" spans="1:2" x14ac:dyDescent="0.35">
      <c r="A1688" t="b">
        <v>1</v>
      </c>
      <c r="B1688" s="24">
        <f>VLOOKUP(Table14[[#This Row],[menu_id]],Table2[#All],2,0)</f>
        <v>43556</v>
      </c>
    </row>
    <row r="1689" spans="1:2" x14ac:dyDescent="0.35">
      <c r="A1689" t="b">
        <v>1</v>
      </c>
      <c r="B1689" s="24">
        <f>VLOOKUP(Table14[[#This Row],[menu_id]],Table2[#All],2,0)</f>
        <v>43565</v>
      </c>
    </row>
    <row r="1690" spans="1:2" x14ac:dyDescent="0.35">
      <c r="A1690" t="b">
        <v>1</v>
      </c>
      <c r="B1690" s="24">
        <f>VLOOKUP(Table14[[#This Row],[menu_id]],Table2[#All],2,0)</f>
        <v>43564</v>
      </c>
    </row>
    <row r="1691" spans="1:2" x14ac:dyDescent="0.35">
      <c r="A1691" t="b">
        <v>1</v>
      </c>
      <c r="B1691" s="24">
        <f>VLOOKUP(Table14[[#This Row],[menu_id]],Table2[#All],2,0)</f>
        <v>43558</v>
      </c>
    </row>
    <row r="1692" spans="1:2" x14ac:dyDescent="0.35">
      <c r="A1692" t="b">
        <v>1</v>
      </c>
      <c r="B1692" s="24">
        <f>VLOOKUP(Table14[[#This Row],[menu_id]],Table2[#All],2,0)</f>
        <v>43558</v>
      </c>
    </row>
    <row r="1693" spans="1:2" x14ac:dyDescent="0.35">
      <c r="A1693" t="b">
        <v>1</v>
      </c>
      <c r="B1693" s="24">
        <f>VLOOKUP(Table14[[#This Row],[menu_id]],Table2[#All],2,0)</f>
        <v>43557</v>
      </c>
    </row>
    <row r="1694" spans="1:2" x14ac:dyDescent="0.35">
      <c r="A1694" t="b">
        <v>1</v>
      </c>
      <c r="B1694" s="24">
        <f>VLOOKUP(Table14[[#This Row],[menu_id]],Table2[#All],2,0)</f>
        <v>43563</v>
      </c>
    </row>
    <row r="1695" spans="1:2" x14ac:dyDescent="0.35">
      <c r="A1695" t="b">
        <v>1</v>
      </c>
      <c r="B1695" s="24">
        <f>VLOOKUP(Table14[[#This Row],[menu_id]],Table2[#All],2,0)</f>
        <v>43566</v>
      </c>
    </row>
    <row r="1696" spans="1:2" x14ac:dyDescent="0.35">
      <c r="A1696" t="b">
        <v>0</v>
      </c>
      <c r="B1696" s="24">
        <f>VLOOKUP(Table14[[#This Row],[menu_id]],Table2[#All],2,0)</f>
        <v>43557</v>
      </c>
    </row>
    <row r="1697" spans="1:2" x14ac:dyDescent="0.35">
      <c r="A1697" t="b">
        <v>1</v>
      </c>
      <c r="B1697" s="24">
        <f>VLOOKUP(Table14[[#This Row],[menu_id]],Table2[#All],2,0)</f>
        <v>43563</v>
      </c>
    </row>
    <row r="1698" spans="1:2" x14ac:dyDescent="0.35">
      <c r="A1698" t="b">
        <v>1</v>
      </c>
      <c r="B1698" s="24">
        <f>VLOOKUP(Table14[[#This Row],[menu_id]],Table2[#All],2,0)</f>
        <v>43556</v>
      </c>
    </row>
    <row r="1699" spans="1:2" x14ac:dyDescent="0.35">
      <c r="A1699" t="b">
        <v>0</v>
      </c>
      <c r="B1699" s="24">
        <f>VLOOKUP(Table14[[#This Row],[menu_id]],Table2[#All],2,0)</f>
        <v>43567</v>
      </c>
    </row>
    <row r="1700" spans="1:2" x14ac:dyDescent="0.35">
      <c r="A1700" t="b">
        <v>1</v>
      </c>
      <c r="B1700" s="24">
        <f>VLOOKUP(Table14[[#This Row],[menu_id]],Table2[#All],2,0)</f>
        <v>43557</v>
      </c>
    </row>
    <row r="1701" spans="1:2" x14ac:dyDescent="0.35">
      <c r="A1701" t="b">
        <v>1</v>
      </c>
      <c r="B1701" s="24">
        <f>VLOOKUP(Table14[[#This Row],[menu_id]],Table2[#All],2,0)</f>
        <v>43558</v>
      </c>
    </row>
    <row r="1702" spans="1:2" x14ac:dyDescent="0.35">
      <c r="A1702" t="b">
        <v>1</v>
      </c>
      <c r="B1702" s="24">
        <f>VLOOKUP(Table14[[#This Row],[menu_id]],Table2[#All],2,0)</f>
        <v>43565</v>
      </c>
    </row>
    <row r="1703" spans="1:2" x14ac:dyDescent="0.35">
      <c r="A1703" t="b">
        <v>1</v>
      </c>
      <c r="B1703" s="24">
        <f>VLOOKUP(Table14[[#This Row],[menu_id]],Table2[#All],2,0)</f>
        <v>43560</v>
      </c>
    </row>
    <row r="1704" spans="1:2" x14ac:dyDescent="0.35">
      <c r="A1704" t="b">
        <v>1</v>
      </c>
      <c r="B1704" s="24">
        <f>VLOOKUP(Table14[[#This Row],[menu_id]],Table2[#All],2,0)</f>
        <v>43559</v>
      </c>
    </row>
    <row r="1705" spans="1:2" x14ac:dyDescent="0.35">
      <c r="A1705" t="b">
        <v>1</v>
      </c>
      <c r="B1705" s="24">
        <f>VLOOKUP(Table14[[#This Row],[menu_id]],Table2[#All],2,0)</f>
        <v>43564</v>
      </c>
    </row>
    <row r="1706" spans="1:2" x14ac:dyDescent="0.35">
      <c r="A1706" t="b">
        <v>1</v>
      </c>
      <c r="B1706" s="24">
        <f>VLOOKUP(Table14[[#This Row],[menu_id]],Table2[#All],2,0)</f>
        <v>43557</v>
      </c>
    </row>
    <row r="1707" spans="1:2" x14ac:dyDescent="0.35">
      <c r="A1707" t="b">
        <v>1</v>
      </c>
      <c r="B1707" s="24">
        <f>VLOOKUP(Table14[[#This Row],[menu_id]],Table2[#All],2,0)</f>
        <v>43565</v>
      </c>
    </row>
    <row r="1708" spans="1:2" x14ac:dyDescent="0.35">
      <c r="A1708" t="b">
        <v>1</v>
      </c>
      <c r="B1708" s="24">
        <f>VLOOKUP(Table14[[#This Row],[menu_id]],Table2[#All],2,0)</f>
        <v>43565</v>
      </c>
    </row>
    <row r="1709" spans="1:2" x14ac:dyDescent="0.35">
      <c r="A1709" t="b">
        <v>1</v>
      </c>
      <c r="B1709" s="24">
        <f>VLOOKUP(Table14[[#This Row],[menu_id]],Table2[#All],2,0)</f>
        <v>43565</v>
      </c>
    </row>
    <row r="1710" spans="1:2" x14ac:dyDescent="0.35">
      <c r="A1710" t="b">
        <v>1</v>
      </c>
      <c r="B1710" s="24">
        <f>VLOOKUP(Table14[[#This Row],[menu_id]],Table2[#All],2,0)</f>
        <v>43566</v>
      </c>
    </row>
    <row r="1711" spans="1:2" x14ac:dyDescent="0.35">
      <c r="A1711" t="b">
        <v>0</v>
      </c>
      <c r="B1711" s="24">
        <f>VLOOKUP(Table14[[#This Row],[menu_id]],Table2[#All],2,0)</f>
        <v>43556</v>
      </c>
    </row>
    <row r="1712" spans="1:2" x14ac:dyDescent="0.35">
      <c r="A1712" t="b">
        <v>1</v>
      </c>
      <c r="B1712" s="24">
        <f>VLOOKUP(Table14[[#This Row],[menu_id]],Table2[#All],2,0)</f>
        <v>43567</v>
      </c>
    </row>
    <row r="1713" spans="1:2" x14ac:dyDescent="0.35">
      <c r="A1713" t="b">
        <v>1</v>
      </c>
      <c r="B1713" s="24">
        <f>VLOOKUP(Table14[[#This Row],[menu_id]],Table2[#All],2,0)</f>
        <v>43566</v>
      </c>
    </row>
    <row r="1714" spans="1:2" x14ac:dyDescent="0.35">
      <c r="A1714" t="b">
        <v>1</v>
      </c>
      <c r="B1714" s="24">
        <f>VLOOKUP(Table14[[#This Row],[menu_id]],Table2[#All],2,0)</f>
        <v>43565</v>
      </c>
    </row>
    <row r="1715" spans="1:2" x14ac:dyDescent="0.35">
      <c r="A1715" t="b">
        <v>1</v>
      </c>
      <c r="B1715" s="24">
        <f>VLOOKUP(Table14[[#This Row],[menu_id]],Table2[#All],2,0)</f>
        <v>43559</v>
      </c>
    </row>
    <row r="1716" spans="1:2" x14ac:dyDescent="0.35">
      <c r="A1716" t="b">
        <v>1</v>
      </c>
      <c r="B1716" s="24">
        <f>VLOOKUP(Table14[[#This Row],[menu_id]],Table2[#All],2,0)</f>
        <v>43564</v>
      </c>
    </row>
    <row r="1717" spans="1:2" x14ac:dyDescent="0.35">
      <c r="A1717" t="b">
        <v>1</v>
      </c>
      <c r="B1717" s="24">
        <f>VLOOKUP(Table14[[#This Row],[menu_id]],Table2[#All],2,0)</f>
        <v>43556</v>
      </c>
    </row>
    <row r="1718" spans="1:2" x14ac:dyDescent="0.35">
      <c r="A1718" t="b">
        <v>1</v>
      </c>
      <c r="B1718" s="24">
        <f>VLOOKUP(Table14[[#This Row],[menu_id]],Table2[#All],2,0)</f>
        <v>43565</v>
      </c>
    </row>
    <row r="1719" spans="1:2" x14ac:dyDescent="0.35">
      <c r="A1719" t="b">
        <v>1</v>
      </c>
      <c r="B1719" s="24">
        <f>VLOOKUP(Table14[[#This Row],[menu_id]],Table2[#All],2,0)</f>
        <v>43558</v>
      </c>
    </row>
    <row r="1720" spans="1:2" x14ac:dyDescent="0.35">
      <c r="A1720" t="b">
        <v>1</v>
      </c>
      <c r="B1720" s="24">
        <f>VLOOKUP(Table14[[#This Row],[menu_id]],Table2[#All],2,0)</f>
        <v>43557</v>
      </c>
    </row>
    <row r="1721" spans="1:2" x14ac:dyDescent="0.35">
      <c r="A1721" t="b">
        <v>1</v>
      </c>
      <c r="B1721" s="24">
        <f>VLOOKUP(Table14[[#This Row],[menu_id]],Table2[#All],2,0)</f>
        <v>43564</v>
      </c>
    </row>
    <row r="1722" spans="1:2" x14ac:dyDescent="0.35">
      <c r="A1722" t="b">
        <v>1</v>
      </c>
      <c r="B1722" s="24">
        <f>VLOOKUP(Table14[[#This Row],[menu_id]],Table2[#All],2,0)</f>
        <v>43564</v>
      </c>
    </row>
    <row r="1723" spans="1:2" x14ac:dyDescent="0.35">
      <c r="A1723" t="b">
        <v>1</v>
      </c>
      <c r="B1723" s="24">
        <f>VLOOKUP(Table14[[#This Row],[menu_id]],Table2[#All],2,0)</f>
        <v>43567</v>
      </c>
    </row>
    <row r="1724" spans="1:2" x14ac:dyDescent="0.35">
      <c r="A1724" t="b">
        <v>1</v>
      </c>
      <c r="B1724" s="24">
        <f>VLOOKUP(Table14[[#This Row],[menu_id]],Table2[#All],2,0)</f>
        <v>43563</v>
      </c>
    </row>
    <row r="1725" spans="1:2" x14ac:dyDescent="0.35">
      <c r="A1725" t="b">
        <v>1</v>
      </c>
      <c r="B1725" s="24">
        <f>VLOOKUP(Table14[[#This Row],[menu_id]],Table2[#All],2,0)</f>
        <v>43567</v>
      </c>
    </row>
    <row r="1726" spans="1:2" x14ac:dyDescent="0.35">
      <c r="A1726" t="b">
        <v>1</v>
      </c>
      <c r="B1726" s="24">
        <f>VLOOKUP(Table14[[#This Row],[menu_id]],Table2[#All],2,0)</f>
        <v>43565</v>
      </c>
    </row>
    <row r="1727" spans="1:2" x14ac:dyDescent="0.35">
      <c r="A1727" t="b">
        <v>1</v>
      </c>
      <c r="B1727" s="24">
        <f>VLOOKUP(Table14[[#This Row],[menu_id]],Table2[#All],2,0)</f>
        <v>43556</v>
      </c>
    </row>
    <row r="1728" spans="1:2" x14ac:dyDescent="0.35">
      <c r="A1728" t="b">
        <v>1</v>
      </c>
      <c r="B1728" s="24">
        <f>VLOOKUP(Table14[[#This Row],[menu_id]],Table2[#All],2,0)</f>
        <v>43563</v>
      </c>
    </row>
    <row r="1729" spans="1:2" x14ac:dyDescent="0.35">
      <c r="A1729" t="b">
        <v>1</v>
      </c>
      <c r="B1729" s="24">
        <f>VLOOKUP(Table14[[#This Row],[menu_id]],Table2[#All],2,0)</f>
        <v>43558</v>
      </c>
    </row>
    <row r="1730" spans="1:2" x14ac:dyDescent="0.35">
      <c r="A1730" t="b">
        <v>1</v>
      </c>
      <c r="B1730" s="24">
        <f>VLOOKUP(Table14[[#This Row],[menu_id]],Table2[#All],2,0)</f>
        <v>43559</v>
      </c>
    </row>
    <row r="1731" spans="1:2" x14ac:dyDescent="0.35">
      <c r="A1731" t="b">
        <v>1</v>
      </c>
      <c r="B1731" s="24">
        <f>VLOOKUP(Table14[[#This Row],[menu_id]],Table2[#All],2,0)</f>
        <v>43556</v>
      </c>
    </row>
    <row r="1732" spans="1:2" x14ac:dyDescent="0.35">
      <c r="A1732" t="b">
        <v>1</v>
      </c>
      <c r="B1732" s="24">
        <f>VLOOKUP(Table14[[#This Row],[menu_id]],Table2[#All],2,0)</f>
        <v>43558</v>
      </c>
    </row>
    <row r="1733" spans="1:2" x14ac:dyDescent="0.35">
      <c r="A1733" t="b">
        <v>0</v>
      </c>
      <c r="B1733" s="24">
        <f>VLOOKUP(Table14[[#This Row],[menu_id]],Table2[#All],2,0)</f>
        <v>43558</v>
      </c>
    </row>
    <row r="1734" spans="1:2" x14ac:dyDescent="0.35">
      <c r="A1734" t="b">
        <v>1</v>
      </c>
      <c r="B1734" s="24">
        <f>VLOOKUP(Table14[[#This Row],[menu_id]],Table2[#All],2,0)</f>
        <v>43563</v>
      </c>
    </row>
    <row r="1735" spans="1:2" x14ac:dyDescent="0.35">
      <c r="A1735" t="b">
        <v>1</v>
      </c>
      <c r="B1735" s="24">
        <f>VLOOKUP(Table14[[#This Row],[menu_id]],Table2[#All],2,0)</f>
        <v>43560</v>
      </c>
    </row>
    <row r="1736" spans="1:2" x14ac:dyDescent="0.35">
      <c r="A1736" t="b">
        <v>1</v>
      </c>
      <c r="B1736" s="24">
        <f>VLOOKUP(Table14[[#This Row],[menu_id]],Table2[#All],2,0)</f>
        <v>43557</v>
      </c>
    </row>
    <row r="1737" spans="1:2" x14ac:dyDescent="0.35">
      <c r="A1737" t="b">
        <v>1</v>
      </c>
      <c r="B1737" s="24">
        <f>VLOOKUP(Table14[[#This Row],[menu_id]],Table2[#All],2,0)</f>
        <v>43566</v>
      </c>
    </row>
    <row r="1738" spans="1:2" x14ac:dyDescent="0.35">
      <c r="A1738" t="b">
        <v>1</v>
      </c>
      <c r="B1738" s="24">
        <f>VLOOKUP(Table14[[#This Row],[menu_id]],Table2[#All],2,0)</f>
        <v>43559</v>
      </c>
    </row>
    <row r="1739" spans="1:2" x14ac:dyDescent="0.35">
      <c r="A1739" t="b">
        <v>1</v>
      </c>
      <c r="B1739" s="24">
        <f>VLOOKUP(Table14[[#This Row],[menu_id]],Table2[#All],2,0)</f>
        <v>43565</v>
      </c>
    </row>
    <row r="1740" spans="1:2" x14ac:dyDescent="0.35">
      <c r="A1740" t="b">
        <v>0</v>
      </c>
      <c r="B1740" s="24">
        <f>VLOOKUP(Table14[[#This Row],[menu_id]],Table2[#All],2,0)</f>
        <v>43565</v>
      </c>
    </row>
    <row r="1741" spans="1:2" x14ac:dyDescent="0.35">
      <c r="A1741" t="b">
        <v>1</v>
      </c>
      <c r="B1741" s="24">
        <f>VLOOKUP(Table14[[#This Row],[menu_id]],Table2[#All],2,0)</f>
        <v>43557</v>
      </c>
    </row>
    <row r="1742" spans="1:2" x14ac:dyDescent="0.35">
      <c r="A1742" t="b">
        <v>1</v>
      </c>
      <c r="B1742" s="24">
        <f>VLOOKUP(Table14[[#This Row],[menu_id]],Table2[#All],2,0)</f>
        <v>43565</v>
      </c>
    </row>
    <row r="1743" spans="1:2" x14ac:dyDescent="0.35">
      <c r="A1743" t="b">
        <v>1</v>
      </c>
      <c r="B1743" s="24">
        <f>VLOOKUP(Table14[[#This Row],[menu_id]],Table2[#All],2,0)</f>
        <v>43566</v>
      </c>
    </row>
    <row r="1744" spans="1:2" x14ac:dyDescent="0.35">
      <c r="A1744" t="b">
        <v>1</v>
      </c>
      <c r="B1744" s="24">
        <f>VLOOKUP(Table14[[#This Row],[menu_id]],Table2[#All],2,0)</f>
        <v>43567</v>
      </c>
    </row>
    <row r="1745" spans="1:2" x14ac:dyDescent="0.35">
      <c r="A1745" t="b">
        <v>1</v>
      </c>
      <c r="B1745" s="24">
        <f>VLOOKUP(Table14[[#This Row],[menu_id]],Table2[#All],2,0)</f>
        <v>43560</v>
      </c>
    </row>
    <row r="1746" spans="1:2" x14ac:dyDescent="0.35">
      <c r="A1746" t="b">
        <v>1</v>
      </c>
      <c r="B1746" s="24">
        <f>VLOOKUP(Table14[[#This Row],[menu_id]],Table2[#All],2,0)</f>
        <v>43567</v>
      </c>
    </row>
    <row r="1747" spans="1:2" x14ac:dyDescent="0.35">
      <c r="A1747" t="b">
        <v>1</v>
      </c>
      <c r="B1747" s="24">
        <f>VLOOKUP(Table14[[#This Row],[menu_id]],Table2[#All],2,0)</f>
        <v>43556</v>
      </c>
    </row>
    <row r="1748" spans="1:2" x14ac:dyDescent="0.35">
      <c r="A1748" t="b">
        <v>1</v>
      </c>
      <c r="B1748" s="24">
        <f>VLOOKUP(Table14[[#This Row],[menu_id]],Table2[#All],2,0)</f>
        <v>43566</v>
      </c>
    </row>
    <row r="1749" spans="1:2" x14ac:dyDescent="0.35">
      <c r="A1749" t="b">
        <v>0</v>
      </c>
      <c r="B1749" s="24">
        <f>VLOOKUP(Table14[[#This Row],[menu_id]],Table2[#All],2,0)</f>
        <v>43563</v>
      </c>
    </row>
    <row r="1750" spans="1:2" x14ac:dyDescent="0.35">
      <c r="A1750" t="b">
        <v>1</v>
      </c>
      <c r="B1750" s="24">
        <f>VLOOKUP(Table14[[#This Row],[menu_id]],Table2[#All],2,0)</f>
        <v>43559</v>
      </c>
    </row>
    <row r="1751" spans="1:2" x14ac:dyDescent="0.35">
      <c r="A1751" t="b">
        <v>1</v>
      </c>
      <c r="B1751" s="24">
        <f>VLOOKUP(Table14[[#This Row],[menu_id]],Table2[#All],2,0)</f>
        <v>43556</v>
      </c>
    </row>
    <row r="1752" spans="1:2" x14ac:dyDescent="0.35">
      <c r="A1752" t="b">
        <v>1</v>
      </c>
      <c r="B1752" s="24">
        <f>VLOOKUP(Table14[[#This Row],[menu_id]],Table2[#All],2,0)</f>
        <v>43559</v>
      </c>
    </row>
    <row r="1753" spans="1:2" x14ac:dyDescent="0.35">
      <c r="A1753" t="b">
        <v>1</v>
      </c>
      <c r="B1753" s="24">
        <f>VLOOKUP(Table14[[#This Row],[menu_id]],Table2[#All],2,0)</f>
        <v>43566</v>
      </c>
    </row>
    <row r="1754" spans="1:2" x14ac:dyDescent="0.35">
      <c r="A1754" t="b">
        <v>1</v>
      </c>
      <c r="B1754" s="24">
        <f>VLOOKUP(Table14[[#This Row],[menu_id]],Table2[#All],2,0)</f>
        <v>43557</v>
      </c>
    </row>
    <row r="1755" spans="1:2" x14ac:dyDescent="0.35">
      <c r="A1755" t="b">
        <v>1</v>
      </c>
      <c r="B1755" s="24">
        <f>VLOOKUP(Table14[[#This Row],[menu_id]],Table2[#All],2,0)</f>
        <v>43564</v>
      </c>
    </row>
    <row r="1756" spans="1:2" x14ac:dyDescent="0.35">
      <c r="A1756" t="b">
        <v>1</v>
      </c>
      <c r="B1756" s="24">
        <f>VLOOKUP(Table14[[#This Row],[menu_id]],Table2[#All],2,0)</f>
        <v>43560</v>
      </c>
    </row>
    <row r="1757" spans="1:2" x14ac:dyDescent="0.35">
      <c r="A1757" t="b">
        <v>1</v>
      </c>
      <c r="B1757" s="24">
        <f>VLOOKUP(Table14[[#This Row],[menu_id]],Table2[#All],2,0)</f>
        <v>43565</v>
      </c>
    </row>
    <row r="1758" spans="1:2" x14ac:dyDescent="0.35">
      <c r="A1758" t="b">
        <v>1</v>
      </c>
      <c r="B1758" s="24">
        <f>VLOOKUP(Table14[[#This Row],[menu_id]],Table2[#All],2,0)</f>
        <v>43556</v>
      </c>
    </row>
    <row r="1759" spans="1:2" x14ac:dyDescent="0.35">
      <c r="A1759" t="b">
        <v>1</v>
      </c>
      <c r="B1759" s="24">
        <f>VLOOKUP(Table14[[#This Row],[menu_id]],Table2[#All],2,0)</f>
        <v>43564</v>
      </c>
    </row>
    <row r="1760" spans="1:2" x14ac:dyDescent="0.35">
      <c r="A1760" t="b">
        <v>1</v>
      </c>
      <c r="B1760" s="24">
        <f>VLOOKUP(Table14[[#This Row],[menu_id]],Table2[#All],2,0)</f>
        <v>43559</v>
      </c>
    </row>
    <row r="1761" spans="1:2" x14ac:dyDescent="0.35">
      <c r="A1761" t="b">
        <v>1</v>
      </c>
      <c r="B1761" s="24">
        <f>VLOOKUP(Table14[[#This Row],[menu_id]],Table2[#All],2,0)</f>
        <v>43563</v>
      </c>
    </row>
    <row r="1762" spans="1:2" x14ac:dyDescent="0.35">
      <c r="A1762" t="b">
        <v>1</v>
      </c>
      <c r="B1762" s="24">
        <f>VLOOKUP(Table14[[#This Row],[menu_id]],Table2[#All],2,0)</f>
        <v>43566</v>
      </c>
    </row>
    <row r="1763" spans="1:2" x14ac:dyDescent="0.35">
      <c r="A1763" t="b">
        <v>1</v>
      </c>
      <c r="B1763" s="24">
        <f>VLOOKUP(Table14[[#This Row],[menu_id]],Table2[#All],2,0)</f>
        <v>43567</v>
      </c>
    </row>
    <row r="1764" spans="1:2" x14ac:dyDescent="0.35">
      <c r="A1764" t="b">
        <v>1</v>
      </c>
      <c r="B1764" s="24">
        <f>VLOOKUP(Table14[[#This Row],[menu_id]],Table2[#All],2,0)</f>
        <v>43556</v>
      </c>
    </row>
    <row r="1765" spans="1:2" x14ac:dyDescent="0.35">
      <c r="A1765" t="b">
        <v>1</v>
      </c>
      <c r="B1765" s="24">
        <f>VLOOKUP(Table14[[#This Row],[menu_id]],Table2[#All],2,0)</f>
        <v>43557</v>
      </c>
    </row>
    <row r="1766" spans="1:2" x14ac:dyDescent="0.35">
      <c r="A1766" t="b">
        <v>1</v>
      </c>
      <c r="B1766" s="24">
        <f>VLOOKUP(Table14[[#This Row],[menu_id]],Table2[#All],2,0)</f>
        <v>43559</v>
      </c>
    </row>
    <row r="1767" spans="1:2" x14ac:dyDescent="0.35">
      <c r="A1767" t="b">
        <v>1</v>
      </c>
      <c r="B1767" s="24">
        <f>VLOOKUP(Table14[[#This Row],[menu_id]],Table2[#All],2,0)</f>
        <v>43557</v>
      </c>
    </row>
    <row r="1768" spans="1:2" x14ac:dyDescent="0.35">
      <c r="A1768" t="b">
        <v>1</v>
      </c>
      <c r="B1768" s="24">
        <f>VLOOKUP(Table14[[#This Row],[menu_id]],Table2[#All],2,0)</f>
        <v>43563</v>
      </c>
    </row>
    <row r="1769" spans="1:2" x14ac:dyDescent="0.35">
      <c r="A1769" t="b">
        <v>1</v>
      </c>
      <c r="B1769" s="24">
        <f>VLOOKUP(Table14[[#This Row],[menu_id]],Table2[#All],2,0)</f>
        <v>43557</v>
      </c>
    </row>
    <row r="1770" spans="1:2" x14ac:dyDescent="0.35">
      <c r="A1770" t="b">
        <v>1</v>
      </c>
      <c r="B1770" s="24">
        <f>VLOOKUP(Table14[[#This Row],[menu_id]],Table2[#All],2,0)</f>
        <v>43558</v>
      </c>
    </row>
    <row r="1771" spans="1:2" x14ac:dyDescent="0.35">
      <c r="A1771" t="b">
        <v>1</v>
      </c>
      <c r="B1771" s="24">
        <f>VLOOKUP(Table14[[#This Row],[menu_id]],Table2[#All],2,0)</f>
        <v>43558</v>
      </c>
    </row>
    <row r="1772" spans="1:2" x14ac:dyDescent="0.35">
      <c r="A1772" t="b">
        <v>1</v>
      </c>
      <c r="B1772" s="24">
        <f>VLOOKUP(Table14[[#This Row],[menu_id]],Table2[#All],2,0)</f>
        <v>43560</v>
      </c>
    </row>
    <row r="1773" spans="1:2" x14ac:dyDescent="0.35">
      <c r="A1773" t="b">
        <v>1</v>
      </c>
      <c r="B1773" s="24">
        <f>VLOOKUP(Table14[[#This Row],[menu_id]],Table2[#All],2,0)</f>
        <v>43559</v>
      </c>
    </row>
    <row r="1774" spans="1:2" x14ac:dyDescent="0.35">
      <c r="A1774" t="b">
        <v>1</v>
      </c>
      <c r="B1774" s="24">
        <f>VLOOKUP(Table14[[#This Row],[menu_id]],Table2[#All],2,0)</f>
        <v>43557</v>
      </c>
    </row>
    <row r="1775" spans="1:2" x14ac:dyDescent="0.35">
      <c r="A1775" t="b">
        <v>1</v>
      </c>
      <c r="B1775" s="24">
        <f>VLOOKUP(Table14[[#This Row],[menu_id]],Table2[#All],2,0)</f>
        <v>43558</v>
      </c>
    </row>
    <row r="1776" spans="1:2" x14ac:dyDescent="0.35">
      <c r="A1776" t="b">
        <v>1</v>
      </c>
      <c r="B1776" s="24">
        <f>VLOOKUP(Table14[[#This Row],[menu_id]],Table2[#All],2,0)</f>
        <v>43556</v>
      </c>
    </row>
    <row r="1777" spans="1:2" x14ac:dyDescent="0.35">
      <c r="A1777" t="b">
        <v>1</v>
      </c>
      <c r="B1777" s="24">
        <f>VLOOKUP(Table14[[#This Row],[menu_id]],Table2[#All],2,0)</f>
        <v>43563</v>
      </c>
    </row>
    <row r="1778" spans="1:2" x14ac:dyDescent="0.35">
      <c r="A1778" t="b">
        <v>1</v>
      </c>
      <c r="B1778" s="24">
        <f>VLOOKUP(Table14[[#This Row],[menu_id]],Table2[#All],2,0)</f>
        <v>43557</v>
      </c>
    </row>
    <row r="1779" spans="1:2" x14ac:dyDescent="0.35">
      <c r="A1779" t="b">
        <v>1</v>
      </c>
      <c r="B1779" s="24">
        <f>VLOOKUP(Table14[[#This Row],[menu_id]],Table2[#All],2,0)</f>
        <v>43558</v>
      </c>
    </row>
    <row r="1780" spans="1:2" x14ac:dyDescent="0.35">
      <c r="A1780" t="b">
        <v>1</v>
      </c>
      <c r="B1780" s="24">
        <f>VLOOKUP(Table14[[#This Row],[menu_id]],Table2[#All],2,0)</f>
        <v>43558</v>
      </c>
    </row>
    <row r="1781" spans="1:2" x14ac:dyDescent="0.35">
      <c r="A1781" t="b">
        <v>1</v>
      </c>
      <c r="B1781" s="24">
        <f>VLOOKUP(Table14[[#This Row],[menu_id]],Table2[#All],2,0)</f>
        <v>43566</v>
      </c>
    </row>
    <row r="1782" spans="1:2" x14ac:dyDescent="0.35">
      <c r="A1782" t="b">
        <v>1</v>
      </c>
      <c r="B1782" s="24">
        <f>VLOOKUP(Table14[[#This Row],[menu_id]],Table2[#All],2,0)</f>
        <v>43563</v>
      </c>
    </row>
    <row r="1783" spans="1:2" x14ac:dyDescent="0.35">
      <c r="A1783" t="b">
        <v>1</v>
      </c>
      <c r="B1783" s="24">
        <f>VLOOKUP(Table14[[#This Row],[menu_id]],Table2[#All],2,0)</f>
        <v>43565</v>
      </c>
    </row>
    <row r="1784" spans="1:2" x14ac:dyDescent="0.35">
      <c r="A1784" t="b">
        <v>1</v>
      </c>
      <c r="B1784" s="24">
        <f>VLOOKUP(Table14[[#This Row],[menu_id]],Table2[#All],2,0)</f>
        <v>43556</v>
      </c>
    </row>
    <row r="1785" spans="1:2" x14ac:dyDescent="0.35">
      <c r="A1785" t="b">
        <v>1</v>
      </c>
      <c r="B1785" s="24">
        <f>VLOOKUP(Table14[[#This Row],[menu_id]],Table2[#All],2,0)</f>
        <v>43556</v>
      </c>
    </row>
    <row r="1786" spans="1:2" x14ac:dyDescent="0.35">
      <c r="A1786" t="b">
        <v>1</v>
      </c>
      <c r="B1786" s="24">
        <f>VLOOKUP(Table14[[#This Row],[menu_id]],Table2[#All],2,0)</f>
        <v>43559</v>
      </c>
    </row>
    <row r="1787" spans="1:2" x14ac:dyDescent="0.35">
      <c r="A1787" t="b">
        <v>1</v>
      </c>
      <c r="B1787" s="24">
        <f>VLOOKUP(Table14[[#This Row],[menu_id]],Table2[#All],2,0)</f>
        <v>43556</v>
      </c>
    </row>
    <row r="1788" spans="1:2" x14ac:dyDescent="0.35">
      <c r="A1788" t="b">
        <v>1</v>
      </c>
      <c r="B1788" s="24">
        <f>VLOOKUP(Table14[[#This Row],[menu_id]],Table2[#All],2,0)</f>
        <v>43565</v>
      </c>
    </row>
    <row r="1789" spans="1:2" x14ac:dyDescent="0.35">
      <c r="A1789" t="b">
        <v>0</v>
      </c>
      <c r="B1789" s="24">
        <f>VLOOKUP(Table14[[#This Row],[menu_id]],Table2[#All],2,0)</f>
        <v>43558</v>
      </c>
    </row>
    <row r="1790" spans="1:2" x14ac:dyDescent="0.35">
      <c r="A1790" t="b">
        <v>1</v>
      </c>
      <c r="B1790" s="24">
        <f>VLOOKUP(Table14[[#This Row],[menu_id]],Table2[#All],2,0)</f>
        <v>43556</v>
      </c>
    </row>
    <row r="1791" spans="1:2" x14ac:dyDescent="0.35">
      <c r="A1791" t="b">
        <v>1</v>
      </c>
      <c r="B1791" s="24">
        <f>VLOOKUP(Table14[[#This Row],[menu_id]],Table2[#All],2,0)</f>
        <v>43564</v>
      </c>
    </row>
    <row r="1792" spans="1:2" x14ac:dyDescent="0.35">
      <c r="A1792" t="b">
        <v>1</v>
      </c>
      <c r="B1792" s="24">
        <f>VLOOKUP(Table14[[#This Row],[menu_id]],Table2[#All],2,0)</f>
        <v>43557</v>
      </c>
    </row>
    <row r="1793" spans="1:2" x14ac:dyDescent="0.35">
      <c r="A1793" t="b">
        <v>1</v>
      </c>
      <c r="B1793" s="24">
        <f>VLOOKUP(Table14[[#This Row],[menu_id]],Table2[#All],2,0)</f>
        <v>43560</v>
      </c>
    </row>
    <row r="1794" spans="1:2" x14ac:dyDescent="0.35">
      <c r="A1794" t="b">
        <v>1</v>
      </c>
      <c r="B1794" s="24">
        <f>VLOOKUP(Table14[[#This Row],[menu_id]],Table2[#All],2,0)</f>
        <v>43564</v>
      </c>
    </row>
    <row r="1795" spans="1:2" x14ac:dyDescent="0.35">
      <c r="A1795" t="b">
        <v>1</v>
      </c>
      <c r="B1795" s="24">
        <f>VLOOKUP(Table14[[#This Row],[menu_id]],Table2[#All],2,0)</f>
        <v>43558</v>
      </c>
    </row>
    <row r="1796" spans="1:2" x14ac:dyDescent="0.35">
      <c r="A1796" t="b">
        <v>1</v>
      </c>
      <c r="B1796" s="24">
        <f>VLOOKUP(Table14[[#This Row],[menu_id]],Table2[#All],2,0)</f>
        <v>43558</v>
      </c>
    </row>
    <row r="1797" spans="1:2" x14ac:dyDescent="0.35">
      <c r="A1797" t="b">
        <v>1</v>
      </c>
      <c r="B1797" s="24">
        <f>VLOOKUP(Table14[[#This Row],[menu_id]],Table2[#All],2,0)</f>
        <v>43567</v>
      </c>
    </row>
    <row r="1798" spans="1:2" x14ac:dyDescent="0.35">
      <c r="A1798" t="b">
        <v>1</v>
      </c>
      <c r="B1798" s="24">
        <f>VLOOKUP(Table14[[#This Row],[menu_id]],Table2[#All],2,0)</f>
        <v>43560</v>
      </c>
    </row>
    <row r="1799" spans="1:2" x14ac:dyDescent="0.35">
      <c r="A1799" t="b">
        <v>1</v>
      </c>
      <c r="B1799" s="24">
        <f>VLOOKUP(Table14[[#This Row],[menu_id]],Table2[#All],2,0)</f>
        <v>43556</v>
      </c>
    </row>
    <row r="1800" spans="1:2" x14ac:dyDescent="0.35">
      <c r="A1800" t="b">
        <v>1</v>
      </c>
      <c r="B1800" s="24">
        <f>VLOOKUP(Table14[[#This Row],[menu_id]],Table2[#All],2,0)</f>
        <v>43567</v>
      </c>
    </row>
    <row r="1801" spans="1:2" x14ac:dyDescent="0.35">
      <c r="A1801" t="b">
        <v>1</v>
      </c>
      <c r="B1801" s="24">
        <f>VLOOKUP(Table14[[#This Row],[menu_id]],Table2[#All],2,0)</f>
        <v>43565</v>
      </c>
    </row>
    <row r="1802" spans="1:2" x14ac:dyDescent="0.35">
      <c r="A1802" t="b">
        <v>1</v>
      </c>
      <c r="B1802" s="24">
        <f>VLOOKUP(Table14[[#This Row],[menu_id]],Table2[#All],2,0)</f>
        <v>43563</v>
      </c>
    </row>
    <row r="1803" spans="1:2" x14ac:dyDescent="0.35">
      <c r="A1803" t="b">
        <v>1</v>
      </c>
      <c r="B1803" s="24">
        <f>VLOOKUP(Table14[[#This Row],[menu_id]],Table2[#All],2,0)</f>
        <v>43556</v>
      </c>
    </row>
    <row r="1804" spans="1:2" x14ac:dyDescent="0.35">
      <c r="A1804" t="b">
        <v>1</v>
      </c>
      <c r="B1804" s="24">
        <f>VLOOKUP(Table14[[#This Row],[menu_id]],Table2[#All],2,0)</f>
        <v>43559</v>
      </c>
    </row>
    <row r="1805" spans="1:2" x14ac:dyDescent="0.35">
      <c r="A1805" t="b">
        <v>1</v>
      </c>
      <c r="B1805" s="24">
        <f>VLOOKUP(Table14[[#This Row],[menu_id]],Table2[#All],2,0)</f>
        <v>43556</v>
      </c>
    </row>
    <row r="1806" spans="1:2" x14ac:dyDescent="0.35">
      <c r="A1806" t="b">
        <v>1</v>
      </c>
      <c r="B1806" s="24">
        <f>VLOOKUP(Table14[[#This Row],[menu_id]],Table2[#All],2,0)</f>
        <v>43565</v>
      </c>
    </row>
    <row r="1807" spans="1:2" x14ac:dyDescent="0.35">
      <c r="A1807" t="b">
        <v>1</v>
      </c>
      <c r="B1807" s="24">
        <f>VLOOKUP(Table14[[#This Row],[menu_id]],Table2[#All],2,0)</f>
        <v>43563</v>
      </c>
    </row>
    <row r="1808" spans="1:2" x14ac:dyDescent="0.35">
      <c r="A1808" t="b">
        <v>1</v>
      </c>
      <c r="B1808" s="24">
        <f>VLOOKUP(Table14[[#This Row],[menu_id]],Table2[#All],2,0)</f>
        <v>43566</v>
      </c>
    </row>
    <row r="1809" spans="1:2" x14ac:dyDescent="0.35">
      <c r="A1809" t="b">
        <v>1</v>
      </c>
      <c r="B1809" s="24">
        <f>VLOOKUP(Table14[[#This Row],[menu_id]],Table2[#All],2,0)</f>
        <v>43559</v>
      </c>
    </row>
    <row r="1810" spans="1:2" x14ac:dyDescent="0.35">
      <c r="A1810" t="b">
        <v>1</v>
      </c>
      <c r="B1810" s="24">
        <f>VLOOKUP(Table14[[#This Row],[menu_id]],Table2[#All],2,0)</f>
        <v>43559</v>
      </c>
    </row>
    <row r="1811" spans="1:2" x14ac:dyDescent="0.35">
      <c r="A1811" t="b">
        <v>0</v>
      </c>
      <c r="B1811" s="24">
        <f>VLOOKUP(Table14[[#This Row],[menu_id]],Table2[#All],2,0)</f>
        <v>43563</v>
      </c>
    </row>
    <row r="1812" spans="1:2" x14ac:dyDescent="0.35">
      <c r="A1812" t="b">
        <v>1</v>
      </c>
      <c r="B1812" s="24">
        <f>VLOOKUP(Table14[[#This Row],[menu_id]],Table2[#All],2,0)</f>
        <v>43559</v>
      </c>
    </row>
    <row r="1813" spans="1:2" x14ac:dyDescent="0.35">
      <c r="A1813" t="b">
        <v>1</v>
      </c>
      <c r="B1813" s="24">
        <f>VLOOKUP(Table14[[#This Row],[menu_id]],Table2[#All],2,0)</f>
        <v>43559</v>
      </c>
    </row>
    <row r="1814" spans="1:2" x14ac:dyDescent="0.35">
      <c r="A1814" t="b">
        <v>1</v>
      </c>
      <c r="B1814" s="24">
        <f>VLOOKUP(Table14[[#This Row],[menu_id]],Table2[#All],2,0)</f>
        <v>43558</v>
      </c>
    </row>
    <row r="1815" spans="1:2" x14ac:dyDescent="0.35">
      <c r="A1815" t="b">
        <v>1</v>
      </c>
      <c r="B1815" s="24">
        <f>VLOOKUP(Table14[[#This Row],[menu_id]],Table2[#All],2,0)</f>
        <v>43559</v>
      </c>
    </row>
    <row r="1816" spans="1:2" x14ac:dyDescent="0.35">
      <c r="A1816" t="b">
        <v>1</v>
      </c>
      <c r="B1816" s="24">
        <f>VLOOKUP(Table14[[#This Row],[menu_id]],Table2[#All],2,0)</f>
        <v>43557</v>
      </c>
    </row>
    <row r="1817" spans="1:2" x14ac:dyDescent="0.35">
      <c r="A1817" t="b">
        <v>1</v>
      </c>
      <c r="B1817" s="24">
        <f>VLOOKUP(Table14[[#This Row],[menu_id]],Table2[#All],2,0)</f>
        <v>43559</v>
      </c>
    </row>
    <row r="1818" spans="1:2" x14ac:dyDescent="0.35">
      <c r="A1818" t="b">
        <v>1</v>
      </c>
      <c r="B1818" s="24">
        <f>VLOOKUP(Table14[[#This Row],[menu_id]],Table2[#All],2,0)</f>
        <v>43558</v>
      </c>
    </row>
    <row r="1819" spans="1:2" x14ac:dyDescent="0.35">
      <c r="A1819" t="b">
        <v>1</v>
      </c>
      <c r="B1819" s="24">
        <f>VLOOKUP(Table14[[#This Row],[menu_id]],Table2[#All],2,0)</f>
        <v>43556</v>
      </c>
    </row>
    <row r="1820" spans="1:2" x14ac:dyDescent="0.35">
      <c r="A1820" t="b">
        <v>1</v>
      </c>
      <c r="B1820" s="24">
        <f>VLOOKUP(Table14[[#This Row],[menu_id]],Table2[#All],2,0)</f>
        <v>43565</v>
      </c>
    </row>
    <row r="1821" spans="1:2" x14ac:dyDescent="0.35">
      <c r="A1821" t="b">
        <v>1</v>
      </c>
      <c r="B1821" s="24">
        <f>VLOOKUP(Table14[[#This Row],[menu_id]],Table2[#All],2,0)</f>
        <v>43560</v>
      </c>
    </row>
    <row r="1822" spans="1:2" x14ac:dyDescent="0.35">
      <c r="A1822" t="b">
        <v>1</v>
      </c>
      <c r="B1822" s="24">
        <f>VLOOKUP(Table14[[#This Row],[menu_id]],Table2[#All],2,0)</f>
        <v>43557</v>
      </c>
    </row>
    <row r="1823" spans="1:2" x14ac:dyDescent="0.35">
      <c r="A1823" t="b">
        <v>1</v>
      </c>
      <c r="B1823" s="24">
        <f>VLOOKUP(Table14[[#This Row],[menu_id]],Table2[#All],2,0)</f>
        <v>43560</v>
      </c>
    </row>
    <row r="1824" spans="1:2" x14ac:dyDescent="0.35">
      <c r="A1824" t="b">
        <v>1</v>
      </c>
      <c r="B1824" s="24">
        <f>VLOOKUP(Table14[[#This Row],[menu_id]],Table2[#All],2,0)</f>
        <v>43563</v>
      </c>
    </row>
    <row r="1825" spans="1:2" x14ac:dyDescent="0.35">
      <c r="A1825" t="b">
        <v>1</v>
      </c>
      <c r="B1825" s="24">
        <f>VLOOKUP(Table14[[#This Row],[menu_id]],Table2[#All],2,0)</f>
        <v>43563</v>
      </c>
    </row>
    <row r="1826" spans="1:2" x14ac:dyDescent="0.35">
      <c r="A1826" t="b">
        <v>1</v>
      </c>
      <c r="B1826" s="24">
        <f>VLOOKUP(Table14[[#This Row],[menu_id]],Table2[#All],2,0)</f>
        <v>43563</v>
      </c>
    </row>
    <row r="1827" spans="1:2" x14ac:dyDescent="0.35">
      <c r="A1827" t="b">
        <v>0</v>
      </c>
      <c r="B1827" s="24">
        <f>VLOOKUP(Table14[[#This Row],[menu_id]],Table2[#All],2,0)</f>
        <v>43560</v>
      </c>
    </row>
    <row r="1828" spans="1:2" x14ac:dyDescent="0.35">
      <c r="A1828" t="b">
        <v>1</v>
      </c>
      <c r="B1828" s="24">
        <f>VLOOKUP(Table14[[#This Row],[menu_id]],Table2[#All],2,0)</f>
        <v>43557</v>
      </c>
    </row>
    <row r="1829" spans="1:2" x14ac:dyDescent="0.35">
      <c r="A1829" t="b">
        <v>1</v>
      </c>
      <c r="B1829" s="24">
        <f>VLOOKUP(Table14[[#This Row],[menu_id]],Table2[#All],2,0)</f>
        <v>43566</v>
      </c>
    </row>
    <row r="1830" spans="1:2" x14ac:dyDescent="0.35">
      <c r="A1830" t="b">
        <v>1</v>
      </c>
      <c r="B1830" s="24">
        <f>VLOOKUP(Table14[[#This Row],[menu_id]],Table2[#All],2,0)</f>
        <v>43565</v>
      </c>
    </row>
    <row r="1831" spans="1:2" x14ac:dyDescent="0.35">
      <c r="A1831" t="b">
        <v>1</v>
      </c>
      <c r="B1831" s="24">
        <f>VLOOKUP(Table14[[#This Row],[menu_id]],Table2[#All],2,0)</f>
        <v>43563</v>
      </c>
    </row>
    <row r="1832" spans="1:2" x14ac:dyDescent="0.35">
      <c r="A1832" t="b">
        <v>1</v>
      </c>
      <c r="B1832" s="24">
        <f>VLOOKUP(Table14[[#This Row],[menu_id]],Table2[#All],2,0)</f>
        <v>43567</v>
      </c>
    </row>
    <row r="1833" spans="1:2" x14ac:dyDescent="0.35">
      <c r="A1833" t="b">
        <v>1</v>
      </c>
      <c r="B1833" s="24">
        <f>VLOOKUP(Table14[[#This Row],[menu_id]],Table2[#All],2,0)</f>
        <v>43559</v>
      </c>
    </row>
    <row r="1834" spans="1:2" x14ac:dyDescent="0.35">
      <c r="A1834" t="b">
        <v>1</v>
      </c>
      <c r="B1834" s="24">
        <f>VLOOKUP(Table14[[#This Row],[menu_id]],Table2[#All],2,0)</f>
        <v>43563</v>
      </c>
    </row>
    <row r="1835" spans="1:2" x14ac:dyDescent="0.35">
      <c r="A1835" t="b">
        <v>1</v>
      </c>
      <c r="B1835" s="24">
        <f>VLOOKUP(Table14[[#This Row],[menu_id]],Table2[#All],2,0)</f>
        <v>43566</v>
      </c>
    </row>
    <row r="1836" spans="1:2" x14ac:dyDescent="0.35">
      <c r="A1836" t="b">
        <v>0</v>
      </c>
      <c r="B1836" s="24">
        <f>VLOOKUP(Table14[[#This Row],[menu_id]],Table2[#All],2,0)</f>
        <v>43558</v>
      </c>
    </row>
    <row r="1837" spans="1:2" x14ac:dyDescent="0.35">
      <c r="A1837" t="b">
        <v>1</v>
      </c>
      <c r="B1837" s="24">
        <f>VLOOKUP(Table14[[#This Row],[menu_id]],Table2[#All],2,0)</f>
        <v>43558</v>
      </c>
    </row>
    <row r="1838" spans="1:2" x14ac:dyDescent="0.35">
      <c r="A1838" t="b">
        <v>1</v>
      </c>
      <c r="B1838" s="24">
        <f>VLOOKUP(Table14[[#This Row],[menu_id]],Table2[#All],2,0)</f>
        <v>43567</v>
      </c>
    </row>
    <row r="1839" spans="1:2" x14ac:dyDescent="0.35">
      <c r="A1839" t="b">
        <v>1</v>
      </c>
      <c r="B1839" s="24">
        <f>VLOOKUP(Table14[[#This Row],[menu_id]],Table2[#All],2,0)</f>
        <v>43565</v>
      </c>
    </row>
    <row r="1840" spans="1:2" x14ac:dyDescent="0.35">
      <c r="A1840" t="b">
        <v>1</v>
      </c>
      <c r="B1840" s="24">
        <f>VLOOKUP(Table14[[#This Row],[menu_id]],Table2[#All],2,0)</f>
        <v>43559</v>
      </c>
    </row>
    <row r="1841" spans="1:2" x14ac:dyDescent="0.35">
      <c r="A1841" t="b">
        <v>1</v>
      </c>
      <c r="B1841" s="24">
        <f>VLOOKUP(Table14[[#This Row],[menu_id]],Table2[#All],2,0)</f>
        <v>43556</v>
      </c>
    </row>
    <row r="1842" spans="1:2" x14ac:dyDescent="0.35">
      <c r="A1842" t="b">
        <v>1</v>
      </c>
      <c r="B1842" s="24">
        <f>VLOOKUP(Table14[[#This Row],[menu_id]],Table2[#All],2,0)</f>
        <v>43559</v>
      </c>
    </row>
    <row r="1843" spans="1:2" x14ac:dyDescent="0.35">
      <c r="A1843" t="b">
        <v>1</v>
      </c>
      <c r="B1843" s="24">
        <f>VLOOKUP(Table14[[#This Row],[menu_id]],Table2[#All],2,0)</f>
        <v>43557</v>
      </c>
    </row>
    <row r="1844" spans="1:2" x14ac:dyDescent="0.35">
      <c r="A1844" t="b">
        <v>1</v>
      </c>
      <c r="B1844" s="24">
        <f>VLOOKUP(Table14[[#This Row],[menu_id]],Table2[#All],2,0)</f>
        <v>43565</v>
      </c>
    </row>
    <row r="1845" spans="1:2" x14ac:dyDescent="0.35">
      <c r="A1845" t="b">
        <v>1</v>
      </c>
      <c r="B1845" s="24">
        <f>VLOOKUP(Table14[[#This Row],[menu_id]],Table2[#All],2,0)</f>
        <v>43563</v>
      </c>
    </row>
    <row r="1846" spans="1:2" x14ac:dyDescent="0.35">
      <c r="A1846" t="b">
        <v>1</v>
      </c>
      <c r="B1846" s="24">
        <f>VLOOKUP(Table14[[#This Row],[menu_id]],Table2[#All],2,0)</f>
        <v>43556</v>
      </c>
    </row>
    <row r="1847" spans="1:2" x14ac:dyDescent="0.35">
      <c r="A1847" t="b">
        <v>1</v>
      </c>
      <c r="B1847" s="24">
        <f>VLOOKUP(Table14[[#This Row],[menu_id]],Table2[#All],2,0)</f>
        <v>43563</v>
      </c>
    </row>
    <row r="1848" spans="1:2" x14ac:dyDescent="0.35">
      <c r="A1848" t="b">
        <v>1</v>
      </c>
      <c r="B1848" s="24">
        <f>VLOOKUP(Table14[[#This Row],[menu_id]],Table2[#All],2,0)</f>
        <v>43567</v>
      </c>
    </row>
    <row r="1849" spans="1:2" x14ac:dyDescent="0.35">
      <c r="A1849" t="b">
        <v>1</v>
      </c>
      <c r="B1849" s="24">
        <f>VLOOKUP(Table14[[#This Row],[menu_id]],Table2[#All],2,0)</f>
        <v>43564</v>
      </c>
    </row>
    <row r="1850" spans="1:2" x14ac:dyDescent="0.35">
      <c r="A1850" t="b">
        <v>1</v>
      </c>
      <c r="B1850" s="24">
        <f>VLOOKUP(Table14[[#This Row],[menu_id]],Table2[#All],2,0)</f>
        <v>43564</v>
      </c>
    </row>
    <row r="1851" spans="1:2" x14ac:dyDescent="0.35">
      <c r="A1851" t="b">
        <v>1</v>
      </c>
      <c r="B1851" s="24">
        <f>VLOOKUP(Table14[[#This Row],[menu_id]],Table2[#All],2,0)</f>
        <v>43565</v>
      </c>
    </row>
    <row r="1852" spans="1:2" x14ac:dyDescent="0.35">
      <c r="A1852" t="b">
        <v>1</v>
      </c>
      <c r="B1852" s="24">
        <f>VLOOKUP(Table14[[#This Row],[menu_id]],Table2[#All],2,0)</f>
        <v>43565</v>
      </c>
    </row>
    <row r="1853" spans="1:2" x14ac:dyDescent="0.35">
      <c r="A1853" t="b">
        <v>1</v>
      </c>
      <c r="B1853" s="24">
        <f>VLOOKUP(Table14[[#This Row],[menu_id]],Table2[#All],2,0)</f>
        <v>43556</v>
      </c>
    </row>
    <row r="1854" spans="1:2" x14ac:dyDescent="0.35">
      <c r="A1854" t="b">
        <v>1</v>
      </c>
      <c r="B1854" s="24">
        <f>VLOOKUP(Table14[[#This Row],[menu_id]],Table2[#All],2,0)</f>
        <v>43559</v>
      </c>
    </row>
    <row r="1855" spans="1:2" x14ac:dyDescent="0.35">
      <c r="A1855" t="b">
        <v>1</v>
      </c>
      <c r="B1855" s="24">
        <f>VLOOKUP(Table14[[#This Row],[menu_id]],Table2[#All],2,0)</f>
        <v>43558</v>
      </c>
    </row>
    <row r="1856" spans="1:2" x14ac:dyDescent="0.35">
      <c r="A1856" t="b">
        <v>1</v>
      </c>
      <c r="B1856" s="24">
        <f>VLOOKUP(Table14[[#This Row],[menu_id]],Table2[#All],2,0)</f>
        <v>43560</v>
      </c>
    </row>
    <row r="1857" spans="1:2" x14ac:dyDescent="0.35">
      <c r="A1857" t="b">
        <v>1</v>
      </c>
      <c r="B1857" s="24">
        <f>VLOOKUP(Table14[[#This Row],[menu_id]],Table2[#All],2,0)</f>
        <v>43567</v>
      </c>
    </row>
    <row r="1858" spans="1:2" x14ac:dyDescent="0.35">
      <c r="A1858" t="b">
        <v>1</v>
      </c>
      <c r="B1858" s="24">
        <f>VLOOKUP(Table14[[#This Row],[menu_id]],Table2[#All],2,0)</f>
        <v>43557</v>
      </c>
    </row>
    <row r="1859" spans="1:2" x14ac:dyDescent="0.35">
      <c r="A1859" t="b">
        <v>1</v>
      </c>
      <c r="B1859" s="24">
        <f>VLOOKUP(Table14[[#This Row],[menu_id]],Table2[#All],2,0)</f>
        <v>43566</v>
      </c>
    </row>
    <row r="1860" spans="1:2" x14ac:dyDescent="0.35">
      <c r="A1860" t="b">
        <v>1</v>
      </c>
      <c r="B1860" s="24">
        <f>VLOOKUP(Table14[[#This Row],[menu_id]],Table2[#All],2,0)</f>
        <v>43557</v>
      </c>
    </row>
    <row r="1861" spans="1:2" x14ac:dyDescent="0.35">
      <c r="A1861" t="b">
        <v>1</v>
      </c>
      <c r="B1861" s="24">
        <f>VLOOKUP(Table14[[#This Row],[menu_id]],Table2[#All],2,0)</f>
        <v>43563</v>
      </c>
    </row>
    <row r="1862" spans="1:2" x14ac:dyDescent="0.35">
      <c r="A1862" t="b">
        <v>1</v>
      </c>
      <c r="B1862" s="24">
        <f>VLOOKUP(Table14[[#This Row],[menu_id]],Table2[#All],2,0)</f>
        <v>43557</v>
      </c>
    </row>
    <row r="1863" spans="1:2" x14ac:dyDescent="0.35">
      <c r="A1863" t="b">
        <v>1</v>
      </c>
      <c r="B1863" s="24">
        <f>VLOOKUP(Table14[[#This Row],[menu_id]],Table2[#All],2,0)</f>
        <v>43556</v>
      </c>
    </row>
    <row r="1864" spans="1:2" x14ac:dyDescent="0.35">
      <c r="A1864" t="b">
        <v>1</v>
      </c>
      <c r="B1864" s="24">
        <f>VLOOKUP(Table14[[#This Row],[menu_id]],Table2[#All],2,0)</f>
        <v>43560</v>
      </c>
    </row>
    <row r="1865" spans="1:2" x14ac:dyDescent="0.35">
      <c r="A1865" t="b">
        <v>1</v>
      </c>
      <c r="B1865" s="24">
        <f>VLOOKUP(Table14[[#This Row],[menu_id]],Table2[#All],2,0)</f>
        <v>43563</v>
      </c>
    </row>
    <row r="1866" spans="1:2" x14ac:dyDescent="0.35">
      <c r="A1866" t="b">
        <v>1</v>
      </c>
      <c r="B1866" s="24">
        <f>VLOOKUP(Table14[[#This Row],[menu_id]],Table2[#All],2,0)</f>
        <v>43559</v>
      </c>
    </row>
    <row r="1867" spans="1:2" x14ac:dyDescent="0.35">
      <c r="A1867" t="b">
        <v>1</v>
      </c>
      <c r="B1867" s="24">
        <f>VLOOKUP(Table14[[#This Row],[menu_id]],Table2[#All],2,0)</f>
        <v>43565</v>
      </c>
    </row>
    <row r="1868" spans="1:2" x14ac:dyDescent="0.35">
      <c r="A1868" t="b">
        <v>1</v>
      </c>
      <c r="B1868" s="24">
        <f>VLOOKUP(Table14[[#This Row],[menu_id]],Table2[#All],2,0)</f>
        <v>43564</v>
      </c>
    </row>
    <row r="1869" spans="1:2" x14ac:dyDescent="0.35">
      <c r="A1869" t="b">
        <v>1</v>
      </c>
      <c r="B1869" s="24">
        <f>VLOOKUP(Table14[[#This Row],[menu_id]],Table2[#All],2,0)</f>
        <v>43557</v>
      </c>
    </row>
    <row r="1870" spans="1:2" x14ac:dyDescent="0.35">
      <c r="A1870" t="b">
        <v>1</v>
      </c>
      <c r="B1870" s="24">
        <f>VLOOKUP(Table14[[#This Row],[menu_id]],Table2[#All],2,0)</f>
        <v>43559</v>
      </c>
    </row>
    <row r="1871" spans="1:2" x14ac:dyDescent="0.35">
      <c r="A1871" t="b">
        <v>1</v>
      </c>
      <c r="B1871" s="24">
        <f>VLOOKUP(Table14[[#This Row],[menu_id]],Table2[#All],2,0)</f>
        <v>43559</v>
      </c>
    </row>
    <row r="1872" spans="1:2" x14ac:dyDescent="0.35">
      <c r="A1872" t="b">
        <v>1</v>
      </c>
      <c r="B1872" s="24">
        <f>VLOOKUP(Table14[[#This Row],[menu_id]],Table2[#All],2,0)</f>
        <v>43563</v>
      </c>
    </row>
    <row r="1873" spans="1:2" x14ac:dyDescent="0.35">
      <c r="A1873" t="b">
        <v>1</v>
      </c>
      <c r="B1873" s="24">
        <f>VLOOKUP(Table14[[#This Row],[menu_id]],Table2[#All],2,0)</f>
        <v>43558</v>
      </c>
    </row>
    <row r="1874" spans="1:2" x14ac:dyDescent="0.35">
      <c r="A1874" t="b">
        <v>1</v>
      </c>
      <c r="B1874" s="24">
        <f>VLOOKUP(Table14[[#This Row],[menu_id]],Table2[#All],2,0)</f>
        <v>43559</v>
      </c>
    </row>
    <row r="1875" spans="1:2" x14ac:dyDescent="0.35">
      <c r="A1875" t="b">
        <v>1</v>
      </c>
      <c r="B1875" s="24">
        <f>VLOOKUP(Table14[[#This Row],[menu_id]],Table2[#All],2,0)</f>
        <v>43558</v>
      </c>
    </row>
    <row r="1876" spans="1:2" x14ac:dyDescent="0.35">
      <c r="A1876" t="b">
        <v>1</v>
      </c>
      <c r="B1876" s="24">
        <f>VLOOKUP(Table14[[#This Row],[menu_id]],Table2[#All],2,0)</f>
        <v>43557</v>
      </c>
    </row>
    <row r="1877" spans="1:2" x14ac:dyDescent="0.35">
      <c r="A1877" t="b">
        <v>1</v>
      </c>
      <c r="B1877" s="24">
        <f>VLOOKUP(Table14[[#This Row],[menu_id]],Table2[#All],2,0)</f>
        <v>43563</v>
      </c>
    </row>
    <row r="1878" spans="1:2" x14ac:dyDescent="0.35">
      <c r="A1878" t="b">
        <v>1</v>
      </c>
      <c r="B1878" s="24">
        <f>VLOOKUP(Table14[[#This Row],[menu_id]],Table2[#All],2,0)</f>
        <v>43559</v>
      </c>
    </row>
    <row r="1879" spans="1:2" x14ac:dyDescent="0.35">
      <c r="A1879" t="b">
        <v>1</v>
      </c>
      <c r="B1879" s="24">
        <f>VLOOKUP(Table14[[#This Row],[menu_id]],Table2[#All],2,0)</f>
        <v>43567</v>
      </c>
    </row>
    <row r="1880" spans="1:2" x14ac:dyDescent="0.35">
      <c r="A1880" t="b">
        <v>1</v>
      </c>
      <c r="B1880" s="24">
        <f>VLOOKUP(Table14[[#This Row],[menu_id]],Table2[#All],2,0)</f>
        <v>43565</v>
      </c>
    </row>
    <row r="1881" spans="1:2" x14ac:dyDescent="0.35">
      <c r="A1881" t="b">
        <v>1</v>
      </c>
      <c r="B1881" s="24">
        <f>VLOOKUP(Table14[[#This Row],[menu_id]],Table2[#All],2,0)</f>
        <v>43560</v>
      </c>
    </row>
    <row r="1882" spans="1:2" x14ac:dyDescent="0.35">
      <c r="A1882" t="b">
        <v>1</v>
      </c>
      <c r="B1882" s="24">
        <f>VLOOKUP(Table14[[#This Row],[menu_id]],Table2[#All],2,0)</f>
        <v>43557</v>
      </c>
    </row>
    <row r="1883" spans="1:2" x14ac:dyDescent="0.35">
      <c r="A1883" t="b">
        <v>1</v>
      </c>
      <c r="B1883" s="24">
        <f>VLOOKUP(Table14[[#This Row],[menu_id]],Table2[#All],2,0)</f>
        <v>43558</v>
      </c>
    </row>
    <row r="1884" spans="1:2" x14ac:dyDescent="0.35">
      <c r="A1884" t="b">
        <v>1</v>
      </c>
      <c r="B1884" s="24">
        <f>VLOOKUP(Table14[[#This Row],[menu_id]],Table2[#All],2,0)</f>
        <v>43556</v>
      </c>
    </row>
    <row r="1885" spans="1:2" x14ac:dyDescent="0.35">
      <c r="A1885" t="b">
        <v>1</v>
      </c>
      <c r="B1885" s="24">
        <f>VLOOKUP(Table14[[#This Row],[menu_id]],Table2[#All],2,0)</f>
        <v>43558</v>
      </c>
    </row>
    <row r="1886" spans="1:2" x14ac:dyDescent="0.35">
      <c r="A1886" t="b">
        <v>1</v>
      </c>
      <c r="B1886" s="24">
        <f>VLOOKUP(Table14[[#This Row],[menu_id]],Table2[#All],2,0)</f>
        <v>43557</v>
      </c>
    </row>
    <row r="1887" spans="1:2" x14ac:dyDescent="0.35">
      <c r="A1887" t="b">
        <v>0</v>
      </c>
      <c r="B1887" s="24">
        <f>VLOOKUP(Table14[[#This Row],[menu_id]],Table2[#All],2,0)</f>
        <v>43560</v>
      </c>
    </row>
    <row r="1888" spans="1:2" x14ac:dyDescent="0.35">
      <c r="A1888" t="b">
        <v>1</v>
      </c>
      <c r="B1888" s="24">
        <f>VLOOKUP(Table14[[#This Row],[menu_id]],Table2[#All],2,0)</f>
        <v>43565</v>
      </c>
    </row>
    <row r="1889" spans="1:2" x14ac:dyDescent="0.35">
      <c r="A1889" t="b">
        <v>1</v>
      </c>
      <c r="B1889" s="24">
        <f>VLOOKUP(Table14[[#This Row],[menu_id]],Table2[#All],2,0)</f>
        <v>43566</v>
      </c>
    </row>
    <row r="1890" spans="1:2" x14ac:dyDescent="0.35">
      <c r="A1890" t="b">
        <v>1</v>
      </c>
      <c r="B1890" s="24">
        <f>VLOOKUP(Table14[[#This Row],[menu_id]],Table2[#All],2,0)</f>
        <v>43566</v>
      </c>
    </row>
    <row r="1891" spans="1:2" x14ac:dyDescent="0.35">
      <c r="A1891" t="b">
        <v>1</v>
      </c>
      <c r="B1891" s="24">
        <f>VLOOKUP(Table14[[#This Row],[menu_id]],Table2[#All],2,0)</f>
        <v>43560</v>
      </c>
    </row>
    <row r="1892" spans="1:2" x14ac:dyDescent="0.35">
      <c r="A1892" t="b">
        <v>1</v>
      </c>
      <c r="B1892" s="24">
        <f>VLOOKUP(Table14[[#This Row],[menu_id]],Table2[#All],2,0)</f>
        <v>43567</v>
      </c>
    </row>
    <row r="1893" spans="1:2" x14ac:dyDescent="0.35">
      <c r="A1893" t="b">
        <v>1</v>
      </c>
      <c r="B1893" s="24">
        <f>VLOOKUP(Table14[[#This Row],[menu_id]],Table2[#All],2,0)</f>
        <v>43559</v>
      </c>
    </row>
    <row r="1894" spans="1:2" x14ac:dyDescent="0.35">
      <c r="A1894" t="b">
        <v>1</v>
      </c>
      <c r="B1894" s="24">
        <f>VLOOKUP(Table14[[#This Row],[menu_id]],Table2[#All],2,0)</f>
        <v>43557</v>
      </c>
    </row>
    <row r="1895" spans="1:2" x14ac:dyDescent="0.35">
      <c r="A1895" t="b">
        <v>1</v>
      </c>
      <c r="B1895" s="24">
        <f>VLOOKUP(Table14[[#This Row],[menu_id]],Table2[#All],2,0)</f>
        <v>43557</v>
      </c>
    </row>
    <row r="1896" spans="1:2" x14ac:dyDescent="0.35">
      <c r="A1896" t="b">
        <v>1</v>
      </c>
      <c r="B1896" s="24">
        <f>VLOOKUP(Table14[[#This Row],[menu_id]],Table2[#All],2,0)</f>
        <v>43556</v>
      </c>
    </row>
    <row r="1897" spans="1:2" x14ac:dyDescent="0.35">
      <c r="A1897" t="b">
        <v>1</v>
      </c>
      <c r="B1897" s="24">
        <f>VLOOKUP(Table14[[#This Row],[menu_id]],Table2[#All],2,0)</f>
        <v>43558</v>
      </c>
    </row>
    <row r="1898" spans="1:2" x14ac:dyDescent="0.35">
      <c r="A1898" t="b">
        <v>0</v>
      </c>
      <c r="B1898" s="24">
        <f>VLOOKUP(Table14[[#This Row],[menu_id]],Table2[#All],2,0)</f>
        <v>43560</v>
      </c>
    </row>
    <row r="1899" spans="1:2" x14ac:dyDescent="0.35">
      <c r="A1899" t="b">
        <v>1</v>
      </c>
      <c r="B1899" s="24">
        <f>VLOOKUP(Table14[[#This Row],[menu_id]],Table2[#All],2,0)</f>
        <v>43565</v>
      </c>
    </row>
    <row r="1900" spans="1:2" x14ac:dyDescent="0.35">
      <c r="A1900" t="b">
        <v>1</v>
      </c>
      <c r="B1900" s="24">
        <f>VLOOKUP(Table14[[#This Row],[menu_id]],Table2[#All],2,0)</f>
        <v>43556</v>
      </c>
    </row>
    <row r="1901" spans="1:2" x14ac:dyDescent="0.35">
      <c r="A1901" t="b">
        <v>1</v>
      </c>
      <c r="B1901" s="24">
        <f>VLOOKUP(Table14[[#This Row],[menu_id]],Table2[#All],2,0)</f>
        <v>43556</v>
      </c>
    </row>
    <row r="1902" spans="1:2" x14ac:dyDescent="0.35">
      <c r="A1902" t="b">
        <v>1</v>
      </c>
      <c r="B1902" s="24">
        <f>VLOOKUP(Table14[[#This Row],[menu_id]],Table2[#All],2,0)</f>
        <v>43566</v>
      </c>
    </row>
    <row r="1903" spans="1:2" x14ac:dyDescent="0.35">
      <c r="A1903" t="b">
        <v>1</v>
      </c>
      <c r="B1903" s="24">
        <f>VLOOKUP(Table14[[#This Row],[menu_id]],Table2[#All],2,0)</f>
        <v>43565</v>
      </c>
    </row>
    <row r="1904" spans="1:2" x14ac:dyDescent="0.35">
      <c r="A1904" t="b">
        <v>1</v>
      </c>
      <c r="B1904" s="24">
        <f>VLOOKUP(Table14[[#This Row],[menu_id]],Table2[#All],2,0)</f>
        <v>43559</v>
      </c>
    </row>
    <row r="1905" spans="1:2" x14ac:dyDescent="0.35">
      <c r="A1905" t="b">
        <v>1</v>
      </c>
      <c r="B1905" s="24">
        <f>VLOOKUP(Table14[[#This Row],[menu_id]],Table2[#All],2,0)</f>
        <v>43556</v>
      </c>
    </row>
    <row r="1906" spans="1:2" x14ac:dyDescent="0.35">
      <c r="A1906" t="b">
        <v>1</v>
      </c>
      <c r="B1906" s="24">
        <f>VLOOKUP(Table14[[#This Row],[menu_id]],Table2[#All],2,0)</f>
        <v>43560</v>
      </c>
    </row>
    <row r="1907" spans="1:2" x14ac:dyDescent="0.35">
      <c r="A1907" t="b">
        <v>1</v>
      </c>
      <c r="B1907" s="24">
        <f>VLOOKUP(Table14[[#This Row],[menu_id]],Table2[#All],2,0)</f>
        <v>43563</v>
      </c>
    </row>
    <row r="1908" spans="1:2" x14ac:dyDescent="0.35">
      <c r="A1908" t="b">
        <v>1</v>
      </c>
      <c r="B1908" s="24">
        <f>VLOOKUP(Table14[[#This Row],[menu_id]],Table2[#All],2,0)</f>
        <v>43557</v>
      </c>
    </row>
    <row r="1909" spans="1:2" x14ac:dyDescent="0.35">
      <c r="A1909" t="b">
        <v>1</v>
      </c>
      <c r="B1909" s="24">
        <f>VLOOKUP(Table14[[#This Row],[menu_id]],Table2[#All],2,0)</f>
        <v>43565</v>
      </c>
    </row>
    <row r="1910" spans="1:2" x14ac:dyDescent="0.35">
      <c r="A1910" t="b">
        <v>1</v>
      </c>
      <c r="B1910" s="24">
        <f>VLOOKUP(Table14[[#This Row],[menu_id]],Table2[#All],2,0)</f>
        <v>43564</v>
      </c>
    </row>
    <row r="1911" spans="1:2" x14ac:dyDescent="0.35">
      <c r="A1911" t="b">
        <v>1</v>
      </c>
      <c r="B1911" s="24">
        <f>VLOOKUP(Table14[[#This Row],[menu_id]],Table2[#All],2,0)</f>
        <v>43565</v>
      </c>
    </row>
    <row r="1912" spans="1:2" x14ac:dyDescent="0.35">
      <c r="A1912" t="b">
        <v>1</v>
      </c>
      <c r="B1912" s="24">
        <f>VLOOKUP(Table14[[#This Row],[menu_id]],Table2[#All],2,0)</f>
        <v>43560</v>
      </c>
    </row>
    <row r="1913" spans="1:2" x14ac:dyDescent="0.35">
      <c r="A1913" t="b">
        <v>1</v>
      </c>
      <c r="B1913" s="24">
        <f>VLOOKUP(Table14[[#This Row],[menu_id]],Table2[#All],2,0)</f>
        <v>43563</v>
      </c>
    </row>
    <row r="1914" spans="1:2" x14ac:dyDescent="0.35">
      <c r="A1914" t="b">
        <v>1</v>
      </c>
      <c r="B1914" s="24">
        <f>VLOOKUP(Table14[[#This Row],[menu_id]],Table2[#All],2,0)</f>
        <v>43563</v>
      </c>
    </row>
    <row r="1915" spans="1:2" x14ac:dyDescent="0.35">
      <c r="A1915" t="b">
        <v>1</v>
      </c>
      <c r="B1915" s="24">
        <f>VLOOKUP(Table14[[#This Row],[menu_id]],Table2[#All],2,0)</f>
        <v>43566</v>
      </c>
    </row>
    <row r="1916" spans="1:2" x14ac:dyDescent="0.35">
      <c r="A1916" t="b">
        <v>1</v>
      </c>
      <c r="B1916" s="24">
        <f>VLOOKUP(Table14[[#This Row],[menu_id]],Table2[#All],2,0)</f>
        <v>43560</v>
      </c>
    </row>
    <row r="1917" spans="1:2" x14ac:dyDescent="0.35">
      <c r="A1917" t="b">
        <v>1</v>
      </c>
      <c r="B1917" s="24">
        <f>VLOOKUP(Table14[[#This Row],[menu_id]],Table2[#All],2,0)</f>
        <v>43559</v>
      </c>
    </row>
    <row r="1918" spans="1:2" x14ac:dyDescent="0.35">
      <c r="A1918" t="b">
        <v>1</v>
      </c>
      <c r="B1918" s="24">
        <f>VLOOKUP(Table14[[#This Row],[menu_id]],Table2[#All],2,0)</f>
        <v>43564</v>
      </c>
    </row>
    <row r="1919" spans="1:2" x14ac:dyDescent="0.35">
      <c r="A1919" t="b">
        <v>1</v>
      </c>
      <c r="B1919" s="24">
        <f>VLOOKUP(Table14[[#This Row],[menu_id]],Table2[#All],2,0)</f>
        <v>43560</v>
      </c>
    </row>
    <row r="1920" spans="1:2" x14ac:dyDescent="0.35">
      <c r="A1920" t="b">
        <v>1</v>
      </c>
      <c r="B1920" s="24">
        <f>VLOOKUP(Table14[[#This Row],[menu_id]],Table2[#All],2,0)</f>
        <v>43557</v>
      </c>
    </row>
    <row r="1921" spans="1:2" x14ac:dyDescent="0.35">
      <c r="A1921" t="b">
        <v>1</v>
      </c>
      <c r="B1921" s="24">
        <f>VLOOKUP(Table14[[#This Row],[menu_id]],Table2[#All],2,0)</f>
        <v>43556</v>
      </c>
    </row>
    <row r="1922" spans="1:2" x14ac:dyDescent="0.35">
      <c r="A1922" t="b">
        <v>1</v>
      </c>
      <c r="B1922" s="24">
        <f>VLOOKUP(Table14[[#This Row],[menu_id]],Table2[#All],2,0)</f>
        <v>43563</v>
      </c>
    </row>
    <row r="1923" spans="1:2" x14ac:dyDescent="0.35">
      <c r="A1923" t="b">
        <v>1</v>
      </c>
      <c r="B1923" s="24">
        <f>VLOOKUP(Table14[[#This Row],[menu_id]],Table2[#All],2,0)</f>
        <v>43558</v>
      </c>
    </row>
    <row r="1924" spans="1:2" x14ac:dyDescent="0.35">
      <c r="A1924" t="b">
        <v>1</v>
      </c>
      <c r="B1924" s="24">
        <f>VLOOKUP(Table14[[#This Row],[menu_id]],Table2[#All],2,0)</f>
        <v>43567</v>
      </c>
    </row>
    <row r="1925" spans="1:2" x14ac:dyDescent="0.35">
      <c r="A1925" t="b">
        <v>1</v>
      </c>
      <c r="B1925" s="24">
        <f>VLOOKUP(Table14[[#This Row],[menu_id]],Table2[#All],2,0)</f>
        <v>43567</v>
      </c>
    </row>
    <row r="1926" spans="1:2" x14ac:dyDescent="0.35">
      <c r="A1926" t="b">
        <v>1</v>
      </c>
      <c r="B1926" s="24">
        <f>VLOOKUP(Table14[[#This Row],[menu_id]],Table2[#All],2,0)</f>
        <v>43559</v>
      </c>
    </row>
    <row r="1927" spans="1:2" x14ac:dyDescent="0.35">
      <c r="A1927" t="b">
        <v>1</v>
      </c>
      <c r="B1927" s="24">
        <f>VLOOKUP(Table14[[#This Row],[menu_id]],Table2[#All],2,0)</f>
        <v>43557</v>
      </c>
    </row>
    <row r="1928" spans="1:2" x14ac:dyDescent="0.35">
      <c r="A1928" t="b">
        <v>1</v>
      </c>
      <c r="B1928" s="24">
        <f>VLOOKUP(Table14[[#This Row],[menu_id]],Table2[#All],2,0)</f>
        <v>43558</v>
      </c>
    </row>
    <row r="1929" spans="1:2" x14ac:dyDescent="0.35">
      <c r="A1929" t="b">
        <v>1</v>
      </c>
      <c r="B1929" s="24">
        <f>VLOOKUP(Table14[[#This Row],[menu_id]],Table2[#All],2,0)</f>
        <v>43559</v>
      </c>
    </row>
    <row r="1930" spans="1:2" x14ac:dyDescent="0.35">
      <c r="A1930" t="b">
        <v>1</v>
      </c>
      <c r="B1930" s="24">
        <f>VLOOKUP(Table14[[#This Row],[menu_id]],Table2[#All],2,0)</f>
        <v>43559</v>
      </c>
    </row>
    <row r="1931" spans="1:2" x14ac:dyDescent="0.35">
      <c r="A1931" t="b">
        <v>1</v>
      </c>
      <c r="B1931" s="24">
        <f>VLOOKUP(Table14[[#This Row],[menu_id]],Table2[#All],2,0)</f>
        <v>43560</v>
      </c>
    </row>
    <row r="1932" spans="1:2" x14ac:dyDescent="0.35">
      <c r="A1932" t="b">
        <v>1</v>
      </c>
      <c r="B1932" s="24">
        <f>VLOOKUP(Table14[[#This Row],[menu_id]],Table2[#All],2,0)</f>
        <v>43567</v>
      </c>
    </row>
    <row r="1933" spans="1:2" x14ac:dyDescent="0.35">
      <c r="A1933" t="b">
        <v>1</v>
      </c>
      <c r="B1933" s="24">
        <f>VLOOKUP(Table14[[#This Row],[menu_id]],Table2[#All],2,0)</f>
        <v>43560</v>
      </c>
    </row>
    <row r="1934" spans="1:2" x14ac:dyDescent="0.35">
      <c r="A1934" t="b">
        <v>1</v>
      </c>
      <c r="B1934" s="24">
        <f>VLOOKUP(Table14[[#This Row],[menu_id]],Table2[#All],2,0)</f>
        <v>43560</v>
      </c>
    </row>
    <row r="1935" spans="1:2" x14ac:dyDescent="0.35">
      <c r="A1935" t="b">
        <v>1</v>
      </c>
      <c r="B1935" s="24">
        <f>VLOOKUP(Table14[[#This Row],[menu_id]],Table2[#All],2,0)</f>
        <v>43566</v>
      </c>
    </row>
    <row r="1936" spans="1:2" x14ac:dyDescent="0.35">
      <c r="A1936" t="b">
        <v>1</v>
      </c>
      <c r="B1936" s="24">
        <f>VLOOKUP(Table14[[#This Row],[menu_id]],Table2[#All],2,0)</f>
        <v>43563</v>
      </c>
    </row>
    <row r="1937" spans="1:2" x14ac:dyDescent="0.35">
      <c r="A1937" t="b">
        <v>0</v>
      </c>
      <c r="B1937" s="24">
        <f>VLOOKUP(Table14[[#This Row],[menu_id]],Table2[#All],2,0)</f>
        <v>43557</v>
      </c>
    </row>
    <row r="1938" spans="1:2" x14ac:dyDescent="0.35">
      <c r="A1938" t="b">
        <v>1</v>
      </c>
      <c r="B1938" s="24">
        <f>VLOOKUP(Table14[[#This Row],[menu_id]],Table2[#All],2,0)</f>
        <v>43560</v>
      </c>
    </row>
    <row r="1939" spans="1:2" x14ac:dyDescent="0.35">
      <c r="A1939" t="b">
        <v>1</v>
      </c>
      <c r="B1939" s="24">
        <f>VLOOKUP(Table14[[#This Row],[menu_id]],Table2[#All],2,0)</f>
        <v>43567</v>
      </c>
    </row>
    <row r="1940" spans="1:2" x14ac:dyDescent="0.35">
      <c r="A1940" t="b">
        <v>1</v>
      </c>
      <c r="B1940" s="24">
        <f>VLOOKUP(Table14[[#This Row],[menu_id]],Table2[#All],2,0)</f>
        <v>43560</v>
      </c>
    </row>
    <row r="1941" spans="1:2" x14ac:dyDescent="0.35">
      <c r="A1941" t="b">
        <v>1</v>
      </c>
      <c r="B1941" s="24">
        <f>VLOOKUP(Table14[[#This Row],[menu_id]],Table2[#All],2,0)</f>
        <v>43557</v>
      </c>
    </row>
    <row r="1942" spans="1:2" x14ac:dyDescent="0.35">
      <c r="A1942" t="b">
        <v>1</v>
      </c>
      <c r="B1942" s="24">
        <f>VLOOKUP(Table14[[#This Row],[menu_id]],Table2[#All],2,0)</f>
        <v>43566</v>
      </c>
    </row>
    <row r="1943" spans="1:2" x14ac:dyDescent="0.35">
      <c r="A1943" t="b">
        <v>1</v>
      </c>
      <c r="B1943" s="24">
        <f>VLOOKUP(Table14[[#This Row],[menu_id]],Table2[#All],2,0)</f>
        <v>43559</v>
      </c>
    </row>
    <row r="1944" spans="1:2" x14ac:dyDescent="0.35">
      <c r="A1944" t="b">
        <v>1</v>
      </c>
      <c r="B1944" s="24">
        <f>VLOOKUP(Table14[[#This Row],[menu_id]],Table2[#All],2,0)</f>
        <v>43566</v>
      </c>
    </row>
    <row r="1945" spans="1:2" x14ac:dyDescent="0.35">
      <c r="A1945" t="b">
        <v>1</v>
      </c>
      <c r="B1945" s="24">
        <f>VLOOKUP(Table14[[#This Row],[menu_id]],Table2[#All],2,0)</f>
        <v>43566</v>
      </c>
    </row>
    <row r="1946" spans="1:2" x14ac:dyDescent="0.35">
      <c r="A1946" t="b">
        <v>1</v>
      </c>
      <c r="B1946" s="24">
        <f>VLOOKUP(Table14[[#This Row],[menu_id]],Table2[#All],2,0)</f>
        <v>43557</v>
      </c>
    </row>
    <row r="1947" spans="1:2" x14ac:dyDescent="0.35">
      <c r="A1947" t="b">
        <v>1</v>
      </c>
      <c r="B1947" s="24">
        <f>VLOOKUP(Table14[[#This Row],[menu_id]],Table2[#All],2,0)</f>
        <v>43565</v>
      </c>
    </row>
    <row r="1948" spans="1:2" x14ac:dyDescent="0.35">
      <c r="A1948" t="b">
        <v>1</v>
      </c>
      <c r="B1948" s="24">
        <f>VLOOKUP(Table14[[#This Row],[menu_id]],Table2[#All],2,0)</f>
        <v>43560</v>
      </c>
    </row>
    <row r="1949" spans="1:2" x14ac:dyDescent="0.35">
      <c r="A1949" t="b">
        <v>1</v>
      </c>
      <c r="B1949" s="24">
        <f>VLOOKUP(Table14[[#This Row],[menu_id]],Table2[#All],2,0)</f>
        <v>43559</v>
      </c>
    </row>
    <row r="1950" spans="1:2" x14ac:dyDescent="0.35">
      <c r="A1950" t="b">
        <v>1</v>
      </c>
      <c r="B1950" s="24">
        <f>VLOOKUP(Table14[[#This Row],[menu_id]],Table2[#All],2,0)</f>
        <v>43557</v>
      </c>
    </row>
    <row r="1951" spans="1:2" x14ac:dyDescent="0.35">
      <c r="A1951" t="b">
        <v>0</v>
      </c>
      <c r="B1951" s="24">
        <f>VLOOKUP(Table14[[#This Row],[menu_id]],Table2[#All],2,0)</f>
        <v>43560</v>
      </c>
    </row>
    <row r="1952" spans="1:2" x14ac:dyDescent="0.35">
      <c r="A1952" t="b">
        <v>0</v>
      </c>
      <c r="B1952" s="24">
        <f>VLOOKUP(Table14[[#This Row],[menu_id]],Table2[#All],2,0)</f>
        <v>43564</v>
      </c>
    </row>
    <row r="1953" spans="1:2" x14ac:dyDescent="0.35">
      <c r="A1953" t="b">
        <v>1</v>
      </c>
      <c r="B1953" s="24">
        <f>VLOOKUP(Table14[[#This Row],[menu_id]],Table2[#All],2,0)</f>
        <v>43567</v>
      </c>
    </row>
    <row r="1954" spans="1:2" x14ac:dyDescent="0.35">
      <c r="A1954" t="b">
        <v>0</v>
      </c>
      <c r="B1954" s="24">
        <f>VLOOKUP(Table14[[#This Row],[menu_id]],Table2[#All],2,0)</f>
        <v>43559</v>
      </c>
    </row>
    <row r="1955" spans="1:2" x14ac:dyDescent="0.35">
      <c r="A1955" t="b">
        <v>1</v>
      </c>
      <c r="B1955" s="24">
        <f>VLOOKUP(Table14[[#This Row],[menu_id]],Table2[#All],2,0)</f>
        <v>43557</v>
      </c>
    </row>
    <row r="1956" spans="1:2" x14ac:dyDescent="0.35">
      <c r="A1956" t="b">
        <v>1</v>
      </c>
      <c r="B1956" s="24">
        <f>VLOOKUP(Table14[[#This Row],[menu_id]],Table2[#All],2,0)</f>
        <v>43565</v>
      </c>
    </row>
    <row r="1957" spans="1:2" x14ac:dyDescent="0.35">
      <c r="A1957" t="b">
        <v>1</v>
      </c>
      <c r="B1957" s="24">
        <f>VLOOKUP(Table14[[#This Row],[menu_id]],Table2[#All],2,0)</f>
        <v>43558</v>
      </c>
    </row>
    <row r="1958" spans="1:2" x14ac:dyDescent="0.35">
      <c r="A1958" t="b">
        <v>1</v>
      </c>
      <c r="B1958" s="24">
        <f>VLOOKUP(Table14[[#This Row],[menu_id]],Table2[#All],2,0)</f>
        <v>43559</v>
      </c>
    </row>
    <row r="1959" spans="1:2" x14ac:dyDescent="0.35">
      <c r="A1959" t="b">
        <v>1</v>
      </c>
      <c r="B1959" s="24">
        <f>VLOOKUP(Table14[[#This Row],[menu_id]],Table2[#All],2,0)</f>
        <v>43565</v>
      </c>
    </row>
    <row r="1960" spans="1:2" x14ac:dyDescent="0.35">
      <c r="A1960" t="b">
        <v>1</v>
      </c>
      <c r="B1960" s="24">
        <f>VLOOKUP(Table14[[#This Row],[menu_id]],Table2[#All],2,0)</f>
        <v>43563</v>
      </c>
    </row>
    <row r="1961" spans="1:2" x14ac:dyDescent="0.35">
      <c r="A1961" t="b">
        <v>1</v>
      </c>
      <c r="B1961" s="24">
        <f>VLOOKUP(Table14[[#This Row],[menu_id]],Table2[#All],2,0)</f>
        <v>43564</v>
      </c>
    </row>
    <row r="1962" spans="1:2" x14ac:dyDescent="0.35">
      <c r="A1962" t="b">
        <v>1</v>
      </c>
      <c r="B1962" s="24">
        <f>VLOOKUP(Table14[[#This Row],[menu_id]],Table2[#All],2,0)</f>
        <v>43565</v>
      </c>
    </row>
    <row r="1963" spans="1:2" x14ac:dyDescent="0.35">
      <c r="A1963" t="b">
        <v>1</v>
      </c>
      <c r="B1963" s="24">
        <f>VLOOKUP(Table14[[#This Row],[menu_id]],Table2[#All],2,0)</f>
        <v>43565</v>
      </c>
    </row>
    <row r="1964" spans="1:2" x14ac:dyDescent="0.35">
      <c r="A1964" t="b">
        <v>1</v>
      </c>
      <c r="B1964" s="24">
        <f>VLOOKUP(Table14[[#This Row],[menu_id]],Table2[#All],2,0)</f>
        <v>43557</v>
      </c>
    </row>
    <row r="1965" spans="1:2" x14ac:dyDescent="0.35">
      <c r="A1965" t="b">
        <v>1</v>
      </c>
      <c r="B1965" s="24">
        <f>VLOOKUP(Table14[[#This Row],[menu_id]],Table2[#All],2,0)</f>
        <v>43563</v>
      </c>
    </row>
    <row r="1966" spans="1:2" x14ac:dyDescent="0.35">
      <c r="A1966" t="b">
        <v>1</v>
      </c>
      <c r="B1966" s="24">
        <f>VLOOKUP(Table14[[#This Row],[menu_id]],Table2[#All],2,0)</f>
        <v>43563</v>
      </c>
    </row>
    <row r="1967" spans="1:2" x14ac:dyDescent="0.35">
      <c r="A1967" t="b">
        <v>1</v>
      </c>
      <c r="B1967" s="24">
        <f>VLOOKUP(Table14[[#This Row],[menu_id]],Table2[#All],2,0)</f>
        <v>43560</v>
      </c>
    </row>
    <row r="1968" spans="1:2" x14ac:dyDescent="0.35">
      <c r="A1968" t="b">
        <v>1</v>
      </c>
      <c r="B1968" s="24">
        <f>VLOOKUP(Table14[[#This Row],[menu_id]],Table2[#All],2,0)</f>
        <v>43560</v>
      </c>
    </row>
    <row r="1969" spans="1:2" x14ac:dyDescent="0.35">
      <c r="A1969" t="b">
        <v>1</v>
      </c>
      <c r="B1969" s="24">
        <f>VLOOKUP(Table14[[#This Row],[menu_id]],Table2[#All],2,0)</f>
        <v>43564</v>
      </c>
    </row>
    <row r="1970" spans="1:2" x14ac:dyDescent="0.35">
      <c r="A1970" t="b">
        <v>1</v>
      </c>
      <c r="B1970" s="24">
        <f>VLOOKUP(Table14[[#This Row],[menu_id]],Table2[#All],2,0)</f>
        <v>43560</v>
      </c>
    </row>
    <row r="1971" spans="1:2" x14ac:dyDescent="0.35">
      <c r="A1971" t="b">
        <v>0</v>
      </c>
      <c r="B1971" s="24">
        <f>VLOOKUP(Table14[[#This Row],[menu_id]],Table2[#All],2,0)</f>
        <v>43557</v>
      </c>
    </row>
    <row r="1972" spans="1:2" x14ac:dyDescent="0.35">
      <c r="A1972" t="b">
        <v>1</v>
      </c>
      <c r="B1972" s="24">
        <f>VLOOKUP(Table14[[#This Row],[menu_id]],Table2[#All],2,0)</f>
        <v>43560</v>
      </c>
    </row>
    <row r="1973" spans="1:2" x14ac:dyDescent="0.35">
      <c r="A1973" t="b">
        <v>1</v>
      </c>
      <c r="B1973" s="24">
        <f>VLOOKUP(Table14[[#This Row],[menu_id]],Table2[#All],2,0)</f>
        <v>43558</v>
      </c>
    </row>
    <row r="1974" spans="1:2" x14ac:dyDescent="0.35">
      <c r="A1974" t="b">
        <v>1</v>
      </c>
      <c r="B1974" s="24">
        <f>VLOOKUP(Table14[[#This Row],[menu_id]],Table2[#All],2,0)</f>
        <v>43558</v>
      </c>
    </row>
    <row r="1975" spans="1:2" x14ac:dyDescent="0.35">
      <c r="A1975" t="b">
        <v>1</v>
      </c>
      <c r="B1975" s="24">
        <f>VLOOKUP(Table14[[#This Row],[menu_id]],Table2[#All],2,0)</f>
        <v>43566</v>
      </c>
    </row>
    <row r="1976" spans="1:2" x14ac:dyDescent="0.35">
      <c r="A1976" t="b">
        <v>1</v>
      </c>
      <c r="B1976" s="24">
        <f>VLOOKUP(Table14[[#This Row],[menu_id]],Table2[#All],2,0)</f>
        <v>43559</v>
      </c>
    </row>
    <row r="1977" spans="1:2" x14ac:dyDescent="0.35">
      <c r="A1977" t="b">
        <v>1</v>
      </c>
      <c r="B1977" s="24">
        <f>VLOOKUP(Table14[[#This Row],[menu_id]],Table2[#All],2,0)</f>
        <v>43557</v>
      </c>
    </row>
    <row r="1978" spans="1:2" x14ac:dyDescent="0.35">
      <c r="A1978" t="b">
        <v>1</v>
      </c>
      <c r="B1978" s="24">
        <f>VLOOKUP(Table14[[#This Row],[menu_id]],Table2[#All],2,0)</f>
        <v>43558</v>
      </c>
    </row>
    <row r="1979" spans="1:2" x14ac:dyDescent="0.35">
      <c r="A1979" t="b">
        <v>1</v>
      </c>
      <c r="B1979" s="24">
        <f>VLOOKUP(Table14[[#This Row],[menu_id]],Table2[#All],2,0)</f>
        <v>43566</v>
      </c>
    </row>
    <row r="1980" spans="1:2" x14ac:dyDescent="0.35">
      <c r="A1980" t="b">
        <v>1</v>
      </c>
      <c r="B1980" s="24">
        <f>VLOOKUP(Table14[[#This Row],[menu_id]],Table2[#All],2,0)</f>
        <v>43560</v>
      </c>
    </row>
    <row r="1981" spans="1:2" x14ac:dyDescent="0.35">
      <c r="A1981" t="b">
        <v>1</v>
      </c>
      <c r="B1981" s="24">
        <f>VLOOKUP(Table14[[#This Row],[menu_id]],Table2[#All],2,0)</f>
        <v>43567</v>
      </c>
    </row>
    <row r="1982" spans="1:2" x14ac:dyDescent="0.35">
      <c r="A1982" t="b">
        <v>1</v>
      </c>
      <c r="B1982" s="24">
        <f>VLOOKUP(Table14[[#This Row],[menu_id]],Table2[#All],2,0)</f>
        <v>43563</v>
      </c>
    </row>
    <row r="1983" spans="1:2" x14ac:dyDescent="0.35">
      <c r="A1983" t="b">
        <v>1</v>
      </c>
      <c r="B1983" s="24">
        <f>VLOOKUP(Table14[[#This Row],[menu_id]],Table2[#All],2,0)</f>
        <v>43558</v>
      </c>
    </row>
    <row r="1984" spans="1:2" x14ac:dyDescent="0.35">
      <c r="A1984" t="b">
        <v>1</v>
      </c>
      <c r="B1984" s="24">
        <f>VLOOKUP(Table14[[#This Row],[menu_id]],Table2[#All],2,0)</f>
        <v>43556</v>
      </c>
    </row>
    <row r="1985" spans="1:2" x14ac:dyDescent="0.35">
      <c r="A1985" t="b">
        <v>1</v>
      </c>
      <c r="B1985" s="24">
        <f>VLOOKUP(Table14[[#This Row],[menu_id]],Table2[#All],2,0)</f>
        <v>43565</v>
      </c>
    </row>
    <row r="1986" spans="1:2" x14ac:dyDescent="0.35">
      <c r="A1986" t="b">
        <v>1</v>
      </c>
      <c r="B1986" s="24">
        <f>VLOOKUP(Table14[[#This Row],[menu_id]],Table2[#All],2,0)</f>
        <v>43556</v>
      </c>
    </row>
    <row r="1987" spans="1:2" x14ac:dyDescent="0.35">
      <c r="A1987" t="b">
        <v>1</v>
      </c>
      <c r="B1987" s="24">
        <f>VLOOKUP(Table14[[#This Row],[menu_id]],Table2[#All],2,0)</f>
        <v>43564</v>
      </c>
    </row>
    <row r="1988" spans="1:2" x14ac:dyDescent="0.35">
      <c r="A1988" t="b">
        <v>1</v>
      </c>
      <c r="B1988" s="24">
        <f>VLOOKUP(Table14[[#This Row],[menu_id]],Table2[#All],2,0)</f>
        <v>43560</v>
      </c>
    </row>
    <row r="1989" spans="1:2" x14ac:dyDescent="0.35">
      <c r="A1989" t="b">
        <v>1</v>
      </c>
      <c r="B1989" s="24">
        <f>VLOOKUP(Table14[[#This Row],[menu_id]],Table2[#All],2,0)</f>
        <v>43567</v>
      </c>
    </row>
    <row r="1990" spans="1:2" x14ac:dyDescent="0.35">
      <c r="A1990" t="b">
        <v>1</v>
      </c>
      <c r="B1990" s="24">
        <f>VLOOKUP(Table14[[#This Row],[menu_id]],Table2[#All],2,0)</f>
        <v>43563</v>
      </c>
    </row>
    <row r="1991" spans="1:2" x14ac:dyDescent="0.35">
      <c r="A1991" t="b">
        <v>1</v>
      </c>
      <c r="B1991" s="24">
        <f>VLOOKUP(Table14[[#This Row],[menu_id]],Table2[#All],2,0)</f>
        <v>43566</v>
      </c>
    </row>
    <row r="1992" spans="1:2" x14ac:dyDescent="0.35">
      <c r="A1992" t="b">
        <v>1</v>
      </c>
      <c r="B1992" s="24">
        <f>VLOOKUP(Table14[[#This Row],[menu_id]],Table2[#All],2,0)</f>
        <v>43567</v>
      </c>
    </row>
    <row r="1993" spans="1:2" x14ac:dyDescent="0.35">
      <c r="A1993" t="b">
        <v>1</v>
      </c>
      <c r="B1993" s="24">
        <f>VLOOKUP(Table14[[#This Row],[menu_id]],Table2[#All],2,0)</f>
        <v>43564</v>
      </c>
    </row>
    <row r="1994" spans="1:2" x14ac:dyDescent="0.35">
      <c r="A1994" t="b">
        <v>1</v>
      </c>
      <c r="B1994" s="24">
        <f>VLOOKUP(Table14[[#This Row],[menu_id]],Table2[#All],2,0)</f>
        <v>43556</v>
      </c>
    </row>
    <row r="1995" spans="1:2" x14ac:dyDescent="0.35">
      <c r="A1995" t="b">
        <v>1</v>
      </c>
      <c r="B1995" s="24">
        <f>VLOOKUP(Table14[[#This Row],[menu_id]],Table2[#All],2,0)</f>
        <v>43558</v>
      </c>
    </row>
    <row r="1996" spans="1:2" x14ac:dyDescent="0.35">
      <c r="A1996" t="b">
        <v>1</v>
      </c>
      <c r="B1996" s="24">
        <f>VLOOKUP(Table14[[#This Row],[menu_id]],Table2[#All],2,0)</f>
        <v>43563</v>
      </c>
    </row>
    <row r="1997" spans="1:2" x14ac:dyDescent="0.35">
      <c r="A1997" t="b">
        <v>1</v>
      </c>
      <c r="B1997" s="24">
        <f>VLOOKUP(Table14[[#This Row],[menu_id]],Table2[#All],2,0)</f>
        <v>43566</v>
      </c>
    </row>
    <row r="1998" spans="1:2" x14ac:dyDescent="0.35">
      <c r="A1998" t="b">
        <v>1</v>
      </c>
      <c r="B1998" s="24">
        <f>VLOOKUP(Table14[[#This Row],[menu_id]],Table2[#All],2,0)</f>
        <v>43558</v>
      </c>
    </row>
    <row r="1999" spans="1:2" x14ac:dyDescent="0.35">
      <c r="A1999" t="b">
        <v>1</v>
      </c>
      <c r="B1999" s="24">
        <f>VLOOKUP(Table14[[#This Row],[menu_id]],Table2[#All],2,0)</f>
        <v>43563</v>
      </c>
    </row>
    <row r="2000" spans="1:2" x14ac:dyDescent="0.35">
      <c r="A2000" t="b">
        <v>1</v>
      </c>
      <c r="B2000" s="24">
        <f>VLOOKUP(Table14[[#This Row],[menu_id]],Table2[#All],2,0)</f>
        <v>43566</v>
      </c>
    </row>
    <row r="2001" spans="1:2" x14ac:dyDescent="0.35">
      <c r="A2001" t="b">
        <v>1</v>
      </c>
      <c r="B2001" s="24">
        <f>VLOOKUP(Table14[[#This Row],[menu_id]],Table2[#All],2,0)</f>
        <v>43563</v>
      </c>
    </row>
    <row r="2002" spans="1:2" x14ac:dyDescent="0.35">
      <c r="A2002" t="b">
        <v>1</v>
      </c>
      <c r="B2002" s="24">
        <f>VLOOKUP(Table14[[#This Row],[menu_id]],Table2[#All],2,0)</f>
        <v>43563</v>
      </c>
    </row>
    <row r="2003" spans="1:2" x14ac:dyDescent="0.35">
      <c r="A2003" t="b">
        <v>1</v>
      </c>
      <c r="B2003" s="24">
        <f>VLOOKUP(Table14[[#This Row],[menu_id]],Table2[#All],2,0)</f>
        <v>43566</v>
      </c>
    </row>
    <row r="2004" spans="1:2" x14ac:dyDescent="0.35">
      <c r="A2004" t="b">
        <v>1</v>
      </c>
      <c r="B2004" s="24">
        <f>VLOOKUP(Table14[[#This Row],[menu_id]],Table2[#All],2,0)</f>
        <v>43567</v>
      </c>
    </row>
    <row r="2005" spans="1:2" x14ac:dyDescent="0.35">
      <c r="A2005" t="b">
        <v>1</v>
      </c>
      <c r="B2005" s="24">
        <f>VLOOKUP(Table14[[#This Row],[menu_id]],Table2[#All],2,0)</f>
        <v>43567</v>
      </c>
    </row>
    <row r="2006" spans="1:2" x14ac:dyDescent="0.35">
      <c r="A2006" t="b">
        <v>1</v>
      </c>
      <c r="B2006" s="24">
        <f>VLOOKUP(Table14[[#This Row],[menu_id]],Table2[#All],2,0)</f>
        <v>43559</v>
      </c>
    </row>
    <row r="2007" spans="1:2" x14ac:dyDescent="0.35">
      <c r="A2007" t="b">
        <v>1</v>
      </c>
      <c r="B2007" s="24">
        <f>VLOOKUP(Table14[[#This Row],[menu_id]],Table2[#All],2,0)</f>
        <v>43564</v>
      </c>
    </row>
    <row r="2008" spans="1:2" x14ac:dyDescent="0.35">
      <c r="A2008" t="b">
        <v>1</v>
      </c>
      <c r="B2008" s="24">
        <f>VLOOKUP(Table14[[#This Row],[menu_id]],Table2[#All],2,0)</f>
        <v>43565</v>
      </c>
    </row>
    <row r="2009" spans="1:2" x14ac:dyDescent="0.35">
      <c r="A2009" t="b">
        <v>1</v>
      </c>
      <c r="B2009" s="24">
        <f>VLOOKUP(Table14[[#This Row],[menu_id]],Table2[#All],2,0)</f>
        <v>43563</v>
      </c>
    </row>
    <row r="2010" spans="1:2" x14ac:dyDescent="0.35">
      <c r="A2010" t="b">
        <v>1</v>
      </c>
      <c r="B2010" s="24">
        <f>VLOOKUP(Table14[[#This Row],[menu_id]],Table2[#All],2,0)</f>
        <v>43557</v>
      </c>
    </row>
    <row r="2011" spans="1:2" x14ac:dyDescent="0.35">
      <c r="A2011" t="b">
        <v>1</v>
      </c>
      <c r="B2011" s="24">
        <f>VLOOKUP(Table14[[#This Row],[menu_id]],Table2[#All],2,0)</f>
        <v>43556</v>
      </c>
    </row>
    <row r="2012" spans="1:2" x14ac:dyDescent="0.35">
      <c r="A2012" t="b">
        <v>1</v>
      </c>
      <c r="B2012" s="24">
        <f>VLOOKUP(Table14[[#This Row],[menu_id]],Table2[#All],2,0)</f>
        <v>43556</v>
      </c>
    </row>
    <row r="2013" spans="1:2" x14ac:dyDescent="0.35">
      <c r="A2013" t="b">
        <v>1</v>
      </c>
      <c r="B2013" s="24">
        <f>VLOOKUP(Table14[[#This Row],[menu_id]],Table2[#All],2,0)</f>
        <v>43565</v>
      </c>
    </row>
    <row r="2014" spans="1:2" x14ac:dyDescent="0.35">
      <c r="A2014" t="b">
        <v>1</v>
      </c>
      <c r="B2014" s="24">
        <f>VLOOKUP(Table14[[#This Row],[menu_id]],Table2[#All],2,0)</f>
        <v>43565</v>
      </c>
    </row>
    <row r="2015" spans="1:2" x14ac:dyDescent="0.35">
      <c r="A2015" t="b">
        <v>1</v>
      </c>
      <c r="B2015" s="24">
        <f>VLOOKUP(Table14[[#This Row],[menu_id]],Table2[#All],2,0)</f>
        <v>43558</v>
      </c>
    </row>
    <row r="2016" spans="1:2" x14ac:dyDescent="0.35">
      <c r="A2016" t="b">
        <v>1</v>
      </c>
      <c r="B2016" s="24">
        <f>VLOOKUP(Table14[[#This Row],[menu_id]],Table2[#All],2,0)</f>
        <v>43557</v>
      </c>
    </row>
    <row r="2017" spans="1:2" x14ac:dyDescent="0.35">
      <c r="A2017" t="b">
        <v>1</v>
      </c>
      <c r="B2017" s="24">
        <f>VLOOKUP(Table14[[#This Row],[menu_id]],Table2[#All],2,0)</f>
        <v>43563</v>
      </c>
    </row>
    <row r="2018" spans="1:2" x14ac:dyDescent="0.35">
      <c r="A2018" t="b">
        <v>1</v>
      </c>
      <c r="B2018" s="24">
        <f>VLOOKUP(Table14[[#This Row],[menu_id]],Table2[#All],2,0)</f>
        <v>43559</v>
      </c>
    </row>
    <row r="2019" spans="1:2" x14ac:dyDescent="0.35">
      <c r="A2019" t="b">
        <v>1</v>
      </c>
      <c r="B2019" s="24">
        <f>VLOOKUP(Table14[[#This Row],[menu_id]],Table2[#All],2,0)</f>
        <v>43557</v>
      </c>
    </row>
    <row r="2020" spans="1:2" x14ac:dyDescent="0.35">
      <c r="A2020" t="b">
        <v>1</v>
      </c>
      <c r="B2020" s="24">
        <f>VLOOKUP(Table14[[#This Row],[menu_id]],Table2[#All],2,0)</f>
        <v>43558</v>
      </c>
    </row>
    <row r="2021" spans="1:2" x14ac:dyDescent="0.35">
      <c r="A2021" t="b">
        <v>1</v>
      </c>
      <c r="B2021" s="24">
        <f>VLOOKUP(Table14[[#This Row],[menu_id]],Table2[#All],2,0)</f>
        <v>43563</v>
      </c>
    </row>
    <row r="2022" spans="1:2" x14ac:dyDescent="0.35">
      <c r="A2022" t="b">
        <v>1</v>
      </c>
      <c r="B2022" s="24">
        <f>VLOOKUP(Table14[[#This Row],[menu_id]],Table2[#All],2,0)</f>
        <v>43559</v>
      </c>
    </row>
    <row r="2023" spans="1:2" x14ac:dyDescent="0.35">
      <c r="A2023" t="b">
        <v>1</v>
      </c>
      <c r="B2023" s="24">
        <f>VLOOKUP(Table14[[#This Row],[menu_id]],Table2[#All],2,0)</f>
        <v>43556</v>
      </c>
    </row>
    <row r="2024" spans="1:2" x14ac:dyDescent="0.35">
      <c r="A2024" t="b">
        <v>1</v>
      </c>
      <c r="B2024" s="24">
        <f>VLOOKUP(Table14[[#This Row],[menu_id]],Table2[#All],2,0)</f>
        <v>43558</v>
      </c>
    </row>
    <row r="2025" spans="1:2" x14ac:dyDescent="0.35">
      <c r="A2025" t="b">
        <v>1</v>
      </c>
      <c r="B2025" s="24">
        <f>VLOOKUP(Table14[[#This Row],[menu_id]],Table2[#All],2,0)</f>
        <v>43566</v>
      </c>
    </row>
    <row r="2026" spans="1:2" x14ac:dyDescent="0.35">
      <c r="A2026" t="b">
        <v>1</v>
      </c>
      <c r="B2026" s="24">
        <f>VLOOKUP(Table14[[#This Row],[menu_id]],Table2[#All],2,0)</f>
        <v>43560</v>
      </c>
    </row>
    <row r="2027" spans="1:2" x14ac:dyDescent="0.35">
      <c r="A2027" t="b">
        <v>1</v>
      </c>
      <c r="B2027" s="24">
        <f>VLOOKUP(Table14[[#This Row],[menu_id]],Table2[#All],2,0)</f>
        <v>43558</v>
      </c>
    </row>
    <row r="2028" spans="1:2" x14ac:dyDescent="0.35">
      <c r="A2028" t="b">
        <v>0</v>
      </c>
      <c r="B2028" s="24">
        <f>VLOOKUP(Table14[[#This Row],[menu_id]],Table2[#All],2,0)</f>
        <v>43556</v>
      </c>
    </row>
    <row r="2029" spans="1:2" x14ac:dyDescent="0.35">
      <c r="A2029" t="b">
        <v>1</v>
      </c>
      <c r="B2029" s="24">
        <f>VLOOKUP(Table14[[#This Row],[menu_id]],Table2[#All],2,0)</f>
        <v>43559</v>
      </c>
    </row>
    <row r="2030" spans="1:2" x14ac:dyDescent="0.35">
      <c r="A2030" t="b">
        <v>1</v>
      </c>
      <c r="B2030" s="24">
        <f>VLOOKUP(Table14[[#This Row],[menu_id]],Table2[#All],2,0)</f>
        <v>43565</v>
      </c>
    </row>
    <row r="2031" spans="1:2" x14ac:dyDescent="0.35">
      <c r="A2031" t="b">
        <v>1</v>
      </c>
      <c r="B2031" s="24">
        <f>VLOOKUP(Table14[[#This Row],[menu_id]],Table2[#All],2,0)</f>
        <v>43566</v>
      </c>
    </row>
    <row r="2032" spans="1:2" x14ac:dyDescent="0.35">
      <c r="A2032" t="b">
        <v>1</v>
      </c>
      <c r="B2032" s="24">
        <f>VLOOKUP(Table14[[#This Row],[menu_id]],Table2[#All],2,0)</f>
        <v>43558</v>
      </c>
    </row>
    <row r="2033" spans="1:2" x14ac:dyDescent="0.35">
      <c r="A2033" t="b">
        <v>1</v>
      </c>
      <c r="B2033" s="24">
        <f>VLOOKUP(Table14[[#This Row],[menu_id]],Table2[#All],2,0)</f>
        <v>43563</v>
      </c>
    </row>
    <row r="2034" spans="1:2" x14ac:dyDescent="0.35">
      <c r="A2034" t="b">
        <v>1</v>
      </c>
      <c r="B2034" s="24">
        <f>VLOOKUP(Table14[[#This Row],[menu_id]],Table2[#All],2,0)</f>
        <v>43559</v>
      </c>
    </row>
    <row r="2035" spans="1:2" x14ac:dyDescent="0.35">
      <c r="A2035" t="b">
        <v>1</v>
      </c>
      <c r="B2035" s="24">
        <f>VLOOKUP(Table14[[#This Row],[menu_id]],Table2[#All],2,0)</f>
        <v>43564</v>
      </c>
    </row>
    <row r="2036" spans="1:2" x14ac:dyDescent="0.35">
      <c r="A2036" t="b">
        <v>1</v>
      </c>
      <c r="B2036" s="24">
        <f>VLOOKUP(Table14[[#This Row],[menu_id]],Table2[#All],2,0)</f>
        <v>43564</v>
      </c>
    </row>
    <row r="2037" spans="1:2" x14ac:dyDescent="0.35">
      <c r="A2037" t="b">
        <v>1</v>
      </c>
      <c r="B2037" s="24">
        <f>VLOOKUP(Table14[[#This Row],[menu_id]],Table2[#All],2,0)</f>
        <v>43560</v>
      </c>
    </row>
    <row r="2038" spans="1:2" x14ac:dyDescent="0.35">
      <c r="A2038" t="b">
        <v>1</v>
      </c>
      <c r="B2038" s="24">
        <f>VLOOKUP(Table14[[#This Row],[menu_id]],Table2[#All],2,0)</f>
        <v>43565</v>
      </c>
    </row>
    <row r="2039" spans="1:2" x14ac:dyDescent="0.35">
      <c r="A2039" t="b">
        <v>1</v>
      </c>
      <c r="B2039" s="24">
        <f>VLOOKUP(Table14[[#This Row],[menu_id]],Table2[#All],2,0)</f>
        <v>43564</v>
      </c>
    </row>
    <row r="2040" spans="1:2" x14ac:dyDescent="0.35">
      <c r="A2040" t="b">
        <v>1</v>
      </c>
      <c r="B2040" s="24">
        <f>VLOOKUP(Table14[[#This Row],[menu_id]],Table2[#All],2,0)</f>
        <v>43558</v>
      </c>
    </row>
    <row r="2041" spans="1:2" x14ac:dyDescent="0.35">
      <c r="A2041" t="b">
        <v>1</v>
      </c>
      <c r="B2041" s="24">
        <f>VLOOKUP(Table14[[#This Row],[menu_id]],Table2[#All],2,0)</f>
        <v>43564</v>
      </c>
    </row>
    <row r="2042" spans="1:2" x14ac:dyDescent="0.35">
      <c r="A2042" t="b">
        <v>1</v>
      </c>
      <c r="B2042" s="24">
        <f>VLOOKUP(Table14[[#This Row],[menu_id]],Table2[#All],2,0)</f>
        <v>43563</v>
      </c>
    </row>
    <row r="2043" spans="1:2" x14ac:dyDescent="0.35">
      <c r="A2043" t="b">
        <v>1</v>
      </c>
      <c r="B2043" s="24">
        <f>VLOOKUP(Table14[[#This Row],[menu_id]],Table2[#All],2,0)</f>
        <v>43557</v>
      </c>
    </row>
    <row r="2044" spans="1:2" x14ac:dyDescent="0.35">
      <c r="A2044" t="b">
        <v>1</v>
      </c>
      <c r="B2044" s="24">
        <f>VLOOKUP(Table14[[#This Row],[menu_id]],Table2[#All],2,0)</f>
        <v>43563</v>
      </c>
    </row>
    <row r="2045" spans="1:2" x14ac:dyDescent="0.35">
      <c r="A2045" t="b">
        <v>1</v>
      </c>
      <c r="B2045" s="24">
        <f>VLOOKUP(Table14[[#This Row],[menu_id]],Table2[#All],2,0)</f>
        <v>43560</v>
      </c>
    </row>
    <row r="2046" spans="1:2" x14ac:dyDescent="0.35">
      <c r="A2046" t="b">
        <v>1</v>
      </c>
      <c r="B2046" s="24">
        <f>VLOOKUP(Table14[[#This Row],[menu_id]],Table2[#All],2,0)</f>
        <v>43563</v>
      </c>
    </row>
    <row r="2047" spans="1:2" x14ac:dyDescent="0.35">
      <c r="A2047" t="b">
        <v>1</v>
      </c>
      <c r="B2047" s="24">
        <f>VLOOKUP(Table14[[#This Row],[menu_id]],Table2[#All],2,0)</f>
        <v>43559</v>
      </c>
    </row>
    <row r="2048" spans="1:2" x14ac:dyDescent="0.35">
      <c r="A2048" t="b">
        <v>1</v>
      </c>
      <c r="B2048" s="24">
        <f>VLOOKUP(Table14[[#This Row],[menu_id]],Table2[#All],2,0)</f>
        <v>43566</v>
      </c>
    </row>
    <row r="2049" spans="1:2" x14ac:dyDescent="0.35">
      <c r="A2049" t="b">
        <v>1</v>
      </c>
      <c r="B2049" s="24">
        <f>VLOOKUP(Table14[[#This Row],[menu_id]],Table2[#All],2,0)</f>
        <v>43567</v>
      </c>
    </row>
    <row r="2050" spans="1:2" x14ac:dyDescent="0.35">
      <c r="A2050" t="b">
        <v>1</v>
      </c>
      <c r="B2050" s="24">
        <f>VLOOKUP(Table14[[#This Row],[menu_id]],Table2[#All],2,0)</f>
        <v>43567</v>
      </c>
    </row>
    <row r="2051" spans="1:2" x14ac:dyDescent="0.35">
      <c r="A2051" t="b">
        <v>1</v>
      </c>
      <c r="B2051" s="24">
        <f>VLOOKUP(Table14[[#This Row],[menu_id]],Table2[#All],2,0)</f>
        <v>43566</v>
      </c>
    </row>
    <row r="2052" spans="1:2" x14ac:dyDescent="0.35">
      <c r="A2052" t="b">
        <v>1</v>
      </c>
      <c r="B2052" s="24">
        <f>VLOOKUP(Table14[[#This Row],[menu_id]],Table2[#All],2,0)</f>
        <v>43566</v>
      </c>
    </row>
    <row r="2053" spans="1:2" x14ac:dyDescent="0.35">
      <c r="A2053" t="b">
        <v>1</v>
      </c>
      <c r="B2053" s="24">
        <f>VLOOKUP(Table14[[#This Row],[menu_id]],Table2[#All],2,0)</f>
        <v>43564</v>
      </c>
    </row>
    <row r="2054" spans="1:2" x14ac:dyDescent="0.35">
      <c r="A2054" t="b">
        <v>1</v>
      </c>
      <c r="B2054" s="24">
        <f>VLOOKUP(Table14[[#This Row],[menu_id]],Table2[#All],2,0)</f>
        <v>43567</v>
      </c>
    </row>
    <row r="2055" spans="1:2" x14ac:dyDescent="0.35">
      <c r="A2055" t="b">
        <v>1</v>
      </c>
      <c r="B2055" s="24">
        <f>VLOOKUP(Table14[[#This Row],[menu_id]],Table2[#All],2,0)</f>
        <v>43567</v>
      </c>
    </row>
    <row r="2056" spans="1:2" x14ac:dyDescent="0.35">
      <c r="A2056" t="b">
        <v>1</v>
      </c>
      <c r="B2056" s="24">
        <f>VLOOKUP(Table14[[#This Row],[menu_id]],Table2[#All],2,0)</f>
        <v>43560</v>
      </c>
    </row>
    <row r="2057" spans="1:2" x14ac:dyDescent="0.35">
      <c r="A2057" t="b">
        <v>1</v>
      </c>
      <c r="B2057" s="24">
        <f>VLOOKUP(Table14[[#This Row],[menu_id]],Table2[#All],2,0)</f>
        <v>43565</v>
      </c>
    </row>
    <row r="2058" spans="1:2" x14ac:dyDescent="0.35">
      <c r="A2058" t="b">
        <v>1</v>
      </c>
      <c r="B2058" s="24">
        <f>VLOOKUP(Table14[[#This Row],[menu_id]],Table2[#All],2,0)</f>
        <v>43558</v>
      </c>
    </row>
    <row r="2059" spans="1:2" x14ac:dyDescent="0.35">
      <c r="A2059" t="b">
        <v>1</v>
      </c>
      <c r="B2059" s="24">
        <f>VLOOKUP(Table14[[#This Row],[menu_id]],Table2[#All],2,0)</f>
        <v>43556</v>
      </c>
    </row>
    <row r="2060" spans="1:2" x14ac:dyDescent="0.35">
      <c r="A2060" t="b">
        <v>1</v>
      </c>
      <c r="B2060" s="24">
        <f>VLOOKUP(Table14[[#This Row],[menu_id]],Table2[#All],2,0)</f>
        <v>43560</v>
      </c>
    </row>
    <row r="2061" spans="1:2" x14ac:dyDescent="0.35">
      <c r="A2061" t="b">
        <v>1</v>
      </c>
      <c r="B2061" s="24">
        <f>VLOOKUP(Table14[[#This Row],[menu_id]],Table2[#All],2,0)</f>
        <v>43564</v>
      </c>
    </row>
    <row r="2062" spans="1:2" x14ac:dyDescent="0.35">
      <c r="A2062" t="b">
        <v>1</v>
      </c>
      <c r="B2062" s="24">
        <f>VLOOKUP(Table14[[#This Row],[menu_id]],Table2[#All],2,0)</f>
        <v>43556</v>
      </c>
    </row>
    <row r="2063" spans="1:2" x14ac:dyDescent="0.35">
      <c r="A2063" t="b">
        <v>1</v>
      </c>
      <c r="B2063" s="24">
        <f>VLOOKUP(Table14[[#This Row],[menu_id]],Table2[#All],2,0)</f>
        <v>43560</v>
      </c>
    </row>
    <row r="2064" spans="1:2" x14ac:dyDescent="0.35">
      <c r="A2064" t="b">
        <v>1</v>
      </c>
      <c r="B2064" s="24">
        <f>VLOOKUP(Table14[[#This Row],[menu_id]],Table2[#All],2,0)</f>
        <v>43556</v>
      </c>
    </row>
    <row r="2065" spans="1:2" x14ac:dyDescent="0.35">
      <c r="A2065" t="b">
        <v>1</v>
      </c>
      <c r="B2065" s="24">
        <f>VLOOKUP(Table14[[#This Row],[menu_id]],Table2[#All],2,0)</f>
        <v>43566</v>
      </c>
    </row>
    <row r="2066" spans="1:2" x14ac:dyDescent="0.35">
      <c r="A2066" t="b">
        <v>1</v>
      </c>
      <c r="B2066" s="24">
        <f>VLOOKUP(Table14[[#This Row],[menu_id]],Table2[#All],2,0)</f>
        <v>43563</v>
      </c>
    </row>
    <row r="2067" spans="1:2" x14ac:dyDescent="0.35">
      <c r="A2067" t="b">
        <v>1</v>
      </c>
      <c r="B2067" s="24">
        <f>VLOOKUP(Table14[[#This Row],[menu_id]],Table2[#All],2,0)</f>
        <v>43565</v>
      </c>
    </row>
    <row r="2068" spans="1:2" x14ac:dyDescent="0.35">
      <c r="A2068" t="b">
        <v>1</v>
      </c>
      <c r="B2068" s="24">
        <f>VLOOKUP(Table14[[#This Row],[menu_id]],Table2[#All],2,0)</f>
        <v>43567</v>
      </c>
    </row>
    <row r="2069" spans="1:2" x14ac:dyDescent="0.35">
      <c r="A2069" t="b">
        <v>1</v>
      </c>
      <c r="B2069" s="24">
        <f>VLOOKUP(Table14[[#This Row],[menu_id]],Table2[#All],2,0)</f>
        <v>43558</v>
      </c>
    </row>
    <row r="2070" spans="1:2" x14ac:dyDescent="0.35">
      <c r="A2070" t="b">
        <v>1</v>
      </c>
      <c r="B2070" s="24">
        <f>VLOOKUP(Table14[[#This Row],[menu_id]],Table2[#All],2,0)</f>
        <v>43565</v>
      </c>
    </row>
    <row r="2071" spans="1:2" x14ac:dyDescent="0.35">
      <c r="A2071" t="b">
        <v>1</v>
      </c>
      <c r="B2071" s="24">
        <f>VLOOKUP(Table14[[#This Row],[menu_id]],Table2[#All],2,0)</f>
        <v>43556</v>
      </c>
    </row>
    <row r="2072" spans="1:2" x14ac:dyDescent="0.35">
      <c r="A2072" t="b">
        <v>1</v>
      </c>
      <c r="B2072" s="24">
        <f>VLOOKUP(Table14[[#This Row],[menu_id]],Table2[#All],2,0)</f>
        <v>43564</v>
      </c>
    </row>
    <row r="2073" spans="1:2" x14ac:dyDescent="0.35">
      <c r="A2073" t="b">
        <v>1</v>
      </c>
      <c r="B2073" s="24">
        <f>VLOOKUP(Table14[[#This Row],[menu_id]],Table2[#All],2,0)</f>
        <v>43556</v>
      </c>
    </row>
    <row r="2074" spans="1:2" x14ac:dyDescent="0.35">
      <c r="A2074" t="b">
        <v>1</v>
      </c>
      <c r="B2074" s="24">
        <f>VLOOKUP(Table14[[#This Row],[menu_id]],Table2[#All],2,0)</f>
        <v>43559</v>
      </c>
    </row>
    <row r="2075" spans="1:2" x14ac:dyDescent="0.35">
      <c r="A2075" t="b">
        <v>1</v>
      </c>
      <c r="B2075" s="24">
        <f>VLOOKUP(Table14[[#This Row],[menu_id]],Table2[#All],2,0)</f>
        <v>43567</v>
      </c>
    </row>
    <row r="2076" spans="1:2" x14ac:dyDescent="0.35">
      <c r="A2076" t="b">
        <v>1</v>
      </c>
      <c r="B2076" s="24">
        <f>VLOOKUP(Table14[[#This Row],[menu_id]],Table2[#All],2,0)</f>
        <v>43558</v>
      </c>
    </row>
    <row r="2077" spans="1:2" x14ac:dyDescent="0.35">
      <c r="A2077" t="b">
        <v>1</v>
      </c>
      <c r="B2077" s="24">
        <f>VLOOKUP(Table14[[#This Row],[menu_id]],Table2[#All],2,0)</f>
        <v>43564</v>
      </c>
    </row>
    <row r="2078" spans="1:2" x14ac:dyDescent="0.35">
      <c r="A2078" t="b">
        <v>1</v>
      </c>
      <c r="B2078" s="24">
        <f>VLOOKUP(Table14[[#This Row],[menu_id]],Table2[#All],2,0)</f>
        <v>43567</v>
      </c>
    </row>
    <row r="2079" spans="1:2" x14ac:dyDescent="0.35">
      <c r="A2079" t="b">
        <v>1</v>
      </c>
      <c r="B2079" s="24">
        <f>VLOOKUP(Table14[[#This Row],[menu_id]],Table2[#All],2,0)</f>
        <v>43560</v>
      </c>
    </row>
    <row r="2080" spans="1:2" x14ac:dyDescent="0.35">
      <c r="A2080" t="b">
        <v>1</v>
      </c>
      <c r="B2080" s="24">
        <f>VLOOKUP(Table14[[#This Row],[menu_id]],Table2[#All],2,0)</f>
        <v>43563</v>
      </c>
    </row>
    <row r="2081" spans="1:2" x14ac:dyDescent="0.35">
      <c r="A2081" t="b">
        <v>1</v>
      </c>
      <c r="B2081" s="24">
        <f>VLOOKUP(Table14[[#This Row],[menu_id]],Table2[#All],2,0)</f>
        <v>43560</v>
      </c>
    </row>
    <row r="2082" spans="1:2" x14ac:dyDescent="0.35">
      <c r="A2082" t="b">
        <v>1</v>
      </c>
      <c r="B2082" s="24">
        <f>VLOOKUP(Table14[[#This Row],[menu_id]],Table2[#All],2,0)</f>
        <v>43564</v>
      </c>
    </row>
    <row r="2083" spans="1:2" x14ac:dyDescent="0.35">
      <c r="A2083" t="b">
        <v>0</v>
      </c>
      <c r="B2083" s="24">
        <f>VLOOKUP(Table14[[#This Row],[menu_id]],Table2[#All],2,0)</f>
        <v>43563</v>
      </c>
    </row>
    <row r="2084" spans="1:2" x14ac:dyDescent="0.35">
      <c r="A2084" t="b">
        <v>1</v>
      </c>
      <c r="B2084" s="24">
        <f>VLOOKUP(Table14[[#This Row],[menu_id]],Table2[#All],2,0)</f>
        <v>43565</v>
      </c>
    </row>
    <row r="2085" spans="1:2" x14ac:dyDescent="0.35">
      <c r="A2085" t="b">
        <v>1</v>
      </c>
      <c r="B2085" s="24">
        <f>VLOOKUP(Table14[[#This Row],[menu_id]],Table2[#All],2,0)</f>
        <v>43563</v>
      </c>
    </row>
    <row r="2086" spans="1:2" x14ac:dyDescent="0.35">
      <c r="A2086" t="b">
        <v>1</v>
      </c>
      <c r="B2086" s="24">
        <f>VLOOKUP(Table14[[#This Row],[menu_id]],Table2[#All],2,0)</f>
        <v>43558</v>
      </c>
    </row>
    <row r="2087" spans="1:2" x14ac:dyDescent="0.35">
      <c r="A2087" t="b">
        <v>1</v>
      </c>
      <c r="B2087" s="24">
        <f>VLOOKUP(Table14[[#This Row],[menu_id]],Table2[#All],2,0)</f>
        <v>43564</v>
      </c>
    </row>
    <row r="2088" spans="1:2" x14ac:dyDescent="0.35">
      <c r="A2088" t="b">
        <v>1</v>
      </c>
      <c r="B2088" s="24">
        <f>VLOOKUP(Table14[[#This Row],[menu_id]],Table2[#All],2,0)</f>
        <v>43564</v>
      </c>
    </row>
    <row r="2089" spans="1:2" x14ac:dyDescent="0.35">
      <c r="A2089" t="b">
        <v>1</v>
      </c>
      <c r="B2089" s="24">
        <f>VLOOKUP(Table14[[#This Row],[menu_id]],Table2[#All],2,0)</f>
        <v>43567</v>
      </c>
    </row>
    <row r="2090" spans="1:2" x14ac:dyDescent="0.35">
      <c r="A2090" t="b">
        <v>1</v>
      </c>
      <c r="B2090" s="24">
        <f>VLOOKUP(Table14[[#This Row],[menu_id]],Table2[#All],2,0)</f>
        <v>43564</v>
      </c>
    </row>
    <row r="2091" spans="1:2" x14ac:dyDescent="0.35">
      <c r="A2091" t="b">
        <v>1</v>
      </c>
      <c r="B2091" s="24">
        <f>VLOOKUP(Table14[[#This Row],[menu_id]],Table2[#All],2,0)</f>
        <v>43559</v>
      </c>
    </row>
    <row r="2092" spans="1:2" x14ac:dyDescent="0.35">
      <c r="A2092" t="b">
        <v>1</v>
      </c>
      <c r="B2092" s="24">
        <f>VLOOKUP(Table14[[#This Row],[menu_id]],Table2[#All],2,0)</f>
        <v>43564</v>
      </c>
    </row>
    <row r="2093" spans="1:2" x14ac:dyDescent="0.35">
      <c r="A2093" t="b">
        <v>1</v>
      </c>
      <c r="B2093" s="24">
        <f>VLOOKUP(Table14[[#This Row],[menu_id]],Table2[#All],2,0)</f>
        <v>43558</v>
      </c>
    </row>
    <row r="2094" spans="1:2" x14ac:dyDescent="0.35">
      <c r="A2094" t="b">
        <v>1</v>
      </c>
      <c r="B2094" s="24">
        <f>VLOOKUP(Table14[[#This Row],[menu_id]],Table2[#All],2,0)</f>
        <v>43563</v>
      </c>
    </row>
    <row r="2095" spans="1:2" x14ac:dyDescent="0.35">
      <c r="A2095" t="b">
        <v>1</v>
      </c>
      <c r="B2095" s="24">
        <f>VLOOKUP(Table14[[#This Row],[menu_id]],Table2[#All],2,0)</f>
        <v>43564</v>
      </c>
    </row>
    <row r="2096" spans="1:2" x14ac:dyDescent="0.35">
      <c r="A2096" t="b">
        <v>1</v>
      </c>
      <c r="B2096" s="24">
        <f>VLOOKUP(Table14[[#This Row],[menu_id]],Table2[#All],2,0)</f>
        <v>43558</v>
      </c>
    </row>
    <row r="2097" spans="1:2" x14ac:dyDescent="0.35">
      <c r="A2097" t="b">
        <v>1</v>
      </c>
      <c r="B2097" s="24">
        <f>VLOOKUP(Table14[[#This Row],[menu_id]],Table2[#All],2,0)</f>
        <v>43563</v>
      </c>
    </row>
    <row r="2098" spans="1:2" x14ac:dyDescent="0.35">
      <c r="A2098" t="b">
        <v>1</v>
      </c>
      <c r="B2098" s="24">
        <f>VLOOKUP(Table14[[#This Row],[menu_id]],Table2[#All],2,0)</f>
        <v>43559</v>
      </c>
    </row>
    <row r="2099" spans="1:2" x14ac:dyDescent="0.35">
      <c r="A2099" t="b">
        <v>1</v>
      </c>
      <c r="B2099" s="24">
        <f>VLOOKUP(Table14[[#This Row],[menu_id]],Table2[#All],2,0)</f>
        <v>43564</v>
      </c>
    </row>
    <row r="2100" spans="1:2" x14ac:dyDescent="0.35">
      <c r="A2100" t="b">
        <v>1</v>
      </c>
      <c r="B2100" s="24">
        <f>VLOOKUP(Table14[[#This Row],[menu_id]],Table2[#All],2,0)</f>
        <v>43557</v>
      </c>
    </row>
    <row r="2101" spans="1:2" x14ac:dyDescent="0.35">
      <c r="A2101" t="b">
        <v>1</v>
      </c>
      <c r="B2101" s="24">
        <f>VLOOKUP(Table14[[#This Row],[menu_id]],Table2[#All],2,0)</f>
        <v>43556</v>
      </c>
    </row>
    <row r="2102" spans="1:2" x14ac:dyDescent="0.35">
      <c r="A2102" t="b">
        <v>1</v>
      </c>
      <c r="B2102" s="24">
        <f>VLOOKUP(Table14[[#This Row],[menu_id]],Table2[#All],2,0)</f>
        <v>43563</v>
      </c>
    </row>
    <row r="2103" spans="1:2" x14ac:dyDescent="0.35">
      <c r="A2103" t="b">
        <v>1</v>
      </c>
      <c r="B2103" s="24">
        <f>VLOOKUP(Table14[[#This Row],[menu_id]],Table2[#All],2,0)</f>
        <v>43559</v>
      </c>
    </row>
    <row r="2104" spans="1:2" x14ac:dyDescent="0.35">
      <c r="A2104" t="b">
        <v>1</v>
      </c>
      <c r="B2104" s="24">
        <f>VLOOKUP(Table14[[#This Row],[menu_id]],Table2[#All],2,0)</f>
        <v>43557</v>
      </c>
    </row>
    <row r="2105" spans="1:2" x14ac:dyDescent="0.35">
      <c r="A2105" t="b">
        <v>1</v>
      </c>
      <c r="B2105" s="24">
        <f>VLOOKUP(Table14[[#This Row],[menu_id]],Table2[#All],2,0)</f>
        <v>43566</v>
      </c>
    </row>
    <row r="2106" spans="1:2" x14ac:dyDescent="0.35">
      <c r="A2106" t="b">
        <v>1</v>
      </c>
      <c r="B2106" s="24">
        <f>VLOOKUP(Table14[[#This Row],[menu_id]],Table2[#All],2,0)</f>
        <v>43566</v>
      </c>
    </row>
    <row r="2107" spans="1:2" x14ac:dyDescent="0.35">
      <c r="A2107" t="b">
        <v>1</v>
      </c>
      <c r="B2107" s="24">
        <f>VLOOKUP(Table14[[#This Row],[menu_id]],Table2[#All],2,0)</f>
        <v>43557</v>
      </c>
    </row>
    <row r="2108" spans="1:2" x14ac:dyDescent="0.35">
      <c r="A2108" t="b">
        <v>1</v>
      </c>
      <c r="B2108" s="24">
        <f>VLOOKUP(Table14[[#This Row],[menu_id]],Table2[#All],2,0)</f>
        <v>43566</v>
      </c>
    </row>
    <row r="2109" spans="1:2" x14ac:dyDescent="0.35">
      <c r="A2109" t="b">
        <v>1</v>
      </c>
      <c r="B2109" s="24">
        <f>VLOOKUP(Table14[[#This Row],[menu_id]],Table2[#All],2,0)</f>
        <v>43563</v>
      </c>
    </row>
    <row r="2110" spans="1:2" x14ac:dyDescent="0.35">
      <c r="A2110" t="b">
        <v>1</v>
      </c>
      <c r="B2110" s="24">
        <f>VLOOKUP(Table14[[#This Row],[menu_id]],Table2[#All],2,0)</f>
        <v>43563</v>
      </c>
    </row>
    <row r="2111" spans="1:2" x14ac:dyDescent="0.35">
      <c r="A2111" t="b">
        <v>1</v>
      </c>
      <c r="B2111" s="24">
        <f>VLOOKUP(Table14[[#This Row],[menu_id]],Table2[#All],2,0)</f>
        <v>43564</v>
      </c>
    </row>
    <row r="2112" spans="1:2" x14ac:dyDescent="0.35">
      <c r="A2112" t="b">
        <v>1</v>
      </c>
      <c r="B2112" s="24">
        <f>VLOOKUP(Table14[[#This Row],[menu_id]],Table2[#All],2,0)</f>
        <v>43565</v>
      </c>
    </row>
    <row r="2113" spans="1:2" x14ac:dyDescent="0.35">
      <c r="A2113" t="b">
        <v>1</v>
      </c>
      <c r="B2113" s="24">
        <f>VLOOKUP(Table14[[#This Row],[menu_id]],Table2[#All],2,0)</f>
        <v>43567</v>
      </c>
    </row>
    <row r="2114" spans="1:2" x14ac:dyDescent="0.35">
      <c r="A2114" t="b">
        <v>1</v>
      </c>
      <c r="B2114" s="24">
        <f>VLOOKUP(Table14[[#This Row],[menu_id]],Table2[#All],2,0)</f>
        <v>43566</v>
      </c>
    </row>
    <row r="2115" spans="1:2" x14ac:dyDescent="0.35">
      <c r="A2115" t="b">
        <v>1</v>
      </c>
      <c r="B2115" s="24">
        <f>VLOOKUP(Table14[[#This Row],[menu_id]],Table2[#All],2,0)</f>
        <v>43558</v>
      </c>
    </row>
    <row r="2116" spans="1:2" x14ac:dyDescent="0.35">
      <c r="A2116" t="b">
        <v>1</v>
      </c>
      <c r="B2116" s="24">
        <f>VLOOKUP(Table14[[#This Row],[menu_id]],Table2[#All],2,0)</f>
        <v>43565</v>
      </c>
    </row>
    <row r="2117" spans="1:2" x14ac:dyDescent="0.35">
      <c r="A2117" t="b">
        <v>1</v>
      </c>
      <c r="B2117" s="24">
        <f>VLOOKUP(Table14[[#This Row],[menu_id]],Table2[#All],2,0)</f>
        <v>43558</v>
      </c>
    </row>
    <row r="2118" spans="1:2" x14ac:dyDescent="0.35">
      <c r="A2118" t="b">
        <v>1</v>
      </c>
      <c r="B2118" s="24">
        <f>VLOOKUP(Table14[[#This Row],[menu_id]],Table2[#All],2,0)</f>
        <v>43566</v>
      </c>
    </row>
    <row r="2119" spans="1:2" x14ac:dyDescent="0.35">
      <c r="A2119" t="b">
        <v>1</v>
      </c>
      <c r="B2119" s="24">
        <f>VLOOKUP(Table14[[#This Row],[menu_id]],Table2[#All],2,0)</f>
        <v>43558</v>
      </c>
    </row>
    <row r="2120" spans="1:2" x14ac:dyDescent="0.35">
      <c r="A2120" t="b">
        <v>1</v>
      </c>
      <c r="B2120" s="24">
        <f>VLOOKUP(Table14[[#This Row],[menu_id]],Table2[#All],2,0)</f>
        <v>43560</v>
      </c>
    </row>
    <row r="2121" spans="1:2" x14ac:dyDescent="0.35">
      <c r="A2121" t="b">
        <v>0</v>
      </c>
      <c r="B2121" s="24">
        <f>VLOOKUP(Table14[[#This Row],[menu_id]],Table2[#All],2,0)</f>
        <v>43560</v>
      </c>
    </row>
    <row r="2122" spans="1:2" x14ac:dyDescent="0.35">
      <c r="A2122" t="b">
        <v>1</v>
      </c>
      <c r="B2122" s="24">
        <f>VLOOKUP(Table14[[#This Row],[menu_id]],Table2[#All],2,0)</f>
        <v>43558</v>
      </c>
    </row>
    <row r="2123" spans="1:2" x14ac:dyDescent="0.35">
      <c r="A2123" t="b">
        <v>1</v>
      </c>
      <c r="B2123" s="24">
        <f>VLOOKUP(Table14[[#This Row],[menu_id]],Table2[#All],2,0)</f>
        <v>43567</v>
      </c>
    </row>
    <row r="2124" spans="1:2" x14ac:dyDescent="0.35">
      <c r="A2124" t="b">
        <v>1</v>
      </c>
      <c r="B2124" s="24">
        <f>VLOOKUP(Table14[[#This Row],[menu_id]],Table2[#All],2,0)</f>
        <v>43558</v>
      </c>
    </row>
    <row r="2125" spans="1:2" x14ac:dyDescent="0.35">
      <c r="A2125" t="b">
        <v>1</v>
      </c>
      <c r="B2125" s="24">
        <f>VLOOKUP(Table14[[#This Row],[menu_id]],Table2[#All],2,0)</f>
        <v>43565</v>
      </c>
    </row>
    <row r="2126" spans="1:2" x14ac:dyDescent="0.35">
      <c r="A2126" t="b">
        <v>1</v>
      </c>
      <c r="B2126" s="24">
        <f>VLOOKUP(Table14[[#This Row],[menu_id]],Table2[#All],2,0)</f>
        <v>43566</v>
      </c>
    </row>
    <row r="2127" spans="1:2" x14ac:dyDescent="0.35">
      <c r="A2127" t="b">
        <v>1</v>
      </c>
      <c r="B2127" s="24">
        <f>VLOOKUP(Table14[[#This Row],[menu_id]],Table2[#All],2,0)</f>
        <v>43559</v>
      </c>
    </row>
    <row r="2128" spans="1:2" x14ac:dyDescent="0.35">
      <c r="A2128" t="b">
        <v>1</v>
      </c>
      <c r="B2128" s="24">
        <f>VLOOKUP(Table14[[#This Row],[menu_id]],Table2[#All],2,0)</f>
        <v>43560</v>
      </c>
    </row>
    <row r="2129" spans="1:2" x14ac:dyDescent="0.35">
      <c r="A2129" t="b">
        <v>1</v>
      </c>
      <c r="B2129" s="24">
        <f>VLOOKUP(Table14[[#This Row],[menu_id]],Table2[#All],2,0)</f>
        <v>43560</v>
      </c>
    </row>
    <row r="2130" spans="1:2" x14ac:dyDescent="0.35">
      <c r="A2130" t="b">
        <v>1</v>
      </c>
      <c r="B2130" s="24">
        <f>VLOOKUP(Table14[[#This Row],[menu_id]],Table2[#All],2,0)</f>
        <v>43567</v>
      </c>
    </row>
    <row r="2131" spans="1:2" x14ac:dyDescent="0.35">
      <c r="A2131" t="b">
        <v>1</v>
      </c>
      <c r="B2131" s="24">
        <f>VLOOKUP(Table14[[#This Row],[menu_id]],Table2[#All],2,0)</f>
        <v>43559</v>
      </c>
    </row>
    <row r="2132" spans="1:2" x14ac:dyDescent="0.35">
      <c r="A2132" t="b">
        <v>1</v>
      </c>
      <c r="B2132" s="24">
        <f>VLOOKUP(Table14[[#This Row],[menu_id]],Table2[#All],2,0)</f>
        <v>43563</v>
      </c>
    </row>
    <row r="2133" spans="1:2" x14ac:dyDescent="0.35">
      <c r="A2133" t="b">
        <v>1</v>
      </c>
      <c r="B2133" s="24">
        <f>VLOOKUP(Table14[[#This Row],[menu_id]],Table2[#All],2,0)</f>
        <v>43566</v>
      </c>
    </row>
    <row r="2134" spans="1:2" x14ac:dyDescent="0.35">
      <c r="A2134" t="b">
        <v>1</v>
      </c>
      <c r="B2134" s="24">
        <f>VLOOKUP(Table14[[#This Row],[menu_id]],Table2[#All],2,0)</f>
        <v>43565</v>
      </c>
    </row>
    <row r="2135" spans="1:2" x14ac:dyDescent="0.35">
      <c r="A2135" t="b">
        <v>1</v>
      </c>
      <c r="B2135" s="24">
        <f>VLOOKUP(Table14[[#This Row],[menu_id]],Table2[#All],2,0)</f>
        <v>43566</v>
      </c>
    </row>
    <row r="2136" spans="1:2" x14ac:dyDescent="0.35">
      <c r="A2136" t="b">
        <v>1</v>
      </c>
      <c r="B2136" s="24">
        <f>VLOOKUP(Table14[[#This Row],[menu_id]],Table2[#All],2,0)</f>
        <v>43558</v>
      </c>
    </row>
    <row r="2137" spans="1:2" x14ac:dyDescent="0.35">
      <c r="A2137" t="b">
        <v>1</v>
      </c>
      <c r="B2137" s="24">
        <f>VLOOKUP(Table14[[#This Row],[menu_id]],Table2[#All],2,0)</f>
        <v>43564</v>
      </c>
    </row>
    <row r="2138" spans="1:2" x14ac:dyDescent="0.35">
      <c r="A2138" t="b">
        <v>1</v>
      </c>
      <c r="B2138" s="24">
        <f>VLOOKUP(Table14[[#This Row],[menu_id]],Table2[#All],2,0)</f>
        <v>43557</v>
      </c>
    </row>
    <row r="2139" spans="1:2" x14ac:dyDescent="0.35">
      <c r="A2139" t="b">
        <v>1</v>
      </c>
      <c r="B2139" s="24">
        <f>VLOOKUP(Table14[[#This Row],[menu_id]],Table2[#All],2,0)</f>
        <v>43558</v>
      </c>
    </row>
    <row r="2140" spans="1:2" x14ac:dyDescent="0.35">
      <c r="A2140" t="b">
        <v>1</v>
      </c>
      <c r="B2140" s="24">
        <f>VLOOKUP(Table14[[#This Row],[menu_id]],Table2[#All],2,0)</f>
        <v>43566</v>
      </c>
    </row>
    <row r="2141" spans="1:2" x14ac:dyDescent="0.35">
      <c r="A2141" t="b">
        <v>1</v>
      </c>
      <c r="B2141" s="24">
        <f>VLOOKUP(Table14[[#This Row],[menu_id]],Table2[#All],2,0)</f>
        <v>43565</v>
      </c>
    </row>
    <row r="2142" spans="1:2" x14ac:dyDescent="0.35">
      <c r="A2142" t="b">
        <v>1</v>
      </c>
      <c r="B2142" s="24">
        <f>VLOOKUP(Table14[[#This Row],[menu_id]],Table2[#All],2,0)</f>
        <v>43563</v>
      </c>
    </row>
    <row r="2143" spans="1:2" x14ac:dyDescent="0.35">
      <c r="A2143" t="b">
        <v>1</v>
      </c>
      <c r="B2143" s="24">
        <f>VLOOKUP(Table14[[#This Row],[menu_id]],Table2[#All],2,0)</f>
        <v>43566</v>
      </c>
    </row>
    <row r="2144" spans="1:2" x14ac:dyDescent="0.35">
      <c r="A2144" t="b">
        <v>1</v>
      </c>
      <c r="B2144" s="24">
        <f>VLOOKUP(Table14[[#This Row],[menu_id]],Table2[#All],2,0)</f>
        <v>43566</v>
      </c>
    </row>
    <row r="2145" spans="1:2" x14ac:dyDescent="0.35">
      <c r="A2145" t="b">
        <v>1</v>
      </c>
      <c r="B2145" s="24">
        <f>VLOOKUP(Table14[[#This Row],[menu_id]],Table2[#All],2,0)</f>
        <v>43559</v>
      </c>
    </row>
    <row r="2146" spans="1:2" x14ac:dyDescent="0.35">
      <c r="A2146" t="b">
        <v>1</v>
      </c>
      <c r="B2146" s="24">
        <f>VLOOKUP(Table14[[#This Row],[menu_id]],Table2[#All],2,0)</f>
        <v>43560</v>
      </c>
    </row>
    <row r="2147" spans="1:2" x14ac:dyDescent="0.35">
      <c r="A2147" t="b">
        <v>1</v>
      </c>
      <c r="B2147" s="24">
        <f>VLOOKUP(Table14[[#This Row],[menu_id]],Table2[#All],2,0)</f>
        <v>43563</v>
      </c>
    </row>
    <row r="2148" spans="1:2" x14ac:dyDescent="0.35">
      <c r="A2148" t="b">
        <v>1</v>
      </c>
      <c r="B2148" s="24">
        <f>VLOOKUP(Table14[[#This Row],[menu_id]],Table2[#All],2,0)</f>
        <v>43564</v>
      </c>
    </row>
    <row r="2149" spans="1:2" x14ac:dyDescent="0.35">
      <c r="A2149" t="b">
        <v>1</v>
      </c>
      <c r="B2149" s="24">
        <f>VLOOKUP(Table14[[#This Row],[menu_id]],Table2[#All],2,0)</f>
        <v>43563</v>
      </c>
    </row>
    <row r="2150" spans="1:2" x14ac:dyDescent="0.35">
      <c r="A2150" t="b">
        <v>1</v>
      </c>
      <c r="B2150" s="24">
        <f>VLOOKUP(Table14[[#This Row],[menu_id]],Table2[#All],2,0)</f>
        <v>43556</v>
      </c>
    </row>
    <row r="2151" spans="1:2" x14ac:dyDescent="0.35">
      <c r="A2151" t="b">
        <v>1</v>
      </c>
      <c r="B2151" s="24">
        <f>VLOOKUP(Table14[[#This Row],[menu_id]],Table2[#All],2,0)</f>
        <v>43558</v>
      </c>
    </row>
    <row r="2152" spans="1:2" x14ac:dyDescent="0.35">
      <c r="A2152" t="b">
        <v>1</v>
      </c>
      <c r="B2152" s="24">
        <f>VLOOKUP(Table14[[#This Row],[menu_id]],Table2[#All],2,0)</f>
        <v>43556</v>
      </c>
    </row>
    <row r="2153" spans="1:2" x14ac:dyDescent="0.35">
      <c r="A2153" t="b">
        <v>1</v>
      </c>
      <c r="B2153" s="24">
        <f>VLOOKUP(Table14[[#This Row],[menu_id]],Table2[#All],2,0)</f>
        <v>43565</v>
      </c>
    </row>
    <row r="2154" spans="1:2" x14ac:dyDescent="0.35">
      <c r="A2154" t="b">
        <v>1</v>
      </c>
      <c r="B2154" s="24">
        <f>VLOOKUP(Table14[[#This Row],[menu_id]],Table2[#All],2,0)</f>
        <v>43558</v>
      </c>
    </row>
    <row r="2155" spans="1:2" x14ac:dyDescent="0.35">
      <c r="A2155" t="b">
        <v>1</v>
      </c>
      <c r="B2155" s="24">
        <f>VLOOKUP(Table14[[#This Row],[menu_id]],Table2[#All],2,0)</f>
        <v>43559</v>
      </c>
    </row>
    <row r="2156" spans="1:2" x14ac:dyDescent="0.35">
      <c r="A2156" t="b">
        <v>1</v>
      </c>
      <c r="B2156" s="24">
        <f>VLOOKUP(Table14[[#This Row],[menu_id]],Table2[#All],2,0)</f>
        <v>43558</v>
      </c>
    </row>
    <row r="2157" spans="1:2" x14ac:dyDescent="0.35">
      <c r="A2157" t="b">
        <v>1</v>
      </c>
      <c r="B2157" s="24">
        <f>VLOOKUP(Table14[[#This Row],[menu_id]],Table2[#All],2,0)</f>
        <v>43560</v>
      </c>
    </row>
    <row r="2158" spans="1:2" x14ac:dyDescent="0.35">
      <c r="A2158" t="b">
        <v>1</v>
      </c>
      <c r="B2158" s="24">
        <f>VLOOKUP(Table14[[#This Row],[menu_id]],Table2[#All],2,0)</f>
        <v>43564</v>
      </c>
    </row>
    <row r="2159" spans="1:2" x14ac:dyDescent="0.35">
      <c r="A2159" t="b">
        <v>1</v>
      </c>
      <c r="B2159" s="24">
        <f>VLOOKUP(Table14[[#This Row],[menu_id]],Table2[#All],2,0)</f>
        <v>43556</v>
      </c>
    </row>
    <row r="2160" spans="1:2" x14ac:dyDescent="0.35">
      <c r="A2160" t="b">
        <v>1</v>
      </c>
      <c r="B2160" s="24">
        <f>VLOOKUP(Table14[[#This Row],[menu_id]],Table2[#All],2,0)</f>
        <v>43565</v>
      </c>
    </row>
    <row r="2161" spans="1:2" x14ac:dyDescent="0.35">
      <c r="A2161" t="b">
        <v>1</v>
      </c>
      <c r="B2161" s="24">
        <f>VLOOKUP(Table14[[#This Row],[menu_id]],Table2[#All],2,0)</f>
        <v>43559</v>
      </c>
    </row>
    <row r="2162" spans="1:2" x14ac:dyDescent="0.35">
      <c r="A2162" t="b">
        <v>1</v>
      </c>
      <c r="B2162" s="24">
        <f>VLOOKUP(Table14[[#This Row],[menu_id]],Table2[#All],2,0)</f>
        <v>43564</v>
      </c>
    </row>
    <row r="2163" spans="1:2" x14ac:dyDescent="0.35">
      <c r="A2163" t="b">
        <v>1</v>
      </c>
      <c r="B2163" s="24">
        <f>VLOOKUP(Table14[[#This Row],[menu_id]],Table2[#All],2,0)</f>
        <v>43566</v>
      </c>
    </row>
    <row r="2164" spans="1:2" x14ac:dyDescent="0.35">
      <c r="A2164" t="b">
        <v>1</v>
      </c>
      <c r="B2164" s="24">
        <f>VLOOKUP(Table14[[#This Row],[menu_id]],Table2[#All],2,0)</f>
        <v>43566</v>
      </c>
    </row>
    <row r="2165" spans="1:2" x14ac:dyDescent="0.35">
      <c r="A2165" t="b">
        <v>1</v>
      </c>
      <c r="B2165" s="24">
        <f>VLOOKUP(Table14[[#This Row],[menu_id]],Table2[#All],2,0)</f>
        <v>43558</v>
      </c>
    </row>
    <row r="2166" spans="1:2" x14ac:dyDescent="0.35">
      <c r="A2166" t="b">
        <v>1</v>
      </c>
      <c r="B2166" s="24">
        <f>VLOOKUP(Table14[[#This Row],[menu_id]],Table2[#All],2,0)</f>
        <v>43557</v>
      </c>
    </row>
    <row r="2167" spans="1:2" x14ac:dyDescent="0.35">
      <c r="A2167" t="b">
        <v>1</v>
      </c>
      <c r="B2167" s="24">
        <f>VLOOKUP(Table14[[#This Row],[menu_id]],Table2[#All],2,0)</f>
        <v>43559</v>
      </c>
    </row>
    <row r="2168" spans="1:2" x14ac:dyDescent="0.35">
      <c r="A2168" t="b">
        <v>1</v>
      </c>
      <c r="B2168" s="24">
        <f>VLOOKUP(Table14[[#This Row],[menu_id]],Table2[#All],2,0)</f>
        <v>43565</v>
      </c>
    </row>
    <row r="2169" spans="1:2" x14ac:dyDescent="0.35">
      <c r="A2169" t="b">
        <v>1</v>
      </c>
      <c r="B2169" s="24">
        <f>VLOOKUP(Table14[[#This Row],[menu_id]],Table2[#All],2,0)</f>
        <v>43558</v>
      </c>
    </row>
    <row r="2170" spans="1:2" x14ac:dyDescent="0.35">
      <c r="A2170" t="b">
        <v>1</v>
      </c>
      <c r="B2170" s="24">
        <f>VLOOKUP(Table14[[#This Row],[menu_id]],Table2[#All],2,0)</f>
        <v>43557</v>
      </c>
    </row>
    <row r="2171" spans="1:2" x14ac:dyDescent="0.35">
      <c r="A2171" t="b">
        <v>1</v>
      </c>
      <c r="B2171" s="24">
        <f>VLOOKUP(Table14[[#This Row],[menu_id]],Table2[#All],2,0)</f>
        <v>43559</v>
      </c>
    </row>
    <row r="2172" spans="1:2" x14ac:dyDescent="0.35">
      <c r="A2172" t="b">
        <v>1</v>
      </c>
      <c r="B2172" s="24">
        <f>VLOOKUP(Table14[[#This Row],[menu_id]],Table2[#All],2,0)</f>
        <v>43564</v>
      </c>
    </row>
    <row r="2173" spans="1:2" x14ac:dyDescent="0.35">
      <c r="A2173" t="b">
        <v>1</v>
      </c>
      <c r="B2173" s="24">
        <f>VLOOKUP(Table14[[#This Row],[menu_id]],Table2[#All],2,0)</f>
        <v>43557</v>
      </c>
    </row>
    <row r="2174" spans="1:2" x14ac:dyDescent="0.35">
      <c r="A2174" t="b">
        <v>1</v>
      </c>
      <c r="B2174" s="24">
        <f>VLOOKUP(Table14[[#This Row],[menu_id]],Table2[#All],2,0)</f>
        <v>43556</v>
      </c>
    </row>
    <row r="2175" spans="1:2" x14ac:dyDescent="0.35">
      <c r="A2175" t="b">
        <v>1</v>
      </c>
      <c r="B2175" s="24">
        <f>VLOOKUP(Table14[[#This Row],[menu_id]],Table2[#All],2,0)</f>
        <v>43556</v>
      </c>
    </row>
    <row r="2176" spans="1:2" x14ac:dyDescent="0.35">
      <c r="A2176" t="b">
        <v>1</v>
      </c>
      <c r="B2176" s="24">
        <f>VLOOKUP(Table14[[#This Row],[menu_id]],Table2[#All],2,0)</f>
        <v>43557</v>
      </c>
    </row>
    <row r="2177" spans="1:2" x14ac:dyDescent="0.35">
      <c r="A2177" t="b">
        <v>1</v>
      </c>
      <c r="B2177" s="24">
        <f>VLOOKUP(Table14[[#This Row],[menu_id]],Table2[#All],2,0)</f>
        <v>43567</v>
      </c>
    </row>
    <row r="2178" spans="1:2" x14ac:dyDescent="0.35">
      <c r="A2178" t="b">
        <v>1</v>
      </c>
      <c r="B2178" s="24">
        <f>VLOOKUP(Table14[[#This Row],[menu_id]],Table2[#All],2,0)</f>
        <v>43560</v>
      </c>
    </row>
    <row r="2179" spans="1:2" x14ac:dyDescent="0.35">
      <c r="A2179" t="b">
        <v>1</v>
      </c>
      <c r="B2179" s="24">
        <f>VLOOKUP(Table14[[#This Row],[menu_id]],Table2[#All],2,0)</f>
        <v>43558</v>
      </c>
    </row>
    <row r="2180" spans="1:2" x14ac:dyDescent="0.35">
      <c r="A2180" t="b">
        <v>1</v>
      </c>
      <c r="B2180" s="24">
        <f>VLOOKUP(Table14[[#This Row],[menu_id]],Table2[#All],2,0)</f>
        <v>43559</v>
      </c>
    </row>
    <row r="2181" spans="1:2" x14ac:dyDescent="0.35">
      <c r="A2181" t="b">
        <v>1</v>
      </c>
      <c r="B2181" s="24">
        <f>VLOOKUP(Table14[[#This Row],[menu_id]],Table2[#All],2,0)</f>
        <v>43556</v>
      </c>
    </row>
    <row r="2182" spans="1:2" x14ac:dyDescent="0.35">
      <c r="A2182" t="b">
        <v>1</v>
      </c>
      <c r="B2182" s="24">
        <f>VLOOKUP(Table14[[#This Row],[menu_id]],Table2[#All],2,0)</f>
        <v>43563</v>
      </c>
    </row>
    <row r="2183" spans="1:2" x14ac:dyDescent="0.35">
      <c r="A2183" t="b">
        <v>0</v>
      </c>
      <c r="B2183" s="24">
        <f>VLOOKUP(Table14[[#This Row],[menu_id]],Table2[#All],2,0)</f>
        <v>43566</v>
      </c>
    </row>
    <row r="2184" spans="1:2" x14ac:dyDescent="0.35">
      <c r="A2184" t="b">
        <v>1</v>
      </c>
      <c r="B2184" s="24">
        <f>VLOOKUP(Table14[[#This Row],[menu_id]],Table2[#All],2,0)</f>
        <v>43557</v>
      </c>
    </row>
    <row r="2185" spans="1:2" x14ac:dyDescent="0.35">
      <c r="A2185" t="b">
        <v>1</v>
      </c>
      <c r="B2185" s="24">
        <f>VLOOKUP(Table14[[#This Row],[menu_id]],Table2[#All],2,0)</f>
        <v>43560</v>
      </c>
    </row>
    <row r="2186" spans="1:2" x14ac:dyDescent="0.35">
      <c r="A2186" t="b">
        <v>1</v>
      </c>
      <c r="B2186" s="24">
        <f>VLOOKUP(Table14[[#This Row],[menu_id]],Table2[#All],2,0)</f>
        <v>43566</v>
      </c>
    </row>
    <row r="2187" spans="1:2" x14ac:dyDescent="0.35">
      <c r="A2187" t="b">
        <v>1</v>
      </c>
      <c r="B2187" s="24">
        <f>VLOOKUP(Table14[[#This Row],[menu_id]],Table2[#All],2,0)</f>
        <v>43564</v>
      </c>
    </row>
    <row r="2188" spans="1:2" x14ac:dyDescent="0.35">
      <c r="A2188" t="b">
        <v>1</v>
      </c>
      <c r="B2188" s="24">
        <f>VLOOKUP(Table14[[#This Row],[menu_id]],Table2[#All],2,0)</f>
        <v>43564</v>
      </c>
    </row>
    <row r="2189" spans="1:2" x14ac:dyDescent="0.35">
      <c r="A2189" t="b">
        <v>1</v>
      </c>
      <c r="B2189" s="24">
        <f>VLOOKUP(Table14[[#This Row],[menu_id]],Table2[#All],2,0)</f>
        <v>43557</v>
      </c>
    </row>
    <row r="2190" spans="1:2" x14ac:dyDescent="0.35">
      <c r="A2190" t="b">
        <v>1</v>
      </c>
      <c r="B2190" s="24">
        <f>VLOOKUP(Table14[[#This Row],[menu_id]],Table2[#All],2,0)</f>
        <v>43563</v>
      </c>
    </row>
    <row r="2191" spans="1:2" x14ac:dyDescent="0.35">
      <c r="A2191" t="b">
        <v>1</v>
      </c>
      <c r="B2191" s="24">
        <f>VLOOKUP(Table14[[#This Row],[menu_id]],Table2[#All],2,0)</f>
        <v>43566</v>
      </c>
    </row>
    <row r="2192" spans="1:2" x14ac:dyDescent="0.35">
      <c r="A2192" t="b">
        <v>1</v>
      </c>
      <c r="B2192" s="24">
        <f>VLOOKUP(Table14[[#This Row],[menu_id]],Table2[#All],2,0)</f>
        <v>43564</v>
      </c>
    </row>
    <row r="2193" spans="1:2" x14ac:dyDescent="0.35">
      <c r="A2193" t="b">
        <v>1</v>
      </c>
      <c r="B2193" s="24">
        <f>VLOOKUP(Table14[[#This Row],[menu_id]],Table2[#All],2,0)</f>
        <v>43558</v>
      </c>
    </row>
    <row r="2194" spans="1:2" x14ac:dyDescent="0.35">
      <c r="A2194" t="b">
        <v>1</v>
      </c>
      <c r="B2194" s="24">
        <f>VLOOKUP(Table14[[#This Row],[menu_id]],Table2[#All],2,0)</f>
        <v>43556</v>
      </c>
    </row>
    <row r="2195" spans="1:2" x14ac:dyDescent="0.35">
      <c r="A2195" t="b">
        <v>1</v>
      </c>
      <c r="B2195" s="24">
        <f>VLOOKUP(Table14[[#This Row],[menu_id]],Table2[#All],2,0)</f>
        <v>43563</v>
      </c>
    </row>
    <row r="2196" spans="1:2" x14ac:dyDescent="0.35">
      <c r="A2196" t="b">
        <v>1</v>
      </c>
      <c r="B2196" s="24">
        <f>VLOOKUP(Table14[[#This Row],[menu_id]],Table2[#All],2,0)</f>
        <v>43563</v>
      </c>
    </row>
    <row r="2197" spans="1:2" x14ac:dyDescent="0.35">
      <c r="A2197" t="b">
        <v>1</v>
      </c>
      <c r="B2197" s="24">
        <f>VLOOKUP(Table14[[#This Row],[menu_id]],Table2[#All],2,0)</f>
        <v>43567</v>
      </c>
    </row>
    <row r="2198" spans="1:2" x14ac:dyDescent="0.35">
      <c r="A2198" t="b">
        <v>0</v>
      </c>
      <c r="B2198" s="24">
        <f>VLOOKUP(Table14[[#This Row],[menu_id]],Table2[#All],2,0)</f>
        <v>43565</v>
      </c>
    </row>
    <row r="2199" spans="1:2" x14ac:dyDescent="0.35">
      <c r="A2199" t="b">
        <v>1</v>
      </c>
      <c r="B2199" s="24">
        <f>VLOOKUP(Table14[[#This Row],[menu_id]],Table2[#All],2,0)</f>
        <v>43559</v>
      </c>
    </row>
    <row r="2200" spans="1:2" x14ac:dyDescent="0.35">
      <c r="A2200" t="b">
        <v>1</v>
      </c>
      <c r="B2200" s="24">
        <f>VLOOKUP(Table14[[#This Row],[menu_id]],Table2[#All],2,0)</f>
        <v>43557</v>
      </c>
    </row>
    <row r="2201" spans="1:2" x14ac:dyDescent="0.35">
      <c r="A2201" t="b">
        <v>1</v>
      </c>
      <c r="B2201" s="24">
        <f>VLOOKUP(Table14[[#This Row],[menu_id]],Table2[#All],2,0)</f>
        <v>43559</v>
      </c>
    </row>
    <row r="2202" spans="1:2" x14ac:dyDescent="0.35">
      <c r="A2202" t="b">
        <v>1</v>
      </c>
      <c r="B2202" s="24">
        <f>VLOOKUP(Table14[[#This Row],[menu_id]],Table2[#All],2,0)</f>
        <v>43558</v>
      </c>
    </row>
    <row r="2203" spans="1:2" x14ac:dyDescent="0.35">
      <c r="A2203" t="b">
        <v>0</v>
      </c>
      <c r="B2203" s="24">
        <f>VLOOKUP(Table14[[#This Row],[menu_id]],Table2[#All],2,0)</f>
        <v>43563</v>
      </c>
    </row>
    <row r="2204" spans="1:2" x14ac:dyDescent="0.35">
      <c r="A2204" t="b">
        <v>1</v>
      </c>
      <c r="B2204" s="24">
        <f>VLOOKUP(Table14[[#This Row],[menu_id]],Table2[#All],2,0)</f>
        <v>43565</v>
      </c>
    </row>
    <row r="2205" spans="1:2" x14ac:dyDescent="0.35">
      <c r="A2205" t="b">
        <v>1</v>
      </c>
      <c r="B2205" s="24">
        <f>VLOOKUP(Table14[[#This Row],[menu_id]],Table2[#All],2,0)</f>
        <v>43565</v>
      </c>
    </row>
    <row r="2206" spans="1:2" x14ac:dyDescent="0.35">
      <c r="A2206" t="b">
        <v>1</v>
      </c>
      <c r="B2206" s="24">
        <f>VLOOKUP(Table14[[#This Row],[menu_id]],Table2[#All],2,0)</f>
        <v>43563</v>
      </c>
    </row>
    <row r="2207" spans="1:2" x14ac:dyDescent="0.35">
      <c r="A2207" t="b">
        <v>1</v>
      </c>
      <c r="B2207" s="24">
        <f>VLOOKUP(Table14[[#This Row],[menu_id]],Table2[#All],2,0)</f>
        <v>43558</v>
      </c>
    </row>
    <row r="2208" spans="1:2" x14ac:dyDescent="0.35">
      <c r="A2208" t="b">
        <v>0</v>
      </c>
      <c r="B2208" s="24">
        <f>VLOOKUP(Table14[[#This Row],[menu_id]],Table2[#All],2,0)</f>
        <v>43566</v>
      </c>
    </row>
    <row r="2209" spans="1:2" x14ac:dyDescent="0.35">
      <c r="A2209" t="b">
        <v>1</v>
      </c>
      <c r="B2209" s="24">
        <f>VLOOKUP(Table14[[#This Row],[menu_id]],Table2[#All],2,0)</f>
        <v>43557</v>
      </c>
    </row>
    <row r="2210" spans="1:2" x14ac:dyDescent="0.35">
      <c r="A2210" t="b">
        <v>1</v>
      </c>
      <c r="B2210" s="24">
        <f>VLOOKUP(Table14[[#This Row],[menu_id]],Table2[#All],2,0)</f>
        <v>43556</v>
      </c>
    </row>
    <row r="2211" spans="1:2" x14ac:dyDescent="0.35">
      <c r="A2211" t="b">
        <v>1</v>
      </c>
      <c r="B2211" s="24">
        <f>VLOOKUP(Table14[[#This Row],[menu_id]],Table2[#All],2,0)</f>
        <v>43559</v>
      </c>
    </row>
    <row r="2212" spans="1:2" x14ac:dyDescent="0.35">
      <c r="A2212" t="b">
        <v>1</v>
      </c>
      <c r="B2212" s="24">
        <f>VLOOKUP(Table14[[#This Row],[menu_id]],Table2[#All],2,0)</f>
        <v>43564</v>
      </c>
    </row>
    <row r="2213" spans="1:2" x14ac:dyDescent="0.35">
      <c r="A2213" t="b">
        <v>1</v>
      </c>
      <c r="B2213" s="24">
        <f>VLOOKUP(Table14[[#This Row],[menu_id]],Table2[#All],2,0)</f>
        <v>43557</v>
      </c>
    </row>
    <row r="2214" spans="1:2" x14ac:dyDescent="0.35">
      <c r="A2214" t="b">
        <v>1</v>
      </c>
      <c r="B2214" s="24">
        <f>VLOOKUP(Table14[[#This Row],[menu_id]],Table2[#All],2,0)</f>
        <v>43567</v>
      </c>
    </row>
    <row r="2215" spans="1:2" x14ac:dyDescent="0.35">
      <c r="A2215" t="b">
        <v>1</v>
      </c>
      <c r="B2215" s="24">
        <f>VLOOKUP(Table14[[#This Row],[menu_id]],Table2[#All],2,0)</f>
        <v>43556</v>
      </c>
    </row>
    <row r="2216" spans="1:2" x14ac:dyDescent="0.35">
      <c r="A2216" t="b">
        <v>1</v>
      </c>
      <c r="B2216" s="24">
        <f>VLOOKUP(Table14[[#This Row],[menu_id]],Table2[#All],2,0)</f>
        <v>43564</v>
      </c>
    </row>
    <row r="2217" spans="1:2" x14ac:dyDescent="0.35">
      <c r="A2217" t="b">
        <v>1</v>
      </c>
      <c r="B2217" s="24">
        <f>VLOOKUP(Table14[[#This Row],[menu_id]],Table2[#All],2,0)</f>
        <v>43566</v>
      </c>
    </row>
    <row r="2218" spans="1:2" x14ac:dyDescent="0.35">
      <c r="A2218" t="b">
        <v>1</v>
      </c>
      <c r="B2218" s="24">
        <f>VLOOKUP(Table14[[#This Row],[menu_id]],Table2[#All],2,0)</f>
        <v>43558</v>
      </c>
    </row>
    <row r="2219" spans="1:2" x14ac:dyDescent="0.35">
      <c r="A2219" t="b">
        <v>1</v>
      </c>
      <c r="B2219" s="24">
        <f>VLOOKUP(Table14[[#This Row],[menu_id]],Table2[#All],2,0)</f>
        <v>43563</v>
      </c>
    </row>
    <row r="2220" spans="1:2" x14ac:dyDescent="0.35">
      <c r="A2220" t="b">
        <v>1</v>
      </c>
      <c r="B2220" s="24">
        <f>VLOOKUP(Table14[[#This Row],[menu_id]],Table2[#All],2,0)</f>
        <v>43563</v>
      </c>
    </row>
    <row r="2221" spans="1:2" x14ac:dyDescent="0.35">
      <c r="A2221" t="b">
        <v>1</v>
      </c>
      <c r="B2221" s="24">
        <f>VLOOKUP(Table14[[#This Row],[menu_id]],Table2[#All],2,0)</f>
        <v>43559</v>
      </c>
    </row>
    <row r="2222" spans="1:2" x14ac:dyDescent="0.35">
      <c r="A2222" t="b">
        <v>1</v>
      </c>
      <c r="B2222" s="24">
        <f>VLOOKUP(Table14[[#This Row],[menu_id]],Table2[#All],2,0)</f>
        <v>43567</v>
      </c>
    </row>
    <row r="2223" spans="1:2" x14ac:dyDescent="0.35">
      <c r="A2223" t="b">
        <v>1</v>
      </c>
      <c r="B2223" s="24">
        <f>VLOOKUP(Table14[[#This Row],[menu_id]],Table2[#All],2,0)</f>
        <v>43556</v>
      </c>
    </row>
    <row r="2224" spans="1:2" x14ac:dyDescent="0.35">
      <c r="A2224" t="b">
        <v>1</v>
      </c>
      <c r="B2224" s="24">
        <f>VLOOKUP(Table14[[#This Row],[menu_id]],Table2[#All],2,0)</f>
        <v>43559</v>
      </c>
    </row>
    <row r="2225" spans="1:2" x14ac:dyDescent="0.35">
      <c r="A2225" t="b">
        <v>1</v>
      </c>
      <c r="B2225" s="24">
        <f>VLOOKUP(Table14[[#This Row],[menu_id]],Table2[#All],2,0)</f>
        <v>43566</v>
      </c>
    </row>
    <row r="2226" spans="1:2" x14ac:dyDescent="0.35">
      <c r="A2226" t="b">
        <v>1</v>
      </c>
      <c r="B2226" s="24">
        <f>VLOOKUP(Table14[[#This Row],[menu_id]],Table2[#All],2,0)</f>
        <v>43558</v>
      </c>
    </row>
    <row r="2227" spans="1:2" x14ac:dyDescent="0.35">
      <c r="A2227" t="b">
        <v>1</v>
      </c>
      <c r="B2227" s="24">
        <f>VLOOKUP(Table14[[#This Row],[menu_id]],Table2[#All],2,0)</f>
        <v>43559</v>
      </c>
    </row>
    <row r="2228" spans="1:2" x14ac:dyDescent="0.35">
      <c r="A2228" t="b">
        <v>1</v>
      </c>
      <c r="B2228" s="24">
        <f>VLOOKUP(Table14[[#This Row],[menu_id]],Table2[#All],2,0)</f>
        <v>43563</v>
      </c>
    </row>
    <row r="2229" spans="1:2" x14ac:dyDescent="0.35">
      <c r="A2229" t="b">
        <v>1</v>
      </c>
      <c r="B2229" s="24">
        <f>VLOOKUP(Table14[[#This Row],[menu_id]],Table2[#All],2,0)</f>
        <v>43566</v>
      </c>
    </row>
    <row r="2230" spans="1:2" x14ac:dyDescent="0.35">
      <c r="A2230" t="b">
        <v>1</v>
      </c>
      <c r="B2230" s="24">
        <f>VLOOKUP(Table14[[#This Row],[menu_id]],Table2[#All],2,0)</f>
        <v>43566</v>
      </c>
    </row>
    <row r="2231" spans="1:2" x14ac:dyDescent="0.35">
      <c r="A2231" t="b">
        <v>1</v>
      </c>
      <c r="B2231" s="24">
        <f>VLOOKUP(Table14[[#This Row],[menu_id]],Table2[#All],2,0)</f>
        <v>43566</v>
      </c>
    </row>
    <row r="2232" spans="1:2" x14ac:dyDescent="0.35">
      <c r="A2232" t="b">
        <v>1</v>
      </c>
      <c r="B2232" s="24">
        <f>VLOOKUP(Table14[[#This Row],[menu_id]],Table2[#All],2,0)</f>
        <v>43563</v>
      </c>
    </row>
    <row r="2233" spans="1:2" x14ac:dyDescent="0.35">
      <c r="A2233" t="b">
        <v>1</v>
      </c>
      <c r="B2233" s="24">
        <f>VLOOKUP(Table14[[#This Row],[menu_id]],Table2[#All],2,0)</f>
        <v>43565</v>
      </c>
    </row>
    <row r="2234" spans="1:2" x14ac:dyDescent="0.35">
      <c r="A2234" t="b">
        <v>1</v>
      </c>
      <c r="B2234" s="24">
        <f>VLOOKUP(Table14[[#This Row],[menu_id]],Table2[#All],2,0)</f>
        <v>43563</v>
      </c>
    </row>
    <row r="2235" spans="1:2" x14ac:dyDescent="0.35">
      <c r="A2235" t="b">
        <v>1</v>
      </c>
      <c r="B2235" s="24">
        <f>VLOOKUP(Table14[[#This Row],[menu_id]],Table2[#All],2,0)</f>
        <v>43560</v>
      </c>
    </row>
    <row r="2236" spans="1:2" x14ac:dyDescent="0.35">
      <c r="A2236" t="b">
        <v>0</v>
      </c>
      <c r="B2236" s="24">
        <f>VLOOKUP(Table14[[#This Row],[menu_id]],Table2[#All],2,0)</f>
        <v>43567</v>
      </c>
    </row>
    <row r="2237" spans="1:2" x14ac:dyDescent="0.35">
      <c r="A2237" t="b">
        <v>0</v>
      </c>
      <c r="B2237" s="24">
        <f>VLOOKUP(Table14[[#This Row],[menu_id]],Table2[#All],2,0)</f>
        <v>43567</v>
      </c>
    </row>
    <row r="2238" spans="1:2" x14ac:dyDescent="0.35">
      <c r="A2238" t="b">
        <v>0</v>
      </c>
      <c r="B2238" s="24">
        <f>VLOOKUP(Table14[[#This Row],[menu_id]],Table2[#All],2,0)</f>
        <v>43567</v>
      </c>
    </row>
    <row r="2239" spans="1:2" x14ac:dyDescent="0.35">
      <c r="A2239" t="b">
        <v>1</v>
      </c>
      <c r="B2239" s="24">
        <f>VLOOKUP(Table14[[#This Row],[menu_id]],Table2[#All],2,0)</f>
        <v>43557</v>
      </c>
    </row>
    <row r="2240" spans="1:2" x14ac:dyDescent="0.35">
      <c r="A2240" t="b">
        <v>1</v>
      </c>
      <c r="B2240" s="24">
        <f>VLOOKUP(Table14[[#This Row],[menu_id]],Table2[#All],2,0)</f>
        <v>43563</v>
      </c>
    </row>
    <row r="2241" spans="1:2" x14ac:dyDescent="0.35">
      <c r="A2241" t="b">
        <v>1</v>
      </c>
      <c r="B2241" s="24">
        <f>VLOOKUP(Table14[[#This Row],[menu_id]],Table2[#All],2,0)</f>
        <v>43563</v>
      </c>
    </row>
    <row r="2242" spans="1:2" x14ac:dyDescent="0.35">
      <c r="A2242" t="b">
        <v>1</v>
      </c>
      <c r="B2242" s="24">
        <f>VLOOKUP(Table14[[#This Row],[menu_id]],Table2[#All],2,0)</f>
        <v>43563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Questions</vt:lpstr>
      <vt:lpstr>SQL Table Samples</vt:lpstr>
      <vt:lpstr>orders</vt:lpstr>
      <vt:lpstr>Q1</vt:lpstr>
      <vt:lpstr>join</vt:lpstr>
      <vt:lpstr>Q2</vt:lpstr>
      <vt:lpstr>Q#3</vt:lpstr>
      <vt:lpstr>Q3</vt:lpstr>
      <vt:lpstr>Q4a</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 Naidu</cp:lastModifiedBy>
  <dcterms:created xsi:type="dcterms:W3CDTF">2019-11-18T16:42:48Z</dcterms:created>
  <dcterms:modified xsi:type="dcterms:W3CDTF">2019-11-18T16:42:48Z</dcterms:modified>
</cp:coreProperties>
</file>